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drawings/drawing2.xml" ContentType="application/vnd.openxmlformats-officedocument.drawingml.chartshape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theme/themeOverride1.xml" ContentType="application/vnd.openxmlformats-officedocument.themeOverride+xml"/>
  <Override PartName="/xl/worksheets/sheet1.xml" ContentType="application/vnd.openxmlformats-officedocument.spreadsheetml.worksheet+xml"/>
  <Override PartName="/xl/charts/style1.xml" ContentType="application/vnd.ms-office.chartstyl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olors1.xml" ContentType="application/vnd.ms-office.chartcolorstyle+xml"/>
  <Override PartName="/xl/charts/chart1.xml" ContentType="application/vnd.openxmlformats-officedocument.drawingml.char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J:\IR\Presentaciones\Presentacion de Resultados Trimestrales\2015\1Q\Pagina WEB\"/>
    </mc:Choice>
  </mc:AlternateContent>
  <bookViews>
    <workbookView xWindow="0" yWindow="0" windowWidth="20490" windowHeight="7305" activeTab="1"/>
  </bookViews>
  <sheets>
    <sheet name="Statement of financial Position" sheetId="1" r:id="rId1"/>
    <sheet name="Comprehensive Income Statement" sheetId="2" r:id="rId2"/>
  </sheets>
  <externalReferences>
    <externalReference r:id="rId3"/>
    <externalReference r:id="rId4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9" i="2" l="1"/>
  <c r="D35" i="2"/>
  <c r="D34" i="2"/>
  <c r="D32" i="2"/>
  <c r="D28" i="2"/>
  <c r="D27" i="2"/>
  <c r="D26" i="2"/>
  <c r="D25" i="2"/>
  <c r="D24" i="2"/>
  <c r="D23" i="2"/>
  <c r="D22" i="2"/>
  <c r="D21" i="2"/>
  <c r="D20" i="2"/>
  <c r="D19" i="2"/>
  <c r="D18" i="2"/>
  <c r="D17" i="2"/>
  <c r="D14" i="2"/>
  <c r="D13" i="2"/>
  <c r="D12" i="2"/>
  <c r="D11" i="2"/>
  <c r="D10" i="2"/>
  <c r="B15" i="2"/>
  <c r="C15" i="2"/>
  <c r="D8" i="2"/>
  <c r="D7" i="2"/>
  <c r="D6" i="2"/>
  <c r="B31" i="2" l="1"/>
  <c r="D15" i="2"/>
  <c r="D9" i="2"/>
  <c r="C29" i="2"/>
  <c r="C31" i="2" s="1"/>
  <c r="C33" i="2" s="1"/>
  <c r="B33" i="2" l="1"/>
  <c r="D31" i="2"/>
  <c r="D29" i="2"/>
  <c r="D33" i="2" l="1"/>
</calcChain>
</file>

<file path=xl/sharedStrings.xml><?xml version="1.0" encoding="utf-8"?>
<sst xmlns="http://schemas.openxmlformats.org/spreadsheetml/2006/main" count="67" uniqueCount="60">
  <si>
    <t>Grupo de Inversiones Suramericana S.A</t>
  </si>
  <si>
    <t>%Var</t>
  </si>
  <si>
    <t>Written premiums</t>
  </si>
  <si>
    <t>Ceded premiums</t>
  </si>
  <si>
    <t>Retained premiums (net)</t>
  </si>
  <si>
    <t xml:space="preserve">Commission income </t>
  </si>
  <si>
    <t>Revenues on services rendered</t>
  </si>
  <si>
    <t>Dividends</t>
  </si>
  <si>
    <t xml:space="preserve">Investment income </t>
  </si>
  <si>
    <t>Revenues via equity method</t>
  </si>
  <si>
    <t>Other revenues</t>
  </si>
  <si>
    <t>Total revenues</t>
  </si>
  <si>
    <t>Retained claims</t>
  </si>
  <si>
    <t>Adjustments to reserves</t>
  </si>
  <si>
    <t>Costs of services rendered</t>
  </si>
  <si>
    <t>Administrative expense</t>
  </si>
  <si>
    <t>Fees</t>
  </si>
  <si>
    <t>Brokerage commissions and fees</t>
  </si>
  <si>
    <t>Other expense</t>
  </si>
  <si>
    <t>Interest</t>
  </si>
  <si>
    <t>Exchange difference (net)</t>
  </si>
  <si>
    <t>Impairment</t>
  </si>
  <si>
    <t>Total expense</t>
  </si>
  <si>
    <t>Earnings before tax</t>
  </si>
  <si>
    <t>Income tax</t>
  </si>
  <si>
    <t xml:space="preserve">Earnings, net </t>
  </si>
  <si>
    <t xml:space="preserve">Earnings  - parent company </t>
  </si>
  <si>
    <t>Earnings - non-controlling interest</t>
  </si>
  <si>
    <t>Non audited information</t>
  </si>
  <si>
    <t>Consolidated Comprehensive Income Statement</t>
  </si>
  <si>
    <t>Q1 - from January 1 to March 31</t>
  </si>
  <si>
    <t>(stated in COP millions)</t>
  </si>
  <si>
    <t>% Change</t>
  </si>
  <si>
    <t>Cash and cash equivalents</t>
  </si>
  <si>
    <t>Investments</t>
  </si>
  <si>
    <t>Accounts receivable</t>
  </si>
  <si>
    <t>Technical insurance reserves - reinsurers</t>
  </si>
  <si>
    <t>Current tax</t>
  </si>
  <si>
    <t>Deferred tax</t>
  </si>
  <si>
    <t>Other assets</t>
  </si>
  <si>
    <t>Investment properties</t>
  </si>
  <si>
    <t>Property, plant and equipment</t>
  </si>
  <si>
    <t>Goodwill</t>
  </si>
  <si>
    <t>Intangible assets other than goodwill</t>
  </si>
  <si>
    <t xml:space="preserve">Investments in related companies </t>
  </si>
  <si>
    <t>Total assets</t>
  </si>
  <si>
    <t>Other financial liabilities</t>
  </si>
  <si>
    <t>Technical reserves</t>
  </si>
  <si>
    <t>Provisions for employee benefits</t>
  </si>
  <si>
    <t>Other provisions</t>
  </si>
  <si>
    <t>Accounts payable</t>
  </si>
  <si>
    <t>Issued securities</t>
  </si>
  <si>
    <t>Other non-financial liabilities</t>
  </si>
  <si>
    <t>Total liabilities</t>
  </si>
  <si>
    <t xml:space="preserve">Equity attributable to the owners of the parent company </t>
  </si>
  <si>
    <t>Non-controlling interest</t>
  </si>
  <si>
    <t>Total equity</t>
  </si>
  <si>
    <t>Total equity and liabilities</t>
  </si>
  <si>
    <t>Consolidated Statement of Financial Position</t>
  </si>
  <si>
    <t>As of March 31, 2015 and December 31,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</si>
</sst>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 tint="0.34998626667073579"/>
      <name val="Calibri"/>
      <family val="2"/>
      <scheme val="minor"/>
    </font>
    <font>
      <b/>
      <sz val="11"/>
      <color theme="1" tint="0.499984740745262"/>
      <name val="Calibri"/>
      <family val="2"/>
    </font>
    <font>
      <b/>
      <sz val="10"/>
      <color theme="2" tint="-0.499984740745262"/>
      <name val="Calibri"/>
      <family val="2"/>
      <scheme val="minor"/>
    </font>
    <font>
      <sz val="8"/>
      <color theme="2" tint="-0.499984740745262"/>
      <name val="Calibri"/>
      <family val="2"/>
      <scheme val="minor"/>
    </font>
    <font>
      <sz val="10"/>
      <color theme="2" tint="-0.499984740745262"/>
      <name val="Calibri"/>
      <family val="2"/>
      <scheme val="minor"/>
    </font>
    <font>
      <sz val="10"/>
      <color rgb="FF34A9C1"/>
      <name val="Calibri"/>
      <family val="2"/>
      <scheme val="minor"/>
    </font>
    <font>
      <b/>
      <sz val="10"/>
      <color rgb="FF34A9C1"/>
      <name val="Calibri"/>
      <family val="2"/>
      <scheme val="minor"/>
    </font>
    <font>
      <b/>
      <sz val="11"/>
      <color theme="1" tint="0.34998626667073579"/>
      <name val="Calibri"/>
      <family val="2"/>
      <scheme val="minor"/>
    </font>
    <font>
      <b/>
      <sz val="10"/>
      <color theme="1" tint="0.34998626667073579"/>
      <name val="Calibri"/>
      <family val="2"/>
      <scheme val="minor"/>
    </font>
    <font>
      <sz val="10"/>
      <color theme="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theme="1" tint="0.39994506668294322"/>
      </bottom>
      <diagonal/>
    </border>
    <border>
      <left/>
      <right/>
      <top/>
      <bottom style="thin">
        <color rgb="FF34A9C1"/>
      </bottom>
      <diagonal/>
    </border>
    <border>
      <left style="thin">
        <color theme="0"/>
      </left>
      <right/>
      <top style="thin">
        <color theme="1" tint="0.39994506668294322"/>
      </top>
      <bottom style="thin">
        <color theme="1" tint="0.39994506668294322"/>
      </bottom>
      <diagonal/>
    </border>
    <border>
      <left/>
      <right/>
      <top style="thin">
        <color rgb="FF34A9C1"/>
      </top>
      <bottom style="thin">
        <color rgb="FF34A9C1"/>
      </bottom>
      <diagonal/>
    </border>
    <border>
      <left/>
      <right/>
      <top style="thin">
        <color theme="1" tint="0.39994506668294322"/>
      </top>
      <bottom style="thin">
        <color theme="1" tint="0.3999450666829432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/>
      </left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Font="1" applyBorder="1" applyAlignment="1">
      <alignment horizontal="left"/>
    </xf>
    <xf numFmtId="164" fontId="2" fillId="0" borderId="0" xfId="1" applyNumberFormat="1" applyFont="1" applyBorder="1"/>
    <xf numFmtId="0" fontId="3" fillId="0" borderId="0" xfId="0" applyFont="1" applyFill="1" applyBorder="1"/>
    <xf numFmtId="0" fontId="2" fillId="0" borderId="0" xfId="0" applyFont="1" applyAlignment="1"/>
    <xf numFmtId="0" fontId="4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17" fontId="7" fillId="0" borderId="2" xfId="0" applyNumberFormat="1" applyFont="1" applyFill="1" applyBorder="1" applyAlignment="1">
      <alignment horizontal="center" vertical="center" wrapText="1"/>
    </xf>
    <xf numFmtId="17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left"/>
    </xf>
    <xf numFmtId="37" fontId="7" fillId="0" borderId="4" xfId="3" applyNumberFormat="1" applyFont="1" applyBorder="1" applyAlignment="1">
      <alignment horizontal="right"/>
    </xf>
    <xf numFmtId="37" fontId="6" fillId="0" borderId="5" xfId="1" applyNumberFormat="1" applyFont="1" applyBorder="1" applyAlignment="1">
      <alignment horizontal="right"/>
    </xf>
    <xf numFmtId="165" fontId="6" fillId="0" borderId="5" xfId="2" applyNumberFormat="1" applyFont="1" applyBorder="1" applyAlignment="1">
      <alignment horizontal="right"/>
    </xf>
    <xf numFmtId="0" fontId="0" fillId="2" borderId="0" xfId="0" applyFill="1"/>
    <xf numFmtId="0" fontId="4" fillId="3" borderId="3" xfId="0" applyFont="1" applyFill="1" applyBorder="1" applyAlignment="1">
      <alignment horizontal="left"/>
    </xf>
    <xf numFmtId="37" fontId="8" fillId="3" borderId="4" xfId="3" applyNumberFormat="1" applyFont="1" applyFill="1" applyBorder="1" applyAlignment="1">
      <alignment horizontal="right"/>
    </xf>
    <xf numFmtId="37" fontId="4" fillId="3" borderId="5" xfId="1" applyNumberFormat="1" applyFont="1" applyFill="1" applyBorder="1" applyAlignment="1">
      <alignment horizontal="right"/>
    </xf>
    <xf numFmtId="165" fontId="4" fillId="3" borderId="5" xfId="2" applyNumberFormat="1" applyFont="1" applyFill="1" applyBorder="1" applyAlignment="1">
      <alignment horizontal="right"/>
    </xf>
    <xf numFmtId="0" fontId="9" fillId="0" borderId="0" xfId="0" applyFont="1" applyAlignment="1"/>
    <xf numFmtId="0" fontId="6" fillId="0" borderId="0" xfId="0" applyFont="1" applyFill="1" applyBorder="1" applyAlignment="1">
      <alignment vertical="center"/>
    </xf>
    <xf numFmtId="0" fontId="6" fillId="0" borderId="3" xfId="0" applyFont="1" applyBorder="1" applyAlignment="1">
      <alignment horizontal="left" indent="1"/>
    </xf>
    <xf numFmtId="37" fontId="6" fillId="0" borderId="5" xfId="1" applyNumberFormat="1" applyFont="1" applyFill="1" applyBorder="1" applyAlignment="1">
      <alignment horizontal="right"/>
    </xf>
    <xf numFmtId="0" fontId="10" fillId="0" borderId="0" xfId="0" applyFont="1" applyFill="1" applyBorder="1" applyAlignment="1">
      <alignment vertical="center"/>
    </xf>
    <xf numFmtId="37" fontId="11" fillId="0" borderId="6" xfId="1" applyNumberFormat="1" applyFont="1" applyBorder="1" applyAlignment="1">
      <alignment horizontal="right"/>
    </xf>
    <xf numFmtId="37" fontId="0" fillId="0" borderId="0" xfId="0" applyNumberFormat="1"/>
    <xf numFmtId="0" fontId="0" fillId="4" borderId="0" xfId="0" applyFill="1"/>
    <xf numFmtId="0" fontId="10" fillId="0" borderId="0" xfId="0" applyFont="1" applyBorder="1" applyAlignment="1">
      <alignment vertical="center"/>
    </xf>
    <xf numFmtId="165" fontId="0" fillId="0" borderId="0" xfId="2" applyNumberFormat="1" applyFont="1"/>
    <xf numFmtId="0" fontId="5" fillId="0" borderId="7" xfId="0" applyFont="1" applyFill="1" applyBorder="1" applyAlignment="1">
      <alignment horizontal="left"/>
    </xf>
  </cellXfs>
  <cellStyles count="4">
    <cellStyle name="Millares" xfId="1" builtinId="3"/>
    <cellStyle name="Millares 2" xf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2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Relationship Id="rId4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22953285444582586"/>
          <c:y val="0.17848348501891811"/>
          <c:w val="0.50944674678823043"/>
          <c:h val="0.75424583290725022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</c:dPt>
          <c:dLbls>
            <c:dLbl>
              <c:idx val="0"/>
              <c:layout>
                <c:manualLayout>
                  <c:x val="0.12280701754385964"/>
                  <c:y val="7.359307359307359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14035087719298245"/>
                  <c:y val="-8.6580086580087378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2280701754385964"/>
                  <c:y val="-8.225108225108225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0.26323087903485748"/>
                      <c:h val="0.13251082251082252"/>
                    </c:manualLayout>
                  </c15:layout>
                </c:ext>
              </c:extLst>
            </c:dLbl>
            <c:dLbl>
              <c:idx val="3"/>
              <c:layout>
                <c:manualLayout>
                  <c:x val="0.12134502923976603"/>
                  <c:y val="-0.1298701298701298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0.30517543859649121"/>
                      <c:h val="0.19227289770596856"/>
                    </c:manualLayout>
                  </c15:layout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 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Bonos</c:v>
              </c:pt>
              <c:pt idx="1">
                <c:v>Bancos y repos</c:v>
              </c:pt>
              <c:pt idx="2">
                <c:v>Derivados</c:v>
              </c:pt>
              <c:pt idx="3">
                <c:v>Dividendos preferenciales</c:v>
              </c:pt>
            </c:strLit>
          </c:cat>
          <c:val>
            <c:numLit>
              <c:formatCode>General</c:formatCode>
              <c:ptCount val="4"/>
              <c:pt idx="0">
                <c:v>3010173.64003048</c:v>
              </c:pt>
              <c:pt idx="1">
                <c:v>1121835.9381617859</c:v>
              </c:pt>
              <c:pt idx="2">
                <c:v>172453.07527600002</c:v>
              </c:pt>
              <c:pt idx="3">
                <c:v>204494.07292999999</c:v>
              </c:pt>
            </c:numLit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0"/>
        <c:holeSize val="75"/>
      </c:doughnutChart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 alignWithMargins="0"/>
    <c:pageMargins b="1" l="0.75000000000001465" r="0.75000000000001465" t="1" header="0" footer="0"/>
    <c:pageSetup/>
  </c:printSettings>
  <c:userShapes r:id="rId4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5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104775</xdr:colOff>
      <xdr:row>7</xdr:row>
      <xdr:rowOff>180975</xdr:rowOff>
    </xdr:from>
    <xdr:to>
      <xdr:col>18</xdr:col>
      <xdr:colOff>638175</xdr:colOff>
      <xdr:row>23</xdr:row>
      <xdr:rowOff>66675</xdr:rowOff>
    </xdr:to>
    <xdr:graphicFrame macro="">
      <xdr:nvGraphicFramePr>
        <xdr:cNvPr id="5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0.41965</cdr:x>
      <cdr:y>0.58682</cdr:y>
    </cdr:from>
    <cdr:to>
      <cdr:x>0.42682</cdr:x>
      <cdr:y>0.6118</cdr:y>
    </cdr:to>
    <cdr:sp macro="" textlink="">
      <cdr:nvSpPr>
        <cdr:cNvPr id="1044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27165" y="1381633"/>
          <a:ext cx="84539" cy="1320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32004" rIns="27432" bIns="32004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s-CO" sz="800" b="0" i="0" strike="noStrike">
              <a:solidFill>
                <a:srgbClr val="000000"/>
              </a:solidFill>
              <a:latin typeface="Trebuchet MS"/>
            </a:rPr>
            <a:t> 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R/Presentaciones/Presentacion%20de%20Resultados%20Trimestrales/2015/1Q/EEFF%20Grupo%20SUR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IR/Presentaciones/Presentacion%20de%20Resultados%20Trimestrales/2015/1Q/Anexos/Deud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ica por segmento ingles"/>
      <sheetName val="Grafica por segmento"/>
      <sheetName val="ESF Agrupado"/>
      <sheetName val="ERI Agrupado"/>
      <sheetName val="ESF"/>
      <sheetName val="ERI comparativo"/>
      <sheetName val="ERI Actual"/>
      <sheetName val="ERI Anterior"/>
      <sheetName val="Extracción ERI_Actual"/>
      <sheetName val="Extracción ERI_Anterior"/>
    </sheetNames>
    <sheetDataSet>
      <sheetData sheetId="0" refreshError="1"/>
      <sheetData sheetId="1" refreshError="1"/>
      <sheetData sheetId="2">
        <row r="5">
          <cell r="B5">
            <v>42064</v>
          </cell>
          <cell r="C5">
            <v>42004</v>
          </cell>
        </row>
        <row r="17">
          <cell r="A17" t="str">
            <v>Inversiones en asociadas</v>
          </cell>
          <cell r="B17">
            <v>14782724.993871819</v>
          </cell>
          <cell r="C17">
            <v>17515440.142295498</v>
          </cell>
        </row>
        <row r="18">
          <cell r="A18" t="str">
            <v>Total activos</v>
          </cell>
          <cell r="B18">
            <v>47584163.227684043</v>
          </cell>
          <cell r="C18">
            <v>47837938.631652832</v>
          </cell>
        </row>
        <row r="28">
          <cell r="A28" t="str">
            <v>Total pasivos</v>
          </cell>
          <cell r="B28">
            <v>24213620.267169211</v>
          </cell>
          <cell r="C28">
            <v>22416612.656968217</v>
          </cell>
        </row>
        <row r="29">
          <cell r="A29" t="str">
            <v>Patrimonio atribuíble a las propietarios de la controladora</v>
          </cell>
          <cell r="B29">
            <v>19942992.782249477</v>
          </cell>
          <cell r="C29">
            <v>22123844.65820295</v>
          </cell>
        </row>
      </sheetData>
      <sheetData sheetId="3">
        <row r="5">
          <cell r="B5">
            <v>42094</v>
          </cell>
          <cell r="C5">
            <v>41729</v>
          </cell>
        </row>
        <row r="13">
          <cell r="B13">
            <v>225396.66221250058</v>
          </cell>
          <cell r="C13">
            <v>193339.27153580228</v>
          </cell>
        </row>
        <row r="15">
          <cell r="B15">
            <v>3121164.51303695</v>
          </cell>
          <cell r="C15">
            <v>2890167.8282437883</v>
          </cell>
        </row>
        <row r="33">
          <cell r="B33">
            <v>313191.17890419718</v>
          </cell>
          <cell r="C33">
            <v>704776.76762245747</v>
          </cell>
        </row>
      </sheetData>
      <sheetData sheetId="4"/>
      <sheetData sheetId="5"/>
      <sheetData sheetId="6"/>
      <sheetData sheetId="7"/>
      <sheetData sheetId="8" refreshError="1"/>
      <sheetData sheetId="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T2015 ingles"/>
      <sheetName val="1T2015"/>
    </sheetNames>
    <sheetDataSet>
      <sheetData sheetId="0"/>
      <sheetData sheetId="1">
        <row r="21">
          <cell r="A21" t="str">
            <v>Bonos</v>
          </cell>
          <cell r="B21">
            <v>3010173.64003048</v>
          </cell>
        </row>
        <row r="22">
          <cell r="A22" t="str">
            <v>Bancos y repos</v>
          </cell>
          <cell r="B22">
            <v>1121835.9381617859</v>
          </cell>
        </row>
        <row r="23">
          <cell r="A23" t="str">
            <v>Derivados</v>
          </cell>
          <cell r="B23">
            <v>172453.07527600002</v>
          </cell>
        </row>
        <row r="24">
          <cell r="A24" t="str">
            <v>Dividendos preferenciales</v>
          </cell>
          <cell r="B24">
            <v>204494.07292999999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Presentacion Corporativo">
      <a:dk1>
        <a:sysClr val="windowText" lastClr="000000"/>
      </a:dk1>
      <a:lt1>
        <a:sysClr val="window" lastClr="FFFFFF"/>
      </a:lt1>
      <a:dk2>
        <a:srgbClr val="0063B2"/>
      </a:dk2>
      <a:lt2>
        <a:srgbClr val="E7E6E6"/>
      </a:lt2>
      <a:accent1>
        <a:srgbClr val="013B6F"/>
      </a:accent1>
      <a:accent2>
        <a:srgbClr val="276399"/>
      </a:accent2>
      <a:accent3>
        <a:srgbClr val="79ABDD"/>
      </a:accent3>
      <a:accent4>
        <a:srgbClr val="34A9C1"/>
      </a:accent4>
      <a:accent5>
        <a:srgbClr val="E4E434"/>
      </a:accent5>
      <a:accent6>
        <a:srgbClr val="1F8074"/>
      </a:accent6>
      <a:hlink>
        <a:srgbClr val="747474"/>
      </a:hlink>
      <a:folHlink>
        <a:srgbClr val="393939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PRESENTACION CORPORATIVA">
    <a:dk1>
      <a:srgbClr val="393939"/>
    </a:dk1>
    <a:lt1>
      <a:sysClr val="window" lastClr="FFFFFF"/>
    </a:lt1>
    <a:dk2>
      <a:srgbClr val="0063B2"/>
    </a:dk2>
    <a:lt2>
      <a:srgbClr val="E6E6E6"/>
    </a:lt2>
    <a:accent1>
      <a:srgbClr val="013B6F"/>
    </a:accent1>
    <a:accent2>
      <a:srgbClr val="276399"/>
    </a:accent2>
    <a:accent3>
      <a:srgbClr val="79ABDD"/>
    </a:accent3>
    <a:accent4>
      <a:srgbClr val="34A9C1"/>
    </a:accent4>
    <a:accent5>
      <a:srgbClr val="E4E434"/>
    </a:accent5>
    <a:accent6>
      <a:srgbClr val="1F8074"/>
    </a:accent6>
    <a:hlink>
      <a:srgbClr val="737373"/>
    </a:hlink>
    <a:folHlink>
      <a:srgbClr val="393939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33"/>
  <sheetViews>
    <sheetView showGridLines="0" workbookViewId="0">
      <selection activeCell="A20" sqref="A20"/>
    </sheetView>
  </sheetViews>
  <sheetFormatPr baseColWidth="10" defaultRowHeight="15" x14ac:dyDescent="0.25"/>
  <cols>
    <col min="1" max="1" width="57.5703125" style="1" customWidth="1"/>
    <col min="2" max="2" width="13.5703125" style="2" customWidth="1"/>
    <col min="3" max="3" width="15.140625" style="2" customWidth="1"/>
  </cols>
  <sheetData>
    <row r="2" spans="1:19" x14ac:dyDescent="0.25">
      <c r="A2" s="3" t="s">
        <v>0</v>
      </c>
      <c r="B2" s="4" t="s">
        <v>59</v>
      </c>
    </row>
    <row r="3" spans="1:19" x14ac:dyDescent="0.25">
      <c r="A3" s="5" t="s">
        <v>58</v>
      </c>
      <c r="B3" s="6" t="s">
        <v>31</v>
      </c>
    </row>
    <row r="4" spans="1:19" x14ac:dyDescent="0.25">
      <c r="A4" s="7"/>
      <c r="B4" s="6"/>
    </row>
    <row r="5" spans="1:19" x14ac:dyDescent="0.25">
      <c r="A5" s="8"/>
      <c r="B5" s="9">
        <v>42064</v>
      </c>
      <c r="C5" s="10">
        <v>42004</v>
      </c>
      <c r="D5" s="11" t="s">
        <v>1</v>
      </c>
    </row>
    <row r="6" spans="1:19" x14ac:dyDescent="0.25">
      <c r="A6" s="12" t="s">
        <v>33</v>
      </c>
      <c r="B6" s="13">
        <v>1357338.8832507599</v>
      </c>
      <c r="C6" s="14">
        <v>1298465.5543402301</v>
      </c>
      <c r="D6" s="15">
        <v>4.534069364700577E-2</v>
      </c>
    </row>
    <row r="7" spans="1:19" x14ac:dyDescent="0.25">
      <c r="A7" s="12" t="s">
        <v>34</v>
      </c>
      <c r="B7" s="13">
        <v>17928594.848877698</v>
      </c>
      <c r="C7" s="14">
        <v>16395234.211435599</v>
      </c>
      <c r="D7" s="15">
        <v>9.3524777851150542E-2</v>
      </c>
    </row>
    <row r="8" spans="1:19" x14ac:dyDescent="0.25">
      <c r="A8" s="12" t="s">
        <v>35</v>
      </c>
      <c r="B8" s="13">
        <v>2957484.6245442098</v>
      </c>
      <c r="C8" s="14">
        <v>2695353.1912179622</v>
      </c>
      <c r="D8" s="15">
        <v>9.7253092537307628E-2</v>
      </c>
      <c r="N8" s="16"/>
      <c r="O8" s="16"/>
      <c r="P8" s="16"/>
      <c r="Q8" s="16"/>
      <c r="R8" s="16"/>
      <c r="S8" s="16"/>
    </row>
    <row r="9" spans="1:19" x14ac:dyDescent="0.25">
      <c r="A9" s="12" t="s">
        <v>36</v>
      </c>
      <c r="B9" s="13">
        <v>423004.45980306703</v>
      </c>
      <c r="C9" s="14">
        <v>378905.28100496897</v>
      </c>
      <c r="D9" s="15">
        <v>0.11638575920909311</v>
      </c>
    </row>
    <row r="10" spans="1:19" x14ac:dyDescent="0.25">
      <c r="A10" s="12" t="s">
        <v>37</v>
      </c>
      <c r="B10" s="13">
        <v>329371.71253246197</v>
      </c>
      <c r="C10" s="14">
        <v>359615.246089475</v>
      </c>
      <c r="D10" s="15">
        <v>-8.4099697901818704E-2</v>
      </c>
    </row>
    <row r="11" spans="1:19" x14ac:dyDescent="0.25">
      <c r="A11" s="12" t="s">
        <v>38</v>
      </c>
      <c r="B11" s="13">
        <v>365883.92130046996</v>
      </c>
      <c r="C11" s="14">
        <v>353472.42753910698</v>
      </c>
      <c r="D11" s="15">
        <v>3.5113046434123385E-2</v>
      </c>
    </row>
    <row r="12" spans="1:19" x14ac:dyDescent="0.25">
      <c r="A12" s="12" t="s">
        <v>39</v>
      </c>
      <c r="B12" s="13">
        <v>651272.34249126399</v>
      </c>
      <c r="C12" s="14">
        <v>547459.03828043002</v>
      </c>
      <c r="D12" s="15">
        <v>0.18962752818349982</v>
      </c>
    </row>
    <row r="13" spans="1:19" x14ac:dyDescent="0.25">
      <c r="A13" s="12" t="s">
        <v>40</v>
      </c>
      <c r="B13" s="13">
        <v>709753.34922524996</v>
      </c>
      <c r="C13" s="14">
        <v>679520.05281162495</v>
      </c>
      <c r="D13" s="15">
        <v>4.4492132775964199E-2</v>
      </c>
    </row>
    <row r="14" spans="1:19" x14ac:dyDescent="0.25">
      <c r="A14" s="12" t="s">
        <v>41</v>
      </c>
      <c r="B14" s="13">
        <v>821122.35268910404</v>
      </c>
      <c r="C14" s="14">
        <v>808904.16762452095</v>
      </c>
      <c r="D14" s="15">
        <v>1.5104613814098444E-2</v>
      </c>
    </row>
    <row r="15" spans="1:19" x14ac:dyDescent="0.25">
      <c r="A15" s="12" t="s">
        <v>42</v>
      </c>
      <c r="B15" s="13">
        <v>3979112.2584495498</v>
      </c>
      <c r="C15" s="14">
        <v>3739057.4854488503</v>
      </c>
      <c r="D15" s="15">
        <v>6.4201947665932346E-2</v>
      </c>
    </row>
    <row r="16" spans="1:19" x14ac:dyDescent="0.25">
      <c r="A16" s="12" t="s">
        <v>43</v>
      </c>
      <c r="B16" s="13">
        <v>3278499.48064839</v>
      </c>
      <c r="C16" s="14">
        <v>3066511.8335645599</v>
      </c>
      <c r="D16" s="15">
        <v>6.9129896960942849E-2</v>
      </c>
    </row>
    <row r="17" spans="1:4" x14ac:dyDescent="0.25">
      <c r="A17" s="12" t="s">
        <v>44</v>
      </c>
      <c r="B17" s="13">
        <v>14782724.993871819</v>
      </c>
      <c r="C17" s="14">
        <v>17515440.142295498</v>
      </c>
      <c r="D17" s="15">
        <v>-0.15601749806017384</v>
      </c>
    </row>
    <row r="18" spans="1:4" x14ac:dyDescent="0.25">
      <c r="A18" s="17" t="s">
        <v>45</v>
      </c>
      <c r="B18" s="18">
        <v>47584163.227684043</v>
      </c>
      <c r="C18" s="19">
        <v>47837938.631652832</v>
      </c>
      <c r="D18" s="20">
        <v>-5.3048983971243358E-3</v>
      </c>
    </row>
    <row r="19" spans="1:4" x14ac:dyDescent="0.25">
      <c r="A19" s="12" t="s">
        <v>46</v>
      </c>
      <c r="B19" s="13">
        <v>1294289.0135677001</v>
      </c>
      <c r="C19" s="14">
        <v>1113767.49132952</v>
      </c>
      <c r="D19" s="15">
        <v>0.16208187403879859</v>
      </c>
    </row>
    <row r="20" spans="1:4" x14ac:dyDescent="0.25">
      <c r="A20" s="12" t="s">
        <v>47</v>
      </c>
      <c r="B20" s="13">
        <v>15418302.655725</v>
      </c>
      <c r="C20" s="14">
        <v>14203016.820516199</v>
      </c>
      <c r="D20" s="15">
        <v>8.5565330983296883E-2</v>
      </c>
    </row>
    <row r="21" spans="1:4" x14ac:dyDescent="0.25">
      <c r="A21" s="12" t="s">
        <v>48</v>
      </c>
      <c r="B21" s="13">
        <v>232306.896384694</v>
      </c>
      <c r="C21" s="14">
        <v>285134.72577738803</v>
      </c>
      <c r="D21" s="15">
        <v>-0.18527322215371989</v>
      </c>
    </row>
    <row r="22" spans="1:4" x14ac:dyDescent="0.25">
      <c r="A22" s="12" t="s">
        <v>49</v>
      </c>
      <c r="B22" s="13">
        <v>439688.62380617997</v>
      </c>
      <c r="C22" s="14">
        <v>380526.24166418001</v>
      </c>
      <c r="D22" s="15">
        <v>0.15547517007831391</v>
      </c>
    </row>
    <row r="23" spans="1:4" x14ac:dyDescent="0.25">
      <c r="A23" s="12" t="s">
        <v>50</v>
      </c>
      <c r="B23" s="13">
        <v>1428242.5888012741</v>
      </c>
      <c r="C23" s="14">
        <v>1255724.09255784</v>
      </c>
      <c r="D23" s="15">
        <v>0.13738567036013727</v>
      </c>
    </row>
    <row r="24" spans="1:4" x14ac:dyDescent="0.25">
      <c r="A24" s="12" t="s">
        <v>37</v>
      </c>
      <c r="B24" s="13">
        <v>412198.58611385996</v>
      </c>
      <c r="C24" s="14">
        <v>485738.97395852098</v>
      </c>
      <c r="D24" s="15">
        <v>-0.15139898543727093</v>
      </c>
    </row>
    <row r="25" spans="1:4" x14ac:dyDescent="0.25">
      <c r="A25" s="12" t="s">
        <v>51</v>
      </c>
      <c r="B25" s="13">
        <v>3214667.7129604798</v>
      </c>
      <c r="C25" s="14">
        <v>3022227.52917634</v>
      </c>
      <c r="D25" s="15">
        <v>6.3674948999153047E-2</v>
      </c>
    </row>
    <row r="26" spans="1:4" x14ac:dyDescent="0.25">
      <c r="A26" s="12" t="s">
        <v>52</v>
      </c>
      <c r="B26" s="13">
        <v>189245.783814947</v>
      </c>
      <c r="C26" s="14">
        <v>170977.19944801801</v>
      </c>
      <c r="D26" s="15">
        <v>0.10684807346188374</v>
      </c>
    </row>
    <row r="27" spans="1:4" x14ac:dyDescent="0.25">
      <c r="A27" s="12" t="s">
        <v>38</v>
      </c>
      <c r="B27" s="13">
        <v>1584678.40599508</v>
      </c>
      <c r="C27" s="14">
        <v>1499499.5825402099</v>
      </c>
      <c r="D27" s="15">
        <v>5.6804833056754767E-2</v>
      </c>
    </row>
    <row r="28" spans="1:4" x14ac:dyDescent="0.25">
      <c r="A28" s="17" t="s">
        <v>53</v>
      </c>
      <c r="B28" s="18">
        <v>24213620.267169211</v>
      </c>
      <c r="C28" s="19">
        <v>22416612.656968217</v>
      </c>
      <c r="D28" s="20">
        <v>8.0164101405499011E-2</v>
      </c>
    </row>
    <row r="29" spans="1:4" x14ac:dyDescent="0.25">
      <c r="A29" s="12" t="s">
        <v>54</v>
      </c>
      <c r="B29" s="13">
        <v>19942992.782249477</v>
      </c>
      <c r="C29" s="14">
        <v>22123844.65820295</v>
      </c>
      <c r="D29" s="15">
        <v>-9.8574723771840844E-2</v>
      </c>
    </row>
    <row r="30" spans="1:4" x14ac:dyDescent="0.25">
      <c r="A30" s="12" t="s">
        <v>55</v>
      </c>
      <c r="B30" s="13">
        <v>3427550.1779134199</v>
      </c>
      <c r="C30" s="14">
        <v>3297481.3165973499</v>
      </c>
      <c r="D30" s="15">
        <v>3.9444912291508372E-2</v>
      </c>
    </row>
    <row r="31" spans="1:4" x14ac:dyDescent="0.25">
      <c r="A31" s="17" t="s">
        <v>56</v>
      </c>
      <c r="B31" s="18">
        <v>23370542.960162897</v>
      </c>
      <c r="C31" s="19">
        <v>25421325.9748003</v>
      </c>
      <c r="D31" s="20">
        <v>-8.0671756330504052E-2</v>
      </c>
    </row>
    <row r="32" spans="1:4" x14ac:dyDescent="0.25">
      <c r="A32" s="17" t="s">
        <v>57</v>
      </c>
      <c r="B32" s="18">
        <v>47584163.227332108</v>
      </c>
      <c r="C32" s="19">
        <v>47837938.631768517</v>
      </c>
      <c r="D32" s="20">
        <v>-5.3048984068866378E-3</v>
      </c>
    </row>
    <row r="33" spans="1:1" x14ac:dyDescent="0.25">
      <c r="A33" s="31" t="s">
        <v>28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33"/>
  </sheetPr>
  <dimension ref="A2:E36"/>
  <sheetViews>
    <sheetView showGridLines="0" tabSelected="1" workbookViewId="0">
      <selection activeCell="A17" sqref="A17"/>
    </sheetView>
  </sheetViews>
  <sheetFormatPr baseColWidth="10" defaultRowHeight="15" x14ac:dyDescent="0.25"/>
  <cols>
    <col min="1" max="1" width="53.7109375" bestFit="1" customWidth="1"/>
  </cols>
  <sheetData>
    <row r="2" spans="1:4" x14ac:dyDescent="0.25">
      <c r="A2" s="3" t="s">
        <v>0</v>
      </c>
      <c r="B2" s="4" t="s">
        <v>30</v>
      </c>
      <c r="C2" s="21"/>
      <c r="D2" s="21"/>
    </row>
    <row r="3" spans="1:4" x14ac:dyDescent="0.25">
      <c r="A3" s="1" t="s">
        <v>29</v>
      </c>
      <c r="B3" s="6" t="s">
        <v>31</v>
      </c>
      <c r="C3" s="5"/>
      <c r="D3" s="5"/>
    </row>
    <row r="4" spans="1:4" x14ac:dyDescent="0.25">
      <c r="A4" s="7"/>
      <c r="B4" s="22"/>
      <c r="C4" s="5"/>
      <c r="D4" s="5"/>
    </row>
    <row r="5" spans="1:4" x14ac:dyDescent="0.25">
      <c r="A5" s="8"/>
      <c r="B5" s="9">
        <v>42094</v>
      </c>
      <c r="C5" s="10">
        <v>41729</v>
      </c>
      <c r="D5" s="11" t="s">
        <v>32</v>
      </c>
    </row>
    <row r="6" spans="1:4" x14ac:dyDescent="0.25">
      <c r="A6" s="23" t="s">
        <v>2</v>
      </c>
      <c r="B6" s="13">
        <v>1726404.9950654893</v>
      </c>
      <c r="C6" s="24">
        <v>1404671.1662553819</v>
      </c>
      <c r="D6" s="15">
        <f>IF(AND(B6*C6&gt;=0,ABS(C6)&gt;0),IF(ABS(B6/C6-1)&lt;10,B6/C6-1,""),IF(AND(B6=0,C6=0),IF(AND(ISBLANK(B6),ISBLANK(C6)),"",0),""))</f>
        <v>0.2290456560504448</v>
      </c>
    </row>
    <row r="7" spans="1:4" x14ac:dyDescent="0.25">
      <c r="A7" s="23" t="s">
        <v>3</v>
      </c>
      <c r="B7" s="13">
        <v>-157712.04378429387</v>
      </c>
      <c r="C7" s="24">
        <v>-154540.3483460097</v>
      </c>
      <c r="D7" s="15">
        <f t="shared" ref="D7:D36" si="0">IF(AND(B7*C7&gt;=0,ABS(C7)&gt;0),IF(ABS(B7/C7-1)&lt;10,B7/C7-1,""),IF(AND(B7=0,C7=0),IF(AND(ISBLANK(B7),ISBLANK(C7)),"",0),""))</f>
        <v>2.052341328481333E-2</v>
      </c>
    </row>
    <row r="8" spans="1:4" x14ac:dyDescent="0.25">
      <c r="A8" s="17" t="s">
        <v>4</v>
      </c>
      <c r="B8" s="18">
        <v>1568692.9512811955</v>
      </c>
      <c r="C8" s="19">
        <v>1250130.817909372</v>
      </c>
      <c r="D8" s="20">
        <f t="shared" si="0"/>
        <v>0.25482303836374798</v>
      </c>
    </row>
    <row r="9" spans="1:4" x14ac:dyDescent="0.25">
      <c r="A9" s="12" t="s">
        <v>5</v>
      </c>
      <c r="B9" s="13">
        <v>453328.71617315244</v>
      </c>
      <c r="C9" s="24">
        <v>375401.71557950176</v>
      </c>
      <c r="D9" s="15">
        <f t="shared" si="0"/>
        <v>0.20758296342187998</v>
      </c>
    </row>
    <row r="10" spans="1:4" x14ac:dyDescent="0.25">
      <c r="A10" s="12" t="s">
        <v>6</v>
      </c>
      <c r="B10" s="13">
        <v>459672.3103116157</v>
      </c>
      <c r="C10" s="24">
        <v>360016.64437625831</v>
      </c>
      <c r="D10" s="15">
        <f t="shared" si="0"/>
        <v>0.27680849619609771</v>
      </c>
    </row>
    <row r="11" spans="1:4" x14ac:dyDescent="0.25">
      <c r="A11" s="12" t="s">
        <v>7</v>
      </c>
      <c r="B11" s="13">
        <v>5734.2978192435639</v>
      </c>
      <c r="C11" s="24">
        <v>343653.84762603056</v>
      </c>
      <c r="D11" s="15">
        <f t="shared" si="0"/>
        <v>-0.98331373892986729</v>
      </c>
    </row>
    <row r="12" spans="1:4" x14ac:dyDescent="0.25">
      <c r="A12" s="12" t="s">
        <v>8</v>
      </c>
      <c r="B12" s="13">
        <v>378126.60061162489</v>
      </c>
      <c r="C12" s="24">
        <v>346153.58479154442</v>
      </c>
      <c r="D12" s="15">
        <f t="shared" si="0"/>
        <v>9.2366559887960609E-2</v>
      </c>
    </row>
    <row r="13" spans="1:4" x14ac:dyDescent="0.25">
      <c r="A13" s="12" t="s">
        <v>9</v>
      </c>
      <c r="B13" s="13">
        <v>225396.66221250058</v>
      </c>
      <c r="C13" s="24">
        <v>193339.27153580228</v>
      </c>
      <c r="D13" s="15">
        <f t="shared" si="0"/>
        <v>0.16580899691019035</v>
      </c>
    </row>
    <row r="14" spans="1:4" x14ac:dyDescent="0.25">
      <c r="A14" s="12" t="s">
        <v>10</v>
      </c>
      <c r="B14" s="13">
        <v>30212.974627617103</v>
      </c>
      <c r="C14" s="24">
        <v>21471.946425279228</v>
      </c>
      <c r="D14" s="15">
        <f t="shared" si="0"/>
        <v>0.40709063022097225</v>
      </c>
    </row>
    <row r="15" spans="1:4" x14ac:dyDescent="0.25">
      <c r="A15" s="17" t="s">
        <v>11</v>
      </c>
      <c r="B15" s="18">
        <f>SUM(B8:B14)</f>
        <v>3121164.51303695</v>
      </c>
      <c r="C15" s="19">
        <f>SUM(C8:C14)</f>
        <v>2890167.8282437883</v>
      </c>
      <c r="D15" s="20">
        <f t="shared" si="0"/>
        <v>7.9925007307802831E-2</v>
      </c>
    </row>
    <row r="16" spans="1:4" x14ac:dyDescent="0.25">
      <c r="A16" s="25"/>
      <c r="B16" s="26"/>
      <c r="C16" s="14"/>
      <c r="D16" s="15"/>
    </row>
    <row r="17" spans="1:5" x14ac:dyDescent="0.25">
      <c r="A17" s="23" t="s">
        <v>12</v>
      </c>
      <c r="B17" s="13">
        <v>-834920.40888743522</v>
      </c>
      <c r="C17" s="24">
        <v>-734917.92846065108</v>
      </c>
      <c r="D17" s="15">
        <f t="shared" ref="D17:D18" si="1">IF(AND(B17*C17&gt;=0,ABS(C17)&gt;0),IF(ABS(B17/C17-1)&lt;10,B17/C17-1,""),IF(AND(B17=0,C17=0),IF(AND(ISBLANK(B17),ISBLANK(C17)),"",0),""))</f>
        <v>0.13607299067563638</v>
      </c>
    </row>
    <row r="18" spans="1:5" x14ac:dyDescent="0.25">
      <c r="A18" s="23" t="s">
        <v>12</v>
      </c>
      <c r="B18" s="13">
        <v>90837.14576090296</v>
      </c>
      <c r="C18" s="24">
        <v>79002.605481556282</v>
      </c>
      <c r="D18" s="15">
        <f t="shared" si="1"/>
        <v>0.14979936683366146</v>
      </c>
    </row>
    <row r="19" spans="1:5" x14ac:dyDescent="0.25">
      <c r="A19" s="17" t="s">
        <v>12</v>
      </c>
      <c r="B19" s="18">
        <v>-744083.26312653231</v>
      </c>
      <c r="C19" s="19">
        <v>-655915.32297909481</v>
      </c>
      <c r="D19" s="20">
        <f t="shared" si="0"/>
        <v>0.13441969879128379</v>
      </c>
    </row>
    <row r="20" spans="1:5" x14ac:dyDescent="0.25">
      <c r="A20" s="12" t="s">
        <v>13</v>
      </c>
      <c r="B20" s="13">
        <v>-447614.47019692353</v>
      </c>
      <c r="C20" s="24">
        <v>-280211.52673748205</v>
      </c>
      <c r="D20" s="15">
        <f t="shared" si="0"/>
        <v>0.59741633546814787</v>
      </c>
    </row>
    <row r="21" spans="1:5" x14ac:dyDescent="0.25">
      <c r="A21" s="12" t="s">
        <v>14</v>
      </c>
      <c r="B21" s="13">
        <v>-464512.82141051214</v>
      </c>
      <c r="C21" s="24">
        <v>-325412.93929302285</v>
      </c>
      <c r="D21" s="15">
        <f t="shared" si="0"/>
        <v>0.42745651853823419</v>
      </c>
    </row>
    <row r="22" spans="1:5" x14ac:dyDescent="0.25">
      <c r="A22" s="12" t="s">
        <v>15</v>
      </c>
      <c r="B22" s="13">
        <v>-699373.96811151039</v>
      </c>
      <c r="C22" s="24">
        <v>-509070.24352345278</v>
      </c>
      <c r="D22" s="15">
        <f t="shared" si="0"/>
        <v>0.37382606233453974</v>
      </c>
      <c r="E22" s="27"/>
    </row>
    <row r="23" spans="1:5" x14ac:dyDescent="0.25">
      <c r="A23" s="12" t="s">
        <v>16</v>
      </c>
      <c r="B23" s="13">
        <v>-134513.13995866157</v>
      </c>
      <c r="C23" s="24">
        <v>-110406.72946853394</v>
      </c>
      <c r="D23" s="15">
        <f t="shared" si="0"/>
        <v>0.21834185838280806</v>
      </c>
    </row>
    <row r="24" spans="1:5" x14ac:dyDescent="0.25">
      <c r="A24" s="12" t="s">
        <v>17</v>
      </c>
      <c r="B24" s="13">
        <v>-113311.27334300347</v>
      </c>
      <c r="C24" s="24">
        <v>-99475.934960926796</v>
      </c>
      <c r="D24" s="15">
        <f t="shared" si="0"/>
        <v>0.13908226534901202</v>
      </c>
      <c r="E24" s="28"/>
    </row>
    <row r="25" spans="1:5" x14ac:dyDescent="0.25">
      <c r="A25" s="12" t="s">
        <v>18</v>
      </c>
      <c r="B25" s="13">
        <v>12341.202357403463</v>
      </c>
      <c r="C25" s="24">
        <v>-51052.250957834716</v>
      </c>
      <c r="D25" s="15" t="str">
        <f t="shared" si="0"/>
        <v/>
      </c>
      <c r="E25" s="28"/>
    </row>
    <row r="26" spans="1:5" x14ac:dyDescent="0.25">
      <c r="A26" s="12" t="s">
        <v>19</v>
      </c>
      <c r="B26" s="13">
        <v>-79046.52851516036</v>
      </c>
      <c r="C26" s="24">
        <v>-61788.339928566747</v>
      </c>
      <c r="D26" s="15">
        <f t="shared" si="0"/>
        <v>0.27931141387753322</v>
      </c>
      <c r="E26" s="28"/>
    </row>
    <row r="27" spans="1:5" x14ac:dyDescent="0.25">
      <c r="A27" s="12" t="s">
        <v>20</v>
      </c>
      <c r="B27" s="13">
        <v>-22963.711735671091</v>
      </c>
      <c r="C27" s="24">
        <v>14895.27294941885</v>
      </c>
      <c r="D27" s="15" t="str">
        <f t="shared" si="0"/>
        <v/>
      </c>
      <c r="E27" s="28"/>
    </row>
    <row r="28" spans="1:5" x14ac:dyDescent="0.25">
      <c r="A28" s="12" t="s">
        <v>21</v>
      </c>
      <c r="B28" s="13">
        <v>-8252.4371376076215</v>
      </c>
      <c r="C28" s="24">
        <v>-9271.1926176774505</v>
      </c>
      <c r="D28" s="15">
        <f t="shared" si="0"/>
        <v>-0.10988397308533537</v>
      </c>
      <c r="E28" s="28"/>
    </row>
    <row r="29" spans="1:5" x14ac:dyDescent="0.25">
      <c r="A29" s="17" t="s">
        <v>22</v>
      </c>
      <c r="B29" s="18">
        <f>SUM(B19:B28)</f>
        <v>-2701330.4111781786</v>
      </c>
      <c r="C29" s="19">
        <f>SUM(C19:C28)</f>
        <v>-2087709.2075171734</v>
      </c>
      <c r="D29" s="20">
        <f t="shared" si="0"/>
        <v>0.2939208207022086</v>
      </c>
      <c r="E29" s="28"/>
    </row>
    <row r="30" spans="1:5" x14ac:dyDescent="0.25">
      <c r="A30" s="29"/>
      <c r="B30" s="26"/>
      <c r="C30" s="14"/>
      <c r="D30" s="15"/>
    </row>
    <row r="31" spans="1:5" x14ac:dyDescent="0.25">
      <c r="A31" s="17" t="s">
        <v>23</v>
      </c>
      <c r="B31" s="18">
        <f>B15+B29</f>
        <v>419834.10185877141</v>
      </c>
      <c r="C31" s="19">
        <f>C15+C29</f>
        <v>802458.62072661496</v>
      </c>
      <c r="D31" s="20">
        <f t="shared" si="0"/>
        <v>-0.47681526372211247</v>
      </c>
    </row>
    <row r="32" spans="1:5" x14ac:dyDescent="0.25">
      <c r="A32" s="12" t="s">
        <v>24</v>
      </c>
      <c r="B32" s="13">
        <v>-106642.9229545742</v>
      </c>
      <c r="C32" s="24">
        <v>-97681.853104157461</v>
      </c>
      <c r="D32" s="15">
        <f t="shared" si="0"/>
        <v>9.1737303968441486E-2</v>
      </c>
    </row>
    <row r="33" spans="1:4" x14ac:dyDescent="0.25">
      <c r="A33" s="17" t="s">
        <v>25</v>
      </c>
      <c r="B33" s="18">
        <f>B31+B32</f>
        <v>313191.17890419718</v>
      </c>
      <c r="C33" s="19">
        <f>C31+C32</f>
        <v>704776.76762245747</v>
      </c>
      <c r="D33" s="20">
        <f t="shared" si="0"/>
        <v>-0.55561648270453368</v>
      </c>
    </row>
    <row r="34" spans="1:4" x14ac:dyDescent="0.25">
      <c r="A34" s="12" t="s">
        <v>26</v>
      </c>
      <c r="B34" s="13">
        <v>272222.09574678127</v>
      </c>
      <c r="C34" s="24">
        <v>641039.21260968107</v>
      </c>
      <c r="D34" s="15">
        <f t="shared" si="0"/>
        <v>-0.57534252134349062</v>
      </c>
    </row>
    <row r="35" spans="1:4" x14ac:dyDescent="0.25">
      <c r="A35" s="12" t="s">
        <v>27</v>
      </c>
      <c r="B35" s="13">
        <v>-40969.083157414985</v>
      </c>
      <c r="C35" s="24">
        <v>-63737.555012775985</v>
      </c>
      <c r="D35" s="15">
        <f t="shared" si="0"/>
        <v>-0.35722223500410599</v>
      </c>
    </row>
    <row r="36" spans="1:4" x14ac:dyDescent="0.25">
      <c r="A36" s="31" t="s">
        <v>28</v>
      </c>
      <c r="B36" s="27"/>
      <c r="C36" s="27"/>
      <c r="D36" s="30"/>
    </row>
  </sheetData>
  <pageMargins left="0.7" right="0.7" top="0.75" bottom="0.75" header="0.3" footer="0.3"/>
  <pageSetup orientation="portrait" r:id="rId1"/>
  <ignoredErrors>
    <ignoredError sqref="B29:C29 B15:C15" formulaRange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1E1540255D3D743AFED9978DC45F6B2" ma:contentTypeVersion="10" ma:contentTypeDescription="Crear nuevo documento." ma:contentTypeScope="" ma:versionID="db1b5d90f78bd5dfb73490f84a443a42">
  <xsd:schema xmlns:xsd="http://www.w3.org/2001/XMLSchema" xmlns:xs="http://www.w3.org/2001/XMLSchema" xmlns:p="http://schemas.microsoft.com/office/2006/metadata/properties" xmlns:ns2="d0c5cdf3-27b1-4f86-966a-9da166cd3a08" xmlns:ns3="767621e8-c3f1-42f9-8c5e-22e0297eabea" targetNamespace="http://schemas.microsoft.com/office/2006/metadata/properties" ma:root="true" ma:fieldsID="9cec803584a2237c3216d6b489f5f433" ns2:_="" ns3:_="">
    <xsd:import namespace="d0c5cdf3-27b1-4f86-966a-9da166cd3a08"/>
    <xsd:import namespace="767621e8-c3f1-42f9-8c5e-22e0297eabea"/>
    <xsd:element name="properties">
      <xsd:complexType>
        <xsd:sequence>
          <xsd:element name="documentManagement">
            <xsd:complexType>
              <xsd:all>
                <xsd:element ref="ns2:TipoArchivo" minOccurs="0"/>
                <xsd:element ref="ns3:Ano" minOccurs="0"/>
                <xsd:element ref="ns3:Categoria" minOccurs="0"/>
                <xsd:element ref="ns3:Fecha" minOccurs="0"/>
                <xsd:element ref="ns3:Periodo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c5cdf3-27b1-4f86-966a-9da166cd3a08" elementFormDefault="qualified">
    <xsd:import namespace="http://schemas.microsoft.com/office/2006/documentManagement/types"/>
    <xsd:import namespace="http://schemas.microsoft.com/office/infopath/2007/PartnerControls"/>
    <xsd:element name="TipoArchivo" ma:index="8" nillable="true" ma:displayName="TipoArchivo" ma:default="Audio" ma:format="Dropdown" ma:internalName="TipoArchivo">
      <xsd:simpleType>
        <xsd:restriction base="dms:Choice">
          <xsd:enumeration value="Audio"/>
          <xsd:enumeration value="Pdf"/>
          <xsd:enumeration value="Excel"/>
          <xsd:enumeration value="Word"/>
          <xsd:enumeration value="PowerPoint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7621e8-c3f1-42f9-8c5e-22e0297eabea" elementFormDefault="qualified">
    <xsd:import namespace="http://schemas.microsoft.com/office/2006/documentManagement/types"/>
    <xsd:import namespace="http://schemas.microsoft.com/office/infopath/2007/PartnerControls"/>
    <xsd:element name="Ano" ma:index="9" nillable="true" ma:displayName="Ano" ma:list="{13896be9-8a15-4a01-bbd0-f4b11de32838}" ma:internalName="Ano" ma:showField="Title">
      <xsd:simpleType>
        <xsd:restriction base="dms:Lookup"/>
      </xsd:simpleType>
    </xsd:element>
    <xsd:element name="Categoria" ma:index="10" nillable="true" ma:displayName="Categoria" ma:default="Financial statements" ma:format="Dropdown" ma:internalName="Categoria">
      <xsd:simpleType>
        <xsd:restriction base="dms:Choice">
          <xsd:enumeration value="Financial statements"/>
          <xsd:enumeration value="Quarterly Bulletin"/>
          <xsd:enumeration value="Full report"/>
          <xsd:enumeration value="Results Presentation"/>
        </xsd:restriction>
      </xsd:simpleType>
    </xsd:element>
    <xsd:element name="Fecha" ma:index="11" nillable="true" ma:displayName="Fecha" ma:format="DateOnly" ma:internalName="Fecha">
      <xsd:simpleType>
        <xsd:restriction base="dms:DateTime"/>
      </xsd:simpleType>
    </xsd:element>
    <xsd:element name="Periodo" ma:index="12" nillable="true" ma:displayName="Periodo" ma:list="{ea2d5cce-caf2-4df4-b5d3-3977240728f9}" ma:internalName="Periodo" ma:showField="Title">
      <xsd:simpleType>
        <xsd:restriction base="dms:Lookup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no xmlns="767621e8-c3f1-42f9-8c5e-22e0297eabea">2</Ano>
    <Categoria xmlns="767621e8-c3f1-42f9-8c5e-22e0297eabea">Financial statements</Categoria>
    <TipoArchivo xmlns="d0c5cdf3-27b1-4f86-966a-9da166cd3a08">Excel</TipoArchivo>
    <Fecha xmlns="767621e8-c3f1-42f9-8c5e-22e0297eabea">2016-03-01T05:00:00+00:00</Fecha>
    <Periodo xmlns="767621e8-c3f1-42f9-8c5e-22e0297eabea">2</Periodo>
  </documentManagement>
</p:properties>
</file>

<file path=customXml/itemProps1.xml><?xml version="1.0" encoding="utf-8"?>
<ds:datastoreItem xmlns:ds="http://schemas.openxmlformats.org/officeDocument/2006/customXml" ds:itemID="{C422B39A-37AB-425D-8688-A8522C79A4F2}"/>
</file>

<file path=customXml/itemProps2.xml><?xml version="1.0" encoding="utf-8"?>
<ds:datastoreItem xmlns:ds="http://schemas.openxmlformats.org/officeDocument/2006/customXml" ds:itemID="{80110E34-7917-46FB-AB27-36767DB2EE07}"/>
</file>

<file path=customXml/itemProps3.xml><?xml version="1.0" encoding="utf-8"?>
<ds:datastoreItem xmlns:ds="http://schemas.openxmlformats.org/officeDocument/2006/customXml" ds:itemID="{C825AD00-0D4E-47AB-8298-6F72B546C08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Statement of financial Position</vt:lpstr>
      <vt:lpstr>Comprehensive Income Statement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Financial Statements - First Quarter</dc:title>
  <dc:creator>Daniel Mesa Gomez</dc:creator>
  <cp:lastModifiedBy>Daniel Mesa Gomez</cp:lastModifiedBy>
  <dcterms:created xsi:type="dcterms:W3CDTF">2015-06-04T14:43:20Z</dcterms:created>
  <dcterms:modified xsi:type="dcterms:W3CDTF">2015-06-04T15:01:56Z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0x010100D1E1540255D3D743AFED9978DC45F6B2</vt:lpwstr>
  </property>
  <property fmtid="{D5CDD505-2E9C-101B-9397-08002B2CF9AE}" pid="3" name="Trimestre">
    <vt:lpwstr>T1</vt:lpwstr>
  </property>
</Properties>
</file>