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1.xml" ContentType="application/vnd.openxmlformats-officedocument.spreadsheetml.comments+xml"/>
  <Override PartName="/xl/customProperty1.bin" ContentType="application/vnd.openxmlformats-officedocument.spreadsheetml.customProperty"/>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codeName="ThisWorkbook"/>
  <mc:AlternateContent xmlns:mc="http://schemas.openxmlformats.org/markup-compatibility/2006">
    <mc:Choice Requires="x15">
      <x15ac:absPath xmlns:x15ac="http://schemas.microsoft.com/office/spreadsheetml/2010/11/ac" url="https://gruposura.sharepoint.com/sites/RelacinconInversionistas/Shared Documents/General/Trimestrales/2026/2T26/Página web/"/>
    </mc:Choice>
  </mc:AlternateContent>
  <xr:revisionPtr revIDLastSave="0" documentId="8_{CEE16D03-448F-4558-8257-2CC4777BFC31}" xr6:coauthVersionLast="47" xr6:coauthVersionMax="47" xr10:uidLastSave="{00000000-0000-0000-0000-000000000000}"/>
  <bookViews>
    <workbookView xWindow="28680" yWindow="-120" windowWidth="29040" windowHeight="15720" tabRatio="857" firstSheet="1" activeTab="1" xr2:uid="{9E60726C-774A-4C4A-8833-3CAF377B967F}"/>
  </bookViews>
  <sheets>
    <sheet name="Consolidated P&amp;L Suramerica1" sheetId="39" state="veryHidden" r:id="rId1"/>
    <sheet name="Indice" sheetId="52" r:id="rId2"/>
    <sheet name="Sura Consol. P&amp;L" sheetId="2" state="hidden" r:id="rId3"/>
    <sheet name="Sura P&amp;L" sheetId="50" r:id="rId4"/>
    <sheet name="Sura P&amp;L excl. EPS" sheetId="6" r:id="rId5"/>
    <sheet name="Sura BS" sheetId="1" r:id="rId6"/>
    <sheet name="Sura Consol. P&amp;L excl. EPS" sheetId="48" state="hidden" r:id="rId7"/>
    <sheet name="SUAM Consol. P&amp;L" sheetId="11" state="hidden" r:id="rId8"/>
    <sheet name="SUAM P&amp;L" sheetId="13" r:id="rId9"/>
    <sheet name="SUAM BS" sheetId="14" r:id="rId10"/>
    <sheet name="SUAM Drivers" sheetId="38" r:id="rId11"/>
    <sheet name="GIS Consol. BS" sheetId="17" r:id="rId12"/>
    <sheet name="GIS Consol. P&amp;L excl. EPS" sheetId="49" r:id="rId13"/>
    <sheet name="GIS Consol. P&amp;L" sheetId="18" r:id="rId14"/>
    <sheet name="GIS Indiv. P&amp;L" sheetId="15" r:id="rId15"/>
    <sheet name="GIS Indiv. BS" sheetId="16" r:id="rId16"/>
    <sheet name="GIS Portfolio " sheetId="7" r:id="rId17"/>
    <sheet name="GIS Cashflow and dividends" sheetId="20" r:id="rId18"/>
    <sheet name="GIS Debt" sheetId="8"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_123Graph_LBL_A" localSheetId="7" hidden="1">'[1]7_6'!#REF!</definedName>
    <definedName name="__123Graph_LBL_A" hidden="1">'[1]7_6'!#REF!</definedName>
    <definedName name="__123Graph_LBL_AGraph1" localSheetId="7" hidden="1">'[1]7_6'!#REF!</definedName>
    <definedName name="__123Graph_LBL_AGraph1" hidden="1">'[1]7_6'!#REF!</definedName>
    <definedName name="__123Graph_LBL_B" localSheetId="7" hidden="1">'[1]7_6'!#REF!</definedName>
    <definedName name="__123Graph_LBL_B" hidden="1">'[1]7_6'!#REF!</definedName>
    <definedName name="__123Graph_LBL_BGraph1" localSheetId="7" hidden="1">'[1]7_6'!#REF!</definedName>
    <definedName name="__123Graph_LBL_BGraph1" hidden="1">'[1]7_6'!#REF!</definedName>
    <definedName name="_123graph" hidden="1">'[1]7_6'!#REF!</definedName>
    <definedName name="_a2" hidden="1">'[1]7_6'!#REF!</definedName>
    <definedName name="_aa2" hidden="1">{"'S. C. B.'!$E$207"}</definedName>
    <definedName name="_aaa2" hidden="1">{"'S. C. B.'!$E$207"}</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7</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cdaf2_" hidden="1">{#N/A,#N/A,FALSE,"Aging Summary";#N/A,#N/A,FALSE,"Ratio Analysis";#N/A,#N/A,FALSE,"Test 120 Day Accts";#N/A,#N/A,FALSE,"Tickmarks"}</definedName>
    <definedName name="_Fill" localSheetId="7" hidden="1">#REF!</definedName>
    <definedName name="_Fill" hidden="1">#REF!</definedName>
    <definedName name="_fill2" hidden="1">#REF!</definedName>
    <definedName name="_xlnm._FilterDatabase" hidden="1">[2]Ctas!$A$1:$I$871</definedName>
    <definedName name="_Key1" localSheetId="7" hidden="1">#REF!</definedName>
    <definedName name="_Key1" hidden="1">#REF!</definedName>
    <definedName name="_key1_2" hidden="1">#REF!</definedName>
    <definedName name="_Key2" localSheetId="7" hidden="1">#REF!</definedName>
    <definedName name="_Key2" hidden="1">#REF!</definedName>
    <definedName name="_key2_2" hidden="1">#REF!</definedName>
    <definedName name="_Order1" hidden="1">255</definedName>
    <definedName name="_Order2" hidden="1">255</definedName>
    <definedName name="_Parse_In" localSheetId="7" hidden="1">#REF!</definedName>
    <definedName name="_Parse_In" hidden="1">#REF!</definedName>
    <definedName name="_parse_ln2" hidden="1">#REF!</definedName>
    <definedName name="_Parse_Out" localSheetId="7" hidden="1">#REF!</definedName>
    <definedName name="_Parse_Out" hidden="1">#REF!</definedName>
    <definedName name="_parse_out2" hidden="1">#REF!</definedName>
    <definedName name="_pARSE_QUE" localSheetId="7" hidden="1">#REF!</definedName>
    <definedName name="_pARSE_QUE" hidden="1">#REF!</definedName>
    <definedName name="_parse_que2" hidden="1">#REF!</definedName>
    <definedName name="_Regression_Out" localSheetId="7" hidden="1">#REF!</definedName>
    <definedName name="_Regression_Out" hidden="1">#REF!</definedName>
    <definedName name="_regression_out2" hidden="1">#REF!</definedName>
    <definedName name="_Regression_X" localSheetId="7" hidden="1">#REF!</definedName>
    <definedName name="_Regression_X" hidden="1">#REF!</definedName>
    <definedName name="_regression_x2" hidden="1">#REF!</definedName>
    <definedName name="_Regression_Y" localSheetId="7" hidden="1">#REF!</definedName>
    <definedName name="_Regression_Y" hidden="1">#REF!</definedName>
    <definedName name="_regression_y2" hidden="1">#REF!</definedName>
    <definedName name="_Sort" localSheetId="7" hidden="1">#REF!</definedName>
    <definedName name="_Sort" hidden="1">#REF!</definedName>
    <definedName name="_sort2" hidden="1">#REF!</definedName>
    <definedName name="a" localSheetId="7" hidden="1">'[1]7_6'!#REF!</definedName>
    <definedName name="a" hidden="1">'[1]7_6'!#REF!</definedName>
    <definedName name="AA" hidden="1">{"'S. C. B.'!$E$207"}</definedName>
    <definedName name="aaa" hidden="1">{"'S. C. B.'!$E$207"}</definedName>
    <definedName name="acum" localSheetId="7" hidden="1">'[1]7_6'!#REF!</definedName>
    <definedName name="acum" hidden="1">'[1]7_6'!#REF!</definedName>
    <definedName name="Aero_Final">[3]Aero!$B$1:$V$27</definedName>
    <definedName name="Agrupado" localSheetId="7" hidden="1">'[1]7_6'!#REF!</definedName>
    <definedName name="Agrupado" hidden="1">'[1]7_6'!#REF!</definedName>
    <definedName name="ajuste">'[4]Cod Ajuste'!$A$2:$A$73</definedName>
    <definedName name="Año">[5]Listas!$A$14:$B$25</definedName>
    <definedName name="años">'[4]Saldos Iniciales'!$AX$1:$AX$10</definedName>
    <definedName name="AP_Final">[3]AP!$B$1:$V$27</definedName>
    <definedName name="Área">[6]Base!$J$7:$S$95</definedName>
    <definedName name="AS2DocOpenMode" hidden="1">"AS2DocumentEdit"</definedName>
    <definedName name="BDTC">[7]BDTC!$1:$1048576</definedName>
    <definedName name="Bvida_Final">[3]BVIDA!$B$1:$V$27</definedName>
    <definedName name="Cascos_Final">[3]cascos!$B$1:$V$27</definedName>
    <definedName name="cCDAf" hidden="1">{#N/A,#N/A,FALSE,"Aging Summary";#N/A,#N/A,FALSE,"Ratio Analysis";#N/A,#N/A,FALSE,"Test 120 Day Accts";#N/A,#N/A,FALSE,"Tickmarks"}</definedName>
    <definedName name="Chile">[8]Fecha!$C$15</definedName>
    <definedName name="CIQWBGuid" hidden="1">"TG_Trimestral.xlsx"</definedName>
    <definedName name="CLP">'[9]Tipo de cambio'!$D$9</definedName>
    <definedName name="CLP_UL">'[9]Tipo de cambio'!$D$24</definedName>
    <definedName name="Col">[10]FX!$B$2</definedName>
    <definedName name="cop">[11]DG!$B$15</definedName>
    <definedName name="COP_Promedio_Trimestre_Actual">[12]Fx!$D$13</definedName>
    <definedName name="COP_Promedio_Trimestre_Actual_Año_Anterior">[13]Fx!$G$13</definedName>
    <definedName name="COP_Promedio_Trimestre_Anterior">[13]Fx!$J$13</definedName>
    <definedName name="COP_Promedio_Trimestre_Anterior_Año_Anterior">[13]Fx!$M$13</definedName>
    <definedName name="COP_REAL">[14]TASAS!$C$8</definedName>
    <definedName name="COP_UL">'[9]Tipo de cambio'!$D$28</definedName>
    <definedName name="COP_Última_Trimestre_Actual">[15]Fx!$E$13</definedName>
    <definedName name="Creditos_Final">[3]Créditos!$B$1:$V$27</definedName>
    <definedName name="d" localSheetId="7" hidden="1">'[1]7_6'!#REF!</definedName>
    <definedName name="d" hidden="1">'[1]7_6'!#REF!</definedName>
    <definedName name="dac" hidden="1">{#N/A,#N/A,FALSE,"Aging Summary";#N/A,#N/A,FALSE,"Ratio Analysis";#N/A,#N/A,FALSE,"Test 120 Day Accts";#N/A,#N/A,FALSE,"Tickmarks"}</definedName>
    <definedName name="DatGIS">'[16]GIS - EO'!$1:$1048576</definedName>
    <definedName name="DatPens">[16]Pensiones!$A:$IW</definedName>
    <definedName name="DatPort" localSheetId="7">[17]Suramericana!#REF!</definedName>
    <definedName name="DatPort">[17]Suramericana!#REF!</definedName>
    <definedName name="DatSura">[16]Suramericana!$1:$1048576</definedName>
    <definedName name="dd" localSheetId="7" hidden="1">#REF!</definedName>
    <definedName name="dd" hidden="1">#REF!</definedName>
    <definedName name="df" localSheetId="7" hidden="1">#REF!</definedName>
    <definedName name="df" hidden="1">#REF!</definedName>
    <definedName name="dfgsg" hidden="1">{#N/A,#N/A,FALSE,"Aging Summary";#N/A,#N/A,FALSE,"Ratio Analysis";#N/A,#N/A,FALSE,"Test 120 Day Accts";#N/A,#N/A,FALSE,"Tickmarks"}</definedName>
    <definedName name="DIH_Final">[3]DIH!$B$1:$V$27</definedName>
    <definedName name="DiscMan_ShowVariable" hidden="1">1</definedName>
    <definedName name="DOL_CH">'[18]Tipo de cambio'!$AY$9</definedName>
    <definedName name="DOL_CLP">'[19]Tipo de cambio'!$AZ$9</definedName>
    <definedName name="DOL_CLP_UL">'[19]Tipo de cambio'!$AZ$24</definedName>
    <definedName name="e" localSheetId="7" hidden="1">'[1]7_6'!#REF!</definedName>
    <definedName name="e" hidden="1">'[1]7_6'!#REF!</definedName>
    <definedName name="Ebitda" hidden="1">'[1]7_6'!#REF!</definedName>
    <definedName name="Edw" hidden="1">'[1]7_6'!#REF!</definedName>
    <definedName name="FCL_2016" localSheetId="7" hidden="1">'[1]7_6'!#REF!</definedName>
    <definedName name="FCL_2016" hidden="1">'[1]7_6'!#REF!</definedName>
    <definedName name="fcsd" localSheetId="7" hidden="1">'[1]7_6'!#REF!</definedName>
    <definedName name="fcsd" hidden="1">'[1]7_6'!#REF!</definedName>
    <definedName name="Fecha">[19]Portada!$AH$2</definedName>
    <definedName name="fecha_1">[8]Fecha!$C$5</definedName>
    <definedName name="fecha_dec1">[20]Fecha!$C$13</definedName>
    <definedName name="fecha_dic1">[20]Fecha!$C$13</definedName>
    <definedName name="fecha_dic2">[20]Fecha!$C$14</definedName>
    <definedName name="fecha_dic3">[20]Fecha!$C$15</definedName>
    <definedName name="FechaAñoAnt">[7]Fecha!$B$2</definedName>
    <definedName name="FechaMesAnt">[7]Fecha!$B$3</definedName>
    <definedName name="FechaYearCierre">[7]Fecha!$B$4</definedName>
    <definedName name="fg" localSheetId="7" hidden="1">'[1]7_6'!#REF!</definedName>
    <definedName name="fg" hidden="1">'[1]7_6'!#REF!</definedName>
    <definedName name="fut" hidden="1">{#N/A,#N/A,FALSE,"Aging Summary";#N/A,#N/A,FALSE,"Ratio Analysis";#N/A,#N/A,FALSE,"Test 120 Day Accts";#N/A,#N/A,FALSE,"Tickmarks"}</definedName>
    <definedName name="gfr" localSheetId="7" hidden="1">#REF!</definedName>
    <definedName name="gfr" hidden="1">#REF!</definedName>
    <definedName name="HTML_CodePage" hidden="1">1252</definedName>
    <definedName name="HTML_Email" hidden="1">""</definedName>
    <definedName name="HTML_Header" hidden="1">"S. C. B."</definedName>
    <definedName name="HTML_LastUpdate" hidden="1">"20/6/00"</definedName>
    <definedName name="HTML_LineAfter" hidden="1">FALSE</definedName>
    <definedName name="HTML_LineBefore" hidden="1">FALSE</definedName>
    <definedName name="HTML_Name" hidden="1">"Nery Tuirán"</definedName>
    <definedName name="HTML_OBDlg2" hidden="1">TRUE</definedName>
    <definedName name="HTML_OBDlg4" hidden="1">TRUE</definedName>
    <definedName name="HTML_OS" hidden="1">0</definedName>
    <definedName name="HTML_PathFile" hidden="1">"A:\HTML.htm"</definedName>
    <definedName name="HTML_Title" hidden="1">"FIRMAS COMISIONISTAS"</definedName>
    <definedName name="icp">[4]Compañias!$A$3:$A$55</definedName>
    <definedName name="idioma">[11]IDIOMA!$B$1</definedName>
    <definedName name="Inc_Contratos_Final">'[3]T Incêndio Contratos'!$B$1:$V$27</definedName>
    <definedName name="Inc_Facultativos_Final">'[3]T Incêndio Facultativos'!$B$1:$V$27</definedName>
    <definedName name="IPC_2">'[21]Latam V_SURA CHILE'!$A$4</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41595.826400463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jj" hidden="1">{"'S. C. B.'!$E$207"}</definedName>
    <definedName name="jkbvg" localSheetId="7" hidden="1">#REF!</definedName>
    <definedName name="jkbvg" hidden="1">#REF!</definedName>
    <definedName name="LCessantes_Final">'[3]L. Cessantes'!$B$1:$V$27</definedName>
    <definedName name="limcount" hidden="1">1</definedName>
    <definedName name="Massif_Ric_Final">'[3]Seg_Massificados Ric'!$B$1:$V$27</definedName>
    <definedName name="MER_2">'[21]Latam V_SURA CHILE'!$B$4</definedName>
    <definedName name="Mexico">[8]Fecha!$C$16</definedName>
    <definedName name="mon" localSheetId="7" hidden="1">'[1]7_6'!#REF!</definedName>
    <definedName name="mon" hidden="1">'[1]7_6'!#REF!</definedName>
    <definedName name="MXN">'[9]Tipo de cambio'!$D$8</definedName>
    <definedName name="MXN_UL">'[9]Tipo de cambio'!$D$23</definedName>
    <definedName name="NEW" localSheetId="7" hidden="1">#REF!</definedName>
    <definedName name="NEW" hidden="1">#REF!</definedName>
    <definedName name="ñññ" hidden="1">{"'S. C. B.'!$E$207"}</definedName>
    <definedName name="NUEVO" localSheetId="7" hidden="1">#REF!</definedName>
    <definedName name="NUEVO" hidden="1">#REF!</definedName>
    <definedName name="Odont_Sas_Final">'[3]Odontologico Sas'!$B$1:$V$27</definedName>
    <definedName name="Odonto_BS_Final">'[3]Odontologico BS'!$B$1:$V$27</definedName>
    <definedName name="Odontologico_Final">'[3]Total Odontológico'!$B$1:$V$27</definedName>
    <definedName name="oooo" hidden="1">{"'S. C. B.'!$E$207"}</definedName>
    <definedName name="Outros_Ramos_Final">'[3]Outros Ramos'!$B$1:$V$27</definedName>
    <definedName name="pais" localSheetId="7">#REF!</definedName>
    <definedName name="pais">#REF!</definedName>
    <definedName name="PEN">'[9]Tipo de cambio'!$D$12</definedName>
    <definedName name="PEN_UL">'[9]Tipo de cambio'!$D$27</definedName>
    <definedName name="Peru">[8]Fecha!$C$17</definedName>
    <definedName name="PME_Final">[3]PME!$B$1:$V$27</definedName>
    <definedName name="QUE" localSheetId="7" hidden="1">#REF!</definedName>
    <definedName name="QUE" hidden="1">#REF!</definedName>
    <definedName name="qw" hidden="1">{"'S. C. B.'!$E$207"}</definedName>
    <definedName name="RCGeral_Final">'[3]RC Geral'!$B$1:$V$27</definedName>
    <definedName name="RDiversos_Final">'[3]Riscos Diversos'!$B$1:$V$27</definedName>
    <definedName name="re" hidden="1">{"'S. C. B.'!$E$207"}</definedName>
    <definedName name="REngenharia_Final">'[3]R. Engenharia'!$B$1:$V$27</definedName>
    <definedName name="Ric_Final">[3]RIC!$B$1:$V$27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etroleo_Final">'[3]R. Petróleo'!$B$1:$V$27</definedName>
    <definedName name="rrr" hidden="1">{"'S. C. B.'!$E$207"}</definedName>
    <definedName name="rrrr" hidden="1">{"'S. C. B.'!$E$207"}</definedName>
    <definedName name="rv" localSheetId="7" hidden="1">#REF!</definedName>
    <definedName name="rv" hidden="1">#REF!</definedName>
    <definedName name="Rwvu.datos." hidden="1">[22]RPSDI95M!$R:$R,[22]RPSDI95M!$U:$V,[22]RPSDI95M!$AA:$AA</definedName>
    <definedName name="SaudeGrupal_Final">'[3]Total Saúde Grupal'!$B$1:$V$27</definedName>
    <definedName name="sdvae" hidden="1">#REF!</definedName>
    <definedName name="segmento">[4]Segmentos!$F$2:$F$14</definedName>
    <definedName name="sencount" hidden="1">1</definedName>
    <definedName name="SGrupal_BS_Final">'[3]S. Grupal BS'!$B$1:$V$27</definedName>
    <definedName name="SGrupal_Sas_Final">'[3]S. Grupal Sas'!$B$1:$V$27</definedName>
    <definedName name="SIndividual_BS_Final">'[3]S. Individual BS'!$B$1:$V$27</definedName>
    <definedName name="SIndividual_Final">'[3]Total Saúde Individual'!$B$1:$V$27</definedName>
    <definedName name="SIndividual_Sas_Final">'[3]S. Individual Sas'!$B$1:$V$27</definedName>
    <definedName name="sistema" localSheetId="7">#REF!</definedName>
    <definedName name="sistema">#REF!</definedName>
    <definedName name="solver_opt" localSheetId="7" hidden="1">[22]RPSDI95M!#REF!</definedName>
    <definedName name="solver_opt" hidden="1">[22]RPSDI95M!#REF!</definedName>
    <definedName name="T_Incendio_Final">'[3]Total Incêndio'!$B$1:$V$27</definedName>
    <definedName name="TABLA1">[23]Tabla!$C$3:$I$23</definedName>
    <definedName name="TABLA2">[24]Tabla!$L$3:$R$20</definedName>
    <definedName name="TABLA4">[25]Tabla!$C$3:$I$23</definedName>
    <definedName name="tabla70">[26]Suramericana!#REF!</definedName>
    <definedName name="tabla71">[26]Suramericana!#REF!</definedName>
    <definedName name="TABLAIC">[27]Tabla!$C$136:$I$161</definedName>
    <definedName name="tasac">[28]Inicio!$B$3</definedName>
    <definedName name="TC">[29]Consideraciones!$B$5</definedName>
    <definedName name="TC_UL">[29]Consideraciones!$B$6</definedName>
    <definedName name="Transportes_Final">[3]Transportes!$B$1:$V$27</definedName>
    <definedName name="trm">[30]Fecha!$F$3</definedName>
    <definedName name="TSaude_Final">'[3]TOTAL SAUDE'!$B$1:$V$27</definedName>
    <definedName name="tt" hidden="1">{"'S. C. B.'!$E$207"}</definedName>
    <definedName name="ttt" hidden="1">{"'S. C. B.'!$E$207"}</definedName>
    <definedName name="Uruguay">[8]Fecha!$C$18</definedName>
    <definedName name="USD" localSheetId="7" hidden="1">'[1]7_6'!#REF!</definedName>
    <definedName name="USD" hidden="1">'[1]7_6'!#REF!</definedName>
    <definedName name="UYU">'[9]Tipo de cambio'!$D$14</definedName>
    <definedName name="UYU_UL">'[9]Tipo de cambio'!$D$29</definedName>
    <definedName name="v" hidden="1">[31]Ctas!$A$1:$I$871</definedName>
    <definedName name="V_Individual_Final">'[3]V. Individual'!$B$1:$V$27</definedName>
    <definedName name="Valores" localSheetId="7">#REF!,#REF!,#REF!,#REF!</definedName>
    <definedName name="Valores">#REF!,#REF!,#REF!,#REF!</definedName>
    <definedName name="VGBL_Final">'[3]Total VGBL'!$B$1:$V$27</definedName>
    <definedName name="Vida_Ap_Final">'[3]VIDA + AP'!$B$1:$V$27</definedName>
    <definedName name="Vida_Final">[3]VIDA!$B$1:$V$27</definedName>
    <definedName name="Vipre2_Final">[3]VIPRE2!$B$1:$V$27</definedName>
    <definedName name="w" localSheetId="7" hidden="1">#REF!</definedName>
    <definedName name="w" hidden="1">#REF!</definedName>
    <definedName name="wdx" localSheetId="7" hidden="1">'[1]7_6'!#REF!</definedName>
    <definedName name="wdx" hidden="1">'[1]7_6'!#REF!</definedName>
    <definedName name="wrn.Aging._.and._.Trend._.Analysis." hidden="1">{#N/A,#N/A,FALSE,"Aging Summary";#N/A,#N/A,FALSE,"Ratio Analysis";#N/A,#N/A,FALSE,"Test 120 Day Accts";#N/A,#N/A,FALSE,"Tickmarks"}</definedName>
    <definedName name="wxd" localSheetId="7">#REF!</definedName>
    <definedName name="wxd">#REF!</definedName>
    <definedName name="yyy" hidden="1">{"'S. C. B.'!$E$207"}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6" i="11" l="1"/>
  <c r="AV6" i="2" l="1"/>
  <c r="AM6" i="2"/>
  <c r="K6" i="48" l="1"/>
  <c r="D6" i="48" s="1"/>
  <c r="AO24" i="11" l="1"/>
  <c r="R24" i="11" s="1"/>
  <c r="AP6" i="2" l="1"/>
  <c r="AP7" i="2"/>
  <c r="AP9" i="2"/>
  <c r="AP11" i="2"/>
  <c r="AP12" i="2"/>
  <c r="AP14" i="2"/>
  <c r="AP15" i="2"/>
  <c r="AP16" i="2"/>
  <c r="AP17" i="2"/>
  <c r="AP18" i="2"/>
  <c r="AP20" i="2"/>
  <c r="AP21" i="2"/>
  <c r="AP22" i="2"/>
  <c r="AP23" i="2"/>
  <c r="AP25" i="2"/>
  <c r="AP26" i="2"/>
  <c r="AP27" i="2"/>
  <c r="AP28" i="2"/>
  <c r="AP30" i="2"/>
  <c r="AP32" i="2"/>
  <c r="AP33" i="2"/>
  <c r="AP35" i="2"/>
  <c r="AP8" i="2" l="1"/>
  <c r="AP10" i="2" s="1"/>
  <c r="AP34" i="2"/>
  <c r="AP13" i="2"/>
  <c r="AP19" i="2" l="1"/>
  <c r="AP24" i="2" s="1"/>
  <c r="AP29" i="2" s="1"/>
  <c r="AP31" i="2" s="1"/>
  <c r="AX7" i="11" l="1"/>
  <c r="AX8" i="11"/>
  <c r="AX9" i="11"/>
  <c r="AX10" i="11"/>
  <c r="AX11" i="11"/>
  <c r="AX13" i="11"/>
  <c r="AX14" i="11"/>
  <c r="AX16" i="11"/>
  <c r="AX17" i="11"/>
  <c r="AX18" i="11"/>
  <c r="AX19" i="11"/>
  <c r="AX21" i="11"/>
  <c r="AX22" i="11"/>
  <c r="AX23" i="11"/>
  <c r="AX24" i="11"/>
  <c r="AX27" i="11"/>
  <c r="AX28" i="11"/>
  <c r="AX29" i="11"/>
  <c r="AX30" i="11"/>
  <c r="AX32" i="11"/>
  <c r="AX34" i="11"/>
  <c r="AX35" i="11"/>
  <c r="AX36" i="11"/>
  <c r="AX37" i="11" l="1"/>
  <c r="AX15" i="11"/>
  <c r="AX25" i="11"/>
  <c r="AX12" i="11"/>
  <c r="AX20" i="11" l="1"/>
  <c r="AX26" i="11" s="1"/>
  <c r="AX31" i="11" l="1"/>
  <c r="AX33" i="11" l="1"/>
  <c r="AX39" i="11" s="1"/>
  <c r="P35" i="48" l="1"/>
  <c r="O35" i="48"/>
  <c r="H35" i="48" s="1"/>
  <c r="N35" i="48"/>
  <c r="M35" i="48"/>
  <c r="L35" i="48"/>
  <c r="K35" i="48"/>
  <c r="D35" i="48" s="1"/>
  <c r="O33" i="48"/>
  <c r="N33" i="48"/>
  <c r="M33" i="48"/>
  <c r="L33" i="48"/>
  <c r="K33" i="48"/>
  <c r="D33" i="48" s="1"/>
  <c r="O32" i="48"/>
  <c r="H32" i="48" s="1"/>
  <c r="N32" i="48"/>
  <c r="M32" i="48"/>
  <c r="L32" i="48"/>
  <c r="K32" i="48"/>
  <c r="D32" i="48" s="1"/>
  <c r="O30" i="48"/>
  <c r="H30" i="48" s="1"/>
  <c r="N30" i="48"/>
  <c r="M30" i="48"/>
  <c r="L30" i="48"/>
  <c r="K30" i="48"/>
  <c r="O28" i="48"/>
  <c r="H28" i="48" s="1"/>
  <c r="N28" i="48"/>
  <c r="M28" i="48"/>
  <c r="L28" i="48"/>
  <c r="K28" i="48"/>
  <c r="D28" i="48" s="1"/>
  <c r="O27" i="48"/>
  <c r="H27" i="48" s="1"/>
  <c r="N27" i="48"/>
  <c r="M27" i="48"/>
  <c r="L27" i="48"/>
  <c r="K27" i="48"/>
  <c r="D27" i="48" s="1"/>
  <c r="O26" i="48"/>
  <c r="H26" i="48" s="1"/>
  <c r="N26" i="48"/>
  <c r="M26" i="48"/>
  <c r="L26" i="48"/>
  <c r="K26" i="48"/>
  <c r="D26" i="48" s="1"/>
  <c r="O25" i="48"/>
  <c r="H25" i="48" s="1"/>
  <c r="N25" i="48"/>
  <c r="M25" i="48"/>
  <c r="L25" i="48"/>
  <c r="K25" i="48"/>
  <c r="D25" i="48" s="1"/>
  <c r="O23" i="48"/>
  <c r="H23" i="48" s="1"/>
  <c r="N23" i="48"/>
  <c r="M23" i="48"/>
  <c r="L23" i="48"/>
  <c r="K23" i="48"/>
  <c r="D23" i="48" s="1"/>
  <c r="O22" i="48"/>
  <c r="H22" i="48" s="1"/>
  <c r="N22" i="48"/>
  <c r="M22" i="48"/>
  <c r="L22" i="48"/>
  <c r="K22" i="48"/>
  <c r="O21" i="48"/>
  <c r="H21" i="48" s="1"/>
  <c r="N21" i="48"/>
  <c r="M21" i="48"/>
  <c r="L21" i="48"/>
  <c r="K21" i="48"/>
  <c r="D21" i="48" s="1"/>
  <c r="O20" i="48"/>
  <c r="H20" i="48" s="1"/>
  <c r="N20" i="48"/>
  <c r="M20" i="48"/>
  <c r="L20" i="48"/>
  <c r="K20" i="48"/>
  <c r="D20" i="48" s="1"/>
  <c r="O18" i="48"/>
  <c r="H18" i="48" s="1"/>
  <c r="N18" i="48"/>
  <c r="M18" i="48"/>
  <c r="L18" i="48"/>
  <c r="K18" i="48"/>
  <c r="D18" i="48" s="1"/>
  <c r="O17" i="48"/>
  <c r="H17" i="48" s="1"/>
  <c r="N17" i="48"/>
  <c r="M17" i="48"/>
  <c r="L17" i="48"/>
  <c r="K17" i="48"/>
  <c r="D17" i="48" s="1"/>
  <c r="O16" i="48"/>
  <c r="H16" i="48" s="1"/>
  <c r="N16" i="48"/>
  <c r="M16" i="48"/>
  <c r="L16" i="48"/>
  <c r="K16" i="48"/>
  <c r="D16" i="48" s="1"/>
  <c r="O15" i="48"/>
  <c r="H15" i="48" s="1"/>
  <c r="N15" i="48"/>
  <c r="M15" i="48"/>
  <c r="L15" i="48"/>
  <c r="K15" i="48"/>
  <c r="D15" i="48" s="1"/>
  <c r="O14" i="48"/>
  <c r="H14" i="48" s="1"/>
  <c r="N14" i="48"/>
  <c r="M14" i="48"/>
  <c r="L14" i="48"/>
  <c r="K14" i="48"/>
  <c r="D14" i="48" s="1"/>
  <c r="O12" i="48"/>
  <c r="H12" i="48" s="1"/>
  <c r="N12" i="48"/>
  <c r="M12" i="48"/>
  <c r="L12" i="48"/>
  <c r="K12" i="48"/>
  <c r="O11" i="48"/>
  <c r="H11" i="48" s="1"/>
  <c r="N11" i="48"/>
  <c r="M11" i="48"/>
  <c r="L11" i="48"/>
  <c r="K11" i="48"/>
  <c r="D11" i="48" s="1"/>
  <c r="O9" i="48"/>
  <c r="H9" i="48" s="1"/>
  <c r="N9" i="48"/>
  <c r="M9" i="48"/>
  <c r="L9" i="48"/>
  <c r="K9" i="48"/>
  <c r="O7" i="48"/>
  <c r="H7" i="48" s="1"/>
  <c r="N7" i="48"/>
  <c r="M7" i="48"/>
  <c r="L7" i="48"/>
  <c r="K7" i="48"/>
  <c r="D7" i="48" s="1"/>
  <c r="AV33" i="2"/>
  <c r="AV32" i="2"/>
  <c r="AV30" i="2"/>
  <c r="AV28" i="2"/>
  <c r="AV27" i="2"/>
  <c r="AV26" i="2"/>
  <c r="AV25" i="2"/>
  <c r="AV23" i="2"/>
  <c r="AV22" i="2"/>
  <c r="AV21" i="2"/>
  <c r="AV20" i="2"/>
  <c r="AV18" i="2"/>
  <c r="AV17" i="2"/>
  <c r="AV16" i="2"/>
  <c r="AV15" i="2"/>
  <c r="AV14" i="2"/>
  <c r="AV12" i="2"/>
  <c r="AV11" i="2"/>
  <c r="AV9" i="2"/>
  <c r="AV7" i="2"/>
  <c r="AQ6" i="2"/>
  <c r="AR6" i="2"/>
  <c r="AS6" i="2"/>
  <c r="AT6" i="2"/>
  <c r="AU6" i="2"/>
  <c r="P33" i="48"/>
  <c r="P32" i="48"/>
  <c r="P30" i="48"/>
  <c r="P28" i="48"/>
  <c r="P27" i="48"/>
  <c r="P26" i="48"/>
  <c r="P25" i="48"/>
  <c r="P23" i="48"/>
  <c r="P22" i="48"/>
  <c r="P21" i="48"/>
  <c r="P20" i="48"/>
  <c r="P18" i="48"/>
  <c r="P17" i="48"/>
  <c r="P16" i="48"/>
  <c r="P15" i="48"/>
  <c r="P14" i="48"/>
  <c r="P12" i="48"/>
  <c r="P11" i="48"/>
  <c r="P9" i="48"/>
  <c r="P7" i="48"/>
  <c r="P6" i="48"/>
  <c r="O6" i="48"/>
  <c r="N6" i="48"/>
  <c r="M6" i="48"/>
  <c r="L6" i="48"/>
  <c r="AV35" i="2"/>
  <c r="I14" i="48" l="1"/>
  <c r="I33" i="48"/>
  <c r="G28" i="48"/>
  <c r="I22" i="48"/>
  <c r="I27" i="48"/>
  <c r="Y6" i="2"/>
  <c r="E27" i="48"/>
  <c r="F32" i="48"/>
  <c r="F22" i="48"/>
  <c r="E28" i="48"/>
  <c r="E12" i="48"/>
  <c r="G22" i="48"/>
  <c r="I9" i="48"/>
  <c r="I30" i="48"/>
  <c r="I20" i="48"/>
  <c r="F28" i="48"/>
  <c r="I26" i="48"/>
  <c r="F16" i="48"/>
  <c r="I23" i="48"/>
  <c r="E22" i="48"/>
  <c r="I18" i="48"/>
  <c r="I28" i="48"/>
  <c r="I17" i="48"/>
  <c r="G23" i="48"/>
  <c r="I16" i="48"/>
  <c r="G18" i="48"/>
  <c r="E21" i="48"/>
  <c r="E32" i="48"/>
  <c r="G14" i="48"/>
  <c r="F20" i="48"/>
  <c r="G35" i="48"/>
  <c r="I32" i="48"/>
  <c r="I11" i="48"/>
  <c r="F23" i="48"/>
  <c r="I21" i="48"/>
  <c r="I7" i="48"/>
  <c r="I12" i="48"/>
  <c r="G17" i="48"/>
  <c r="E23" i="48"/>
  <c r="G27" i="48"/>
  <c r="G32" i="48"/>
  <c r="F27" i="48"/>
  <c r="I15" i="48"/>
  <c r="I25" i="48"/>
  <c r="E6" i="48"/>
  <c r="E35" i="48"/>
  <c r="E30" i="48"/>
  <c r="F35" i="48"/>
  <c r="E26" i="48"/>
  <c r="G20" i="48"/>
  <c r="E7" i="48"/>
  <c r="G16" i="48"/>
  <c r="E18" i="48"/>
  <c r="I35" i="48"/>
  <c r="E25" i="48"/>
  <c r="G25" i="48"/>
  <c r="F17" i="48"/>
  <c r="I6" i="48"/>
  <c r="G11" i="48"/>
  <c r="E14" i="48"/>
  <c r="G21" i="48"/>
  <c r="G6" i="48"/>
  <c r="P13" i="48"/>
  <c r="E9" i="48"/>
  <c r="F14" i="48"/>
  <c r="E20" i="48"/>
  <c r="E15" i="48"/>
  <c r="F11" i="48"/>
  <c r="F21" i="48"/>
  <c r="F15" i="48"/>
  <c r="E17" i="48"/>
  <c r="P8" i="48"/>
  <c r="P10" i="48" s="1"/>
  <c r="G9" i="48"/>
  <c r="F26" i="48"/>
  <c r="G26" i="48"/>
  <c r="F18" i="48"/>
  <c r="F7" i="48"/>
  <c r="G7" i="48"/>
  <c r="E11" i="48"/>
  <c r="G15" i="48"/>
  <c r="N34" i="48"/>
  <c r="P34" i="48"/>
  <c r="M34" i="48"/>
  <c r="O34" i="48"/>
  <c r="H34" i="48" s="1"/>
  <c r="E33" i="48"/>
  <c r="K34" i="48"/>
  <c r="D34" i="48" s="1"/>
  <c r="L34" i="48"/>
  <c r="H33" i="48"/>
  <c r="F25" i="48"/>
  <c r="D22" i="48"/>
  <c r="E16" i="48"/>
  <c r="K13" i="48"/>
  <c r="D13" i="48" s="1"/>
  <c r="M13" i="48"/>
  <c r="N13" i="48"/>
  <c r="O13" i="48"/>
  <c r="H13" i="48" s="1"/>
  <c r="K8" i="48"/>
  <c r="D8" i="48" s="1"/>
  <c r="L8" i="48"/>
  <c r="L10" i="48" s="1"/>
  <c r="M8" i="48"/>
  <c r="M10" i="48" s="1"/>
  <c r="O8" i="48"/>
  <c r="H8" i="48" s="1"/>
  <c r="F6" i="48"/>
  <c r="F9" i="48"/>
  <c r="F12" i="48"/>
  <c r="L13" i="48"/>
  <c r="F30" i="48"/>
  <c r="F33" i="48"/>
  <c r="H6" i="48"/>
  <c r="N8" i="48"/>
  <c r="G12" i="48"/>
  <c r="G30" i="48"/>
  <c r="G33" i="48"/>
  <c r="D9" i="48"/>
  <c r="D12" i="48"/>
  <c r="D30" i="48"/>
  <c r="AV34" i="2"/>
  <c r="AV13" i="2"/>
  <c r="AV8" i="2"/>
  <c r="AV10" i="2" l="1"/>
  <c r="AV36" i="2" s="1"/>
  <c r="O10" i="48"/>
  <c r="H10" i="48" s="1"/>
  <c r="H36" i="48" s="1"/>
  <c r="I8" i="48"/>
  <c r="G13" i="48"/>
  <c r="I34" i="48"/>
  <c r="I13" i="48"/>
  <c r="G8" i="48"/>
  <c r="E8" i="48"/>
  <c r="K10" i="48"/>
  <c r="E10" i="48" s="1"/>
  <c r="G34" i="48"/>
  <c r="E34" i="48"/>
  <c r="F34" i="48"/>
  <c r="E13" i="48"/>
  <c r="M19" i="48"/>
  <c r="M24" i="48" s="1"/>
  <c r="M36" i="48"/>
  <c r="F8" i="48"/>
  <c r="L36" i="48"/>
  <c r="L19" i="48"/>
  <c r="N10" i="48"/>
  <c r="P36" i="48"/>
  <c r="P19" i="48"/>
  <c r="F10" i="48"/>
  <c r="F13" i="48"/>
  <c r="AV19" i="2" l="1"/>
  <c r="O19" i="48"/>
  <c r="H19" i="48" s="1"/>
  <c r="O36" i="48"/>
  <c r="I10" i="48"/>
  <c r="I36" i="48" s="1"/>
  <c r="K36" i="48"/>
  <c r="K19" i="48"/>
  <c r="E19" i="48" s="1"/>
  <c r="D10" i="48"/>
  <c r="D36" i="48" s="1"/>
  <c r="P24" i="48"/>
  <c r="F36" i="48"/>
  <c r="E36" i="48"/>
  <c r="F19" i="48"/>
  <c r="N36" i="48"/>
  <c r="G10" i="48"/>
  <c r="G36" i="48" s="1"/>
  <c r="N19" i="48"/>
  <c r="M29" i="48"/>
  <c r="L24" i="48"/>
  <c r="AV24" i="2" l="1"/>
  <c r="I19" i="48"/>
  <c r="O24" i="48"/>
  <c r="I24" i="48" s="1"/>
  <c r="D19" i="48"/>
  <c r="K24" i="48"/>
  <c r="K29" i="48" s="1"/>
  <c r="P29" i="48"/>
  <c r="M31" i="48"/>
  <c r="N24" i="48"/>
  <c r="G19" i="48"/>
  <c r="L29" i="48"/>
  <c r="F24" i="48"/>
  <c r="O29" i="48" l="1"/>
  <c r="I29" i="48" s="1"/>
  <c r="E24" i="48"/>
  <c r="H24" i="48"/>
  <c r="AV29" i="2"/>
  <c r="D24" i="48"/>
  <c r="P31" i="48"/>
  <c r="D29" i="48"/>
  <c r="K31" i="48"/>
  <c r="D31" i="48" s="1"/>
  <c r="E29" i="48"/>
  <c r="L31" i="48"/>
  <c r="N29" i="48"/>
  <c r="G24" i="48"/>
  <c r="F29" i="48"/>
  <c r="O31" i="48" l="1"/>
  <c r="H31" i="48" s="1"/>
  <c r="H29" i="48"/>
  <c r="AV31" i="2"/>
  <c r="E31" i="48"/>
  <c r="G29" i="48"/>
  <c r="N31" i="48"/>
  <c r="G31" i="48" s="1"/>
  <c r="F31" i="48"/>
  <c r="I31" i="48" l="1"/>
  <c r="AW6" i="11" l="1"/>
  <c r="AW7" i="11"/>
  <c r="AW8" i="11"/>
  <c r="AW9" i="11"/>
  <c r="AW10" i="11"/>
  <c r="AW11" i="11"/>
  <c r="AW13" i="11"/>
  <c r="AW14" i="11"/>
  <c r="AW16" i="11"/>
  <c r="AW17" i="11"/>
  <c r="AW18" i="11"/>
  <c r="AW19" i="11"/>
  <c r="AW21" i="11"/>
  <c r="AW22" i="11"/>
  <c r="AW23" i="11"/>
  <c r="AW24" i="11"/>
  <c r="AW27" i="11"/>
  <c r="AW28" i="11"/>
  <c r="AW29" i="11"/>
  <c r="AW30" i="11"/>
  <c r="AW32" i="11"/>
  <c r="AW34" i="11"/>
  <c r="AW35" i="11"/>
  <c r="AA35" i="11" s="1"/>
  <c r="AW36" i="11"/>
  <c r="AU7" i="2"/>
  <c r="AU9" i="2"/>
  <c r="Y9" i="2" s="1"/>
  <c r="AU11" i="2"/>
  <c r="AU12" i="2"/>
  <c r="AU14" i="2"/>
  <c r="AU15" i="2"/>
  <c r="AU16" i="2"/>
  <c r="AU17" i="2"/>
  <c r="AU18" i="2"/>
  <c r="AU20" i="2"/>
  <c r="AU21" i="2"/>
  <c r="AU22" i="2"/>
  <c r="AU23" i="2"/>
  <c r="AU25" i="2"/>
  <c r="AU26" i="2"/>
  <c r="AU27" i="2"/>
  <c r="AU28" i="2"/>
  <c r="AU30" i="2"/>
  <c r="AU32" i="2"/>
  <c r="AU33" i="2"/>
  <c r="AU35" i="2"/>
  <c r="Z6" i="11" l="1"/>
  <c r="AA6" i="11"/>
  <c r="Z36" i="11"/>
  <c r="AA36" i="11"/>
  <c r="Z24" i="11"/>
  <c r="AA24" i="11"/>
  <c r="Z14" i="11"/>
  <c r="AA14" i="11"/>
  <c r="Z23" i="11"/>
  <c r="AA23" i="11"/>
  <c r="Z34" i="11"/>
  <c r="AA34" i="11"/>
  <c r="Z22" i="11"/>
  <c r="AA22" i="11"/>
  <c r="Z11" i="11"/>
  <c r="AA11" i="11"/>
  <c r="Z27" i="11"/>
  <c r="AA27" i="11"/>
  <c r="Z32" i="11"/>
  <c r="AA32" i="11"/>
  <c r="Z21" i="11"/>
  <c r="AA21" i="11"/>
  <c r="Z10" i="11"/>
  <c r="AA10" i="11"/>
  <c r="Z30" i="11"/>
  <c r="AA30" i="11"/>
  <c r="Z19" i="11"/>
  <c r="AA19" i="11"/>
  <c r="Z9" i="11"/>
  <c r="AA9" i="11"/>
  <c r="Z16" i="11"/>
  <c r="AA16" i="11"/>
  <c r="Z29" i="11"/>
  <c r="AA29" i="11"/>
  <c r="Z18" i="11"/>
  <c r="AA18" i="11"/>
  <c r="Z8" i="11"/>
  <c r="AA8" i="11"/>
  <c r="Z13" i="11"/>
  <c r="AA13" i="11"/>
  <c r="Z28" i="11"/>
  <c r="AA28" i="11"/>
  <c r="Z17" i="11"/>
  <c r="AA17" i="11"/>
  <c r="Z7" i="11"/>
  <c r="AA7" i="11"/>
  <c r="X28" i="2"/>
  <c r="Y28" i="2"/>
  <c r="X18" i="2"/>
  <c r="Y18" i="2"/>
  <c r="X7" i="2"/>
  <c r="Y7" i="2"/>
  <c r="X27" i="2"/>
  <c r="Y27" i="2"/>
  <c r="X17" i="2"/>
  <c r="Y17" i="2"/>
  <c r="X26" i="2"/>
  <c r="Y26" i="2"/>
  <c r="X16" i="2"/>
  <c r="Y16" i="2"/>
  <c r="X20" i="2"/>
  <c r="Y20" i="2"/>
  <c r="X25" i="2"/>
  <c r="Y25" i="2"/>
  <c r="X15" i="2"/>
  <c r="Y15" i="2"/>
  <c r="X35" i="2"/>
  <c r="Y35" i="2"/>
  <c r="X23" i="2"/>
  <c r="Y23" i="2"/>
  <c r="X14" i="2"/>
  <c r="Y14" i="2"/>
  <c r="X33" i="2"/>
  <c r="Y33" i="2"/>
  <c r="X22" i="2"/>
  <c r="Y22" i="2"/>
  <c r="X12" i="2"/>
  <c r="Y12" i="2"/>
  <c r="X30" i="2"/>
  <c r="Y30" i="2"/>
  <c r="X32" i="2"/>
  <c r="Y32" i="2"/>
  <c r="X21" i="2"/>
  <c r="Y21" i="2"/>
  <c r="X11" i="2"/>
  <c r="Y11" i="2"/>
  <c r="AU13" i="2"/>
  <c r="AU8" i="2"/>
  <c r="X6" i="2"/>
  <c r="X9" i="2"/>
  <c r="AW37" i="11"/>
  <c r="Z35" i="11"/>
  <c r="AW12" i="11"/>
  <c r="AW25" i="11"/>
  <c r="AW15" i="11"/>
  <c r="AA15" i="11" s="1"/>
  <c r="AU34" i="2"/>
  <c r="Z25" i="11" l="1"/>
  <c r="AA25" i="11"/>
  <c r="Z12" i="11"/>
  <c r="AA12" i="11"/>
  <c r="Z37" i="11"/>
  <c r="AA37" i="11"/>
  <c r="X8" i="2"/>
  <c r="Y8" i="2"/>
  <c r="X34" i="2"/>
  <c r="Y34" i="2"/>
  <c r="X13" i="2"/>
  <c r="Y13" i="2"/>
  <c r="AU10" i="2"/>
  <c r="AW20" i="11"/>
  <c r="Z15" i="11"/>
  <c r="AW26" i="11" l="1"/>
  <c r="AA26" i="11" s="1"/>
  <c r="AA20" i="11"/>
  <c r="AU19" i="2"/>
  <c r="AU24" i="2" s="1"/>
  <c r="AU29" i="2" s="1"/>
  <c r="Y10" i="2"/>
  <c r="Y36" i="2" s="1"/>
  <c r="AU36" i="2"/>
  <c r="X10" i="2"/>
  <c r="X36" i="2" s="1"/>
  <c r="Z20" i="11"/>
  <c r="Z26" i="11" l="1"/>
  <c r="AW31" i="11"/>
  <c r="AA31" i="11" s="1"/>
  <c r="X29" i="2"/>
  <c r="Y29" i="2"/>
  <c r="X24" i="2"/>
  <c r="Y24" i="2"/>
  <c r="X19" i="2"/>
  <c r="Y19" i="2"/>
  <c r="AU31" i="2"/>
  <c r="Z31" i="11" l="1"/>
  <c r="AW33" i="11"/>
  <c r="AA33" i="11" s="1"/>
  <c r="AA39" i="11" s="1"/>
  <c r="X31" i="2"/>
  <c r="Y31" i="2"/>
  <c r="AW39" i="11" l="1"/>
  <c r="Z33" i="11"/>
  <c r="Z39" i="11" s="1"/>
  <c r="AV6" i="11" l="1"/>
  <c r="AV7" i="11"/>
  <c r="AV8" i="11"/>
  <c r="AV9" i="11"/>
  <c r="AV10" i="11"/>
  <c r="AV11" i="11"/>
  <c r="AV13" i="11"/>
  <c r="AV14" i="11"/>
  <c r="AV16" i="11"/>
  <c r="AV17" i="11"/>
  <c r="AV18" i="11"/>
  <c r="AV19" i="11"/>
  <c r="AV21" i="11"/>
  <c r="AV22" i="11"/>
  <c r="AV23" i="11"/>
  <c r="AV24" i="11"/>
  <c r="AV27" i="11"/>
  <c r="AV28" i="11"/>
  <c r="AV29" i="11"/>
  <c r="AV30" i="11"/>
  <c r="AV32" i="11"/>
  <c r="AV34" i="11"/>
  <c r="AV35" i="11"/>
  <c r="AV36" i="11"/>
  <c r="AV15" i="11" l="1"/>
  <c r="AV20" i="11" s="1"/>
  <c r="AV37" i="11"/>
  <c r="AV25" i="11"/>
  <c r="AV12" i="11"/>
  <c r="AV26" i="11" l="1"/>
  <c r="AT7" i="2"/>
  <c r="AT9" i="2"/>
  <c r="AT11" i="2"/>
  <c r="AT12" i="2"/>
  <c r="AT14" i="2"/>
  <c r="AT15" i="2"/>
  <c r="AT16" i="2"/>
  <c r="AT17" i="2"/>
  <c r="AT18" i="2"/>
  <c r="AT20" i="2"/>
  <c r="AT21" i="2"/>
  <c r="AT22" i="2"/>
  <c r="AT23" i="2"/>
  <c r="AT25" i="2"/>
  <c r="AT26" i="2"/>
  <c r="AT27" i="2"/>
  <c r="AT28" i="2"/>
  <c r="AT30" i="2"/>
  <c r="AT32" i="2"/>
  <c r="AT33" i="2"/>
  <c r="AT35" i="2"/>
  <c r="AT34" i="2" l="1"/>
  <c r="AT8" i="2"/>
  <c r="AT10" i="2" s="1"/>
  <c r="AV31" i="11"/>
  <c r="AT13" i="2"/>
  <c r="AT36" i="2" l="1"/>
  <c r="AV33" i="11"/>
  <c r="AT19" i="2"/>
  <c r="AV39" i="11" l="1"/>
  <c r="AT24" i="2"/>
  <c r="AT29" i="2" l="1"/>
  <c r="AU6" i="11"/>
  <c r="Y6" i="11" s="1"/>
  <c r="AU7" i="11"/>
  <c r="Y7" i="11" s="1"/>
  <c r="AU8" i="11"/>
  <c r="Y8" i="11" s="1"/>
  <c r="AU9" i="11"/>
  <c r="Y9" i="11" s="1"/>
  <c r="AU10" i="11"/>
  <c r="Y10" i="11" s="1"/>
  <c r="AU11" i="11"/>
  <c r="Y11" i="11" s="1"/>
  <c r="AU13" i="11"/>
  <c r="Y13" i="11" s="1"/>
  <c r="AU14" i="11"/>
  <c r="Y14" i="11" s="1"/>
  <c r="AU16" i="11"/>
  <c r="Y16" i="11" s="1"/>
  <c r="AU17" i="11"/>
  <c r="Y17" i="11" s="1"/>
  <c r="AU18" i="11"/>
  <c r="Y18" i="11" s="1"/>
  <c r="AU19" i="11"/>
  <c r="Y19" i="11" s="1"/>
  <c r="AU21" i="11"/>
  <c r="Y21" i="11" s="1"/>
  <c r="AU22" i="11"/>
  <c r="Y22" i="11" s="1"/>
  <c r="AU23" i="11"/>
  <c r="Y23" i="11" s="1"/>
  <c r="AU24" i="11"/>
  <c r="Y24" i="11" s="1"/>
  <c r="AU27" i="11"/>
  <c r="Y27" i="11" s="1"/>
  <c r="AU28" i="11"/>
  <c r="Y28" i="11" s="1"/>
  <c r="AU29" i="11"/>
  <c r="Y29" i="11" s="1"/>
  <c r="AU30" i="11"/>
  <c r="Y30" i="11" s="1"/>
  <c r="AU32" i="11"/>
  <c r="Y32" i="11" s="1"/>
  <c r="AU34" i="11"/>
  <c r="Y34" i="11" s="1"/>
  <c r="AU35" i="11"/>
  <c r="Y35" i="11" s="1"/>
  <c r="AU36" i="11"/>
  <c r="Y36" i="11" s="1"/>
  <c r="W6" i="2"/>
  <c r="AS7" i="2"/>
  <c r="W7" i="2" s="1"/>
  <c r="AS9" i="2"/>
  <c r="W9" i="2" s="1"/>
  <c r="AS11" i="2"/>
  <c r="W11" i="2" s="1"/>
  <c r="AS12" i="2"/>
  <c r="W12" i="2" s="1"/>
  <c r="AS14" i="2"/>
  <c r="W14" i="2" s="1"/>
  <c r="AS15" i="2"/>
  <c r="W15" i="2" s="1"/>
  <c r="AS16" i="2"/>
  <c r="W16" i="2" s="1"/>
  <c r="AS17" i="2"/>
  <c r="W17" i="2" s="1"/>
  <c r="AS18" i="2"/>
  <c r="W18" i="2" s="1"/>
  <c r="AS20" i="2"/>
  <c r="W20" i="2" s="1"/>
  <c r="AS21" i="2"/>
  <c r="W21" i="2" s="1"/>
  <c r="AS22" i="2"/>
  <c r="W22" i="2" s="1"/>
  <c r="AS23" i="2"/>
  <c r="W23" i="2" s="1"/>
  <c r="AS25" i="2"/>
  <c r="W25" i="2" s="1"/>
  <c r="AS26" i="2"/>
  <c r="W26" i="2" s="1"/>
  <c r="AS27" i="2"/>
  <c r="W27" i="2" s="1"/>
  <c r="AS28" i="2"/>
  <c r="W28" i="2" s="1"/>
  <c r="AS30" i="2"/>
  <c r="W30" i="2" s="1"/>
  <c r="AS32" i="2"/>
  <c r="W32" i="2" s="1"/>
  <c r="AS33" i="2"/>
  <c r="W33" i="2" s="1"/>
  <c r="AS35" i="2"/>
  <c r="W35" i="2" s="1"/>
  <c r="AT31" i="2" l="1"/>
  <c r="AS13" i="2"/>
  <c r="W13" i="2" s="1"/>
  <c r="AS34" i="2"/>
  <c r="W34" i="2" s="1"/>
  <c r="AU15" i="11"/>
  <c r="Y15" i="11" s="1"/>
  <c r="AU37" i="11"/>
  <c r="Y37" i="11" s="1"/>
  <c r="AU25" i="11"/>
  <c r="Y25" i="11" s="1"/>
  <c r="AU12" i="11"/>
  <c r="Y12" i="11" s="1"/>
  <c r="AS8" i="2"/>
  <c r="W8" i="2" s="1"/>
  <c r="AT6" i="11"/>
  <c r="X6" i="11" s="1"/>
  <c r="AT7" i="11"/>
  <c r="X7" i="11" s="1"/>
  <c r="AT8" i="11"/>
  <c r="X8" i="11" s="1"/>
  <c r="AT9" i="11"/>
  <c r="X9" i="11" s="1"/>
  <c r="AT10" i="11"/>
  <c r="X10" i="11" s="1"/>
  <c r="AT11" i="11"/>
  <c r="X11" i="11" s="1"/>
  <c r="AT13" i="11"/>
  <c r="X13" i="11" s="1"/>
  <c r="AT14" i="11"/>
  <c r="X14" i="11" s="1"/>
  <c r="AT16" i="11"/>
  <c r="X16" i="11" s="1"/>
  <c r="AT17" i="11"/>
  <c r="X17" i="11" s="1"/>
  <c r="AT18" i="11"/>
  <c r="X18" i="11" s="1"/>
  <c r="AT19" i="11"/>
  <c r="X19" i="11" s="1"/>
  <c r="AT21" i="11"/>
  <c r="X21" i="11" s="1"/>
  <c r="AT22" i="11"/>
  <c r="X22" i="11" s="1"/>
  <c r="AT23" i="11"/>
  <c r="X23" i="11" s="1"/>
  <c r="AT24" i="11"/>
  <c r="X24" i="11" s="1"/>
  <c r="AT27" i="11"/>
  <c r="X27" i="11" s="1"/>
  <c r="AT28" i="11"/>
  <c r="X28" i="11" s="1"/>
  <c r="AT29" i="11"/>
  <c r="X29" i="11" s="1"/>
  <c r="AT30" i="11"/>
  <c r="X30" i="11" s="1"/>
  <c r="AT32" i="11"/>
  <c r="X32" i="11" s="1"/>
  <c r="AT34" i="11"/>
  <c r="X34" i="11" s="1"/>
  <c r="AT35" i="11"/>
  <c r="X35" i="11" s="1"/>
  <c r="AT36" i="11"/>
  <c r="X36" i="11" s="1"/>
  <c r="AS10" i="2" l="1"/>
  <c r="AU20" i="11"/>
  <c r="AT37" i="11"/>
  <c r="X37" i="11" s="1"/>
  <c r="AT12" i="11"/>
  <c r="X12" i="11" s="1"/>
  <c r="AT25" i="11"/>
  <c r="X25" i="11" s="1"/>
  <c r="AT15" i="11"/>
  <c r="X15" i="11" s="1"/>
  <c r="AS36" i="2" l="1"/>
  <c r="W10" i="2"/>
  <c r="W36" i="2" s="1"/>
  <c r="AU26" i="11"/>
  <c r="Y26" i="11" s="1"/>
  <c r="Y20" i="11"/>
  <c r="AS19" i="2"/>
  <c r="W19" i="2" s="1"/>
  <c r="AT20" i="11"/>
  <c r="X20" i="11" s="1"/>
  <c r="AS24" i="2" l="1"/>
  <c r="W24" i="2" s="1"/>
  <c r="AU31" i="11"/>
  <c r="Y31" i="11" s="1"/>
  <c r="AT26" i="11"/>
  <c r="X26" i="11" s="1"/>
  <c r="AS29" i="2" l="1"/>
  <c r="W29" i="2" s="1"/>
  <c r="AU33" i="11"/>
  <c r="Y33" i="11" s="1"/>
  <c r="Y39" i="11" s="1"/>
  <c r="AT31" i="11"/>
  <c r="X31" i="11" s="1"/>
  <c r="AS31" i="2" l="1"/>
  <c r="W31" i="2" s="1"/>
  <c r="AU39" i="11"/>
  <c r="AT33" i="11"/>
  <c r="AT39" i="11" l="1"/>
  <c r="X33" i="11"/>
  <c r="X39" i="11" s="1"/>
  <c r="V6" i="2"/>
  <c r="AR7" i="2"/>
  <c r="V7" i="2" s="1"/>
  <c r="AR9" i="2"/>
  <c r="V9" i="2" s="1"/>
  <c r="AR11" i="2"/>
  <c r="V11" i="2" s="1"/>
  <c r="AR12" i="2"/>
  <c r="V12" i="2" s="1"/>
  <c r="AR14" i="2"/>
  <c r="V14" i="2" s="1"/>
  <c r="AR15" i="2"/>
  <c r="V15" i="2" s="1"/>
  <c r="AR16" i="2"/>
  <c r="V16" i="2" s="1"/>
  <c r="AR17" i="2"/>
  <c r="V17" i="2" s="1"/>
  <c r="AR18" i="2"/>
  <c r="V18" i="2" s="1"/>
  <c r="AR20" i="2"/>
  <c r="V20" i="2" s="1"/>
  <c r="AR21" i="2"/>
  <c r="V21" i="2" s="1"/>
  <c r="AR22" i="2"/>
  <c r="V22" i="2" s="1"/>
  <c r="AR23" i="2"/>
  <c r="V23" i="2" s="1"/>
  <c r="AR25" i="2"/>
  <c r="V25" i="2" s="1"/>
  <c r="AR26" i="2"/>
  <c r="V26" i="2" s="1"/>
  <c r="AR27" i="2"/>
  <c r="V27" i="2" s="1"/>
  <c r="AR28" i="2"/>
  <c r="V28" i="2" s="1"/>
  <c r="AR30" i="2"/>
  <c r="V30" i="2" s="1"/>
  <c r="AR32" i="2"/>
  <c r="V32" i="2" s="1"/>
  <c r="AR33" i="2"/>
  <c r="V33" i="2" s="1"/>
  <c r="AR35" i="2"/>
  <c r="V35" i="2" s="1"/>
  <c r="AR34" i="2" l="1"/>
  <c r="V34" i="2" s="1"/>
  <c r="AR8" i="2"/>
  <c r="AR13" i="2"/>
  <c r="V13" i="2" s="1"/>
  <c r="AR36" i="11"/>
  <c r="AQ36" i="11"/>
  <c r="AP36" i="11"/>
  <c r="AO36" i="11"/>
  <c r="R36" i="11" s="1"/>
  <c r="AR35" i="11"/>
  <c r="AQ35" i="11"/>
  <c r="AP35" i="11"/>
  <c r="AO35" i="11"/>
  <c r="R35" i="11" s="1"/>
  <c r="AR34" i="11"/>
  <c r="AQ34" i="11"/>
  <c r="AP34" i="11"/>
  <c r="AO34" i="11"/>
  <c r="R34" i="11" s="1"/>
  <c r="AR32" i="11"/>
  <c r="AQ32" i="11"/>
  <c r="AP32" i="11"/>
  <c r="AO32" i="11"/>
  <c r="R32" i="11" s="1"/>
  <c r="AR30" i="11"/>
  <c r="AQ30" i="11"/>
  <c r="AP30" i="11"/>
  <c r="AO30" i="11"/>
  <c r="R30" i="11" s="1"/>
  <c r="AR29" i="11"/>
  <c r="AQ29" i="11"/>
  <c r="AP29" i="11"/>
  <c r="AO29" i="11"/>
  <c r="R29" i="11" s="1"/>
  <c r="AR28" i="11"/>
  <c r="AQ28" i="11"/>
  <c r="AP28" i="11"/>
  <c r="AO28" i="11"/>
  <c r="R28" i="11" s="1"/>
  <c r="AR27" i="11"/>
  <c r="AQ27" i="11"/>
  <c r="AP27" i="11"/>
  <c r="AO27" i="11"/>
  <c r="R27" i="11" s="1"/>
  <c r="AR24" i="11"/>
  <c r="AQ24" i="11"/>
  <c r="AP24" i="11"/>
  <c r="S24" i="11" s="1"/>
  <c r="AR23" i="11"/>
  <c r="AQ23" i="11"/>
  <c r="AP23" i="11"/>
  <c r="AO23" i="11"/>
  <c r="R23" i="11" s="1"/>
  <c r="AR22" i="11"/>
  <c r="AQ22" i="11"/>
  <c r="AP22" i="11"/>
  <c r="AO22" i="11"/>
  <c r="R22" i="11" s="1"/>
  <c r="AR21" i="11"/>
  <c r="AQ21" i="11"/>
  <c r="AP21" i="11"/>
  <c r="AO21" i="11"/>
  <c r="R21" i="11" s="1"/>
  <c r="AR19" i="11"/>
  <c r="AQ19" i="11"/>
  <c r="AP19" i="11"/>
  <c r="AO19" i="11"/>
  <c r="R19" i="11" s="1"/>
  <c r="AR18" i="11"/>
  <c r="AQ18" i="11"/>
  <c r="AP18" i="11"/>
  <c r="AO18" i="11"/>
  <c r="R18" i="11" s="1"/>
  <c r="AR17" i="11"/>
  <c r="AQ17" i="11"/>
  <c r="AP17" i="11"/>
  <c r="AO17" i="11"/>
  <c r="R17" i="11" s="1"/>
  <c r="AR16" i="11"/>
  <c r="AQ16" i="11"/>
  <c r="AP16" i="11"/>
  <c r="AO16" i="11"/>
  <c r="R16" i="11" s="1"/>
  <c r="AR14" i="11"/>
  <c r="AQ14" i="11"/>
  <c r="AP14" i="11"/>
  <c r="AO14" i="11"/>
  <c r="R14" i="11" s="1"/>
  <c r="AR13" i="11"/>
  <c r="AQ13" i="11"/>
  <c r="AP13" i="11"/>
  <c r="AO13" i="11"/>
  <c r="R13" i="11" s="1"/>
  <c r="AR11" i="11"/>
  <c r="AQ11" i="11"/>
  <c r="AP11" i="11"/>
  <c r="AO11" i="11"/>
  <c r="R11" i="11" s="1"/>
  <c r="AR10" i="11"/>
  <c r="AQ10" i="11"/>
  <c r="AP10" i="11"/>
  <c r="AO10" i="11"/>
  <c r="R10" i="11" s="1"/>
  <c r="AR9" i="11"/>
  <c r="AQ9" i="11"/>
  <c r="AP9" i="11"/>
  <c r="AO9" i="11"/>
  <c r="R9" i="11" s="1"/>
  <c r="AR8" i="11"/>
  <c r="AQ8" i="11"/>
  <c r="AP8" i="11"/>
  <c r="AO8" i="11"/>
  <c r="R8" i="11" s="1"/>
  <c r="AR7" i="11"/>
  <c r="AQ7" i="11"/>
  <c r="AP7" i="11"/>
  <c r="AO7" i="11"/>
  <c r="R7" i="11" s="1"/>
  <c r="AR6" i="11"/>
  <c r="AQ6" i="11"/>
  <c r="AP6" i="11"/>
  <c r="AO6" i="11"/>
  <c r="R6" i="11" s="1"/>
  <c r="AS35" i="11"/>
  <c r="W35" i="11" s="1"/>
  <c r="AS7" i="11"/>
  <c r="W7" i="11" s="1"/>
  <c r="T22" i="11" l="1"/>
  <c r="T14" i="11"/>
  <c r="T7" i="11"/>
  <c r="T11" i="11"/>
  <c r="T19" i="11"/>
  <c r="T9" i="11"/>
  <c r="T17" i="11"/>
  <c r="S30" i="11"/>
  <c r="U24" i="11"/>
  <c r="U28" i="11"/>
  <c r="U34" i="11"/>
  <c r="U36" i="11"/>
  <c r="S27" i="11"/>
  <c r="S29" i="11"/>
  <c r="S32" i="11"/>
  <c r="S28" i="11"/>
  <c r="S7" i="11"/>
  <c r="S34" i="11"/>
  <c r="S9" i="11"/>
  <c r="S11" i="11"/>
  <c r="S14" i="11"/>
  <c r="S17" i="11"/>
  <c r="S19" i="11"/>
  <c r="S22" i="11"/>
  <c r="T24" i="11"/>
  <c r="T28" i="11"/>
  <c r="T30" i="11"/>
  <c r="T36" i="11"/>
  <c r="S8" i="11"/>
  <c r="S10" i="11"/>
  <c r="S13" i="11"/>
  <c r="S16" i="11"/>
  <c r="S18" i="11"/>
  <c r="S21" i="11"/>
  <c r="S23" i="11"/>
  <c r="T27" i="11"/>
  <c r="T29" i="11"/>
  <c r="T35" i="11"/>
  <c r="U32" i="11"/>
  <c r="U35" i="11"/>
  <c r="U30" i="11"/>
  <c r="U7" i="11"/>
  <c r="U9" i="11"/>
  <c r="U11" i="11"/>
  <c r="U14" i="11"/>
  <c r="U17" i="11"/>
  <c r="U19" i="11"/>
  <c r="U22" i="11"/>
  <c r="S35" i="11"/>
  <c r="T32" i="11"/>
  <c r="T6" i="11"/>
  <c r="T8" i="11"/>
  <c r="T10" i="11"/>
  <c r="T13" i="11"/>
  <c r="T16" i="11"/>
  <c r="T18" i="11"/>
  <c r="T21" i="11"/>
  <c r="T23" i="11"/>
  <c r="U27" i="11"/>
  <c r="U29" i="11"/>
  <c r="S6" i="11"/>
  <c r="U6" i="11"/>
  <c r="U8" i="11"/>
  <c r="U10" i="11"/>
  <c r="U13" i="11"/>
  <c r="U16" i="11"/>
  <c r="U18" i="11"/>
  <c r="U21" i="11"/>
  <c r="U23" i="11"/>
  <c r="S36" i="11"/>
  <c r="T34" i="11"/>
  <c r="AR10" i="2"/>
  <c r="V10" i="2" s="1"/>
  <c r="V36" i="2" s="1"/>
  <c r="V8" i="2"/>
  <c r="AO37" i="11"/>
  <c r="R37" i="11" s="1"/>
  <c r="AP37" i="11"/>
  <c r="AQ37" i="11"/>
  <c r="AQ25" i="11"/>
  <c r="AR37" i="11"/>
  <c r="AR25" i="11"/>
  <c r="AO15" i="11"/>
  <c r="AQ12" i="11"/>
  <c r="AQ15" i="11"/>
  <c r="AR15" i="11"/>
  <c r="AR12" i="11"/>
  <c r="AO12" i="11"/>
  <c r="R12" i="11" s="1"/>
  <c r="AO25" i="11"/>
  <c r="R25" i="11" s="1"/>
  <c r="AP12" i="11"/>
  <c r="AP15" i="11"/>
  <c r="AP25" i="11"/>
  <c r="S37" i="11" l="1"/>
  <c r="U12" i="11"/>
  <c r="U25" i="11"/>
  <c r="S12" i="11"/>
  <c r="S25" i="11"/>
  <c r="T12" i="11"/>
  <c r="T37" i="11"/>
  <c r="AQ20" i="11"/>
  <c r="AQ26" i="11" s="1"/>
  <c r="T15" i="11"/>
  <c r="AO20" i="11"/>
  <c r="R20" i="11" s="1"/>
  <c r="R15" i="11"/>
  <c r="AP20" i="11"/>
  <c r="S15" i="11"/>
  <c r="U37" i="11"/>
  <c r="AR20" i="11"/>
  <c r="U15" i="11"/>
  <c r="T25" i="11"/>
  <c r="AR19" i="2"/>
  <c r="V19" i="2" s="1"/>
  <c r="AR36" i="2"/>
  <c r="S20" i="11" l="1"/>
  <c r="AO26" i="11"/>
  <c r="AO31" i="11" s="1"/>
  <c r="U20" i="11"/>
  <c r="AQ31" i="11"/>
  <c r="AP26" i="11"/>
  <c r="T26" i="11" s="1"/>
  <c r="AR26" i="11"/>
  <c r="T20" i="11"/>
  <c r="AR24" i="2"/>
  <c r="V24" i="2" s="1"/>
  <c r="R26" i="11" l="1"/>
  <c r="AR31" i="11"/>
  <c r="U26" i="11"/>
  <c r="AP31" i="11"/>
  <c r="T31" i="11" s="1"/>
  <c r="S26" i="11"/>
  <c r="AQ33" i="11"/>
  <c r="AO33" i="11"/>
  <c r="R33" i="11" s="1"/>
  <c r="R31" i="11"/>
  <c r="AR29" i="2"/>
  <c r="V29" i="2" s="1"/>
  <c r="AN6" i="2"/>
  <c r="AO6" i="2"/>
  <c r="AM7" i="2"/>
  <c r="AN7" i="2"/>
  <c r="AO7" i="2"/>
  <c r="AM9" i="2"/>
  <c r="AN9" i="2"/>
  <c r="AO9" i="2"/>
  <c r="AM11" i="2"/>
  <c r="AN11" i="2"/>
  <c r="AO11" i="2"/>
  <c r="AM12" i="2"/>
  <c r="AN12" i="2"/>
  <c r="AO12" i="2"/>
  <c r="AM14" i="2"/>
  <c r="AN14" i="2"/>
  <c r="AO14" i="2"/>
  <c r="AM15" i="2"/>
  <c r="AN15" i="2"/>
  <c r="AO15" i="2"/>
  <c r="AM16" i="2"/>
  <c r="AN16" i="2"/>
  <c r="AO16" i="2"/>
  <c r="AM17" i="2"/>
  <c r="AN17" i="2"/>
  <c r="AO17" i="2"/>
  <c r="AM18" i="2"/>
  <c r="AN18" i="2"/>
  <c r="AO18" i="2"/>
  <c r="AM20" i="2"/>
  <c r="AN20" i="2"/>
  <c r="AO20" i="2"/>
  <c r="AM21" i="2"/>
  <c r="AN21" i="2"/>
  <c r="AO21" i="2"/>
  <c r="AM22" i="2"/>
  <c r="AN22" i="2"/>
  <c r="AO22" i="2"/>
  <c r="AM23" i="2"/>
  <c r="AN23" i="2"/>
  <c r="AO23" i="2"/>
  <c r="AM25" i="2"/>
  <c r="AN25" i="2"/>
  <c r="AO25" i="2"/>
  <c r="AM26" i="2"/>
  <c r="AN26" i="2"/>
  <c r="AO26" i="2"/>
  <c r="AM27" i="2"/>
  <c r="AN27" i="2"/>
  <c r="AO27" i="2"/>
  <c r="AM28" i="2"/>
  <c r="AN28" i="2"/>
  <c r="AO28" i="2"/>
  <c r="AM30" i="2"/>
  <c r="AN30" i="2"/>
  <c r="AO30" i="2"/>
  <c r="AM32" i="2"/>
  <c r="AN32" i="2"/>
  <c r="AO32" i="2"/>
  <c r="AM33" i="2"/>
  <c r="AN33" i="2"/>
  <c r="AO33" i="2"/>
  <c r="AM35" i="2"/>
  <c r="AN35" i="2"/>
  <c r="AO35" i="2"/>
  <c r="AQ33" i="2"/>
  <c r="AR31" i="2" l="1"/>
  <c r="V31" i="2" s="1"/>
  <c r="AP33" i="11"/>
  <c r="S33" i="11" s="1"/>
  <c r="S31" i="11"/>
  <c r="AR33" i="11"/>
  <c r="U31" i="11"/>
  <c r="U33" i="2"/>
  <c r="T33" i="2"/>
  <c r="Q35" i="2"/>
  <c r="Q32" i="2"/>
  <c r="Q33" i="2"/>
  <c r="Q30" i="2"/>
  <c r="Q27" i="2"/>
  <c r="Q28" i="2"/>
  <c r="Q26" i="2"/>
  <c r="Q23" i="2"/>
  <c r="Q21" i="2"/>
  <c r="Q18" i="2"/>
  <c r="Q16" i="2"/>
  <c r="Q14" i="2"/>
  <c r="Q11" i="2"/>
  <c r="Q25" i="2"/>
  <c r="Q22" i="2"/>
  <c r="Q20" i="2"/>
  <c r="Q17" i="2"/>
  <c r="Q15" i="2"/>
  <c r="Q12" i="2"/>
  <c r="Q9" i="2"/>
  <c r="Q6" i="2"/>
  <c r="Q7" i="2"/>
  <c r="AN8" i="2"/>
  <c r="AM8" i="2"/>
  <c r="AM10" i="2" s="1"/>
  <c r="AN13" i="2"/>
  <c r="AO8" i="2"/>
  <c r="AO10" i="2" s="1"/>
  <c r="AO13" i="2"/>
  <c r="AN34" i="2"/>
  <c r="AO34" i="2"/>
  <c r="AM13" i="2"/>
  <c r="AM34" i="2"/>
  <c r="AR39" i="11" l="1"/>
  <c r="U33" i="11"/>
  <c r="U39" i="11" s="1"/>
  <c r="T33" i="11"/>
  <c r="Q34" i="2"/>
  <c r="AN10" i="2"/>
  <c r="Q10" i="2" s="1"/>
  <c r="Q8" i="2"/>
  <c r="Q13" i="2"/>
  <c r="AM19" i="2"/>
  <c r="AM24" i="2" s="1"/>
  <c r="AM29" i="2" s="1"/>
  <c r="AM31" i="2" s="1"/>
  <c r="AO19" i="2"/>
  <c r="AO24" i="2" s="1"/>
  <c r="AO29" i="2" s="1"/>
  <c r="AO31" i="2" s="1"/>
  <c r="AN19" i="2" l="1"/>
  <c r="AN24" i="2" l="1"/>
  <c r="Q19" i="2"/>
  <c r="AN29" i="2" l="1"/>
  <c r="Q24" i="2"/>
  <c r="AN31" i="2" l="1"/>
  <c r="Q31" i="2" s="1"/>
  <c r="Q29" i="2"/>
  <c r="AS6" i="11" l="1"/>
  <c r="W6" i="11" s="1"/>
  <c r="V7" i="11"/>
  <c r="AS8" i="11"/>
  <c r="AS9" i="11"/>
  <c r="AS10" i="11"/>
  <c r="AS11" i="11"/>
  <c r="AS13" i="11"/>
  <c r="AS14" i="11"/>
  <c r="AS16" i="11"/>
  <c r="AS17" i="11"/>
  <c r="AS18" i="11"/>
  <c r="AS19" i="11"/>
  <c r="AS21" i="11"/>
  <c r="W21" i="11" s="1"/>
  <c r="AS22" i="11"/>
  <c r="AS23" i="11"/>
  <c r="AS24" i="11"/>
  <c r="AS27" i="11"/>
  <c r="AS28" i="11"/>
  <c r="AS29" i="11"/>
  <c r="AS30" i="11"/>
  <c r="AS32" i="11"/>
  <c r="W32" i="11" s="1"/>
  <c r="AS34" i="11"/>
  <c r="AS36" i="11"/>
  <c r="V16" i="11" l="1"/>
  <c r="W16" i="11"/>
  <c r="V22" i="11"/>
  <c r="W22" i="11"/>
  <c r="V29" i="11"/>
  <c r="W29" i="11"/>
  <c r="V18" i="11"/>
  <c r="W18" i="11"/>
  <c r="V8" i="11"/>
  <c r="W8" i="11"/>
  <c r="V13" i="11"/>
  <c r="W13" i="11"/>
  <c r="V28" i="11"/>
  <c r="W28" i="11"/>
  <c r="V17" i="11"/>
  <c r="W17" i="11"/>
  <c r="V24" i="11"/>
  <c r="W24" i="11"/>
  <c r="V14" i="11"/>
  <c r="W14" i="11"/>
  <c r="V36" i="11"/>
  <c r="W36" i="11"/>
  <c r="V11" i="11"/>
  <c r="W11" i="11"/>
  <c r="V23" i="11"/>
  <c r="W23" i="11"/>
  <c r="V34" i="11"/>
  <c r="W34" i="11"/>
  <c r="V27" i="11"/>
  <c r="W27" i="11"/>
  <c r="V10" i="11"/>
  <c r="W10" i="11"/>
  <c r="V30" i="11"/>
  <c r="W30" i="11"/>
  <c r="V19" i="11"/>
  <c r="W19" i="11"/>
  <c r="V9" i="11"/>
  <c r="W9" i="11"/>
  <c r="V6" i="11"/>
  <c r="AS12" i="11"/>
  <c r="AS15" i="11"/>
  <c r="AS25" i="11"/>
  <c r="W25" i="11" s="1"/>
  <c r="V21" i="11"/>
  <c r="V32" i="11"/>
  <c r="V12" i="11" l="1"/>
  <c r="W12" i="11"/>
  <c r="V15" i="11"/>
  <c r="W15" i="11"/>
  <c r="AS20" i="11"/>
  <c r="AS26" i="11" s="1"/>
  <c r="V25" i="11"/>
  <c r="V20" i="11" l="1"/>
  <c r="W20" i="11"/>
  <c r="AS31" i="11"/>
  <c r="W31" i="11" s="1"/>
  <c r="W26" i="11"/>
  <c r="V26" i="11"/>
  <c r="V31" i="11" l="1"/>
  <c r="AS33" i="11"/>
  <c r="V33" i="11" s="1"/>
  <c r="V39" i="11" s="1"/>
  <c r="AS39" i="11" l="1"/>
  <c r="W33" i="11"/>
  <c r="W39" i="11" s="1"/>
  <c r="V35" i="11"/>
  <c r="AS37" i="11"/>
  <c r="V37" i="11" l="1"/>
  <c r="W37" i="11"/>
  <c r="AQ7" i="2" l="1"/>
  <c r="AQ9" i="2"/>
  <c r="AQ11" i="2"/>
  <c r="AQ12" i="2"/>
  <c r="AQ14" i="2"/>
  <c r="AQ15" i="2"/>
  <c r="AQ16" i="2"/>
  <c r="AQ17" i="2"/>
  <c r="AQ18" i="2"/>
  <c r="AQ20" i="2"/>
  <c r="AQ21" i="2"/>
  <c r="AQ22" i="2"/>
  <c r="AQ23" i="2"/>
  <c r="AQ25" i="2"/>
  <c r="AQ26" i="2"/>
  <c r="AQ27" i="2"/>
  <c r="AQ28" i="2"/>
  <c r="AQ30" i="2"/>
  <c r="AQ32" i="2"/>
  <c r="AQ35" i="2"/>
  <c r="AI36" i="2"/>
  <c r="AJ36" i="2"/>
  <c r="U15" i="2" l="1"/>
  <c r="T15" i="2"/>
  <c r="U32" i="2"/>
  <c r="T32" i="2"/>
  <c r="U28" i="2"/>
  <c r="T28" i="2"/>
  <c r="U18" i="2"/>
  <c r="T18" i="2"/>
  <c r="U7" i="2"/>
  <c r="T7" i="2"/>
  <c r="U16" i="2"/>
  <c r="T16" i="2"/>
  <c r="U30" i="2"/>
  <c r="T30" i="2"/>
  <c r="U27" i="2"/>
  <c r="T27" i="2"/>
  <c r="U17" i="2"/>
  <c r="T17" i="2"/>
  <c r="U6" i="2"/>
  <c r="T6" i="2"/>
  <c r="U26" i="2"/>
  <c r="T26" i="2"/>
  <c r="U25" i="2"/>
  <c r="T25" i="2"/>
  <c r="U23" i="2"/>
  <c r="T23" i="2"/>
  <c r="U14" i="2"/>
  <c r="T14" i="2"/>
  <c r="U35" i="2"/>
  <c r="T35" i="2"/>
  <c r="U22" i="2"/>
  <c r="T22" i="2"/>
  <c r="U12" i="2"/>
  <c r="T12" i="2"/>
  <c r="U21" i="2"/>
  <c r="T21" i="2"/>
  <c r="U11" i="2"/>
  <c r="T11" i="2"/>
  <c r="U20" i="2"/>
  <c r="T20" i="2"/>
  <c r="U9" i="2"/>
  <c r="T9" i="2"/>
  <c r="AQ8" i="2"/>
  <c r="AQ13" i="2"/>
  <c r="U13" i="2" l="1"/>
  <c r="T13" i="2"/>
  <c r="U8" i="2"/>
  <c r="T8" i="2"/>
  <c r="AQ10" i="2"/>
  <c r="U10" i="2" l="1"/>
  <c r="U36" i="2" s="1"/>
  <c r="T10" i="2"/>
  <c r="AQ19" i="2"/>
  <c r="U19" i="2" l="1"/>
  <c r="T19" i="2"/>
  <c r="AQ24" i="2"/>
  <c r="U24" i="2" l="1"/>
  <c r="T24" i="2"/>
  <c r="AQ29" i="2"/>
  <c r="U29" i="2" l="1"/>
  <c r="T29" i="2"/>
  <c r="AQ31" i="2"/>
  <c r="U31" i="2" l="1"/>
  <c r="T31" i="2"/>
  <c r="AQ34" i="2"/>
  <c r="T36" i="2"/>
  <c r="AQ36" i="2"/>
  <c r="U34" i="2" l="1"/>
  <c r="T34" i="2"/>
  <c r="Q37" i="11" l="1"/>
  <c r="P37" i="11"/>
  <c r="O37" i="11"/>
  <c r="N37" i="11"/>
  <c r="M37" i="11"/>
  <c r="L37" i="11"/>
  <c r="K37" i="11"/>
  <c r="J37" i="11"/>
  <c r="I37" i="11"/>
  <c r="H37" i="11"/>
  <c r="G37" i="11"/>
  <c r="F37" i="11"/>
  <c r="AL36" i="2" l="1"/>
  <c r="AP36" i="2" l="1"/>
  <c r="S36" i="2"/>
  <c r="N36" i="2" l="1"/>
  <c r="O36" i="2"/>
  <c r="P36" i="2"/>
  <c r="Q36" i="2"/>
  <c r="AK36" i="2" l="1"/>
  <c r="AQ39" i="11" l="1"/>
  <c r="T39" i="11"/>
  <c r="AO36" i="2"/>
  <c r="R36" i="2"/>
  <c r="R39" i="11" l="1"/>
  <c r="S39" i="11"/>
  <c r="AO39" i="11"/>
  <c r="AP39" i="11"/>
  <c r="AM36" i="2" l="1"/>
  <c r="AN36" i="2"/>
  <c r="AB34" i="39" l="1"/>
  <c r="AA34" i="39"/>
  <c r="Z34" i="39"/>
  <c r="Y34" i="39"/>
  <c r="X34" i="39"/>
  <c r="W34" i="39"/>
  <c r="V34" i="39"/>
  <c r="U34" i="39"/>
  <c r="T34" i="39"/>
  <c r="S34" i="39"/>
  <c r="R34" i="39"/>
  <c r="Q34" i="39"/>
  <c r="N34" i="39"/>
  <c r="M34" i="39"/>
  <c r="L34" i="39"/>
  <c r="K34" i="39"/>
  <c r="J34" i="39"/>
  <c r="I34" i="39"/>
  <c r="H34" i="39"/>
  <c r="G34" i="39"/>
  <c r="F34" i="39"/>
  <c r="E34" i="39"/>
  <c r="D34" i="39"/>
  <c r="C34" i="39"/>
  <c r="O39" i="11" l="1"/>
  <c r="P39" i="11"/>
  <c r="Q39" i="11"/>
  <c r="F39" i="11"/>
  <c r="G39" i="11"/>
  <c r="H39" i="11"/>
  <c r="I39" i="11"/>
  <c r="J39" i="11"/>
  <c r="K39" i="11"/>
  <c r="L39" i="11"/>
  <c r="M39" i="11"/>
  <c r="N39" i="11"/>
  <c r="AC39" i="11"/>
  <c r="AD39" i="11"/>
  <c r="AE39" i="11"/>
  <c r="AF39" i="11"/>
  <c r="AG39" i="11"/>
  <c r="AH39" i="11"/>
  <c r="AI39" i="11"/>
  <c r="AJ39" i="11"/>
  <c r="AK39" i="11"/>
  <c r="AL39" i="11"/>
  <c r="AM39" i="11"/>
  <c r="AN39" i="11"/>
  <c r="AA36" i="2"/>
  <c r="AB36" i="2"/>
  <c r="AC36" i="2"/>
  <c r="AD36" i="2"/>
  <c r="AE36" i="2"/>
  <c r="AF36" i="2"/>
  <c r="AG36" i="2"/>
  <c r="AH36" i="2"/>
  <c r="E36" i="2"/>
  <c r="F36" i="2"/>
  <c r="G36" i="2"/>
  <c r="H36" i="2"/>
  <c r="I36" i="2"/>
  <c r="J36" i="2"/>
  <c r="K36" i="2"/>
  <c r="L36" i="2"/>
  <c r="M36" i="2"/>
  <c r="D3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Zuluaga Arango</author>
    <author>Juliana Restrepo Jaramillo</author>
  </authors>
  <commentList>
    <comment ref="B8" authorId="0" shapeId="0" xr:uid="{4FB2D5D9-22D4-4D11-BA7C-72866A955486}">
      <text>
        <r>
          <rPr>
            <sz val="9"/>
            <color indexed="81"/>
            <rFont val="Tahoma"/>
            <family val="2"/>
          </rPr>
          <t>Cashflow available for debt amortizations and investments</t>
        </r>
      </text>
    </comment>
    <comment ref="C8" authorId="1" shapeId="0" xr:uid="{21043304-6394-4C24-B131-95DCC3F4409A}">
      <text>
        <r>
          <rPr>
            <sz val="9"/>
            <color indexed="81"/>
            <rFont val="Tahoma"/>
            <family val="2"/>
          </rPr>
          <t>Flujo de caja disponible para pagar amortizaciones deuda y hacer inversiones</t>
        </r>
      </text>
    </comment>
  </commentList>
</comment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1">
    <s v="ThisWorkbookDataModel"/>
    <s v="[Datos EPM].[Grupo Segmento].&amp;[Ahorro para el Retiro]"/>
    <s v="{[Datos EPM].[Pais].&amp;[Chile]}"/>
    <s v="{[Datos EPM].[Vista].&amp;[COP]}"/>
    <s v="{[Datos EPM].[Fecha].&amp;[2022-03-31T00:00:00]}"/>
    <s v="[Datos EPM].[Grupo Cta].&amp;[Ingresos operacionales por administración de pensiones y fondos]"/>
    <s v="[Datos EPM].[Agrupador].&amp;[Ingresos por comisiones y honorarios]"/>
    <s v="[Measures].[Valor Año Actual TR]"/>
    <s v="{[Datos EPM].[Fecha].&amp;[2022-06-30T00:00:00]}"/>
    <s v="{[Datos EPM].[Fecha].&amp;[2022-09-30T00:00:00]}"/>
    <s v="{[Datos EPM].[Fecha].&amp;[2022-12-31T00:00:00]}"/>
    <s v="{[Datos EPM].[Fecha].&amp;[2023-03-31T00:00:00]}"/>
    <s v="{[Datos EPM].[Fecha].&amp;[2023-06-30T00:00:00]}"/>
    <s v="{[Datos EPM].[Fecha].&amp;[2023-09-30T00:00:00]}"/>
    <s v="{[Datos EPM].[Fecha].&amp;[2023-12-31T00:00:00]}"/>
    <s v="{[Datos EPM].[Pais].&amp;[Mexico]}"/>
    <s v="{[Datos EPM].[Pais].&amp;[Peru]}"/>
    <s v="{[Datos EPM].[Pais].&amp;[Uruguay]}"/>
    <s v="{[Datos EPM].[Pais].&amp;[Colombia]}"/>
    <s v="{[Datos EPM].[Pais].&amp;[Salvador]}"/>
    <s v="[Datos EPM].[Grupo Segmento].&amp;[Sura Investment]"/>
  </metadataStrings>
  <mdxMetadata count="70">
    <mdx n="0" f="v">
      <t c="7" fi="0">
        <n x="1"/>
        <n x="2" s="1"/>
        <n x="3" s="1"/>
        <n x="4" s="1"/>
        <n x="5"/>
        <n x="6"/>
        <n x="7"/>
      </t>
    </mdx>
    <mdx n="0" f="v">
      <t c="7" fi="0">
        <n x="1"/>
        <n x="2" s="1"/>
        <n x="3" s="1"/>
        <n x="8" s="1"/>
        <n x="5"/>
        <n x="6"/>
        <n x="7"/>
      </t>
    </mdx>
    <mdx n="0" f="v">
      <t c="7" fi="0">
        <n x="1"/>
        <n x="2" s="1"/>
        <n x="3" s="1"/>
        <n x="9" s="1"/>
        <n x="5"/>
        <n x="6"/>
        <n x="7"/>
      </t>
    </mdx>
    <mdx n="0" f="v">
      <t c="7" fi="0">
        <n x="1"/>
        <n x="2" s="1"/>
        <n x="3" s="1"/>
        <n x="10" s="1"/>
        <n x="5"/>
        <n x="6"/>
        <n x="7"/>
      </t>
    </mdx>
    <mdx n="0" f="v">
      <t c="7" fi="0">
        <n x="1"/>
        <n x="2" s="1"/>
        <n x="3" s="1"/>
        <n x="11" s="1"/>
        <n x="5"/>
        <n x="6"/>
        <n x="7"/>
      </t>
    </mdx>
    <mdx n="0" f="v">
      <t c="7" fi="0">
        <n x="1"/>
        <n x="2" s="1"/>
        <n x="3" s="1"/>
        <n x="12" s="1"/>
        <n x="5"/>
        <n x="6"/>
        <n x="7"/>
      </t>
    </mdx>
    <mdx n="0" f="v">
      <t c="7" fi="0">
        <n x="1"/>
        <n x="2" s="1"/>
        <n x="3" s="1"/>
        <n x="13" s="1"/>
        <n x="5"/>
        <n x="6"/>
        <n x="7"/>
      </t>
    </mdx>
    <mdx n="0" f="v">
      <t c="7" fi="0">
        <n x="1"/>
        <n x="2" s="1"/>
        <n x="3" s="1"/>
        <n x="14" s="1"/>
        <n x="5"/>
        <n x="6"/>
        <n x="7"/>
      </t>
    </mdx>
    <mdx n="0" f="v">
      <t c="7" fi="0">
        <n x="1"/>
        <n x="15" s="1"/>
        <n x="3" s="1"/>
        <n x="4" s="1"/>
        <n x="5"/>
        <n x="6"/>
        <n x="7"/>
      </t>
    </mdx>
    <mdx n="0" f="v">
      <t c="7" fi="0">
        <n x="1"/>
        <n x="15" s="1"/>
        <n x="3" s="1"/>
        <n x="8" s="1"/>
        <n x="5"/>
        <n x="6"/>
        <n x="7"/>
      </t>
    </mdx>
    <mdx n="0" f="v">
      <t c="7" fi="0">
        <n x="1"/>
        <n x="15" s="1"/>
        <n x="3" s="1"/>
        <n x="9" s="1"/>
        <n x="5"/>
        <n x="6"/>
        <n x="7"/>
      </t>
    </mdx>
    <mdx n="0" f="v">
      <t c="7" fi="0">
        <n x="1"/>
        <n x="15" s="1"/>
        <n x="3" s="1"/>
        <n x="10" s="1"/>
        <n x="5"/>
        <n x="6"/>
        <n x="7"/>
      </t>
    </mdx>
    <mdx n="0" f="v">
      <t c="7" fi="0">
        <n x="1"/>
        <n x="15" s="1"/>
        <n x="3" s="1"/>
        <n x="11" s="1"/>
        <n x="5"/>
        <n x="6"/>
        <n x="7"/>
      </t>
    </mdx>
    <mdx n="0" f="v">
      <t c="7" fi="0">
        <n x="1"/>
        <n x="15" s="1"/>
        <n x="3" s="1"/>
        <n x="12" s="1"/>
        <n x="5"/>
        <n x="6"/>
        <n x="7"/>
      </t>
    </mdx>
    <mdx n="0" f="v">
      <t c="7" fi="0">
        <n x="1"/>
        <n x="15" s="1"/>
        <n x="3" s="1"/>
        <n x="13" s="1"/>
        <n x="5"/>
        <n x="6"/>
        <n x="7"/>
      </t>
    </mdx>
    <mdx n="0" f="v">
      <t c="7" fi="0">
        <n x="1"/>
        <n x="15" s="1"/>
        <n x="3" s="1"/>
        <n x="14" s="1"/>
        <n x="5"/>
        <n x="6"/>
        <n x="7"/>
      </t>
    </mdx>
    <mdx n="0" f="v">
      <t c="7" fi="0">
        <n x="1"/>
        <n x="16" s="1"/>
        <n x="3" s="1"/>
        <n x="4" s="1"/>
        <n x="5"/>
        <n x="6"/>
        <n x="7"/>
      </t>
    </mdx>
    <mdx n="0" f="v">
      <t c="7" fi="0">
        <n x="1"/>
        <n x="16" s="1"/>
        <n x="3" s="1"/>
        <n x="8" s="1"/>
        <n x="5"/>
        <n x="6"/>
        <n x="7"/>
      </t>
    </mdx>
    <mdx n="0" f="v">
      <t c="7" fi="0">
        <n x="1"/>
        <n x="16" s="1"/>
        <n x="3" s="1"/>
        <n x="9" s="1"/>
        <n x="5"/>
        <n x="6"/>
        <n x="7"/>
      </t>
    </mdx>
    <mdx n="0" f="v">
      <t c="7" fi="0">
        <n x="1"/>
        <n x="16" s="1"/>
        <n x="3" s="1"/>
        <n x="10" s="1"/>
        <n x="5"/>
        <n x="6"/>
        <n x="7"/>
      </t>
    </mdx>
    <mdx n="0" f="v">
      <t c="7" fi="0">
        <n x="1"/>
        <n x="16" s="1"/>
        <n x="3" s="1"/>
        <n x="11" s="1"/>
        <n x="5"/>
        <n x="6"/>
        <n x="7"/>
      </t>
    </mdx>
    <mdx n="0" f="v">
      <t c="7" fi="0">
        <n x="1"/>
        <n x="16" s="1"/>
        <n x="3" s="1"/>
        <n x="12" s="1"/>
        <n x="5"/>
        <n x="6"/>
        <n x="7"/>
      </t>
    </mdx>
    <mdx n="0" f="v">
      <t c="7" fi="0">
        <n x="1"/>
        <n x="16" s="1"/>
        <n x="3" s="1"/>
        <n x="13" s="1"/>
        <n x="5"/>
        <n x="6"/>
        <n x="7"/>
      </t>
    </mdx>
    <mdx n="0" f="v">
      <t c="7" fi="0">
        <n x="1"/>
        <n x="16" s="1"/>
        <n x="3" s="1"/>
        <n x="14" s="1"/>
        <n x="5"/>
        <n x="6"/>
        <n x="7"/>
      </t>
    </mdx>
    <mdx n="0" f="v">
      <t c="7" fi="0">
        <n x="1"/>
        <n x="17" s="1"/>
        <n x="3" s="1"/>
        <n x="4" s="1"/>
        <n x="5"/>
        <n x="6"/>
        <n x="7"/>
      </t>
    </mdx>
    <mdx n="0" f="v">
      <t c="7" fi="0">
        <n x="1"/>
        <n x="17" s="1"/>
        <n x="3" s="1"/>
        <n x="8" s="1"/>
        <n x="5"/>
        <n x="6"/>
        <n x="7"/>
      </t>
    </mdx>
    <mdx n="0" f="v">
      <t c="7" fi="0">
        <n x="1"/>
        <n x="17" s="1"/>
        <n x="3" s="1"/>
        <n x="9" s="1"/>
        <n x="5"/>
        <n x="6"/>
        <n x="7"/>
      </t>
    </mdx>
    <mdx n="0" f="v">
      <t c="7" fi="0">
        <n x="1"/>
        <n x="17" s="1"/>
        <n x="3" s="1"/>
        <n x="10" s="1"/>
        <n x="5"/>
        <n x="6"/>
        <n x="7"/>
      </t>
    </mdx>
    <mdx n="0" f="v">
      <t c="7" fi="0">
        <n x="1"/>
        <n x="17" s="1"/>
        <n x="3" s="1"/>
        <n x="11" s="1"/>
        <n x="5"/>
        <n x="6"/>
        <n x="7"/>
      </t>
    </mdx>
    <mdx n="0" f="v">
      <t c="7" fi="0">
        <n x="1"/>
        <n x="17" s="1"/>
        <n x="3" s="1"/>
        <n x="12" s="1"/>
        <n x="5"/>
        <n x="6"/>
        <n x="7"/>
      </t>
    </mdx>
    <mdx n="0" f="v">
      <t c="7" fi="0">
        <n x="1"/>
        <n x="17" s="1"/>
        <n x="3" s="1"/>
        <n x="13" s="1"/>
        <n x="5"/>
        <n x="6"/>
        <n x="7"/>
      </t>
    </mdx>
    <mdx n="0" f="v">
      <t c="7" fi="0">
        <n x="1"/>
        <n x="17" s="1"/>
        <n x="3" s="1"/>
        <n x="14" s="1"/>
        <n x="5"/>
        <n x="6"/>
        <n x="7"/>
      </t>
    </mdx>
    <mdx n="0" f="v">
      <t c="7" fi="0">
        <n x="1"/>
        <n x="18" s="1"/>
        <n x="3" s="1"/>
        <n x="10" s="1"/>
        <n x="5"/>
        <n x="6"/>
        <n x="7"/>
      </t>
    </mdx>
    <mdx n="0" f="v">
      <t c="7" fi="0">
        <n x="1"/>
        <n x="18" s="1"/>
        <n x="3" s="1"/>
        <n x="11" s="1"/>
        <n x="5"/>
        <n x="6"/>
        <n x="7"/>
      </t>
    </mdx>
    <mdx n="0" f="v">
      <t c="7" fi="0">
        <n x="1"/>
        <n x="18" s="1"/>
        <n x="3" s="1"/>
        <n x="12" s="1"/>
        <n x="5"/>
        <n x="6"/>
        <n x="7"/>
      </t>
    </mdx>
    <mdx n="0" f="v">
      <t c="7" fi="0">
        <n x="1"/>
        <n x="18" s="1"/>
        <n x="3" s="1"/>
        <n x="13" s="1"/>
        <n x="5"/>
        <n x="6"/>
        <n x="7"/>
      </t>
    </mdx>
    <mdx n="0" f="v">
      <t c="7" fi="0">
        <n x="1"/>
        <n x="18" s="1"/>
        <n x="3" s="1"/>
        <n x="14" s="1"/>
        <n x="5"/>
        <n x="6"/>
        <n x="7"/>
      </t>
    </mdx>
    <mdx n="0" f="v">
      <t c="7" fi="0">
        <n x="1"/>
        <n x="19" s="1"/>
        <n x="3" s="1"/>
        <n x="10" s="1"/>
        <n x="5"/>
        <n x="6"/>
        <n x="7"/>
      </t>
    </mdx>
    <mdx n="0" f="v">
      <t c="7" fi="0">
        <n x="20"/>
        <n x="2" s="1"/>
        <n x="3" s="1"/>
        <n x="4" s="1"/>
        <n x="5"/>
        <n x="6"/>
        <n x="7"/>
      </t>
    </mdx>
    <mdx n="0" f="v">
      <t c="7" fi="0">
        <n x="20"/>
        <n x="2" s="1"/>
        <n x="3" s="1"/>
        <n x="8" s="1"/>
        <n x="5"/>
        <n x="6"/>
        <n x="7"/>
      </t>
    </mdx>
    <mdx n="0" f="v">
      <t c="7" fi="0">
        <n x="20"/>
        <n x="2" s="1"/>
        <n x="3" s="1"/>
        <n x="9" s="1"/>
        <n x="5"/>
        <n x="6"/>
        <n x="7"/>
      </t>
    </mdx>
    <mdx n="0" f="v">
      <t c="7" fi="0">
        <n x="20"/>
        <n x="2" s="1"/>
        <n x="3" s="1"/>
        <n x="10" s="1"/>
        <n x="5"/>
        <n x="6"/>
        <n x="7"/>
      </t>
    </mdx>
    <mdx n="0" f="v">
      <t c="7" fi="0">
        <n x="20"/>
        <n x="2" s="1"/>
        <n x="3" s="1"/>
        <n x="11" s="1"/>
        <n x="5"/>
        <n x="6"/>
        <n x="7"/>
      </t>
    </mdx>
    <mdx n="0" f="v">
      <t c="7" fi="0">
        <n x="20"/>
        <n x="2" s="1"/>
        <n x="3" s="1"/>
        <n x="12" s="1"/>
        <n x="5"/>
        <n x="6"/>
        <n x="7"/>
      </t>
    </mdx>
    <mdx n="0" f="v">
      <t c="7" fi="0">
        <n x="20"/>
        <n x="2" s="1"/>
        <n x="3" s="1"/>
        <n x="13" s="1"/>
        <n x="5"/>
        <n x="6"/>
        <n x="7"/>
      </t>
    </mdx>
    <mdx n="0" f="v">
      <t c="7" fi="0">
        <n x="20"/>
        <n x="2" s="1"/>
        <n x="3" s="1"/>
        <n x="14" s="1"/>
        <n x="5"/>
        <n x="6"/>
        <n x="7"/>
      </t>
    </mdx>
    <mdx n="0" f="v">
      <t c="7" fi="0">
        <n x="20"/>
        <n x="15" s="1"/>
        <n x="3" s="1"/>
        <n x="4" s="1"/>
        <n x="5"/>
        <n x="6"/>
        <n x="7"/>
      </t>
    </mdx>
    <mdx n="0" f="v">
      <t c="7" fi="0">
        <n x="20"/>
        <n x="15" s="1"/>
        <n x="3" s="1"/>
        <n x="8" s="1"/>
        <n x="5"/>
        <n x="6"/>
        <n x="7"/>
      </t>
    </mdx>
    <mdx n="0" f="v">
      <t c="7" fi="0">
        <n x="20"/>
        <n x="15" s="1"/>
        <n x="3" s="1"/>
        <n x="9" s="1"/>
        <n x="5"/>
        <n x="6"/>
        <n x="7"/>
      </t>
    </mdx>
    <mdx n="0" f="v">
      <t c="7" fi="0">
        <n x="20"/>
        <n x="15" s="1"/>
        <n x="3" s="1"/>
        <n x="10" s="1"/>
        <n x="5"/>
        <n x="6"/>
        <n x="7"/>
      </t>
    </mdx>
    <mdx n="0" f="v">
      <t c="7" fi="0">
        <n x="20"/>
        <n x="15" s="1"/>
        <n x="3" s="1"/>
        <n x="11" s="1"/>
        <n x="5"/>
        <n x="6"/>
        <n x="7"/>
      </t>
    </mdx>
    <mdx n="0" f="v">
      <t c="7" fi="0">
        <n x="20"/>
        <n x="15" s="1"/>
        <n x="3" s="1"/>
        <n x="12" s="1"/>
        <n x="5"/>
        <n x="6"/>
        <n x="7"/>
      </t>
    </mdx>
    <mdx n="0" f="v">
      <t c="7" fi="0">
        <n x="20"/>
        <n x="15" s="1"/>
        <n x="3" s="1"/>
        <n x="13" s="1"/>
        <n x="5"/>
        <n x="6"/>
        <n x="7"/>
      </t>
    </mdx>
    <mdx n="0" f="v">
      <t c="7" fi="0">
        <n x="20"/>
        <n x="15" s="1"/>
        <n x="3" s="1"/>
        <n x="14" s="1"/>
        <n x="5"/>
        <n x="6"/>
        <n x="7"/>
      </t>
    </mdx>
    <mdx n="0" f="v">
      <t c="7" fi="0">
        <n x="20"/>
        <n x="16" s="1"/>
        <n x="3" s="1"/>
        <n x="4" s="1"/>
        <n x="5"/>
        <n x="6"/>
        <n x="7"/>
      </t>
    </mdx>
    <mdx n="0" f="v">
      <t c="7" fi="0">
        <n x="20"/>
        <n x="16" s="1"/>
        <n x="3" s="1"/>
        <n x="8" s="1"/>
        <n x="5"/>
        <n x="6"/>
        <n x="7"/>
      </t>
    </mdx>
    <mdx n="0" f="v">
      <t c="7" fi="0">
        <n x="20"/>
        <n x="16" s="1"/>
        <n x="3" s="1"/>
        <n x="9" s="1"/>
        <n x="5"/>
        <n x="6"/>
        <n x="7"/>
      </t>
    </mdx>
    <mdx n="0" f="v">
      <t c="7" fi="0">
        <n x="20"/>
        <n x="16" s="1"/>
        <n x="3" s="1"/>
        <n x="10" s="1"/>
        <n x="5"/>
        <n x="6"/>
        <n x="7"/>
      </t>
    </mdx>
    <mdx n="0" f="v">
      <t c="7" fi="0">
        <n x="20"/>
        <n x="16" s="1"/>
        <n x="3" s="1"/>
        <n x="11" s="1"/>
        <n x="5"/>
        <n x="6"/>
        <n x="7"/>
      </t>
    </mdx>
    <mdx n="0" f="v">
      <t c="7" fi="0">
        <n x="20"/>
        <n x="16" s="1"/>
        <n x="3" s="1"/>
        <n x="12" s="1"/>
        <n x="5"/>
        <n x="6"/>
        <n x="7"/>
      </t>
    </mdx>
    <mdx n="0" f="v">
      <t c="7" fi="0">
        <n x="20"/>
        <n x="16" s="1"/>
        <n x="3" s="1"/>
        <n x="13" s="1"/>
        <n x="5"/>
        <n x="6"/>
        <n x="7"/>
      </t>
    </mdx>
    <mdx n="0" f="v">
      <t c="7" fi="0">
        <n x="20"/>
        <n x="16" s="1"/>
        <n x="3" s="1"/>
        <n x="14" s="1"/>
        <n x="5"/>
        <n x="6"/>
        <n x="7"/>
      </t>
    </mdx>
    <mdx n="0" f="v">
      <t c="7" fi="0">
        <n x="20"/>
        <n x="17" s="1"/>
        <n x="3" s="1"/>
        <n x="4" s="1"/>
        <n x="5"/>
        <n x="6"/>
        <n x="7"/>
      </t>
    </mdx>
    <mdx n="0" f="v">
      <t c="7" fi="0">
        <n x="20"/>
        <n x="17" s="1"/>
        <n x="3" s="1"/>
        <n x="8" s="1"/>
        <n x="5"/>
        <n x="6"/>
        <n x="7"/>
      </t>
    </mdx>
    <mdx n="0" f="v">
      <t c="7" fi="0">
        <n x="20"/>
        <n x="17" s="1"/>
        <n x="3" s="1"/>
        <n x="9" s="1"/>
        <n x="5"/>
        <n x="6"/>
        <n x="7"/>
      </t>
    </mdx>
    <mdx n="0" f="v">
      <t c="7" fi="0">
        <n x="20"/>
        <n x="17" s="1"/>
        <n x="3" s="1"/>
        <n x="10" s="1"/>
        <n x="5"/>
        <n x="6"/>
        <n x="7"/>
      </t>
    </mdx>
    <mdx n="0" f="v">
      <t c="7" fi="0">
        <n x="20"/>
        <n x="17" s="1"/>
        <n x="3" s="1"/>
        <n x="11" s="1"/>
        <n x="5"/>
        <n x="6"/>
        <n x="7"/>
      </t>
    </mdx>
    <mdx n="0" f="v">
      <t c="7" fi="0">
        <n x="20"/>
        <n x="17" s="1"/>
        <n x="3" s="1"/>
        <n x="12" s="1"/>
        <n x="5"/>
        <n x="6"/>
        <n x="7"/>
      </t>
    </mdx>
    <mdx n="0" f="v">
      <t c="7" fi="0">
        <n x="20"/>
        <n x="17" s="1"/>
        <n x="3" s="1"/>
        <n x="13" s="1"/>
        <n x="5"/>
        <n x="6"/>
        <n x="7"/>
      </t>
    </mdx>
    <mdx n="0" f="v">
      <t c="7" fi="0">
        <n x="20"/>
        <n x="17" s="1"/>
        <n x="3" s="1"/>
        <n x="14" s="1"/>
        <n x="5"/>
        <n x="6"/>
        <n x="7"/>
      </t>
    </mdx>
  </mdxMetadata>
  <valueMetadata count="7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valueMetadata>
</metadata>
</file>

<file path=xl/sharedStrings.xml><?xml version="1.0" encoding="utf-8"?>
<sst xmlns="http://schemas.openxmlformats.org/spreadsheetml/2006/main" count="3912" uniqueCount="833">
  <si>
    <t>Suramericana S.A.</t>
  </si>
  <si>
    <t>Income Statement</t>
  </si>
  <si>
    <t>Estado de Resultados Integrales</t>
  </si>
  <si>
    <t>(Figures in million colombian pesos)</t>
  </si>
  <si>
    <t>(Valores expresados en millones de pesos colombianos)</t>
  </si>
  <si>
    <t>TRIMESTRE / QUARTER</t>
  </si>
  <si>
    <t>Acumulado (YTD)</t>
  </si>
  <si>
    <t>1T2019</t>
  </si>
  <si>
    <t>2T2019</t>
  </si>
  <si>
    <t>3T2019</t>
  </si>
  <si>
    <t>4T2019</t>
  </si>
  <si>
    <t>1T2020</t>
  </si>
  <si>
    <t>2T2020</t>
  </si>
  <si>
    <t>3T2020</t>
  </si>
  <si>
    <t>4T2020</t>
  </si>
  <si>
    <t>1T2021</t>
  </si>
  <si>
    <t>2T2021</t>
  </si>
  <si>
    <t>3T2021</t>
  </si>
  <si>
    <t>4T2021</t>
  </si>
  <si>
    <t>1T2022</t>
  </si>
  <si>
    <t>Written premiums</t>
  </si>
  <si>
    <t>Primas emitidas</t>
  </si>
  <si>
    <t>Ceded premiums</t>
  </si>
  <si>
    <t>Primas cedidas</t>
  </si>
  <si>
    <t>Retained premiums (net)</t>
  </si>
  <si>
    <t>Primas retenidas (netas)</t>
  </si>
  <si>
    <t>Reserves net of production</t>
  </si>
  <si>
    <t>Reservas netas de producción</t>
  </si>
  <si>
    <t>Retained earned premiums</t>
  </si>
  <si>
    <t>Primas retenidas devengadas</t>
  </si>
  <si>
    <t>Total claims</t>
  </si>
  <si>
    <t>Siniestros totales</t>
  </si>
  <si>
    <t>Reimbursed claims</t>
  </si>
  <si>
    <t>Reembolso de siniestros</t>
  </si>
  <si>
    <t>Retained claims</t>
  </si>
  <si>
    <t>Siniestros retenidos</t>
  </si>
  <si>
    <t>Net commissions</t>
  </si>
  <si>
    <t>Comisiones Netas</t>
  </si>
  <si>
    <t>Income from services rendered</t>
  </si>
  <si>
    <t>Ingreso por Prestación de Servicios</t>
  </si>
  <si>
    <t>Cost of services rendered</t>
  </si>
  <si>
    <t>Costo por prestación de Servicios</t>
  </si>
  <si>
    <t>Other operating income/expense</t>
  </si>
  <si>
    <t>Otros ingresos/gastos operativos</t>
  </si>
  <si>
    <t>Impairment</t>
  </si>
  <si>
    <t>Deterioro técnico</t>
  </si>
  <si>
    <t>Technical result</t>
  </si>
  <si>
    <t>Resultado Técnico</t>
  </si>
  <si>
    <t>Fees</t>
  </si>
  <si>
    <t>Honorarios</t>
  </si>
  <si>
    <t>Administrative expense</t>
  </si>
  <si>
    <t>Gastos administrativos</t>
  </si>
  <si>
    <t>Amortization and depreciation</t>
  </si>
  <si>
    <t>Amortizaciones y Depreciaciones</t>
  </si>
  <si>
    <t>Deterioro</t>
  </si>
  <si>
    <t>Underwriting profit</t>
  </si>
  <si>
    <t>Resultado Industrial</t>
  </si>
  <si>
    <t>Dividends</t>
  </si>
  <si>
    <t>Dividendos</t>
  </si>
  <si>
    <t xml:space="preserve">Investment income </t>
  </si>
  <si>
    <t xml:space="preserve">Ingresos por inversiones </t>
  </si>
  <si>
    <t>Interest</t>
  </si>
  <si>
    <t>Intereses</t>
  </si>
  <si>
    <t>Other non-operating income / expense</t>
  </si>
  <si>
    <t>Otros ingresos/gastos No operativos</t>
  </si>
  <si>
    <t>Earnings (losses) before tax</t>
  </si>
  <si>
    <t>Ganancia (pérdida), antes de impuestos</t>
  </si>
  <si>
    <t>Income tax</t>
  </si>
  <si>
    <t>Impuestos a las ganancias</t>
  </si>
  <si>
    <t xml:space="preserve">Earnings (losses), net </t>
  </si>
  <si>
    <t xml:space="preserve">Ganancia (pérdida), Neta </t>
  </si>
  <si>
    <t>Earnings (losses) - parent company</t>
  </si>
  <si>
    <t>Ganancia (pérdida) de la controladora</t>
  </si>
  <si>
    <t>Earnings (losses) - non-controlling interest</t>
  </si>
  <si>
    <t>Ganancia (pérdida) no controladora</t>
  </si>
  <si>
    <t>Check</t>
  </si>
  <si>
    <t>Nota: Los resultados de trimestrales desde 1T2019 hasta 2T2020, asi como los acumulados desde marzo de 2019 a marzo del 2020  no son 100% comparables debido a una reclasificación realizada con el fin de acercar más los EEFF a la gestión de la compañía</t>
  </si>
  <si>
    <t xml:space="preserve">Suramericana </t>
  </si>
  <si>
    <t>1.</t>
  </si>
  <si>
    <t>Sura P&amp;L</t>
  </si>
  <si>
    <t>Estado de Resultados Consolidado de Suramericana y de cada uno de los segmentos de la compañía: Generales, Vida, Salud, Complementarios, Holding y Eliminaciones.</t>
  </si>
  <si>
    <t>2.</t>
  </si>
  <si>
    <t>Sura P&amp;L excl. EPS</t>
  </si>
  <si>
    <t>Estado de Resultados Consolidado de Suramericana y de cada uno de los segmentos de la compañía: Generales, Vida, Salud, Complementarios, Holding y Eliminaciones; proforma excluyendo la EPS.</t>
  </si>
  <si>
    <t>3.</t>
  </si>
  <si>
    <t>Sura BS</t>
  </si>
  <si>
    <t>Estado de Situación Financiera de Suramericana.</t>
  </si>
  <si>
    <t>SURA Asset Management</t>
  </si>
  <si>
    <t>6.</t>
  </si>
  <si>
    <t>SUAM P&amp;L</t>
  </si>
  <si>
    <t>Estado de Resultados Consolidado de SURA Asset Management y de cada uno de los segmentos de la compañía: Ahorro y retiro, SURA investments, Rentas vitalicias y seguro previsional, Corporativo, Nuevos negocios.</t>
  </si>
  <si>
    <t>7.</t>
  </si>
  <si>
    <t>SUAM BS</t>
  </si>
  <si>
    <t>Estado de Situación Financiera de SURA Asset Management.</t>
  </si>
  <si>
    <t>8.</t>
  </si>
  <si>
    <t>SUAM Drivers</t>
  </si>
  <si>
    <t>Ingresos por comisiones por segmento y por país, AUM por segmento y por país, Fee por país.</t>
  </si>
  <si>
    <t>Grupo SURA</t>
  </si>
  <si>
    <t>10.</t>
  </si>
  <si>
    <t>GIS Consol. P&amp;L</t>
  </si>
  <si>
    <t>Estado de Resultados Consolidado de Grupo SURA.</t>
  </si>
  <si>
    <t>11.</t>
  </si>
  <si>
    <t>GIS Consol. BS</t>
  </si>
  <si>
    <t>Estado de Situación Financiera Consolidado de Grupo SURA.</t>
  </si>
  <si>
    <t>12.</t>
  </si>
  <si>
    <t>GIS Consol. P&amp;L excl. EPS</t>
  </si>
  <si>
    <t>Estado de Resultados Consolidado de Grupo SURA, proforma excluyendo la EPS.</t>
  </si>
  <si>
    <t>13.</t>
  </si>
  <si>
    <t>GIS Indiv. P&amp;L</t>
  </si>
  <si>
    <t>Estado de Resultados Separado de Grupo SURA.</t>
  </si>
  <si>
    <t>14.</t>
  </si>
  <si>
    <t>GIS Indiv. BS</t>
  </si>
  <si>
    <t>Estado de Situación Financiera Separado de Grupo SURA.</t>
  </si>
  <si>
    <t>15.</t>
  </si>
  <si>
    <t xml:space="preserve">GIS Portfolio </t>
  </si>
  <si>
    <t>Número de acciones y porcentaje de participación en las compañías subsidiarias del portafolio.</t>
  </si>
  <si>
    <t>16.</t>
  </si>
  <si>
    <t>GIS Cashflow and dividends</t>
  </si>
  <si>
    <t>Flujo de caja y dividendos de Grupo SURA.</t>
  </si>
  <si>
    <t>17.</t>
  </si>
  <si>
    <t>GIS Debt</t>
  </si>
  <si>
    <t>Deuda desglosada de Grupo SURA.</t>
  </si>
  <si>
    <t>COP million</t>
  </si>
  <si>
    <t>COP millones</t>
  </si>
  <si>
    <t>ACUMULADO / YTD</t>
  </si>
  <si>
    <t>2T2022</t>
  </si>
  <si>
    <t>3T2022</t>
  </si>
  <si>
    <t>4T2022</t>
  </si>
  <si>
    <t>1T2023</t>
  </si>
  <si>
    <t>2T2023</t>
  </si>
  <si>
    <t>3T2023</t>
  </si>
  <si>
    <t>4T2023</t>
  </si>
  <si>
    <t>1T2024</t>
  </si>
  <si>
    <t>2T2024</t>
  </si>
  <si>
    <t>ADM_PRIMA_EMIT</t>
  </si>
  <si>
    <t>ADM_PRIMA_CED</t>
  </si>
  <si>
    <t>ADM_PRIMA_RET</t>
  </si>
  <si>
    <t>ADM_AJUST_RESV</t>
  </si>
  <si>
    <t>ADM_PRE_DEV</t>
  </si>
  <si>
    <t>ADM_SINIESTROS_TOT</t>
  </si>
  <si>
    <t>ADM_REEMB_SINIESTROS</t>
  </si>
  <si>
    <t>ADM_SINIESTROS_RET</t>
  </si>
  <si>
    <t>COMIS_NETAS</t>
  </si>
  <si>
    <t>ADM_PREST_SERV</t>
  </si>
  <si>
    <t>ADM_COST_PREST_SERV</t>
  </si>
  <si>
    <t>PFIN_ING_GAS_OP</t>
  </si>
  <si>
    <t>DET_TECNICO</t>
  </si>
  <si>
    <t>RESUL_TECNICO</t>
  </si>
  <si>
    <t>ADM_GAST_COMIS_HON</t>
  </si>
  <si>
    <t>PFIN_GASTOS_ADM</t>
  </si>
  <si>
    <t>ADM_DEP_AMOR</t>
  </si>
  <si>
    <t>DET_REN_INV</t>
  </si>
  <si>
    <t>PFIN_ING_INVER</t>
  </si>
  <si>
    <t>ADM_INTERESES</t>
  </si>
  <si>
    <t>PFIN_ING_GAS_NOP</t>
  </si>
  <si>
    <t>ADM_IMPTO_GANAN</t>
  </si>
  <si>
    <t>Net Income from continuing operations</t>
  </si>
  <si>
    <t xml:space="preserve">Ganancia (pérdida) neta operaciones continuadas </t>
  </si>
  <si>
    <t>ADM_UTIL_NETA_OP_DIS</t>
  </si>
  <si>
    <t>Net Income from discontinued operations</t>
  </si>
  <si>
    <t>Ganancia neta operaciones discontinuadas</t>
  </si>
  <si>
    <t>GANA_PERD_ATRIBUIBLE</t>
  </si>
  <si>
    <t>ADM_GAN_PER_NO_CONTROL</t>
  </si>
  <si>
    <t>Nota: Los resultados de trimestrales desde 1T2019 hasta 2T2020, asi como los acumulados desde marzo de 2019 a marzo del 2020  no son 100% comparables debido a una reclasificación realizada con el fin de acercar más los EEFF a la gestión de la compañía.</t>
  </si>
  <si>
    <t>Note: Quarterly results from 1Q2019 to 2Q2020, as well as the cumulative results from March 2019 to March 2020 are not 100% comparable due to a reclassification made in order to bring the EEFF closer to the company's management.</t>
  </si>
  <si>
    <t>CONSOLIDADO / CONSOLIDATED</t>
  </si>
  <si>
    <t>3T2024</t>
  </si>
  <si>
    <t>4T2024</t>
  </si>
  <si>
    <t>1T2025</t>
  </si>
  <si>
    <t>2T2025</t>
  </si>
  <si>
    <t>3T2025</t>
  </si>
  <si>
    <t>4T2025</t>
  </si>
  <si>
    <t>1T2026</t>
  </si>
  <si>
    <t>2T2026</t>
  </si>
  <si>
    <t>SEGMENTO GENERALES / P&amp;C INSURANCE SEGMENT</t>
  </si>
  <si>
    <t>ADM_UTIL_NETA</t>
  </si>
  <si>
    <t>SEGMENTO VIDA / LIFE INSURANCE SEGMENT</t>
  </si>
  <si>
    <t>SEGMENTO SALUD / HEALTHCARE SEGMENT</t>
  </si>
  <si>
    <t>SEGMENTO COMPLEMENTARIOS</t>
  </si>
  <si>
    <t>SEGMENTO HOLDING / HOLDING COMPANY SEGMENT</t>
  </si>
  <si>
    <t xml:space="preserve">Deterioro </t>
  </si>
  <si>
    <t>PLUGPYG</t>
  </si>
  <si>
    <t>ELIMINACIONES / ELIMINATIONS</t>
  </si>
  <si>
    <t>PLUGPYGTT</t>
  </si>
  <si>
    <t>Cifras proforma excluyendo la EPS</t>
  </si>
  <si>
    <t>Pro forma figures excluding EPS</t>
  </si>
  <si>
    <t>Statement of Financial Position</t>
  </si>
  <si>
    <t>Estado Situación Financiera</t>
  </si>
  <si>
    <t>dic-20</t>
  </si>
  <si>
    <t>mar-21</t>
  </si>
  <si>
    <t>jun-21</t>
  </si>
  <si>
    <t>sept-21</t>
  </si>
  <si>
    <t>dic-21</t>
  </si>
  <si>
    <t>mar-22</t>
  </si>
  <si>
    <t>jun-22</t>
  </si>
  <si>
    <t>sept-22</t>
  </si>
  <si>
    <t>dic-22</t>
  </si>
  <si>
    <t>EF_Y_EQ_SUB</t>
  </si>
  <si>
    <t>Cash and equivalents</t>
  </si>
  <si>
    <t>Efectivo y equivalentes de efectivo</t>
  </si>
  <si>
    <t>INVERSIONES_SUB</t>
  </si>
  <si>
    <t>Investments</t>
  </si>
  <si>
    <t>Inversiones</t>
  </si>
  <si>
    <t>OT_ACT_FIN_SUB</t>
  </si>
  <si>
    <t>Derivatives</t>
  </si>
  <si>
    <t>Instrumentos derivados</t>
  </si>
  <si>
    <t>CXC_ASEG</t>
  </si>
  <si>
    <t>Assets for insurance contracts</t>
  </si>
  <si>
    <t>Activos por contratos de seguros</t>
  </si>
  <si>
    <t>RVAS_TEC_SEGUROS_PART_REASEG_SUB</t>
  </si>
  <si>
    <t>Assets for reinsurance contracts</t>
  </si>
  <si>
    <t>Activos por contratos de reaseguro</t>
  </si>
  <si>
    <t>CXC_PART_RELAC_Y_ASOC_CTE_SUB</t>
  </si>
  <si>
    <t>Cuentas por cobrar partes relacionadas</t>
  </si>
  <si>
    <t>CXC_Y_OTRAS_CXC_SUB</t>
  </si>
  <si>
    <t>Other accounts receivable</t>
  </si>
  <si>
    <t>Otras cuentas por cobrar</t>
  </si>
  <si>
    <t>ACT_X_IMP_CTE_SUB</t>
  </si>
  <si>
    <t>Current tax assets</t>
  </si>
  <si>
    <t>Activos por impuestos corrientes</t>
  </si>
  <si>
    <t>ACT_NCTE_O_ACT_DISP_SUB</t>
  </si>
  <si>
    <t>Available-for-sale non-current assets</t>
  </si>
  <si>
    <t>Activos no corrientes disponibles para la venta</t>
  </si>
  <si>
    <t>COST_ADQ_DIF</t>
  </si>
  <si>
    <t>Deferred acquisition cost (DAC)</t>
  </si>
  <si>
    <t>Costo de adquisición diferido</t>
  </si>
  <si>
    <t>INV_CONT_METPART_SUB</t>
  </si>
  <si>
    <t>Investments from associates (equity method)</t>
  </si>
  <si>
    <t>Inversiones contabilizadas utilizando el método de participación</t>
  </si>
  <si>
    <t>PROP_PLANTA_Y_EQ_SUB</t>
  </si>
  <si>
    <t>Property and equipment</t>
  </si>
  <si>
    <t>Propiedades y equipos</t>
  </si>
  <si>
    <t>ACTIVOS_DER_USO_SUB</t>
  </si>
  <si>
    <t>Right-of-use assets</t>
  </si>
  <si>
    <t>Activos por derechos de uso</t>
  </si>
  <si>
    <t>ACT_INTANG_DIST_DE_PLUSVAL_SUB</t>
  </si>
  <si>
    <t>Other intangible assets</t>
  </si>
  <si>
    <t>Otros activos intangibles</t>
  </si>
  <si>
    <t>ACT_X_IMP_DIF_SUB</t>
  </si>
  <si>
    <t>Deferred tax assets</t>
  </si>
  <si>
    <t>Activos por impuestos diferidos</t>
  </si>
  <si>
    <t>OTROS_ACTIVOS_SUB</t>
  </si>
  <si>
    <t>Other assets</t>
  </si>
  <si>
    <t>Otros activos</t>
  </si>
  <si>
    <t>PLUSVALIA_SUB</t>
  </si>
  <si>
    <t>Goodwill</t>
  </si>
  <si>
    <t>Plusvalía</t>
  </si>
  <si>
    <t>ACTIVO_SUB</t>
  </si>
  <si>
    <t>Total assets</t>
  </si>
  <si>
    <t>Total activos</t>
  </si>
  <si>
    <t>OT_PAS_FIN_SUB</t>
  </si>
  <si>
    <t>Financial liabilities</t>
  </si>
  <si>
    <t>Obligaciones financieras</t>
  </si>
  <si>
    <t>OT_PAS_FIN_DERIVA</t>
  </si>
  <si>
    <t>PASIVOS_ARR_FIN_SUB</t>
  </si>
  <si>
    <t>Lease liabilities</t>
  </si>
  <si>
    <t>Pasivos por arrendamientos</t>
  </si>
  <si>
    <t>PASIVO_CON_SEG</t>
  </si>
  <si>
    <t>Liabilities for insurance contracts</t>
  </si>
  <si>
    <t>Pasivos por contratos de seguros</t>
  </si>
  <si>
    <t>PASIVO_CON_REA</t>
  </si>
  <si>
    <t>Liabilities for reinsurance contracts</t>
  </si>
  <si>
    <t>Pasivos por contratos de reaseguro</t>
  </si>
  <si>
    <t>CXP_Y_OT_CXP_SUB</t>
  </si>
  <si>
    <t>Other accounts payable</t>
  </si>
  <si>
    <t>Otras cuentas por pagar</t>
  </si>
  <si>
    <t>CXP_A_ENT_REL_SUB</t>
  </si>
  <si>
    <t>Accounts payable to related entities</t>
  </si>
  <si>
    <t>Cuentas por pagar a entidades relacionadas</t>
  </si>
  <si>
    <t>PAS_X_IMP_CTE_SUB</t>
  </si>
  <si>
    <t>Current tax liabilities</t>
  </si>
  <si>
    <t>Pasivos por impuestos corrientes</t>
  </si>
  <si>
    <t>PROV_BEN_EMP_SUB</t>
  </si>
  <si>
    <t>Employee benefits</t>
  </si>
  <si>
    <t>Beneficios a empleados</t>
  </si>
  <si>
    <t>PAS_REL_ACT_MAN_SUB</t>
  </si>
  <si>
    <t>Non-current liabilities in assets held for sale</t>
  </si>
  <si>
    <t>Pasivos no corrientes en bienes disponibles para la venta</t>
  </si>
  <si>
    <t>OT_PROVISIONES_SUB</t>
  </si>
  <si>
    <t>Provisions</t>
  </si>
  <si>
    <t>Provisiones</t>
  </si>
  <si>
    <t>ING_DIFERIDOS_DIL</t>
  </si>
  <si>
    <t>Deferred income liabilities (DIL)</t>
  </si>
  <si>
    <t>Ingresos diferidos (DIL)</t>
  </si>
  <si>
    <t>BONOS</t>
  </si>
  <si>
    <t>Issued securities (bonds)</t>
  </si>
  <si>
    <t>Títulos emitidos</t>
  </si>
  <si>
    <t>PAS_X_IMP_DIF_SUB</t>
  </si>
  <si>
    <t>Deferred tax liabilities</t>
  </si>
  <si>
    <t>Pasivo por impuestos diferidos</t>
  </si>
  <si>
    <t>PASIVO_SUB</t>
  </si>
  <si>
    <t>Total liabilities</t>
  </si>
  <si>
    <t>Total pasivos</t>
  </si>
  <si>
    <t>PATRIMONIO_SUB</t>
  </si>
  <si>
    <t>Total equity</t>
  </si>
  <si>
    <t>Patrimonio total</t>
  </si>
  <si>
    <t>Nueva estructura contable del ESF desde diciembre del 2020.</t>
  </si>
  <si>
    <t>New ESF accounting structure as of December 2020.</t>
  </si>
  <si>
    <t>ING_COMI_HONO</t>
  </si>
  <si>
    <t>Fee and commission income</t>
  </si>
  <si>
    <t>Ingresos por comisiones y honorarios</t>
  </si>
  <si>
    <t>ING_INV_NO_MARGEN</t>
  </si>
  <si>
    <t>ING_INV_NETA</t>
  </si>
  <si>
    <t>Other investment income</t>
  </si>
  <si>
    <t>Otros ingresos por inversiones</t>
  </si>
  <si>
    <t>GYP_VALOR_RAZ</t>
  </si>
  <si>
    <t>Other gains and losses at fair value</t>
  </si>
  <si>
    <t xml:space="preserve">Otras ganancias y pérdidas a valor razonable </t>
  </si>
  <si>
    <t>GYP_ENCAJE</t>
  </si>
  <si>
    <t>Income from legal reserve</t>
  </si>
  <si>
    <t>Ingresos por encaje</t>
  </si>
  <si>
    <t>GYP_MET_PART</t>
  </si>
  <si>
    <t>Income (expense) via equity method</t>
  </si>
  <si>
    <t>Ingreso (gasto) por método de participación</t>
  </si>
  <si>
    <t>OTROS_ING_SIN_PLUG</t>
  </si>
  <si>
    <t>Other operating income</t>
  </si>
  <si>
    <t>Otros ingresos operacionales</t>
  </si>
  <si>
    <t>Operating revenues - Pension and Fund Mgmt</t>
  </si>
  <si>
    <t>Ingresos operacionales por administración de pensiones y fondos</t>
  </si>
  <si>
    <t>ING_PRIMA</t>
  </si>
  <si>
    <t>Gross premiums</t>
  </si>
  <si>
    <t xml:space="preserve">Primas brutas </t>
  </si>
  <si>
    <t>PRIMA_REASEGURO</t>
  </si>
  <si>
    <t>Premiums ceded to reinsurers</t>
  </si>
  <si>
    <t xml:space="preserve">Primas cedidas a reaseguradoras </t>
  </si>
  <si>
    <t>Net premiums</t>
  </si>
  <si>
    <t>Primas netas</t>
  </si>
  <si>
    <t>OTROS_INGSEG</t>
  </si>
  <si>
    <t>Income from reserve investments</t>
  </si>
  <si>
    <t>Ingresos por inversiones que respaldan reservas de seguros</t>
  </si>
  <si>
    <t>Earnings at fair value from reserve investments</t>
  </si>
  <si>
    <t>Ganancias y pérdidas a valor razonable de inversiones que respalda reservas de seguros</t>
  </si>
  <si>
    <t>SINIES_BENEF_REQUE</t>
  </si>
  <si>
    <t>Claims</t>
  </si>
  <si>
    <t xml:space="preserve">Reclamaciones </t>
  </si>
  <si>
    <t>MOV_RESERV_PRIMA</t>
  </si>
  <si>
    <t>Movement in premium reserves</t>
  </si>
  <si>
    <t xml:space="preserve">Movimiento de reservas primas </t>
  </si>
  <si>
    <t>Total insurance margin</t>
  </si>
  <si>
    <t>Margen Total de Seguros</t>
  </si>
  <si>
    <t>GT_COSTOS_ADQU_DIF_DACV</t>
  </si>
  <si>
    <t>GTO_OPE_VTA</t>
  </si>
  <si>
    <t>Selling expense</t>
  </si>
  <si>
    <t>Gastos operacionales de ventas</t>
  </si>
  <si>
    <t>Deferred acquisition costs (DAC)</t>
  </si>
  <si>
    <t>Costos de Adquisición Diferidos -DAC</t>
  </si>
  <si>
    <t>Wealth tax</t>
  </si>
  <si>
    <t>Impuesto al patrimonio</t>
  </si>
  <si>
    <t>GTO_OPE_COMYHON</t>
  </si>
  <si>
    <t>OTROS_GTO_OPE_ADMON</t>
  </si>
  <si>
    <t>IMPT_PATRI</t>
  </si>
  <si>
    <t>Operating and administrative expense</t>
  </si>
  <si>
    <t xml:space="preserve">Gastos operacionales y administrativos </t>
  </si>
  <si>
    <t>Total operating expense</t>
  </si>
  <si>
    <t>Total gastos operacionales</t>
  </si>
  <si>
    <t>Operating earnings</t>
  </si>
  <si>
    <t>Utilidad operativa</t>
  </si>
  <si>
    <t>ING_FINAN</t>
  </si>
  <si>
    <t>Financial income</t>
  </si>
  <si>
    <t xml:space="preserve">Ingresos financieros </t>
  </si>
  <si>
    <t>COST_FINAN</t>
  </si>
  <si>
    <t>Financial expense</t>
  </si>
  <si>
    <t xml:space="preserve">Gastos financieros </t>
  </si>
  <si>
    <t>INGAS_DERFINAN</t>
  </si>
  <si>
    <t>(Expense) income from financial derivatives</t>
  </si>
  <si>
    <t>(Gasto) ingreso por derivados financieros</t>
  </si>
  <si>
    <t>ING_GASDIFCAM</t>
  </si>
  <si>
    <t>(Expense) income on exchange differences</t>
  </si>
  <si>
    <t>(Gasto) ingreso por diferencia en cambio</t>
  </si>
  <si>
    <t>Earnings before income tax</t>
  </si>
  <si>
    <t>Utilidad (pérdida) antes del impuesto de renta por operaciones continuadas</t>
  </si>
  <si>
    <t>IMP_GANAN</t>
  </si>
  <si>
    <t>Income Tax</t>
  </si>
  <si>
    <t xml:space="preserve">Impuesto de renta </t>
  </si>
  <si>
    <t>Net income from continuing operations</t>
  </si>
  <si>
    <t>Utilidad neta del ejercicio operaciones continuadas</t>
  </si>
  <si>
    <t>OPE_DIS</t>
  </si>
  <si>
    <t>Net income from discontinued operations</t>
  </si>
  <si>
    <t>Utilidad neta del ejercicio operaciones discontinuas</t>
  </si>
  <si>
    <t>Profit after tax (before minority interest)</t>
  </si>
  <si>
    <t>Utilidad después de impuestos (antes de minoritario)</t>
  </si>
  <si>
    <t>PART_NO_CONTROLADA</t>
  </si>
  <si>
    <t>Minority interest</t>
  </si>
  <si>
    <t xml:space="preserve">Interés Minoritario </t>
  </si>
  <si>
    <t>Net income (losses)</t>
  </si>
  <si>
    <t>Utilidad (pérdida) neta del ejercicio</t>
  </si>
  <si>
    <t>CONSOLIDADO  / CONSOLIDATED</t>
  </si>
  <si>
    <t>SEGMENTO AHORRO Y RETIRO  / SAVINGS AND RETIREMENT SEGMENT</t>
  </si>
  <si>
    <t>SEGMENTO SURA INVESTMENTS / SURA INVESTMENTS SEGMENT</t>
  </si>
  <si>
    <t>SEGMENTO RENTAS VITALICIAS &amp; SEGURO PREVISIONAL / ANNUITIES &amp; PENSION INSURANCE SEGMENT</t>
  </si>
  <si>
    <t>SEGMENTO CORPORATIVO / HOLDING COMPANY SEGMENT</t>
  </si>
  <si>
    <t>SEGMENTO NUEVOS NEGOCIOS</t>
  </si>
  <si>
    <t>Nota: Las cifras están reexpresadas a partir del 2022 por cambio en los segmentos.</t>
  </si>
  <si>
    <t>Note: Figures restated from 2022 due to change in segments.</t>
  </si>
  <si>
    <t>SURA Asset Management S.A.</t>
  </si>
  <si>
    <t>Statement of financial position</t>
  </si>
  <si>
    <t>Financial assets</t>
  </si>
  <si>
    <t>Activos financieros</t>
  </si>
  <si>
    <t>Investments in related parties</t>
  </si>
  <si>
    <t>Inversiones en entidades vinculadas</t>
  </si>
  <si>
    <t>PROP_INVERSION_SUB</t>
  </si>
  <si>
    <t>Investment properties</t>
  </si>
  <si>
    <t>Propiedades de inversión</t>
  </si>
  <si>
    <t>Accounts receivable</t>
  </si>
  <si>
    <t>Cuentas por cobrar</t>
  </si>
  <si>
    <t xml:space="preserve">Deferred Acquisition costs (DAC) </t>
  </si>
  <si>
    <t xml:space="preserve">Costos de adquisición diferidos (DAC) </t>
  </si>
  <si>
    <t>Cash and cash equivalents</t>
  </si>
  <si>
    <t>Activo por impuesto diferido</t>
  </si>
  <si>
    <t>Current tax</t>
  </si>
  <si>
    <t>Impuesto corriente</t>
  </si>
  <si>
    <t>Fixed assets</t>
  </si>
  <si>
    <t>Activos fijos</t>
  </si>
  <si>
    <t>Activos por derecho de uso</t>
  </si>
  <si>
    <t>Financial assets - hedging arrangements</t>
  </si>
  <si>
    <t>Activo financiero por operaciones de cobertura</t>
  </si>
  <si>
    <t>Insurance assets</t>
  </si>
  <si>
    <t>Reinsurance assets</t>
  </si>
  <si>
    <t>Activos por contratos de reaseguros</t>
  </si>
  <si>
    <t>OTR_ACT_NO_FROS</t>
  </si>
  <si>
    <t>Technical reserves</t>
  </si>
  <si>
    <t>Reservas técnicas</t>
  </si>
  <si>
    <t>Issued bonds</t>
  </si>
  <si>
    <t>Bonos emitidos</t>
  </si>
  <si>
    <t>Financial obligations</t>
  </si>
  <si>
    <t>Pasivos por derecho de uso</t>
  </si>
  <si>
    <t>Financial liabilities - hedging arrangements</t>
  </si>
  <si>
    <t>Pasivo financiero por operaciones de cobertura</t>
  </si>
  <si>
    <t>Pasivo por impuesto diferido</t>
  </si>
  <si>
    <t>Pasivo por impuesto corriente</t>
  </si>
  <si>
    <t>Accounts payable</t>
  </si>
  <si>
    <t>Cuentas por pagar</t>
  </si>
  <si>
    <t>Ingresos Diferidos (DIL)</t>
  </si>
  <si>
    <t>Other liabilities</t>
  </si>
  <si>
    <t>Otros pasivos</t>
  </si>
  <si>
    <t>Available-for-sale non-current liabilities</t>
  </si>
  <si>
    <t>Pasivos no corrientes disponibles para la venta</t>
  </si>
  <si>
    <t>PAT_ATRIB_PROP_CONT_SUB</t>
  </si>
  <si>
    <t>Total controlling interest</t>
  </si>
  <si>
    <t>Patrimonio controlante</t>
  </si>
  <si>
    <t>PART_NO_CONTROL_SUB</t>
  </si>
  <si>
    <t>Non-controlling interest</t>
  </si>
  <si>
    <t>Intereses minoritarios</t>
  </si>
  <si>
    <t>Total equity and liabilities</t>
  </si>
  <si>
    <t>Total pasivos y patrimonio</t>
  </si>
  <si>
    <t>Drivers</t>
  </si>
  <si>
    <t>Income - Savings and Retirement</t>
  </si>
  <si>
    <t>Ingresos Ahorro y Retiro</t>
  </si>
  <si>
    <t>Fee -  Savings and Retirement</t>
  </si>
  <si>
    <t>Fee Ahorro y Retiro</t>
  </si>
  <si>
    <t>Chile</t>
  </si>
  <si>
    <t>Mexico</t>
  </si>
  <si>
    <t>México</t>
  </si>
  <si>
    <t>Peru SB</t>
  </si>
  <si>
    <t>Perú BS</t>
  </si>
  <si>
    <t>Peru AUM</t>
  </si>
  <si>
    <t xml:space="preserve">Perú AUM </t>
  </si>
  <si>
    <t>Uruguay</t>
  </si>
  <si>
    <t>Acumulado</t>
  </si>
  <si>
    <t>Commission Income - Savings and Retirement</t>
  </si>
  <si>
    <t>Ingresos por comisiones Ahorro y Retiro</t>
  </si>
  <si>
    <t xml:space="preserve">Perú </t>
  </si>
  <si>
    <t>Colombia</t>
  </si>
  <si>
    <t>El Salvador</t>
  </si>
  <si>
    <t>USA</t>
  </si>
  <si>
    <t>Estados Unidos</t>
  </si>
  <si>
    <t>Luxemburgo</t>
  </si>
  <si>
    <t>Total</t>
  </si>
  <si>
    <t>AUM- Savings and Retirement</t>
  </si>
  <si>
    <t>AUM Ahorro y Retiro</t>
  </si>
  <si>
    <t>Wage Base - Savings and Retirement</t>
  </si>
  <si>
    <t>Salario Base Ahorro y Retiro</t>
  </si>
  <si>
    <t xml:space="preserve">Peru (WB) </t>
  </si>
  <si>
    <t xml:space="preserve">Perú (cobro BS) </t>
  </si>
  <si>
    <t>Peru (WB + AUM)</t>
  </si>
  <si>
    <t>Perú (cobro BS + AUM)</t>
  </si>
  <si>
    <t>Total (Peru WB)</t>
  </si>
  <si>
    <t>Total (Perú Bs)</t>
  </si>
  <si>
    <t>Total (Peru WB + AUM)</t>
  </si>
  <si>
    <t>Total (Perú Bs + AUM)</t>
  </si>
  <si>
    <t>Income - Sura Investments</t>
  </si>
  <si>
    <t>Ingresos Sura Investments</t>
  </si>
  <si>
    <t>Commission Income SURA Investments</t>
  </si>
  <si>
    <t xml:space="preserve">Ingresos por comisiones SURA Investments </t>
  </si>
  <si>
    <t>Peru</t>
  </si>
  <si>
    <t>Perú</t>
  </si>
  <si>
    <t>Colombia and other</t>
  </si>
  <si>
    <t>Colombia y otros</t>
  </si>
  <si>
    <t>AUM SURA Investments</t>
  </si>
  <si>
    <t>United States</t>
  </si>
  <si>
    <t xml:space="preserve">USA </t>
  </si>
  <si>
    <t xml:space="preserve">Luxemburgo </t>
  </si>
  <si>
    <t>Duplicates</t>
  </si>
  <si>
    <t>Duplicados</t>
  </si>
  <si>
    <t>Total AUM</t>
  </si>
  <si>
    <t>AUM Totales</t>
  </si>
  <si>
    <t>Proteccion</t>
  </si>
  <si>
    <t>Protección</t>
  </si>
  <si>
    <t>Legal reserves</t>
  </si>
  <si>
    <t>Saldo del encaje</t>
  </si>
  <si>
    <t xml:space="preserve">Uruguay </t>
  </si>
  <si>
    <t xml:space="preserve">Colombia </t>
  </si>
  <si>
    <t>Nota: Las cifras de ingresos por comisiones y AUM están reexpresadas a partir del 2022 por cambio en los segmentos.</t>
  </si>
  <si>
    <t>Note: Fee and commission income and AUM figures restated from 2022 due to change in segments.</t>
  </si>
  <si>
    <t>Grupo de Inversiones Suramericana S.A</t>
  </si>
  <si>
    <t>Estado Situación Financiera Consolidado</t>
  </si>
  <si>
    <t>Derivative financial instruments</t>
  </si>
  <si>
    <t xml:space="preserve">Instrumentos financieros derivados </t>
  </si>
  <si>
    <t>Insurance contract assets</t>
  </si>
  <si>
    <t>Reinsurance contract assets</t>
  </si>
  <si>
    <t>Receivables from related parties</t>
  </si>
  <si>
    <t>Cuentas por cobrar a partes relacionadas</t>
  </si>
  <si>
    <t>Deferred acquisition cost</t>
  </si>
  <si>
    <t>Costo de adquisición diferido -DAC</t>
  </si>
  <si>
    <t>Investments in associates and joint ventures</t>
  </si>
  <si>
    <t>Inversiones en asociadas y negocios conjuntos</t>
  </si>
  <si>
    <t>Non-current assets held for sale and for distribute to shareholders</t>
  </si>
  <si>
    <t>Activos no corrientes mantenidos para la venta y para distribuir a los accionistas</t>
  </si>
  <si>
    <t>Properties and equipment, net</t>
  </si>
  <si>
    <t>Propiedades y equipo, neto</t>
  </si>
  <si>
    <t>Right- of- use assets</t>
  </si>
  <si>
    <t>Derivative instruments</t>
  </si>
  <si>
    <t>Payable to related parties</t>
  </si>
  <si>
    <t>Cuentas por pagar a partes relacionadas</t>
  </si>
  <si>
    <t xml:space="preserve">Pasivos por arrendamientos </t>
  </si>
  <si>
    <t>Insurance contract liabilities</t>
  </si>
  <si>
    <t>Reinsurance contract liabilities</t>
  </si>
  <si>
    <t>Non-current liabilities held for sale</t>
  </si>
  <si>
    <t>Pasivos no corrientes mantenidos para la venta</t>
  </si>
  <si>
    <t>Provisions and contingent liabilities</t>
  </si>
  <si>
    <t>Pasivos estimados y provisiones</t>
  </si>
  <si>
    <t>Deferred income liabilities</t>
  </si>
  <si>
    <t>Bonds issued</t>
  </si>
  <si>
    <t>COMPROMISOS_CON_PART_NC</t>
  </si>
  <si>
    <t>Commitments with non-controlling interests</t>
  </si>
  <si>
    <t>Compromisos con participaciones no controladoras</t>
  </si>
  <si>
    <t>DIVIDEN_PREFERE</t>
  </si>
  <si>
    <t>Liabilities preferred shares</t>
  </si>
  <si>
    <t>Pasivo por acciones preferenciales</t>
  </si>
  <si>
    <t xml:space="preserve">Total pasivos </t>
  </si>
  <si>
    <t>CAP_EMITIDO_SUB</t>
  </si>
  <si>
    <t>Issued share capital</t>
  </si>
  <si>
    <t>Capital emitido</t>
  </si>
  <si>
    <t>PRIMA_DE_EMISION_SUB</t>
  </si>
  <si>
    <t>Premium on the issue of share</t>
  </si>
  <si>
    <t>Prima de emisión</t>
  </si>
  <si>
    <t>321540</t>
  </si>
  <si>
    <t>Acquisition of treasury shares</t>
  </si>
  <si>
    <t>Acciones propias readquiridas</t>
  </si>
  <si>
    <t>RESERVAS_SUB</t>
  </si>
  <si>
    <t>Reserves</t>
  </si>
  <si>
    <t>Reservas</t>
  </si>
  <si>
    <t>321535</t>
  </si>
  <si>
    <t>Reserve for acquisition of treasury shares</t>
  </si>
  <si>
    <t>Reservas readquisición de acciones</t>
  </si>
  <si>
    <t>UTIL_EJERCICIO_SUB</t>
  </si>
  <si>
    <t>Earnings for the year</t>
  </si>
  <si>
    <t>Ganancia neta del periodo</t>
  </si>
  <si>
    <t>GANANCIAS_ACUM_SUB</t>
  </si>
  <si>
    <t>Retained earnings</t>
  </si>
  <si>
    <t>Ganancias acumuladas</t>
  </si>
  <si>
    <t>OT_PART_EN_EL_PATR_SUB</t>
  </si>
  <si>
    <t>Other comprehensive income</t>
  </si>
  <si>
    <t>Otros resultados integrales</t>
  </si>
  <si>
    <t>Equity attributable to the holders of the controlling interest</t>
  </si>
  <si>
    <t>Patrimonio atribuible a los accionistas de la controladora</t>
  </si>
  <si>
    <t>Non-controling interest</t>
  </si>
  <si>
    <t>Participaciones no controladoras</t>
  </si>
  <si>
    <t>Nota: A partir del 2021 se dió  la reexpresión de los saldos por los compromisios con coinversionistas.</t>
  </si>
  <si>
    <t>Note: As of 2021, the balances for commitments with co-investors were restated.</t>
  </si>
  <si>
    <t>Grupo de Inversiones Suramericana S.A.</t>
  </si>
  <si>
    <t xml:space="preserve">Grupo de Inversiones Suramericana S.A. </t>
  </si>
  <si>
    <t>ADM_PRIMAS_SEG</t>
  </si>
  <si>
    <t>Insurance premium</t>
  </si>
  <si>
    <t>Primas de seguros</t>
  </si>
  <si>
    <t>ADM_SER_SAL</t>
  </si>
  <si>
    <t>Health care premium and services</t>
  </si>
  <si>
    <t>Primas y servicios de salud</t>
  </si>
  <si>
    <t>Gross written premium income</t>
  </si>
  <si>
    <t>Insurance premium ceded to reinsurers</t>
  </si>
  <si>
    <t>Primas cedidas en reaseguro</t>
  </si>
  <si>
    <t>Net written premium income</t>
  </si>
  <si>
    <t>Primas retenidas</t>
  </si>
  <si>
    <t>Unearned premium</t>
  </si>
  <si>
    <t>Net earned premium income</t>
  </si>
  <si>
    <t>ADM_REN_INV</t>
  </si>
  <si>
    <t>Net return on investments at amortized cost, cash and cash equivalents</t>
  </si>
  <si>
    <t xml:space="preserve">Rendimiento de inversiones a costo amortizado, efectivo y equivalentes al afectivo y otros ingresos por deudores a costo amortizado </t>
  </si>
  <si>
    <t>ADM_GAN_VLR_RAZ_INV</t>
  </si>
  <si>
    <t>Net return on investments measured at fair value</t>
  </si>
  <si>
    <t>Rendimiento neto de las inversiones medidas a valor razonable</t>
  </si>
  <si>
    <t>ADM_ING_COMISIONES</t>
  </si>
  <si>
    <t>Income from commissions</t>
  </si>
  <si>
    <t>Ingresos por comisiones</t>
  </si>
  <si>
    <t>Sales of services</t>
  </si>
  <si>
    <t>Prestación de servicios</t>
  </si>
  <si>
    <t>ADM_GAN_PER_MP</t>
  </si>
  <si>
    <t>Income from equity method</t>
  </si>
  <si>
    <t>Resultados por el método de participación</t>
  </si>
  <si>
    <t>412516</t>
  </si>
  <si>
    <t>Gain on realization of non-current assets held for sale</t>
  </si>
  <si>
    <t>Ganancia en realización de activos no corrientes mantenidos para la venta</t>
  </si>
  <si>
    <t>ADM_GAN_PER_VTA_INV</t>
  </si>
  <si>
    <t>Gain on realization on investments measured at fair value</t>
  </si>
  <si>
    <t>Ganancia en realización de inversiones medidas a valor razonable</t>
  </si>
  <si>
    <t>ADM_OTROS_ING</t>
  </si>
  <si>
    <t>Other income</t>
  </si>
  <si>
    <t>Otros ingresos</t>
  </si>
  <si>
    <t>Total income</t>
  </si>
  <si>
    <t>Total ingresos operacionales</t>
  </si>
  <si>
    <t>ADM_SINIESTROS</t>
  </si>
  <si>
    <t>Insurance claims</t>
  </si>
  <si>
    <t>Siniestros de seguros</t>
  </si>
  <si>
    <t>ADM_COS_SER_SAL</t>
  </si>
  <si>
    <t>Health care claims and services</t>
  </si>
  <si>
    <t>Siniestros y servicios de salud</t>
  </si>
  <si>
    <t>Gross claims expense</t>
  </si>
  <si>
    <t>ADM_GAST_COMIS_INT</t>
  </si>
  <si>
    <t>Commissions paid to intermediaries</t>
  </si>
  <si>
    <t>Gastos por comisiones a intermediarios</t>
  </si>
  <si>
    <t>ADM_COS_GAS_SEG</t>
  </si>
  <si>
    <t>Insurance costs and expenses</t>
  </si>
  <si>
    <t>Costos y gastos de seguros</t>
  </si>
  <si>
    <t>Costs of services sales</t>
  </si>
  <si>
    <t>Costos por prestación de servicios</t>
  </si>
  <si>
    <t>ADM_GASTOS_ADMIN</t>
  </si>
  <si>
    <t>Administrative expenses</t>
  </si>
  <si>
    <t>ADM_BENEFIC_EMP</t>
  </si>
  <si>
    <t>Depreciation and amortization</t>
  </si>
  <si>
    <t>Depreciación y amortización</t>
  </si>
  <si>
    <t>ADM_OTROS_GAS</t>
  </si>
  <si>
    <t>Other expenses</t>
  </si>
  <si>
    <t>Otros gastos</t>
  </si>
  <si>
    <t>Total costs and expenses</t>
  </si>
  <si>
    <t>Total costos y gastos</t>
  </si>
  <si>
    <t>Operating profit</t>
  </si>
  <si>
    <t>Ganancia operativa</t>
  </si>
  <si>
    <t>DER_COBERT</t>
  </si>
  <si>
    <t>Net (loss) gain from financial derivatives valuations to fair value</t>
  </si>
  <si>
    <t>(Perdida) ganancia en instrumentos financieros derivados a valor razonable</t>
  </si>
  <si>
    <t>ADM_DIF_CAMBIO</t>
  </si>
  <si>
    <t>Foreign exchange differences, net</t>
  </si>
  <si>
    <t>Diferencia en cambio (neta)</t>
  </si>
  <si>
    <t>Interest expense and others</t>
  </si>
  <si>
    <t>Intereses y otros</t>
  </si>
  <si>
    <t>ADM_OT_COS_FIN</t>
  </si>
  <si>
    <t>Other financial expenses</t>
  </si>
  <si>
    <t>Otros costos financieros</t>
  </si>
  <si>
    <t>Net financial income</t>
  </si>
  <si>
    <t>Resultado financiero</t>
  </si>
  <si>
    <t>Profits before tax continuing operations</t>
  </si>
  <si>
    <t>Ganancia por operaciones continuadas antes de impuesto a las ganancias</t>
  </si>
  <si>
    <t>Income taxes</t>
  </si>
  <si>
    <t>Ganancia neta por operaciones continuadas</t>
  </si>
  <si>
    <t>Net result from discontinued operations</t>
  </si>
  <si>
    <t>Resultado neto por operaciones discontinuadas</t>
  </si>
  <si>
    <t>ADM_UTIL_ACT_ACC</t>
  </si>
  <si>
    <t>Net result from non-current assets for distribute to shareholders</t>
  </si>
  <si>
    <t>Resultado neto de activos no corrientes para distribuir a los accionistas</t>
  </si>
  <si>
    <t>Net income for the period</t>
  </si>
  <si>
    <t>Ganancia neta del período</t>
  </si>
  <si>
    <t>Net income attributable to the holders of the parent</t>
  </si>
  <si>
    <t>Ganancia neta atribuible a los propietarios de la controladora</t>
  </si>
  <si>
    <t>Net income non-controlling interests</t>
  </si>
  <si>
    <t>Ganancia neta atribuible a las participaciones no controladoras</t>
  </si>
  <si>
    <t>Rendimiento de inversiones a costo amortizado, efectivo y equivalentes al afectivo y otros ingresos por deudores a costo amortizado</t>
  </si>
  <si>
    <t>Nota: Los resultados de trimestrales desde 1T2019 hasta 2T2020, asi como los acumulados desde marzo de 2019 a marzo del 2020  no son 100% comparables debido a una reclasificación realizada con el fin de acercar los EEFF más a la gestión de la compañía.</t>
  </si>
  <si>
    <t>Separate Income Statement</t>
  </si>
  <si>
    <t>Estado de Resultados Separado</t>
  </si>
  <si>
    <t>Investment, cash and cash equivalents income</t>
  </si>
  <si>
    <t>Ingresos por inversiones, efectivo y equivalentes de efectivo</t>
  </si>
  <si>
    <t>Investments (loss) measured at fair value</t>
  </si>
  <si>
    <t>Ganancia (pérdida) neta en inversiones a valor razonable</t>
  </si>
  <si>
    <t xml:space="preserve">Ganancia por método de participación </t>
  </si>
  <si>
    <t>Gain from sale of non-current assets held for sale</t>
  </si>
  <si>
    <t>Ganancias en venta de activos no corrientes mantenidos para la venta</t>
  </si>
  <si>
    <t>Operational income</t>
  </si>
  <si>
    <t>Ingresos operacionales</t>
  </si>
  <si>
    <t>Depreciation</t>
  </si>
  <si>
    <t>Depreciaciones</t>
  </si>
  <si>
    <t>Impairment loss</t>
  </si>
  <si>
    <t>Pérdida por deterioro</t>
  </si>
  <si>
    <t>Operational expenses</t>
  </si>
  <si>
    <t>Gastos operacionales</t>
  </si>
  <si>
    <t>Net (loss) gain from fair value financial derivatives</t>
  </si>
  <si>
    <t>(Pérdida) ganancia neta instrumentos financieros derivados de negociación</t>
  </si>
  <si>
    <t>Net foreign exchange difference</t>
  </si>
  <si>
    <t>Diferencia en cambio, neta</t>
  </si>
  <si>
    <t>Net financial result</t>
  </si>
  <si>
    <t>Profit before tax</t>
  </si>
  <si>
    <t>Ganancia antes de impuestos sobre la renta</t>
  </si>
  <si>
    <t>Income tax expense (income)</t>
  </si>
  <si>
    <t>Net profit from continuing operations</t>
  </si>
  <si>
    <t>Net result from non-current assets held for sale and for distribute to shareholders</t>
  </si>
  <si>
    <t>Resultado neto de activos no corrientes mantenidos para la venta y para distribuir a los accionistas</t>
  </si>
  <si>
    <t>Net profit for the period</t>
  </si>
  <si>
    <t>Ganancia del período</t>
  </si>
  <si>
    <t>Separate statement of financial position</t>
  </si>
  <si>
    <t>Estado Situación Financiera Separado</t>
  </si>
  <si>
    <t>Receivables</t>
  </si>
  <si>
    <t>Instrumentos financieros derivados</t>
  </si>
  <si>
    <t>Dividends receivable from related parties</t>
  </si>
  <si>
    <t xml:space="preserve">Cuentas por cobrar dividendos a partes relacionadas </t>
  </si>
  <si>
    <t>Current tax, net</t>
  </si>
  <si>
    <t>Activos por impuestos corrientes, neto</t>
  </si>
  <si>
    <t>Deferred tax assets, net</t>
  </si>
  <si>
    <t>Activos por impuestos diferidos, neto</t>
  </si>
  <si>
    <t>Investments in associates</t>
  </si>
  <si>
    <t>Inversiones en asociadas</t>
  </si>
  <si>
    <t>INV_SUB_NEGCONJ_ASOC_SUB</t>
  </si>
  <si>
    <t>Investments in subsidiaries</t>
  </si>
  <si>
    <t>Inversiones en subsidiarias</t>
  </si>
  <si>
    <t>Property and equipment, net</t>
  </si>
  <si>
    <t xml:space="preserve">Otros activos </t>
  </si>
  <si>
    <t>Pasivos con partes relacionadas</t>
  </si>
  <si>
    <t>Other provisions</t>
  </si>
  <si>
    <t>Otras provisiones</t>
  </si>
  <si>
    <t>Current tax liabilities, net</t>
  </si>
  <si>
    <t>Pasivos por impuestos corrientes, neto</t>
  </si>
  <si>
    <t>Deferred tax</t>
  </si>
  <si>
    <t>Pasivo por impuestos diferídos, neto</t>
  </si>
  <si>
    <t>Preferred shares liability</t>
  </si>
  <si>
    <t>Pasivos por acciones preferenciales</t>
  </si>
  <si>
    <t>Total Liabilities</t>
  </si>
  <si>
    <t>Total patrimonio y pasivos</t>
  </si>
  <si>
    <t>Portafolio de inversión / Investment Portfolio</t>
  </si>
  <si>
    <t># acciones / # of shares</t>
  </si>
  <si>
    <t>1T 19</t>
  </si>
  <si>
    <t>2T 19</t>
  </si>
  <si>
    <t>3T 19</t>
  </si>
  <si>
    <t>4T 19</t>
  </si>
  <si>
    <t>1T 20</t>
  </si>
  <si>
    <t>2T 20</t>
  </si>
  <si>
    <t>3T 20</t>
  </si>
  <si>
    <t>4T 20</t>
  </si>
  <si>
    <t>1T 21</t>
  </si>
  <si>
    <t>2T 21</t>
  </si>
  <si>
    <t>3T 21</t>
  </si>
  <si>
    <t>4T 21</t>
  </si>
  <si>
    <t>1T 22</t>
  </si>
  <si>
    <t>2T 22</t>
  </si>
  <si>
    <t>3T 22</t>
  </si>
  <si>
    <t>4T 22</t>
  </si>
  <si>
    <t>1T 23</t>
  </si>
  <si>
    <t>2T 23</t>
  </si>
  <si>
    <t>3T 23</t>
  </si>
  <si>
    <t>4T 23</t>
  </si>
  <si>
    <t>1T 24</t>
  </si>
  <si>
    <t>2T 24</t>
  </si>
  <si>
    <t>3T 24</t>
  </si>
  <si>
    <t>4T 24</t>
  </si>
  <si>
    <t>1T 25</t>
  </si>
  <si>
    <t>2T 25</t>
  </si>
  <si>
    <t>3T 25</t>
  </si>
  <si>
    <t>4T 25</t>
  </si>
  <si>
    <t>1T 26</t>
  </si>
  <si>
    <t>2T 26</t>
  </si>
  <si>
    <t>Financieras</t>
  </si>
  <si>
    <t>Grupo Cibest Ord</t>
  </si>
  <si>
    <t>Suramericana</t>
  </si>
  <si>
    <t>Industriales</t>
  </si>
  <si>
    <t xml:space="preserve">Grupo Nutresa </t>
  </si>
  <si>
    <t>Sociedad Portafolio</t>
  </si>
  <si>
    <t>Grupo Argos</t>
  </si>
  <si>
    <t>Participación % SURA Asset Management*</t>
  </si>
  <si>
    <t>Participación % Suramericana</t>
  </si>
  <si>
    <t>*La participación en SURA Asset Management del 93.3%, reconoce la adquisición de 9.74% adicional de propiedad en una operación anunciada al mercado en noviembre de 2023 y que sigue en curso.</t>
  </si>
  <si>
    <t>*The 93.3% stake in SURA Asset Management recognizes the acquisition of an additional 9.74% ownership in a transaction announced to the market in November 2023 and which is still in progress.</t>
  </si>
  <si>
    <t>Grupo SURA (holding) Cashflow</t>
  </si>
  <si>
    <t>Flujo de Caja Grupo SURA (holding)</t>
  </si>
  <si>
    <t>2026 E</t>
  </si>
  <si>
    <t>Total income (dividends and other)</t>
  </si>
  <si>
    <t>Ingresos totales (Dividendos y otros)</t>
  </si>
  <si>
    <t>Operating expenses and taxes</t>
  </si>
  <si>
    <t>Gastos operación e impuestos</t>
  </si>
  <si>
    <t>Interest payment</t>
  </si>
  <si>
    <t>Operating cash flow</t>
  </si>
  <si>
    <t>FCL Operacional</t>
  </si>
  <si>
    <t>Paid dividends</t>
  </si>
  <si>
    <t>Dividendos Pagados</t>
  </si>
  <si>
    <t>FCF after dividend payment</t>
  </si>
  <si>
    <t>FCL después de pago de dividendos</t>
  </si>
  <si>
    <t>Total cash flow</t>
  </si>
  <si>
    <t>Flujo de caja total</t>
  </si>
  <si>
    <t>Initial cash balance</t>
  </si>
  <si>
    <t>Saldo inicial de caja</t>
  </si>
  <si>
    <t>Dividends and other income</t>
  </si>
  <si>
    <t>Dividendos y otros ingresos</t>
  </si>
  <si>
    <t>Gastos op. e impuestos</t>
  </si>
  <si>
    <t>Interests</t>
  </si>
  <si>
    <t>Dividend payment</t>
  </si>
  <si>
    <t>Pago Dividendos</t>
  </si>
  <si>
    <t>Nutresa taxes</t>
  </si>
  <si>
    <t>Impuestos Nutresa</t>
  </si>
  <si>
    <t>Investments (net)</t>
  </si>
  <si>
    <t>Inversiones (neto)</t>
  </si>
  <si>
    <t>Net debt payment</t>
  </si>
  <si>
    <t>Pago neto de deuda</t>
  </si>
  <si>
    <t>Final cash balance</t>
  </si>
  <si>
    <t>Saldo final de caja</t>
  </si>
  <si>
    <t>Dividends received by Grupo SURA from its different investments</t>
  </si>
  <si>
    <t>Dividendos recibidos por Grupo SURA de parte de sus diferentes inversiones</t>
  </si>
  <si>
    <t>Bancolombia</t>
  </si>
  <si>
    <t>Nutresa</t>
  </si>
  <si>
    <t>SURA AM</t>
  </si>
  <si>
    <t>Other</t>
  </si>
  <si>
    <t>Otras</t>
  </si>
  <si>
    <t xml:space="preserve">           -  </t>
  </si>
  <si>
    <t>Nota: Para 2021 se incluyen solo los dividendos que se recibieron en efectivo. Adicionalmente se recibieron 7,170,753 como dividendo en acciones que aún se conservan. Cifras administrativas las cuales incluyen los dividendos recibidos por Grupo Sura y las filiales en las cuáles Grupo Sura tiene un 100% de participación.</t>
  </si>
  <si>
    <t>Note: For 2021 only dividends received in cash are included. Additionally, 7,170,753 were received as dividends in shares that are still held. Administrative figures which include dividends received by Grupo Sura and the subsidiaries in which Grupo Sura has a 100% interest.</t>
  </si>
  <si>
    <t>Grupo SURA bonds</t>
  </si>
  <si>
    <t>Bonos Grupo SURA</t>
  </si>
  <si>
    <t>CLUB _DEAL</t>
  </si>
  <si>
    <t>OT_PAS_FIN_BANCOS</t>
  </si>
  <si>
    <t>Banks</t>
  </si>
  <si>
    <t>Bancos</t>
  </si>
  <si>
    <t>OP_REPO</t>
  </si>
  <si>
    <t>Repo operations</t>
  </si>
  <si>
    <t>Operaciones Repo</t>
  </si>
  <si>
    <t>OT_OBLIG_FINAN</t>
  </si>
  <si>
    <t>Obligation to co-investors</t>
  </si>
  <si>
    <t>Obligación con coinversionistas</t>
  </si>
  <si>
    <t>Financial debt</t>
  </si>
  <si>
    <t>Deuda financiera</t>
  </si>
  <si>
    <t>Derivados</t>
  </si>
  <si>
    <t>Total financial liabilities</t>
  </si>
  <si>
    <t>Total pasivos financieros</t>
  </si>
  <si>
    <t>Asset Value Derivatives Hedging</t>
  </si>
  <si>
    <t>Valor activo derivados cobertura</t>
  </si>
  <si>
    <t>Net financial debt from derivatives</t>
  </si>
  <si>
    <t>Deuda financiera neta de derivados</t>
  </si>
  <si>
    <t>Preferred dividends</t>
  </si>
  <si>
    <t>Dividendos preferenciales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</si>
</sst>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3" formatCode="_(* #,##0.00_);_(* \(#,##0.00\);_(* &quot;-&quot;??_);_(@_)"/>
    <numFmt numFmtId="164" formatCode="_-* #,##0_-;\-* #,##0_-;_-* &quot;-&quot;_-;_-@_-"/>
    <numFmt numFmtId="165" formatCode="_-&quot;$&quot;\ * #,##0.00_-;\-&quot;$&quot;\ * #,##0.00_-;_-&quot;$&quot;\ * &quot;-&quot;??_-;_-@_-"/>
    <numFmt numFmtId="166" formatCode="_-* #,##0.00_-;\-* #,##0.00_-;_-* &quot;-&quot;??_-;_-@_-"/>
    <numFmt numFmtId="167" formatCode="_(* #,##0_);_(* \(#,##0\);_(* &quot;-&quot;??_);_(@_)"/>
    <numFmt numFmtId="168" formatCode="0.0%"/>
    <numFmt numFmtId="169" formatCode="_-[$€-2]\ * #,##0.00_-;\-[$€-2]\ * #,##0.00_-;_-[$€-2]\ * &quot;-&quot;??_-"/>
    <numFmt numFmtId="170" formatCode="_(&quot;$&quot;\ * #,##0.00_);_(&quot;$&quot;\ * \(#,##0.00\);_(&quot;$&quot;\ * &quot;-&quot;??_);_(@_)"/>
    <numFmt numFmtId="171" formatCode="[$-409]d\-mmm\-yy;@"/>
    <numFmt numFmtId="172" formatCode="General_)"/>
    <numFmt numFmtId="173" formatCode="_ * #,##0.00_ ;_ * \-#,##0.00_ ;_ * &quot;-&quot;??_ ;_ @_ "/>
    <numFmt numFmtId="174" formatCode="_-&quot;$&quot;* #,##0.00_-;\-&quot;$&quot;* #,##0.00_-;_-&quot;$&quot;* &quot;-&quot;??_-;_-@_-"/>
    <numFmt numFmtId="175" formatCode="#,##0.0%_);\(#,##0.0%\)"/>
    <numFmt numFmtId="176" formatCode="_-* #,##0_-;\-* #,##0_-;_-* &quot;-&quot;??_-;_-@_-"/>
    <numFmt numFmtId="177" formatCode="_-* #,##0.0_-;\-* #,##0.0_-;_-* &quot;-&quot;??_-;_-@_-"/>
  </numFmts>
  <fonts count="78">
    <font>
      <sz val="11"/>
      <color theme="1"/>
      <name val="Sura Sans Light"/>
      <family val="2"/>
      <scheme val="minor"/>
    </font>
    <font>
      <sz val="11"/>
      <color theme="1"/>
      <name val="Sura Sans Light"/>
      <family val="2"/>
      <scheme val="minor"/>
    </font>
    <font>
      <b/>
      <sz val="11"/>
      <color theme="1" tint="0.34998626667073579"/>
      <name val="Arial"/>
      <family val="2"/>
    </font>
    <font>
      <sz val="10"/>
      <color theme="1" tint="0.34998626667073579"/>
      <name val="Arial"/>
      <family val="2"/>
    </font>
    <font>
      <sz val="11"/>
      <color theme="1" tint="0.34998626667073579"/>
      <name val="Sura Sans Light"/>
      <family val="2"/>
      <scheme val="minor"/>
    </font>
    <font>
      <b/>
      <sz val="10"/>
      <color theme="1" tint="0.34998626667073579"/>
      <name val="Arial"/>
      <family val="2"/>
    </font>
    <font>
      <sz val="8"/>
      <color theme="1" tint="0.34998626667073579"/>
      <name val="Arial"/>
      <family val="2"/>
    </font>
    <font>
      <b/>
      <sz val="10"/>
      <color rgb="FF002060"/>
      <name val="Arial"/>
      <family val="2"/>
    </font>
    <font>
      <b/>
      <sz val="10"/>
      <color theme="1" tint="0.34998626667073579"/>
      <name val="Sura Sans Light"/>
      <family val="2"/>
      <scheme val="minor"/>
    </font>
    <font>
      <b/>
      <sz val="10"/>
      <color theme="0" tint="-0.34998626667073579"/>
      <name val="Arial"/>
      <family val="2"/>
    </font>
    <font>
      <sz val="10"/>
      <color theme="3" tint="-0.249977111117893"/>
      <name val="Arial"/>
      <family val="2"/>
    </font>
    <font>
      <b/>
      <sz val="10"/>
      <color theme="3" tint="-0.249977111117893"/>
      <name val="Arial"/>
      <family val="2"/>
    </font>
    <font>
      <sz val="10"/>
      <color theme="1"/>
      <name val="Arial"/>
      <family val="2"/>
    </font>
    <font>
      <sz val="10"/>
      <name val="Arial"/>
      <family val="2"/>
    </font>
    <font>
      <b/>
      <sz val="10"/>
      <name val="Arial"/>
      <family val="2"/>
    </font>
    <font>
      <sz val="8"/>
      <name val="Sura Sans Light"/>
      <family val="2"/>
      <scheme val="minor"/>
    </font>
    <font>
      <sz val="8"/>
      <name val="ＭＳ Ｐゴシック"/>
      <family val="3"/>
      <charset val="128"/>
    </font>
    <font>
      <b/>
      <i/>
      <sz val="10"/>
      <name val="Arial"/>
      <family val="2"/>
    </font>
    <font>
      <sz val="12"/>
      <color indexed="8"/>
      <name val="Arial"/>
      <family val="2"/>
    </font>
    <font>
      <b/>
      <sz val="10"/>
      <color indexed="8"/>
      <name val="Arial"/>
      <family val="2"/>
    </font>
    <font>
      <b/>
      <sz val="16"/>
      <color indexed="9"/>
      <name val="Arial"/>
      <family val="2"/>
    </font>
    <font>
      <sz val="10"/>
      <color indexed="8"/>
      <name val="Arial"/>
      <family val="2"/>
    </font>
    <font>
      <b/>
      <u/>
      <sz val="12"/>
      <color indexed="10"/>
      <name val="Arial"/>
      <family val="2"/>
    </font>
    <font>
      <b/>
      <sz val="10"/>
      <color indexed="32"/>
      <name val="Arial"/>
      <family val="2"/>
    </font>
    <font>
      <b/>
      <sz val="12"/>
      <color indexed="8"/>
      <name val="Arial"/>
      <family val="2"/>
    </font>
    <font>
      <b/>
      <sz val="12"/>
      <color indexed="8"/>
      <name val="Times New Roman"/>
      <family val="1"/>
    </font>
    <font>
      <b/>
      <u/>
      <sz val="12"/>
      <name val="Arial"/>
      <family val="2"/>
    </font>
    <font>
      <sz val="10"/>
      <color indexed="32"/>
      <name val="Arial"/>
      <family val="2"/>
    </font>
    <font>
      <sz val="10"/>
      <name val="Times New Roman"/>
      <family val="1"/>
    </font>
    <font>
      <u/>
      <sz val="10"/>
      <color theme="10"/>
      <name val="Arial"/>
      <family val="2"/>
    </font>
    <font>
      <u/>
      <sz val="11"/>
      <color theme="10"/>
      <name val="Calibri"/>
      <family val="2"/>
    </font>
    <font>
      <sz val="11"/>
      <color indexed="8"/>
      <name val="Calibri"/>
      <family val="2"/>
    </font>
    <font>
      <sz val="10"/>
      <color indexed="8"/>
      <name val="MS Sans Serif"/>
      <family val="2"/>
    </font>
    <font>
      <sz val="9"/>
      <color indexed="81"/>
      <name val="Tahoma"/>
      <family val="2"/>
    </font>
    <font>
      <sz val="12"/>
      <color theme="1"/>
      <name val="Arial"/>
      <family val="2"/>
    </font>
    <font>
      <b/>
      <sz val="15"/>
      <color theme="3"/>
      <name val="Arial"/>
      <family val="2"/>
    </font>
    <font>
      <i/>
      <sz val="10"/>
      <color theme="3" tint="-0.249977111117893"/>
      <name val="Arial"/>
      <family val="2"/>
    </font>
    <font>
      <sz val="11"/>
      <color rgb="FFFF0000"/>
      <name val="Sura Sans Light"/>
      <family val="2"/>
      <scheme val="minor"/>
    </font>
    <font>
      <b/>
      <sz val="11"/>
      <color theme="1"/>
      <name val="Sura Sans Light"/>
      <family val="2"/>
      <scheme val="minor"/>
    </font>
    <font>
      <i/>
      <sz val="11"/>
      <color rgb="FFFFC9C9"/>
      <name val="Sura Sans Light"/>
      <family val="2"/>
      <scheme val="minor"/>
    </font>
    <font>
      <b/>
      <sz val="11"/>
      <color theme="0"/>
      <name val="Sura Sans Light"/>
      <family val="2"/>
      <scheme val="minor"/>
    </font>
    <font>
      <sz val="11"/>
      <color theme="0"/>
      <name val="Sura Sans Light"/>
      <family val="2"/>
      <scheme val="minor"/>
    </font>
    <font>
      <sz val="18"/>
      <color theme="3"/>
      <name val="Sura Sans"/>
      <family val="2"/>
      <scheme val="major"/>
    </font>
    <font>
      <b/>
      <sz val="15"/>
      <color theme="3"/>
      <name val="Sura Sans Light"/>
      <family val="2"/>
      <scheme val="minor"/>
    </font>
    <font>
      <b/>
      <sz val="13"/>
      <color theme="3"/>
      <name val="Sura Sans Light"/>
      <family val="2"/>
      <scheme val="minor"/>
    </font>
    <font>
      <b/>
      <sz val="11"/>
      <color theme="3"/>
      <name val="Sura Sans Light"/>
      <family val="2"/>
      <scheme val="minor"/>
    </font>
    <font>
      <sz val="11"/>
      <color rgb="FF006100"/>
      <name val="Sura Sans Light"/>
      <family val="2"/>
      <scheme val="minor"/>
    </font>
    <font>
      <sz val="11"/>
      <color rgb="FF9C0006"/>
      <name val="Sura Sans Light"/>
      <family val="2"/>
      <scheme val="minor"/>
    </font>
    <font>
      <sz val="11"/>
      <color rgb="FF9C5700"/>
      <name val="Sura Sans Light"/>
      <family val="2"/>
      <scheme val="minor"/>
    </font>
    <font>
      <sz val="11"/>
      <color rgb="FF3F3F76"/>
      <name val="Sura Sans Light"/>
      <family val="2"/>
      <scheme val="minor"/>
    </font>
    <font>
      <b/>
      <sz val="11"/>
      <color rgb="FF3F3F3F"/>
      <name val="Sura Sans Light"/>
      <family val="2"/>
      <scheme val="minor"/>
    </font>
    <font>
      <b/>
      <sz val="11"/>
      <color rgb="FFFA7D00"/>
      <name val="Sura Sans Light"/>
      <family val="2"/>
      <scheme val="minor"/>
    </font>
    <font>
      <sz val="11"/>
      <color rgb="FFFA7D00"/>
      <name val="Sura Sans Light"/>
      <family val="2"/>
      <scheme val="minor"/>
    </font>
    <font>
      <i/>
      <sz val="11"/>
      <color rgb="FF7F7F7F"/>
      <name val="Sura Sans Light"/>
      <family val="2"/>
      <scheme val="minor"/>
    </font>
    <font>
      <sz val="11"/>
      <color rgb="FF9C6500"/>
      <name val="Sura Sans Light"/>
      <family val="2"/>
      <scheme val="minor"/>
    </font>
    <font>
      <u/>
      <sz val="8"/>
      <color rgb="FF0000FF"/>
      <name val="Sura Sans Light"/>
      <family val="2"/>
      <scheme val="minor"/>
    </font>
    <font>
      <u/>
      <sz val="8"/>
      <color rgb="FF800080"/>
      <name val="Sura Sans Light"/>
      <family val="2"/>
      <scheme val="minor"/>
    </font>
    <font>
      <sz val="11"/>
      <color theme="1"/>
      <name val="Calibri"/>
      <family val="2"/>
    </font>
    <font>
      <sz val="11"/>
      <color theme="1"/>
      <name val="Open Sans"/>
      <family val="2"/>
    </font>
    <font>
      <sz val="11"/>
      <color theme="1"/>
      <name val="Aptos Narrow"/>
      <family val="2"/>
    </font>
    <font>
      <sz val="10"/>
      <name val="Sura Sans"/>
      <family val="3"/>
    </font>
    <font>
      <b/>
      <sz val="10"/>
      <name val="Sura Sans"/>
      <family val="3"/>
    </font>
    <font>
      <i/>
      <sz val="10"/>
      <name val="Sura Sans"/>
      <family val="3"/>
    </font>
    <font>
      <sz val="10"/>
      <color theme="0"/>
      <name val="Sura Sans"/>
      <family val="3"/>
    </font>
    <font>
      <b/>
      <sz val="10"/>
      <color theme="0"/>
      <name val="Sura Sans"/>
      <family val="3"/>
    </font>
    <font>
      <b/>
      <sz val="10"/>
      <color theme="1"/>
      <name val="Sura Sans"/>
      <family val="3"/>
    </font>
    <font>
      <b/>
      <u/>
      <sz val="10"/>
      <name val="Sura Sans"/>
      <family val="3"/>
    </font>
    <font>
      <i/>
      <sz val="10"/>
      <color theme="0"/>
      <name val="Sura Sans"/>
      <family val="3"/>
    </font>
    <font>
      <b/>
      <sz val="9"/>
      <color theme="0"/>
      <name val="Sura Sans"/>
      <family val="3"/>
    </font>
    <font>
      <b/>
      <sz val="18"/>
      <color theme="1"/>
      <name val="Sura Sans"/>
      <family val="3"/>
      <scheme val="major"/>
    </font>
    <font>
      <b/>
      <sz val="12"/>
      <color theme="0"/>
      <name val="Sura Sans Light"/>
      <family val="3"/>
      <scheme val="minor"/>
    </font>
    <font>
      <u/>
      <sz val="12"/>
      <color theme="1"/>
      <name val="Sura Sans Light"/>
      <family val="3"/>
      <scheme val="minor"/>
    </font>
    <font>
      <sz val="12"/>
      <color theme="1"/>
      <name val="Sura Sans Light"/>
      <family val="3"/>
      <scheme val="minor"/>
    </font>
    <font>
      <sz val="10"/>
      <color rgb="FFFF0000"/>
      <name val="Sura Sans"/>
      <family val="3"/>
    </font>
    <font>
      <b/>
      <sz val="10"/>
      <color theme="1" tint="0.89999084444715716"/>
      <name val="Sura Sans"/>
      <family val="3"/>
    </font>
    <font>
      <u/>
      <sz val="12"/>
      <color theme="1"/>
      <name val="Sura Sans"/>
      <family val="3"/>
      <scheme val="major"/>
    </font>
    <font>
      <sz val="10"/>
      <color theme="7"/>
      <name val="Sura Sans"/>
      <family val="3"/>
    </font>
    <font>
      <sz val="10"/>
      <name val="Barlow"/>
    </font>
  </fonts>
  <fills count="5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indexed="22"/>
        <bgColor indexed="19"/>
      </patternFill>
    </fill>
    <fill>
      <patternFill patternType="solid">
        <fgColor indexed="22"/>
        <bgColor indexed="64"/>
      </patternFill>
    </fill>
    <fill>
      <patternFill patternType="solid">
        <fgColor indexed="16"/>
        <bgColor indexed="64"/>
      </patternFill>
    </fill>
    <fill>
      <patternFill patternType="solid">
        <fgColor indexed="44"/>
        <bgColor indexed="64"/>
      </patternFill>
    </fill>
    <fill>
      <patternFill patternType="solid">
        <fgColor indexed="9"/>
        <bgColor indexed="19"/>
      </patternFill>
    </fill>
    <fill>
      <patternFill patternType="solid">
        <fgColor indexed="9"/>
        <bgColor indexed="43"/>
      </patternFill>
    </fill>
    <fill>
      <patternFill patternType="solid">
        <fgColor theme="8" tint="0.79998168889431442"/>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theme="2"/>
        <bgColor indexed="64"/>
      </patternFill>
    </fill>
    <fill>
      <patternFill patternType="solid">
        <fgColor theme="1"/>
        <bgColor indexed="64"/>
      </patternFill>
    </fill>
    <fill>
      <patternFill patternType="solid">
        <fgColor theme="2" tint="-0.249977111117893"/>
        <bgColor indexed="64"/>
      </patternFill>
    </fill>
    <fill>
      <patternFill patternType="solid">
        <fgColor theme="5"/>
        <bgColor indexed="64"/>
      </patternFill>
    </fill>
  </fills>
  <borders count="16">
    <border>
      <left/>
      <right/>
      <top/>
      <bottom/>
      <diagonal/>
    </border>
    <border>
      <left/>
      <right/>
      <top/>
      <bottom style="double">
        <color theme="3" tint="0.39994506668294322"/>
      </bottom>
      <diagonal/>
    </border>
    <border>
      <left/>
      <right/>
      <top/>
      <bottom style="double">
        <color rgb="FFBFD1DA"/>
      </bottom>
      <diagonal/>
    </border>
    <border>
      <left/>
      <right/>
      <top style="double">
        <color rgb="FFBFD1DA"/>
      </top>
      <bottom style="double">
        <color rgb="FFBFD1DA"/>
      </bottom>
      <diagonal/>
    </border>
    <border>
      <left/>
      <right/>
      <top/>
      <bottom style="thin">
        <color indexed="64"/>
      </bottom>
      <diagonal/>
    </border>
    <border>
      <left/>
      <right/>
      <top style="thin">
        <color auto="1"/>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s>
  <cellStyleXfs count="56262">
    <xf numFmtId="0" fontId="0" fillId="0" borderId="0"/>
    <xf numFmtId="43" fontId="1" fillId="0" borderId="0" applyFont="0" applyFill="0" applyBorder="0" applyAlignment="0" applyProtection="0"/>
    <xf numFmtId="0" fontId="13" fillId="0" borderId="0"/>
    <xf numFmtId="169" fontId="13" fillId="0" borderId="0">
      <alignment vertical="center"/>
    </xf>
    <xf numFmtId="166" fontId="1" fillId="0" borderId="0" applyFont="0" applyFill="0" applyBorder="0" applyAlignment="0" applyProtection="0"/>
    <xf numFmtId="0" fontId="1" fillId="0" borderId="0"/>
    <xf numFmtId="0" fontId="16" fillId="0" borderId="0" applyNumberFormat="0" applyFill="0" applyBorder="0">
      <alignment vertical="center"/>
    </xf>
    <xf numFmtId="0" fontId="1" fillId="0" borderId="0"/>
    <xf numFmtId="0" fontId="1" fillId="0" borderId="0"/>
    <xf numFmtId="0" fontId="1" fillId="0" borderId="0"/>
    <xf numFmtId="0" fontId="16" fillId="0" borderId="0" applyNumberFormat="0" applyFill="0" applyBorder="0">
      <alignment vertical="center"/>
    </xf>
    <xf numFmtId="0" fontId="1" fillId="0" borderId="0"/>
    <xf numFmtId="0" fontId="1" fillId="0" borderId="0"/>
    <xf numFmtId="171" fontId="13" fillId="0" borderId="0"/>
    <xf numFmtId="172" fontId="28" fillId="0" borderId="0"/>
    <xf numFmtId="3" fontId="18" fillId="6" borderId="0">
      <alignment horizontal="left"/>
    </xf>
    <xf numFmtId="3" fontId="19" fillId="7" borderId="0"/>
    <xf numFmtId="171" fontId="20" fillId="8" borderId="5">
      <alignment horizontal="center"/>
    </xf>
    <xf numFmtId="171" fontId="21" fillId="7" borderId="0"/>
    <xf numFmtId="171" fontId="22" fillId="7" borderId="0">
      <alignment horizontal="center"/>
    </xf>
    <xf numFmtId="171" fontId="23" fillId="7" borderId="0">
      <alignment horizontal="left"/>
    </xf>
    <xf numFmtId="3" fontId="24" fillId="9" borderId="5" applyNumberFormat="0">
      <alignment horizontal="center"/>
    </xf>
    <xf numFmtId="166" fontId="13" fillId="0" borderId="0" applyFont="0" applyFill="0" applyBorder="0" applyAlignment="0" applyProtection="0"/>
    <xf numFmtId="3" fontId="25" fillId="6" borderId="4">
      <alignment horizontal="center"/>
    </xf>
    <xf numFmtId="171" fontId="14" fillId="0" borderId="0">
      <alignment horizontal="left" indent="1"/>
    </xf>
    <xf numFmtId="171" fontId="13" fillId="0" borderId="0">
      <alignment horizontal="left" indent="1"/>
    </xf>
    <xf numFmtId="3" fontId="23" fillId="10" borderId="0">
      <alignment horizontal="left"/>
    </xf>
    <xf numFmtId="3" fontId="18" fillId="10" borderId="0">
      <alignment horizontal="left"/>
    </xf>
    <xf numFmtId="3" fontId="26" fillId="10" borderId="0">
      <alignment horizontal="center"/>
    </xf>
    <xf numFmtId="171" fontId="17" fillId="0" borderId="4" applyNumberFormat="0" applyProtection="0">
      <alignment horizontal="center"/>
    </xf>
    <xf numFmtId="3" fontId="25" fillId="7" borderId="4">
      <alignment horizontal="center" vertical="center"/>
    </xf>
    <xf numFmtId="3" fontId="27" fillId="10" borderId="0">
      <alignment horizontal="left"/>
    </xf>
    <xf numFmtId="3" fontId="19" fillId="11" borderId="0">
      <alignment horizontal="right"/>
    </xf>
    <xf numFmtId="171" fontId="1" fillId="0" borderId="0"/>
    <xf numFmtId="171" fontId="1" fillId="0" borderId="0"/>
    <xf numFmtId="171" fontId="1" fillId="0" borderId="0"/>
    <xf numFmtId="170" fontId="1" fillId="0" borderId="0" applyFont="0" applyFill="0" applyBorder="0" applyAlignment="0" applyProtection="0"/>
    <xf numFmtId="171" fontId="13" fillId="0" borderId="0"/>
    <xf numFmtId="3" fontId="18" fillId="10" borderId="0">
      <alignment horizontal="left"/>
    </xf>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3" fillId="0" borderId="0"/>
    <xf numFmtId="171" fontId="1" fillId="0" borderId="0"/>
    <xf numFmtId="171" fontId="13"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3" fillId="0" borderId="0"/>
    <xf numFmtId="171" fontId="1" fillId="0" borderId="0"/>
    <xf numFmtId="171" fontId="1" fillId="0" borderId="0"/>
    <xf numFmtId="171" fontId="1" fillId="0" borderId="0"/>
    <xf numFmtId="171" fontId="1" fillId="0" borderId="0"/>
    <xf numFmtId="171" fontId="13"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3"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0" fontId="1" fillId="0" borderId="0"/>
    <xf numFmtId="0" fontId="13" fillId="0" borderId="0"/>
    <xf numFmtId="0" fontId="1" fillId="0" borderId="0"/>
    <xf numFmtId="171" fontId="13"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0" fontId="1" fillId="0" borderId="0"/>
    <xf numFmtId="171" fontId="20" fillId="8" borderId="5">
      <alignment horizontal="center"/>
    </xf>
    <xf numFmtId="0" fontId="20" fillId="8" borderId="5">
      <alignment horizontal="center"/>
    </xf>
    <xf numFmtId="0" fontId="20" fillId="8" borderId="5">
      <alignment horizontal="center"/>
    </xf>
    <xf numFmtId="171" fontId="21" fillId="7" borderId="0"/>
    <xf numFmtId="0" fontId="21" fillId="7" borderId="0"/>
    <xf numFmtId="0" fontId="21" fillId="7" borderId="0"/>
    <xf numFmtId="171" fontId="22" fillId="7" borderId="0">
      <alignment horizontal="center"/>
    </xf>
    <xf numFmtId="0" fontId="22" fillId="7" borderId="0">
      <alignment horizontal="center"/>
    </xf>
    <xf numFmtId="0" fontId="22" fillId="7" borderId="0">
      <alignment horizontal="center"/>
    </xf>
    <xf numFmtId="171" fontId="23" fillId="7" borderId="0">
      <alignment horizontal="left"/>
    </xf>
    <xf numFmtId="0" fontId="23" fillId="7" borderId="0">
      <alignment horizontal="left"/>
    </xf>
    <xf numFmtId="0" fontId="23" fillId="7" borderId="0">
      <alignment horizontal="left"/>
    </xf>
    <xf numFmtId="0" fontId="30" fillId="0" borderId="0" applyNumberFormat="0" applyFill="0" applyBorder="0" applyAlignment="0" applyProtection="0">
      <alignment vertical="top"/>
      <protection locked="0"/>
    </xf>
    <xf numFmtId="171" fontId="29" fillId="0" borderId="0" applyNumberFormat="0" applyFill="0" applyBorder="0" applyAlignment="0" applyProtection="0"/>
    <xf numFmtId="0" fontId="30" fillId="0" borderId="0" applyNumberFormat="0" applyFill="0" applyBorder="0" applyAlignment="0" applyProtection="0">
      <alignment vertical="top"/>
      <protection locked="0"/>
    </xf>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3" fillId="0" borderId="0"/>
    <xf numFmtId="17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3" fillId="0" borderId="0"/>
    <xf numFmtId="171" fontId="13" fillId="0" borderId="0"/>
    <xf numFmtId="171" fontId="1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1" fontId="13" fillId="0" borderId="0"/>
    <xf numFmtId="171" fontId="13" fillId="0" borderId="0"/>
    <xf numFmtId="0" fontId="1" fillId="0" borderId="0"/>
    <xf numFmtId="0" fontId="1" fillId="0" borderId="0"/>
    <xf numFmtId="171" fontId="1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4" fillId="0" borderId="0">
      <alignment horizontal="left" indent="1"/>
    </xf>
    <xf numFmtId="0" fontId="14" fillId="0" borderId="0">
      <alignment horizontal="left" indent="1"/>
    </xf>
    <xf numFmtId="0" fontId="14" fillId="0" borderId="0">
      <alignment horizontal="left" indent="1"/>
    </xf>
    <xf numFmtId="171" fontId="13" fillId="0" borderId="0">
      <alignment horizontal="left" indent="1"/>
    </xf>
    <xf numFmtId="0" fontId="13" fillId="0" borderId="0">
      <alignment horizontal="left" indent="1"/>
    </xf>
    <xf numFmtId="0" fontId="13" fillId="0" borderId="0">
      <alignment horizontal="left" indent="1"/>
    </xf>
    <xf numFmtId="171" fontId="17" fillId="0" borderId="4" applyNumberFormat="0" applyProtection="0">
      <alignment horizontal="center"/>
    </xf>
    <xf numFmtId="0" fontId="17" fillId="0" borderId="4" applyNumberFormat="0" applyProtection="0">
      <alignment horizontal="center"/>
    </xf>
    <xf numFmtId="0" fontId="17" fillId="0" borderId="4" applyNumberFormat="0" applyProtection="0">
      <alignment horizontal="center"/>
    </xf>
    <xf numFmtId="0" fontId="1" fillId="0" borderId="0"/>
    <xf numFmtId="166" fontId="31" fillId="0" borderId="0" applyFont="0" applyFill="0" applyBorder="0" applyAlignment="0" applyProtection="0"/>
    <xf numFmtId="166"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173" fontId="32" fillId="0" borderId="0" applyFont="0" applyFill="0" applyBorder="0" applyAlignment="0" applyProtection="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3" fillId="0" borderId="0"/>
    <xf numFmtId="166"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9" fontId="31" fillId="0" borderId="0" applyFont="0" applyFill="0" applyBorder="0" applyAlignment="0" applyProtection="0"/>
    <xf numFmtId="166" fontId="1" fillId="0" borderId="0" applyFont="0" applyFill="0" applyBorder="0" applyAlignment="0" applyProtection="0"/>
    <xf numFmtId="169" fontId="1" fillId="0" borderId="0"/>
    <xf numFmtId="174" fontId="1" fillId="0" borderId="0" applyFont="0" applyFill="0" applyBorder="0" applyAlignment="0" applyProtection="0"/>
    <xf numFmtId="0" fontId="13" fillId="0" borderId="0"/>
    <xf numFmtId="166" fontId="13" fillId="0" borderId="0" applyFont="0" applyFill="0" applyBorder="0" applyAlignment="0" applyProtection="0"/>
    <xf numFmtId="0" fontId="13" fillId="0" borderId="0"/>
    <xf numFmtId="0" fontId="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74" fontId="1" fillId="0" borderId="0" applyFont="0" applyFill="0" applyBorder="0" applyAlignment="0" applyProtection="0"/>
    <xf numFmtId="166" fontId="1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34" fillId="0" borderId="0"/>
    <xf numFmtId="9" fontId="34" fillId="0" borderId="0" applyFont="0" applyFill="0" applyBorder="0" applyAlignment="0" applyProtection="0"/>
    <xf numFmtId="166" fontId="34" fillId="0" borderId="0" applyFont="0" applyFill="0" applyBorder="0" applyAlignment="0" applyProtection="0"/>
    <xf numFmtId="0" fontId="35" fillId="0" borderId="6" applyNumberFormat="0" applyFill="0" applyAlignment="0" applyProtection="0"/>
    <xf numFmtId="173" fontId="13" fillId="0" borderId="0" applyFont="0" applyFill="0" applyBorder="0" applyAlignment="0" applyProtection="0"/>
    <xf numFmtId="0" fontId="12" fillId="0" borderId="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9" fontId="3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3"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4" fontId="1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0" fontId="42" fillId="0" borderId="0" applyNumberFormat="0" applyFill="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46" fillId="14" borderId="0" applyNumberFormat="0" applyBorder="0" applyAlignment="0" applyProtection="0"/>
    <xf numFmtId="0" fontId="47" fillId="15" borderId="0" applyNumberFormat="0" applyBorder="0" applyAlignment="0" applyProtection="0"/>
    <xf numFmtId="0" fontId="49" fillId="17" borderId="9" applyNumberFormat="0" applyAlignment="0" applyProtection="0"/>
    <xf numFmtId="0" fontId="50" fillId="18" borderId="10" applyNumberFormat="0" applyAlignment="0" applyProtection="0"/>
    <xf numFmtId="0" fontId="51" fillId="18" borderId="9" applyNumberFormat="0" applyAlignment="0" applyProtection="0"/>
    <xf numFmtId="0" fontId="52" fillId="0" borderId="11" applyNumberFormat="0" applyFill="0" applyAlignment="0" applyProtection="0"/>
    <xf numFmtId="0" fontId="40" fillId="19" borderId="12" applyNumberFormat="0" applyAlignment="0" applyProtection="0"/>
    <xf numFmtId="0" fontId="37" fillId="0" borderId="0" applyNumberFormat="0" applyFill="0" applyBorder="0" applyAlignment="0" applyProtection="0"/>
    <xf numFmtId="0" fontId="1" fillId="20" borderId="13" applyNumberFormat="0" applyFont="0" applyAlignment="0" applyProtection="0"/>
    <xf numFmtId="0" fontId="53" fillId="0" borderId="0" applyNumberFormat="0" applyFill="0" applyBorder="0" applyAlignment="0" applyProtection="0"/>
    <xf numFmtId="0" fontId="38" fillId="0" borderId="14" applyNumberFormat="0" applyFill="0" applyAlignment="0" applyProtection="0"/>
    <xf numFmtId="0" fontId="4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4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4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54" fillId="16" borderId="0" applyNumberFormat="0" applyBorder="0" applyAlignment="0" applyProtection="0"/>
    <xf numFmtId="0" fontId="41" fillId="24" borderId="0" applyNumberFormat="0" applyBorder="0" applyAlignment="0" applyProtection="0"/>
    <xf numFmtId="0" fontId="41" fillId="28" borderId="0" applyNumberFormat="0" applyBorder="0" applyAlignment="0" applyProtection="0"/>
    <xf numFmtId="0" fontId="41" fillId="32" borderId="0" applyNumberFormat="0" applyBorder="0" applyAlignment="0" applyProtection="0"/>
    <xf numFmtId="0" fontId="41" fillId="36" borderId="0" applyNumberFormat="0" applyBorder="0" applyAlignment="0" applyProtection="0"/>
    <xf numFmtId="0" fontId="41" fillId="40" borderId="0" applyNumberFormat="0" applyBorder="0" applyAlignment="0" applyProtection="0"/>
    <xf numFmtId="0" fontId="41" fillId="44" borderId="0" applyNumberFormat="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7" fillId="0" borderId="0"/>
    <xf numFmtId="0" fontId="57" fillId="0" borderId="0"/>
    <xf numFmtId="0" fontId="57" fillId="0" borderId="0"/>
    <xf numFmtId="0" fontId="57" fillId="0" borderId="0"/>
    <xf numFmtId="0" fontId="57" fillId="0" borderId="0"/>
    <xf numFmtId="0" fontId="48" fillId="16"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58" fillId="0" borderId="0"/>
    <xf numFmtId="166" fontId="58" fillId="0" borderId="0" applyFont="0" applyFill="0" applyBorder="0" applyAlignment="0" applyProtection="0"/>
    <xf numFmtId="164" fontId="58"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166" fontId="58" fillId="0" borderId="0" applyFont="0" applyFill="0" applyBorder="0" applyAlignment="0" applyProtection="0"/>
    <xf numFmtId="0" fontId="1" fillId="0" borderId="0"/>
    <xf numFmtId="169" fontId="1" fillId="0" borderId="0"/>
    <xf numFmtId="0" fontId="13" fillId="0" borderId="0"/>
    <xf numFmtId="0" fontId="13" fillId="0" borderId="0"/>
    <xf numFmtId="166"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58" fillId="0" borderId="0" applyFont="0" applyFill="0" applyBorder="0" applyAlignment="0" applyProtection="0"/>
    <xf numFmtId="164" fontId="58" fillId="0" borderId="0" applyFont="0" applyFill="0" applyBorder="0" applyAlignment="0" applyProtection="0"/>
    <xf numFmtId="166" fontId="58"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9" fontId="1"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4"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1" fillId="0" borderId="0" applyFont="0" applyFill="0" applyBorder="0" applyAlignment="0" applyProtection="0"/>
    <xf numFmtId="166" fontId="58" fillId="0" borderId="0" applyFont="0" applyFill="0" applyBorder="0" applyAlignment="0" applyProtection="0"/>
    <xf numFmtId="169" fontId="13" fillId="0" borderId="0">
      <alignment vertical="center"/>
    </xf>
    <xf numFmtId="169"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4"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0" fontId="1" fillId="0" borderId="0"/>
    <xf numFmtId="9" fontId="1"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9" fontId="1"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4" fontId="58" fillId="0" borderId="0" applyFont="0" applyFill="0" applyBorder="0" applyAlignment="0" applyProtection="0"/>
    <xf numFmtId="166" fontId="58" fillId="0" borderId="0" applyFont="0" applyFill="0" applyBorder="0" applyAlignment="0" applyProtection="0"/>
    <xf numFmtId="166" fontId="1"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6" fontId="58" fillId="0" borderId="0" applyFont="0" applyFill="0" applyBorder="0" applyAlignment="0" applyProtection="0"/>
    <xf numFmtId="164" fontId="58" fillId="0" borderId="0" applyFont="0" applyFill="0" applyBorder="0" applyAlignment="0" applyProtection="0"/>
    <xf numFmtId="166" fontId="58" fillId="0" borderId="0" applyFont="0" applyFill="0" applyBorder="0" applyAlignment="0" applyProtection="0"/>
    <xf numFmtId="0" fontId="1" fillId="0" borderId="0"/>
    <xf numFmtId="164"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58" fillId="0" borderId="0" applyFont="0" applyFill="0" applyBorder="0" applyAlignment="0" applyProtection="0"/>
    <xf numFmtId="166" fontId="58" fillId="0" borderId="0" applyFont="0" applyFill="0" applyBorder="0" applyAlignment="0" applyProtection="0"/>
  </cellStyleXfs>
  <cellXfs count="167">
    <xf numFmtId="0" fontId="0" fillId="0" borderId="0" xfId="0"/>
    <xf numFmtId="0" fontId="2" fillId="0" borderId="0" xfId="0" applyFont="1"/>
    <xf numFmtId="0" fontId="3" fillId="0" borderId="0" xfId="0" applyFont="1"/>
    <xf numFmtId="0" fontId="4" fillId="0" borderId="0" xfId="0" applyFont="1"/>
    <xf numFmtId="0" fontId="5" fillId="0" borderId="0" xfId="0" applyFont="1" applyAlignment="1">
      <alignment vertical="center" wrapText="1"/>
    </xf>
    <xf numFmtId="0" fontId="6" fillId="0" borderId="0" xfId="0" applyFont="1" applyAlignment="1">
      <alignment vertical="center"/>
    </xf>
    <xf numFmtId="0" fontId="8" fillId="0" borderId="0" xfId="0" applyFont="1" applyAlignment="1">
      <alignment vertical="center" wrapText="1"/>
    </xf>
    <xf numFmtId="0" fontId="9" fillId="0" borderId="1" xfId="0" applyFont="1" applyBorder="1" applyAlignment="1">
      <alignment vertical="center" wrapText="1"/>
    </xf>
    <xf numFmtId="0" fontId="10" fillId="0" borderId="0" xfId="0" applyFont="1" applyAlignment="1">
      <alignment horizontal="left"/>
    </xf>
    <xf numFmtId="0" fontId="11" fillId="2" borderId="0" xfId="0" applyFont="1" applyFill="1" applyAlignment="1">
      <alignment horizontal="left"/>
    </xf>
    <xf numFmtId="17" fontId="5" fillId="0" borderId="1" xfId="0" applyNumberFormat="1" applyFont="1" applyBorder="1" applyAlignment="1">
      <alignment horizontal="center" vertical="center" wrapText="1"/>
    </xf>
    <xf numFmtId="0" fontId="12" fillId="3" borderId="0" xfId="0" applyFont="1" applyFill="1" applyAlignment="1">
      <alignment horizontal="centerContinuous"/>
    </xf>
    <xf numFmtId="0" fontId="12" fillId="4" borderId="0" xfId="0" applyFont="1" applyFill="1" applyAlignment="1">
      <alignment horizontal="centerContinuous"/>
    </xf>
    <xf numFmtId="17" fontId="5" fillId="0" borderId="0" xfId="0" applyNumberFormat="1" applyFont="1" applyAlignment="1">
      <alignment horizontal="center" vertical="center" wrapText="1"/>
    </xf>
    <xf numFmtId="17" fontId="5" fillId="12" borderId="1" xfId="0" applyNumberFormat="1" applyFont="1" applyFill="1" applyBorder="1" applyAlignment="1">
      <alignment horizontal="center" vertical="center" wrapText="1"/>
    </xf>
    <xf numFmtId="37" fontId="3" fillId="12" borderId="0" xfId="1" applyNumberFormat="1" applyFont="1" applyFill="1" applyBorder="1" applyAlignment="1">
      <alignment horizontal="right"/>
    </xf>
    <xf numFmtId="37" fontId="10" fillId="12" borderId="0" xfId="0" applyNumberFormat="1" applyFont="1" applyFill="1"/>
    <xf numFmtId="37" fontId="5" fillId="12" borderId="0" xfId="1" applyNumberFormat="1" applyFont="1" applyFill="1" applyBorder="1" applyAlignment="1">
      <alignment horizontal="right"/>
    </xf>
    <xf numFmtId="37" fontId="11" fillId="12" borderId="0" xfId="0" applyNumberFormat="1" applyFont="1" applyFill="1"/>
    <xf numFmtId="0" fontId="36" fillId="12" borderId="0" xfId="0" applyFont="1" applyFill="1" applyAlignment="1">
      <alignment horizontal="left"/>
    </xf>
    <xf numFmtId="0" fontId="0" fillId="12" borderId="0" xfId="0" applyFill="1"/>
    <xf numFmtId="17" fontId="7" fillId="12" borderId="1" xfId="0" applyNumberFormat="1" applyFont="1" applyFill="1" applyBorder="1" applyAlignment="1">
      <alignment horizontal="center" vertical="center" wrapText="1"/>
    </xf>
    <xf numFmtId="37" fontId="7" fillId="12" borderId="0" xfId="1" applyNumberFormat="1" applyFont="1" applyFill="1" applyBorder="1" applyAlignment="1">
      <alignment horizontal="right"/>
    </xf>
    <xf numFmtId="37" fontId="7" fillId="12" borderId="0" xfId="1" applyNumberFormat="1" applyFont="1" applyFill="1" applyAlignment="1">
      <alignment horizontal="right"/>
    </xf>
    <xf numFmtId="37" fontId="3" fillId="0" borderId="0" xfId="1" applyNumberFormat="1" applyFont="1" applyFill="1" applyAlignment="1">
      <alignment horizontal="right"/>
    </xf>
    <xf numFmtId="37" fontId="5" fillId="2" borderId="0" xfId="1" applyNumberFormat="1" applyFont="1" applyFill="1" applyAlignment="1">
      <alignment horizontal="right"/>
    </xf>
    <xf numFmtId="37" fontId="3" fillId="13" borderId="0" xfId="1" applyNumberFormat="1" applyFont="1" applyFill="1" applyAlignment="1">
      <alignment horizontal="right"/>
    </xf>
    <xf numFmtId="37" fontId="39" fillId="0" borderId="0" xfId="0" applyNumberFormat="1" applyFont="1"/>
    <xf numFmtId="0" fontId="60" fillId="0" borderId="0" xfId="0" applyFont="1"/>
    <xf numFmtId="0" fontId="61" fillId="0" borderId="0" xfId="0" applyFont="1" applyAlignment="1">
      <alignment vertical="center" wrapText="1"/>
    </xf>
    <xf numFmtId="0" fontId="60" fillId="0" borderId="0" xfId="0" applyFont="1" applyAlignment="1">
      <alignment horizontal="left"/>
    </xf>
    <xf numFmtId="37" fontId="60" fillId="0" borderId="0" xfId="1" applyNumberFormat="1" applyFont="1" applyFill="1" applyAlignment="1">
      <alignment horizontal="right"/>
    </xf>
    <xf numFmtId="0" fontId="61" fillId="0" borderId="0" xfId="0" applyFont="1" applyAlignment="1">
      <alignment horizontal="left"/>
    </xf>
    <xf numFmtId="0" fontId="62" fillId="0" borderId="0" xfId="0" applyFont="1" applyAlignment="1">
      <alignment horizontal="left"/>
    </xf>
    <xf numFmtId="0" fontId="63" fillId="0" borderId="0" xfId="0" applyFont="1"/>
    <xf numFmtId="0" fontId="61" fillId="0" borderId="0" xfId="0" applyFont="1"/>
    <xf numFmtId="0" fontId="60" fillId="0" borderId="0" xfId="0" applyFont="1" applyAlignment="1">
      <alignment vertical="center"/>
    </xf>
    <xf numFmtId="37" fontId="62" fillId="0" borderId="0" xfId="0" applyNumberFormat="1" applyFont="1"/>
    <xf numFmtId="37" fontId="60" fillId="0" borderId="0" xfId="1" applyNumberFormat="1" applyFont="1" applyAlignment="1">
      <alignment horizontal="right"/>
    </xf>
    <xf numFmtId="37" fontId="61" fillId="0" borderId="0" xfId="1" applyNumberFormat="1" applyFont="1" applyFill="1" applyAlignment="1">
      <alignment horizontal="right"/>
    </xf>
    <xf numFmtId="37" fontId="60" fillId="0" borderId="0" xfId="0" applyNumberFormat="1" applyFont="1"/>
    <xf numFmtId="0" fontId="61" fillId="0" borderId="0" xfId="0" applyFont="1" applyAlignment="1">
      <alignment vertical="center"/>
    </xf>
    <xf numFmtId="175" fontId="61" fillId="0" borderId="0" xfId="0" applyNumberFormat="1" applyFont="1" applyAlignment="1">
      <alignment vertical="center" wrapText="1"/>
    </xf>
    <xf numFmtId="37" fontId="60" fillId="0" borderId="0" xfId="0" applyNumberFormat="1" applyFont="1" applyAlignment="1">
      <alignment horizontal="right"/>
    </xf>
    <xf numFmtId="37" fontId="60" fillId="0" borderId="0" xfId="1" applyNumberFormat="1" applyFont="1" applyBorder="1" applyAlignment="1">
      <alignment horizontal="right"/>
    </xf>
    <xf numFmtId="37" fontId="60" fillId="0" borderId="0" xfId="1" applyNumberFormat="1" applyFont="1" applyFill="1" applyBorder="1" applyAlignment="1">
      <alignment horizontal="right"/>
    </xf>
    <xf numFmtId="37" fontId="61" fillId="0" borderId="0" xfId="1" applyNumberFormat="1" applyFont="1" applyFill="1" applyBorder="1" applyAlignment="1">
      <alignment horizontal="right"/>
    </xf>
    <xf numFmtId="37" fontId="61" fillId="0" borderId="0" xfId="0" applyNumberFormat="1" applyFont="1" applyAlignment="1">
      <alignment horizontal="right"/>
    </xf>
    <xf numFmtId="37" fontId="61" fillId="0" borderId="0" xfId="0" applyNumberFormat="1" applyFont="1"/>
    <xf numFmtId="176" fontId="60" fillId="0" borderId="0" xfId="4" applyNumberFormat="1" applyFont="1" applyFill="1"/>
    <xf numFmtId="166" fontId="60" fillId="0" borderId="0" xfId="4" applyFont="1" applyFill="1"/>
    <xf numFmtId="176" fontId="61" fillId="0" borderId="0" xfId="4" applyNumberFormat="1" applyFont="1" applyFill="1"/>
    <xf numFmtId="167" fontId="60" fillId="0" borderId="0" xfId="1" applyNumberFormat="1" applyFont="1" applyBorder="1"/>
    <xf numFmtId="3" fontId="60" fillId="0" borderId="0" xfId="0" applyNumberFormat="1" applyFont="1"/>
    <xf numFmtId="0" fontId="60" fillId="0" borderId="0" xfId="0" applyFont="1" applyAlignment="1">
      <alignment vertical="center" wrapText="1"/>
    </xf>
    <xf numFmtId="167" fontId="60" fillId="0" borderId="0" xfId="1" applyNumberFormat="1" applyFont="1"/>
    <xf numFmtId="0" fontId="60" fillId="0" borderId="0" xfId="0" applyFont="1" applyAlignment="1">
      <alignment horizontal="left" indent="2"/>
    </xf>
    <xf numFmtId="14" fontId="61" fillId="0" borderId="0" xfId="0" applyNumberFormat="1" applyFont="1" applyAlignment="1">
      <alignment horizontal="right"/>
    </xf>
    <xf numFmtId="0" fontId="61" fillId="0" borderId="2" xfId="0" applyFont="1" applyBorder="1" applyAlignment="1">
      <alignment horizontal="left" vertical="center"/>
    </xf>
    <xf numFmtId="0" fontId="60" fillId="0" borderId="0" xfId="0" applyFont="1" applyAlignment="1">
      <alignment horizontal="left" vertical="center"/>
    </xf>
    <xf numFmtId="10" fontId="60" fillId="0" borderId="0" xfId="0" applyNumberFormat="1" applyFont="1"/>
    <xf numFmtId="0" fontId="61" fillId="0" borderId="0" xfId="0" applyFont="1" applyAlignment="1">
      <alignment horizontal="left" vertical="center"/>
    </xf>
    <xf numFmtId="37" fontId="60" fillId="0" borderId="0" xfId="0" applyNumberFormat="1" applyFont="1" applyAlignment="1">
      <alignment horizontal="right" vertical="center"/>
    </xf>
    <xf numFmtId="0" fontId="61" fillId="0" borderId="2" xfId="0" applyFont="1" applyBorder="1" applyAlignment="1">
      <alignment horizontal="left" vertical="center" wrapText="1"/>
    </xf>
    <xf numFmtId="0" fontId="60" fillId="5" borderId="0" xfId="0" applyFont="1" applyFill="1"/>
    <xf numFmtId="164" fontId="60" fillId="5" borderId="0" xfId="55993" applyFont="1" applyFill="1"/>
    <xf numFmtId="3" fontId="60" fillId="5" borderId="0" xfId="0" applyNumberFormat="1" applyFont="1" applyFill="1"/>
    <xf numFmtId="3" fontId="60" fillId="5" borderId="0" xfId="2" applyNumberFormat="1" applyFont="1" applyFill="1" applyAlignment="1">
      <alignment horizontal="right"/>
    </xf>
    <xf numFmtId="0" fontId="66" fillId="0" borderId="0" xfId="0" applyFont="1"/>
    <xf numFmtId="167" fontId="60" fillId="0" borderId="0" xfId="4" applyNumberFormat="1" applyFont="1"/>
    <xf numFmtId="167" fontId="60" fillId="0" borderId="0" xfId="4" applyNumberFormat="1" applyFont="1" applyAlignment="1">
      <alignment wrapText="1"/>
    </xf>
    <xf numFmtId="11" fontId="60" fillId="0" borderId="0" xfId="0" applyNumberFormat="1" applyFont="1"/>
    <xf numFmtId="3" fontId="60" fillId="0" borderId="0" xfId="0" applyNumberFormat="1" applyFont="1" applyAlignment="1">
      <alignment horizontal="right" vertical="center"/>
    </xf>
    <xf numFmtId="0" fontId="61" fillId="46" borderId="0" xfId="0" applyFont="1" applyFill="1" applyAlignment="1">
      <alignment horizontal="left"/>
    </xf>
    <xf numFmtId="0" fontId="64" fillId="0" borderId="0" xfId="0" applyFont="1"/>
    <xf numFmtId="166" fontId="61" fillId="0" borderId="0" xfId="4" applyFont="1" applyFill="1"/>
    <xf numFmtId="17" fontId="64" fillId="47" borderId="0" xfId="0" applyNumberFormat="1" applyFont="1" applyFill="1" applyAlignment="1">
      <alignment horizontal="center" vertical="center" wrapText="1"/>
    </xf>
    <xf numFmtId="37" fontId="61" fillId="46" borderId="0" xfId="1" applyNumberFormat="1" applyFont="1" applyFill="1" applyAlignment="1">
      <alignment horizontal="right"/>
    </xf>
    <xf numFmtId="37" fontId="67" fillId="0" borderId="0" xfId="0" applyNumberFormat="1" applyFont="1"/>
    <xf numFmtId="37" fontId="61" fillId="46" borderId="0" xfId="0" applyNumberFormat="1" applyFont="1" applyFill="1" applyAlignment="1">
      <alignment horizontal="right"/>
    </xf>
    <xf numFmtId="37" fontId="61" fillId="46" borderId="0" xfId="1" applyNumberFormat="1" applyFont="1" applyFill="1" applyBorder="1" applyAlignment="1">
      <alignment horizontal="right"/>
    </xf>
    <xf numFmtId="37" fontId="63" fillId="0" borderId="0" xfId="0" applyNumberFormat="1" applyFont="1"/>
    <xf numFmtId="0" fontId="62" fillId="0" borderId="0" xfId="0" applyFont="1"/>
    <xf numFmtId="0" fontId="65" fillId="0" borderId="0" xfId="0" applyFont="1"/>
    <xf numFmtId="167" fontId="60" fillId="0" borderId="0" xfId="1" applyNumberFormat="1" applyFont="1" applyFill="1" applyBorder="1"/>
    <xf numFmtId="17" fontId="64" fillId="0" borderId="0" xfId="0" applyNumberFormat="1" applyFont="1" applyAlignment="1">
      <alignment horizontal="center" vertical="center" wrapText="1"/>
    </xf>
    <xf numFmtId="0" fontId="63" fillId="0" borderId="0" xfId="0" applyFont="1" applyAlignment="1">
      <alignment horizontal="left"/>
    </xf>
    <xf numFmtId="37" fontId="63" fillId="0" borderId="0" xfId="1" applyNumberFormat="1" applyFont="1" applyFill="1" applyAlignment="1">
      <alignment horizontal="right"/>
    </xf>
    <xf numFmtId="169" fontId="60" fillId="0" borderId="0" xfId="3" applyFont="1">
      <alignment vertical="center"/>
    </xf>
    <xf numFmtId="164" fontId="60" fillId="0" borderId="0" xfId="55993" applyFont="1" applyBorder="1"/>
    <xf numFmtId="0" fontId="64" fillId="46" borderId="0" xfId="0" applyFont="1" applyFill="1"/>
    <xf numFmtId="169" fontId="61" fillId="46" borderId="0" xfId="3" applyFont="1" applyFill="1">
      <alignment vertical="center"/>
    </xf>
    <xf numFmtId="37" fontId="61" fillId="46" borderId="0" xfId="0" applyNumberFormat="1" applyFont="1" applyFill="1"/>
    <xf numFmtId="0" fontId="60" fillId="0" borderId="0" xfId="0" applyFont="1" applyAlignment="1">
      <alignment horizontal="centerContinuous"/>
    </xf>
    <xf numFmtId="17" fontId="61" fillId="0" borderId="0" xfId="0" applyNumberFormat="1" applyFont="1" applyAlignment="1">
      <alignment horizontal="center" vertical="center" wrapText="1"/>
    </xf>
    <xf numFmtId="0" fontId="60" fillId="0" borderId="0" xfId="0" applyFont="1" applyAlignment="1">
      <alignment horizontal="center" vertical="center"/>
    </xf>
    <xf numFmtId="0" fontId="61" fillId="3" borderId="0" xfId="0" applyFont="1" applyFill="1"/>
    <xf numFmtId="0" fontId="60" fillId="3" borderId="0" xfId="0" applyFont="1" applyFill="1"/>
    <xf numFmtId="17" fontId="64" fillId="47" borderId="3" xfId="0" applyNumberFormat="1" applyFont="1" applyFill="1" applyBorder="1" applyAlignment="1">
      <alignment horizontal="center" vertical="center"/>
    </xf>
    <xf numFmtId="0" fontId="63" fillId="0" borderId="0" xfId="0" applyFont="1" applyAlignment="1">
      <alignment horizontal="left" vertical="center"/>
    </xf>
    <xf numFmtId="0" fontId="67" fillId="0" borderId="0" xfId="0" applyFont="1" applyAlignment="1">
      <alignment horizontal="left" vertical="center"/>
    </xf>
    <xf numFmtId="0" fontId="61" fillId="46" borderId="0" xfId="0" applyFont="1" applyFill="1" applyAlignment="1">
      <alignment horizontal="left" vertical="center"/>
    </xf>
    <xf numFmtId="0" fontId="61" fillId="0" borderId="0" xfId="0" applyFont="1" applyAlignment="1">
      <alignment horizontal="left" vertical="center" wrapText="1"/>
    </xf>
    <xf numFmtId="37" fontId="67" fillId="0" borderId="0" xfId="0" applyNumberFormat="1" applyFont="1" applyAlignment="1">
      <alignment horizontal="left"/>
    </xf>
    <xf numFmtId="37" fontId="62" fillId="0" borderId="0" xfId="0" applyNumberFormat="1" applyFont="1" applyAlignment="1">
      <alignment horizontal="left"/>
    </xf>
    <xf numFmtId="0" fontId="61" fillId="46" borderId="0" xfId="0" applyFont="1" applyFill="1"/>
    <xf numFmtId="176" fontId="63" fillId="0" borderId="0" xfId="4" applyNumberFormat="1" applyFont="1" applyFill="1"/>
    <xf numFmtId="0" fontId="64" fillId="47" borderId="0" xfId="2" applyFont="1" applyFill="1" applyAlignment="1">
      <alignment horizontal="center"/>
    </xf>
    <xf numFmtId="167" fontId="60" fillId="0" borderId="0" xfId="0" applyNumberFormat="1" applyFont="1"/>
    <xf numFmtId="0" fontId="60" fillId="46" borderId="0" xfId="0" applyFont="1" applyFill="1"/>
    <xf numFmtId="0" fontId="60" fillId="48" borderId="0" xfId="0" applyFont="1" applyFill="1"/>
    <xf numFmtId="0" fontId="64" fillId="47" borderId="0" xfId="0" applyFont="1" applyFill="1" applyAlignment="1">
      <alignment horizontal="center" vertical="center" wrapText="1"/>
    </xf>
    <xf numFmtId="3" fontId="61" fillId="46" borderId="0" xfId="0" applyNumberFormat="1" applyFont="1" applyFill="1" applyAlignment="1">
      <alignment horizontal="right" vertical="center"/>
    </xf>
    <xf numFmtId="0" fontId="63" fillId="48" borderId="0" xfId="0" applyFont="1" applyFill="1"/>
    <xf numFmtId="0" fontId="63" fillId="0" borderId="0" xfId="0" quotePrefix="1" applyFont="1"/>
    <xf numFmtId="0" fontId="65" fillId="48" borderId="0" xfId="0" applyFont="1" applyFill="1" applyAlignment="1">
      <alignment horizontal="center"/>
    </xf>
    <xf numFmtId="0" fontId="69" fillId="0" borderId="0" xfId="0" quotePrefix="1" applyFont="1" applyAlignment="1">
      <alignment horizontal="center"/>
    </xf>
    <xf numFmtId="0" fontId="0" fillId="0" borderId="0" xfId="0" applyAlignment="1">
      <alignment horizontal="left"/>
    </xf>
    <xf numFmtId="0" fontId="70" fillId="47" borderId="15" xfId="0" applyFont="1" applyFill="1" applyBorder="1" applyAlignment="1">
      <alignment horizontal="center" vertical="center"/>
    </xf>
    <xf numFmtId="0" fontId="71" fillId="0" borderId="0" xfId="56041" applyFont="1" applyBorder="1" applyAlignment="1">
      <alignment horizontal="left"/>
    </xf>
    <xf numFmtId="0" fontId="72" fillId="0" borderId="0" xfId="0" applyFont="1"/>
    <xf numFmtId="0" fontId="61" fillId="2" borderId="0" xfId="0" applyFont="1" applyFill="1" applyAlignment="1">
      <alignment horizontal="left"/>
    </xf>
    <xf numFmtId="0" fontId="61" fillId="2" borderId="0" xfId="0" applyFont="1" applyFill="1"/>
    <xf numFmtId="0" fontId="61" fillId="2" borderId="0" xfId="0" applyFont="1" applyFill="1" applyAlignment="1">
      <alignment horizontal="left" vertical="center" wrapText="1"/>
    </xf>
    <xf numFmtId="0" fontId="61" fillId="2" borderId="0" xfId="0" applyFont="1" applyFill="1" applyAlignment="1">
      <alignment vertical="center" wrapText="1"/>
    </xf>
    <xf numFmtId="0" fontId="60" fillId="2" borderId="0" xfId="0" applyFont="1" applyFill="1" applyAlignment="1">
      <alignment horizontal="left" vertical="center"/>
    </xf>
    <xf numFmtId="0" fontId="60" fillId="2" borderId="0" xfId="0" applyFont="1" applyFill="1" applyAlignment="1">
      <alignment vertical="center"/>
    </xf>
    <xf numFmtId="0" fontId="60" fillId="2" borderId="0" xfId="0" applyFont="1" applyFill="1" applyAlignment="1">
      <alignment horizontal="left" vertical="center" wrapText="1"/>
    </xf>
    <xf numFmtId="0" fontId="61" fillId="2" borderId="0" xfId="0" applyFont="1" applyFill="1" applyAlignment="1">
      <alignment vertical="center"/>
    </xf>
    <xf numFmtId="0" fontId="65" fillId="0" borderId="0" xfId="0" applyFont="1" applyAlignment="1">
      <alignment horizontal="center"/>
    </xf>
    <xf numFmtId="0" fontId="73" fillId="0" borderId="0" xfId="0" applyFont="1"/>
    <xf numFmtId="0" fontId="61" fillId="0" borderId="0" xfId="0" applyFont="1" applyAlignment="1">
      <alignment horizontal="center"/>
    </xf>
    <xf numFmtId="37" fontId="73" fillId="0" borderId="0" xfId="0" applyNumberFormat="1" applyFont="1"/>
    <xf numFmtId="0" fontId="74" fillId="3" borderId="0" xfId="0" applyFont="1" applyFill="1"/>
    <xf numFmtId="0" fontId="65" fillId="48" borderId="0" xfId="0" applyFont="1" applyFill="1"/>
    <xf numFmtId="167" fontId="62" fillId="0" borderId="0" xfId="1" applyNumberFormat="1" applyFont="1" applyFill="1" applyBorder="1"/>
    <xf numFmtId="3" fontId="59" fillId="0" borderId="0" xfId="0" applyNumberFormat="1" applyFont="1" applyProtection="1">
      <protection locked="0"/>
    </xf>
    <xf numFmtId="0" fontId="75" fillId="0" borderId="0" xfId="56041" applyFont="1" applyBorder="1" applyAlignment="1">
      <alignment horizontal="left"/>
    </xf>
    <xf numFmtId="0" fontId="75" fillId="0" borderId="0" xfId="56041" applyFont="1" applyFill="1"/>
    <xf numFmtId="37" fontId="76" fillId="0" borderId="0" xfId="0" applyNumberFormat="1" applyFont="1"/>
    <xf numFmtId="166" fontId="60" fillId="0" borderId="0" xfId="4" applyFont="1"/>
    <xf numFmtId="168" fontId="60" fillId="5" borderId="0" xfId="55944" applyNumberFormat="1" applyFont="1" applyFill="1"/>
    <xf numFmtId="176" fontId="60" fillId="5" borderId="0" xfId="4" applyNumberFormat="1" applyFont="1" applyFill="1"/>
    <xf numFmtId="0" fontId="60" fillId="5" borderId="0" xfId="2" applyFont="1" applyFill="1"/>
    <xf numFmtId="0" fontId="62" fillId="5" borderId="0" xfId="0" applyFont="1" applyFill="1"/>
    <xf numFmtId="166" fontId="60" fillId="0" borderId="0" xfId="4" applyFont="1" applyFill="1" applyBorder="1" applyAlignment="1">
      <alignment horizontal="right"/>
    </xf>
    <xf numFmtId="176" fontId="60" fillId="0" borderId="0" xfId="4" applyNumberFormat="1" applyFont="1"/>
    <xf numFmtId="166" fontId="73" fillId="0" borderId="0" xfId="4" applyFont="1"/>
    <xf numFmtId="37" fontId="61" fillId="0" borderId="0" xfId="1" applyNumberFormat="1" applyFont="1" applyAlignment="1">
      <alignment horizontal="right"/>
    </xf>
    <xf numFmtId="164" fontId="60" fillId="0" borderId="0" xfId="55993" applyFont="1"/>
    <xf numFmtId="0" fontId="77" fillId="0" borderId="0" xfId="0" applyFont="1"/>
    <xf numFmtId="0" fontId="61" fillId="48" borderId="0" xfId="0" applyFont="1" applyFill="1" applyAlignment="1">
      <alignment vertical="center" wrapText="1"/>
    </xf>
    <xf numFmtId="176" fontId="60" fillId="0" borderId="0" xfId="0" applyNumberFormat="1" applyFont="1"/>
    <xf numFmtId="166" fontId="60" fillId="0" borderId="0" xfId="0" applyNumberFormat="1" applyFont="1"/>
    <xf numFmtId="9" fontId="60" fillId="0" borderId="0" xfId="0" applyNumberFormat="1" applyFont="1"/>
    <xf numFmtId="177" fontId="60" fillId="0" borderId="0" xfId="4" applyNumberFormat="1" applyFont="1"/>
    <xf numFmtId="168" fontId="60" fillId="0" borderId="0" xfId="0" applyNumberFormat="1" applyFont="1"/>
    <xf numFmtId="41" fontId="60" fillId="0" borderId="0" xfId="0" applyNumberFormat="1" applyFont="1"/>
    <xf numFmtId="41" fontId="61" fillId="46" borderId="0" xfId="0" applyNumberFormat="1" applyFont="1" applyFill="1"/>
    <xf numFmtId="0" fontId="65" fillId="48" borderId="0" xfId="0" applyFont="1" applyFill="1" applyAlignment="1">
      <alignment horizontal="center"/>
    </xf>
    <xf numFmtId="0" fontId="60" fillId="4" borderId="0" xfId="0" applyFont="1" applyFill="1" applyAlignment="1">
      <alignment horizontal="center"/>
    </xf>
    <xf numFmtId="0" fontId="60" fillId="3" borderId="0" xfId="0" applyFont="1" applyFill="1" applyAlignment="1">
      <alignment horizontal="center"/>
    </xf>
    <xf numFmtId="0" fontId="61" fillId="3" borderId="0" xfId="0" applyFont="1" applyFill="1" applyAlignment="1">
      <alignment horizontal="left"/>
    </xf>
    <xf numFmtId="0" fontId="68" fillId="49" borderId="0" xfId="0" applyFont="1" applyFill="1" applyAlignment="1">
      <alignment horizontal="center" vertical="center" textRotation="90"/>
    </xf>
    <xf numFmtId="0" fontId="68" fillId="45" borderId="0" xfId="0" applyFont="1" applyFill="1" applyAlignment="1">
      <alignment horizontal="center" vertical="center" textRotation="90"/>
    </xf>
    <xf numFmtId="0" fontId="61" fillId="48" borderId="0" xfId="0" applyFont="1" applyFill="1" applyAlignment="1">
      <alignment horizontal="center" vertical="center" wrapText="1"/>
    </xf>
    <xf numFmtId="37" fontId="3" fillId="0" borderId="0" xfId="1" applyNumberFormat="1" applyFont="1" applyAlignment="1">
      <alignment horizontal="right"/>
    </xf>
  </cellXfs>
  <cellStyles count="56262">
    <cellStyle name="=C:\WINNT\SYSTEM32\COMMAND.COM" xfId="14" xr:uid="{8E9B18B5-9455-437C-BF04-29B3668B4C30}"/>
    <cellStyle name="1o.nível" xfId="15" xr:uid="{C4A7685C-A4FC-47B2-A035-CEED8DD7D432}"/>
    <cellStyle name="20% - Énfasis1" xfId="56011" builtinId="30" customBuiltin="1"/>
    <cellStyle name="20% - Énfasis2" xfId="56014" builtinId="34" customBuiltin="1"/>
    <cellStyle name="20% - Énfasis3" xfId="56017" builtinId="38" customBuiltin="1"/>
    <cellStyle name="20% - Énfasis4" xfId="56020" builtinId="42" customBuiltin="1"/>
    <cellStyle name="20% - Énfasis5" xfId="56023" builtinId="46" customBuiltin="1"/>
    <cellStyle name="20% - Énfasis6" xfId="56026" builtinId="50" customBuiltin="1"/>
    <cellStyle name="2o.nível" xfId="16" xr:uid="{7B1C5038-296A-44E9-AA05-B0A9DD518624}"/>
    <cellStyle name="40% - Énfasis1" xfId="56012" builtinId="31" customBuiltin="1"/>
    <cellStyle name="40% - Énfasis2" xfId="56015" builtinId="35" customBuiltin="1"/>
    <cellStyle name="40% - Énfasis3" xfId="56018" builtinId="39" customBuiltin="1"/>
    <cellStyle name="40% - Énfasis4" xfId="56021" builtinId="43" customBuiltin="1"/>
    <cellStyle name="40% - Énfasis5" xfId="56024" builtinId="47" customBuiltin="1"/>
    <cellStyle name="40% - Énfasis6" xfId="56027" builtinId="51" customBuiltin="1"/>
    <cellStyle name="60% - Énfasis1 2" xfId="56049" xr:uid="{03955DE3-68F8-4578-B6A7-43B257BF22AE}"/>
    <cellStyle name="60% - Énfasis1 3" xfId="56035" xr:uid="{C9598CC4-C217-4774-85E1-D5348C81AC6E}"/>
    <cellStyle name="60% - Énfasis2 2" xfId="56050" xr:uid="{82159B77-FD27-4900-AD16-255F19638D22}"/>
    <cellStyle name="60% - Énfasis2 3" xfId="56036" xr:uid="{F903F806-866B-4952-8E24-1DE2DF47A6DD}"/>
    <cellStyle name="60% - Énfasis3 2" xfId="56051" xr:uid="{81CFF311-AEC8-4892-A410-714CD883F7FA}"/>
    <cellStyle name="60% - Énfasis3 3" xfId="56037" xr:uid="{3E9E05B3-A805-4F1A-B2B4-FB4BD303824C}"/>
    <cellStyle name="60% - Énfasis4 2" xfId="56052" xr:uid="{1F33718C-75D4-44D2-B941-B65BEB9B0786}"/>
    <cellStyle name="60% - Énfasis4 3" xfId="56038" xr:uid="{FFFEE32B-BE99-45C5-AC16-2EE3BE76675B}"/>
    <cellStyle name="60% - Énfasis5 2" xfId="56053" xr:uid="{8716699E-DAAB-46B9-98B6-518F2A878946}"/>
    <cellStyle name="60% - Énfasis5 3" xfId="56039" xr:uid="{1F18C12C-2146-41DE-AD6A-8F40A8C2098E}"/>
    <cellStyle name="60% - Énfasis6 2" xfId="56054" xr:uid="{5C6DB4CC-CEF9-402F-B1FF-28E975E956DF}"/>
    <cellStyle name="60% - Énfasis6 3" xfId="56040" xr:uid="{EBA50408-A57B-4C7A-8CB4-643A330D9131}"/>
    <cellStyle name="a_Divisão" xfId="17" xr:uid="{019040F2-A9EB-45C1-ABF8-58D310325F53}"/>
    <cellStyle name="a_Divisão 2" xfId="731" xr:uid="{10E166C4-A78B-4FE8-B43D-1C942E018640}"/>
    <cellStyle name="a_Divisão 3" xfId="732" xr:uid="{AEAB3EC8-AEAC-4B59-B95E-E7AA8B0037F9}"/>
    <cellStyle name="a_Divisão 4" xfId="733" xr:uid="{12E1F6A0-27EF-4DF1-AE24-FFB32FC01E07}"/>
    <cellStyle name="a_normal" xfId="18" xr:uid="{9B2FD556-FBD9-4314-910C-4FA395E82B01}"/>
    <cellStyle name="a_normal 2" xfId="734" xr:uid="{7507B8C4-8BBE-47C4-832F-466712C3AE7F}"/>
    <cellStyle name="a_normal 3" xfId="735" xr:uid="{6046045B-6D3D-4C25-B6A4-5337B94629EB}"/>
    <cellStyle name="a_normal 4" xfId="736" xr:uid="{2D476B82-A8D9-4257-B9C2-486D194BA6C9}"/>
    <cellStyle name="a_quebra_1" xfId="19" xr:uid="{02F018EA-A3E1-4C1D-9640-EDDC02627B31}"/>
    <cellStyle name="a_quebra_1 2" xfId="737" xr:uid="{526FC4E6-6AD3-4900-A02C-B42E20529DBE}"/>
    <cellStyle name="a_quebra_1 3" xfId="738" xr:uid="{72EC5250-5841-4B57-ADF7-B4DCFEF5F918}"/>
    <cellStyle name="a_quebra_1 4" xfId="739" xr:uid="{8E057851-94AF-412B-AA76-B4C4F3E53A05}"/>
    <cellStyle name="a_quebra_2" xfId="20" xr:uid="{94947674-7665-4DBC-B28F-7ED16E4AF268}"/>
    <cellStyle name="a_quebra_2 2" xfId="740" xr:uid="{263F7E3C-1DF2-4B53-816A-5581BD2BE650}"/>
    <cellStyle name="a_quebra_2 3" xfId="741" xr:uid="{2585581A-3C04-48AF-AB40-C87F5FAEA45D}"/>
    <cellStyle name="a_quebra_2 4" xfId="742" xr:uid="{5187784B-E387-476A-84F9-64067E5596E3}"/>
    <cellStyle name="AFE" xfId="55953" xr:uid="{06A7EF74-FE95-4527-9D7F-B8E115E874C0}"/>
    <cellStyle name="anos" xfId="21" xr:uid="{E46232F6-6DAE-4B18-AFB2-6F48322C412C}"/>
    <cellStyle name="Bueno" xfId="55999" builtinId="26" customBuiltin="1"/>
    <cellStyle name="Cálculo" xfId="56003" builtinId="22" customBuiltin="1"/>
    <cellStyle name="Cambiar to&amp;do" xfId="2" xr:uid="{0D2892BA-8EE2-4111-B293-643AA78641DE}"/>
    <cellStyle name="Celda de comprobación" xfId="56005" builtinId="23" customBuiltin="1"/>
    <cellStyle name="Celda vinculada" xfId="56004" builtinId="24" customBuiltin="1"/>
    <cellStyle name="Comma 2" xfId="55952" xr:uid="{A3B5AE1C-AA53-4086-A4A4-0F8047D57F6D}"/>
    <cellStyle name="Comma 2 2" xfId="55961" xr:uid="{C66534FC-6974-4B1C-A505-7D175AC50593}"/>
    <cellStyle name="Comma 2 2 2" xfId="55987" xr:uid="{232E9847-CF38-4675-BB54-181118D84ED4}"/>
    <cellStyle name="Comma 2 3" xfId="55981" xr:uid="{53457EBE-EF7D-4DDD-82D2-FBA47F684BF1}"/>
    <cellStyle name="Comma 3" xfId="28020" xr:uid="{0888DC64-29FC-4E77-BA5C-EB0500A8E18E}"/>
    <cellStyle name="Comma 3 2" xfId="56078" xr:uid="{789433EA-7BA9-4345-A776-81CE22AEC03D}"/>
    <cellStyle name="Comma 3 2 2" xfId="56082" xr:uid="{F9E0B47A-E939-43AC-BA41-A5406F32360A}"/>
    <cellStyle name="Comma 3 3" xfId="56056" xr:uid="{D67A27E1-C57C-4815-B993-1896EFCB79BC}"/>
    <cellStyle name="Comma_DD_HE" xfId="22" xr:uid="{ABE5E65B-C4FC-4E38-ACB2-5A71430EA21D}"/>
    <cellStyle name="Encabezado 1" xfId="55995" builtinId="16" customBuiltin="1"/>
    <cellStyle name="Encabezado 1 3" xfId="55972" xr:uid="{42DF81D2-5CC3-441A-BD3B-3265A2F502ED}"/>
    <cellStyle name="Encabezado 4" xfId="55998" builtinId="19" customBuiltin="1"/>
    <cellStyle name="Énfasis1" xfId="56010" builtinId="29" customBuiltin="1"/>
    <cellStyle name="Énfasis2" xfId="56013" builtinId="33" customBuiltin="1"/>
    <cellStyle name="Énfasis3" xfId="56016" builtinId="37" customBuiltin="1"/>
    <cellStyle name="Énfasis4" xfId="56019" builtinId="41" customBuiltin="1"/>
    <cellStyle name="Énfasis5" xfId="56022" builtinId="45" customBuiltin="1"/>
    <cellStyle name="Énfasis6" xfId="56025" builtinId="49" customBuiltin="1"/>
    <cellStyle name="Entrada" xfId="56001" builtinId="20" customBuiltin="1"/>
    <cellStyle name="Hipervínculo" xfId="56041" builtinId="8" customBuiltin="1"/>
    <cellStyle name="Hipervínculo 2" xfId="743" xr:uid="{1228B57C-B6D9-4AD5-99EC-0BE9A6AFAEAD}"/>
    <cellStyle name="Hipervínculo 3" xfId="744" xr:uid="{60D09AF2-0076-4DA4-8556-D462FECBA29B}"/>
    <cellStyle name="Hipervínculo 4" xfId="745" xr:uid="{5ED40D5F-CB9C-48E4-8C1D-60BD5CEE3A7A}"/>
    <cellStyle name="Hipervínculo visitado" xfId="56042" builtinId="9" customBuiltin="1"/>
    <cellStyle name="Incorrecto" xfId="56000" builtinId="27" customBuiltin="1"/>
    <cellStyle name="Millares" xfId="4" builtinId="3"/>
    <cellStyle name="Millares [0]" xfId="55993" builtinId="6"/>
    <cellStyle name="Millares [0] 10" xfId="56195" xr:uid="{0E0224C7-7A94-45E3-976D-955C6BF3E37C}"/>
    <cellStyle name="Millares [0] 11" xfId="56251" xr:uid="{FE02E92D-47C5-4FD2-B1BC-F82F70C70E2A}"/>
    <cellStyle name="Millares [0] 11 2" xfId="56260" xr:uid="{81E6B8D0-E07D-4283-8736-56F55F194AFD}"/>
    <cellStyle name="Millares [0] 12" xfId="56254" xr:uid="{CE530958-6ED1-4A9B-858E-C1161F5E63F9}"/>
    <cellStyle name="Millares [0] 2" xfId="55945" xr:uid="{3F8609B9-50E0-4BBE-8591-C33433D340FF}"/>
    <cellStyle name="Millares [0] 2 2" xfId="55975" xr:uid="{1FBC9434-954A-4492-A26D-C56CF481DDB5}"/>
    <cellStyle name="Millares [0] 2 2 2" xfId="56083" xr:uid="{B8E0F6FA-89CA-4F46-B93D-A24C3DE87BDB}"/>
    <cellStyle name="Millares [0] 2 3" xfId="56084" xr:uid="{997E97E3-2EA4-4BA3-9B4F-9A0CE5D0685E}"/>
    <cellStyle name="Millares [0] 2 4" xfId="56085" xr:uid="{B99274D7-428B-4D21-B4BF-2977740D0EA6}"/>
    <cellStyle name="Millares [0] 2 5" xfId="56256" xr:uid="{FAE5B215-9FC8-46ED-A663-6239293E41C5}"/>
    <cellStyle name="Millares [0] 3" xfId="55989" xr:uid="{75ACD3BF-D58F-4979-B7B4-E5FF61AAE2CA}"/>
    <cellStyle name="Millares [0] 3 2" xfId="56080" xr:uid="{D8F6B59B-8807-42CB-B932-0F3CEB169F18}"/>
    <cellStyle name="Millares [0] 3 3" xfId="56086" xr:uid="{EF4FD55A-A077-485F-99DC-E00E19570496}"/>
    <cellStyle name="Millares [0] 3 4" xfId="56059" xr:uid="{FB8637B1-86C4-4101-966A-5C1BDC071408}"/>
    <cellStyle name="Millares [0] 4" xfId="55990" xr:uid="{7720BFB0-50E2-426E-B8F8-89320D743B5C}"/>
    <cellStyle name="Millares [0] 4 2" xfId="56069" xr:uid="{47035015-DC97-4720-986D-63BD5303DF32}"/>
    <cellStyle name="Millares [0] 4 3" xfId="56087" xr:uid="{AAADA8D2-C797-4B69-B81A-23DB96C6C20C}"/>
    <cellStyle name="Millares [0] 4 4" xfId="56028" xr:uid="{6B7EB9E5-9456-4593-B5F7-32DDCDDBF264}"/>
    <cellStyle name="Millares [0] 5" xfId="55965" xr:uid="{4E42E702-1DB6-41D0-99FC-FC58816174C2}"/>
    <cellStyle name="Millares [0] 5 2" xfId="56088" xr:uid="{648E742C-F2F7-436B-A910-AEDFF62C1774}"/>
    <cellStyle name="Millares [0] 6" xfId="56089" xr:uid="{971716C2-514F-4207-81F0-D0B733344C8E}"/>
    <cellStyle name="Millares [0] 7" xfId="56113" xr:uid="{3C5000EF-DF3A-4D40-B77D-EC45AED63ADB}"/>
    <cellStyle name="Millares [0] 8" xfId="56137" xr:uid="{A5B625E1-8359-4B20-92E1-559B5671C1E5}"/>
    <cellStyle name="Millares [0] 9" xfId="56168" xr:uid="{5B6D9025-1F9B-4E74-AF7D-AE91E06BDACF}"/>
    <cellStyle name="Millares 10" xfId="55991" xr:uid="{2154EBA8-77C5-4C61-8B48-EBAA18BE7E8B}"/>
    <cellStyle name="Millares 10 2" xfId="56033" xr:uid="{5D40C93E-80CD-42AE-B671-51784EFCA736}"/>
    <cellStyle name="Millares 100" xfId="56214" xr:uid="{08BCD262-A98D-41DB-9262-2F5CE5BE07C3}"/>
    <cellStyle name="Millares 101" xfId="56215" xr:uid="{872E7391-1DC1-4CB5-B473-ED306120D48F}"/>
    <cellStyle name="Millares 102" xfId="56216" xr:uid="{68B10B1C-CADB-444A-A8A7-599FA49810B2}"/>
    <cellStyle name="Millares 103" xfId="56217" xr:uid="{89E8579F-E63B-443D-B8D2-9F10AA3BE056}"/>
    <cellStyle name="Millares 104" xfId="56218" xr:uid="{DDB502F7-3FCB-47F0-B5B8-9776A217F0FB}"/>
    <cellStyle name="Millares 105" xfId="56219" xr:uid="{2DC0043F-FF68-49BA-9A05-CCB2CCAC49A2}"/>
    <cellStyle name="Millares 106" xfId="56220" xr:uid="{42D5C1EC-C0DA-4E1F-BF8C-D2E8F7BA3242}"/>
    <cellStyle name="Millares 107" xfId="56221" xr:uid="{0DC8D120-82DE-4CFD-84AB-DD5B9189F3C1}"/>
    <cellStyle name="Millares 108" xfId="56222" xr:uid="{83D70FCD-6B77-422A-8221-A6FF6ADAD1C4}"/>
    <cellStyle name="Millares 109" xfId="56223" xr:uid="{EBF6594E-D3C8-4A1D-ADD7-F4048E7E2C6B}"/>
    <cellStyle name="Millares 11" xfId="55992" xr:uid="{750D8BA0-09AB-44BD-B3CB-50774FDD79F3}"/>
    <cellStyle name="Millares 11 2" xfId="56076" xr:uid="{290FE98C-8447-4BB7-82DE-5C384B1876C3}"/>
    <cellStyle name="Millares 11 2 2" xfId="56090" xr:uid="{A368DEC1-D105-40D2-8546-78540BCC2A9B}"/>
    <cellStyle name="Millares 110" xfId="56224" xr:uid="{9DD3440C-6A88-4B2C-AA8A-ED279B5704D9}"/>
    <cellStyle name="Millares 111" xfId="56225" xr:uid="{1D323420-5E33-44BB-8727-CFB693DEA570}"/>
    <cellStyle name="Millares 112" xfId="56209" xr:uid="{CC87AB10-9E6A-4B7A-B822-6569B332058C}"/>
    <cellStyle name="Millares 113" xfId="56227" xr:uid="{0FC70EAE-6A5E-43F6-B8EB-43E9BEC4F642}"/>
    <cellStyle name="Millares 114" xfId="56228" xr:uid="{ADB4E744-C6F2-4D99-905C-F482BCF8327C}"/>
    <cellStyle name="Millares 115" xfId="56229" xr:uid="{2AE2BD77-B824-407A-AC7E-D0685D1ED7A8}"/>
    <cellStyle name="Millares 116" xfId="56230" xr:uid="{D17C0FB7-E35F-46D1-831D-E37C8D2EADC6}"/>
    <cellStyle name="Millares 117" xfId="56231" xr:uid="{D650B271-8633-451C-B5BF-B65521C67CF5}"/>
    <cellStyle name="Millares 118" xfId="56232" xr:uid="{56C2A5FC-DB83-4F03-99FE-411BEE61DA99}"/>
    <cellStyle name="Millares 119" xfId="56233" xr:uid="{1D461EDD-8730-418D-92B7-6B1DA7C542B4}"/>
    <cellStyle name="Millares 12" xfId="56055" xr:uid="{EF5B16C3-2755-4790-B18F-D1066908816C}"/>
    <cellStyle name="Millares 12 2" xfId="56077" xr:uid="{FDE501DB-1C87-4C23-ACB2-3A12E617618A}"/>
    <cellStyle name="Millares 12 2 2" xfId="56091" xr:uid="{856BE439-7F2C-4FA2-B940-13C2D56A43AF}"/>
    <cellStyle name="Millares 120" xfId="56234" xr:uid="{90C6E095-126D-4F43-9497-6F36AE60A191}"/>
    <cellStyle name="Millares 121" xfId="56235" xr:uid="{4CDB2B94-A6E4-44B0-9EA6-6BFB4EB9DD70}"/>
    <cellStyle name="Millares 122" xfId="56236" xr:uid="{5377206B-DBD9-493B-9235-60A3AA3CBA9B}"/>
    <cellStyle name="Millares 123" xfId="56237" xr:uid="{51BFFC3B-795C-41FD-9379-F2403001D529}"/>
    <cellStyle name="Millares 124" xfId="56238" xr:uid="{A58E67D8-3D14-401C-A9C2-1CDE40338BE5}"/>
    <cellStyle name="Millares 125" xfId="56239" xr:uid="{1E8A13BB-6D32-4A45-9220-B5DC0FDC0987}"/>
    <cellStyle name="Millares 126" xfId="56240" xr:uid="{857896B8-4E95-497E-9016-59DE3F2ABD31}"/>
    <cellStyle name="Millares 127" xfId="56241" xr:uid="{A4319F2F-6FAC-40BB-95C5-BA0EEA2BD85B}"/>
    <cellStyle name="Millares 128" xfId="56242" xr:uid="{3ED03C23-96FE-4903-97D1-1FEA3A635542}"/>
    <cellStyle name="Millares 129" xfId="56210" xr:uid="{E2924B44-34C2-4529-9A58-F0EF7FCEC580}"/>
    <cellStyle name="Millares 13" xfId="56058" xr:uid="{2C8200AF-339F-416D-91CB-E0CB08CFEDE4}"/>
    <cellStyle name="Millares 13 2" xfId="56079" xr:uid="{D37C2670-FFEA-4F67-8324-ADACBD807E62}"/>
    <cellStyle name="Millares 13 2 2" xfId="56150" xr:uid="{EEA6ED4E-3871-4A22-99A9-C9B53777E2A9}"/>
    <cellStyle name="Millares 13 3" xfId="56092" xr:uid="{22639D33-92A2-4DCF-8B7F-B25E3DB56236}"/>
    <cellStyle name="Millares 130" xfId="56243" xr:uid="{F11C6A20-D709-411A-BFAB-2A92F70B7CD1}"/>
    <cellStyle name="Millares 131" xfId="56245" xr:uid="{6C370FA3-E5B6-4CAD-9604-F939FAAB9C2C}"/>
    <cellStyle name="Millares 132" xfId="56244" xr:uid="{2391038A-6CBA-47ED-BA07-4B5B82DC0CEB}"/>
    <cellStyle name="Millares 133" xfId="56246" xr:uid="{06196DDC-ED12-4108-9228-EB2A6BDC75B8}"/>
    <cellStyle name="Millares 134" xfId="56207" xr:uid="{5A8EA52C-18EB-44B4-A041-12282397CA56}"/>
    <cellStyle name="Millares 135" xfId="56247" xr:uid="{EC2273D9-C1E6-42F2-A2F4-2DD365069537}"/>
    <cellStyle name="Millares 136" xfId="56248" xr:uid="{E7CE7E69-DE4C-4627-A9EB-A8778EBAFB2E}"/>
    <cellStyle name="Millares 137" xfId="56249" xr:uid="{C5C7EB80-5F26-429E-824A-B402828A1546}"/>
    <cellStyle name="Millares 138" xfId="56250" xr:uid="{73CA10EA-B3F1-4361-AE3E-EBC79D62321F}"/>
    <cellStyle name="Millares 139" xfId="56252" xr:uid="{C7C97EEA-F707-49A5-85C1-98016D1A2DA6}"/>
    <cellStyle name="Millares 139 2" xfId="56261" xr:uid="{11770B21-A16D-4F0E-972F-D7F225690E4A}"/>
    <cellStyle name="Millares 14" xfId="56062" xr:uid="{2627FDFF-2E19-4048-AD3F-7EFEB0DF0C2E}"/>
    <cellStyle name="Millares 14 2" xfId="56081" xr:uid="{1C33977B-9F6E-4B5C-B45E-F11B779EB8D9}"/>
    <cellStyle name="Millares 14 3" xfId="56093" xr:uid="{40CCE4BD-7D7C-409D-8165-0A05AB1D4FAA}"/>
    <cellStyle name="Millares 140" xfId="56255" xr:uid="{EE993FD2-5B6D-42AE-A867-293158A22F10}"/>
    <cellStyle name="Millares 141" xfId="56259" xr:uid="{6D6BB1DD-16CE-4DCF-9477-1CD6FF77F149}"/>
    <cellStyle name="Millares 15" xfId="56029" xr:uid="{E8327C8D-DF95-4D8F-B026-D81CEAEF32B7}"/>
    <cellStyle name="Millares 15 2" xfId="56070" xr:uid="{2C4E654D-B584-4863-B253-471DF8C921BE}"/>
    <cellStyle name="Millares 15 3" xfId="56094" xr:uid="{AA13D2CE-7676-4140-B2AD-B937ADEECB49}"/>
    <cellStyle name="Millares 16" xfId="56030" xr:uid="{4E4A6E4E-E225-4CA4-999D-C39A17FA7889}"/>
    <cellStyle name="Millares 16 2" xfId="56071" xr:uid="{525FBDAC-5B2F-4688-8D60-ACA433FA4F67}"/>
    <cellStyle name="Millares 16 3" xfId="56095" xr:uid="{05825FD8-5406-4099-9846-11C8DCF58566}"/>
    <cellStyle name="Millares 17" xfId="56031" xr:uid="{6B57D65C-9A70-49E9-B826-4641448A581C}"/>
    <cellStyle name="Millares 17 2" xfId="56072" xr:uid="{9D1BF77F-4AD7-4D04-8E71-EC9E8F380123}"/>
    <cellStyle name="Millares 17 3" xfId="56096" xr:uid="{E41E720E-67F8-4500-B94A-29A43F1C301B}"/>
    <cellStyle name="Millares 18" xfId="56067" xr:uid="{F18F8DF7-43DA-48FE-96CC-481084C2E644}"/>
    <cellStyle name="Millares 18 2" xfId="56097" xr:uid="{83F615E4-6274-4130-8B43-9F370DF81D91}"/>
    <cellStyle name="Millares 19" xfId="56098" xr:uid="{6D30DCE8-4F78-4E94-B754-90FAA464AB5C}"/>
    <cellStyle name="Millares 2" xfId="1" xr:uid="{5776B761-7132-43F8-B048-3B045D304E48}"/>
    <cellStyle name="Millares 2 2" xfId="747" xr:uid="{5712F87E-43B0-4327-A1F7-637F6C55630F}"/>
    <cellStyle name="Millares 2 2 2" xfId="748" xr:uid="{2EAA672D-A2CF-40CA-BA6A-BFE9CDE1E563}"/>
    <cellStyle name="Millares 2 2 2 2" xfId="28712" xr:uid="{9C9438F1-31E8-4214-8108-2695CF09A59E}"/>
    <cellStyle name="Millares 2 2 2 3" xfId="55959" xr:uid="{773760C9-2B60-4A45-97E6-DB442F819B68}"/>
    <cellStyle name="Millares 2 2 2 4" xfId="55986" xr:uid="{D9754136-0710-4E74-AE34-3006769D6649}"/>
    <cellStyle name="Millares 2 2 3" xfId="27682" xr:uid="{B15530A3-66C2-4B8A-AFAF-7813B81AA102}"/>
    <cellStyle name="Millares 2 2 3 2" xfId="56184" xr:uid="{C269B1C5-C860-4C19-AFD3-A4C96162F2C3}"/>
    <cellStyle name="Millares 2 2 4" xfId="28711" xr:uid="{AEEECE5D-7BCB-427E-B590-E428F3218A0B}"/>
    <cellStyle name="Millares 2 2 5" xfId="55966" xr:uid="{861170C4-58AD-497D-89F8-EA15D993A294}"/>
    <cellStyle name="Millares 2 2 6" xfId="56257" xr:uid="{ACFBE253-4AA4-4C5B-8DF4-F990CD62C4DC}"/>
    <cellStyle name="Millares 2 3" xfId="749" xr:uid="{D306A281-AB52-412E-85C0-31B98D751AED}"/>
    <cellStyle name="Millares 2 3 2" xfId="28713" xr:uid="{BE7F2A87-6E49-4B14-84D5-1D446D9160D4}"/>
    <cellStyle name="Millares 2 3 3" xfId="55957" xr:uid="{399F412A-E5EB-4077-BE05-F482CF413814}"/>
    <cellStyle name="Millares 2 3 3 2" xfId="55984" xr:uid="{308673F8-0512-42B7-A937-41F38AEC5C75}"/>
    <cellStyle name="Millares 2 3 4" xfId="55971" xr:uid="{E88BE1D4-41CF-45DE-ABFD-EB0CB841B5D7}"/>
    <cellStyle name="Millares 2 4" xfId="27681" xr:uid="{74298EBC-9750-4702-AB5E-AB7733604CD7}"/>
    <cellStyle name="Millares 2 4 2" xfId="55977" xr:uid="{DDD3507B-091D-4011-8132-FD26EF4A2FB4}"/>
    <cellStyle name="Millares 2 5" xfId="28710" xr:uid="{3E2A97CB-122E-4A9E-BC6C-1780C9D2A331}"/>
    <cellStyle name="Millares 2 6" xfId="55941" xr:uid="{2FAF8728-27ED-406F-826F-2F8D1088DC29}"/>
    <cellStyle name="Millares 2 7" xfId="746" xr:uid="{4721D2DB-7476-4683-8E2C-811C4FC5F9E1}"/>
    <cellStyle name="Millares 2 8" xfId="55946" xr:uid="{F2A5556A-04F6-4EFD-A11B-9443244B8523}"/>
    <cellStyle name="Millares 20" xfId="56099" xr:uid="{D1F994DF-6B2B-4A9C-80D5-330E70E7A6CB}"/>
    <cellStyle name="Millares 21" xfId="56114" xr:uid="{30EC0190-3686-44BD-9BB6-26CA75038CA1}"/>
    <cellStyle name="Millares 22" xfId="56160" xr:uid="{937DE222-4FBC-444C-AC78-20DF03A94158}"/>
    <cellStyle name="Millares 23" xfId="56161" xr:uid="{D38F40B9-4114-4FE3-A9F4-63D47166C647}"/>
    <cellStyle name="Millares 24" xfId="56115" xr:uid="{E586E5C6-4B91-457A-8A64-9325AC8E1A6A}"/>
    <cellStyle name="Millares 25" xfId="56116" xr:uid="{BA624EF8-AFFE-40D1-87B1-29300BDF0C14}"/>
    <cellStyle name="Millares 26" xfId="56117" xr:uid="{FD41974F-ED0B-4595-B92D-4F4C14BC2B3F}"/>
    <cellStyle name="Millares 27" xfId="56118" xr:uid="{174FCE7B-9AD9-419D-810A-A2D8958230D0}"/>
    <cellStyle name="Millares 28" xfId="56119" xr:uid="{A70A6C84-C492-4226-A7DA-547D888C07E6}"/>
    <cellStyle name="Millares 29" xfId="56120" xr:uid="{4F518542-2446-4FE6-88B6-86EA6A14255E}"/>
    <cellStyle name="Millares 3" xfId="750" xr:uid="{D3312575-0057-4BAE-BFB4-2ECF5CF65499}"/>
    <cellStyle name="Millares 3 2" xfId="55958" xr:uid="{966014D7-BE5A-4B9F-B151-CA8A905FBA4D}"/>
    <cellStyle name="Millares 3 2 2" xfId="55985" xr:uid="{107227D7-178C-4378-BEF9-7E7BD74CE78D}"/>
    <cellStyle name="Millares 3 2 2 2" xfId="56100" xr:uid="{7F714712-4501-43B3-B163-1F5DEC4F7D0C}"/>
    <cellStyle name="Millares 3 2 3" xfId="56185" xr:uid="{C8794BE9-9DD1-44E0-BE24-C6C0B01295D7}"/>
    <cellStyle name="Millares 3 2 4" xfId="56197" xr:uid="{D582AE49-1794-4A70-9020-B07FC811BF59}"/>
    <cellStyle name="Millares 3 3" xfId="55948" xr:uid="{02FCD5E7-AFE8-4D3D-95E8-8DE369FB0F23}"/>
    <cellStyle name="Millares 3 3 2" xfId="56101" xr:uid="{D3E42C45-B3A6-4815-974D-DE56BC0BA08D}"/>
    <cellStyle name="Millares 3 4" xfId="55979" xr:uid="{BC9F82A8-FF39-4AA5-9DEC-20B565A2957F}"/>
    <cellStyle name="Millares 3 5" xfId="56102" xr:uid="{3343D4AE-D018-4410-AB49-37866D8F0F12}"/>
    <cellStyle name="Millares 3 6" xfId="56226" xr:uid="{703359D6-2CCE-4C8A-83E3-545CDCD9A4A1}"/>
    <cellStyle name="Millares 3 7" xfId="56258" xr:uid="{A49F451B-3521-40CA-AB6F-0E1C68495FED}"/>
    <cellStyle name="Millares 30" xfId="56121" xr:uid="{36DB8521-AAAB-4FD5-856F-71DCB08A801F}"/>
    <cellStyle name="Millares 31" xfId="56122" xr:uid="{CF98DFEB-4B8C-4308-8D10-4411F069A280}"/>
    <cellStyle name="Millares 32" xfId="56123" xr:uid="{3FD2F6C3-8579-4EF3-AE4B-2F82B80B7AA6}"/>
    <cellStyle name="Millares 33" xfId="56124" xr:uid="{1F3A2397-B1B8-4ECF-85E9-FE4B5B783B41}"/>
    <cellStyle name="Millares 34" xfId="56125" xr:uid="{99722F35-9976-4266-971F-A40798FE4DC0}"/>
    <cellStyle name="Millares 35" xfId="56126" xr:uid="{672E3FBC-6608-481D-9232-874215AB0B7A}"/>
    <cellStyle name="Millares 36" xfId="56127" xr:uid="{D88E7659-8DC5-4A71-B0AA-BC787135116E}"/>
    <cellStyle name="Millares 37" xfId="56128" xr:uid="{3E33B9E8-46C3-4158-8BC9-C7ACE17F42AE}"/>
    <cellStyle name="Millares 38" xfId="56129" xr:uid="{AA26B21B-FE30-4B1E-8DA5-2880FA9DAE83}"/>
    <cellStyle name="Millares 39" xfId="56130" xr:uid="{5732E4EE-97E4-461C-A52D-447BB4E0075E}"/>
    <cellStyle name="Millares 4" xfId="55938" xr:uid="{2773989D-F7BB-4FC5-A650-17B1901400CF}"/>
    <cellStyle name="Millares 4 2" xfId="55962" xr:uid="{9539AF7E-7B94-4401-A9DE-68295FAA0025}"/>
    <cellStyle name="Millares 4 2 2" xfId="55988" xr:uid="{29735828-BE9D-4F20-B22E-8E095DCB56C2}"/>
    <cellStyle name="Millares 4 3" xfId="55955" xr:uid="{F015C7BC-B6E3-4BD0-8DE6-3B6C10A026F4}"/>
    <cellStyle name="Millares 4 3 2" xfId="55982" xr:uid="{D67355E2-A8A5-48EE-AD31-ACE80D38E68D}"/>
    <cellStyle name="Millares 4 4" xfId="55968" xr:uid="{B50600A6-FF36-4A58-BE2C-2F9345DCE25B}"/>
    <cellStyle name="Millares 40" xfId="56131" xr:uid="{B8DF2646-4A96-4722-AFA1-9BB43DD2A254}"/>
    <cellStyle name="Millares 41" xfId="56133" xr:uid="{D516C66B-E6AA-4DB9-ABFD-3B191E791DCF}"/>
    <cellStyle name="Millares 42" xfId="55973" xr:uid="{55D03221-32C1-4130-BC08-E1A1273CCC55}"/>
    <cellStyle name="Millares 42 2" xfId="56134" xr:uid="{1721F9C1-F00F-4F03-887E-F06F2B03F8DF}"/>
    <cellStyle name="Millares 43" xfId="56135" xr:uid="{9C1F5AEA-8CDC-453A-AB02-F6E2A8940ED6}"/>
    <cellStyle name="Millares 44" xfId="56136" xr:uid="{D40EC100-E646-419D-BC3D-B76D6934866A}"/>
    <cellStyle name="Millares 45" xfId="56138" xr:uid="{9B27FDCC-2291-4A8E-BCAA-1C1BF89661B1}"/>
    <cellStyle name="Millares 46" xfId="56139" xr:uid="{4C60562A-66F2-4363-8927-917A251B512D}"/>
    <cellStyle name="Millares 47" xfId="56140" xr:uid="{83A7CF4E-5AC5-403C-BA67-AD5FD2A78756}"/>
    <cellStyle name="Millares 48" xfId="56141" xr:uid="{6A4F28F1-87F6-4E81-923D-3959A6BDDCF9}"/>
    <cellStyle name="Millares 49" xfId="56142" xr:uid="{02F20215-8F99-4AE0-8909-41FA54606FB7}"/>
    <cellStyle name="Millares 5" xfId="55964" xr:uid="{069B09C1-47FF-4F1D-ACA7-928557DD794F}"/>
    <cellStyle name="Millares 5 2" xfId="56073" xr:uid="{571F8859-4EF4-405F-81C4-EE6D1A238C5F}"/>
    <cellStyle name="Millares 5 2 2" xfId="56103" xr:uid="{1F03D83D-3310-4273-A06D-4CE659E02613}"/>
    <cellStyle name="Millares 5 3" xfId="56104" xr:uid="{BC6494EE-1D92-4F30-B191-5581FC09184A}"/>
    <cellStyle name="Millares 5 4" xfId="56105" xr:uid="{847EA882-5011-46A9-8D32-CD4B14ED0E84}"/>
    <cellStyle name="Millares 50" xfId="56143" xr:uid="{91A52B48-CD7F-4652-A896-FC05C10A59A4}"/>
    <cellStyle name="Millares 51" xfId="56162" xr:uid="{4471FF16-7FD1-4805-8A9D-AF62F8D66F3E}"/>
    <cellStyle name="Millares 52" xfId="56144" xr:uid="{D38C9D81-BFF4-46B7-8C03-C625ED8A2E51}"/>
    <cellStyle name="Millares 53" xfId="56145" xr:uid="{3699CB42-5239-4E2B-99B0-621FFC100BFD}"/>
    <cellStyle name="Millares 54" xfId="56146" xr:uid="{D04DC93C-1BFF-477F-B1EB-6D2EEB267AB8}"/>
    <cellStyle name="Millares 55" xfId="56147" xr:uid="{6CC55D27-169D-47D8-9A90-D0BAEC8E0E55}"/>
    <cellStyle name="Millares 56" xfId="56148" xr:uid="{7027B962-495C-4827-92EB-4FE4836A3B9B}"/>
    <cellStyle name="Millares 57" xfId="56149" xr:uid="{04650649-A46B-4850-A07F-40506AFFBD95}"/>
    <cellStyle name="Millares 58" xfId="56151" xr:uid="{8FC4229E-91EC-4A25-BBAD-749D2B66E8CA}"/>
    <cellStyle name="Millares 59" xfId="56159" xr:uid="{3C2F7676-D203-4367-926C-07DFB2FDAD42}"/>
    <cellStyle name="Millares 6" xfId="55939" xr:uid="{C749E6D1-6245-44C9-9DDB-CF021D43BBC4}"/>
    <cellStyle name="Millares 6 2" xfId="55956" xr:uid="{0BAD7A45-7473-4D18-B523-3B5A59590566}"/>
    <cellStyle name="Millares 6 2 2" xfId="55983" xr:uid="{69FB71AA-72D5-40D1-9F7B-202DDC39AB3F}"/>
    <cellStyle name="Millares 6 3" xfId="55976" xr:uid="{0DBB43BF-1727-440F-8C6B-441E5CDD97B9}"/>
    <cellStyle name="Millares 6 4" xfId="56106" xr:uid="{BE036457-A805-4FF7-AD90-3C3617FA8AF1}"/>
    <cellStyle name="Millares 60" xfId="56163" xr:uid="{ECC275E5-8AB2-4640-BCA7-C9F7D28905A5}"/>
    <cellStyle name="Millares 61" xfId="56164" xr:uid="{3DB58AB0-9C38-46D7-870B-D5533934B59F}"/>
    <cellStyle name="Millares 62" xfId="56165" xr:uid="{E11313A9-2C21-41A7-96C3-038C27F45D00}"/>
    <cellStyle name="Millares 63" xfId="56166" xr:uid="{4909F9B8-4A38-47DE-BCD9-040313ADF7A0}"/>
    <cellStyle name="Millares 64" xfId="56167" xr:uid="{6D8BFB5D-8E51-4714-B8A3-8392604EAEC0}"/>
    <cellStyle name="Millares 65" xfId="56169" xr:uid="{3049E91F-D53A-4802-A694-B52A8B30DEA0}"/>
    <cellStyle name="Millares 66" xfId="56170" xr:uid="{8FB4371A-CE8B-4026-B573-569FC5E22DB0}"/>
    <cellStyle name="Millares 67" xfId="56171" xr:uid="{D137860B-C498-487D-BC3E-40E43739F7B9}"/>
    <cellStyle name="Millares 68" xfId="56172" xr:uid="{0366013E-0CFF-419E-8B68-4455F481023C}"/>
    <cellStyle name="Millares 69" xfId="56173" xr:uid="{FEC5BEAD-D6A7-488B-9A30-D353ACAF7AED}"/>
    <cellStyle name="Millares 7" xfId="55980" xr:uid="{FBF577A0-D5AF-4199-B0AD-573D8C71A5F7}"/>
    <cellStyle name="Millares 7 2" xfId="56075" xr:uid="{65627F04-AFC4-47F1-BF0A-2811734BBA8B}"/>
    <cellStyle name="Millares 7 2 2" xfId="56107" xr:uid="{2B41DF4B-7D53-4849-993C-E6EDCD4F212B}"/>
    <cellStyle name="Millares 7 3" xfId="56108" xr:uid="{C2E83D5B-9EB8-4BD2-B20F-6DD916285025}"/>
    <cellStyle name="Millares 7 4" xfId="56109" xr:uid="{E91F5C3C-B26E-4780-9D2E-F6A35CF22509}"/>
    <cellStyle name="Millares 70" xfId="56174" xr:uid="{5BA3BF31-044B-426A-AC5C-F1BE5EBDC8CD}"/>
    <cellStyle name="Millares 71" xfId="56175" xr:uid="{9833A83B-6AB8-42A9-8701-AA284F404024}"/>
    <cellStyle name="Millares 72" xfId="56176" xr:uid="{B67BF890-283C-4FA2-A94B-094877DCAEF5}"/>
    <cellStyle name="Millares 73" xfId="56177" xr:uid="{E72688B0-0276-4C0F-8A43-1E412DD530E1}"/>
    <cellStyle name="Millares 74" xfId="56180" xr:uid="{97E4D39D-7785-4E19-8404-D41F7936579D}"/>
    <cellStyle name="Millares 75" xfId="56181" xr:uid="{E17F80C2-8348-4B92-A645-9CD998D594C2}"/>
    <cellStyle name="Millares 76" xfId="56182" xr:uid="{7D21629C-6EDB-4371-A9E9-110DF4ECD2B0}"/>
    <cellStyle name="Millares 77" xfId="56183" xr:uid="{DB047B78-2A9E-4F44-98FF-46A98B9ADA82}"/>
    <cellStyle name="Millares 78" xfId="56186" xr:uid="{BBCA6574-261A-4432-BACC-2A0EEA80004D}"/>
    <cellStyle name="Millares 79" xfId="56187" xr:uid="{20B3E28C-4EEE-42C2-939C-B0E38840B4FD}"/>
    <cellStyle name="Millares 8" xfId="55963" xr:uid="{69E9ECF3-1E1D-48CE-9FF0-8511BF0BCBE1}"/>
    <cellStyle name="Millares 8 2" xfId="56074" xr:uid="{8360A01F-88A2-41CA-89FC-316E03020A75}"/>
    <cellStyle name="Millares 8 2 2" xfId="56110" xr:uid="{27B66DBB-73D3-4863-8CE4-7B6730AD2C79}"/>
    <cellStyle name="Millares 8 3" xfId="56111" xr:uid="{EDC809EF-6464-41F4-B7C8-F52CC70A6C6A}"/>
    <cellStyle name="Millares 8 4" xfId="56112" xr:uid="{AB6148AA-5B2F-44CC-B5A1-93B18B65F7A1}"/>
    <cellStyle name="Millares 80" xfId="56188" xr:uid="{ED59BFEE-E3B6-47D2-99EC-3CE575C05DF5}"/>
    <cellStyle name="Millares 81" xfId="56190" xr:uid="{07EB060F-0894-4434-968A-56EC6FE10946}"/>
    <cellStyle name="Millares 82" xfId="56191" xr:uid="{58DF3F9B-A761-42F5-9A32-82E901834DAD}"/>
    <cellStyle name="Millares 83" xfId="56192" xr:uid="{793DB219-A538-4918-942D-BB866BCBC54A}"/>
    <cellStyle name="Millares 84" xfId="56193" xr:uid="{37A89499-5F10-4359-B66D-138EE2FE5C21}"/>
    <cellStyle name="Millares 85" xfId="56194" xr:uid="{205CC3A6-AAC0-4CE1-9440-C830674B42EA}"/>
    <cellStyle name="Millares 86" xfId="56196" xr:uid="{8DBDE081-8D9C-42C4-90EE-E5F9941BC382}"/>
    <cellStyle name="Millares 87" xfId="56198" xr:uid="{CF518CD4-C7E0-4932-A951-977B64097485}"/>
    <cellStyle name="Millares 88" xfId="56200" xr:uid="{A98FA150-4EFE-4151-83BE-C4E79FCA4677}"/>
    <cellStyle name="Millares 89" xfId="56201" xr:uid="{2B2C35B3-9E75-4D1E-BDCB-42A3C7C9EAC1}"/>
    <cellStyle name="Millares 9" xfId="55967" xr:uid="{04B295D4-0DE8-404D-905F-B3CFCD183991}"/>
    <cellStyle name="Millares 9 2" xfId="56032" xr:uid="{028232D6-C839-442A-9CBA-4F98B43C1775}"/>
    <cellStyle name="Millares 90" xfId="56203" xr:uid="{7D9B43B8-245D-45E1-9B2C-BB2101E00D09}"/>
    <cellStyle name="Millares 91" xfId="56204" xr:uid="{C132CDA5-D7ED-47C5-818C-BD027AB3021A}"/>
    <cellStyle name="Millares 92" xfId="56205" xr:uid="{3D5ED483-B729-4E99-8815-2C0BED496167}"/>
    <cellStyle name="Millares 93" xfId="56199" xr:uid="{A8827A04-5ADF-495F-BA4E-95BB8E60915B}"/>
    <cellStyle name="Millares 94" xfId="56202" xr:uid="{7E83D695-E1D7-4FC1-8264-92085DE8DAB0}"/>
    <cellStyle name="Millares 95" xfId="56206" xr:uid="{BDE0AEC5-8B21-4DC6-ABE4-94B08B777400}"/>
    <cellStyle name="Millares 96" xfId="56208" xr:uid="{CE486F17-3E2A-493D-8F0C-6602C6A14D51}"/>
    <cellStyle name="Millares 97" xfId="56211" xr:uid="{AE3F61D9-E067-4D10-B1E9-BDC95C777770}"/>
    <cellStyle name="Millares 98" xfId="56212" xr:uid="{C6508AF4-89DF-4F2D-AB01-3B795753C28D}"/>
    <cellStyle name="Millares 99" xfId="56213" xr:uid="{B8D25413-C256-4364-B965-EE9DE09B99E6}"/>
    <cellStyle name="Moneda 2" xfId="36" xr:uid="{98BED6E7-AD45-4DFA-BD6C-E42B3C7911CB}"/>
    <cellStyle name="Moneda 2 10" xfId="751" xr:uid="{83A7F723-3BCF-4E10-9ACD-C519AAAC438D}"/>
    <cellStyle name="Moneda 2 10 2" xfId="752" xr:uid="{332D1C2A-55A7-4E99-94EB-8E31E7C9B09C}"/>
    <cellStyle name="Moneda 2 10 2 2" xfId="753" xr:uid="{E73C1E18-C9A9-44C3-B9A7-19F9B870EEB4}"/>
    <cellStyle name="Moneda 2 10 2 2 2" xfId="754" xr:uid="{00A7B684-B89F-45D6-9312-C584DFB5C2E1}"/>
    <cellStyle name="Moneda 2 10 2 2 2 2" xfId="755" xr:uid="{E18A0738-1F0E-4A27-82BA-D4B2E752C8C7}"/>
    <cellStyle name="Moneda 2 10 2 2 2 2 2" xfId="28718" xr:uid="{6EE9173E-B050-4649-BA8A-7F5FDE82B261}"/>
    <cellStyle name="Moneda 2 10 2 2 2 3" xfId="28717" xr:uid="{D13AB73D-85CE-4D6F-8BF6-4F90F965B6BD}"/>
    <cellStyle name="Moneda 2 10 2 2 3" xfId="756" xr:uid="{D113AA49-9F13-42EE-AE02-09B304CE06A9}"/>
    <cellStyle name="Moneda 2 10 2 2 3 2" xfId="28719" xr:uid="{D5E26FBF-FB07-47BE-8768-35BDD6B94385}"/>
    <cellStyle name="Moneda 2 10 2 2 4" xfId="28716" xr:uid="{669B5F69-0646-4398-BB84-5BF4EB6A9407}"/>
    <cellStyle name="Moneda 2 10 2 3" xfId="757" xr:uid="{F05F49D7-6CD0-414A-9E3D-9BD924B75184}"/>
    <cellStyle name="Moneda 2 10 2 3 2" xfId="758" xr:uid="{69788D11-33EC-4B03-99C2-ADF41E2100F5}"/>
    <cellStyle name="Moneda 2 10 2 3 2 2" xfId="28721" xr:uid="{F65AB6A1-4DED-4E52-BD02-AD4540130CBF}"/>
    <cellStyle name="Moneda 2 10 2 3 3" xfId="28720" xr:uid="{D6CA9D94-781F-4A1B-BD0D-5638552028BA}"/>
    <cellStyle name="Moneda 2 10 2 4" xfId="759" xr:uid="{625DAE91-FCE3-4ECE-85D3-4222FDB27FC7}"/>
    <cellStyle name="Moneda 2 10 2 4 2" xfId="28722" xr:uid="{FA20CB69-ABEB-4E56-8D30-186316712A2D}"/>
    <cellStyle name="Moneda 2 10 2 5" xfId="28715" xr:uid="{67CE84B0-0A83-49D1-ADDA-C6398E33F087}"/>
    <cellStyle name="Moneda 2 10 3" xfId="760" xr:uid="{8E6EA223-B776-45F5-9CC9-247489F582F1}"/>
    <cellStyle name="Moneda 2 10 3 2" xfId="761" xr:uid="{2B0C2C07-AB44-49F2-BA00-FACAFE8F8FAB}"/>
    <cellStyle name="Moneda 2 10 3 2 2" xfId="762" xr:uid="{7EFB571D-658E-48D0-AA9C-BC1F122F85F8}"/>
    <cellStyle name="Moneda 2 10 3 2 2 2" xfId="28725" xr:uid="{3E85EB7D-C308-4B45-926B-9E623E2E4133}"/>
    <cellStyle name="Moneda 2 10 3 2 3" xfId="28724" xr:uid="{E4054581-1DA0-4BA5-A836-A06C7966C949}"/>
    <cellStyle name="Moneda 2 10 3 3" xfId="763" xr:uid="{5E1830A7-65BE-4C86-96C0-958826F00D87}"/>
    <cellStyle name="Moneda 2 10 3 3 2" xfId="28726" xr:uid="{A948B2C1-90DC-422E-B00D-FA15A445C1B9}"/>
    <cellStyle name="Moneda 2 10 3 4" xfId="28723" xr:uid="{5B693E5A-47E8-4E1A-BE11-2B3C4C1872E1}"/>
    <cellStyle name="Moneda 2 10 4" xfId="764" xr:uid="{2BFD051C-EA53-4C80-A793-5A5F6FDB2191}"/>
    <cellStyle name="Moneda 2 10 4 2" xfId="765" xr:uid="{8158A9B6-7830-4D42-99CD-60A1B76C5156}"/>
    <cellStyle name="Moneda 2 10 4 2 2" xfId="28728" xr:uid="{F202C5EB-E2D4-4CB7-8C62-1D98EC5CE048}"/>
    <cellStyle name="Moneda 2 10 4 3" xfId="28727" xr:uid="{2F82A85E-55AC-4A28-8261-15F3E69694A6}"/>
    <cellStyle name="Moneda 2 10 5" xfId="766" xr:uid="{844F8500-8A9A-4DAE-BEBA-29F1641E2D1A}"/>
    <cellStyle name="Moneda 2 10 5 2" xfId="28729" xr:uid="{0AA3378D-778A-4C42-9D66-2778B49C4ABC}"/>
    <cellStyle name="Moneda 2 10 6" xfId="28714" xr:uid="{898DD06B-0F97-487D-B704-9E3273B7EA6C}"/>
    <cellStyle name="Moneda 2 11" xfId="767" xr:uid="{66C73C9B-3B19-4C77-B854-D6116BD489B3}"/>
    <cellStyle name="Moneda 2 11 2" xfId="768" xr:uid="{B8757A9E-0BC9-4131-BFA9-6F2305D4E934}"/>
    <cellStyle name="Moneda 2 11 2 2" xfId="769" xr:uid="{2E59BCC3-C8A2-49CE-9ED6-A76D84F3A989}"/>
    <cellStyle name="Moneda 2 11 2 2 2" xfId="770" xr:uid="{35043CB4-4785-47AC-B9BE-4BA4EE69E109}"/>
    <cellStyle name="Moneda 2 11 2 2 2 2" xfId="28733" xr:uid="{A4734DE0-B7DF-42D4-9675-E1A842D55A84}"/>
    <cellStyle name="Moneda 2 11 2 2 3" xfId="28732" xr:uid="{004EEEA1-BC21-4729-A670-72F235621714}"/>
    <cellStyle name="Moneda 2 11 2 3" xfId="771" xr:uid="{0F199C17-3E14-4431-B155-AC3B171676F7}"/>
    <cellStyle name="Moneda 2 11 2 3 2" xfId="28734" xr:uid="{E624B582-4E07-41BF-9E3B-26416339444D}"/>
    <cellStyle name="Moneda 2 11 2 4" xfId="28731" xr:uid="{54613226-C25F-4832-98D1-9E7145C750CA}"/>
    <cellStyle name="Moneda 2 11 3" xfId="772" xr:uid="{6AE74601-D6C8-4B0B-AAB3-052ABF391345}"/>
    <cellStyle name="Moneda 2 11 3 2" xfId="773" xr:uid="{1FF717F5-3940-4844-9B7C-488B5F4F1ADB}"/>
    <cellStyle name="Moneda 2 11 3 2 2" xfId="28736" xr:uid="{78F0F951-08D0-462F-8CE9-7C6173274B5E}"/>
    <cellStyle name="Moneda 2 11 3 3" xfId="28735" xr:uid="{AA5ED228-F382-453D-AFD9-95D251C1074B}"/>
    <cellStyle name="Moneda 2 11 4" xfId="774" xr:uid="{B2A6EEF6-2AF9-47BF-8620-01FD76CE0A48}"/>
    <cellStyle name="Moneda 2 11 4 2" xfId="28737" xr:uid="{C6948DA1-B17D-4C0F-8DDD-56C0DF393C09}"/>
    <cellStyle name="Moneda 2 11 5" xfId="28730" xr:uid="{5CEE4DF9-5055-4DCA-B830-0351C1282862}"/>
    <cellStyle name="Moneda 2 12" xfId="775" xr:uid="{93145CB0-C822-498F-8088-8FB628B3758E}"/>
    <cellStyle name="Moneda 2 12 2" xfId="776" xr:uid="{C4B975C5-0316-4AC8-A2B7-9534D514D6D9}"/>
    <cellStyle name="Moneda 2 12 2 2" xfId="777" xr:uid="{23968CC0-4AF7-4412-8F0F-8EB70341F591}"/>
    <cellStyle name="Moneda 2 12 2 2 2" xfId="778" xr:uid="{7588ACFE-BE39-4B28-A7CD-C3F75F66870F}"/>
    <cellStyle name="Moneda 2 12 2 2 2 2" xfId="28741" xr:uid="{C0DFB7A4-7940-487E-968A-C015197D6728}"/>
    <cellStyle name="Moneda 2 12 2 2 3" xfId="28740" xr:uid="{2BEBD847-006E-47D0-936D-00F336C20143}"/>
    <cellStyle name="Moneda 2 12 2 3" xfId="779" xr:uid="{099769DC-863C-46CE-A1ED-FDDFCA42D453}"/>
    <cellStyle name="Moneda 2 12 2 3 2" xfId="28742" xr:uid="{14D720E6-8094-4F1F-979E-EC9A53A81F90}"/>
    <cellStyle name="Moneda 2 12 2 4" xfId="28739" xr:uid="{826FEB0C-A05D-46C4-84F2-826AF6E9B0DB}"/>
    <cellStyle name="Moneda 2 12 3" xfId="780" xr:uid="{4DC44BAA-8FF4-493C-B5D0-943C2D6781C5}"/>
    <cellStyle name="Moneda 2 12 3 2" xfId="781" xr:uid="{55B0E27A-A663-445B-838F-2EC10B2EC8DB}"/>
    <cellStyle name="Moneda 2 12 3 2 2" xfId="28744" xr:uid="{27B24B76-5E44-4390-9FF6-6044303AB151}"/>
    <cellStyle name="Moneda 2 12 3 3" xfId="28743" xr:uid="{028E83AD-64E1-4D48-9990-5B65F3D19670}"/>
    <cellStyle name="Moneda 2 12 4" xfId="782" xr:uid="{B09E71A6-85EA-45E4-AA24-6D2F2ECB9CBC}"/>
    <cellStyle name="Moneda 2 12 4 2" xfId="28745" xr:uid="{DF293EE3-0651-4EEB-8853-BAE17AE94AC5}"/>
    <cellStyle name="Moneda 2 12 5" xfId="28738" xr:uid="{AFCB9D97-08FC-4992-8BEC-3E828418BB23}"/>
    <cellStyle name="Moneda 2 13" xfId="783" xr:uid="{D7419552-47E7-4CDD-9D92-2606A3C3F312}"/>
    <cellStyle name="Moneda 2 13 2" xfId="784" xr:uid="{2A51DB0B-9DC6-4AC3-9754-E465C91E2635}"/>
    <cellStyle name="Moneda 2 13 2 2" xfId="785" xr:uid="{A801D7B7-A43F-4554-BE4F-BAA6462E6917}"/>
    <cellStyle name="Moneda 2 13 2 2 2" xfId="28748" xr:uid="{327FD0C2-8948-49C2-9717-7F13C8091E9F}"/>
    <cellStyle name="Moneda 2 13 2 3" xfId="28747" xr:uid="{FAE213C0-7958-434C-984C-3F50364DE3A6}"/>
    <cellStyle name="Moneda 2 13 3" xfId="786" xr:uid="{F468DA60-46FE-4DD7-8FC6-5FF44735AAA6}"/>
    <cellStyle name="Moneda 2 13 3 2" xfId="28749" xr:uid="{D17334E4-BD58-44B3-ADE6-5295AE733ED0}"/>
    <cellStyle name="Moneda 2 13 4" xfId="28746" xr:uid="{F5232576-449B-4D83-8970-D6AE3F6875F7}"/>
    <cellStyle name="Moneda 2 14" xfId="787" xr:uid="{7B2F5079-285F-4946-9471-C0DDD243D5AC}"/>
    <cellStyle name="Moneda 2 14 2" xfId="788" xr:uid="{F6D83CCE-0FA6-47BD-9492-2D9C20107189}"/>
    <cellStyle name="Moneda 2 14 2 2" xfId="28751" xr:uid="{B9BB86AE-1EEF-4393-A510-24A8AE482E64}"/>
    <cellStyle name="Moneda 2 14 3" xfId="28750" xr:uid="{2508BDEE-1252-4F08-9A77-44ACE236FE41}"/>
    <cellStyle name="Moneda 2 15" xfId="789" xr:uid="{6267BAE2-1A4B-4086-A1B4-2B36A72D3145}"/>
    <cellStyle name="Moneda 2 15 2" xfId="28752" xr:uid="{3C7F63E4-13DF-4080-B2B1-7579CA6F8D60}"/>
    <cellStyle name="Moneda 2 16" xfId="27683" xr:uid="{BE7AD54A-31AC-42C4-8656-D64C66CCF3D8}"/>
    <cellStyle name="Moneda 2 16 2" xfId="55601" xr:uid="{C7DF21F2-F210-4246-B71C-42B15395FB61}"/>
    <cellStyle name="Moneda 2 17" xfId="28024" xr:uid="{485A70DB-205D-4F0A-8262-4122F6F36029}"/>
    <cellStyle name="Moneda 2 18" xfId="56068" xr:uid="{676298A8-92DA-4F29-A97E-9DD28C7F0730}"/>
    <cellStyle name="Moneda 2 2" xfId="44" xr:uid="{08975855-8191-4B10-A04A-20DD1A5D2AD8}"/>
    <cellStyle name="Moneda 2 2 10" xfId="790" xr:uid="{9AC4490E-EE98-40BD-90C5-037A68AADD2C}"/>
    <cellStyle name="Moneda 2 2 10 2" xfId="791" xr:uid="{0A7A2B85-422F-4288-B86E-32BAD398299A}"/>
    <cellStyle name="Moneda 2 2 10 2 2" xfId="792" xr:uid="{E518B281-2718-429A-8D9C-B2A3CECF44EE}"/>
    <cellStyle name="Moneda 2 2 10 2 2 2" xfId="793" xr:uid="{D537F36E-404A-45E2-92C7-9FA83A819D54}"/>
    <cellStyle name="Moneda 2 2 10 2 2 2 2" xfId="28756" xr:uid="{73C97356-F85C-4ED0-86F2-9C1C949AEA09}"/>
    <cellStyle name="Moneda 2 2 10 2 2 3" xfId="28755" xr:uid="{58222F5D-DA10-4BA0-8918-4A0C64FC0EFD}"/>
    <cellStyle name="Moneda 2 2 10 2 3" xfId="794" xr:uid="{75056BC9-1901-4B98-A509-E1C76AB755E1}"/>
    <cellStyle name="Moneda 2 2 10 2 3 2" xfId="28757" xr:uid="{2E92C60B-7692-41A4-8C3A-CDE80CADC0E1}"/>
    <cellStyle name="Moneda 2 2 10 2 4" xfId="28754" xr:uid="{8E6B6000-180D-4215-8223-E192B6270A1F}"/>
    <cellStyle name="Moneda 2 2 10 3" xfId="795" xr:uid="{089D6DE3-340B-40CE-B920-10D8C256B2D0}"/>
    <cellStyle name="Moneda 2 2 10 3 2" xfId="796" xr:uid="{E2EBF964-907C-40BD-96E9-448B5E89AE77}"/>
    <cellStyle name="Moneda 2 2 10 3 2 2" xfId="28759" xr:uid="{631D066B-B977-4BFF-807A-2D36C9BEF365}"/>
    <cellStyle name="Moneda 2 2 10 3 3" xfId="28758" xr:uid="{18107BF0-02AF-4CDE-A872-81FB5F8A42D8}"/>
    <cellStyle name="Moneda 2 2 10 4" xfId="797" xr:uid="{9093A7A2-048E-407E-B446-7919DCA5258F}"/>
    <cellStyle name="Moneda 2 2 10 4 2" xfId="28760" xr:uid="{001CD155-7587-49DD-BCFB-C39D568A9C11}"/>
    <cellStyle name="Moneda 2 2 10 5" xfId="28753" xr:uid="{D40B86FC-876D-4E0B-867B-83DB807779F8}"/>
    <cellStyle name="Moneda 2 2 11" xfId="798" xr:uid="{C784982D-764E-4CDA-99B1-B944D6800BA1}"/>
    <cellStyle name="Moneda 2 2 11 2" xfId="799" xr:uid="{107B4415-1FBC-4EB6-A8D7-5B10914B04AB}"/>
    <cellStyle name="Moneda 2 2 11 2 2" xfId="800" xr:uid="{8CCFE224-0F2E-4D4A-B2FD-DF039D0CA759}"/>
    <cellStyle name="Moneda 2 2 11 2 2 2" xfId="28763" xr:uid="{A5694513-5A4E-43BF-BA37-C5302DB33C0B}"/>
    <cellStyle name="Moneda 2 2 11 2 3" xfId="28762" xr:uid="{C483210B-EE1F-4CE3-B4E9-D2A54FCEADFC}"/>
    <cellStyle name="Moneda 2 2 11 3" xfId="801" xr:uid="{11D5AC17-8DE7-43D7-AB31-9625F9BA84D5}"/>
    <cellStyle name="Moneda 2 2 11 3 2" xfId="28764" xr:uid="{983A7261-D79F-4C7E-A446-E269A303F5A9}"/>
    <cellStyle name="Moneda 2 2 11 4" xfId="28761" xr:uid="{E600174A-283F-4921-8B53-3BB8435F6B98}"/>
    <cellStyle name="Moneda 2 2 12" xfId="802" xr:uid="{1917D015-AB33-4154-B904-AA65BAC3B7E5}"/>
    <cellStyle name="Moneda 2 2 12 2" xfId="803" xr:uid="{B31EF5CE-9822-42E5-8BC6-171AA2FB670C}"/>
    <cellStyle name="Moneda 2 2 12 2 2" xfId="28766" xr:uid="{688D688A-101E-43B7-AA1C-55A5E5E617AD}"/>
    <cellStyle name="Moneda 2 2 12 3" xfId="28765" xr:uid="{5CFD5A1C-CD0A-4F48-B14D-51D03F9356E3}"/>
    <cellStyle name="Moneda 2 2 13" xfId="804" xr:uid="{AF0C737A-2104-4ABC-A9EA-262A87158AB4}"/>
    <cellStyle name="Moneda 2 2 13 2" xfId="28767" xr:uid="{758D08AD-59A9-4B78-BB81-B8D7B65FF73F}"/>
    <cellStyle name="Moneda 2 2 14" xfId="27684" xr:uid="{3BCCDD80-4926-4597-A8EF-01C6EAF19073}"/>
    <cellStyle name="Moneda 2 2 14 2" xfId="55602" xr:uid="{3A38482C-62F3-4446-AC29-9B6734504DC0}"/>
    <cellStyle name="Moneda 2 2 15" xfId="28030" xr:uid="{BCE85F45-4D27-4A63-B886-DDBA4068D6C7}"/>
    <cellStyle name="Moneda 2 2 2" xfId="62" xr:uid="{0DE0C4C6-908D-4AF7-87B3-FEA8B5331321}"/>
    <cellStyle name="Moneda 2 2 2 10" xfId="805" xr:uid="{A3224C11-2633-42D8-867D-B796CED66BAD}"/>
    <cellStyle name="Moneda 2 2 2 10 2" xfId="806" xr:uid="{CE54DE7A-A66A-430D-95A6-3A3D6A765892}"/>
    <cellStyle name="Moneda 2 2 2 10 2 2" xfId="807" xr:uid="{6F4558C9-3E4D-4F85-AF63-DD3B4CB737A1}"/>
    <cellStyle name="Moneda 2 2 2 10 2 2 2" xfId="28770" xr:uid="{A3F82E97-A923-485F-BD66-53E23CD02A9A}"/>
    <cellStyle name="Moneda 2 2 2 10 2 3" xfId="28769" xr:uid="{F4E776EE-9FCF-4F90-841F-373088D37744}"/>
    <cellStyle name="Moneda 2 2 2 10 3" xfId="808" xr:uid="{5763D13A-0641-4533-85D7-F156E085188D}"/>
    <cellStyle name="Moneda 2 2 2 10 3 2" xfId="28771" xr:uid="{BD4AB389-196E-4824-A78A-5195CEB5EBCD}"/>
    <cellStyle name="Moneda 2 2 2 10 4" xfId="28768" xr:uid="{B3EBB385-AC08-455A-8F3B-DE1080635935}"/>
    <cellStyle name="Moneda 2 2 2 11" xfId="809" xr:uid="{86CC59B9-6936-41C8-B6B5-5CF076B2B8FB}"/>
    <cellStyle name="Moneda 2 2 2 11 2" xfId="810" xr:uid="{8C05644C-8B19-4170-8B33-6EABC9105321}"/>
    <cellStyle name="Moneda 2 2 2 11 2 2" xfId="28773" xr:uid="{18BC4A77-145B-49A0-A3B2-5F7B1DF5D132}"/>
    <cellStyle name="Moneda 2 2 2 11 3" xfId="28772" xr:uid="{1111B7C7-96CA-46A9-BF42-D74A83D18300}"/>
    <cellStyle name="Moneda 2 2 2 12" xfId="811" xr:uid="{C0D39727-A376-45AA-A461-A14AD768033C}"/>
    <cellStyle name="Moneda 2 2 2 12 2" xfId="28774" xr:uid="{9FF74725-1DD6-4065-9900-C2560686EF59}"/>
    <cellStyle name="Moneda 2 2 2 13" xfId="27685" xr:uid="{77AAA2ED-3BBE-497F-A38B-26C8956548BC}"/>
    <cellStyle name="Moneda 2 2 2 13 2" xfId="55603" xr:uid="{4C535660-CF27-45F2-978F-F2F6E9EA68A0}"/>
    <cellStyle name="Moneda 2 2 2 14" xfId="28048" xr:uid="{0EC56A75-07D7-41C6-8EFD-3F63B388614D}"/>
    <cellStyle name="Moneda 2 2 2 2" xfId="137" xr:uid="{6FE715BB-B0C7-452C-A820-64E02AA2AD77}"/>
    <cellStyle name="Moneda 2 2 2 2 10" xfId="812" xr:uid="{FEACF4DD-B3FF-4610-8415-7105C62F4927}"/>
    <cellStyle name="Moneda 2 2 2 2 10 2" xfId="28775" xr:uid="{DE866992-755E-46F8-AFF5-7FDCCE853B0B}"/>
    <cellStyle name="Moneda 2 2 2 2 11" xfId="27686" xr:uid="{7F32E69B-962B-4E85-A873-97C58E5696ED}"/>
    <cellStyle name="Moneda 2 2 2 2 11 2" xfId="55604" xr:uid="{D46AFCC5-7743-4991-925B-4497EBE6CBB1}"/>
    <cellStyle name="Moneda 2 2 2 2 12" xfId="28121" xr:uid="{7F3837C5-0DD9-455C-A1BF-1B01FEBFEF27}"/>
    <cellStyle name="Moneda 2 2 2 2 2" xfId="216" xr:uid="{B252C7AF-8C4E-4300-8D30-842A9FF08D56}"/>
    <cellStyle name="Moneda 2 2 2 2 2 10" xfId="27687" xr:uid="{F63728A6-A7BD-4573-A911-199DD5BDD54E}"/>
    <cellStyle name="Moneda 2 2 2 2 2 10 2" xfId="55605" xr:uid="{46A23230-315D-488E-A182-B2B24DE7F307}"/>
    <cellStyle name="Moneda 2 2 2 2 2 11" xfId="28198" xr:uid="{E5C87F1E-A2EF-4EC6-9257-69D497E60A61}"/>
    <cellStyle name="Moneda 2 2 2 2 2 2" xfId="371" xr:uid="{798F7DC1-CCD1-444F-9CCE-B302336207EC}"/>
    <cellStyle name="Moneda 2 2 2 2 2 2 10" xfId="28352" xr:uid="{43E6BB5A-1FBA-4867-844E-6D8C82C612E0}"/>
    <cellStyle name="Moneda 2 2 2 2 2 2 2" xfId="718" xr:uid="{4E23F500-E2FB-4269-97E3-E7D7D887F163}"/>
    <cellStyle name="Moneda 2 2 2 2 2 2 2 2" xfId="813" xr:uid="{7BEA82AF-3F66-4AB4-A8A2-3090CD92D04E}"/>
    <cellStyle name="Moneda 2 2 2 2 2 2 2 2 2" xfId="814" xr:uid="{1AC5B70F-479B-44EE-9686-9D992D1ABFE9}"/>
    <cellStyle name="Moneda 2 2 2 2 2 2 2 2 2 2" xfId="815" xr:uid="{2058F6BD-CB6C-4BB4-A331-2D7A535668B8}"/>
    <cellStyle name="Moneda 2 2 2 2 2 2 2 2 2 2 2" xfId="816" xr:uid="{6F92340D-8401-4D29-859C-86DC4F314F2F}"/>
    <cellStyle name="Moneda 2 2 2 2 2 2 2 2 2 2 2 2" xfId="817" xr:uid="{BFB78754-25F7-4E13-873C-5164317E5CFD}"/>
    <cellStyle name="Moneda 2 2 2 2 2 2 2 2 2 2 2 2 2" xfId="28780" xr:uid="{96DCE25E-818B-45E6-AF4B-BCDFEC80FE31}"/>
    <cellStyle name="Moneda 2 2 2 2 2 2 2 2 2 2 2 3" xfId="28779" xr:uid="{0CDD987D-D620-4AFE-89E8-00C5B7B3D624}"/>
    <cellStyle name="Moneda 2 2 2 2 2 2 2 2 2 2 3" xfId="818" xr:uid="{BB0C8846-C3A4-4622-9E1C-DB9985B26B78}"/>
    <cellStyle name="Moneda 2 2 2 2 2 2 2 2 2 2 3 2" xfId="28781" xr:uid="{7C8E1A9E-B300-48EE-B390-52F6F6A89E21}"/>
    <cellStyle name="Moneda 2 2 2 2 2 2 2 2 2 2 4" xfId="28778" xr:uid="{05CA0458-EBBA-4A92-BB7C-2D761C2B9D07}"/>
    <cellStyle name="Moneda 2 2 2 2 2 2 2 2 2 3" xfId="819" xr:uid="{8ABE5B59-70DC-4470-95F8-3FF0CF1AF796}"/>
    <cellStyle name="Moneda 2 2 2 2 2 2 2 2 2 3 2" xfId="820" xr:uid="{20EF23E2-7694-47B3-9471-4CA4CF07ECC6}"/>
    <cellStyle name="Moneda 2 2 2 2 2 2 2 2 2 3 2 2" xfId="28783" xr:uid="{FFBD2632-29DA-4EF2-B966-8ED258E99168}"/>
    <cellStyle name="Moneda 2 2 2 2 2 2 2 2 2 3 3" xfId="28782" xr:uid="{79F11F0E-AB69-45DD-8DE2-8AFCE2B49C35}"/>
    <cellStyle name="Moneda 2 2 2 2 2 2 2 2 2 4" xfId="821" xr:uid="{F566684F-EA30-4D6A-A7DA-07EDC3BF03E6}"/>
    <cellStyle name="Moneda 2 2 2 2 2 2 2 2 2 4 2" xfId="28784" xr:uid="{67F1B781-2DBE-497F-886C-579B8FC7CCDF}"/>
    <cellStyle name="Moneda 2 2 2 2 2 2 2 2 2 5" xfId="28777" xr:uid="{09D0207D-50F4-498A-A711-9D04CA6F272B}"/>
    <cellStyle name="Moneda 2 2 2 2 2 2 2 2 3" xfId="822" xr:uid="{8BF6A371-D080-4EDF-B3D6-28652E5E859B}"/>
    <cellStyle name="Moneda 2 2 2 2 2 2 2 2 3 2" xfId="823" xr:uid="{FFC4332C-F455-427E-9BCE-941462DA4F40}"/>
    <cellStyle name="Moneda 2 2 2 2 2 2 2 2 3 2 2" xfId="824" xr:uid="{0D814811-2DCE-4DCE-84B6-6D17BEE54A7B}"/>
    <cellStyle name="Moneda 2 2 2 2 2 2 2 2 3 2 2 2" xfId="28787" xr:uid="{16197EA5-D44A-4991-B0E0-0068E7F5BE77}"/>
    <cellStyle name="Moneda 2 2 2 2 2 2 2 2 3 2 3" xfId="28786" xr:uid="{60778050-4793-45B7-8D50-C6AD25FD9980}"/>
    <cellStyle name="Moneda 2 2 2 2 2 2 2 2 3 3" xfId="825" xr:uid="{7A221CAC-82F4-43F0-8F96-922D0F656628}"/>
    <cellStyle name="Moneda 2 2 2 2 2 2 2 2 3 3 2" xfId="28788" xr:uid="{F7253597-5466-478C-9A6E-8F13A395CAAC}"/>
    <cellStyle name="Moneda 2 2 2 2 2 2 2 2 3 4" xfId="28785" xr:uid="{0A771F45-1CA5-47EF-82C3-39E989FA9AD2}"/>
    <cellStyle name="Moneda 2 2 2 2 2 2 2 2 4" xfId="826" xr:uid="{7499F189-EDAD-49E3-B4B3-766BF1362723}"/>
    <cellStyle name="Moneda 2 2 2 2 2 2 2 2 4 2" xfId="827" xr:uid="{A1C0F115-B0DB-4A3A-AE8A-A6E3BABA340B}"/>
    <cellStyle name="Moneda 2 2 2 2 2 2 2 2 4 2 2" xfId="28790" xr:uid="{A2045DFE-E6A8-493E-B334-B27141409A27}"/>
    <cellStyle name="Moneda 2 2 2 2 2 2 2 2 4 3" xfId="28789" xr:uid="{5B37531E-36F7-475B-A8B4-216C69430FC7}"/>
    <cellStyle name="Moneda 2 2 2 2 2 2 2 2 5" xfId="828" xr:uid="{9914628C-9759-4661-894A-6BEA86E41F62}"/>
    <cellStyle name="Moneda 2 2 2 2 2 2 2 2 5 2" xfId="28791" xr:uid="{4E2EF33E-1F5B-4C5B-98FB-DC3B65718385}"/>
    <cellStyle name="Moneda 2 2 2 2 2 2 2 2 6" xfId="28776" xr:uid="{02D473B8-359D-443B-B6C7-2885C156CD14}"/>
    <cellStyle name="Moneda 2 2 2 2 2 2 2 3" xfId="829" xr:uid="{F66DAA92-F215-4319-A0E4-2AC95A4BF6C4}"/>
    <cellStyle name="Moneda 2 2 2 2 2 2 2 3 2" xfId="830" xr:uid="{FB3EDCC7-1ADB-490B-98DD-1184F250E9E0}"/>
    <cellStyle name="Moneda 2 2 2 2 2 2 2 3 2 2" xfId="831" xr:uid="{55A0D1BF-B4A0-4E36-B227-726580D3A129}"/>
    <cellStyle name="Moneda 2 2 2 2 2 2 2 3 2 2 2" xfId="832" xr:uid="{138FE9D0-2DAB-467A-9B12-B6DA6CC2381E}"/>
    <cellStyle name="Moneda 2 2 2 2 2 2 2 3 2 2 2 2" xfId="28795" xr:uid="{0CA3125E-5D7C-4C19-AF0E-657051DECB60}"/>
    <cellStyle name="Moneda 2 2 2 2 2 2 2 3 2 2 3" xfId="28794" xr:uid="{53C6AB58-E6ED-41BE-BCC6-4CA9435F5C10}"/>
    <cellStyle name="Moneda 2 2 2 2 2 2 2 3 2 3" xfId="833" xr:uid="{5CF451AB-BE7E-4048-9FEE-E500B268A419}"/>
    <cellStyle name="Moneda 2 2 2 2 2 2 2 3 2 3 2" xfId="28796" xr:uid="{7C59B047-613F-4F69-A0E4-4561E40C3085}"/>
    <cellStyle name="Moneda 2 2 2 2 2 2 2 3 2 4" xfId="28793" xr:uid="{B1ADD684-7A16-4DEB-B10E-76317C7B665E}"/>
    <cellStyle name="Moneda 2 2 2 2 2 2 2 3 3" xfId="834" xr:uid="{862690D5-4044-4CAF-BD29-81665F8017DA}"/>
    <cellStyle name="Moneda 2 2 2 2 2 2 2 3 3 2" xfId="835" xr:uid="{C8004B1A-D99C-4FDF-BD3C-A6A6118E13B8}"/>
    <cellStyle name="Moneda 2 2 2 2 2 2 2 3 3 2 2" xfId="28798" xr:uid="{E9492659-0373-4717-88A9-9D004B40A9DC}"/>
    <cellStyle name="Moneda 2 2 2 2 2 2 2 3 3 3" xfId="28797" xr:uid="{9C357622-FDEA-4845-B00B-4A1996FD3911}"/>
    <cellStyle name="Moneda 2 2 2 2 2 2 2 3 4" xfId="836" xr:uid="{9145E7F7-8C5C-4BED-A2EC-299C831FBA76}"/>
    <cellStyle name="Moneda 2 2 2 2 2 2 2 3 4 2" xfId="28799" xr:uid="{A3CA4BEF-D69B-4506-BB5D-0010826AF13B}"/>
    <cellStyle name="Moneda 2 2 2 2 2 2 2 3 5" xfId="28792" xr:uid="{54479CD6-7C59-41C4-8DF4-7C9B155F8497}"/>
    <cellStyle name="Moneda 2 2 2 2 2 2 2 4" xfId="837" xr:uid="{23ECC0A0-7750-4652-9EC7-7597ECDA53D1}"/>
    <cellStyle name="Moneda 2 2 2 2 2 2 2 4 2" xfId="838" xr:uid="{0D0385DF-B372-4B6E-ACAE-D85B15602CFE}"/>
    <cellStyle name="Moneda 2 2 2 2 2 2 2 4 2 2" xfId="839" xr:uid="{1157C2EB-D674-483D-A59E-EC1FF069CD81}"/>
    <cellStyle name="Moneda 2 2 2 2 2 2 2 4 2 2 2" xfId="840" xr:uid="{5CDA94C1-07F6-46D9-9B16-B8EB6FC8EDB7}"/>
    <cellStyle name="Moneda 2 2 2 2 2 2 2 4 2 2 2 2" xfId="28803" xr:uid="{E5BA5A0C-CCED-4F32-B6EA-C2946CB66759}"/>
    <cellStyle name="Moneda 2 2 2 2 2 2 2 4 2 2 3" xfId="28802" xr:uid="{CDDFA328-5AB3-48AD-9507-BC879592CA5A}"/>
    <cellStyle name="Moneda 2 2 2 2 2 2 2 4 2 3" xfId="841" xr:uid="{D1B9FDE8-1FD2-4FBF-A59D-13492A500ED3}"/>
    <cellStyle name="Moneda 2 2 2 2 2 2 2 4 2 3 2" xfId="28804" xr:uid="{DA87196D-54F3-420E-BB61-17A833C0BDF6}"/>
    <cellStyle name="Moneda 2 2 2 2 2 2 2 4 2 4" xfId="28801" xr:uid="{18F7EA6A-1C83-4489-9764-26E2075EB72E}"/>
    <cellStyle name="Moneda 2 2 2 2 2 2 2 4 3" xfId="842" xr:uid="{3DDE70D5-464A-421B-BABB-94937ED5103D}"/>
    <cellStyle name="Moneda 2 2 2 2 2 2 2 4 3 2" xfId="843" xr:uid="{67354417-6A70-4AA0-8498-2D2E702ED613}"/>
    <cellStyle name="Moneda 2 2 2 2 2 2 2 4 3 2 2" xfId="28806" xr:uid="{F350D531-5360-4EED-9BEB-A8A75A3C85E9}"/>
    <cellStyle name="Moneda 2 2 2 2 2 2 2 4 3 3" xfId="28805" xr:uid="{CF55A5BE-F4B7-4B44-96EE-A61D932B4367}"/>
    <cellStyle name="Moneda 2 2 2 2 2 2 2 4 4" xfId="844" xr:uid="{053EC2FF-2906-4CD7-B857-29C5A852A432}"/>
    <cellStyle name="Moneda 2 2 2 2 2 2 2 4 4 2" xfId="28807" xr:uid="{F565FC9B-B6C1-40AE-A286-4051CAFFAA29}"/>
    <cellStyle name="Moneda 2 2 2 2 2 2 2 4 5" xfId="28800" xr:uid="{1D1C93B1-F939-4C44-B60D-A6E8780D00C9}"/>
    <cellStyle name="Moneda 2 2 2 2 2 2 2 5" xfId="845" xr:uid="{184A05C0-AB01-46A5-B583-ABE9FAC945C6}"/>
    <cellStyle name="Moneda 2 2 2 2 2 2 2 5 2" xfId="846" xr:uid="{64366C91-B919-4974-BF91-03E77538915D}"/>
    <cellStyle name="Moneda 2 2 2 2 2 2 2 5 2 2" xfId="847" xr:uid="{DB46ADA7-AD22-4566-A1DB-78805C3334DD}"/>
    <cellStyle name="Moneda 2 2 2 2 2 2 2 5 2 2 2" xfId="28810" xr:uid="{2C24EBC8-BA47-47E8-8639-0B1E59101BF5}"/>
    <cellStyle name="Moneda 2 2 2 2 2 2 2 5 2 3" xfId="28809" xr:uid="{C71BB5FD-91CA-4286-B9EA-07F03FFA213F}"/>
    <cellStyle name="Moneda 2 2 2 2 2 2 2 5 3" xfId="848" xr:uid="{6C08D869-0859-4682-9357-2BE80459D5CD}"/>
    <cellStyle name="Moneda 2 2 2 2 2 2 2 5 3 2" xfId="28811" xr:uid="{B6BABF29-50A6-4CE6-A65C-4A1DBEC29391}"/>
    <cellStyle name="Moneda 2 2 2 2 2 2 2 5 4" xfId="28808" xr:uid="{F31FE2B7-EAB7-49A7-AFD5-3BC0CF0DB8E3}"/>
    <cellStyle name="Moneda 2 2 2 2 2 2 2 6" xfId="849" xr:uid="{71A51A18-F21F-40A0-BCE1-072BD1DBE8D3}"/>
    <cellStyle name="Moneda 2 2 2 2 2 2 2 6 2" xfId="850" xr:uid="{B7CE9D0E-70E3-4537-8FF2-904FC0679C65}"/>
    <cellStyle name="Moneda 2 2 2 2 2 2 2 6 2 2" xfId="28813" xr:uid="{7B8004BF-E7A9-4774-89B7-2E44BE5D5057}"/>
    <cellStyle name="Moneda 2 2 2 2 2 2 2 6 3" xfId="28812" xr:uid="{C11F3D5C-862F-42F1-B2DD-236B9CB39B94}"/>
    <cellStyle name="Moneda 2 2 2 2 2 2 2 7" xfId="851" xr:uid="{84DF8244-BA61-4D6D-BAF0-863C32571DAB}"/>
    <cellStyle name="Moneda 2 2 2 2 2 2 2 7 2" xfId="28814" xr:uid="{3D8F68F8-61A5-4089-9359-467A084FA6A8}"/>
    <cellStyle name="Moneda 2 2 2 2 2 2 2 8" xfId="27689" xr:uid="{9497D180-9FA8-4567-BEE2-714E0619CB47}"/>
    <cellStyle name="Moneda 2 2 2 2 2 2 2 8 2" xfId="55607" xr:uid="{661A2358-3C29-4638-BBDE-65227DF4B47E}"/>
    <cellStyle name="Moneda 2 2 2 2 2 2 2 9" xfId="28697" xr:uid="{03C2FDEB-8646-4D34-B709-20C0D91BFE37}"/>
    <cellStyle name="Moneda 2 2 2 2 2 2 3" xfId="852" xr:uid="{F8A02C54-6C6F-4596-B2D9-32F86FBC3CFC}"/>
    <cellStyle name="Moneda 2 2 2 2 2 2 3 2" xfId="853" xr:uid="{633B5572-6B15-49DE-94D1-8A6F438B1715}"/>
    <cellStyle name="Moneda 2 2 2 2 2 2 3 2 2" xfId="854" xr:uid="{8660F3A6-C9D4-4213-A7BB-081A8A735CB9}"/>
    <cellStyle name="Moneda 2 2 2 2 2 2 3 2 2 2" xfId="855" xr:uid="{AFD7BB50-DB70-4F58-AD4F-FCDFFE699C6B}"/>
    <cellStyle name="Moneda 2 2 2 2 2 2 3 2 2 2 2" xfId="856" xr:uid="{0CB5C405-03F4-4152-A175-EFC166342379}"/>
    <cellStyle name="Moneda 2 2 2 2 2 2 3 2 2 2 2 2" xfId="28819" xr:uid="{5AB17510-5CAA-4A09-8BB2-CEC5FCEE92D1}"/>
    <cellStyle name="Moneda 2 2 2 2 2 2 3 2 2 2 3" xfId="28818" xr:uid="{CB9870E3-5CF8-4937-9683-1693C33F0E67}"/>
    <cellStyle name="Moneda 2 2 2 2 2 2 3 2 2 3" xfId="857" xr:uid="{17CB029E-3890-4A5A-A017-E69BF61E3959}"/>
    <cellStyle name="Moneda 2 2 2 2 2 2 3 2 2 3 2" xfId="28820" xr:uid="{54C28301-7F23-448A-A51C-A133E1610E19}"/>
    <cellStyle name="Moneda 2 2 2 2 2 2 3 2 2 4" xfId="28817" xr:uid="{933B10B4-1F75-4784-B258-9FF42E84D6BC}"/>
    <cellStyle name="Moneda 2 2 2 2 2 2 3 2 3" xfId="858" xr:uid="{25E0EAF9-4003-4F8F-8A56-5668B8F471D9}"/>
    <cellStyle name="Moneda 2 2 2 2 2 2 3 2 3 2" xfId="859" xr:uid="{7A872304-C9CB-4E5D-B1A2-0A7D582255B2}"/>
    <cellStyle name="Moneda 2 2 2 2 2 2 3 2 3 2 2" xfId="28822" xr:uid="{7F3394AA-1FB6-42C6-BD8E-0652AC4C4659}"/>
    <cellStyle name="Moneda 2 2 2 2 2 2 3 2 3 3" xfId="28821" xr:uid="{F998819D-3FD7-4803-AB0D-15C0D446DB40}"/>
    <cellStyle name="Moneda 2 2 2 2 2 2 3 2 4" xfId="860" xr:uid="{4C5EDAFF-6141-4A32-8E9A-0670DFB3743A}"/>
    <cellStyle name="Moneda 2 2 2 2 2 2 3 2 4 2" xfId="28823" xr:uid="{C4A90CA0-389D-4EDB-985F-A86F912957BE}"/>
    <cellStyle name="Moneda 2 2 2 2 2 2 3 2 5" xfId="28816" xr:uid="{D3898C23-9197-4228-82BA-C298604A0021}"/>
    <cellStyle name="Moneda 2 2 2 2 2 2 3 3" xfId="861" xr:uid="{A860C285-DFF7-4626-80AE-BF13CC499C91}"/>
    <cellStyle name="Moneda 2 2 2 2 2 2 3 3 2" xfId="862" xr:uid="{E9F676D4-97AA-4290-B3BD-87949429CF9A}"/>
    <cellStyle name="Moneda 2 2 2 2 2 2 3 3 2 2" xfId="863" xr:uid="{2D61E27D-8F3D-4B7B-B3DC-EBADB472BAB6}"/>
    <cellStyle name="Moneda 2 2 2 2 2 2 3 3 2 2 2" xfId="28826" xr:uid="{4842361F-361B-451B-B703-C499D8578A71}"/>
    <cellStyle name="Moneda 2 2 2 2 2 2 3 3 2 3" xfId="28825" xr:uid="{26696E23-039A-4987-A0A5-702756177337}"/>
    <cellStyle name="Moneda 2 2 2 2 2 2 3 3 3" xfId="864" xr:uid="{E4330E8E-D691-4D90-B372-E9A0BD3E8628}"/>
    <cellStyle name="Moneda 2 2 2 2 2 2 3 3 3 2" xfId="28827" xr:uid="{8AF55914-32D9-4939-BBBD-9586245D3147}"/>
    <cellStyle name="Moneda 2 2 2 2 2 2 3 3 4" xfId="28824" xr:uid="{5A2981CF-61C6-4642-AB41-E49BF3CDFEEE}"/>
    <cellStyle name="Moneda 2 2 2 2 2 2 3 4" xfId="865" xr:uid="{A2C10AE7-4180-4E7A-9CB4-D8DF0A9848B2}"/>
    <cellStyle name="Moneda 2 2 2 2 2 2 3 4 2" xfId="866" xr:uid="{98F6974E-1AEE-4FBE-A579-B63CC1B950A5}"/>
    <cellStyle name="Moneda 2 2 2 2 2 2 3 4 2 2" xfId="28829" xr:uid="{FCA08A65-B98B-4275-876B-340C6309ABAC}"/>
    <cellStyle name="Moneda 2 2 2 2 2 2 3 4 3" xfId="28828" xr:uid="{5A9F1E77-1AF3-4AA7-919A-877A48D7BBB3}"/>
    <cellStyle name="Moneda 2 2 2 2 2 2 3 5" xfId="867" xr:uid="{35B43284-A66B-4557-A174-496558435B97}"/>
    <cellStyle name="Moneda 2 2 2 2 2 2 3 5 2" xfId="28830" xr:uid="{8F8C5477-FCAD-459A-9B14-D376C28D6C9A}"/>
    <cellStyle name="Moneda 2 2 2 2 2 2 3 6" xfId="28815" xr:uid="{E1D983B7-8A12-4377-842E-78D6F83126F1}"/>
    <cellStyle name="Moneda 2 2 2 2 2 2 4" xfId="868" xr:uid="{EDAF81F1-6DB3-4FB4-A2B9-8FC335A903E1}"/>
    <cellStyle name="Moneda 2 2 2 2 2 2 4 2" xfId="869" xr:uid="{46923427-B58E-4B1E-8737-E83362ECBD76}"/>
    <cellStyle name="Moneda 2 2 2 2 2 2 4 2 2" xfId="870" xr:uid="{68169257-3A81-42BB-8FC9-76C2E9F81457}"/>
    <cellStyle name="Moneda 2 2 2 2 2 2 4 2 2 2" xfId="871" xr:uid="{DAFCF39F-07B6-4EC6-B2B0-6C754FAD3D66}"/>
    <cellStyle name="Moneda 2 2 2 2 2 2 4 2 2 2 2" xfId="28834" xr:uid="{93CB3FD3-D1E0-44F8-B187-6F21989AC7B4}"/>
    <cellStyle name="Moneda 2 2 2 2 2 2 4 2 2 3" xfId="28833" xr:uid="{2346A20D-B918-46AD-A828-367DBE4DFB9A}"/>
    <cellStyle name="Moneda 2 2 2 2 2 2 4 2 3" xfId="872" xr:uid="{6A8711A9-7459-4045-A72D-0AC83DD94A03}"/>
    <cellStyle name="Moneda 2 2 2 2 2 2 4 2 3 2" xfId="28835" xr:uid="{90FE57BC-2C4A-4C99-AB05-2F87F40D9C22}"/>
    <cellStyle name="Moneda 2 2 2 2 2 2 4 2 4" xfId="28832" xr:uid="{3BDBAAF7-0065-4D34-8412-2601B67447AA}"/>
    <cellStyle name="Moneda 2 2 2 2 2 2 4 3" xfId="873" xr:uid="{1D0793EF-612E-492A-8360-B81E45735EF7}"/>
    <cellStyle name="Moneda 2 2 2 2 2 2 4 3 2" xfId="874" xr:uid="{4D7CD267-90FE-4136-91E4-D1DF13762D70}"/>
    <cellStyle name="Moneda 2 2 2 2 2 2 4 3 2 2" xfId="28837" xr:uid="{94AB0F45-319C-401E-A23F-897BE5373637}"/>
    <cellStyle name="Moneda 2 2 2 2 2 2 4 3 3" xfId="28836" xr:uid="{37520A0B-8909-4579-8A6C-647E30FBE413}"/>
    <cellStyle name="Moneda 2 2 2 2 2 2 4 4" xfId="875" xr:uid="{03BE3C3C-570E-4512-8829-B601C3788A02}"/>
    <cellStyle name="Moneda 2 2 2 2 2 2 4 4 2" xfId="28838" xr:uid="{6971138B-3B86-4501-B0E2-37B636DA6507}"/>
    <cellStyle name="Moneda 2 2 2 2 2 2 4 5" xfId="28831" xr:uid="{E5077989-CF2D-4E29-9A85-F07E35B07CE8}"/>
    <cellStyle name="Moneda 2 2 2 2 2 2 5" xfId="876" xr:uid="{D5B91BCE-D0E6-47DE-8913-74627C7DFCFE}"/>
    <cellStyle name="Moneda 2 2 2 2 2 2 5 2" xfId="877" xr:uid="{BFA9DE70-1FF1-4BEF-A440-15E552CD8701}"/>
    <cellStyle name="Moneda 2 2 2 2 2 2 5 2 2" xfId="878" xr:uid="{96983474-6FE5-4A95-8DF0-A7D36DA301FE}"/>
    <cellStyle name="Moneda 2 2 2 2 2 2 5 2 2 2" xfId="879" xr:uid="{22C99409-C824-43C5-8A8D-0F32F86BC898}"/>
    <cellStyle name="Moneda 2 2 2 2 2 2 5 2 2 2 2" xfId="28842" xr:uid="{36CA0C46-4460-4244-A0CF-2275C749CE3C}"/>
    <cellStyle name="Moneda 2 2 2 2 2 2 5 2 2 3" xfId="28841" xr:uid="{81ADF793-CAAF-46FF-8B11-6549589D3E9C}"/>
    <cellStyle name="Moneda 2 2 2 2 2 2 5 2 3" xfId="880" xr:uid="{A377BBCF-3449-40ED-A028-779EEE7CE8F0}"/>
    <cellStyle name="Moneda 2 2 2 2 2 2 5 2 3 2" xfId="28843" xr:uid="{A8FC551E-8293-4D2E-829D-BCE4DB834EF9}"/>
    <cellStyle name="Moneda 2 2 2 2 2 2 5 2 4" xfId="28840" xr:uid="{0CFA694A-7413-4255-B371-18C47F65E34E}"/>
    <cellStyle name="Moneda 2 2 2 2 2 2 5 3" xfId="881" xr:uid="{0ED20A36-E78E-4356-966C-F28A2D37217B}"/>
    <cellStyle name="Moneda 2 2 2 2 2 2 5 3 2" xfId="882" xr:uid="{5335BC3B-2467-4243-A5FF-3732A0E25A53}"/>
    <cellStyle name="Moneda 2 2 2 2 2 2 5 3 2 2" xfId="28845" xr:uid="{6E6BDC75-F1EA-41A5-A63E-553B421D8EA6}"/>
    <cellStyle name="Moneda 2 2 2 2 2 2 5 3 3" xfId="28844" xr:uid="{B8D24043-FC47-4026-99E1-589D84916081}"/>
    <cellStyle name="Moneda 2 2 2 2 2 2 5 4" xfId="883" xr:uid="{2964AD72-2AFB-4A65-BB53-3FAA1A72A964}"/>
    <cellStyle name="Moneda 2 2 2 2 2 2 5 4 2" xfId="28846" xr:uid="{870F8FBE-BB70-4EF6-B978-208C6481653C}"/>
    <cellStyle name="Moneda 2 2 2 2 2 2 5 5" xfId="28839" xr:uid="{DCC3638E-6B2C-48A5-8F52-8EF8F47ADD81}"/>
    <cellStyle name="Moneda 2 2 2 2 2 2 6" xfId="884" xr:uid="{D650189A-9DB3-4E77-B93C-434A95D7A38A}"/>
    <cellStyle name="Moneda 2 2 2 2 2 2 6 2" xfId="885" xr:uid="{22878144-66B0-4CB0-8477-B4814BAEE738}"/>
    <cellStyle name="Moneda 2 2 2 2 2 2 6 2 2" xfId="886" xr:uid="{4BC586C8-5D09-4B31-B8ED-BBFAD249A361}"/>
    <cellStyle name="Moneda 2 2 2 2 2 2 6 2 2 2" xfId="28849" xr:uid="{52E53D44-E8CE-4570-8FCE-184A445A8FBF}"/>
    <cellStyle name="Moneda 2 2 2 2 2 2 6 2 3" xfId="28848" xr:uid="{B7FBAADF-115D-41C0-83FA-9244A615F577}"/>
    <cellStyle name="Moneda 2 2 2 2 2 2 6 3" xfId="887" xr:uid="{B6906370-4AD6-498E-A836-57C0752CACBA}"/>
    <cellStyle name="Moneda 2 2 2 2 2 2 6 3 2" xfId="28850" xr:uid="{B426E93D-1463-4936-B260-B21A226CA5DA}"/>
    <cellStyle name="Moneda 2 2 2 2 2 2 6 4" xfId="28847" xr:uid="{2AACCC8E-3AF8-4116-80B6-B37539A699A4}"/>
    <cellStyle name="Moneda 2 2 2 2 2 2 7" xfId="888" xr:uid="{F915F69A-4ED4-4EBE-BC72-599E7BD681A6}"/>
    <cellStyle name="Moneda 2 2 2 2 2 2 7 2" xfId="889" xr:uid="{448B0FDF-6FC2-45EF-9CF3-462C7FD76370}"/>
    <cellStyle name="Moneda 2 2 2 2 2 2 7 2 2" xfId="28852" xr:uid="{9682DD04-0656-460B-83B3-28E0E4B89E08}"/>
    <cellStyle name="Moneda 2 2 2 2 2 2 7 3" xfId="28851" xr:uid="{E661A68B-2EA7-4A29-8C82-7EB13D4F1A32}"/>
    <cellStyle name="Moneda 2 2 2 2 2 2 8" xfId="890" xr:uid="{13BC54C9-19FE-45C1-8641-F4E81989B182}"/>
    <cellStyle name="Moneda 2 2 2 2 2 2 8 2" xfId="28853" xr:uid="{05984393-0B58-4D23-8543-8C9F33A23A86}"/>
    <cellStyle name="Moneda 2 2 2 2 2 2 9" xfId="27688" xr:uid="{B16D1E4A-CD12-4DAB-9DF5-18A1D1467CDA}"/>
    <cellStyle name="Moneda 2 2 2 2 2 2 9 2" xfId="55606" xr:uid="{C0BF9B38-90B3-4248-A6DE-DB3A6727BCB4}"/>
    <cellStyle name="Moneda 2 2 2 2 2 3" xfId="564" xr:uid="{71E144BB-BC32-48B0-A8A1-4A3C58A319C2}"/>
    <cellStyle name="Moneda 2 2 2 2 2 3 2" xfId="891" xr:uid="{FD51C431-7428-4BB5-BC9C-0A077D583A00}"/>
    <cellStyle name="Moneda 2 2 2 2 2 3 2 2" xfId="892" xr:uid="{641118BC-F696-48DE-9932-8460132638D7}"/>
    <cellStyle name="Moneda 2 2 2 2 2 3 2 2 2" xfId="893" xr:uid="{92C79E4C-F4E0-49B5-B54A-DF0226C58CC1}"/>
    <cellStyle name="Moneda 2 2 2 2 2 3 2 2 2 2" xfId="894" xr:uid="{37BA5287-4E06-4E7F-9312-F0FF30003239}"/>
    <cellStyle name="Moneda 2 2 2 2 2 3 2 2 2 2 2" xfId="895" xr:uid="{1E891B88-760E-45FD-807F-0BE2F86ED826}"/>
    <cellStyle name="Moneda 2 2 2 2 2 3 2 2 2 2 2 2" xfId="28858" xr:uid="{597DA929-AFBD-4D68-AF39-A6DAF99F9528}"/>
    <cellStyle name="Moneda 2 2 2 2 2 3 2 2 2 2 3" xfId="28857" xr:uid="{718B1554-5595-4CA8-91F6-AC03C5585F1F}"/>
    <cellStyle name="Moneda 2 2 2 2 2 3 2 2 2 3" xfId="896" xr:uid="{69E5A753-59B3-4F02-8962-30641CF4D1CC}"/>
    <cellStyle name="Moneda 2 2 2 2 2 3 2 2 2 3 2" xfId="28859" xr:uid="{0EECD4CC-5569-4D34-8D23-E2B58BF821D0}"/>
    <cellStyle name="Moneda 2 2 2 2 2 3 2 2 2 4" xfId="28856" xr:uid="{BCA142C5-395B-4EB6-88D8-4AA0CE4FC64A}"/>
    <cellStyle name="Moneda 2 2 2 2 2 3 2 2 3" xfId="897" xr:uid="{06213D84-67AA-4434-8380-53E726A87A9E}"/>
    <cellStyle name="Moneda 2 2 2 2 2 3 2 2 3 2" xfId="898" xr:uid="{2C175FE3-3E5F-470B-99C7-9EE326742FEF}"/>
    <cellStyle name="Moneda 2 2 2 2 2 3 2 2 3 2 2" xfId="28861" xr:uid="{93A07428-59EA-49CC-B008-66D499B2263D}"/>
    <cellStyle name="Moneda 2 2 2 2 2 3 2 2 3 3" xfId="28860" xr:uid="{3C808488-1959-45EE-8CF4-A60202058ED6}"/>
    <cellStyle name="Moneda 2 2 2 2 2 3 2 2 4" xfId="899" xr:uid="{4A9D9BB4-74AC-429F-A55E-747F711AD63A}"/>
    <cellStyle name="Moneda 2 2 2 2 2 3 2 2 4 2" xfId="28862" xr:uid="{8D6A6AEE-7C9A-4E98-9331-47DD732A04A9}"/>
    <cellStyle name="Moneda 2 2 2 2 2 3 2 2 5" xfId="28855" xr:uid="{2A5467CD-55E9-406C-99C7-7BDC4198EC80}"/>
    <cellStyle name="Moneda 2 2 2 2 2 3 2 3" xfId="900" xr:uid="{F704BFAB-D4E3-4F65-855E-3DC3B4A0EC42}"/>
    <cellStyle name="Moneda 2 2 2 2 2 3 2 3 2" xfId="901" xr:uid="{4BC911E0-68F0-4CE6-AB72-388BA06ED6A6}"/>
    <cellStyle name="Moneda 2 2 2 2 2 3 2 3 2 2" xfId="902" xr:uid="{957B91E4-2179-4B7B-994A-43B04CD88AEC}"/>
    <cellStyle name="Moneda 2 2 2 2 2 3 2 3 2 2 2" xfId="28865" xr:uid="{990DBD8A-C5AD-4EC8-B99C-BA57BF42E6E1}"/>
    <cellStyle name="Moneda 2 2 2 2 2 3 2 3 2 3" xfId="28864" xr:uid="{5A64A1E4-7F0A-4086-8B3B-516D0AF153BD}"/>
    <cellStyle name="Moneda 2 2 2 2 2 3 2 3 3" xfId="903" xr:uid="{8AD85EBD-7FE1-47AC-BFED-717D8F8D6700}"/>
    <cellStyle name="Moneda 2 2 2 2 2 3 2 3 3 2" xfId="28866" xr:uid="{72BD3B1F-2065-4ECF-874D-17A0A14F017E}"/>
    <cellStyle name="Moneda 2 2 2 2 2 3 2 3 4" xfId="28863" xr:uid="{4D2244D7-A8BA-40F3-B12D-2A8D774DC48F}"/>
    <cellStyle name="Moneda 2 2 2 2 2 3 2 4" xfId="904" xr:uid="{233B1284-FCC4-4A04-AEFE-00359D32A1FF}"/>
    <cellStyle name="Moneda 2 2 2 2 2 3 2 4 2" xfId="905" xr:uid="{CC588353-EE5E-42A2-8A21-2E0F585C68FE}"/>
    <cellStyle name="Moneda 2 2 2 2 2 3 2 4 2 2" xfId="28868" xr:uid="{51C494C7-7B56-48A0-87DB-EE683C19DC30}"/>
    <cellStyle name="Moneda 2 2 2 2 2 3 2 4 3" xfId="28867" xr:uid="{DCC4A880-0331-44BB-87C8-98BDE142D102}"/>
    <cellStyle name="Moneda 2 2 2 2 2 3 2 5" xfId="906" xr:uid="{DEA9884D-B860-4851-87CB-DB3391AE71AD}"/>
    <cellStyle name="Moneda 2 2 2 2 2 3 2 5 2" xfId="28869" xr:uid="{87027E64-2313-4436-99FD-AB5F76DAF3E3}"/>
    <cellStyle name="Moneda 2 2 2 2 2 3 2 6" xfId="28854" xr:uid="{BF1495F1-3889-4E05-9D4E-2A3B36BB5DCE}"/>
    <cellStyle name="Moneda 2 2 2 2 2 3 3" xfId="907" xr:uid="{8B8E892B-155F-44EE-8DC0-ED249B7DBE65}"/>
    <cellStyle name="Moneda 2 2 2 2 2 3 3 2" xfId="908" xr:uid="{6F101F0A-D207-4E04-8783-91D9C162D126}"/>
    <cellStyle name="Moneda 2 2 2 2 2 3 3 2 2" xfId="909" xr:uid="{53EE746F-C12E-4C6E-AD47-E8EE144DFCC5}"/>
    <cellStyle name="Moneda 2 2 2 2 2 3 3 2 2 2" xfId="910" xr:uid="{44AEE816-3AFF-4766-A953-DD7F322AA668}"/>
    <cellStyle name="Moneda 2 2 2 2 2 3 3 2 2 2 2" xfId="28873" xr:uid="{95885770-A02C-42CD-BED0-36DD3FF2DAEC}"/>
    <cellStyle name="Moneda 2 2 2 2 2 3 3 2 2 3" xfId="28872" xr:uid="{7140CBCB-1A97-4A8A-ACEC-BCF7E33CEE9B}"/>
    <cellStyle name="Moneda 2 2 2 2 2 3 3 2 3" xfId="911" xr:uid="{FCF86948-FB86-4B63-B653-88274F9CD272}"/>
    <cellStyle name="Moneda 2 2 2 2 2 3 3 2 3 2" xfId="28874" xr:uid="{9254119B-0746-45F4-A0E0-A0F52E7BD5C7}"/>
    <cellStyle name="Moneda 2 2 2 2 2 3 3 2 4" xfId="28871" xr:uid="{3FE9640E-C15D-49A2-A885-85C477F298BF}"/>
    <cellStyle name="Moneda 2 2 2 2 2 3 3 3" xfId="912" xr:uid="{5431701C-69A1-4DEA-BE97-9EE591E3C234}"/>
    <cellStyle name="Moneda 2 2 2 2 2 3 3 3 2" xfId="913" xr:uid="{FEE154D4-0B96-4EFA-A0B1-860C224E9D0B}"/>
    <cellStyle name="Moneda 2 2 2 2 2 3 3 3 2 2" xfId="28876" xr:uid="{8C660CFA-4BBC-49AD-A478-2ACEE99100DA}"/>
    <cellStyle name="Moneda 2 2 2 2 2 3 3 3 3" xfId="28875" xr:uid="{A241E65E-A9D5-43C8-AD10-6FB7254F68E2}"/>
    <cellStyle name="Moneda 2 2 2 2 2 3 3 4" xfId="914" xr:uid="{B749BDBA-DD97-4E03-A99B-E829976CA9AA}"/>
    <cellStyle name="Moneda 2 2 2 2 2 3 3 4 2" xfId="28877" xr:uid="{CDDE57D1-3128-46D3-8994-046A0AFD6DBE}"/>
    <cellStyle name="Moneda 2 2 2 2 2 3 3 5" xfId="28870" xr:uid="{1160838F-B934-4686-98C7-09F1B19E19A7}"/>
    <cellStyle name="Moneda 2 2 2 2 2 3 4" xfId="915" xr:uid="{1CFCBE70-B0DE-4EE3-8E39-91A40F0DA0D4}"/>
    <cellStyle name="Moneda 2 2 2 2 2 3 4 2" xfId="916" xr:uid="{EF510CE8-5B9D-4B77-A262-B0CCC953143C}"/>
    <cellStyle name="Moneda 2 2 2 2 2 3 4 2 2" xfId="917" xr:uid="{E4434C94-3744-4336-94DF-EAECFBB5D149}"/>
    <cellStyle name="Moneda 2 2 2 2 2 3 4 2 2 2" xfId="918" xr:uid="{D68679EB-0216-406F-91BA-21FA49DEA938}"/>
    <cellStyle name="Moneda 2 2 2 2 2 3 4 2 2 2 2" xfId="28881" xr:uid="{BA2E2CFA-E011-40A5-A7EB-F1D195DF80B8}"/>
    <cellStyle name="Moneda 2 2 2 2 2 3 4 2 2 3" xfId="28880" xr:uid="{EADC3D90-7F81-404D-B841-DBAC1550FB30}"/>
    <cellStyle name="Moneda 2 2 2 2 2 3 4 2 3" xfId="919" xr:uid="{2A9C885B-4991-497C-9C0C-4C0808883C97}"/>
    <cellStyle name="Moneda 2 2 2 2 2 3 4 2 3 2" xfId="28882" xr:uid="{A9B1BD73-E2BF-448C-A077-3FCB1A4A48EA}"/>
    <cellStyle name="Moneda 2 2 2 2 2 3 4 2 4" xfId="28879" xr:uid="{AF7971BE-13A2-46FD-9698-8D9CC4474EB3}"/>
    <cellStyle name="Moneda 2 2 2 2 2 3 4 3" xfId="920" xr:uid="{8F91ED87-1FEE-4F00-8354-DF4AA330289D}"/>
    <cellStyle name="Moneda 2 2 2 2 2 3 4 3 2" xfId="921" xr:uid="{6CA08C8D-CA6A-47CB-8961-EE44FC38578A}"/>
    <cellStyle name="Moneda 2 2 2 2 2 3 4 3 2 2" xfId="28884" xr:uid="{DDDA4675-7B2C-4059-A633-37EFECEA24D0}"/>
    <cellStyle name="Moneda 2 2 2 2 2 3 4 3 3" xfId="28883" xr:uid="{4C52FAB8-2A30-411F-A624-BECFD1FAE4A3}"/>
    <cellStyle name="Moneda 2 2 2 2 2 3 4 4" xfId="922" xr:uid="{948109EE-A35F-4572-8F3D-0B63D8EF2EF0}"/>
    <cellStyle name="Moneda 2 2 2 2 2 3 4 4 2" xfId="28885" xr:uid="{25759E54-A792-468F-AA92-C28C253F40B4}"/>
    <cellStyle name="Moneda 2 2 2 2 2 3 4 5" xfId="28878" xr:uid="{B12BD6B4-ADE8-4F84-A6B7-783D703E3CAE}"/>
    <cellStyle name="Moneda 2 2 2 2 2 3 5" xfId="923" xr:uid="{9924F396-C9D5-4EBA-B826-C4F6AE9CB674}"/>
    <cellStyle name="Moneda 2 2 2 2 2 3 5 2" xfId="924" xr:uid="{55B9FC1F-EAF6-4967-8711-244903CAB80C}"/>
    <cellStyle name="Moneda 2 2 2 2 2 3 5 2 2" xfId="925" xr:uid="{699489FD-4FC2-42B8-B185-FBE91C33FAE5}"/>
    <cellStyle name="Moneda 2 2 2 2 2 3 5 2 2 2" xfId="28888" xr:uid="{00D170F6-D95E-4B6C-879B-F6CF8B8BCC47}"/>
    <cellStyle name="Moneda 2 2 2 2 2 3 5 2 3" xfId="28887" xr:uid="{5CE2C639-1C74-4D53-B5ED-A641C9CE3E79}"/>
    <cellStyle name="Moneda 2 2 2 2 2 3 5 3" xfId="926" xr:uid="{2FBB2FD7-869D-4818-AA56-A3F3F372A2BF}"/>
    <cellStyle name="Moneda 2 2 2 2 2 3 5 3 2" xfId="28889" xr:uid="{168E8F28-64A9-493F-B781-EAC68E327671}"/>
    <cellStyle name="Moneda 2 2 2 2 2 3 5 4" xfId="28886" xr:uid="{D52E6C1C-1301-4F02-BA61-3AB28C563C9B}"/>
    <cellStyle name="Moneda 2 2 2 2 2 3 6" xfId="927" xr:uid="{97D322B2-391B-411E-A6EC-66CBE892DEE2}"/>
    <cellStyle name="Moneda 2 2 2 2 2 3 6 2" xfId="928" xr:uid="{6C0EAE91-519D-42FD-BE25-3691C462C506}"/>
    <cellStyle name="Moneda 2 2 2 2 2 3 6 2 2" xfId="28891" xr:uid="{A1B7553C-2508-420B-A568-6A6C9598AF82}"/>
    <cellStyle name="Moneda 2 2 2 2 2 3 6 3" xfId="28890" xr:uid="{E21EBC6A-65C2-4EC9-9AF7-D51031320530}"/>
    <cellStyle name="Moneda 2 2 2 2 2 3 7" xfId="929" xr:uid="{B4597963-E6FA-46CA-BE50-6521B4E3EE55}"/>
    <cellStyle name="Moneda 2 2 2 2 2 3 7 2" xfId="28892" xr:uid="{2124BA82-01B8-400F-B01C-1F5281510B32}"/>
    <cellStyle name="Moneda 2 2 2 2 2 3 8" xfId="27690" xr:uid="{7DB1806E-3F7C-4925-800B-70BF72460F1C}"/>
    <cellStyle name="Moneda 2 2 2 2 2 3 8 2" xfId="55608" xr:uid="{2D6DE8E5-E5E6-419F-87C7-D71ABFCF12EE}"/>
    <cellStyle name="Moneda 2 2 2 2 2 3 9" xfId="28543" xr:uid="{BAA3FF8E-DBD6-426E-88C0-2317536F1743}"/>
    <cellStyle name="Moneda 2 2 2 2 2 4" xfId="930" xr:uid="{1430AD9E-59C1-4506-B86A-8DBB9675E01A}"/>
    <cellStyle name="Moneda 2 2 2 2 2 4 2" xfId="931" xr:uid="{220E9D4F-6953-46C9-8B12-3EC5F4738162}"/>
    <cellStyle name="Moneda 2 2 2 2 2 4 2 2" xfId="932" xr:uid="{5C36825E-69CA-44C5-B60F-2B32270B9001}"/>
    <cellStyle name="Moneda 2 2 2 2 2 4 2 2 2" xfId="933" xr:uid="{5821B2DA-B0E4-403E-B0DA-63AB6F37047E}"/>
    <cellStyle name="Moneda 2 2 2 2 2 4 2 2 2 2" xfId="934" xr:uid="{5909A11D-D91D-4E04-B9FA-58F2A958F412}"/>
    <cellStyle name="Moneda 2 2 2 2 2 4 2 2 2 2 2" xfId="28897" xr:uid="{BA2FE27E-2A5E-461B-9C67-F96D4491A32A}"/>
    <cellStyle name="Moneda 2 2 2 2 2 4 2 2 2 3" xfId="28896" xr:uid="{91134C39-4638-4CA5-9A39-55A17B31F953}"/>
    <cellStyle name="Moneda 2 2 2 2 2 4 2 2 3" xfId="935" xr:uid="{BE4F919E-ECFF-4779-AC81-7AE5994A9C3D}"/>
    <cellStyle name="Moneda 2 2 2 2 2 4 2 2 3 2" xfId="28898" xr:uid="{1C947C90-EDD5-4BE5-B107-1B5312404610}"/>
    <cellStyle name="Moneda 2 2 2 2 2 4 2 2 4" xfId="28895" xr:uid="{26778493-8E84-4F27-9F98-C170F7A92469}"/>
    <cellStyle name="Moneda 2 2 2 2 2 4 2 3" xfId="936" xr:uid="{80CAD0F6-8E31-4549-ABC8-B7753279E7D6}"/>
    <cellStyle name="Moneda 2 2 2 2 2 4 2 3 2" xfId="937" xr:uid="{7D1F20A9-D57A-42B4-A42B-E8ABA6CB63DE}"/>
    <cellStyle name="Moneda 2 2 2 2 2 4 2 3 2 2" xfId="28900" xr:uid="{87361CE7-3C11-4D64-AD91-D9D3428632A0}"/>
    <cellStyle name="Moneda 2 2 2 2 2 4 2 3 3" xfId="28899" xr:uid="{1C50F9A4-477B-4ECB-8CA0-C56469EC155E}"/>
    <cellStyle name="Moneda 2 2 2 2 2 4 2 4" xfId="938" xr:uid="{6C4A1344-5D93-43AE-B48B-B94193C4ED5E}"/>
    <cellStyle name="Moneda 2 2 2 2 2 4 2 4 2" xfId="28901" xr:uid="{33CDD98B-392E-448D-8FE3-96560D0BFC3D}"/>
    <cellStyle name="Moneda 2 2 2 2 2 4 2 5" xfId="28894" xr:uid="{193B3876-40C3-4F2C-A124-74C43D64277C}"/>
    <cellStyle name="Moneda 2 2 2 2 2 4 3" xfId="939" xr:uid="{BD847051-764E-4A81-8C86-C197D435ED07}"/>
    <cellStyle name="Moneda 2 2 2 2 2 4 3 2" xfId="940" xr:uid="{839D1FB3-5081-4816-941F-C8D6402FB574}"/>
    <cellStyle name="Moneda 2 2 2 2 2 4 3 2 2" xfId="941" xr:uid="{9BBA7CF2-5CE6-457E-9397-0777CC0D20F7}"/>
    <cellStyle name="Moneda 2 2 2 2 2 4 3 2 2 2" xfId="28904" xr:uid="{B96F77F4-57C7-4EF7-ABD5-2CE804BDE2D8}"/>
    <cellStyle name="Moneda 2 2 2 2 2 4 3 2 3" xfId="28903" xr:uid="{8A2E1100-4287-48C0-9E01-35334D699928}"/>
    <cellStyle name="Moneda 2 2 2 2 2 4 3 3" xfId="942" xr:uid="{A35E64D9-3953-43D9-AF9C-1EC34E59B569}"/>
    <cellStyle name="Moneda 2 2 2 2 2 4 3 3 2" xfId="28905" xr:uid="{116FCEB4-8980-42BF-B697-F748C017DC78}"/>
    <cellStyle name="Moneda 2 2 2 2 2 4 3 4" xfId="28902" xr:uid="{B54E8BAA-3024-4D23-A152-D81E084CA80B}"/>
    <cellStyle name="Moneda 2 2 2 2 2 4 4" xfId="943" xr:uid="{1C872DE8-29E5-4D5F-817B-59469DC9E21B}"/>
    <cellStyle name="Moneda 2 2 2 2 2 4 4 2" xfId="944" xr:uid="{4BEF2797-8AC2-4BE8-B07E-BF701B3DDB6F}"/>
    <cellStyle name="Moneda 2 2 2 2 2 4 4 2 2" xfId="28907" xr:uid="{13D2D384-3B7A-4623-8510-B7E5D052EAAC}"/>
    <cellStyle name="Moneda 2 2 2 2 2 4 4 3" xfId="28906" xr:uid="{060C4C92-4156-477C-9E7F-F9F64F06BF1B}"/>
    <cellStyle name="Moneda 2 2 2 2 2 4 5" xfId="945" xr:uid="{B6C00814-9CDF-4B7C-89B1-2390F61E3B02}"/>
    <cellStyle name="Moneda 2 2 2 2 2 4 5 2" xfId="28908" xr:uid="{F63052AD-BE90-4B61-8CCB-7DF2F6AD2770}"/>
    <cellStyle name="Moneda 2 2 2 2 2 4 6" xfId="28893" xr:uid="{E0642777-255C-46AB-897C-E2CE862B464F}"/>
    <cellStyle name="Moneda 2 2 2 2 2 5" xfId="946" xr:uid="{4861042E-4328-4FD0-BA3B-E50FB9964D40}"/>
    <cellStyle name="Moneda 2 2 2 2 2 5 2" xfId="947" xr:uid="{28130D5A-51A1-481E-B75D-FCE4280A2D6E}"/>
    <cellStyle name="Moneda 2 2 2 2 2 5 2 2" xfId="948" xr:uid="{2C68554D-E1E9-4259-952C-F94B6A8CC67D}"/>
    <cellStyle name="Moneda 2 2 2 2 2 5 2 2 2" xfId="949" xr:uid="{A5032689-CC1E-4310-94C2-FBA1034BAEF5}"/>
    <cellStyle name="Moneda 2 2 2 2 2 5 2 2 2 2" xfId="28912" xr:uid="{6F7916AD-C9D2-4330-80F9-4482747759B5}"/>
    <cellStyle name="Moneda 2 2 2 2 2 5 2 2 3" xfId="28911" xr:uid="{FEFA7ACD-ACE4-419E-A1AA-7E6565C012D6}"/>
    <cellStyle name="Moneda 2 2 2 2 2 5 2 3" xfId="950" xr:uid="{C680EB8E-F5B0-4D8D-929F-2BB85165B370}"/>
    <cellStyle name="Moneda 2 2 2 2 2 5 2 3 2" xfId="28913" xr:uid="{47FD1022-27A6-48C1-A72B-1144AC732DF0}"/>
    <cellStyle name="Moneda 2 2 2 2 2 5 2 4" xfId="28910" xr:uid="{DCCD8A05-F6B3-4D71-81A2-B56D4892985D}"/>
    <cellStyle name="Moneda 2 2 2 2 2 5 3" xfId="951" xr:uid="{C3309067-096C-4F45-A6A8-B08A96C627F1}"/>
    <cellStyle name="Moneda 2 2 2 2 2 5 3 2" xfId="952" xr:uid="{9E6396D4-F16B-40F4-BF0F-3133B2EE3B1B}"/>
    <cellStyle name="Moneda 2 2 2 2 2 5 3 2 2" xfId="28915" xr:uid="{A6A520BE-6B0C-496D-B511-C007567FF19D}"/>
    <cellStyle name="Moneda 2 2 2 2 2 5 3 3" xfId="28914" xr:uid="{9AD56EBD-0320-4100-8B0B-F22FF46A25AB}"/>
    <cellStyle name="Moneda 2 2 2 2 2 5 4" xfId="953" xr:uid="{704E4E5B-19BF-4A1F-845A-3F1A760F9D06}"/>
    <cellStyle name="Moneda 2 2 2 2 2 5 4 2" xfId="28916" xr:uid="{F50CE1F4-A031-4149-AD4F-E87E691AE7E8}"/>
    <cellStyle name="Moneda 2 2 2 2 2 5 5" xfId="28909" xr:uid="{AA0EC019-DA11-4166-BE43-081A3D6D4DA6}"/>
    <cellStyle name="Moneda 2 2 2 2 2 6" xfId="954" xr:uid="{559A2E0B-D98B-4A38-B4DD-09D157155F6C}"/>
    <cellStyle name="Moneda 2 2 2 2 2 6 2" xfId="955" xr:uid="{C661D044-70DF-4F05-B824-CEA575F16907}"/>
    <cellStyle name="Moneda 2 2 2 2 2 6 2 2" xfId="956" xr:uid="{20F1228C-F53C-4175-A976-C94E5F124BF0}"/>
    <cellStyle name="Moneda 2 2 2 2 2 6 2 2 2" xfId="957" xr:uid="{82713A7F-B03A-4C00-85A9-3D21EAC1269D}"/>
    <cellStyle name="Moneda 2 2 2 2 2 6 2 2 2 2" xfId="28920" xr:uid="{30CB9DD0-4B5A-4420-B9C9-2CEE771968B4}"/>
    <cellStyle name="Moneda 2 2 2 2 2 6 2 2 3" xfId="28919" xr:uid="{926694A6-5793-41B5-AD4F-0B64BCDE2808}"/>
    <cellStyle name="Moneda 2 2 2 2 2 6 2 3" xfId="958" xr:uid="{30508D7B-273D-46F4-B394-00AB75F571D5}"/>
    <cellStyle name="Moneda 2 2 2 2 2 6 2 3 2" xfId="28921" xr:uid="{4A78F727-D482-42EC-ACE0-7547DFA59BED}"/>
    <cellStyle name="Moneda 2 2 2 2 2 6 2 4" xfId="28918" xr:uid="{760C3E71-A8BB-46E5-ADF1-5A08FB735407}"/>
    <cellStyle name="Moneda 2 2 2 2 2 6 3" xfId="959" xr:uid="{0A2C8413-9104-4403-87C9-BF73EF89C6A0}"/>
    <cellStyle name="Moneda 2 2 2 2 2 6 3 2" xfId="960" xr:uid="{F10CF9C6-B845-48DB-A59E-E584BE25E33D}"/>
    <cellStyle name="Moneda 2 2 2 2 2 6 3 2 2" xfId="28923" xr:uid="{7612C435-32D1-4789-A774-B804F7BDA952}"/>
    <cellStyle name="Moneda 2 2 2 2 2 6 3 3" xfId="28922" xr:uid="{49918882-E14D-4579-A04A-5A85A0F5F76F}"/>
    <cellStyle name="Moneda 2 2 2 2 2 6 4" xfId="961" xr:uid="{5BD1278B-49F8-4DAB-B57C-F734604F281C}"/>
    <cellStyle name="Moneda 2 2 2 2 2 6 4 2" xfId="28924" xr:uid="{4420FAE0-E2CA-4D7C-BCC6-79E0410C971E}"/>
    <cellStyle name="Moneda 2 2 2 2 2 6 5" xfId="28917" xr:uid="{CECA30F8-4CD9-4C18-9DB3-087730025EE0}"/>
    <cellStyle name="Moneda 2 2 2 2 2 7" xfId="962" xr:uid="{494985CA-8FBF-4566-BA6C-F2187E7F4257}"/>
    <cellStyle name="Moneda 2 2 2 2 2 7 2" xfId="963" xr:uid="{C07ABFD7-3A43-4D8B-99BC-FDBA521EF90F}"/>
    <cellStyle name="Moneda 2 2 2 2 2 7 2 2" xfId="964" xr:uid="{E0BB4B82-72E4-4F65-8137-6C181D225AB8}"/>
    <cellStyle name="Moneda 2 2 2 2 2 7 2 2 2" xfId="28927" xr:uid="{8AEB3015-F7A0-49E3-8877-BAB728020E9A}"/>
    <cellStyle name="Moneda 2 2 2 2 2 7 2 3" xfId="28926" xr:uid="{B36CBEE9-3A71-4C81-89F4-6CACFA8093A1}"/>
    <cellStyle name="Moneda 2 2 2 2 2 7 3" xfId="965" xr:uid="{8635051C-542F-4488-B95E-7923376A5661}"/>
    <cellStyle name="Moneda 2 2 2 2 2 7 3 2" xfId="28928" xr:uid="{31D07168-92E3-4E78-BA3A-D70DC9AD4F18}"/>
    <cellStyle name="Moneda 2 2 2 2 2 7 4" xfId="28925" xr:uid="{28E0032A-D234-4E1D-A68E-A2C2E685DF31}"/>
    <cellStyle name="Moneda 2 2 2 2 2 8" xfId="966" xr:uid="{D5EBD140-7641-485D-B2F9-A3FAD3BEB6C8}"/>
    <cellStyle name="Moneda 2 2 2 2 2 8 2" xfId="967" xr:uid="{700EF0F2-94E6-4991-A26A-8ABB26CEAFB2}"/>
    <cellStyle name="Moneda 2 2 2 2 2 8 2 2" xfId="28930" xr:uid="{C19B1415-C286-4A7D-A8BF-A9FB1291CDCF}"/>
    <cellStyle name="Moneda 2 2 2 2 2 8 3" xfId="28929" xr:uid="{DCC54ADF-970E-4C2D-A2BD-D9A4697298A2}"/>
    <cellStyle name="Moneda 2 2 2 2 2 9" xfId="968" xr:uid="{DB8CD18D-7692-44FD-9FD6-AD5B3C5741F6}"/>
    <cellStyle name="Moneda 2 2 2 2 2 9 2" xfId="28931" xr:uid="{419782B7-6031-4ECD-BB6A-1A3A13EA691A}"/>
    <cellStyle name="Moneda 2 2 2 2 3" xfId="294" xr:uid="{466E5D4A-6835-4B90-B335-0388CA8BF5E2}"/>
    <cellStyle name="Moneda 2 2 2 2 3 10" xfId="28275" xr:uid="{FF1EE771-7BFA-4D15-8FCE-445941408336}"/>
    <cellStyle name="Moneda 2 2 2 2 3 2" xfId="641" xr:uid="{60ADB302-BDEA-415E-9CFD-0D5DA87B606E}"/>
    <cellStyle name="Moneda 2 2 2 2 3 2 2" xfId="969" xr:uid="{78424C62-C560-449B-AE0E-FD701F4EE076}"/>
    <cellStyle name="Moneda 2 2 2 2 3 2 2 2" xfId="970" xr:uid="{5EBA177F-A747-4A8E-A2E6-6CB0DEDBEA10}"/>
    <cellStyle name="Moneda 2 2 2 2 3 2 2 2 2" xfId="971" xr:uid="{F31C559F-DDD9-40EE-B26B-9262377ACB66}"/>
    <cellStyle name="Moneda 2 2 2 2 3 2 2 2 2 2" xfId="972" xr:uid="{EFDF5E36-47C4-46A5-B7F9-0D7B85D22CB3}"/>
    <cellStyle name="Moneda 2 2 2 2 3 2 2 2 2 2 2" xfId="973" xr:uid="{C5099CB7-8ACA-4FE6-9841-3AE1F8BDF0F0}"/>
    <cellStyle name="Moneda 2 2 2 2 3 2 2 2 2 2 2 2" xfId="28936" xr:uid="{BD2BADE6-8FDF-4405-92A3-F16A7CDA2D9A}"/>
    <cellStyle name="Moneda 2 2 2 2 3 2 2 2 2 2 3" xfId="28935" xr:uid="{48F74AA3-6942-4CEB-BCF0-5A2913B7214B}"/>
    <cellStyle name="Moneda 2 2 2 2 3 2 2 2 2 3" xfId="974" xr:uid="{7C40A282-409D-4379-A7D2-2FA36E0FD224}"/>
    <cellStyle name="Moneda 2 2 2 2 3 2 2 2 2 3 2" xfId="28937" xr:uid="{1871DC6C-A68A-40F4-A5F1-A8B0E0B44DB6}"/>
    <cellStyle name="Moneda 2 2 2 2 3 2 2 2 2 4" xfId="28934" xr:uid="{02EE0D85-0C7A-44BB-AFC5-22CD707B50F8}"/>
    <cellStyle name="Moneda 2 2 2 2 3 2 2 2 3" xfId="975" xr:uid="{0D913CBD-643A-4D3F-BA7B-045551234310}"/>
    <cellStyle name="Moneda 2 2 2 2 3 2 2 2 3 2" xfId="976" xr:uid="{C909CA39-EB7B-4E8F-A3B6-B861598C52D2}"/>
    <cellStyle name="Moneda 2 2 2 2 3 2 2 2 3 2 2" xfId="28939" xr:uid="{624ABD82-CC55-4A51-BEA2-B4378A0007A5}"/>
    <cellStyle name="Moneda 2 2 2 2 3 2 2 2 3 3" xfId="28938" xr:uid="{4484F6F8-39D1-447D-A748-3D0C7AEEEB4B}"/>
    <cellStyle name="Moneda 2 2 2 2 3 2 2 2 4" xfId="977" xr:uid="{9EDDC744-9C34-4B0D-9F99-5358AE7D5274}"/>
    <cellStyle name="Moneda 2 2 2 2 3 2 2 2 4 2" xfId="28940" xr:uid="{2CE0E784-9604-4E8D-8005-CD978CE9AA0E}"/>
    <cellStyle name="Moneda 2 2 2 2 3 2 2 2 5" xfId="28933" xr:uid="{2352BCF5-8A00-4B08-A913-369CA34F9B46}"/>
    <cellStyle name="Moneda 2 2 2 2 3 2 2 3" xfId="978" xr:uid="{00D1247A-9F9E-4198-8A9A-A491581F03DF}"/>
    <cellStyle name="Moneda 2 2 2 2 3 2 2 3 2" xfId="979" xr:uid="{4BE9FD53-7C09-440D-8517-FBF9BE954FC9}"/>
    <cellStyle name="Moneda 2 2 2 2 3 2 2 3 2 2" xfId="980" xr:uid="{661A5DAF-CEC3-4A92-9C9C-729D169EC8DA}"/>
    <cellStyle name="Moneda 2 2 2 2 3 2 2 3 2 2 2" xfId="28943" xr:uid="{96E662D1-CE47-401C-9449-AB0798D1F43E}"/>
    <cellStyle name="Moneda 2 2 2 2 3 2 2 3 2 3" xfId="28942" xr:uid="{CC520AE8-DC03-4437-8D45-EBCCCDCDD998}"/>
    <cellStyle name="Moneda 2 2 2 2 3 2 2 3 3" xfId="981" xr:uid="{0E2808DF-A612-4D22-BB2F-F857C203A10F}"/>
    <cellStyle name="Moneda 2 2 2 2 3 2 2 3 3 2" xfId="28944" xr:uid="{E4BDDC0B-7C9B-4A74-83DB-A790E727ED1F}"/>
    <cellStyle name="Moneda 2 2 2 2 3 2 2 3 4" xfId="28941" xr:uid="{DDFD7504-E228-496F-B591-8897F4F2B51C}"/>
    <cellStyle name="Moneda 2 2 2 2 3 2 2 4" xfId="982" xr:uid="{EB763FE7-4C4C-48EE-809E-2E37BAA251CF}"/>
    <cellStyle name="Moneda 2 2 2 2 3 2 2 4 2" xfId="983" xr:uid="{02BB2DE2-BCE7-4769-B848-7682CB6806FA}"/>
    <cellStyle name="Moneda 2 2 2 2 3 2 2 4 2 2" xfId="28946" xr:uid="{61A6331D-3B7F-4F17-A532-CB364245CB3B}"/>
    <cellStyle name="Moneda 2 2 2 2 3 2 2 4 3" xfId="28945" xr:uid="{F65781FE-AF26-4248-AEDC-F0151D12B3D3}"/>
    <cellStyle name="Moneda 2 2 2 2 3 2 2 5" xfId="984" xr:uid="{E0E27A6F-2317-493E-9059-13F2D7C471E0}"/>
    <cellStyle name="Moneda 2 2 2 2 3 2 2 5 2" xfId="28947" xr:uid="{2D0A71C4-FBB9-445E-9371-C1E65D217261}"/>
    <cellStyle name="Moneda 2 2 2 2 3 2 2 6" xfId="28932" xr:uid="{48F9E71F-88CE-42B9-AE90-C00151D9FFC5}"/>
    <cellStyle name="Moneda 2 2 2 2 3 2 3" xfId="985" xr:uid="{C01D70CF-DFBD-44C0-B4F5-2B3544CA41C0}"/>
    <cellStyle name="Moneda 2 2 2 2 3 2 3 2" xfId="986" xr:uid="{CB46BC53-0026-40D2-92FB-599D349B44FF}"/>
    <cellStyle name="Moneda 2 2 2 2 3 2 3 2 2" xfId="987" xr:uid="{9932F400-ECB6-4988-B5F5-0F16A968D911}"/>
    <cellStyle name="Moneda 2 2 2 2 3 2 3 2 2 2" xfId="988" xr:uid="{16614A2E-AA51-4947-BAC9-FEA41662A7EE}"/>
    <cellStyle name="Moneda 2 2 2 2 3 2 3 2 2 2 2" xfId="28951" xr:uid="{66394C97-77E3-45F4-B494-E4493B627A50}"/>
    <cellStyle name="Moneda 2 2 2 2 3 2 3 2 2 3" xfId="28950" xr:uid="{133B2058-3531-4A2C-B67B-662F122971C0}"/>
    <cellStyle name="Moneda 2 2 2 2 3 2 3 2 3" xfId="989" xr:uid="{4C782B5B-3D91-43B1-90C7-847ABF017B2E}"/>
    <cellStyle name="Moneda 2 2 2 2 3 2 3 2 3 2" xfId="28952" xr:uid="{3847E068-7CC5-414C-9A0D-370DC1F54AAF}"/>
    <cellStyle name="Moneda 2 2 2 2 3 2 3 2 4" xfId="28949" xr:uid="{2434D28F-880C-407E-A40C-61144F1941D6}"/>
    <cellStyle name="Moneda 2 2 2 2 3 2 3 3" xfId="990" xr:uid="{01FA9119-A6ED-477C-8C6D-3A593218C913}"/>
    <cellStyle name="Moneda 2 2 2 2 3 2 3 3 2" xfId="991" xr:uid="{F9ECF3E8-9E50-4829-B1B3-315CD143D046}"/>
    <cellStyle name="Moneda 2 2 2 2 3 2 3 3 2 2" xfId="28954" xr:uid="{2E53185D-C1C6-4B72-9E1F-5039611B162A}"/>
    <cellStyle name="Moneda 2 2 2 2 3 2 3 3 3" xfId="28953" xr:uid="{3E91BCC5-3DA9-418E-8195-8FCE1E650C7D}"/>
    <cellStyle name="Moneda 2 2 2 2 3 2 3 4" xfId="992" xr:uid="{E3C35CE1-FF2C-461B-861E-BE8BFFC9B2E1}"/>
    <cellStyle name="Moneda 2 2 2 2 3 2 3 4 2" xfId="28955" xr:uid="{FEF600FE-9673-41AF-858C-47F523E0E9F2}"/>
    <cellStyle name="Moneda 2 2 2 2 3 2 3 5" xfId="28948" xr:uid="{A0D137C5-D186-46D8-92DB-5A706E0AC655}"/>
    <cellStyle name="Moneda 2 2 2 2 3 2 4" xfId="993" xr:uid="{895F2856-F0A6-4BB5-9444-1423DDFE52BC}"/>
    <cellStyle name="Moneda 2 2 2 2 3 2 4 2" xfId="994" xr:uid="{18187650-2FBB-4F74-A8C9-155300B30D48}"/>
    <cellStyle name="Moneda 2 2 2 2 3 2 4 2 2" xfId="995" xr:uid="{D7317B58-DE45-4E5C-AD18-D8D3B174CB64}"/>
    <cellStyle name="Moneda 2 2 2 2 3 2 4 2 2 2" xfId="996" xr:uid="{49362074-6B72-4C13-B81E-1A82E60BD03C}"/>
    <cellStyle name="Moneda 2 2 2 2 3 2 4 2 2 2 2" xfId="28959" xr:uid="{455445AA-E85F-42DE-8D5E-51743D54AFA4}"/>
    <cellStyle name="Moneda 2 2 2 2 3 2 4 2 2 3" xfId="28958" xr:uid="{8048A7CC-B440-49EA-BADD-2393C37337EB}"/>
    <cellStyle name="Moneda 2 2 2 2 3 2 4 2 3" xfId="997" xr:uid="{A2A8ADBB-557A-4A92-9D71-D2B9C6B72C8C}"/>
    <cellStyle name="Moneda 2 2 2 2 3 2 4 2 3 2" xfId="28960" xr:uid="{9CF42688-03BD-4DA6-B4F2-33E798D3673C}"/>
    <cellStyle name="Moneda 2 2 2 2 3 2 4 2 4" xfId="28957" xr:uid="{E58B3A3D-1119-4DBC-AA05-C1F319344D15}"/>
    <cellStyle name="Moneda 2 2 2 2 3 2 4 3" xfId="998" xr:uid="{663CA428-2AF4-42DD-B7B1-7F8400AB9FF1}"/>
    <cellStyle name="Moneda 2 2 2 2 3 2 4 3 2" xfId="999" xr:uid="{A3D46EC8-A498-4DE2-9BAC-3B00092215E9}"/>
    <cellStyle name="Moneda 2 2 2 2 3 2 4 3 2 2" xfId="28962" xr:uid="{A0FAE28C-8959-4CB1-B487-378A0DAAA8EC}"/>
    <cellStyle name="Moneda 2 2 2 2 3 2 4 3 3" xfId="28961" xr:uid="{E426BD8C-1710-4399-A9E4-1BDB003FCE44}"/>
    <cellStyle name="Moneda 2 2 2 2 3 2 4 4" xfId="1000" xr:uid="{50C4D56C-C82D-4E57-90CC-C7966B524A4B}"/>
    <cellStyle name="Moneda 2 2 2 2 3 2 4 4 2" xfId="28963" xr:uid="{0C61142A-2793-4D32-A279-8AB42FA03D54}"/>
    <cellStyle name="Moneda 2 2 2 2 3 2 4 5" xfId="28956" xr:uid="{CBB28D4A-C5E9-4ADE-9EC2-23F931BF8026}"/>
    <cellStyle name="Moneda 2 2 2 2 3 2 5" xfId="1001" xr:uid="{06DBD701-87BB-4E2E-BBA0-436DD4512046}"/>
    <cellStyle name="Moneda 2 2 2 2 3 2 5 2" xfId="1002" xr:uid="{C48C4399-6B55-4388-8A73-8C266C743202}"/>
    <cellStyle name="Moneda 2 2 2 2 3 2 5 2 2" xfId="1003" xr:uid="{7752F9DD-110A-4E44-B64A-B3BFA8712BAD}"/>
    <cellStyle name="Moneda 2 2 2 2 3 2 5 2 2 2" xfId="28966" xr:uid="{4615DE13-253A-455D-AB6C-3825768CB81B}"/>
    <cellStyle name="Moneda 2 2 2 2 3 2 5 2 3" xfId="28965" xr:uid="{F0EED01E-BFFD-4165-804E-F81FA8BB1CE9}"/>
    <cellStyle name="Moneda 2 2 2 2 3 2 5 3" xfId="1004" xr:uid="{25FAE158-E6E2-4486-9762-E811DD3FA41C}"/>
    <cellStyle name="Moneda 2 2 2 2 3 2 5 3 2" xfId="28967" xr:uid="{F04CCFD9-71E8-44F2-8C42-F341017E7D7F}"/>
    <cellStyle name="Moneda 2 2 2 2 3 2 5 4" xfId="28964" xr:uid="{9B8EB29D-FBCD-4F51-87B2-DDD1343D7F7C}"/>
    <cellStyle name="Moneda 2 2 2 2 3 2 6" xfId="1005" xr:uid="{00CCE164-8FAC-43F9-9230-5CEFAF9353D0}"/>
    <cellStyle name="Moneda 2 2 2 2 3 2 6 2" xfId="1006" xr:uid="{587B0229-9F5B-4AD0-83EF-4F8654F1D608}"/>
    <cellStyle name="Moneda 2 2 2 2 3 2 6 2 2" xfId="28969" xr:uid="{F37D70AB-31DB-40FE-95DB-D3727CD39314}"/>
    <cellStyle name="Moneda 2 2 2 2 3 2 6 3" xfId="28968" xr:uid="{118EF542-7829-4D84-8DBB-32015A0173F4}"/>
    <cellStyle name="Moneda 2 2 2 2 3 2 7" xfId="1007" xr:uid="{BF68AA50-C22C-4926-B148-F4BD55AF1A28}"/>
    <cellStyle name="Moneda 2 2 2 2 3 2 7 2" xfId="28970" xr:uid="{970320F7-B9BA-4276-BC6A-8D3E0606F81C}"/>
    <cellStyle name="Moneda 2 2 2 2 3 2 8" xfId="27692" xr:uid="{24A5A2DD-CB59-430D-871D-067A2312A769}"/>
    <cellStyle name="Moneda 2 2 2 2 3 2 8 2" xfId="55610" xr:uid="{9E593E56-4E7E-4C1D-AA23-DFFD3886C5EC}"/>
    <cellStyle name="Moneda 2 2 2 2 3 2 9" xfId="28620" xr:uid="{01D54B80-DB31-4496-987E-FECE8280B564}"/>
    <cellStyle name="Moneda 2 2 2 2 3 3" xfId="1008" xr:uid="{BA7F5052-7731-413A-BCEB-3363EA3575C8}"/>
    <cellStyle name="Moneda 2 2 2 2 3 3 2" xfId="1009" xr:uid="{5517D706-E83D-47E6-B4AC-37A02EA2113F}"/>
    <cellStyle name="Moneda 2 2 2 2 3 3 2 2" xfId="1010" xr:uid="{68A51F58-9F59-4607-9086-B704CAF8EEE3}"/>
    <cellStyle name="Moneda 2 2 2 2 3 3 2 2 2" xfId="1011" xr:uid="{24C46595-4E78-4BE5-97AE-047ECBF58543}"/>
    <cellStyle name="Moneda 2 2 2 2 3 3 2 2 2 2" xfId="1012" xr:uid="{CF3DDE71-9E98-451D-B88C-8942A1741C5E}"/>
    <cellStyle name="Moneda 2 2 2 2 3 3 2 2 2 2 2" xfId="28975" xr:uid="{6E5BC5B4-D5D5-4CCD-9BE8-C7B766818571}"/>
    <cellStyle name="Moneda 2 2 2 2 3 3 2 2 2 3" xfId="28974" xr:uid="{6F458764-9009-4089-9198-F61DA847FA07}"/>
    <cellStyle name="Moneda 2 2 2 2 3 3 2 2 3" xfId="1013" xr:uid="{3D4E096A-B498-4A8C-B43F-057D2A4274F9}"/>
    <cellStyle name="Moneda 2 2 2 2 3 3 2 2 3 2" xfId="28976" xr:uid="{1A4AD646-970A-47DA-A45D-949A9B3CF026}"/>
    <cellStyle name="Moneda 2 2 2 2 3 3 2 2 4" xfId="28973" xr:uid="{C778D7AC-DF8C-429C-B7B6-887A7BF3D589}"/>
    <cellStyle name="Moneda 2 2 2 2 3 3 2 3" xfId="1014" xr:uid="{290FC567-C829-4B66-8768-E9114709589E}"/>
    <cellStyle name="Moneda 2 2 2 2 3 3 2 3 2" xfId="1015" xr:uid="{2C66A700-05C1-4D9F-8A94-92A8B3E24C3C}"/>
    <cellStyle name="Moneda 2 2 2 2 3 3 2 3 2 2" xfId="28978" xr:uid="{7842DE2B-F14C-4F6F-A232-11EF5C366EE4}"/>
    <cellStyle name="Moneda 2 2 2 2 3 3 2 3 3" xfId="28977" xr:uid="{EED483B3-E614-48C3-A477-E1DFE1CB3087}"/>
    <cellStyle name="Moneda 2 2 2 2 3 3 2 4" xfId="1016" xr:uid="{963DE8B5-C063-425A-9E7F-773E2AD3EC6E}"/>
    <cellStyle name="Moneda 2 2 2 2 3 3 2 4 2" xfId="28979" xr:uid="{2CA38A48-E0C3-4321-945C-B5DF25EC75C6}"/>
    <cellStyle name="Moneda 2 2 2 2 3 3 2 5" xfId="28972" xr:uid="{858E67E7-ACBE-4CC9-B538-FEB1275747C5}"/>
    <cellStyle name="Moneda 2 2 2 2 3 3 3" xfId="1017" xr:uid="{273344B9-64CD-4DA3-B3E0-4F2EC17F7266}"/>
    <cellStyle name="Moneda 2 2 2 2 3 3 3 2" xfId="1018" xr:uid="{866302B7-6CAB-4E03-8C9D-C4683D449A85}"/>
    <cellStyle name="Moneda 2 2 2 2 3 3 3 2 2" xfId="1019" xr:uid="{10191B1E-DC2F-4D15-824B-DADC9D2B91B2}"/>
    <cellStyle name="Moneda 2 2 2 2 3 3 3 2 2 2" xfId="28982" xr:uid="{3C8146AC-D7CC-4B03-8DE4-CF41825A9FA0}"/>
    <cellStyle name="Moneda 2 2 2 2 3 3 3 2 3" xfId="28981" xr:uid="{D5F5DF0F-2A78-436D-871A-55C51E5C939B}"/>
    <cellStyle name="Moneda 2 2 2 2 3 3 3 3" xfId="1020" xr:uid="{DF634F32-1AE4-4406-BCB2-B622AE3BAAED}"/>
    <cellStyle name="Moneda 2 2 2 2 3 3 3 3 2" xfId="28983" xr:uid="{A0D76AFD-5BD9-4049-B256-A7A583936064}"/>
    <cellStyle name="Moneda 2 2 2 2 3 3 3 4" xfId="28980" xr:uid="{6C0C2F90-5FDE-4E71-84C5-0A40C921E98E}"/>
    <cellStyle name="Moneda 2 2 2 2 3 3 4" xfId="1021" xr:uid="{67654F40-8057-48E1-8DB3-934A2F7777F2}"/>
    <cellStyle name="Moneda 2 2 2 2 3 3 4 2" xfId="1022" xr:uid="{379176B1-7A1E-42DE-A9F6-CBE17C18FBA6}"/>
    <cellStyle name="Moneda 2 2 2 2 3 3 4 2 2" xfId="28985" xr:uid="{0AA72F7C-2297-4007-B2D4-8972C6571D7B}"/>
    <cellStyle name="Moneda 2 2 2 2 3 3 4 3" xfId="28984" xr:uid="{6CD4F815-FC3B-4519-BF08-E5EEE9B6A9DC}"/>
    <cellStyle name="Moneda 2 2 2 2 3 3 5" xfId="1023" xr:uid="{0C555CF7-1236-41C4-9488-B8BEA9CC8630}"/>
    <cellStyle name="Moneda 2 2 2 2 3 3 5 2" xfId="28986" xr:uid="{3AA66221-8980-4507-85CD-9B5653DD1E5A}"/>
    <cellStyle name="Moneda 2 2 2 2 3 3 6" xfId="28971" xr:uid="{32BFB0AF-4C7F-4A7A-85C7-13D2E46F77F3}"/>
    <cellStyle name="Moneda 2 2 2 2 3 4" xfId="1024" xr:uid="{0F6B28A0-0D47-4A56-B9BF-7DF210C505F5}"/>
    <cellStyle name="Moneda 2 2 2 2 3 4 2" xfId="1025" xr:uid="{E7FD65B5-8F1A-4BF4-A61A-0DD12B69A143}"/>
    <cellStyle name="Moneda 2 2 2 2 3 4 2 2" xfId="1026" xr:uid="{2396370B-FD7B-4C6F-BA52-C5F86216C3D8}"/>
    <cellStyle name="Moneda 2 2 2 2 3 4 2 2 2" xfId="1027" xr:uid="{865A8717-5096-494D-9EC4-14E5D8903BBA}"/>
    <cellStyle name="Moneda 2 2 2 2 3 4 2 2 2 2" xfId="28990" xr:uid="{E5D0230D-0EDC-44CD-B17F-986ADAAA4FE0}"/>
    <cellStyle name="Moneda 2 2 2 2 3 4 2 2 3" xfId="28989" xr:uid="{F8567FB1-85AB-4977-A5C7-49DB7FE27CD8}"/>
    <cellStyle name="Moneda 2 2 2 2 3 4 2 3" xfId="1028" xr:uid="{3CE67FC5-789E-4853-816C-5D4364CABDA0}"/>
    <cellStyle name="Moneda 2 2 2 2 3 4 2 3 2" xfId="28991" xr:uid="{688A6432-179A-4F75-89F8-7B9349999BCD}"/>
    <cellStyle name="Moneda 2 2 2 2 3 4 2 4" xfId="28988" xr:uid="{E4E24432-3EC0-48C8-ADB4-983EB79189D9}"/>
    <cellStyle name="Moneda 2 2 2 2 3 4 3" xfId="1029" xr:uid="{0245D27B-4DFF-4930-A80D-81BCC6097E68}"/>
    <cellStyle name="Moneda 2 2 2 2 3 4 3 2" xfId="1030" xr:uid="{34F14F96-2D25-4386-B1AB-300C12A885A1}"/>
    <cellStyle name="Moneda 2 2 2 2 3 4 3 2 2" xfId="28993" xr:uid="{9842B9D7-60F4-4C65-8A6A-2B8C96B19EF0}"/>
    <cellStyle name="Moneda 2 2 2 2 3 4 3 3" xfId="28992" xr:uid="{6D899020-6819-4229-94D7-042FC162160B}"/>
    <cellStyle name="Moneda 2 2 2 2 3 4 4" xfId="1031" xr:uid="{F92453A7-7586-4334-9EAB-150BF92F92DA}"/>
    <cellStyle name="Moneda 2 2 2 2 3 4 4 2" xfId="28994" xr:uid="{28441EDD-6E19-4BE5-8B89-75AE629086C3}"/>
    <cellStyle name="Moneda 2 2 2 2 3 4 5" xfId="28987" xr:uid="{94F077D5-429C-4164-ACEB-A6CD359BE850}"/>
    <cellStyle name="Moneda 2 2 2 2 3 5" xfId="1032" xr:uid="{6B3355DE-4FA9-4B3B-BDA1-6876B81116E3}"/>
    <cellStyle name="Moneda 2 2 2 2 3 5 2" xfId="1033" xr:uid="{EEE54D71-89EF-4DE4-A858-7F287694567C}"/>
    <cellStyle name="Moneda 2 2 2 2 3 5 2 2" xfId="1034" xr:uid="{28EFE6A1-DF86-4163-BB32-FE54FED61F2B}"/>
    <cellStyle name="Moneda 2 2 2 2 3 5 2 2 2" xfId="1035" xr:uid="{DB14BA84-12BB-4779-9B9A-E9797D7E2480}"/>
    <cellStyle name="Moneda 2 2 2 2 3 5 2 2 2 2" xfId="28998" xr:uid="{FB1333E2-3A23-442E-AD68-7B51BAD14D0A}"/>
    <cellStyle name="Moneda 2 2 2 2 3 5 2 2 3" xfId="28997" xr:uid="{8AB32F96-1EEB-4A3B-8E9B-AD066D446E3D}"/>
    <cellStyle name="Moneda 2 2 2 2 3 5 2 3" xfId="1036" xr:uid="{D0AFA2F7-3C54-49A5-980F-677CACFB816E}"/>
    <cellStyle name="Moneda 2 2 2 2 3 5 2 3 2" xfId="28999" xr:uid="{470D91FB-D6DF-44A7-8FE6-EC47DF4A8A70}"/>
    <cellStyle name="Moneda 2 2 2 2 3 5 2 4" xfId="28996" xr:uid="{47F46F8D-2BD0-4B00-B2A2-A7BEABE6DDEE}"/>
    <cellStyle name="Moneda 2 2 2 2 3 5 3" xfId="1037" xr:uid="{D0A83AAF-CEAB-41A2-9998-F4D3EA08F51B}"/>
    <cellStyle name="Moneda 2 2 2 2 3 5 3 2" xfId="1038" xr:uid="{E7A07C26-ED92-4967-AB48-B6BD52961538}"/>
    <cellStyle name="Moneda 2 2 2 2 3 5 3 2 2" xfId="29001" xr:uid="{9CA0D2AC-40AA-4FFA-8213-4810B590AAC9}"/>
    <cellStyle name="Moneda 2 2 2 2 3 5 3 3" xfId="29000" xr:uid="{FBA92F80-2AF4-474D-BD25-99339B4F896D}"/>
    <cellStyle name="Moneda 2 2 2 2 3 5 4" xfId="1039" xr:uid="{5918A398-9898-4CA8-869D-69D0935610A3}"/>
    <cellStyle name="Moneda 2 2 2 2 3 5 4 2" xfId="29002" xr:uid="{6DD09694-06D7-45A8-B85A-BD6E6F571F3A}"/>
    <cellStyle name="Moneda 2 2 2 2 3 5 5" xfId="28995" xr:uid="{9F4C0723-7611-4D76-9C34-99F328B656A1}"/>
    <cellStyle name="Moneda 2 2 2 2 3 6" xfId="1040" xr:uid="{57EE6714-80B5-4097-BEF1-9377CE9C67ED}"/>
    <cellStyle name="Moneda 2 2 2 2 3 6 2" xfId="1041" xr:uid="{9E22B445-3AB7-4182-BD21-71CA47D77027}"/>
    <cellStyle name="Moneda 2 2 2 2 3 6 2 2" xfId="1042" xr:uid="{4E057689-9D54-4346-912D-A512890E6EF4}"/>
    <cellStyle name="Moneda 2 2 2 2 3 6 2 2 2" xfId="29005" xr:uid="{BB00BADC-78E9-4E4F-ABA7-0359FF86DB04}"/>
    <cellStyle name="Moneda 2 2 2 2 3 6 2 3" xfId="29004" xr:uid="{340A46A2-94C4-46AE-B067-905F34190D32}"/>
    <cellStyle name="Moneda 2 2 2 2 3 6 3" xfId="1043" xr:uid="{474619CD-2B0D-40B3-A554-BCB1E39D7DAB}"/>
    <cellStyle name="Moneda 2 2 2 2 3 6 3 2" xfId="29006" xr:uid="{209E4D9A-CC3F-4B4F-88E0-53625390E19A}"/>
    <cellStyle name="Moneda 2 2 2 2 3 6 4" xfId="29003" xr:uid="{05DB29A8-2118-4EBF-BD43-241F136F53CC}"/>
    <cellStyle name="Moneda 2 2 2 2 3 7" xfId="1044" xr:uid="{8DD9D82F-52A0-4164-8772-0B604C87385D}"/>
    <cellStyle name="Moneda 2 2 2 2 3 7 2" xfId="1045" xr:uid="{A8F2AF2C-A4B1-4C00-8F7C-021B937EF820}"/>
    <cellStyle name="Moneda 2 2 2 2 3 7 2 2" xfId="29008" xr:uid="{75481CC6-80F0-4AB1-AF46-608D638CBB36}"/>
    <cellStyle name="Moneda 2 2 2 2 3 7 3" xfId="29007" xr:uid="{DABE4482-6DAF-4DE3-8648-10752C19122C}"/>
    <cellStyle name="Moneda 2 2 2 2 3 8" xfId="1046" xr:uid="{4E0BF71B-0EC1-422B-B51C-83448C19FE2E}"/>
    <cellStyle name="Moneda 2 2 2 2 3 8 2" xfId="29009" xr:uid="{48D9995B-1FEB-444A-949A-AE7ED5551DE7}"/>
    <cellStyle name="Moneda 2 2 2 2 3 9" xfId="27691" xr:uid="{CA52E9BD-547C-44E1-9852-1152BF244266}"/>
    <cellStyle name="Moneda 2 2 2 2 3 9 2" xfId="55609" xr:uid="{9572C6B6-884A-4979-9663-35318C7B6163}"/>
    <cellStyle name="Moneda 2 2 2 2 4" xfId="487" xr:uid="{9B032B79-CD79-4104-AB07-4693B618BE1E}"/>
    <cellStyle name="Moneda 2 2 2 2 4 2" xfId="1047" xr:uid="{7A3892FC-D4A8-4F97-80B5-F21218973B1D}"/>
    <cellStyle name="Moneda 2 2 2 2 4 2 2" xfId="1048" xr:uid="{1AFF8995-5D2F-49D4-B9F4-133797B6C33C}"/>
    <cellStyle name="Moneda 2 2 2 2 4 2 2 2" xfId="1049" xr:uid="{C2E91FD2-5FA3-4C17-99B8-07AC96D70074}"/>
    <cellStyle name="Moneda 2 2 2 2 4 2 2 2 2" xfId="1050" xr:uid="{16182209-6859-42A4-A1D9-403C528B2EC4}"/>
    <cellStyle name="Moneda 2 2 2 2 4 2 2 2 2 2" xfId="1051" xr:uid="{E74C31AA-77BA-4B83-AAEC-E33FD82D3F7E}"/>
    <cellStyle name="Moneda 2 2 2 2 4 2 2 2 2 2 2" xfId="29014" xr:uid="{31C814A8-D739-41CF-9703-E3ACF497BE00}"/>
    <cellStyle name="Moneda 2 2 2 2 4 2 2 2 2 3" xfId="29013" xr:uid="{7ED10855-CC56-4841-B242-BC4686E2FE58}"/>
    <cellStyle name="Moneda 2 2 2 2 4 2 2 2 3" xfId="1052" xr:uid="{63845A5D-A128-41FB-938D-66BC0E29846D}"/>
    <cellStyle name="Moneda 2 2 2 2 4 2 2 2 3 2" xfId="29015" xr:uid="{BC1E15CB-D244-4CD7-AF57-0E4B1728D7AD}"/>
    <cellStyle name="Moneda 2 2 2 2 4 2 2 2 4" xfId="29012" xr:uid="{896318D3-79B4-4CD7-80A9-2F56104276A9}"/>
    <cellStyle name="Moneda 2 2 2 2 4 2 2 3" xfId="1053" xr:uid="{37A4A560-5AEC-43BC-B356-A7B9BC40AF45}"/>
    <cellStyle name="Moneda 2 2 2 2 4 2 2 3 2" xfId="1054" xr:uid="{95C67A26-1A2A-47B1-A7C1-DA870F0A11CB}"/>
    <cellStyle name="Moneda 2 2 2 2 4 2 2 3 2 2" xfId="29017" xr:uid="{2F9F085B-869B-48F6-BA68-C62360ED2885}"/>
    <cellStyle name="Moneda 2 2 2 2 4 2 2 3 3" xfId="29016" xr:uid="{DA35EA38-A458-4075-807D-4C3AFDB44264}"/>
    <cellStyle name="Moneda 2 2 2 2 4 2 2 4" xfId="1055" xr:uid="{A105F6FD-6A0F-4B17-BFA7-BA299766FCF1}"/>
    <cellStyle name="Moneda 2 2 2 2 4 2 2 4 2" xfId="29018" xr:uid="{0CBF2A7A-0728-4E66-BABD-405232892DC7}"/>
    <cellStyle name="Moneda 2 2 2 2 4 2 2 5" xfId="29011" xr:uid="{3997CE8A-852E-42A1-A425-102C23CF6D91}"/>
    <cellStyle name="Moneda 2 2 2 2 4 2 3" xfId="1056" xr:uid="{312AFDC5-109D-446F-A8DD-34F9E8EF6657}"/>
    <cellStyle name="Moneda 2 2 2 2 4 2 3 2" xfId="1057" xr:uid="{9614F76C-7DF9-468F-B8C1-4E6804644A66}"/>
    <cellStyle name="Moneda 2 2 2 2 4 2 3 2 2" xfId="1058" xr:uid="{B53E1667-EDD4-42C3-A01F-60CE6B6C0A96}"/>
    <cellStyle name="Moneda 2 2 2 2 4 2 3 2 2 2" xfId="29021" xr:uid="{F5AB96AA-8F02-4866-8FDD-742E802A7DEE}"/>
    <cellStyle name="Moneda 2 2 2 2 4 2 3 2 3" xfId="29020" xr:uid="{5E33E360-0855-4793-AD8D-FECFAA3B2002}"/>
    <cellStyle name="Moneda 2 2 2 2 4 2 3 3" xfId="1059" xr:uid="{F9E1C02D-E213-4217-9A57-DD9FD8F95061}"/>
    <cellStyle name="Moneda 2 2 2 2 4 2 3 3 2" xfId="29022" xr:uid="{AD741987-8C44-49F4-A2BE-FE822DD46171}"/>
    <cellStyle name="Moneda 2 2 2 2 4 2 3 4" xfId="29019" xr:uid="{FE728B9B-7285-456D-A0B6-091092B88976}"/>
    <cellStyle name="Moneda 2 2 2 2 4 2 4" xfId="1060" xr:uid="{4A5AA90A-CEEF-43ED-8351-389C8181EEC1}"/>
    <cellStyle name="Moneda 2 2 2 2 4 2 4 2" xfId="1061" xr:uid="{85E142E4-A3BE-45D9-BE21-1162EF425AC0}"/>
    <cellStyle name="Moneda 2 2 2 2 4 2 4 2 2" xfId="29024" xr:uid="{6283D309-04A5-4D6A-8A72-AB6FBD368B8D}"/>
    <cellStyle name="Moneda 2 2 2 2 4 2 4 3" xfId="29023" xr:uid="{B6BEFC9F-4190-4E1E-8F44-472192CA9DF3}"/>
    <cellStyle name="Moneda 2 2 2 2 4 2 5" xfId="1062" xr:uid="{EA1CFDFC-997C-4B5C-BA9A-59DA168B5D65}"/>
    <cellStyle name="Moneda 2 2 2 2 4 2 5 2" xfId="29025" xr:uid="{B63879E2-F471-44E3-9411-387A9956DD0A}"/>
    <cellStyle name="Moneda 2 2 2 2 4 2 6" xfId="29010" xr:uid="{96C00369-621A-4866-8E8A-32E5CE3DF924}"/>
    <cellStyle name="Moneda 2 2 2 2 4 3" xfId="1063" xr:uid="{6E7C3A5D-2418-4E74-8496-D653DF740FE9}"/>
    <cellStyle name="Moneda 2 2 2 2 4 3 2" xfId="1064" xr:uid="{FDD118CD-C5FE-4E51-BBC8-D322620983B5}"/>
    <cellStyle name="Moneda 2 2 2 2 4 3 2 2" xfId="1065" xr:uid="{08E12D2E-7FE2-450A-AA3D-8A47AE38C765}"/>
    <cellStyle name="Moneda 2 2 2 2 4 3 2 2 2" xfId="1066" xr:uid="{1BE28315-1333-4790-9672-14CAE4A0D8E0}"/>
    <cellStyle name="Moneda 2 2 2 2 4 3 2 2 2 2" xfId="29029" xr:uid="{B5279B8D-3590-4E6E-A4CB-3BB98038A65A}"/>
    <cellStyle name="Moneda 2 2 2 2 4 3 2 2 3" xfId="29028" xr:uid="{29E7EBA8-E93A-4D25-A8C9-18304D3F9B12}"/>
    <cellStyle name="Moneda 2 2 2 2 4 3 2 3" xfId="1067" xr:uid="{44A09FB5-D683-4B87-9038-028B57D46669}"/>
    <cellStyle name="Moneda 2 2 2 2 4 3 2 3 2" xfId="29030" xr:uid="{89D306F2-C49F-49D9-95F0-D70A736642F4}"/>
    <cellStyle name="Moneda 2 2 2 2 4 3 2 4" xfId="29027" xr:uid="{4DE9B890-3262-4DC6-9504-DF6898B0D44C}"/>
    <cellStyle name="Moneda 2 2 2 2 4 3 3" xfId="1068" xr:uid="{3B85112B-186E-49B7-A5CE-AAC87311E341}"/>
    <cellStyle name="Moneda 2 2 2 2 4 3 3 2" xfId="1069" xr:uid="{DB3649AB-4259-43CE-AB18-AB828913740B}"/>
    <cellStyle name="Moneda 2 2 2 2 4 3 3 2 2" xfId="29032" xr:uid="{2AC62F52-1783-468A-926E-E64F84C80915}"/>
    <cellStyle name="Moneda 2 2 2 2 4 3 3 3" xfId="29031" xr:uid="{22C141E3-9917-48CA-B5DC-963B6803D6E2}"/>
    <cellStyle name="Moneda 2 2 2 2 4 3 4" xfId="1070" xr:uid="{647475F0-D278-4A29-8D22-9B9A3080AE7D}"/>
    <cellStyle name="Moneda 2 2 2 2 4 3 4 2" xfId="29033" xr:uid="{A82B07F3-8CBD-49C1-B57C-95C4CCA6011C}"/>
    <cellStyle name="Moneda 2 2 2 2 4 3 5" xfId="29026" xr:uid="{F9930DCA-D62E-4E7E-9B34-14E333735B1C}"/>
    <cellStyle name="Moneda 2 2 2 2 4 4" xfId="1071" xr:uid="{D618ACA1-5AF1-4ACC-AFD6-7AA2AC93E79D}"/>
    <cellStyle name="Moneda 2 2 2 2 4 4 2" xfId="1072" xr:uid="{B7EC03B5-C796-4237-9F86-8FE70702F73C}"/>
    <cellStyle name="Moneda 2 2 2 2 4 4 2 2" xfId="1073" xr:uid="{C79ACB1B-6941-4003-B905-82AC7CED80CC}"/>
    <cellStyle name="Moneda 2 2 2 2 4 4 2 2 2" xfId="1074" xr:uid="{20F2F83A-F11F-4B47-9E38-2C6A537EBA47}"/>
    <cellStyle name="Moneda 2 2 2 2 4 4 2 2 2 2" xfId="29037" xr:uid="{F027DBC3-1392-4383-A121-2C883D76ED0F}"/>
    <cellStyle name="Moneda 2 2 2 2 4 4 2 2 3" xfId="29036" xr:uid="{AA7C86C0-3D21-46CD-BB80-4929C233F292}"/>
    <cellStyle name="Moneda 2 2 2 2 4 4 2 3" xfId="1075" xr:uid="{CD34F7B0-6676-44E7-A33A-B6E2792B089E}"/>
    <cellStyle name="Moneda 2 2 2 2 4 4 2 3 2" xfId="29038" xr:uid="{55EE63A5-98F2-4416-B35F-966A16C011E7}"/>
    <cellStyle name="Moneda 2 2 2 2 4 4 2 4" xfId="29035" xr:uid="{5B1D446D-D6FE-4C69-B8FA-314EEE44A131}"/>
    <cellStyle name="Moneda 2 2 2 2 4 4 3" xfId="1076" xr:uid="{A3CFB16B-32FC-438C-B699-CE62099C0575}"/>
    <cellStyle name="Moneda 2 2 2 2 4 4 3 2" xfId="1077" xr:uid="{6818A5E1-6FF9-48F3-AE8E-2759C9F58606}"/>
    <cellStyle name="Moneda 2 2 2 2 4 4 3 2 2" xfId="29040" xr:uid="{FADEEDD0-BC8B-4965-A549-BA71D4BC1567}"/>
    <cellStyle name="Moneda 2 2 2 2 4 4 3 3" xfId="29039" xr:uid="{50D37FF5-51C5-45E2-B846-85B04C18509D}"/>
    <cellStyle name="Moneda 2 2 2 2 4 4 4" xfId="1078" xr:uid="{FF8C3A57-26D6-47C6-BC1A-BA109510D438}"/>
    <cellStyle name="Moneda 2 2 2 2 4 4 4 2" xfId="29041" xr:uid="{D3E60060-FFAB-4D4A-A1BA-12CCB3DD3479}"/>
    <cellStyle name="Moneda 2 2 2 2 4 4 5" xfId="29034" xr:uid="{E2EE4A65-0D61-4DCD-8313-3FA4D4ADF493}"/>
    <cellStyle name="Moneda 2 2 2 2 4 5" xfId="1079" xr:uid="{467B73D8-46FF-400B-B1E7-F9D3A98702D9}"/>
    <cellStyle name="Moneda 2 2 2 2 4 5 2" xfId="1080" xr:uid="{D27D2F8D-B815-4D39-8614-271468D8A5A8}"/>
    <cellStyle name="Moneda 2 2 2 2 4 5 2 2" xfId="1081" xr:uid="{FB66C960-2E30-48CC-AC88-45F2EF5E6F7C}"/>
    <cellStyle name="Moneda 2 2 2 2 4 5 2 2 2" xfId="29044" xr:uid="{A3C01663-A19B-4F37-BD49-95FF4A552AD5}"/>
    <cellStyle name="Moneda 2 2 2 2 4 5 2 3" xfId="29043" xr:uid="{6C797777-DE5C-40AE-916B-55D0931D4159}"/>
    <cellStyle name="Moneda 2 2 2 2 4 5 3" xfId="1082" xr:uid="{12BC3338-8FD0-4142-893B-923D6CC9F279}"/>
    <cellStyle name="Moneda 2 2 2 2 4 5 3 2" xfId="29045" xr:uid="{C66B3BA6-E3FB-4356-AE51-0927DDE19EB1}"/>
    <cellStyle name="Moneda 2 2 2 2 4 5 4" xfId="29042" xr:uid="{7E5B89A1-2FFD-4525-85C5-823CB749CED3}"/>
    <cellStyle name="Moneda 2 2 2 2 4 6" xfId="1083" xr:uid="{543F393C-4FFA-4381-BB72-C3B7A327A85A}"/>
    <cellStyle name="Moneda 2 2 2 2 4 6 2" xfId="1084" xr:uid="{B91ED62A-3A6A-4D32-B510-7903DBC6F2D4}"/>
    <cellStyle name="Moneda 2 2 2 2 4 6 2 2" xfId="29047" xr:uid="{1411F786-2FBE-4B91-B638-DDDF6E219CA2}"/>
    <cellStyle name="Moneda 2 2 2 2 4 6 3" xfId="29046" xr:uid="{9F2E600D-C77B-465B-8908-45A7C3F940BA}"/>
    <cellStyle name="Moneda 2 2 2 2 4 7" xfId="1085" xr:uid="{EB8F312D-B5DB-4A08-9690-EC6E7320210C}"/>
    <cellStyle name="Moneda 2 2 2 2 4 7 2" xfId="29048" xr:uid="{7102D01D-C183-4C01-B2EB-3434EE40F459}"/>
    <cellStyle name="Moneda 2 2 2 2 4 8" xfId="27693" xr:uid="{115BBA4D-6E81-4F6E-83EA-EC8E0E55D10E}"/>
    <cellStyle name="Moneda 2 2 2 2 4 8 2" xfId="55611" xr:uid="{10AA3AFB-137D-48F4-92E6-924156F27F17}"/>
    <cellStyle name="Moneda 2 2 2 2 4 9" xfId="28466" xr:uid="{34985F53-C91E-44DD-9FFF-CFAE63D3C186}"/>
    <cellStyle name="Moneda 2 2 2 2 5" xfId="1086" xr:uid="{A7EA9B6C-6886-4ECC-AEB7-183804CF1620}"/>
    <cellStyle name="Moneda 2 2 2 2 5 2" xfId="1087" xr:uid="{EB002EE0-8214-4162-A7E9-E141A0F74B50}"/>
    <cellStyle name="Moneda 2 2 2 2 5 2 2" xfId="1088" xr:uid="{2EB99E87-D5F5-4CA0-AB15-F85D57D7DD6D}"/>
    <cellStyle name="Moneda 2 2 2 2 5 2 2 2" xfId="1089" xr:uid="{58CF173E-824C-44C8-8E7B-EB696816DCF8}"/>
    <cellStyle name="Moneda 2 2 2 2 5 2 2 2 2" xfId="1090" xr:uid="{57860B63-C3A5-4590-B9B6-9862873DDD49}"/>
    <cellStyle name="Moneda 2 2 2 2 5 2 2 2 2 2" xfId="29053" xr:uid="{F58FFA71-1224-4623-BCAD-A13CF0D419FB}"/>
    <cellStyle name="Moneda 2 2 2 2 5 2 2 2 3" xfId="29052" xr:uid="{DD8EBDA7-9E90-451F-85F0-D4804ED1B142}"/>
    <cellStyle name="Moneda 2 2 2 2 5 2 2 3" xfId="1091" xr:uid="{9CB7D61F-4289-4778-A4FF-F66C7153260E}"/>
    <cellStyle name="Moneda 2 2 2 2 5 2 2 3 2" xfId="29054" xr:uid="{68EC3E54-471A-42C1-A139-07EA7D346AD5}"/>
    <cellStyle name="Moneda 2 2 2 2 5 2 2 4" xfId="29051" xr:uid="{F2A76382-B25B-4C7E-807D-4593871EF480}"/>
    <cellStyle name="Moneda 2 2 2 2 5 2 3" xfId="1092" xr:uid="{6EB709F3-6280-4D27-B099-A70AC9AC3F41}"/>
    <cellStyle name="Moneda 2 2 2 2 5 2 3 2" xfId="1093" xr:uid="{0695AB52-E580-46A1-9E40-2CD15F34D715}"/>
    <cellStyle name="Moneda 2 2 2 2 5 2 3 2 2" xfId="29056" xr:uid="{FBD7F842-3A0C-496D-8E7D-38AF68B2301E}"/>
    <cellStyle name="Moneda 2 2 2 2 5 2 3 3" xfId="29055" xr:uid="{4EDB6105-AAC6-4FF3-99DD-D90811EECEB3}"/>
    <cellStyle name="Moneda 2 2 2 2 5 2 4" xfId="1094" xr:uid="{3F24D9EA-3BC3-4ACA-B26E-4E9270EB9398}"/>
    <cellStyle name="Moneda 2 2 2 2 5 2 4 2" xfId="29057" xr:uid="{B2AAACCC-C92E-42EF-9D06-AB847311AD16}"/>
    <cellStyle name="Moneda 2 2 2 2 5 2 5" xfId="29050" xr:uid="{3F281C64-82F6-4CAF-BB61-8F5E314D3D3F}"/>
    <cellStyle name="Moneda 2 2 2 2 5 3" xfId="1095" xr:uid="{56975548-35A0-4939-8CD0-E807D6856216}"/>
    <cellStyle name="Moneda 2 2 2 2 5 3 2" xfId="1096" xr:uid="{67CDD4A3-F447-41B2-BCBE-835C86BFE533}"/>
    <cellStyle name="Moneda 2 2 2 2 5 3 2 2" xfId="1097" xr:uid="{A6A7DE62-7B99-4E27-9C27-56E1DE8A7717}"/>
    <cellStyle name="Moneda 2 2 2 2 5 3 2 2 2" xfId="29060" xr:uid="{1BECC4F3-7E4F-479E-B54C-F4723F1B8CD7}"/>
    <cellStyle name="Moneda 2 2 2 2 5 3 2 3" xfId="29059" xr:uid="{E0EDF5C1-7F18-4EEE-B37A-B1BADD660111}"/>
    <cellStyle name="Moneda 2 2 2 2 5 3 3" xfId="1098" xr:uid="{5B90C108-6B3D-4880-B611-4864CAF4F615}"/>
    <cellStyle name="Moneda 2 2 2 2 5 3 3 2" xfId="29061" xr:uid="{DA47F0E1-F889-4E4D-B42D-5D8EEFF106B9}"/>
    <cellStyle name="Moneda 2 2 2 2 5 3 4" xfId="29058" xr:uid="{B39A8F1A-922E-4DB7-ABB2-E91369D0B052}"/>
    <cellStyle name="Moneda 2 2 2 2 5 4" xfId="1099" xr:uid="{199B00C8-667B-47C5-A4B8-5373D9077CF9}"/>
    <cellStyle name="Moneda 2 2 2 2 5 4 2" xfId="1100" xr:uid="{A3B9FD0A-9119-4DB2-8439-C56DC373D051}"/>
    <cellStyle name="Moneda 2 2 2 2 5 4 2 2" xfId="29063" xr:uid="{1DDAE872-E946-4B00-9034-919B80C7D01B}"/>
    <cellStyle name="Moneda 2 2 2 2 5 4 3" xfId="29062" xr:uid="{C9F0EF00-F2B9-4C00-B7C7-259160ED21F0}"/>
    <cellStyle name="Moneda 2 2 2 2 5 5" xfId="1101" xr:uid="{9A46E7D5-3012-47B2-A5F0-08A2CC505A8E}"/>
    <cellStyle name="Moneda 2 2 2 2 5 5 2" xfId="29064" xr:uid="{FC7CD12D-7CC9-4907-8CCC-ADC583AC5F42}"/>
    <cellStyle name="Moneda 2 2 2 2 5 6" xfId="29049" xr:uid="{5BD8D9CE-7C05-40E7-A828-684F318767B0}"/>
    <cellStyle name="Moneda 2 2 2 2 6" xfId="1102" xr:uid="{E8B5B196-CF70-4C2B-90AD-131FF244C7E3}"/>
    <cellStyle name="Moneda 2 2 2 2 6 2" xfId="1103" xr:uid="{91AD2109-1215-489D-97B6-18841131BC59}"/>
    <cellStyle name="Moneda 2 2 2 2 6 2 2" xfId="1104" xr:uid="{8670CB0B-68AA-4BB0-BD9B-900F4CECE3AD}"/>
    <cellStyle name="Moneda 2 2 2 2 6 2 2 2" xfId="1105" xr:uid="{FFF01803-0FE6-4C46-90F9-1F056FAF2BCD}"/>
    <cellStyle name="Moneda 2 2 2 2 6 2 2 2 2" xfId="29068" xr:uid="{D3782BD9-BEFF-43EC-A19C-F67840FA1B50}"/>
    <cellStyle name="Moneda 2 2 2 2 6 2 2 3" xfId="29067" xr:uid="{E1101FC9-90C0-4AF1-9105-B774D9CF05D2}"/>
    <cellStyle name="Moneda 2 2 2 2 6 2 3" xfId="1106" xr:uid="{D5D38197-C9D3-40E5-B74D-8D056B4B8CC1}"/>
    <cellStyle name="Moneda 2 2 2 2 6 2 3 2" xfId="29069" xr:uid="{46914F5A-6161-43F7-88E0-61166E4E96E2}"/>
    <cellStyle name="Moneda 2 2 2 2 6 2 4" xfId="29066" xr:uid="{3C7EE843-F5A1-439A-A667-F40B9D00FEA9}"/>
    <cellStyle name="Moneda 2 2 2 2 6 3" xfId="1107" xr:uid="{56DE7F80-E0C6-465D-A91F-F5E0A34816CC}"/>
    <cellStyle name="Moneda 2 2 2 2 6 3 2" xfId="1108" xr:uid="{A42D4FEB-3D81-41E0-8C28-A613059210D1}"/>
    <cellStyle name="Moneda 2 2 2 2 6 3 2 2" xfId="29071" xr:uid="{70B32908-DF90-4A2B-8261-02896CD71626}"/>
    <cellStyle name="Moneda 2 2 2 2 6 3 3" xfId="29070" xr:uid="{0A23E4E6-39DE-42E2-B822-8B27AF78060E}"/>
    <cellStyle name="Moneda 2 2 2 2 6 4" xfId="1109" xr:uid="{032ED8C8-91D6-4815-B188-B48FB1452771}"/>
    <cellStyle name="Moneda 2 2 2 2 6 4 2" xfId="29072" xr:uid="{56581D29-EEB7-4F1F-BD5B-08FAAA962843}"/>
    <cellStyle name="Moneda 2 2 2 2 6 5" xfId="29065" xr:uid="{48DB2C90-D2E8-403A-A643-20313FDC111E}"/>
    <cellStyle name="Moneda 2 2 2 2 7" xfId="1110" xr:uid="{7FDE18B7-069F-4C81-99E9-872E89004CA8}"/>
    <cellStyle name="Moneda 2 2 2 2 7 2" xfId="1111" xr:uid="{3E1EE2BA-0E2B-4497-941A-82FF44241FAC}"/>
    <cellStyle name="Moneda 2 2 2 2 7 2 2" xfId="1112" xr:uid="{E19B9DCD-3BEB-423A-8600-6B0E5D916A00}"/>
    <cellStyle name="Moneda 2 2 2 2 7 2 2 2" xfId="1113" xr:uid="{54A2D69B-598D-4888-ADC1-03F2138AF651}"/>
    <cellStyle name="Moneda 2 2 2 2 7 2 2 2 2" xfId="29076" xr:uid="{9CDB623D-F8F3-419F-AA93-D3690E26581D}"/>
    <cellStyle name="Moneda 2 2 2 2 7 2 2 3" xfId="29075" xr:uid="{BFE2104A-20DF-4CD9-85EC-F7562D4C2CC5}"/>
    <cellStyle name="Moneda 2 2 2 2 7 2 3" xfId="1114" xr:uid="{A79E9256-D0A4-487D-BF08-E30647B41ADC}"/>
    <cellStyle name="Moneda 2 2 2 2 7 2 3 2" xfId="29077" xr:uid="{530165FF-239B-45BF-AB69-5DA1BA7D5783}"/>
    <cellStyle name="Moneda 2 2 2 2 7 2 4" xfId="29074" xr:uid="{64962D12-01F0-41D6-A352-8D2B59EDF33B}"/>
    <cellStyle name="Moneda 2 2 2 2 7 3" xfId="1115" xr:uid="{FA2E566C-39DD-4D74-BA49-1CF55559C3EB}"/>
    <cellStyle name="Moneda 2 2 2 2 7 3 2" xfId="1116" xr:uid="{47C440EC-4CB7-4518-A1B0-6239FA2321D9}"/>
    <cellStyle name="Moneda 2 2 2 2 7 3 2 2" xfId="29079" xr:uid="{A5317B8E-393B-4CD2-A0A2-67F27709FEBB}"/>
    <cellStyle name="Moneda 2 2 2 2 7 3 3" xfId="29078" xr:uid="{08C69EF4-446A-4318-9F13-620ABACA170E}"/>
    <cellStyle name="Moneda 2 2 2 2 7 4" xfId="1117" xr:uid="{746CA0AB-85A1-4A76-90C8-213C44CD44F2}"/>
    <cellStyle name="Moneda 2 2 2 2 7 4 2" xfId="29080" xr:uid="{C46848D9-191E-4342-A106-BC23460468E7}"/>
    <cellStyle name="Moneda 2 2 2 2 7 5" xfId="29073" xr:uid="{E3CFA57B-F606-435A-AD1B-3D002087DBD1}"/>
    <cellStyle name="Moneda 2 2 2 2 8" xfId="1118" xr:uid="{52A40726-DBEA-4629-8B66-3219492EA451}"/>
    <cellStyle name="Moneda 2 2 2 2 8 2" xfId="1119" xr:uid="{1F5DA3CF-8639-40E8-852E-6D51453C8B82}"/>
    <cellStyle name="Moneda 2 2 2 2 8 2 2" xfId="1120" xr:uid="{1587D51C-C524-4083-8A82-7566C81C4522}"/>
    <cellStyle name="Moneda 2 2 2 2 8 2 2 2" xfId="29083" xr:uid="{890B714E-8867-44DE-9A0F-D96E17B1C891}"/>
    <cellStyle name="Moneda 2 2 2 2 8 2 3" xfId="29082" xr:uid="{2E022555-BD39-4E61-A0ED-F76A55DECCB7}"/>
    <cellStyle name="Moneda 2 2 2 2 8 3" xfId="1121" xr:uid="{9AA669C7-49AF-4A5D-A89A-8765893AF84B}"/>
    <cellStyle name="Moneda 2 2 2 2 8 3 2" xfId="29084" xr:uid="{09FA191C-9810-4642-9C63-B6B40B4CB019}"/>
    <cellStyle name="Moneda 2 2 2 2 8 4" xfId="29081" xr:uid="{2BF9D914-FC5E-4D37-87E1-725FFF8F2AFD}"/>
    <cellStyle name="Moneda 2 2 2 2 9" xfId="1122" xr:uid="{1D11BBB9-4C31-46F7-A114-6181D16AF5E9}"/>
    <cellStyle name="Moneda 2 2 2 2 9 2" xfId="1123" xr:uid="{E1D3F339-8F70-4658-9321-DED5F539820D}"/>
    <cellStyle name="Moneda 2 2 2 2 9 2 2" xfId="29086" xr:uid="{817B4F4D-83AD-4F80-A1B0-F880785461F5}"/>
    <cellStyle name="Moneda 2 2 2 2 9 3" xfId="29085" xr:uid="{AE07E20A-F77D-4F82-B493-BB37E9B21564}"/>
    <cellStyle name="Moneda 2 2 2 3" xfId="179" xr:uid="{DED62DF3-736B-455F-91E0-7AE3F44D72BB}"/>
    <cellStyle name="Moneda 2 2 2 3 10" xfId="27694" xr:uid="{7E2E7164-D6AD-4576-99C9-FC319DAF83AD}"/>
    <cellStyle name="Moneda 2 2 2 3 10 2" xfId="55612" xr:uid="{D57C8ED1-8BAA-41F6-86C8-0AE82F18484F}"/>
    <cellStyle name="Moneda 2 2 2 3 11" xfId="28161" xr:uid="{E49A90F6-FFE2-4C87-B8E6-30F7F8A02F33}"/>
    <cellStyle name="Moneda 2 2 2 3 2" xfId="334" xr:uid="{01320CE4-C56A-49EE-B99D-9E7D32272DEF}"/>
    <cellStyle name="Moneda 2 2 2 3 2 10" xfId="28315" xr:uid="{20BF20A5-BB28-4A98-A64F-2AB1F6568301}"/>
    <cellStyle name="Moneda 2 2 2 3 2 2" xfId="681" xr:uid="{AF65093A-91A1-4BBA-9261-05EDFD445065}"/>
    <cellStyle name="Moneda 2 2 2 3 2 2 2" xfId="1124" xr:uid="{C762BB15-429E-4C6A-8CFD-42C9FFCA2FA6}"/>
    <cellStyle name="Moneda 2 2 2 3 2 2 2 2" xfId="1125" xr:uid="{FEC5B2E1-F427-4F28-BE08-26F793E41CA6}"/>
    <cellStyle name="Moneda 2 2 2 3 2 2 2 2 2" xfId="1126" xr:uid="{980F0EF4-16C3-4D00-B492-6B19C1331A40}"/>
    <cellStyle name="Moneda 2 2 2 3 2 2 2 2 2 2" xfId="1127" xr:uid="{F8C772C9-D343-4646-AC88-CB0D78901553}"/>
    <cellStyle name="Moneda 2 2 2 3 2 2 2 2 2 2 2" xfId="1128" xr:uid="{C0C835BF-0231-41F3-9469-C8C1C05DF33C}"/>
    <cellStyle name="Moneda 2 2 2 3 2 2 2 2 2 2 2 2" xfId="29091" xr:uid="{D0FBD428-0628-4E21-910D-A52926E3C5A3}"/>
    <cellStyle name="Moneda 2 2 2 3 2 2 2 2 2 2 3" xfId="29090" xr:uid="{DC3B22BA-C324-423B-8F4D-13AA76570958}"/>
    <cellStyle name="Moneda 2 2 2 3 2 2 2 2 2 3" xfId="1129" xr:uid="{12D93646-13DD-4E42-A53A-CD88A53C56A1}"/>
    <cellStyle name="Moneda 2 2 2 3 2 2 2 2 2 3 2" xfId="29092" xr:uid="{343031E1-3434-4BF4-9EE8-6963AAEDCE13}"/>
    <cellStyle name="Moneda 2 2 2 3 2 2 2 2 2 4" xfId="29089" xr:uid="{7BA18721-9732-4B78-9D84-0A3D07E60D4C}"/>
    <cellStyle name="Moneda 2 2 2 3 2 2 2 2 3" xfId="1130" xr:uid="{B43E8221-C705-46D6-A206-A87135681E69}"/>
    <cellStyle name="Moneda 2 2 2 3 2 2 2 2 3 2" xfId="1131" xr:uid="{25D70624-3AFC-4033-9E32-49D9DB93FC17}"/>
    <cellStyle name="Moneda 2 2 2 3 2 2 2 2 3 2 2" xfId="29094" xr:uid="{89D6338B-CE34-410D-B4A8-DED5C0D7493B}"/>
    <cellStyle name="Moneda 2 2 2 3 2 2 2 2 3 3" xfId="29093" xr:uid="{A8C2BC36-57C2-481B-887F-5C1EE686A545}"/>
    <cellStyle name="Moneda 2 2 2 3 2 2 2 2 4" xfId="1132" xr:uid="{6888D7E6-7883-44E2-8675-22E62D92E70D}"/>
    <cellStyle name="Moneda 2 2 2 3 2 2 2 2 4 2" xfId="29095" xr:uid="{2097C002-69CA-42D4-AB3C-ADFD670E25AF}"/>
    <cellStyle name="Moneda 2 2 2 3 2 2 2 2 5" xfId="29088" xr:uid="{920D0BA2-A98E-4D3D-B9CB-577577BF09B6}"/>
    <cellStyle name="Moneda 2 2 2 3 2 2 2 3" xfId="1133" xr:uid="{227A203F-83DB-4B2E-81BB-AFE9F48E8803}"/>
    <cellStyle name="Moneda 2 2 2 3 2 2 2 3 2" xfId="1134" xr:uid="{799632CB-BD2B-47F0-93BA-67C348251385}"/>
    <cellStyle name="Moneda 2 2 2 3 2 2 2 3 2 2" xfId="1135" xr:uid="{A1D6B7D4-DA66-48EC-B1BF-B22C482281CD}"/>
    <cellStyle name="Moneda 2 2 2 3 2 2 2 3 2 2 2" xfId="29098" xr:uid="{D4A2D793-C182-474C-B8D3-B6944A743C4D}"/>
    <cellStyle name="Moneda 2 2 2 3 2 2 2 3 2 3" xfId="29097" xr:uid="{922A1701-14FE-4CF5-990B-80A8D236D624}"/>
    <cellStyle name="Moneda 2 2 2 3 2 2 2 3 3" xfId="1136" xr:uid="{D386B1BF-663F-47E9-839B-2B6A8158A7BF}"/>
    <cellStyle name="Moneda 2 2 2 3 2 2 2 3 3 2" xfId="29099" xr:uid="{C10FA8C8-5EC2-4B14-BE9E-93E24458BB8B}"/>
    <cellStyle name="Moneda 2 2 2 3 2 2 2 3 4" xfId="29096" xr:uid="{94C7BFE1-E2C4-4633-B6F5-DF66E4FBDE80}"/>
    <cellStyle name="Moneda 2 2 2 3 2 2 2 4" xfId="1137" xr:uid="{83847E92-98FC-4B53-B2D6-29F940BF3B1C}"/>
    <cellStyle name="Moneda 2 2 2 3 2 2 2 4 2" xfId="1138" xr:uid="{9826A38A-B681-46E8-8591-40C2FF5720EA}"/>
    <cellStyle name="Moneda 2 2 2 3 2 2 2 4 2 2" xfId="29101" xr:uid="{6C2719D4-7B4C-4B46-9772-7F91FB7D27C0}"/>
    <cellStyle name="Moneda 2 2 2 3 2 2 2 4 3" xfId="29100" xr:uid="{3E7FB2B2-45AD-432D-947C-869E7AE7163D}"/>
    <cellStyle name="Moneda 2 2 2 3 2 2 2 5" xfId="1139" xr:uid="{D1C9EF25-0D44-4896-8B12-CD17C610ABB4}"/>
    <cellStyle name="Moneda 2 2 2 3 2 2 2 5 2" xfId="29102" xr:uid="{75726E1A-249B-4F4D-8493-A859F1544FFE}"/>
    <cellStyle name="Moneda 2 2 2 3 2 2 2 6" xfId="29087" xr:uid="{0051F97D-88B1-45E6-9FEB-792CAEDD4A7C}"/>
    <cellStyle name="Moneda 2 2 2 3 2 2 3" xfId="1140" xr:uid="{31F8E03F-5AEF-4874-BF96-A57D8B27CC78}"/>
    <cellStyle name="Moneda 2 2 2 3 2 2 3 2" xfId="1141" xr:uid="{4F1D7E3E-FA85-41B1-BF55-45EF65EC70A3}"/>
    <cellStyle name="Moneda 2 2 2 3 2 2 3 2 2" xfId="1142" xr:uid="{89DAFA45-0F43-421A-9F04-1A70CE43FB67}"/>
    <cellStyle name="Moneda 2 2 2 3 2 2 3 2 2 2" xfId="1143" xr:uid="{2C5835A4-74CD-4BC0-8849-51D7802B7780}"/>
    <cellStyle name="Moneda 2 2 2 3 2 2 3 2 2 2 2" xfId="29106" xr:uid="{9C718EED-7375-4D53-9393-4BEDC752D650}"/>
    <cellStyle name="Moneda 2 2 2 3 2 2 3 2 2 3" xfId="29105" xr:uid="{AD729C95-C07A-42B3-B2C8-7CF4C2C018EF}"/>
    <cellStyle name="Moneda 2 2 2 3 2 2 3 2 3" xfId="1144" xr:uid="{27105613-C37F-4FAB-8DF2-F50AE32A7CF5}"/>
    <cellStyle name="Moneda 2 2 2 3 2 2 3 2 3 2" xfId="29107" xr:uid="{88B03C39-39C3-481A-8362-B65B2D459490}"/>
    <cellStyle name="Moneda 2 2 2 3 2 2 3 2 4" xfId="29104" xr:uid="{4EE8EB42-1765-460D-ADC6-D41258B6D8DE}"/>
    <cellStyle name="Moneda 2 2 2 3 2 2 3 3" xfId="1145" xr:uid="{4D6C8336-8715-42FC-B2F9-0AA4340C38B3}"/>
    <cellStyle name="Moneda 2 2 2 3 2 2 3 3 2" xfId="1146" xr:uid="{66FEF7DB-37B6-4466-B6AD-D80E8FE7DDC9}"/>
    <cellStyle name="Moneda 2 2 2 3 2 2 3 3 2 2" xfId="29109" xr:uid="{B4B450A5-E59A-4EE2-9652-239F442FF3AD}"/>
    <cellStyle name="Moneda 2 2 2 3 2 2 3 3 3" xfId="29108" xr:uid="{4D65A917-192C-4A5A-B1BE-3089236AD369}"/>
    <cellStyle name="Moneda 2 2 2 3 2 2 3 4" xfId="1147" xr:uid="{142B3AFC-71B6-492E-9533-0F29DDAB99F6}"/>
    <cellStyle name="Moneda 2 2 2 3 2 2 3 4 2" xfId="29110" xr:uid="{9A3C015D-B81F-40C7-83A1-671F1604FDD9}"/>
    <cellStyle name="Moneda 2 2 2 3 2 2 3 5" xfId="29103" xr:uid="{ADB40C2E-607B-4D61-8EA6-8946B46194C7}"/>
    <cellStyle name="Moneda 2 2 2 3 2 2 4" xfId="1148" xr:uid="{498809C8-A7FE-4210-AD77-C1F15F3A479A}"/>
    <cellStyle name="Moneda 2 2 2 3 2 2 4 2" xfId="1149" xr:uid="{C5867330-4196-4981-8B52-BCDB11517355}"/>
    <cellStyle name="Moneda 2 2 2 3 2 2 4 2 2" xfId="1150" xr:uid="{FC790A07-C55A-4890-9A66-4099FAC2E4E7}"/>
    <cellStyle name="Moneda 2 2 2 3 2 2 4 2 2 2" xfId="1151" xr:uid="{615869A3-F6ED-4775-91CA-D1EA1DF53C66}"/>
    <cellStyle name="Moneda 2 2 2 3 2 2 4 2 2 2 2" xfId="29114" xr:uid="{6BBD3F9B-76CF-49C6-B934-A83641440397}"/>
    <cellStyle name="Moneda 2 2 2 3 2 2 4 2 2 3" xfId="29113" xr:uid="{ED7B5932-23BF-47DD-9495-449C32B69AE3}"/>
    <cellStyle name="Moneda 2 2 2 3 2 2 4 2 3" xfId="1152" xr:uid="{917424CB-CF1D-432D-B244-2AD35119EBF8}"/>
    <cellStyle name="Moneda 2 2 2 3 2 2 4 2 3 2" xfId="29115" xr:uid="{7A050DE4-9169-48A3-80BB-A5E6CA94075A}"/>
    <cellStyle name="Moneda 2 2 2 3 2 2 4 2 4" xfId="29112" xr:uid="{A20751E6-5C46-48FA-9999-13F3C9154EF2}"/>
    <cellStyle name="Moneda 2 2 2 3 2 2 4 3" xfId="1153" xr:uid="{1CACE08F-A1C3-4CBC-90F1-7C19E8194317}"/>
    <cellStyle name="Moneda 2 2 2 3 2 2 4 3 2" xfId="1154" xr:uid="{2DA474B4-CE02-46B4-A78D-664B328EF375}"/>
    <cellStyle name="Moneda 2 2 2 3 2 2 4 3 2 2" xfId="29117" xr:uid="{23B76321-9168-4DB2-AF25-30EC226FB362}"/>
    <cellStyle name="Moneda 2 2 2 3 2 2 4 3 3" xfId="29116" xr:uid="{4BDBB7D8-1226-4A1A-B856-E76DBBE620C1}"/>
    <cellStyle name="Moneda 2 2 2 3 2 2 4 4" xfId="1155" xr:uid="{E01E9169-8563-4ABB-94F7-3BEA97D6253D}"/>
    <cellStyle name="Moneda 2 2 2 3 2 2 4 4 2" xfId="29118" xr:uid="{982B3793-9529-428A-961A-F066A75D6188}"/>
    <cellStyle name="Moneda 2 2 2 3 2 2 4 5" xfId="29111" xr:uid="{46B20CDD-0D08-4429-9540-A66B161BA677}"/>
    <cellStyle name="Moneda 2 2 2 3 2 2 5" xfId="1156" xr:uid="{480629C8-C045-414D-A6EC-DC2F99861CB2}"/>
    <cellStyle name="Moneda 2 2 2 3 2 2 5 2" xfId="1157" xr:uid="{1492EBDB-359D-49B4-9035-48FBA45E32F1}"/>
    <cellStyle name="Moneda 2 2 2 3 2 2 5 2 2" xfId="1158" xr:uid="{921BA930-FE78-48DD-B132-F149A7731CAB}"/>
    <cellStyle name="Moneda 2 2 2 3 2 2 5 2 2 2" xfId="29121" xr:uid="{A2260113-22C8-427D-AAD1-A4259A06C42A}"/>
    <cellStyle name="Moneda 2 2 2 3 2 2 5 2 3" xfId="29120" xr:uid="{3A9BCCC0-3726-4BBA-99EB-56C3CB245256}"/>
    <cellStyle name="Moneda 2 2 2 3 2 2 5 3" xfId="1159" xr:uid="{84179906-DF39-433E-8F33-EDD9451C8083}"/>
    <cellStyle name="Moneda 2 2 2 3 2 2 5 3 2" xfId="29122" xr:uid="{978D1467-98AE-4FB9-BD95-42D4AC010FCC}"/>
    <cellStyle name="Moneda 2 2 2 3 2 2 5 4" xfId="29119" xr:uid="{5A45A595-2596-4CCC-8BC2-7F21BF1E3D87}"/>
    <cellStyle name="Moneda 2 2 2 3 2 2 6" xfId="1160" xr:uid="{6E0867B7-D6C6-4A47-B7D6-6F361773A917}"/>
    <cellStyle name="Moneda 2 2 2 3 2 2 6 2" xfId="1161" xr:uid="{BB1A89F8-3365-445E-AC28-95107264F633}"/>
    <cellStyle name="Moneda 2 2 2 3 2 2 6 2 2" xfId="29124" xr:uid="{B8747ABD-04F4-46A0-80E3-8D601F72A135}"/>
    <cellStyle name="Moneda 2 2 2 3 2 2 6 3" xfId="29123" xr:uid="{9F90DCE1-B9C2-4FB2-930B-78821D242F77}"/>
    <cellStyle name="Moneda 2 2 2 3 2 2 7" xfId="1162" xr:uid="{335848B7-F49F-4796-9868-870FFF846427}"/>
    <cellStyle name="Moneda 2 2 2 3 2 2 7 2" xfId="29125" xr:uid="{4B232546-48C9-455E-85F0-90C3C839B094}"/>
    <cellStyle name="Moneda 2 2 2 3 2 2 8" xfId="27696" xr:uid="{E81834C6-5436-45C4-9155-A4F9745EE895}"/>
    <cellStyle name="Moneda 2 2 2 3 2 2 8 2" xfId="55614" xr:uid="{F46DC918-1589-4BE7-86FE-D421CCE4DC8C}"/>
    <cellStyle name="Moneda 2 2 2 3 2 2 9" xfId="28660" xr:uid="{4D6EE675-4ADD-4F58-8ED5-167A97428A87}"/>
    <cellStyle name="Moneda 2 2 2 3 2 3" xfId="1163" xr:uid="{1F48763D-1F43-4C05-8DA0-73D6F33D7818}"/>
    <cellStyle name="Moneda 2 2 2 3 2 3 2" xfId="1164" xr:uid="{5CD90B19-CCCF-44C8-B981-E4C0AAB0C9FE}"/>
    <cellStyle name="Moneda 2 2 2 3 2 3 2 2" xfId="1165" xr:uid="{CE023F00-E66A-4752-AB62-4CBA901B3BDF}"/>
    <cellStyle name="Moneda 2 2 2 3 2 3 2 2 2" xfId="1166" xr:uid="{8C2F7291-9651-46C1-9E73-A672CD52DB8C}"/>
    <cellStyle name="Moneda 2 2 2 3 2 3 2 2 2 2" xfId="1167" xr:uid="{E582DDF8-0932-438C-9E1F-FD62C4F246A8}"/>
    <cellStyle name="Moneda 2 2 2 3 2 3 2 2 2 2 2" xfId="29130" xr:uid="{8AE00294-D3C2-4516-BD91-AAC0F6C3D1C8}"/>
    <cellStyle name="Moneda 2 2 2 3 2 3 2 2 2 3" xfId="29129" xr:uid="{BE7C137D-2EBE-4868-A6AC-8C25AD282DEB}"/>
    <cellStyle name="Moneda 2 2 2 3 2 3 2 2 3" xfId="1168" xr:uid="{20C20016-AAEA-49DC-A9B1-769334DBBF06}"/>
    <cellStyle name="Moneda 2 2 2 3 2 3 2 2 3 2" xfId="29131" xr:uid="{9A819474-9BF2-4FE7-8F40-0800019994B1}"/>
    <cellStyle name="Moneda 2 2 2 3 2 3 2 2 4" xfId="29128" xr:uid="{EF16D4FE-24F1-4777-8F1C-98546FBF06CD}"/>
    <cellStyle name="Moneda 2 2 2 3 2 3 2 3" xfId="1169" xr:uid="{D09BC0FE-0174-470B-B6A5-31C4D099C04F}"/>
    <cellStyle name="Moneda 2 2 2 3 2 3 2 3 2" xfId="1170" xr:uid="{0344BCE6-B4AF-476C-8224-C58756607D03}"/>
    <cellStyle name="Moneda 2 2 2 3 2 3 2 3 2 2" xfId="29133" xr:uid="{00FFE3D2-0FD6-49B0-9A75-7AFAA866E6A3}"/>
    <cellStyle name="Moneda 2 2 2 3 2 3 2 3 3" xfId="29132" xr:uid="{32E92E03-77CB-4598-8015-DF2B23D5D75F}"/>
    <cellStyle name="Moneda 2 2 2 3 2 3 2 4" xfId="1171" xr:uid="{61B224F2-ED08-417F-BF19-A022904BF709}"/>
    <cellStyle name="Moneda 2 2 2 3 2 3 2 4 2" xfId="29134" xr:uid="{8A6C1522-D6C1-4BFA-BF32-79D994CD757D}"/>
    <cellStyle name="Moneda 2 2 2 3 2 3 2 5" xfId="29127" xr:uid="{629A7A8B-4E25-47B6-AAE8-C050253BD43D}"/>
    <cellStyle name="Moneda 2 2 2 3 2 3 3" xfId="1172" xr:uid="{81CD0E59-65E9-420E-A34C-0AE8659D8271}"/>
    <cellStyle name="Moneda 2 2 2 3 2 3 3 2" xfId="1173" xr:uid="{6BF33BE5-B011-4F23-B456-AEC19853C9D5}"/>
    <cellStyle name="Moneda 2 2 2 3 2 3 3 2 2" xfId="1174" xr:uid="{B6C973E1-A574-4586-B8B9-2AC2AB7AC6FB}"/>
    <cellStyle name="Moneda 2 2 2 3 2 3 3 2 2 2" xfId="29137" xr:uid="{CE4DD459-87CB-4123-8550-FDAE83672172}"/>
    <cellStyle name="Moneda 2 2 2 3 2 3 3 2 3" xfId="29136" xr:uid="{B13FD7DD-4C7F-413B-89F7-AF6630C800AA}"/>
    <cellStyle name="Moneda 2 2 2 3 2 3 3 3" xfId="1175" xr:uid="{122EDDC1-BC8C-41CA-A33A-08A374FDB26B}"/>
    <cellStyle name="Moneda 2 2 2 3 2 3 3 3 2" xfId="29138" xr:uid="{0117FAC2-7B7A-4A2A-B9CF-8E066E91D416}"/>
    <cellStyle name="Moneda 2 2 2 3 2 3 3 4" xfId="29135" xr:uid="{12BFE64F-E052-4E5F-8849-B4B5554A567F}"/>
    <cellStyle name="Moneda 2 2 2 3 2 3 4" xfId="1176" xr:uid="{3A2BFC71-8E47-4B4E-9961-ABA72738B5B0}"/>
    <cellStyle name="Moneda 2 2 2 3 2 3 4 2" xfId="1177" xr:uid="{0E1188F2-0AA3-479F-BB70-7276F8A0D2AA}"/>
    <cellStyle name="Moneda 2 2 2 3 2 3 4 2 2" xfId="29140" xr:uid="{3AB6FF67-C8FE-4811-87C0-6F9330EA740B}"/>
    <cellStyle name="Moneda 2 2 2 3 2 3 4 3" xfId="29139" xr:uid="{71BDC0E0-C72D-4557-9E7A-B45CC6DBE22D}"/>
    <cellStyle name="Moneda 2 2 2 3 2 3 5" xfId="1178" xr:uid="{F995C955-829F-40D7-9CBA-1BC1EB63155C}"/>
    <cellStyle name="Moneda 2 2 2 3 2 3 5 2" xfId="29141" xr:uid="{4542ECB9-C5DB-4329-95D7-CF4DAE7F6180}"/>
    <cellStyle name="Moneda 2 2 2 3 2 3 6" xfId="29126" xr:uid="{E97E9097-950D-4DDC-8AA1-F05ADA0424E9}"/>
    <cellStyle name="Moneda 2 2 2 3 2 4" xfId="1179" xr:uid="{5702FA5A-A1A4-4403-98B4-9818C3031ABC}"/>
    <cellStyle name="Moneda 2 2 2 3 2 4 2" xfId="1180" xr:uid="{B1B77042-7BE0-4BF8-98C5-FD5A0D641E39}"/>
    <cellStyle name="Moneda 2 2 2 3 2 4 2 2" xfId="1181" xr:uid="{419D6D66-12DD-4F47-99F0-5F663114F505}"/>
    <cellStyle name="Moneda 2 2 2 3 2 4 2 2 2" xfId="1182" xr:uid="{EB9CD064-5A17-4AEE-BD9A-FA3BF9F7250C}"/>
    <cellStyle name="Moneda 2 2 2 3 2 4 2 2 2 2" xfId="29145" xr:uid="{0F9D83BA-8D6A-44DE-AAE1-23DB11D956E1}"/>
    <cellStyle name="Moneda 2 2 2 3 2 4 2 2 3" xfId="29144" xr:uid="{29C4D204-7A5A-4C7A-864C-80C6AF8AF467}"/>
    <cellStyle name="Moneda 2 2 2 3 2 4 2 3" xfId="1183" xr:uid="{06C9BC19-8B5D-4BEC-851D-895D132B0E8B}"/>
    <cellStyle name="Moneda 2 2 2 3 2 4 2 3 2" xfId="29146" xr:uid="{1A3266F5-1434-483E-9010-1D697BB7F898}"/>
    <cellStyle name="Moneda 2 2 2 3 2 4 2 4" xfId="29143" xr:uid="{1C467A2A-C97E-4FE4-B23B-892A9F7A5170}"/>
    <cellStyle name="Moneda 2 2 2 3 2 4 3" xfId="1184" xr:uid="{7D1E197E-7D9A-4662-8C3C-57447592DA01}"/>
    <cellStyle name="Moneda 2 2 2 3 2 4 3 2" xfId="1185" xr:uid="{A2F1CD67-F59A-412B-9CEF-4319CE7E0B39}"/>
    <cellStyle name="Moneda 2 2 2 3 2 4 3 2 2" xfId="29148" xr:uid="{71B416E5-ED13-46B5-A563-C8FC318940DC}"/>
    <cellStyle name="Moneda 2 2 2 3 2 4 3 3" xfId="29147" xr:uid="{365227EE-CBB3-4944-B7BB-EB5A3B3CA32B}"/>
    <cellStyle name="Moneda 2 2 2 3 2 4 4" xfId="1186" xr:uid="{DD7042AD-8C25-4D3E-BDD4-293612FF097C}"/>
    <cellStyle name="Moneda 2 2 2 3 2 4 4 2" xfId="29149" xr:uid="{B975DE43-59FF-4E65-A6DD-71DC88752336}"/>
    <cellStyle name="Moneda 2 2 2 3 2 4 5" xfId="29142" xr:uid="{57185C6E-2850-4376-9FEF-4DBC249C0DE6}"/>
    <cellStyle name="Moneda 2 2 2 3 2 5" xfId="1187" xr:uid="{B6C61ACB-BB14-440E-8BCB-6ECFE6077E7F}"/>
    <cellStyle name="Moneda 2 2 2 3 2 5 2" xfId="1188" xr:uid="{4022F16E-BCDC-41BD-8B13-FE6BA7BBF3DC}"/>
    <cellStyle name="Moneda 2 2 2 3 2 5 2 2" xfId="1189" xr:uid="{F1E0420A-C6A2-4279-A9F8-2D956EFB9D80}"/>
    <cellStyle name="Moneda 2 2 2 3 2 5 2 2 2" xfId="1190" xr:uid="{B2071B3B-9AC4-46D8-83D2-B06C621AB830}"/>
    <cellStyle name="Moneda 2 2 2 3 2 5 2 2 2 2" xfId="29153" xr:uid="{892A9ECA-0E06-416C-A1AC-36CB3F86E98C}"/>
    <cellStyle name="Moneda 2 2 2 3 2 5 2 2 3" xfId="29152" xr:uid="{55E21085-9E98-492E-BC72-B84E4F066672}"/>
    <cellStyle name="Moneda 2 2 2 3 2 5 2 3" xfId="1191" xr:uid="{88F1EA14-3A6E-43DF-8232-FDD434335FAD}"/>
    <cellStyle name="Moneda 2 2 2 3 2 5 2 3 2" xfId="29154" xr:uid="{3149AD8B-A6F9-4D91-93AE-332DEA82D429}"/>
    <cellStyle name="Moneda 2 2 2 3 2 5 2 4" xfId="29151" xr:uid="{40B758EE-E9CC-4C83-B6E9-B3D990D43EE4}"/>
    <cellStyle name="Moneda 2 2 2 3 2 5 3" xfId="1192" xr:uid="{E87BA5A9-1AC2-4A6C-962C-CEB77AD56211}"/>
    <cellStyle name="Moneda 2 2 2 3 2 5 3 2" xfId="1193" xr:uid="{673C23F5-0D64-4FD4-95C0-B89816752753}"/>
    <cellStyle name="Moneda 2 2 2 3 2 5 3 2 2" xfId="29156" xr:uid="{099CE7C8-AD87-4FA7-BF00-80B8A54A7448}"/>
    <cellStyle name="Moneda 2 2 2 3 2 5 3 3" xfId="29155" xr:uid="{1229EE6E-7ACE-4B96-A7F2-C5FFA275576F}"/>
    <cellStyle name="Moneda 2 2 2 3 2 5 4" xfId="1194" xr:uid="{7A4C384E-C0D9-4F97-A49C-633751D7FF6F}"/>
    <cellStyle name="Moneda 2 2 2 3 2 5 4 2" xfId="29157" xr:uid="{F33033E7-BDE1-42BE-A752-758335B161D1}"/>
    <cellStyle name="Moneda 2 2 2 3 2 5 5" xfId="29150" xr:uid="{28A10646-3DE1-48E1-83C3-701063126D6E}"/>
    <cellStyle name="Moneda 2 2 2 3 2 6" xfId="1195" xr:uid="{2B3911CE-F32F-4E11-A1D4-E054F0F98659}"/>
    <cellStyle name="Moneda 2 2 2 3 2 6 2" xfId="1196" xr:uid="{6AAD0EBA-7A6C-4881-9BA6-C7D9259F93FD}"/>
    <cellStyle name="Moneda 2 2 2 3 2 6 2 2" xfId="1197" xr:uid="{AC2401EE-1E92-4EC2-B783-6F15BD221716}"/>
    <cellStyle name="Moneda 2 2 2 3 2 6 2 2 2" xfId="29160" xr:uid="{D7909911-BFFD-4A42-84A9-A20406CFAF03}"/>
    <cellStyle name="Moneda 2 2 2 3 2 6 2 3" xfId="29159" xr:uid="{DD22F927-D04F-409E-ADBA-CA2EB93978C2}"/>
    <cellStyle name="Moneda 2 2 2 3 2 6 3" xfId="1198" xr:uid="{DE2F7D9B-5154-475E-B57D-902DB9B37DFB}"/>
    <cellStyle name="Moneda 2 2 2 3 2 6 3 2" xfId="29161" xr:uid="{2A1EE97E-8815-4F7B-ADA6-F5D42FDD7E15}"/>
    <cellStyle name="Moneda 2 2 2 3 2 6 4" xfId="29158" xr:uid="{23A50348-ECE4-44E9-A548-11B33F45DF61}"/>
    <cellStyle name="Moneda 2 2 2 3 2 7" xfId="1199" xr:uid="{02078C56-7340-42F0-BA48-F4D977DE75E1}"/>
    <cellStyle name="Moneda 2 2 2 3 2 7 2" xfId="1200" xr:uid="{5AA3CF7D-5E26-4993-8C07-1BC14AAD9201}"/>
    <cellStyle name="Moneda 2 2 2 3 2 7 2 2" xfId="29163" xr:uid="{B17452C1-0BED-44D5-BAD5-962D3C809839}"/>
    <cellStyle name="Moneda 2 2 2 3 2 7 3" xfId="29162" xr:uid="{380ABA56-6780-4247-81F7-493CBF88F8D1}"/>
    <cellStyle name="Moneda 2 2 2 3 2 8" xfId="1201" xr:uid="{12713923-6E73-44A9-89DD-028E7B39A7C5}"/>
    <cellStyle name="Moneda 2 2 2 3 2 8 2" xfId="29164" xr:uid="{DD290897-1E8E-49E3-8400-5148283B1629}"/>
    <cellStyle name="Moneda 2 2 2 3 2 9" xfId="27695" xr:uid="{09004020-008B-413E-B6B0-DEAFD4D06415}"/>
    <cellStyle name="Moneda 2 2 2 3 2 9 2" xfId="55613" xr:uid="{CCC72B2F-90A7-43F6-A0CC-3C9F3978AA57}"/>
    <cellStyle name="Moneda 2 2 2 3 3" xfId="527" xr:uid="{2E033E54-E3FD-4045-9262-343CB537FF9C}"/>
    <cellStyle name="Moneda 2 2 2 3 3 2" xfId="1202" xr:uid="{E53910B3-6E01-432B-BE0A-E92456C1DAA0}"/>
    <cellStyle name="Moneda 2 2 2 3 3 2 2" xfId="1203" xr:uid="{028891C2-47FB-4BB2-A17C-1438C815054E}"/>
    <cellStyle name="Moneda 2 2 2 3 3 2 2 2" xfId="1204" xr:uid="{12B8369E-BACA-496B-B410-8F30BD73DB38}"/>
    <cellStyle name="Moneda 2 2 2 3 3 2 2 2 2" xfId="1205" xr:uid="{3FD6316C-CFD6-4A98-A484-A596A960E97B}"/>
    <cellStyle name="Moneda 2 2 2 3 3 2 2 2 2 2" xfId="1206" xr:uid="{1C735D1A-5271-45E6-B5E3-7CCE579D7908}"/>
    <cellStyle name="Moneda 2 2 2 3 3 2 2 2 2 2 2" xfId="29169" xr:uid="{27656179-2C79-42AC-A3B3-FC4D362CA676}"/>
    <cellStyle name="Moneda 2 2 2 3 3 2 2 2 2 3" xfId="29168" xr:uid="{2EC4935F-2886-4475-879B-B26ADBDC91CC}"/>
    <cellStyle name="Moneda 2 2 2 3 3 2 2 2 3" xfId="1207" xr:uid="{9D05AB94-F006-40F8-A926-5383EFF3DF67}"/>
    <cellStyle name="Moneda 2 2 2 3 3 2 2 2 3 2" xfId="29170" xr:uid="{BF49E361-077D-4B43-B665-4D68B31F0A47}"/>
    <cellStyle name="Moneda 2 2 2 3 3 2 2 2 4" xfId="29167" xr:uid="{EB0C7774-EC41-432A-9BF0-A4A5D38FDF00}"/>
    <cellStyle name="Moneda 2 2 2 3 3 2 2 3" xfId="1208" xr:uid="{00E9E992-AF5F-474F-B04E-A8A4DF0B5D97}"/>
    <cellStyle name="Moneda 2 2 2 3 3 2 2 3 2" xfId="1209" xr:uid="{4EBAF314-99A8-4171-842C-133F8054D06F}"/>
    <cellStyle name="Moneda 2 2 2 3 3 2 2 3 2 2" xfId="29172" xr:uid="{184E9EEE-F0C3-4C83-8FE1-40083656F51A}"/>
    <cellStyle name="Moneda 2 2 2 3 3 2 2 3 3" xfId="29171" xr:uid="{3618B8C0-ECCF-458F-ADB9-DACBA9AA9A15}"/>
    <cellStyle name="Moneda 2 2 2 3 3 2 2 4" xfId="1210" xr:uid="{2DF27027-86FE-43D3-A051-B8195AC0B256}"/>
    <cellStyle name="Moneda 2 2 2 3 3 2 2 4 2" xfId="29173" xr:uid="{9374B631-320A-404A-A6DF-21557CE57032}"/>
    <cellStyle name="Moneda 2 2 2 3 3 2 2 5" xfId="29166" xr:uid="{948F9E42-2130-4DDE-B93B-0BF8456E1B14}"/>
    <cellStyle name="Moneda 2 2 2 3 3 2 3" xfId="1211" xr:uid="{97D66612-DA54-42CB-8257-6D1260E4173F}"/>
    <cellStyle name="Moneda 2 2 2 3 3 2 3 2" xfId="1212" xr:uid="{FB3B19A7-254C-43BB-9FD1-9E5DDA56297F}"/>
    <cellStyle name="Moneda 2 2 2 3 3 2 3 2 2" xfId="1213" xr:uid="{D2C83B6D-97FB-4257-8796-158A0E681490}"/>
    <cellStyle name="Moneda 2 2 2 3 3 2 3 2 2 2" xfId="29176" xr:uid="{7AA51BAB-54A6-4FC6-A058-4598C023D7B8}"/>
    <cellStyle name="Moneda 2 2 2 3 3 2 3 2 3" xfId="29175" xr:uid="{FAA27CD4-4180-4AA9-8E41-9CE8CA1293D5}"/>
    <cellStyle name="Moneda 2 2 2 3 3 2 3 3" xfId="1214" xr:uid="{64F98BE3-0CD7-4E75-BC2B-AEE4588CE477}"/>
    <cellStyle name="Moneda 2 2 2 3 3 2 3 3 2" xfId="29177" xr:uid="{32BB3750-800E-486A-8372-BB236844834E}"/>
    <cellStyle name="Moneda 2 2 2 3 3 2 3 4" xfId="29174" xr:uid="{C7F6AED7-4322-44D8-9B6B-A9E70DDE11C3}"/>
    <cellStyle name="Moneda 2 2 2 3 3 2 4" xfId="1215" xr:uid="{6E82EA82-4E1D-41A2-BC0F-117441C138A6}"/>
    <cellStyle name="Moneda 2 2 2 3 3 2 4 2" xfId="1216" xr:uid="{8B679F29-9A40-4B6C-A414-37ED4CA36EB5}"/>
    <cellStyle name="Moneda 2 2 2 3 3 2 4 2 2" xfId="29179" xr:uid="{E78404F4-293B-4A24-A925-D65EC5674CA1}"/>
    <cellStyle name="Moneda 2 2 2 3 3 2 4 3" xfId="29178" xr:uid="{07DDDD01-2696-43EB-A369-16CB0DAC8EA5}"/>
    <cellStyle name="Moneda 2 2 2 3 3 2 5" xfId="1217" xr:uid="{A3A7E763-A8F8-4174-A399-000E990FD16A}"/>
    <cellStyle name="Moneda 2 2 2 3 3 2 5 2" xfId="29180" xr:uid="{14C959E6-CEA5-495D-AA92-BD819F9F6D6E}"/>
    <cellStyle name="Moneda 2 2 2 3 3 2 6" xfId="29165" xr:uid="{316F7D55-35F2-4E23-AB29-F07BF72447FE}"/>
    <cellStyle name="Moneda 2 2 2 3 3 3" xfId="1218" xr:uid="{BBD9B2DA-B036-4847-A188-86F1DE53F946}"/>
    <cellStyle name="Moneda 2 2 2 3 3 3 2" xfId="1219" xr:uid="{334D1555-51C8-43AC-8BAE-FD12F9B54F98}"/>
    <cellStyle name="Moneda 2 2 2 3 3 3 2 2" xfId="1220" xr:uid="{798357F1-2163-4D62-922C-FFD96ECAE141}"/>
    <cellStyle name="Moneda 2 2 2 3 3 3 2 2 2" xfId="1221" xr:uid="{12B8031A-E1C7-43CE-9BBF-4835867DB3D8}"/>
    <cellStyle name="Moneda 2 2 2 3 3 3 2 2 2 2" xfId="29184" xr:uid="{D6C0ABE5-164A-4416-AF4F-60D552C4AD8B}"/>
    <cellStyle name="Moneda 2 2 2 3 3 3 2 2 3" xfId="29183" xr:uid="{13995BC5-5BB7-4EE8-8617-08F908AC3904}"/>
    <cellStyle name="Moneda 2 2 2 3 3 3 2 3" xfId="1222" xr:uid="{B82CA483-EE8C-4024-9CC0-F5ED2866DD13}"/>
    <cellStyle name="Moneda 2 2 2 3 3 3 2 3 2" xfId="29185" xr:uid="{19CBD1C9-3F28-473E-8C1C-1B47D31538E7}"/>
    <cellStyle name="Moneda 2 2 2 3 3 3 2 4" xfId="29182" xr:uid="{0B42B7D3-09D6-4931-A48C-EACCB73E89F6}"/>
    <cellStyle name="Moneda 2 2 2 3 3 3 3" xfId="1223" xr:uid="{488545B1-5264-4ABC-84DF-BC653EC3B2AD}"/>
    <cellStyle name="Moneda 2 2 2 3 3 3 3 2" xfId="1224" xr:uid="{4F4189CA-409C-46E5-9246-D27DDCA90EFE}"/>
    <cellStyle name="Moneda 2 2 2 3 3 3 3 2 2" xfId="29187" xr:uid="{DF2023F8-E9DC-4E61-81AB-550A0479301E}"/>
    <cellStyle name="Moneda 2 2 2 3 3 3 3 3" xfId="29186" xr:uid="{4326C1C5-FE2A-44DB-A5D7-60AD0F0E73D2}"/>
    <cellStyle name="Moneda 2 2 2 3 3 3 4" xfId="1225" xr:uid="{4ED1EA36-316B-49D2-8AB9-C4129E714526}"/>
    <cellStyle name="Moneda 2 2 2 3 3 3 4 2" xfId="29188" xr:uid="{827CE38D-5775-4761-A121-D165C9A9FB9A}"/>
    <cellStyle name="Moneda 2 2 2 3 3 3 5" xfId="29181" xr:uid="{506C6332-6206-4E77-8168-5ACDBCB726C1}"/>
    <cellStyle name="Moneda 2 2 2 3 3 4" xfId="1226" xr:uid="{96C291BE-B744-4E01-AA2F-1763509FE3EE}"/>
    <cellStyle name="Moneda 2 2 2 3 3 4 2" xfId="1227" xr:uid="{2E548944-42E2-44C3-BAE3-A43E0E79CDAE}"/>
    <cellStyle name="Moneda 2 2 2 3 3 4 2 2" xfId="1228" xr:uid="{E9CB5679-307A-4534-BD8B-A47B04EF2FA9}"/>
    <cellStyle name="Moneda 2 2 2 3 3 4 2 2 2" xfId="1229" xr:uid="{23404E96-6B00-46A6-95D6-49D9368DCBBC}"/>
    <cellStyle name="Moneda 2 2 2 3 3 4 2 2 2 2" xfId="29192" xr:uid="{E0AEF990-AB54-4667-AA1B-05AC38AE9B0D}"/>
    <cellStyle name="Moneda 2 2 2 3 3 4 2 2 3" xfId="29191" xr:uid="{6E8B4FDF-6DD0-4A15-98A9-486E6039107E}"/>
    <cellStyle name="Moneda 2 2 2 3 3 4 2 3" xfId="1230" xr:uid="{E921FC9B-7E8B-4078-9F78-4B13AF112836}"/>
    <cellStyle name="Moneda 2 2 2 3 3 4 2 3 2" xfId="29193" xr:uid="{191830D6-FDFD-47B1-A35B-8E100BF59366}"/>
    <cellStyle name="Moneda 2 2 2 3 3 4 2 4" xfId="29190" xr:uid="{FFE47285-5F58-4074-906C-15DDB0851CC2}"/>
    <cellStyle name="Moneda 2 2 2 3 3 4 3" xfId="1231" xr:uid="{BAA714DE-2795-4FBE-971B-73929E7446C9}"/>
    <cellStyle name="Moneda 2 2 2 3 3 4 3 2" xfId="1232" xr:uid="{17F73FEC-1A77-4196-9026-8DFFFB045348}"/>
    <cellStyle name="Moneda 2 2 2 3 3 4 3 2 2" xfId="29195" xr:uid="{89C10726-AAF0-496D-A434-02AC78F9413C}"/>
    <cellStyle name="Moneda 2 2 2 3 3 4 3 3" xfId="29194" xr:uid="{60467D40-3FE1-479C-9EB2-4818011DC37C}"/>
    <cellStyle name="Moneda 2 2 2 3 3 4 4" xfId="1233" xr:uid="{806771C9-3193-4050-BCA4-A9DF2AB9C3BA}"/>
    <cellStyle name="Moneda 2 2 2 3 3 4 4 2" xfId="29196" xr:uid="{5EEE9EE1-4778-4661-A885-C097FD53FE5C}"/>
    <cellStyle name="Moneda 2 2 2 3 3 4 5" xfId="29189" xr:uid="{902D3DFF-CE88-4FE3-A814-B359767C1299}"/>
    <cellStyle name="Moneda 2 2 2 3 3 5" xfId="1234" xr:uid="{BB8F43B8-E96C-4728-A800-BF3D257FCA6F}"/>
    <cellStyle name="Moneda 2 2 2 3 3 5 2" xfId="1235" xr:uid="{F95BD193-EE94-4CE0-B8BF-C182D8E14F96}"/>
    <cellStyle name="Moneda 2 2 2 3 3 5 2 2" xfId="1236" xr:uid="{BDADA17F-3CB1-4EB7-BBFA-0718F9DAA2B8}"/>
    <cellStyle name="Moneda 2 2 2 3 3 5 2 2 2" xfId="29199" xr:uid="{FC4D27FA-522F-4A86-9341-DC7A8E3C2D11}"/>
    <cellStyle name="Moneda 2 2 2 3 3 5 2 3" xfId="29198" xr:uid="{4F9CFFEA-5124-4935-ACE7-0BD08CDB4996}"/>
    <cellStyle name="Moneda 2 2 2 3 3 5 3" xfId="1237" xr:uid="{D17BACCF-9131-4813-B061-2783D26E782E}"/>
    <cellStyle name="Moneda 2 2 2 3 3 5 3 2" xfId="29200" xr:uid="{CE91B109-217C-4AD2-B8A4-3A7687591AB7}"/>
    <cellStyle name="Moneda 2 2 2 3 3 5 4" xfId="29197" xr:uid="{556F38DF-1C58-4A57-8307-32E42BAA4C40}"/>
    <cellStyle name="Moneda 2 2 2 3 3 6" xfId="1238" xr:uid="{2567A0C7-A353-4850-946C-B00DCC2C92A9}"/>
    <cellStyle name="Moneda 2 2 2 3 3 6 2" xfId="1239" xr:uid="{E1C4C7B2-FC46-4304-9278-BE6983A73786}"/>
    <cellStyle name="Moneda 2 2 2 3 3 6 2 2" xfId="29202" xr:uid="{EEB23172-7C3C-4AF6-AECA-4507485EA4D0}"/>
    <cellStyle name="Moneda 2 2 2 3 3 6 3" xfId="29201" xr:uid="{43C8969D-2BD1-4E8E-91F6-BC33E700614C}"/>
    <cellStyle name="Moneda 2 2 2 3 3 7" xfId="1240" xr:uid="{B0C328EC-9A9D-421F-A1E7-6DBD52C02670}"/>
    <cellStyle name="Moneda 2 2 2 3 3 7 2" xfId="29203" xr:uid="{3D2281E5-9D21-4C8F-960A-9C1BBA59B338}"/>
    <cellStyle name="Moneda 2 2 2 3 3 8" xfId="27697" xr:uid="{CD51AC5A-08BF-4D76-8D6C-419101A1BA76}"/>
    <cellStyle name="Moneda 2 2 2 3 3 8 2" xfId="55615" xr:uid="{F98FF0EE-4535-4D1C-8CE8-34A54562F886}"/>
    <cellStyle name="Moneda 2 2 2 3 3 9" xfId="28506" xr:uid="{84F8B917-98E8-4E5E-9052-4FE0D5B8F7D7}"/>
    <cellStyle name="Moneda 2 2 2 3 4" xfId="1241" xr:uid="{455525C2-2F36-44E2-8B1D-345C1545A5C1}"/>
    <cellStyle name="Moneda 2 2 2 3 4 2" xfId="1242" xr:uid="{B157911C-AE5B-4606-8B22-1AB550ABFFB9}"/>
    <cellStyle name="Moneda 2 2 2 3 4 2 2" xfId="1243" xr:uid="{08EE9D8C-1DFE-4FA5-B0B2-097F3F8DEFAD}"/>
    <cellStyle name="Moneda 2 2 2 3 4 2 2 2" xfId="1244" xr:uid="{0E131A45-C53A-43CD-A56D-845D7553DA85}"/>
    <cellStyle name="Moneda 2 2 2 3 4 2 2 2 2" xfId="1245" xr:uid="{C937F3C7-89A1-4467-81C7-FD36510F654E}"/>
    <cellStyle name="Moneda 2 2 2 3 4 2 2 2 2 2" xfId="29208" xr:uid="{F4175AD9-F65C-45BA-893A-85E1ADB92E9C}"/>
    <cellStyle name="Moneda 2 2 2 3 4 2 2 2 3" xfId="29207" xr:uid="{19F41F39-B798-415E-994C-F6EC520C2729}"/>
    <cellStyle name="Moneda 2 2 2 3 4 2 2 3" xfId="1246" xr:uid="{78D73A21-B9DA-4F8A-99FD-892DD99D56CF}"/>
    <cellStyle name="Moneda 2 2 2 3 4 2 2 3 2" xfId="29209" xr:uid="{F3181D4E-0599-4FB3-A605-A567BD78E9B5}"/>
    <cellStyle name="Moneda 2 2 2 3 4 2 2 4" xfId="29206" xr:uid="{DC933495-210F-4C23-8B7D-BD2A5DC7929B}"/>
    <cellStyle name="Moneda 2 2 2 3 4 2 3" xfId="1247" xr:uid="{09035E59-D620-49C5-A781-1241B1F531C0}"/>
    <cellStyle name="Moneda 2 2 2 3 4 2 3 2" xfId="1248" xr:uid="{C9B35B71-2E6D-440C-A122-03B9B9AB9C3A}"/>
    <cellStyle name="Moneda 2 2 2 3 4 2 3 2 2" xfId="29211" xr:uid="{202D19B9-7752-4FAC-8B25-3ADA13348250}"/>
    <cellStyle name="Moneda 2 2 2 3 4 2 3 3" xfId="29210" xr:uid="{6E7F8BC8-C4A8-4822-BB07-2A4A937DD05B}"/>
    <cellStyle name="Moneda 2 2 2 3 4 2 4" xfId="1249" xr:uid="{5B800340-1D92-4FE8-BE75-B40E59AC3252}"/>
    <cellStyle name="Moneda 2 2 2 3 4 2 4 2" xfId="29212" xr:uid="{46456C42-6F61-4025-BCB6-5B5012AF6826}"/>
    <cellStyle name="Moneda 2 2 2 3 4 2 5" xfId="29205" xr:uid="{BFC6838F-8AD5-473A-904F-CB19DB3FB16B}"/>
    <cellStyle name="Moneda 2 2 2 3 4 3" xfId="1250" xr:uid="{7B14077A-7151-4983-82E4-B43E5FC9E7F5}"/>
    <cellStyle name="Moneda 2 2 2 3 4 3 2" xfId="1251" xr:uid="{77618AA6-3C06-4CC7-8997-0878B2CA7A30}"/>
    <cellStyle name="Moneda 2 2 2 3 4 3 2 2" xfId="1252" xr:uid="{5860E8D5-1721-4EAD-9F5A-B51C2E974728}"/>
    <cellStyle name="Moneda 2 2 2 3 4 3 2 2 2" xfId="29215" xr:uid="{8935D38C-A91D-4FF0-AFDF-06D37D682A62}"/>
    <cellStyle name="Moneda 2 2 2 3 4 3 2 3" xfId="29214" xr:uid="{65242C4F-DDAE-49C1-A9CC-F0061AF0200D}"/>
    <cellStyle name="Moneda 2 2 2 3 4 3 3" xfId="1253" xr:uid="{E2503C65-3D12-4947-BD15-B19C8C404FFA}"/>
    <cellStyle name="Moneda 2 2 2 3 4 3 3 2" xfId="29216" xr:uid="{87BDCCBE-24DF-4022-829D-FC33067838A9}"/>
    <cellStyle name="Moneda 2 2 2 3 4 3 4" xfId="29213" xr:uid="{56DC6E53-7736-4A6A-A680-57B297F21A73}"/>
    <cellStyle name="Moneda 2 2 2 3 4 4" xfId="1254" xr:uid="{4823D36F-0614-42C4-9EF1-9C14B5924884}"/>
    <cellStyle name="Moneda 2 2 2 3 4 4 2" xfId="1255" xr:uid="{B255C33C-D704-4D8A-A805-42636B05E405}"/>
    <cellStyle name="Moneda 2 2 2 3 4 4 2 2" xfId="29218" xr:uid="{E3888183-8896-4403-AF6C-DE60C2736585}"/>
    <cellStyle name="Moneda 2 2 2 3 4 4 3" xfId="29217" xr:uid="{B3F0ABC8-F3F2-453C-89CF-2B8C22504638}"/>
    <cellStyle name="Moneda 2 2 2 3 4 5" xfId="1256" xr:uid="{4D081FDB-EB03-48C2-A06D-C70AF1C14B9F}"/>
    <cellStyle name="Moneda 2 2 2 3 4 5 2" xfId="29219" xr:uid="{00744DBC-9F81-4E1A-AF23-B4A0136EC2F6}"/>
    <cellStyle name="Moneda 2 2 2 3 4 6" xfId="29204" xr:uid="{95EEF05E-079E-494E-89D8-81DAB0B359F3}"/>
    <cellStyle name="Moneda 2 2 2 3 5" xfId="1257" xr:uid="{E6687FED-9E5C-445B-96E4-30BB8256F132}"/>
    <cellStyle name="Moneda 2 2 2 3 5 2" xfId="1258" xr:uid="{9A6AAB99-0599-4A1B-AB9A-E9E5C7C667EB}"/>
    <cellStyle name="Moneda 2 2 2 3 5 2 2" xfId="1259" xr:uid="{D781B752-7F8B-4641-8180-0D2B4B55E27C}"/>
    <cellStyle name="Moneda 2 2 2 3 5 2 2 2" xfId="1260" xr:uid="{BE0020ED-E34B-47EF-8E14-9CAEFA83345B}"/>
    <cellStyle name="Moneda 2 2 2 3 5 2 2 2 2" xfId="29223" xr:uid="{A1AE8EFF-7421-4297-88A7-01AC7A0AD394}"/>
    <cellStyle name="Moneda 2 2 2 3 5 2 2 3" xfId="29222" xr:uid="{DC2DA71F-E172-46C3-AF2E-A2412DC82209}"/>
    <cellStyle name="Moneda 2 2 2 3 5 2 3" xfId="1261" xr:uid="{FD8D764A-7540-4076-A23E-31756CB8D2E2}"/>
    <cellStyle name="Moneda 2 2 2 3 5 2 3 2" xfId="29224" xr:uid="{60EFAD37-8D30-4272-87FC-FA31BD0BDA1D}"/>
    <cellStyle name="Moneda 2 2 2 3 5 2 4" xfId="29221" xr:uid="{AF35CD11-8C07-430D-AF43-A760B39E3250}"/>
    <cellStyle name="Moneda 2 2 2 3 5 3" xfId="1262" xr:uid="{DAD1440B-2997-4A0A-B40B-3438A54E9DBE}"/>
    <cellStyle name="Moneda 2 2 2 3 5 3 2" xfId="1263" xr:uid="{B78E635D-9BD5-4833-BAAD-547C1262F549}"/>
    <cellStyle name="Moneda 2 2 2 3 5 3 2 2" xfId="29226" xr:uid="{4BBEA68B-016B-4AB5-82BC-5779BBE9CE07}"/>
    <cellStyle name="Moneda 2 2 2 3 5 3 3" xfId="29225" xr:uid="{5C6CEAC2-CE43-41B5-BF9F-31EAECA1A8C5}"/>
    <cellStyle name="Moneda 2 2 2 3 5 4" xfId="1264" xr:uid="{412DA486-62E8-4D8B-BC47-C92D1597B772}"/>
    <cellStyle name="Moneda 2 2 2 3 5 4 2" xfId="29227" xr:uid="{E8F9B482-E63A-4B8D-AC08-C505AE318D82}"/>
    <cellStyle name="Moneda 2 2 2 3 5 5" xfId="29220" xr:uid="{E265C68D-4D2A-4478-86C5-166DC12F434D}"/>
    <cellStyle name="Moneda 2 2 2 3 6" xfId="1265" xr:uid="{12C8D6D8-2804-4372-A531-2EB20006897D}"/>
    <cellStyle name="Moneda 2 2 2 3 6 2" xfId="1266" xr:uid="{BE49F617-087F-4374-BD62-18C7EB1ADC06}"/>
    <cellStyle name="Moneda 2 2 2 3 6 2 2" xfId="1267" xr:uid="{2BC146B6-BA88-4910-9390-9170EA4D1BF8}"/>
    <cellStyle name="Moneda 2 2 2 3 6 2 2 2" xfId="1268" xr:uid="{20FF887B-7F5D-40BB-9F47-880B491D203F}"/>
    <cellStyle name="Moneda 2 2 2 3 6 2 2 2 2" xfId="29231" xr:uid="{233126D7-C8B3-4D07-8FD7-0B629D424799}"/>
    <cellStyle name="Moneda 2 2 2 3 6 2 2 3" xfId="29230" xr:uid="{0A2B67EE-D131-4F52-9F22-3749E6FEDD78}"/>
    <cellStyle name="Moneda 2 2 2 3 6 2 3" xfId="1269" xr:uid="{27F33E94-51AB-4807-A9A6-C1E57D95DEEB}"/>
    <cellStyle name="Moneda 2 2 2 3 6 2 3 2" xfId="29232" xr:uid="{FA1819E4-EFAA-4816-9690-B4B08CBD325C}"/>
    <cellStyle name="Moneda 2 2 2 3 6 2 4" xfId="29229" xr:uid="{194105F6-F781-4713-923F-7FAF4B51F658}"/>
    <cellStyle name="Moneda 2 2 2 3 6 3" xfId="1270" xr:uid="{C201A4B2-5143-41E5-8E08-F38E7C727B28}"/>
    <cellStyle name="Moneda 2 2 2 3 6 3 2" xfId="1271" xr:uid="{E11041DB-AA68-40E9-A875-B316094EF60D}"/>
    <cellStyle name="Moneda 2 2 2 3 6 3 2 2" xfId="29234" xr:uid="{D7DD93E3-3B97-4566-A5C7-5EBF997F1500}"/>
    <cellStyle name="Moneda 2 2 2 3 6 3 3" xfId="29233" xr:uid="{706B0125-E2CA-4E79-9A96-A4882527FBFB}"/>
    <cellStyle name="Moneda 2 2 2 3 6 4" xfId="1272" xr:uid="{8F22DB0E-B03A-4B9D-A1A6-5239DACC0573}"/>
    <cellStyle name="Moneda 2 2 2 3 6 4 2" xfId="29235" xr:uid="{607E0B0F-EE4D-42AF-B3EF-D898D5D783B4}"/>
    <cellStyle name="Moneda 2 2 2 3 6 5" xfId="29228" xr:uid="{A35810A5-EC2E-4F9C-AD30-3D4273EB46B7}"/>
    <cellStyle name="Moneda 2 2 2 3 7" xfId="1273" xr:uid="{578EDCE3-12A1-4E3E-B840-C6F76BD821A5}"/>
    <cellStyle name="Moneda 2 2 2 3 7 2" xfId="1274" xr:uid="{043EFAE1-8025-4D74-94A7-71999AFDA96D}"/>
    <cellStyle name="Moneda 2 2 2 3 7 2 2" xfId="1275" xr:uid="{325EA0AF-3F4B-40D0-8D51-9D1C0B05BF98}"/>
    <cellStyle name="Moneda 2 2 2 3 7 2 2 2" xfId="29238" xr:uid="{BBF12206-6E37-411A-81D9-B0BA848C2586}"/>
    <cellStyle name="Moneda 2 2 2 3 7 2 3" xfId="29237" xr:uid="{C5ECB741-35F9-49E8-BBF0-95F96B1251A3}"/>
    <cellStyle name="Moneda 2 2 2 3 7 3" xfId="1276" xr:uid="{E636F6CE-2648-4BA0-9188-925EF5F5EE48}"/>
    <cellStyle name="Moneda 2 2 2 3 7 3 2" xfId="29239" xr:uid="{B3DCEE5B-4D24-476B-8815-55857332B621}"/>
    <cellStyle name="Moneda 2 2 2 3 7 4" xfId="29236" xr:uid="{1681DFE3-A479-4079-9A73-996D7B96F301}"/>
    <cellStyle name="Moneda 2 2 2 3 8" xfId="1277" xr:uid="{7E99AE81-DA1C-425A-A74B-6AFCE4F82646}"/>
    <cellStyle name="Moneda 2 2 2 3 8 2" xfId="1278" xr:uid="{E95620C6-6980-4D6D-B766-A9683C662C2C}"/>
    <cellStyle name="Moneda 2 2 2 3 8 2 2" xfId="29241" xr:uid="{9A3425E8-76DF-461D-AF6C-0BC42B7EE6B2}"/>
    <cellStyle name="Moneda 2 2 2 3 8 3" xfId="29240" xr:uid="{3140FBB8-0288-409C-8B57-34049B1F3097}"/>
    <cellStyle name="Moneda 2 2 2 3 9" xfId="1279" xr:uid="{1F84E0DD-407F-46F8-A68C-948B8959334A}"/>
    <cellStyle name="Moneda 2 2 2 3 9 2" xfId="29242" xr:uid="{63FF70C6-33C9-4570-94B5-BE590315B286}"/>
    <cellStyle name="Moneda 2 2 2 4" xfId="257" xr:uid="{504F26F2-27AA-4DD3-A082-D2A78AE4B6D9}"/>
    <cellStyle name="Moneda 2 2 2 4 10" xfId="28238" xr:uid="{1FD76CD0-C1C3-42DA-81D5-D21E07BB9531}"/>
    <cellStyle name="Moneda 2 2 2 4 2" xfId="604" xr:uid="{7639BB16-993C-4411-BE13-F228EE34F1EE}"/>
    <cellStyle name="Moneda 2 2 2 4 2 2" xfId="1280" xr:uid="{A280F530-6050-4B0F-958F-36CF85416065}"/>
    <cellStyle name="Moneda 2 2 2 4 2 2 2" xfId="1281" xr:uid="{81C412ED-644B-4C6C-A746-BDBC0D12E675}"/>
    <cellStyle name="Moneda 2 2 2 4 2 2 2 2" xfId="1282" xr:uid="{AF9C6C45-464B-444E-99BA-26A633943472}"/>
    <cellStyle name="Moneda 2 2 2 4 2 2 2 2 2" xfId="1283" xr:uid="{9E8E6419-0B09-4A5D-B071-704DF80DBFFC}"/>
    <cellStyle name="Moneda 2 2 2 4 2 2 2 2 2 2" xfId="1284" xr:uid="{0467AECA-CB17-4AD1-8CE1-33B6CBF925FB}"/>
    <cellStyle name="Moneda 2 2 2 4 2 2 2 2 2 2 2" xfId="29247" xr:uid="{C98BFC8C-2F5A-403D-90A5-A123F448C093}"/>
    <cellStyle name="Moneda 2 2 2 4 2 2 2 2 2 3" xfId="29246" xr:uid="{705B0EAB-012E-45CA-9C21-C9587143451B}"/>
    <cellStyle name="Moneda 2 2 2 4 2 2 2 2 3" xfId="1285" xr:uid="{ECB91BB0-3C96-4534-9999-9A69723BA044}"/>
    <cellStyle name="Moneda 2 2 2 4 2 2 2 2 3 2" xfId="29248" xr:uid="{5A1235A0-F845-4C5C-BC08-A7FA29EBBD58}"/>
    <cellStyle name="Moneda 2 2 2 4 2 2 2 2 4" xfId="29245" xr:uid="{819127FE-C60C-4C3D-B33C-4486AE4B0CF7}"/>
    <cellStyle name="Moneda 2 2 2 4 2 2 2 3" xfId="1286" xr:uid="{4FA239BE-804E-4293-BC05-B91F4189503E}"/>
    <cellStyle name="Moneda 2 2 2 4 2 2 2 3 2" xfId="1287" xr:uid="{4D7699BC-C2A7-43BD-BE2E-0C9D1F682237}"/>
    <cellStyle name="Moneda 2 2 2 4 2 2 2 3 2 2" xfId="29250" xr:uid="{577FEC0C-F3F6-4CA0-BD9B-432F9C93AC37}"/>
    <cellStyle name="Moneda 2 2 2 4 2 2 2 3 3" xfId="29249" xr:uid="{F5FAD23E-5593-40C9-85C4-7191E17EBF80}"/>
    <cellStyle name="Moneda 2 2 2 4 2 2 2 4" xfId="1288" xr:uid="{80697DFE-A489-459A-B450-33C75C261E66}"/>
    <cellStyle name="Moneda 2 2 2 4 2 2 2 4 2" xfId="29251" xr:uid="{9023BF27-A8B9-4D5D-A85B-78AD9082769B}"/>
    <cellStyle name="Moneda 2 2 2 4 2 2 2 5" xfId="29244" xr:uid="{C31E3DBD-4B68-4BDB-B824-D8408934B5AA}"/>
    <cellStyle name="Moneda 2 2 2 4 2 2 3" xfId="1289" xr:uid="{EA48B870-4D57-4DC2-97D0-91523D6B3807}"/>
    <cellStyle name="Moneda 2 2 2 4 2 2 3 2" xfId="1290" xr:uid="{33AAA364-A949-4AE3-A89C-0BC8959DD486}"/>
    <cellStyle name="Moneda 2 2 2 4 2 2 3 2 2" xfId="1291" xr:uid="{62421793-D4E4-462F-8C1E-2CE3DD1F2F9F}"/>
    <cellStyle name="Moneda 2 2 2 4 2 2 3 2 2 2" xfId="29254" xr:uid="{17B794CA-1B65-42FB-BB4F-CF4AB34EFF01}"/>
    <cellStyle name="Moneda 2 2 2 4 2 2 3 2 3" xfId="29253" xr:uid="{23B27D98-1364-4D08-9E7C-C5F7867704E9}"/>
    <cellStyle name="Moneda 2 2 2 4 2 2 3 3" xfId="1292" xr:uid="{10D1295B-D4CA-4E4C-B8D3-9248413AB1AB}"/>
    <cellStyle name="Moneda 2 2 2 4 2 2 3 3 2" xfId="29255" xr:uid="{98F160D9-4C90-4A18-AA14-E752EBFF1F3C}"/>
    <cellStyle name="Moneda 2 2 2 4 2 2 3 4" xfId="29252" xr:uid="{74505F34-F105-4F7A-8413-0A29C9105E4A}"/>
    <cellStyle name="Moneda 2 2 2 4 2 2 4" xfId="1293" xr:uid="{64703161-276D-4CE9-A995-4D527778DE18}"/>
    <cellStyle name="Moneda 2 2 2 4 2 2 4 2" xfId="1294" xr:uid="{49A77D79-9367-4737-ACD7-78551F842D80}"/>
    <cellStyle name="Moneda 2 2 2 4 2 2 4 2 2" xfId="29257" xr:uid="{530C0694-FE54-4C57-8794-DF5652C7D506}"/>
    <cellStyle name="Moneda 2 2 2 4 2 2 4 3" xfId="29256" xr:uid="{22017FDF-F48D-4EFC-9D44-6BC7D4AC0B85}"/>
    <cellStyle name="Moneda 2 2 2 4 2 2 5" xfId="1295" xr:uid="{A03282C1-2605-4A53-AF5B-9F6E75C6A47A}"/>
    <cellStyle name="Moneda 2 2 2 4 2 2 5 2" xfId="29258" xr:uid="{9ACE9908-ABF3-47D8-A46D-45BC2A30012A}"/>
    <cellStyle name="Moneda 2 2 2 4 2 2 6" xfId="29243" xr:uid="{5E4383E6-0A1C-4E57-A18B-1ECE62E9EB89}"/>
    <cellStyle name="Moneda 2 2 2 4 2 3" xfId="1296" xr:uid="{2D8684A3-D84A-411F-9FCB-73C4EFF90FCA}"/>
    <cellStyle name="Moneda 2 2 2 4 2 3 2" xfId="1297" xr:uid="{EF6C7D89-5518-4239-9260-8CE4B753FCBA}"/>
    <cellStyle name="Moneda 2 2 2 4 2 3 2 2" xfId="1298" xr:uid="{0800422B-09B3-4C01-AC1A-5563D16D4730}"/>
    <cellStyle name="Moneda 2 2 2 4 2 3 2 2 2" xfId="1299" xr:uid="{0A11BA19-30B7-4723-B00B-D53E34DA497F}"/>
    <cellStyle name="Moneda 2 2 2 4 2 3 2 2 2 2" xfId="29262" xr:uid="{6DB4D069-03C7-4F06-BF83-DA5FACB2E9B0}"/>
    <cellStyle name="Moneda 2 2 2 4 2 3 2 2 3" xfId="29261" xr:uid="{B0726663-CAF6-4548-8E96-4C9B02DA729F}"/>
    <cellStyle name="Moneda 2 2 2 4 2 3 2 3" xfId="1300" xr:uid="{266A3A4C-2605-4F63-AE2E-ADDF9C1A194F}"/>
    <cellStyle name="Moneda 2 2 2 4 2 3 2 3 2" xfId="29263" xr:uid="{E1AFCA38-2087-4D5C-BC99-34B44DFD6B8A}"/>
    <cellStyle name="Moneda 2 2 2 4 2 3 2 4" xfId="29260" xr:uid="{1130527D-C8F5-4406-90FF-5EB765B47D7D}"/>
    <cellStyle name="Moneda 2 2 2 4 2 3 3" xfId="1301" xr:uid="{C8353091-9BBF-496D-B129-9D0B5D1FE0F7}"/>
    <cellStyle name="Moneda 2 2 2 4 2 3 3 2" xfId="1302" xr:uid="{E73582F9-4D88-4A79-8886-CF64891178AF}"/>
    <cellStyle name="Moneda 2 2 2 4 2 3 3 2 2" xfId="29265" xr:uid="{B087C677-CFB3-477C-B97F-904ED02EC9FB}"/>
    <cellStyle name="Moneda 2 2 2 4 2 3 3 3" xfId="29264" xr:uid="{0FF6C8A1-9599-417C-8124-5384F4B99393}"/>
    <cellStyle name="Moneda 2 2 2 4 2 3 4" xfId="1303" xr:uid="{5CE8F0F3-E43B-478C-92F8-1474745E7C2C}"/>
    <cellStyle name="Moneda 2 2 2 4 2 3 4 2" xfId="29266" xr:uid="{D3D6833E-2743-4FE6-A6A2-AEF902D68604}"/>
    <cellStyle name="Moneda 2 2 2 4 2 3 5" xfId="29259" xr:uid="{CA558115-37BF-4AAD-AABD-22CAC8D19BBD}"/>
    <cellStyle name="Moneda 2 2 2 4 2 4" xfId="1304" xr:uid="{41363B5D-AA91-400A-829A-81AE3F138695}"/>
    <cellStyle name="Moneda 2 2 2 4 2 4 2" xfId="1305" xr:uid="{41D49EF0-0095-4DB0-BA04-18145E4A9C91}"/>
    <cellStyle name="Moneda 2 2 2 4 2 4 2 2" xfId="1306" xr:uid="{721E1D0A-C9E1-4F23-9D97-7E6898F50A23}"/>
    <cellStyle name="Moneda 2 2 2 4 2 4 2 2 2" xfId="1307" xr:uid="{37886DA1-E275-464A-9066-5ABBD9470AA9}"/>
    <cellStyle name="Moneda 2 2 2 4 2 4 2 2 2 2" xfId="29270" xr:uid="{7393BEC9-52AE-4A24-A7BB-9B6982433BFC}"/>
    <cellStyle name="Moneda 2 2 2 4 2 4 2 2 3" xfId="29269" xr:uid="{49EE62B0-570A-4122-9BB3-E3D535FC71D4}"/>
    <cellStyle name="Moneda 2 2 2 4 2 4 2 3" xfId="1308" xr:uid="{36725B88-162F-457A-B8E7-3B8BC945DF72}"/>
    <cellStyle name="Moneda 2 2 2 4 2 4 2 3 2" xfId="29271" xr:uid="{B479522F-3128-4053-93CB-41F9F3D1F882}"/>
    <cellStyle name="Moneda 2 2 2 4 2 4 2 4" xfId="29268" xr:uid="{75562CF5-6DD9-4701-BEBC-E8D21DE9E181}"/>
    <cellStyle name="Moneda 2 2 2 4 2 4 3" xfId="1309" xr:uid="{C30AC131-F924-4F31-B0F7-BBDDF7E9F58A}"/>
    <cellStyle name="Moneda 2 2 2 4 2 4 3 2" xfId="1310" xr:uid="{E025390F-0CA3-4580-82AF-B8749AD4CE2E}"/>
    <cellStyle name="Moneda 2 2 2 4 2 4 3 2 2" xfId="29273" xr:uid="{6210B95F-7FA5-446D-9A5E-ED1D3A7AAE14}"/>
    <cellStyle name="Moneda 2 2 2 4 2 4 3 3" xfId="29272" xr:uid="{42DBC34F-0CD3-44B8-80CD-4FAFF5706574}"/>
    <cellStyle name="Moneda 2 2 2 4 2 4 4" xfId="1311" xr:uid="{EAFFB417-1E70-4C74-AE40-BF596A45657A}"/>
    <cellStyle name="Moneda 2 2 2 4 2 4 4 2" xfId="29274" xr:uid="{DB858629-EC84-4CE8-AE3B-BA72718CBE19}"/>
    <cellStyle name="Moneda 2 2 2 4 2 4 5" xfId="29267" xr:uid="{08ADE30C-4BBE-4D16-8A88-7F0BAE8A98F1}"/>
    <cellStyle name="Moneda 2 2 2 4 2 5" xfId="1312" xr:uid="{5E36A27D-E62C-4CA6-8AD1-47333EBB46AC}"/>
    <cellStyle name="Moneda 2 2 2 4 2 5 2" xfId="1313" xr:uid="{B272F1A2-A520-4D3F-9017-5BE7F850764F}"/>
    <cellStyle name="Moneda 2 2 2 4 2 5 2 2" xfId="1314" xr:uid="{0E596064-695C-41AA-A323-E514AEF12FBF}"/>
    <cellStyle name="Moneda 2 2 2 4 2 5 2 2 2" xfId="29277" xr:uid="{7D43CDBE-1AD8-4F2B-AF87-A020FDBC261A}"/>
    <cellStyle name="Moneda 2 2 2 4 2 5 2 3" xfId="29276" xr:uid="{39739FDF-E0CE-4565-AA21-47EFF254BCC6}"/>
    <cellStyle name="Moneda 2 2 2 4 2 5 3" xfId="1315" xr:uid="{1AF0E43C-0A9B-4858-813D-5A3B0A861B0C}"/>
    <cellStyle name="Moneda 2 2 2 4 2 5 3 2" xfId="29278" xr:uid="{3EB27560-F45A-421A-9F6F-AF9B66CE983D}"/>
    <cellStyle name="Moneda 2 2 2 4 2 5 4" xfId="29275" xr:uid="{6FB21317-94BB-4B54-81EF-7D210623A9ED}"/>
    <cellStyle name="Moneda 2 2 2 4 2 6" xfId="1316" xr:uid="{3E0A63B2-2112-4CA3-AEC6-8AD0A398A125}"/>
    <cellStyle name="Moneda 2 2 2 4 2 6 2" xfId="1317" xr:uid="{8C24ECB9-0239-4E4F-969E-D36AA2BD95CE}"/>
    <cellStyle name="Moneda 2 2 2 4 2 6 2 2" xfId="29280" xr:uid="{02B1E023-D2D4-44C5-B9CB-53EEAEB45DA8}"/>
    <cellStyle name="Moneda 2 2 2 4 2 6 3" xfId="29279" xr:uid="{7CBFE591-20BE-4283-87C7-D00061E05E85}"/>
    <cellStyle name="Moneda 2 2 2 4 2 7" xfId="1318" xr:uid="{45C4BFAC-61EA-42D9-AB9E-258A66906E15}"/>
    <cellStyle name="Moneda 2 2 2 4 2 7 2" xfId="29281" xr:uid="{1E277B56-5539-4663-BEDF-390C022FACE2}"/>
    <cellStyle name="Moneda 2 2 2 4 2 8" xfId="27699" xr:uid="{43A8AE10-E958-40A3-A8E2-32321BA6CDC2}"/>
    <cellStyle name="Moneda 2 2 2 4 2 8 2" xfId="55617" xr:uid="{0F22C431-3626-41F2-8488-F04872473232}"/>
    <cellStyle name="Moneda 2 2 2 4 2 9" xfId="28583" xr:uid="{479ACFA4-FFA9-4AFB-915D-F5BA9682451D}"/>
    <cellStyle name="Moneda 2 2 2 4 3" xfId="1319" xr:uid="{1A5C7F28-F8FC-4004-8CCF-428A44210528}"/>
    <cellStyle name="Moneda 2 2 2 4 3 2" xfId="1320" xr:uid="{23E075F6-B70E-4CB7-A3B9-70E2987DDAC6}"/>
    <cellStyle name="Moneda 2 2 2 4 3 2 2" xfId="1321" xr:uid="{28158967-313D-43D8-A9B2-8A6D2841C9EC}"/>
    <cellStyle name="Moneda 2 2 2 4 3 2 2 2" xfId="1322" xr:uid="{44B5ADC7-7609-4180-89FF-AF1037477CC0}"/>
    <cellStyle name="Moneda 2 2 2 4 3 2 2 2 2" xfId="1323" xr:uid="{0F8206E6-BF07-4246-BE8B-A9C5D8916D53}"/>
    <cellStyle name="Moneda 2 2 2 4 3 2 2 2 2 2" xfId="29286" xr:uid="{664162A5-3F34-4088-BE38-26F58D41EBD5}"/>
    <cellStyle name="Moneda 2 2 2 4 3 2 2 2 3" xfId="29285" xr:uid="{ED3245BF-78C4-4142-8837-0BC4E3B5B2DE}"/>
    <cellStyle name="Moneda 2 2 2 4 3 2 2 3" xfId="1324" xr:uid="{083E71B9-30EB-4ECB-86F2-41891584D731}"/>
    <cellStyle name="Moneda 2 2 2 4 3 2 2 3 2" xfId="29287" xr:uid="{7DF6D79D-F134-4353-8497-DA49DBA4E7C6}"/>
    <cellStyle name="Moneda 2 2 2 4 3 2 2 4" xfId="29284" xr:uid="{4C79A425-0380-4675-8C52-2FC97C174ECD}"/>
    <cellStyle name="Moneda 2 2 2 4 3 2 3" xfId="1325" xr:uid="{3DDDA026-A0B0-42E0-89BA-42138D1BEA30}"/>
    <cellStyle name="Moneda 2 2 2 4 3 2 3 2" xfId="1326" xr:uid="{CD7B6571-6915-40C1-B4C8-542D82C65318}"/>
    <cellStyle name="Moneda 2 2 2 4 3 2 3 2 2" xfId="29289" xr:uid="{4221CB5B-8E9E-497F-B699-7428A005AFC9}"/>
    <cellStyle name="Moneda 2 2 2 4 3 2 3 3" xfId="29288" xr:uid="{6195847B-339A-4C23-96FF-18028BAEBC50}"/>
    <cellStyle name="Moneda 2 2 2 4 3 2 4" xfId="1327" xr:uid="{39EB8542-9DFC-44B6-B8D2-D42F4B51C059}"/>
    <cellStyle name="Moneda 2 2 2 4 3 2 4 2" xfId="29290" xr:uid="{5E3CBAD6-D850-4F96-99F1-45093E0290F2}"/>
    <cellStyle name="Moneda 2 2 2 4 3 2 5" xfId="29283" xr:uid="{AD918E3B-B61F-4ED4-9EB4-303114796160}"/>
    <cellStyle name="Moneda 2 2 2 4 3 3" xfId="1328" xr:uid="{47541D3E-3904-4E3E-A88E-E3ABFB0C38DA}"/>
    <cellStyle name="Moneda 2 2 2 4 3 3 2" xfId="1329" xr:uid="{13956A6C-35E3-4887-A639-A8FC8CE95951}"/>
    <cellStyle name="Moneda 2 2 2 4 3 3 2 2" xfId="1330" xr:uid="{9DBF35D5-B51D-41DD-94FB-33C1C96E5AE2}"/>
    <cellStyle name="Moneda 2 2 2 4 3 3 2 2 2" xfId="29293" xr:uid="{2C44F7D3-F4C9-40B9-80A0-9FABE56861B5}"/>
    <cellStyle name="Moneda 2 2 2 4 3 3 2 3" xfId="29292" xr:uid="{53AAC5C6-A5D0-4158-A16B-89C6DEEE5251}"/>
    <cellStyle name="Moneda 2 2 2 4 3 3 3" xfId="1331" xr:uid="{8D371A1F-ED9B-40A1-B48A-EDB0850870FA}"/>
    <cellStyle name="Moneda 2 2 2 4 3 3 3 2" xfId="29294" xr:uid="{BD958D8A-B532-44E5-97BA-FC43398C244D}"/>
    <cellStyle name="Moneda 2 2 2 4 3 3 4" xfId="29291" xr:uid="{ED12918A-5855-44D3-B3FD-5F72F8F5C645}"/>
    <cellStyle name="Moneda 2 2 2 4 3 4" xfId="1332" xr:uid="{603E3896-AD2C-413F-BEEB-6C46483EB8BA}"/>
    <cellStyle name="Moneda 2 2 2 4 3 4 2" xfId="1333" xr:uid="{8241C06F-DF1A-469F-84DB-4F3983975B00}"/>
    <cellStyle name="Moneda 2 2 2 4 3 4 2 2" xfId="29296" xr:uid="{C14C5268-5CFF-4226-A96C-645859D50FCA}"/>
    <cellStyle name="Moneda 2 2 2 4 3 4 3" xfId="29295" xr:uid="{E296E363-692E-4982-867A-341101F0B6B3}"/>
    <cellStyle name="Moneda 2 2 2 4 3 5" xfId="1334" xr:uid="{48ED3128-40DC-4767-9629-4ABA7ABA1EB5}"/>
    <cellStyle name="Moneda 2 2 2 4 3 5 2" xfId="29297" xr:uid="{0DC6153C-84C9-4EE7-B445-3BCC464937E8}"/>
    <cellStyle name="Moneda 2 2 2 4 3 6" xfId="29282" xr:uid="{CCD40D49-A7F6-40A9-A69E-0B93E78D4D61}"/>
    <cellStyle name="Moneda 2 2 2 4 4" xfId="1335" xr:uid="{D3211907-68A9-46CD-B1CB-C96FAFEFF597}"/>
    <cellStyle name="Moneda 2 2 2 4 4 2" xfId="1336" xr:uid="{3BA72497-BF45-4F81-9A81-7CB6F7D1B0A9}"/>
    <cellStyle name="Moneda 2 2 2 4 4 2 2" xfId="1337" xr:uid="{A6F66CF8-2A54-4D61-8C71-BE6C8EF26B23}"/>
    <cellStyle name="Moneda 2 2 2 4 4 2 2 2" xfId="1338" xr:uid="{2A2B6EA1-605F-4ECF-976A-F5BC6F045AC0}"/>
    <cellStyle name="Moneda 2 2 2 4 4 2 2 2 2" xfId="29301" xr:uid="{CFA54E8B-8067-4462-95FB-3A81C659538E}"/>
    <cellStyle name="Moneda 2 2 2 4 4 2 2 3" xfId="29300" xr:uid="{D600E401-6DA7-45AB-9981-8746D4F87219}"/>
    <cellStyle name="Moneda 2 2 2 4 4 2 3" xfId="1339" xr:uid="{1D8AD014-377D-423B-873A-11F9C7D1C2D7}"/>
    <cellStyle name="Moneda 2 2 2 4 4 2 3 2" xfId="29302" xr:uid="{52F836F7-43B2-4C0C-9282-7D4D9F00BF29}"/>
    <cellStyle name="Moneda 2 2 2 4 4 2 4" xfId="29299" xr:uid="{77248B83-50CC-49EC-AE26-7D503E3177EE}"/>
    <cellStyle name="Moneda 2 2 2 4 4 3" xfId="1340" xr:uid="{9914CC46-68A4-4D6D-88C8-04B0C4DE1944}"/>
    <cellStyle name="Moneda 2 2 2 4 4 3 2" xfId="1341" xr:uid="{4A07FABB-65A2-469D-8D18-DC790D74BEF0}"/>
    <cellStyle name="Moneda 2 2 2 4 4 3 2 2" xfId="29304" xr:uid="{1D98225C-D802-4BBD-87B1-6A5119D82A00}"/>
    <cellStyle name="Moneda 2 2 2 4 4 3 3" xfId="29303" xr:uid="{D65DB7B1-D97D-4BD3-920E-D857BB05BDCB}"/>
    <cellStyle name="Moneda 2 2 2 4 4 4" xfId="1342" xr:uid="{D14DA43D-A4E1-426B-98AA-2AB480D9FDB9}"/>
    <cellStyle name="Moneda 2 2 2 4 4 4 2" xfId="29305" xr:uid="{97B5ACE9-BB41-4DDF-B754-AADEB8CB95C5}"/>
    <cellStyle name="Moneda 2 2 2 4 4 5" xfId="29298" xr:uid="{98E1ABD2-D266-4BCD-9F23-24BF7F33F287}"/>
    <cellStyle name="Moneda 2 2 2 4 5" xfId="1343" xr:uid="{8BC3CAEC-6F16-47EB-A959-29DEF0F80C19}"/>
    <cellStyle name="Moneda 2 2 2 4 5 2" xfId="1344" xr:uid="{203E8D38-0452-4F7B-9301-2B917813F26C}"/>
    <cellStyle name="Moneda 2 2 2 4 5 2 2" xfId="1345" xr:uid="{34B61B30-A6FE-4B44-AFFD-65146652B3E3}"/>
    <cellStyle name="Moneda 2 2 2 4 5 2 2 2" xfId="1346" xr:uid="{D27F41A8-F11B-4A96-B64D-C3BBB3B98FA0}"/>
    <cellStyle name="Moneda 2 2 2 4 5 2 2 2 2" xfId="29309" xr:uid="{66E8A853-9816-4D50-97B3-A1FFB6DDB318}"/>
    <cellStyle name="Moneda 2 2 2 4 5 2 2 3" xfId="29308" xr:uid="{BB8822B8-3507-4C90-BF90-44AC8ED06A02}"/>
    <cellStyle name="Moneda 2 2 2 4 5 2 3" xfId="1347" xr:uid="{3EC47105-0053-4B18-A4A3-0153BCB54B4C}"/>
    <cellStyle name="Moneda 2 2 2 4 5 2 3 2" xfId="29310" xr:uid="{D9B70E8E-3EF5-48BF-B81B-E54F10B39F4F}"/>
    <cellStyle name="Moneda 2 2 2 4 5 2 4" xfId="29307" xr:uid="{46BD463E-6DD3-4A9C-B9D7-422198504645}"/>
    <cellStyle name="Moneda 2 2 2 4 5 3" xfId="1348" xr:uid="{8E1CBF26-11CB-4B6C-86AA-E11637B6FCF7}"/>
    <cellStyle name="Moneda 2 2 2 4 5 3 2" xfId="1349" xr:uid="{CF5F0007-F14B-4C56-978D-0D20F8FB5CA6}"/>
    <cellStyle name="Moneda 2 2 2 4 5 3 2 2" xfId="29312" xr:uid="{9304825C-AB4A-4EB7-A3D9-07A2184EE749}"/>
    <cellStyle name="Moneda 2 2 2 4 5 3 3" xfId="29311" xr:uid="{195A912F-03B1-459C-9C23-C17442F13431}"/>
    <cellStyle name="Moneda 2 2 2 4 5 4" xfId="1350" xr:uid="{F745C9A7-5C29-40FC-AEDC-F050260A9E60}"/>
    <cellStyle name="Moneda 2 2 2 4 5 4 2" xfId="29313" xr:uid="{580B90C0-30AB-4D00-AF3B-5578473A7911}"/>
    <cellStyle name="Moneda 2 2 2 4 5 5" xfId="29306" xr:uid="{9D0ED175-FC15-4B55-B5E5-494A6E173307}"/>
    <cellStyle name="Moneda 2 2 2 4 6" xfId="1351" xr:uid="{D16F109A-002A-40BC-8F2E-9FC87A32E34B}"/>
    <cellStyle name="Moneda 2 2 2 4 6 2" xfId="1352" xr:uid="{97839957-572C-45DC-8419-65060C232D55}"/>
    <cellStyle name="Moneda 2 2 2 4 6 2 2" xfId="1353" xr:uid="{530AD496-1B7F-4F5A-98F6-F5A5B7A945A8}"/>
    <cellStyle name="Moneda 2 2 2 4 6 2 2 2" xfId="29316" xr:uid="{33E9F3F8-6E24-4F16-B593-B7606A719845}"/>
    <cellStyle name="Moneda 2 2 2 4 6 2 3" xfId="29315" xr:uid="{E55A6F5B-8F00-4FA4-B14D-2C2A38A6C581}"/>
    <cellStyle name="Moneda 2 2 2 4 6 3" xfId="1354" xr:uid="{6095D0BF-77D0-48C2-A515-57C489EC6710}"/>
    <cellStyle name="Moneda 2 2 2 4 6 3 2" xfId="29317" xr:uid="{D4079FB8-03B1-4D0F-9379-843EFD200607}"/>
    <cellStyle name="Moneda 2 2 2 4 6 4" xfId="29314" xr:uid="{904F64F5-5CC6-444F-AE6B-557563FA32D3}"/>
    <cellStyle name="Moneda 2 2 2 4 7" xfId="1355" xr:uid="{41FBD38F-D5A7-4190-98AB-45B5DA49615E}"/>
    <cellStyle name="Moneda 2 2 2 4 7 2" xfId="1356" xr:uid="{5E7AFF64-C894-4E17-918E-72C540ABB3FB}"/>
    <cellStyle name="Moneda 2 2 2 4 7 2 2" xfId="29319" xr:uid="{43810E43-CB0A-43BE-A263-7B55C8ACAABD}"/>
    <cellStyle name="Moneda 2 2 2 4 7 3" xfId="29318" xr:uid="{D983E93D-A94B-42EC-AFD3-46C771061E1F}"/>
    <cellStyle name="Moneda 2 2 2 4 8" xfId="1357" xr:uid="{2AFEA9FD-9D34-4200-89DA-12BF711B151B}"/>
    <cellStyle name="Moneda 2 2 2 4 8 2" xfId="29320" xr:uid="{C9AF7E04-9B87-4EDF-9EC4-9C9E8D9CCD6A}"/>
    <cellStyle name="Moneda 2 2 2 4 9" xfId="27698" xr:uid="{A10CF274-C7C4-4CEE-B6B5-A326DAB67D37}"/>
    <cellStyle name="Moneda 2 2 2 4 9 2" xfId="55616" xr:uid="{37CCDE5C-BD49-4CF2-B683-814DFB3C007A}"/>
    <cellStyle name="Moneda 2 2 2 5" xfId="98" xr:uid="{88F9BB9C-48A4-4158-9B73-8808B3EE85C2}"/>
    <cellStyle name="Moneda 2 2 2 5 10" xfId="28084" xr:uid="{E302F97A-D6E0-4A62-864C-77B65BE87607}"/>
    <cellStyle name="Moneda 2 2 2 5 2" xfId="450" xr:uid="{02D43584-954C-4890-A35C-D6A1BA4ADC14}"/>
    <cellStyle name="Moneda 2 2 2 5 2 2" xfId="1358" xr:uid="{9B00194B-068A-4183-8993-F9056D83E496}"/>
    <cellStyle name="Moneda 2 2 2 5 2 2 2" xfId="1359" xr:uid="{3FF18978-244F-4B82-BAA1-DC682B821D20}"/>
    <cellStyle name="Moneda 2 2 2 5 2 2 2 2" xfId="1360" xr:uid="{20BE04F0-0E49-4054-A339-09057456C306}"/>
    <cellStyle name="Moneda 2 2 2 5 2 2 2 2 2" xfId="1361" xr:uid="{FAA86B20-B6FB-4123-BB7F-9F462863B9A0}"/>
    <cellStyle name="Moneda 2 2 2 5 2 2 2 2 2 2" xfId="1362" xr:uid="{0697A82C-A6C5-48FA-8EE3-08E4BEAB7B6A}"/>
    <cellStyle name="Moneda 2 2 2 5 2 2 2 2 2 2 2" xfId="29325" xr:uid="{21E37A35-D84E-45D0-9D39-C5FD38DCE9ED}"/>
    <cellStyle name="Moneda 2 2 2 5 2 2 2 2 2 3" xfId="29324" xr:uid="{8BCF56AF-9A19-486A-86D7-6E8647936A32}"/>
    <cellStyle name="Moneda 2 2 2 5 2 2 2 2 3" xfId="1363" xr:uid="{2BA199EA-5E58-4589-A049-0187AD4B6BEA}"/>
    <cellStyle name="Moneda 2 2 2 5 2 2 2 2 3 2" xfId="29326" xr:uid="{696E9713-6574-4F82-8D35-8197B219A5A2}"/>
    <cellStyle name="Moneda 2 2 2 5 2 2 2 2 4" xfId="29323" xr:uid="{9CF4A11D-21F9-4026-94DB-50F41EF63E54}"/>
    <cellStyle name="Moneda 2 2 2 5 2 2 2 3" xfId="1364" xr:uid="{36725D47-2D0A-4DB8-8EB0-A2C1D70DA949}"/>
    <cellStyle name="Moneda 2 2 2 5 2 2 2 3 2" xfId="1365" xr:uid="{6F2CDB97-E90C-4AA5-BC3C-03A0F808A2A6}"/>
    <cellStyle name="Moneda 2 2 2 5 2 2 2 3 2 2" xfId="29328" xr:uid="{10A6DCC4-EBDC-40F2-892C-6184BBC7F413}"/>
    <cellStyle name="Moneda 2 2 2 5 2 2 2 3 3" xfId="29327" xr:uid="{66A631C7-35AF-4785-BD64-9C5D5D8EDCF6}"/>
    <cellStyle name="Moneda 2 2 2 5 2 2 2 4" xfId="1366" xr:uid="{39F61623-D098-4B33-B1EF-00FE2DD498E2}"/>
    <cellStyle name="Moneda 2 2 2 5 2 2 2 4 2" xfId="29329" xr:uid="{2063EEE3-19AB-4896-9E90-692854071DFB}"/>
    <cellStyle name="Moneda 2 2 2 5 2 2 2 5" xfId="29322" xr:uid="{482BA635-9E5A-44EC-A80F-7E45CE1CCF2B}"/>
    <cellStyle name="Moneda 2 2 2 5 2 2 3" xfId="1367" xr:uid="{2BD80EB2-28C0-4EDC-9F62-54AF387F8BD2}"/>
    <cellStyle name="Moneda 2 2 2 5 2 2 3 2" xfId="1368" xr:uid="{6506391B-56F1-49D1-991F-8115C5C125F9}"/>
    <cellStyle name="Moneda 2 2 2 5 2 2 3 2 2" xfId="1369" xr:uid="{C1C8C453-1690-4963-A53B-944B9E14945E}"/>
    <cellStyle name="Moneda 2 2 2 5 2 2 3 2 2 2" xfId="29332" xr:uid="{BEFA5522-2C7D-47AF-8FDA-A017AAA9CC0C}"/>
    <cellStyle name="Moneda 2 2 2 5 2 2 3 2 3" xfId="29331" xr:uid="{1999BD25-9DA1-4856-8BC0-F63A24931C0D}"/>
    <cellStyle name="Moneda 2 2 2 5 2 2 3 3" xfId="1370" xr:uid="{CC34C7AC-5D18-4CA2-BE39-E0C2E8EF4E5A}"/>
    <cellStyle name="Moneda 2 2 2 5 2 2 3 3 2" xfId="29333" xr:uid="{FD8368CF-95F9-421F-904D-4D2E82A031A6}"/>
    <cellStyle name="Moneda 2 2 2 5 2 2 3 4" xfId="29330" xr:uid="{29024BDD-E4F7-42F7-BA03-FE8E7C7C633E}"/>
    <cellStyle name="Moneda 2 2 2 5 2 2 4" xfId="1371" xr:uid="{6C8E57BE-2A29-4BBA-B896-6D85E3EC6480}"/>
    <cellStyle name="Moneda 2 2 2 5 2 2 4 2" xfId="1372" xr:uid="{4ADD651B-A9F9-4D5D-A38D-6101A2017C8F}"/>
    <cellStyle name="Moneda 2 2 2 5 2 2 4 2 2" xfId="29335" xr:uid="{D1F3F8B2-DE55-41B1-A279-1CBE91823644}"/>
    <cellStyle name="Moneda 2 2 2 5 2 2 4 3" xfId="29334" xr:uid="{4DF93638-15AF-4505-8FE1-4559FC7BE9DA}"/>
    <cellStyle name="Moneda 2 2 2 5 2 2 5" xfId="1373" xr:uid="{1C9004D6-815A-4093-8534-73132E2170D4}"/>
    <cellStyle name="Moneda 2 2 2 5 2 2 5 2" xfId="29336" xr:uid="{3BFE3722-9F3C-45B4-BDAC-BAC8448722FF}"/>
    <cellStyle name="Moneda 2 2 2 5 2 2 6" xfId="29321" xr:uid="{E51424F2-A3DF-4011-9A61-85372443C5A0}"/>
    <cellStyle name="Moneda 2 2 2 5 2 3" xfId="1374" xr:uid="{8C09C21B-7876-4EE6-ABC7-E64B945EDFDB}"/>
    <cellStyle name="Moneda 2 2 2 5 2 3 2" xfId="1375" xr:uid="{1ED3EF19-4547-41FF-8319-1E82C3045E4E}"/>
    <cellStyle name="Moneda 2 2 2 5 2 3 2 2" xfId="1376" xr:uid="{70E8F49B-0074-449D-A174-D7DC42E07037}"/>
    <cellStyle name="Moneda 2 2 2 5 2 3 2 2 2" xfId="1377" xr:uid="{1951FBE6-3871-4A78-890D-BFD6B4781323}"/>
    <cellStyle name="Moneda 2 2 2 5 2 3 2 2 2 2" xfId="29340" xr:uid="{7438B8A3-05E2-472C-A6D4-87A837CA56DF}"/>
    <cellStyle name="Moneda 2 2 2 5 2 3 2 2 3" xfId="29339" xr:uid="{3DBCA7D9-6259-4E78-B757-66CC2F0C4ACC}"/>
    <cellStyle name="Moneda 2 2 2 5 2 3 2 3" xfId="1378" xr:uid="{522ED8AF-C72D-4099-B57E-4332C0A85E18}"/>
    <cellStyle name="Moneda 2 2 2 5 2 3 2 3 2" xfId="29341" xr:uid="{81AEB9E5-853F-4ABD-A7BE-B474D9BE7651}"/>
    <cellStyle name="Moneda 2 2 2 5 2 3 2 4" xfId="29338" xr:uid="{055D28B5-2887-4F05-BE0B-1EA49119E0CF}"/>
    <cellStyle name="Moneda 2 2 2 5 2 3 3" xfId="1379" xr:uid="{81D16A58-3821-4AA9-9C78-5138D883F8E3}"/>
    <cellStyle name="Moneda 2 2 2 5 2 3 3 2" xfId="1380" xr:uid="{4CC58E35-4921-4071-AB70-D0C8735D49F9}"/>
    <cellStyle name="Moneda 2 2 2 5 2 3 3 2 2" xfId="29343" xr:uid="{19F9F03C-C4CD-4160-AA59-5255DC3E79D5}"/>
    <cellStyle name="Moneda 2 2 2 5 2 3 3 3" xfId="29342" xr:uid="{A0892E20-433C-499A-8281-66AC2B1698D6}"/>
    <cellStyle name="Moneda 2 2 2 5 2 3 4" xfId="1381" xr:uid="{552AEE83-B8A6-49C2-9952-DE7D607CB2A0}"/>
    <cellStyle name="Moneda 2 2 2 5 2 3 4 2" xfId="29344" xr:uid="{4FC537B1-6199-4BC8-8AAB-C7827A6CA0BA}"/>
    <cellStyle name="Moneda 2 2 2 5 2 3 5" xfId="29337" xr:uid="{0FAEF3A0-1A0D-4421-A439-9A6D3EA766D6}"/>
    <cellStyle name="Moneda 2 2 2 5 2 4" xfId="1382" xr:uid="{5D271F69-2BAB-456B-A28C-A06FC906A7E7}"/>
    <cellStyle name="Moneda 2 2 2 5 2 4 2" xfId="1383" xr:uid="{DFCAB5E1-71D8-405D-8659-D14DDFD5866A}"/>
    <cellStyle name="Moneda 2 2 2 5 2 4 2 2" xfId="1384" xr:uid="{8FA064DC-EAEF-41D0-B6D6-DF023C893269}"/>
    <cellStyle name="Moneda 2 2 2 5 2 4 2 2 2" xfId="1385" xr:uid="{3113D057-8236-456E-A3F1-9242007E6B29}"/>
    <cellStyle name="Moneda 2 2 2 5 2 4 2 2 2 2" xfId="29348" xr:uid="{FD8D777A-0FA0-443C-8ADA-C675352B4384}"/>
    <cellStyle name="Moneda 2 2 2 5 2 4 2 2 3" xfId="29347" xr:uid="{68AF87E2-1C48-45BC-95A2-693750FEFA9A}"/>
    <cellStyle name="Moneda 2 2 2 5 2 4 2 3" xfId="1386" xr:uid="{6FDCA528-B662-4F38-B33B-D1597E2F5909}"/>
    <cellStyle name="Moneda 2 2 2 5 2 4 2 3 2" xfId="29349" xr:uid="{D043428E-A801-4DF3-9319-2A58E0E6C629}"/>
    <cellStyle name="Moneda 2 2 2 5 2 4 2 4" xfId="29346" xr:uid="{2B9AADDC-76D6-48B3-9186-714A1F1F5EAA}"/>
    <cellStyle name="Moneda 2 2 2 5 2 4 3" xfId="1387" xr:uid="{72224A8F-2C0F-4A83-85E0-9638722D7702}"/>
    <cellStyle name="Moneda 2 2 2 5 2 4 3 2" xfId="1388" xr:uid="{A5EDB088-EEB5-4C1E-A55D-82C60D4E2B0B}"/>
    <cellStyle name="Moneda 2 2 2 5 2 4 3 2 2" xfId="29351" xr:uid="{411155C5-A3B8-4A71-BD7F-E32F40EC0F14}"/>
    <cellStyle name="Moneda 2 2 2 5 2 4 3 3" xfId="29350" xr:uid="{1E819BC2-3AB0-4D84-83C2-F18D6544F922}"/>
    <cellStyle name="Moneda 2 2 2 5 2 4 4" xfId="1389" xr:uid="{E2DAC85A-D23B-4C2C-86A1-91C482625513}"/>
    <cellStyle name="Moneda 2 2 2 5 2 4 4 2" xfId="29352" xr:uid="{7762C32C-1B98-4AC3-AC3E-D4359B82836B}"/>
    <cellStyle name="Moneda 2 2 2 5 2 4 5" xfId="29345" xr:uid="{47386EFF-3A97-45D4-A4D3-3DC1C8EC4FDA}"/>
    <cellStyle name="Moneda 2 2 2 5 2 5" xfId="1390" xr:uid="{D5A024A7-E041-4119-A9C4-F053AE226D31}"/>
    <cellStyle name="Moneda 2 2 2 5 2 5 2" xfId="1391" xr:uid="{DD331CA2-A7D0-4F51-BB64-ED43D3260F12}"/>
    <cellStyle name="Moneda 2 2 2 5 2 5 2 2" xfId="1392" xr:uid="{45C89FF1-FA8B-474C-A21E-A56F40DCC0DE}"/>
    <cellStyle name="Moneda 2 2 2 5 2 5 2 2 2" xfId="29355" xr:uid="{9BB6E127-7435-47FC-A4FE-97A0F3C542E6}"/>
    <cellStyle name="Moneda 2 2 2 5 2 5 2 3" xfId="29354" xr:uid="{81D5735E-3387-4030-B235-1209076C5FB3}"/>
    <cellStyle name="Moneda 2 2 2 5 2 5 3" xfId="1393" xr:uid="{379525C6-154F-4537-9A68-34157D80D13A}"/>
    <cellStyle name="Moneda 2 2 2 5 2 5 3 2" xfId="29356" xr:uid="{1D6436CE-13B5-4CD8-B512-06316188AA94}"/>
    <cellStyle name="Moneda 2 2 2 5 2 5 4" xfId="29353" xr:uid="{E7FF862A-D67A-4396-8F52-36474F5E881C}"/>
    <cellStyle name="Moneda 2 2 2 5 2 6" xfId="1394" xr:uid="{C34E6DF6-B062-4952-9F92-34E94941DA90}"/>
    <cellStyle name="Moneda 2 2 2 5 2 6 2" xfId="1395" xr:uid="{342668BE-8234-4297-8F64-57A54FBD1FA4}"/>
    <cellStyle name="Moneda 2 2 2 5 2 6 2 2" xfId="29358" xr:uid="{74045D5C-78C4-4130-B8BC-03088F873A30}"/>
    <cellStyle name="Moneda 2 2 2 5 2 6 3" xfId="29357" xr:uid="{3A1410BA-74D5-46D0-9981-51EC0A7FB3DC}"/>
    <cellStyle name="Moneda 2 2 2 5 2 7" xfId="1396" xr:uid="{1D8561A7-45F7-4ADF-93C8-34D8222F5B1C}"/>
    <cellStyle name="Moneda 2 2 2 5 2 7 2" xfId="29359" xr:uid="{2D8DCBA3-E90C-4586-AC4D-96B6926D1512}"/>
    <cellStyle name="Moneda 2 2 2 5 2 8" xfId="28429" xr:uid="{01C3D996-9E2E-46A0-B793-1E39437FC1CE}"/>
    <cellStyle name="Moneda 2 2 2 5 3" xfId="1397" xr:uid="{DE807B55-4F91-4C47-AA26-A6489A0C7F8B}"/>
    <cellStyle name="Moneda 2 2 2 5 3 2" xfId="1398" xr:uid="{855BA80A-C57F-4C68-86D8-39480F242A8B}"/>
    <cellStyle name="Moneda 2 2 2 5 3 2 2" xfId="1399" xr:uid="{7893569C-7D70-4225-B835-E859D96DA160}"/>
    <cellStyle name="Moneda 2 2 2 5 3 2 2 2" xfId="1400" xr:uid="{8FF27588-AF8B-41FB-9DE5-9F15D7EC2295}"/>
    <cellStyle name="Moneda 2 2 2 5 3 2 2 2 2" xfId="1401" xr:uid="{C8BC6B6E-25DD-474B-B583-3A1F39A7B1B2}"/>
    <cellStyle name="Moneda 2 2 2 5 3 2 2 2 2 2" xfId="29364" xr:uid="{1949EB9E-FCFD-44EC-B1E2-48153172427A}"/>
    <cellStyle name="Moneda 2 2 2 5 3 2 2 2 3" xfId="29363" xr:uid="{5C8992D3-388E-4DFF-B4A9-BF44A00D1395}"/>
    <cellStyle name="Moneda 2 2 2 5 3 2 2 3" xfId="1402" xr:uid="{4FE2C19E-8D68-4A8E-A42D-5202CA7B44F0}"/>
    <cellStyle name="Moneda 2 2 2 5 3 2 2 3 2" xfId="29365" xr:uid="{388B8834-106B-4C1C-9703-C7BB8B2DE6CE}"/>
    <cellStyle name="Moneda 2 2 2 5 3 2 2 4" xfId="29362" xr:uid="{A897132D-2EE0-4A22-82EF-7BE1011B226C}"/>
    <cellStyle name="Moneda 2 2 2 5 3 2 3" xfId="1403" xr:uid="{1C335A24-68C6-4DD5-A5B6-54608D8AD3C0}"/>
    <cellStyle name="Moneda 2 2 2 5 3 2 3 2" xfId="1404" xr:uid="{42B6608E-42E9-474D-9468-094132ECCD8B}"/>
    <cellStyle name="Moneda 2 2 2 5 3 2 3 2 2" xfId="29367" xr:uid="{04DD580C-99CD-4701-ADE5-A82D0ACE613E}"/>
    <cellStyle name="Moneda 2 2 2 5 3 2 3 3" xfId="29366" xr:uid="{3815AF10-0B2A-4836-BD4E-50D44102D3F9}"/>
    <cellStyle name="Moneda 2 2 2 5 3 2 4" xfId="1405" xr:uid="{2194A3B8-713F-46E9-B0BD-3FEB035F8024}"/>
    <cellStyle name="Moneda 2 2 2 5 3 2 4 2" xfId="29368" xr:uid="{942F7AB2-81AF-4A55-8A37-5CC08C560372}"/>
    <cellStyle name="Moneda 2 2 2 5 3 2 5" xfId="29361" xr:uid="{8AEDADDB-59FF-4F48-AC3F-921BDB15543F}"/>
    <cellStyle name="Moneda 2 2 2 5 3 3" xfId="1406" xr:uid="{1D4450CA-80A0-45BE-9D7D-04272BECBC32}"/>
    <cellStyle name="Moneda 2 2 2 5 3 3 2" xfId="1407" xr:uid="{36399AD7-A8BB-41B1-A738-3C31BCFB0E36}"/>
    <cellStyle name="Moneda 2 2 2 5 3 3 2 2" xfId="1408" xr:uid="{0FDE0DC6-8E84-4CC4-B7CF-E668127B280C}"/>
    <cellStyle name="Moneda 2 2 2 5 3 3 2 2 2" xfId="29371" xr:uid="{F421ED94-F118-495D-8A5E-C126B9718FE1}"/>
    <cellStyle name="Moneda 2 2 2 5 3 3 2 3" xfId="29370" xr:uid="{9A511AE1-46FA-4531-85F4-B76AE03FAF67}"/>
    <cellStyle name="Moneda 2 2 2 5 3 3 3" xfId="1409" xr:uid="{CFC91682-E00C-421C-87C3-2B21DDF8E8FB}"/>
    <cellStyle name="Moneda 2 2 2 5 3 3 3 2" xfId="29372" xr:uid="{5250E4D2-78A1-4C26-8227-50210527521F}"/>
    <cellStyle name="Moneda 2 2 2 5 3 3 4" xfId="29369" xr:uid="{8CC5D7EC-61A6-4283-BCBD-B5A4D41F156F}"/>
    <cellStyle name="Moneda 2 2 2 5 3 4" xfId="1410" xr:uid="{16339AAE-87A4-4993-AC35-8ACF8F02F6EC}"/>
    <cellStyle name="Moneda 2 2 2 5 3 4 2" xfId="1411" xr:uid="{066B2CBD-5B90-4A64-B34E-CC77622CEF7F}"/>
    <cellStyle name="Moneda 2 2 2 5 3 4 2 2" xfId="29374" xr:uid="{5B46815C-AA3D-477E-9EC2-95BC9075232F}"/>
    <cellStyle name="Moneda 2 2 2 5 3 4 3" xfId="29373" xr:uid="{6E093D02-F077-4DD5-BD67-60569C378C03}"/>
    <cellStyle name="Moneda 2 2 2 5 3 5" xfId="1412" xr:uid="{BBA5E37A-0790-43AE-84B3-DF05593CEC2A}"/>
    <cellStyle name="Moneda 2 2 2 5 3 5 2" xfId="29375" xr:uid="{4415158D-8DFA-4583-82F0-B8454AE8DCFF}"/>
    <cellStyle name="Moneda 2 2 2 5 3 6" xfId="29360" xr:uid="{AAAE9153-8C03-4BAE-A245-459E4574F6C6}"/>
    <cellStyle name="Moneda 2 2 2 5 4" xfId="1413" xr:uid="{44D2FA33-A505-4680-BEE1-DADAC2547EB4}"/>
    <cellStyle name="Moneda 2 2 2 5 4 2" xfId="1414" xr:uid="{E104F11E-FA93-4FE1-BE13-4C97B99C17F9}"/>
    <cellStyle name="Moneda 2 2 2 5 4 2 2" xfId="1415" xr:uid="{3C23308D-D958-4BDF-A07D-437D91ADC304}"/>
    <cellStyle name="Moneda 2 2 2 5 4 2 2 2" xfId="1416" xr:uid="{E2CBBA0E-BE6B-4D4D-A4D4-D480CA17CB6A}"/>
    <cellStyle name="Moneda 2 2 2 5 4 2 2 2 2" xfId="29379" xr:uid="{85716D02-4E22-4908-AA46-64512C64C513}"/>
    <cellStyle name="Moneda 2 2 2 5 4 2 2 3" xfId="29378" xr:uid="{E7929AAB-432F-4BB6-BA88-83DC3D337D1B}"/>
    <cellStyle name="Moneda 2 2 2 5 4 2 3" xfId="1417" xr:uid="{62C7A9FE-8BB8-4876-9A25-1B34A571A7CA}"/>
    <cellStyle name="Moneda 2 2 2 5 4 2 3 2" xfId="29380" xr:uid="{267BB3C9-7F5B-4A0A-B46A-E1ADBF4DA0C2}"/>
    <cellStyle name="Moneda 2 2 2 5 4 2 4" xfId="29377" xr:uid="{7428EE06-A7EC-4054-8BEE-0046D4857005}"/>
    <cellStyle name="Moneda 2 2 2 5 4 3" xfId="1418" xr:uid="{FF67EAEB-F61E-401B-B99C-B96B0E6E0CCA}"/>
    <cellStyle name="Moneda 2 2 2 5 4 3 2" xfId="1419" xr:uid="{22421176-3AEA-437E-90BC-74D2D2231623}"/>
    <cellStyle name="Moneda 2 2 2 5 4 3 2 2" xfId="29382" xr:uid="{29C0D79D-4E73-4F20-AB89-A6596B627FAD}"/>
    <cellStyle name="Moneda 2 2 2 5 4 3 3" xfId="29381" xr:uid="{505F4F3B-82E6-4FE3-9DF0-9E2C226A31C1}"/>
    <cellStyle name="Moneda 2 2 2 5 4 4" xfId="1420" xr:uid="{5D9E17EF-460E-43A8-8297-00010E8E8D01}"/>
    <cellStyle name="Moneda 2 2 2 5 4 4 2" xfId="29383" xr:uid="{C2AE642A-4749-4EC7-8FEB-5E293D0FC1E3}"/>
    <cellStyle name="Moneda 2 2 2 5 4 5" xfId="29376" xr:uid="{1E153285-2109-43DF-B73E-2F71F85F595B}"/>
    <cellStyle name="Moneda 2 2 2 5 5" xfId="1421" xr:uid="{9995E7CC-038E-47A2-A3FE-7F35D45A75D2}"/>
    <cellStyle name="Moneda 2 2 2 5 5 2" xfId="1422" xr:uid="{50945EB2-4C9A-4E0D-88BB-9DEDDDEB9B2D}"/>
    <cellStyle name="Moneda 2 2 2 5 5 2 2" xfId="1423" xr:uid="{12269169-9250-4570-85AE-8D17A5208454}"/>
    <cellStyle name="Moneda 2 2 2 5 5 2 2 2" xfId="1424" xr:uid="{405DE186-20CF-44B3-B8FF-9B6EF2DCB8F2}"/>
    <cellStyle name="Moneda 2 2 2 5 5 2 2 2 2" xfId="29387" xr:uid="{8500000C-9E88-4294-AD35-3C98EA088A03}"/>
    <cellStyle name="Moneda 2 2 2 5 5 2 2 3" xfId="29386" xr:uid="{E7780564-FE8E-41EA-BC0A-1E660001C64E}"/>
    <cellStyle name="Moneda 2 2 2 5 5 2 3" xfId="1425" xr:uid="{2F0C0AA8-A13B-4777-8512-DFF27294017B}"/>
    <cellStyle name="Moneda 2 2 2 5 5 2 3 2" xfId="29388" xr:uid="{074F37DE-B3E3-4EC9-A031-1E9F09113BDC}"/>
    <cellStyle name="Moneda 2 2 2 5 5 2 4" xfId="29385" xr:uid="{58BCABDC-D316-40F8-B804-BE04B65D65C1}"/>
    <cellStyle name="Moneda 2 2 2 5 5 3" xfId="1426" xr:uid="{DFAE42BF-BDAB-4926-BF5A-338B56F9F19B}"/>
    <cellStyle name="Moneda 2 2 2 5 5 3 2" xfId="1427" xr:uid="{FCDA873B-CA4D-4727-8308-AFA33396FDA9}"/>
    <cellStyle name="Moneda 2 2 2 5 5 3 2 2" xfId="29390" xr:uid="{17055744-D947-4DD7-B3B7-45366C3118AE}"/>
    <cellStyle name="Moneda 2 2 2 5 5 3 3" xfId="29389" xr:uid="{13BCFFC4-2EC0-42DE-BE41-02EE3DA04318}"/>
    <cellStyle name="Moneda 2 2 2 5 5 4" xfId="1428" xr:uid="{0CEFBE78-BE2C-48D7-8090-D20B24D9EBCF}"/>
    <cellStyle name="Moneda 2 2 2 5 5 4 2" xfId="29391" xr:uid="{7BAE8F11-FAE0-467A-A31B-D34E70FC3020}"/>
    <cellStyle name="Moneda 2 2 2 5 5 5" xfId="29384" xr:uid="{A73E607A-333E-438D-B1D8-E05BDBF7245A}"/>
    <cellStyle name="Moneda 2 2 2 5 6" xfId="1429" xr:uid="{99A5D060-2720-4FCB-8A71-55664A071692}"/>
    <cellStyle name="Moneda 2 2 2 5 6 2" xfId="1430" xr:uid="{65178E69-B381-4D09-AC66-DD315E9767A2}"/>
    <cellStyle name="Moneda 2 2 2 5 6 2 2" xfId="1431" xr:uid="{F99B18FA-CBEC-4A80-91DF-2B1CC328C27E}"/>
    <cellStyle name="Moneda 2 2 2 5 6 2 2 2" xfId="29394" xr:uid="{73EFCD25-4122-43EA-A5CC-4E7A0A8C6F06}"/>
    <cellStyle name="Moneda 2 2 2 5 6 2 3" xfId="29393" xr:uid="{EEC0D6D5-5CB7-4B67-ABCD-C51249608FDA}"/>
    <cellStyle name="Moneda 2 2 2 5 6 3" xfId="1432" xr:uid="{080C4F4A-BBCF-4AF8-A89D-AB0FA86BCB15}"/>
    <cellStyle name="Moneda 2 2 2 5 6 3 2" xfId="29395" xr:uid="{FAB38E90-555B-453C-9B55-5DEB7646F29B}"/>
    <cellStyle name="Moneda 2 2 2 5 6 4" xfId="29392" xr:uid="{BE54D3CA-FE6C-48F5-8A49-8577AE462BFF}"/>
    <cellStyle name="Moneda 2 2 2 5 7" xfId="1433" xr:uid="{4F0C1230-2630-4F16-95B7-2117EEB7A59E}"/>
    <cellStyle name="Moneda 2 2 2 5 7 2" xfId="1434" xr:uid="{1AA348FF-0430-4A8A-9862-2B0C175CCE11}"/>
    <cellStyle name="Moneda 2 2 2 5 7 2 2" xfId="29397" xr:uid="{3C1D8FD6-0280-4FC9-A4C8-F72DB9C47676}"/>
    <cellStyle name="Moneda 2 2 2 5 7 3" xfId="29396" xr:uid="{B0B7418A-7A70-4160-999D-678E881F2629}"/>
    <cellStyle name="Moneda 2 2 2 5 8" xfId="1435" xr:uid="{A8CA99DC-0076-4C9E-9855-E37EA3E5AB50}"/>
    <cellStyle name="Moneda 2 2 2 5 8 2" xfId="29398" xr:uid="{D2380A03-1D17-4FA1-AD60-33C4ED40CF7A}"/>
    <cellStyle name="Moneda 2 2 2 5 9" xfId="27700" xr:uid="{887BE770-52D1-4897-8341-DE77B101D77C}"/>
    <cellStyle name="Moneda 2 2 2 5 9 2" xfId="55618" xr:uid="{C779E13C-E8C7-4B1B-A548-BC29B61215B2}"/>
    <cellStyle name="Moneda 2 2 2 6" xfId="414" xr:uid="{DE6B0AA5-108E-4880-9494-58487BA0A813}"/>
    <cellStyle name="Moneda 2 2 2 6 2" xfId="1436" xr:uid="{B8980D05-93A1-446B-8035-C81AC1C1A0C6}"/>
    <cellStyle name="Moneda 2 2 2 6 2 2" xfId="1437" xr:uid="{C8711F7B-5584-4601-922A-B8BAA99F4A97}"/>
    <cellStyle name="Moneda 2 2 2 6 2 2 2" xfId="1438" xr:uid="{01AF9621-42D6-4A79-9831-FC17DE7953A3}"/>
    <cellStyle name="Moneda 2 2 2 6 2 2 2 2" xfId="1439" xr:uid="{66270904-5242-45CD-BC59-22599C182E3A}"/>
    <cellStyle name="Moneda 2 2 2 6 2 2 2 2 2" xfId="1440" xr:uid="{9347364F-D871-4F11-9407-FA376C0734E4}"/>
    <cellStyle name="Moneda 2 2 2 6 2 2 2 2 2 2" xfId="29403" xr:uid="{C4B40249-BB89-4D22-90E7-4603EFC716FA}"/>
    <cellStyle name="Moneda 2 2 2 6 2 2 2 2 3" xfId="29402" xr:uid="{4CE22768-9F68-4B98-8E84-63E86B08575D}"/>
    <cellStyle name="Moneda 2 2 2 6 2 2 2 3" xfId="1441" xr:uid="{36F8B89A-2F5B-45F1-BC66-80E44B15B312}"/>
    <cellStyle name="Moneda 2 2 2 6 2 2 2 3 2" xfId="29404" xr:uid="{B67A1EDF-4FD2-42E0-BEE5-3C00409F9D53}"/>
    <cellStyle name="Moneda 2 2 2 6 2 2 2 4" xfId="29401" xr:uid="{13B5AE6B-60A6-44FA-819A-C52498B53B2B}"/>
    <cellStyle name="Moneda 2 2 2 6 2 2 3" xfId="1442" xr:uid="{A696BCD8-A21F-489A-811E-08E2B7E90D1E}"/>
    <cellStyle name="Moneda 2 2 2 6 2 2 3 2" xfId="1443" xr:uid="{1F359AB8-4D53-4D0C-8AB3-9C1267CA60F2}"/>
    <cellStyle name="Moneda 2 2 2 6 2 2 3 2 2" xfId="29406" xr:uid="{3530D772-044D-4122-BC40-61733838B52F}"/>
    <cellStyle name="Moneda 2 2 2 6 2 2 3 3" xfId="29405" xr:uid="{9CBDFBFA-AABF-4D8F-9AAC-A6240D4259C2}"/>
    <cellStyle name="Moneda 2 2 2 6 2 2 4" xfId="1444" xr:uid="{56C260DC-1ADC-4BC2-990B-55B52842630E}"/>
    <cellStyle name="Moneda 2 2 2 6 2 2 4 2" xfId="29407" xr:uid="{9D73CC47-00A9-46F7-A383-3CBCE48452FE}"/>
    <cellStyle name="Moneda 2 2 2 6 2 2 5" xfId="29400" xr:uid="{456573CB-809A-4123-8C76-CD32B4CCA14C}"/>
    <cellStyle name="Moneda 2 2 2 6 2 3" xfId="1445" xr:uid="{276F7685-EDD0-46AA-98C3-C90AB89581B3}"/>
    <cellStyle name="Moneda 2 2 2 6 2 3 2" xfId="1446" xr:uid="{2EE689C5-FFF5-4C57-BC71-586034EA6C6E}"/>
    <cellStyle name="Moneda 2 2 2 6 2 3 2 2" xfId="1447" xr:uid="{833046B1-0F8F-42CB-8CE2-E0FAF1C914A5}"/>
    <cellStyle name="Moneda 2 2 2 6 2 3 2 2 2" xfId="29410" xr:uid="{111F3782-AEF3-4C28-B388-6ABFA26A3798}"/>
    <cellStyle name="Moneda 2 2 2 6 2 3 2 3" xfId="29409" xr:uid="{C6370095-1A5E-4375-B91D-6409D7036DD5}"/>
    <cellStyle name="Moneda 2 2 2 6 2 3 3" xfId="1448" xr:uid="{670C627A-F4FE-4B9B-963A-6118064053A2}"/>
    <cellStyle name="Moneda 2 2 2 6 2 3 3 2" xfId="29411" xr:uid="{82E5CB34-67E2-493B-ADBE-1A2361D5AA39}"/>
    <cellStyle name="Moneda 2 2 2 6 2 3 4" xfId="29408" xr:uid="{11D4AF16-76E2-49BD-A96A-D2D4B459A46E}"/>
    <cellStyle name="Moneda 2 2 2 6 2 4" xfId="1449" xr:uid="{CBC81CB7-ABED-4587-8E6D-5A6E0D4F9D2C}"/>
    <cellStyle name="Moneda 2 2 2 6 2 4 2" xfId="1450" xr:uid="{79153B01-9A63-454C-980F-3C8E9C99B797}"/>
    <cellStyle name="Moneda 2 2 2 6 2 4 2 2" xfId="29413" xr:uid="{B34EF383-77F1-4755-9BBF-8CFFB917C076}"/>
    <cellStyle name="Moneda 2 2 2 6 2 4 3" xfId="29412" xr:uid="{F7BC211C-F676-43EA-977D-0CEA8862A3E6}"/>
    <cellStyle name="Moneda 2 2 2 6 2 5" xfId="1451" xr:uid="{639D2EFD-6871-4C26-B7A7-7D6812334D47}"/>
    <cellStyle name="Moneda 2 2 2 6 2 5 2" xfId="29414" xr:uid="{C412C0A6-3F04-4728-A226-D7BCCB2EEB2A}"/>
    <cellStyle name="Moneda 2 2 2 6 2 6" xfId="29399" xr:uid="{C9525AC3-AEA9-4785-BF24-314CA45C6C7C}"/>
    <cellStyle name="Moneda 2 2 2 6 3" xfId="1452" xr:uid="{3F20E96C-DAFC-44AE-9086-CC306CF2C850}"/>
    <cellStyle name="Moneda 2 2 2 6 3 2" xfId="1453" xr:uid="{F5F0F98D-B4DD-4DBD-BCF5-5A1812517222}"/>
    <cellStyle name="Moneda 2 2 2 6 3 2 2" xfId="1454" xr:uid="{1B18FA05-D3E1-4A96-B2EB-F794D985D82D}"/>
    <cellStyle name="Moneda 2 2 2 6 3 2 2 2" xfId="1455" xr:uid="{6D8D0049-3C84-4A50-9B7A-68028C1A019A}"/>
    <cellStyle name="Moneda 2 2 2 6 3 2 2 2 2" xfId="29418" xr:uid="{DC13954A-995F-45C1-8145-3A6C55BA41CF}"/>
    <cellStyle name="Moneda 2 2 2 6 3 2 2 3" xfId="29417" xr:uid="{1D4E296E-7636-473E-9561-4DF46E0DDE7F}"/>
    <cellStyle name="Moneda 2 2 2 6 3 2 3" xfId="1456" xr:uid="{BF7CAE6E-501E-42F0-9CA9-6AD37797258B}"/>
    <cellStyle name="Moneda 2 2 2 6 3 2 3 2" xfId="29419" xr:uid="{9D718157-6F94-4DFD-BB49-1E6D50187C4B}"/>
    <cellStyle name="Moneda 2 2 2 6 3 2 4" xfId="29416" xr:uid="{E4FE6814-B8BD-4398-A062-BFB00C4E68EA}"/>
    <cellStyle name="Moneda 2 2 2 6 3 3" xfId="1457" xr:uid="{46C060AF-ADE1-4066-9A17-9865455A8E5E}"/>
    <cellStyle name="Moneda 2 2 2 6 3 3 2" xfId="1458" xr:uid="{F9CB20BF-B036-4361-8DA3-EE5368BAB288}"/>
    <cellStyle name="Moneda 2 2 2 6 3 3 2 2" xfId="29421" xr:uid="{666A95E5-DD14-4033-981D-90C7538D60C9}"/>
    <cellStyle name="Moneda 2 2 2 6 3 3 3" xfId="29420" xr:uid="{3149C4C0-0BB1-4AD8-B806-BFD62CAF207E}"/>
    <cellStyle name="Moneda 2 2 2 6 3 4" xfId="1459" xr:uid="{4016DDEF-E36E-449D-ABC1-BBC7CBB671C0}"/>
    <cellStyle name="Moneda 2 2 2 6 3 4 2" xfId="29422" xr:uid="{E7CAE729-7EE4-4C09-9E66-356ADCE3C774}"/>
    <cellStyle name="Moneda 2 2 2 6 3 5" xfId="29415" xr:uid="{3061F027-E355-4640-8383-26A108876D54}"/>
    <cellStyle name="Moneda 2 2 2 6 4" xfId="1460" xr:uid="{47B5E2EB-DFE6-4D69-A931-BB62F25E4285}"/>
    <cellStyle name="Moneda 2 2 2 6 4 2" xfId="1461" xr:uid="{E980EB30-1C23-4440-B0CC-AEF68F80FC79}"/>
    <cellStyle name="Moneda 2 2 2 6 4 2 2" xfId="1462" xr:uid="{D17B36BA-CE1D-4824-9790-A51241B74843}"/>
    <cellStyle name="Moneda 2 2 2 6 4 2 2 2" xfId="1463" xr:uid="{1E3BA853-8D41-4B02-8DB2-E5D0CB395105}"/>
    <cellStyle name="Moneda 2 2 2 6 4 2 2 2 2" xfId="29426" xr:uid="{879D5087-E219-4E35-9E86-0FE4B87B4B9F}"/>
    <cellStyle name="Moneda 2 2 2 6 4 2 2 3" xfId="29425" xr:uid="{3ED4211B-677E-43B0-A527-CD3CE920074B}"/>
    <cellStyle name="Moneda 2 2 2 6 4 2 3" xfId="1464" xr:uid="{10D69461-A4F6-4D65-9404-07BB0CFADB9E}"/>
    <cellStyle name="Moneda 2 2 2 6 4 2 3 2" xfId="29427" xr:uid="{B210526A-4F8C-471B-986E-836B25C7DF77}"/>
    <cellStyle name="Moneda 2 2 2 6 4 2 4" xfId="29424" xr:uid="{34B7778D-A4B5-4DBB-B797-76DCF2BE3110}"/>
    <cellStyle name="Moneda 2 2 2 6 4 3" xfId="1465" xr:uid="{CC1E72A2-08E0-4DD0-A1C0-B76003D58438}"/>
    <cellStyle name="Moneda 2 2 2 6 4 3 2" xfId="1466" xr:uid="{B0057C22-4F6E-41AE-86AE-4C893F181A7C}"/>
    <cellStyle name="Moneda 2 2 2 6 4 3 2 2" xfId="29429" xr:uid="{37EC91F2-06C8-4F83-9A58-6C435929151B}"/>
    <cellStyle name="Moneda 2 2 2 6 4 3 3" xfId="29428" xr:uid="{54FD75C9-03E5-408E-A994-878D1A35DFDC}"/>
    <cellStyle name="Moneda 2 2 2 6 4 4" xfId="1467" xr:uid="{8C364922-DC61-4AFA-A617-F8F7E67706E1}"/>
    <cellStyle name="Moneda 2 2 2 6 4 4 2" xfId="29430" xr:uid="{3F35008E-EF96-4D15-9EB4-5142FF80BCB4}"/>
    <cellStyle name="Moneda 2 2 2 6 4 5" xfId="29423" xr:uid="{901A1ED4-FE90-4B09-ADC6-F166F4E5070A}"/>
    <cellStyle name="Moneda 2 2 2 6 5" xfId="1468" xr:uid="{43637D6C-AEA0-49A4-B7A2-E92E0382F7AD}"/>
    <cellStyle name="Moneda 2 2 2 6 5 2" xfId="1469" xr:uid="{AED694D4-399D-4D90-A1F0-DB09D1451A5F}"/>
    <cellStyle name="Moneda 2 2 2 6 5 2 2" xfId="1470" xr:uid="{5C280D79-D384-4C36-891E-8B867C0CD24F}"/>
    <cellStyle name="Moneda 2 2 2 6 5 2 2 2" xfId="29433" xr:uid="{E7ED382B-BE9F-409C-ACA2-039573CCFFAF}"/>
    <cellStyle name="Moneda 2 2 2 6 5 2 3" xfId="29432" xr:uid="{32168B6F-6F9A-4E7C-A958-708693A68F8C}"/>
    <cellStyle name="Moneda 2 2 2 6 5 3" xfId="1471" xr:uid="{D0DDC01A-E188-4BBE-8497-56D114A97234}"/>
    <cellStyle name="Moneda 2 2 2 6 5 3 2" xfId="29434" xr:uid="{7344E404-E855-4741-A51C-E193CD25704F}"/>
    <cellStyle name="Moneda 2 2 2 6 5 4" xfId="29431" xr:uid="{4CACA684-433E-465E-981C-5B376E561A6F}"/>
    <cellStyle name="Moneda 2 2 2 6 6" xfId="1472" xr:uid="{DD07B7D5-A2F8-4DEF-9776-7221F4678590}"/>
    <cellStyle name="Moneda 2 2 2 6 6 2" xfId="1473" xr:uid="{B26EFB95-BC57-49E2-AE5C-47D2EF020E60}"/>
    <cellStyle name="Moneda 2 2 2 6 6 2 2" xfId="29436" xr:uid="{4029613C-0280-4A24-8706-A1406C45C261}"/>
    <cellStyle name="Moneda 2 2 2 6 6 3" xfId="29435" xr:uid="{1145E070-8E72-456B-AB2A-F20AFB8718B2}"/>
    <cellStyle name="Moneda 2 2 2 6 7" xfId="1474" xr:uid="{7FA3AE90-CE54-41A0-9832-D94616528ADD}"/>
    <cellStyle name="Moneda 2 2 2 6 7 2" xfId="29437" xr:uid="{183B535B-C8B8-4480-A650-404511FD6E60}"/>
    <cellStyle name="Moneda 2 2 2 6 8" xfId="28393" xr:uid="{7AECE72F-4C14-47C0-86ED-3EF2DEA170E5}"/>
    <cellStyle name="Moneda 2 2 2 7" xfId="1475" xr:uid="{56A5DB08-2CD8-4410-8D22-12DD4DF779C0}"/>
    <cellStyle name="Moneda 2 2 2 7 2" xfId="1476" xr:uid="{4A6141ED-25B4-49D1-BDC4-1D4DBD028736}"/>
    <cellStyle name="Moneda 2 2 2 7 2 2" xfId="1477" xr:uid="{B78718E6-BE50-40DC-AFB5-4792306D73C2}"/>
    <cellStyle name="Moneda 2 2 2 7 2 2 2" xfId="1478" xr:uid="{6B08D9A0-F004-468A-8ECE-C3334BEE5540}"/>
    <cellStyle name="Moneda 2 2 2 7 2 2 2 2" xfId="1479" xr:uid="{7A038839-645A-4050-9968-5C23A43E0B95}"/>
    <cellStyle name="Moneda 2 2 2 7 2 2 2 2 2" xfId="29442" xr:uid="{DEA1F690-18FA-4D92-BB87-C3370BA39820}"/>
    <cellStyle name="Moneda 2 2 2 7 2 2 2 3" xfId="29441" xr:uid="{EC3D76D6-4639-4EDA-9F7F-31C3B89D5EFC}"/>
    <cellStyle name="Moneda 2 2 2 7 2 2 3" xfId="1480" xr:uid="{EBFAA25E-891B-4C97-8FEE-C5D870A683D1}"/>
    <cellStyle name="Moneda 2 2 2 7 2 2 3 2" xfId="29443" xr:uid="{2BE1646B-6B93-4A49-B96F-2EC7A05DAE62}"/>
    <cellStyle name="Moneda 2 2 2 7 2 2 4" xfId="29440" xr:uid="{8FDF62E9-B5E5-40AE-962E-EA2E29730E3A}"/>
    <cellStyle name="Moneda 2 2 2 7 2 3" xfId="1481" xr:uid="{22EF99F5-895D-4513-89B5-3F6ADC923CB3}"/>
    <cellStyle name="Moneda 2 2 2 7 2 3 2" xfId="1482" xr:uid="{6E27BB99-FD3C-4AB1-A5C5-80D82B770815}"/>
    <cellStyle name="Moneda 2 2 2 7 2 3 2 2" xfId="29445" xr:uid="{55DD213D-A552-4F3E-98B6-1A799A4DBEE0}"/>
    <cellStyle name="Moneda 2 2 2 7 2 3 3" xfId="29444" xr:uid="{25A4AE9B-9072-410A-803C-67FAC4D2990A}"/>
    <cellStyle name="Moneda 2 2 2 7 2 4" xfId="1483" xr:uid="{4BA36847-276A-4E2F-BB74-901C71A0DC7A}"/>
    <cellStyle name="Moneda 2 2 2 7 2 4 2" xfId="29446" xr:uid="{38D486D4-D6BB-4895-B289-65492326EF79}"/>
    <cellStyle name="Moneda 2 2 2 7 2 5" xfId="29439" xr:uid="{6A0A3C9D-2C3E-4AD5-BF36-F4F705475EFB}"/>
    <cellStyle name="Moneda 2 2 2 7 3" xfId="1484" xr:uid="{EAB7B6B3-F0B7-4A44-BDD4-95E5ED0555ED}"/>
    <cellStyle name="Moneda 2 2 2 7 3 2" xfId="1485" xr:uid="{2C7D4D0F-84D1-471D-9D4A-01505DC05C57}"/>
    <cellStyle name="Moneda 2 2 2 7 3 2 2" xfId="1486" xr:uid="{3B13146D-C39D-40D7-96D3-981FDF97393B}"/>
    <cellStyle name="Moneda 2 2 2 7 3 2 2 2" xfId="29449" xr:uid="{109B693D-D5AA-4DA4-957E-0EC4B526D428}"/>
    <cellStyle name="Moneda 2 2 2 7 3 2 3" xfId="29448" xr:uid="{1AA23CD8-5B12-4D68-8235-133F0148BD4A}"/>
    <cellStyle name="Moneda 2 2 2 7 3 3" xfId="1487" xr:uid="{377BDA7E-B107-4C72-9E03-FAFF7D366C46}"/>
    <cellStyle name="Moneda 2 2 2 7 3 3 2" xfId="29450" xr:uid="{6706C019-871F-433D-AAAA-C0EE8361A456}"/>
    <cellStyle name="Moneda 2 2 2 7 3 4" xfId="29447" xr:uid="{C131C96A-4FD3-4D1A-8FD7-7F945DB515A4}"/>
    <cellStyle name="Moneda 2 2 2 7 4" xfId="1488" xr:uid="{A8A732EE-4E6E-4A8A-AB21-0B857FC96442}"/>
    <cellStyle name="Moneda 2 2 2 7 4 2" xfId="1489" xr:uid="{017285F5-14EC-4EE8-A3DB-CCD65816BBDA}"/>
    <cellStyle name="Moneda 2 2 2 7 4 2 2" xfId="29452" xr:uid="{DE73F292-67F8-4163-A518-DA8B85BC47E3}"/>
    <cellStyle name="Moneda 2 2 2 7 4 3" xfId="29451" xr:uid="{980D978F-0067-47FC-A797-E1FEB08F7869}"/>
    <cellStyle name="Moneda 2 2 2 7 5" xfId="1490" xr:uid="{DB270BE7-0E6C-4994-8608-2812D660F84F}"/>
    <cellStyle name="Moneda 2 2 2 7 5 2" xfId="29453" xr:uid="{58FF0432-2306-44D1-9C8E-964A159876CB}"/>
    <cellStyle name="Moneda 2 2 2 7 6" xfId="29438" xr:uid="{0B498E7A-1A63-4950-B6B3-BC3C858AEB11}"/>
    <cellStyle name="Moneda 2 2 2 8" xfId="1491" xr:uid="{DF749ADC-EF90-41B3-9635-43EA6416334A}"/>
    <cellStyle name="Moneda 2 2 2 8 2" xfId="1492" xr:uid="{CE58A9B8-3E75-44A4-A85E-A2496DF0E648}"/>
    <cellStyle name="Moneda 2 2 2 8 2 2" xfId="1493" xr:uid="{5C3A5AAC-D187-48CC-AEDD-91C6A84584E2}"/>
    <cellStyle name="Moneda 2 2 2 8 2 2 2" xfId="1494" xr:uid="{61342902-1F31-4D51-92AF-A77A3383674E}"/>
    <cellStyle name="Moneda 2 2 2 8 2 2 2 2" xfId="29457" xr:uid="{0F87DF62-0C97-477D-B0CB-F8DE581E00A3}"/>
    <cellStyle name="Moneda 2 2 2 8 2 2 3" xfId="29456" xr:uid="{80ED32A4-D1EC-4515-8888-B88A6CDE62A5}"/>
    <cellStyle name="Moneda 2 2 2 8 2 3" xfId="1495" xr:uid="{19EF0D3D-5999-4CE6-A515-C72FE13E8859}"/>
    <cellStyle name="Moneda 2 2 2 8 2 3 2" xfId="29458" xr:uid="{08E14707-3AF8-4FAD-8D13-B7A3BD42E57C}"/>
    <cellStyle name="Moneda 2 2 2 8 2 4" xfId="29455" xr:uid="{1FA91B4E-EEBA-4B07-A879-3F103B02668F}"/>
    <cellStyle name="Moneda 2 2 2 8 3" xfId="1496" xr:uid="{9D925C7B-2543-48B8-919A-E92EDC35E691}"/>
    <cellStyle name="Moneda 2 2 2 8 3 2" xfId="1497" xr:uid="{412BCE3A-F4C0-46A6-8B9D-F904D4F277BE}"/>
    <cellStyle name="Moneda 2 2 2 8 3 2 2" xfId="29460" xr:uid="{574F8AEF-38FF-456A-A2AD-00A98F5E3B5D}"/>
    <cellStyle name="Moneda 2 2 2 8 3 3" xfId="29459" xr:uid="{2D3188B6-BD37-4484-9ACE-D7C896781796}"/>
    <cellStyle name="Moneda 2 2 2 8 4" xfId="1498" xr:uid="{B3B0DEF2-1F48-4A38-B588-4EFCCAE7F13D}"/>
    <cellStyle name="Moneda 2 2 2 8 4 2" xfId="29461" xr:uid="{0469462D-A621-4AFF-B721-7D1A1F86F16D}"/>
    <cellStyle name="Moneda 2 2 2 8 5" xfId="29454" xr:uid="{C3EF7642-ED34-4A01-97D2-ADAE04CCAE04}"/>
    <cellStyle name="Moneda 2 2 2 9" xfId="1499" xr:uid="{810921B0-147D-4E6D-836E-AA55CF2031BE}"/>
    <cellStyle name="Moneda 2 2 2 9 2" xfId="1500" xr:uid="{4A2C90C8-7E8C-4C1E-80FE-76E572A89445}"/>
    <cellStyle name="Moneda 2 2 2 9 2 2" xfId="1501" xr:uid="{02FEBC71-FFA1-4690-87FC-D86A721E8088}"/>
    <cellStyle name="Moneda 2 2 2 9 2 2 2" xfId="1502" xr:uid="{0C3CAEC1-1CB3-4893-9558-4D5C4951000E}"/>
    <cellStyle name="Moneda 2 2 2 9 2 2 2 2" xfId="29465" xr:uid="{762E2ACE-C4C3-476F-9770-56234E5EB40D}"/>
    <cellStyle name="Moneda 2 2 2 9 2 2 3" xfId="29464" xr:uid="{4F2C7E15-FCDF-463C-B965-B94AA136E7DF}"/>
    <cellStyle name="Moneda 2 2 2 9 2 3" xfId="1503" xr:uid="{F2B43701-F560-4C10-B639-650FC9B22A35}"/>
    <cellStyle name="Moneda 2 2 2 9 2 3 2" xfId="29466" xr:uid="{9CBB86D7-D244-4D8E-AC42-92881A21C1E2}"/>
    <cellStyle name="Moneda 2 2 2 9 2 4" xfId="29463" xr:uid="{2C999EE5-8CAA-4C45-AE8F-D00A7D1C5AA6}"/>
    <cellStyle name="Moneda 2 2 2 9 3" xfId="1504" xr:uid="{D3C8031C-7C0A-425A-BBCC-1EFB1B160E18}"/>
    <cellStyle name="Moneda 2 2 2 9 3 2" xfId="1505" xr:uid="{68EA3029-4036-45A0-ACC9-6A2DCEC96E88}"/>
    <cellStyle name="Moneda 2 2 2 9 3 2 2" xfId="29468" xr:uid="{6BE7C83D-7D90-4EC7-AB77-0D6C11777DEC}"/>
    <cellStyle name="Moneda 2 2 2 9 3 3" xfId="29467" xr:uid="{3B302306-45C4-42A5-B26B-67105D1EA961}"/>
    <cellStyle name="Moneda 2 2 2 9 4" xfId="1506" xr:uid="{E13B4962-592E-4823-A5DC-FEFE9C4B25D3}"/>
    <cellStyle name="Moneda 2 2 2 9 4 2" xfId="29469" xr:uid="{A67F3639-3F92-4EDD-BBDB-A6EBE305F2B8}"/>
    <cellStyle name="Moneda 2 2 2 9 5" xfId="29462" xr:uid="{0AC0357E-1079-4A45-BAA5-7F464BA707B1}"/>
    <cellStyle name="Moneda 2 2 3" xfId="119" xr:uid="{3A452A2A-9226-429F-B096-1FE7FE2BFC99}"/>
    <cellStyle name="Moneda 2 2 3 10" xfId="1507" xr:uid="{20D47886-66C2-43F3-868E-6F366CC7164F}"/>
    <cellStyle name="Moneda 2 2 3 10 2" xfId="29470" xr:uid="{3931690C-7C1A-44D3-9FCF-9F2D45821F6F}"/>
    <cellStyle name="Moneda 2 2 3 11" xfId="27701" xr:uid="{15B6E65B-79E0-46DE-B208-0BCE4E617F04}"/>
    <cellStyle name="Moneda 2 2 3 11 2" xfId="55619" xr:uid="{0EF5A39E-7848-440A-A252-292F97A7D630}"/>
    <cellStyle name="Moneda 2 2 3 12" xfId="28103" xr:uid="{156D287F-7C20-460E-9D04-35F2545E08F8}"/>
    <cellStyle name="Moneda 2 2 3 2" xfId="198" xr:uid="{6D624C58-62DC-4328-8988-539F6AEF2CE1}"/>
    <cellStyle name="Moneda 2 2 3 2 10" xfId="27702" xr:uid="{3EF256B3-5CA9-4229-875A-912C1FE805D4}"/>
    <cellStyle name="Moneda 2 2 3 2 10 2" xfId="55620" xr:uid="{92458CD7-5F27-4AB3-8A49-327EE1B65CB2}"/>
    <cellStyle name="Moneda 2 2 3 2 11" xfId="28180" xr:uid="{AD37E792-BE0E-4189-B2E8-866BF1AFD5AA}"/>
    <cellStyle name="Moneda 2 2 3 2 2" xfId="353" xr:uid="{4DB20037-588E-49B1-8A95-337BC7166E55}"/>
    <cellStyle name="Moneda 2 2 3 2 2 10" xfId="28334" xr:uid="{44088F01-CB09-40DF-B578-579CE82B81F8}"/>
    <cellStyle name="Moneda 2 2 3 2 2 2" xfId="700" xr:uid="{00CDD1E9-33A9-4DFD-A60C-5F52B4ABA161}"/>
    <cellStyle name="Moneda 2 2 3 2 2 2 2" xfId="1508" xr:uid="{FC331EE3-AC74-4853-82A8-B5F5272B605D}"/>
    <cellStyle name="Moneda 2 2 3 2 2 2 2 2" xfId="1509" xr:uid="{426B55E8-5871-4456-A1BB-BD323EDE5D06}"/>
    <cellStyle name="Moneda 2 2 3 2 2 2 2 2 2" xfId="1510" xr:uid="{284AA633-7497-49BC-8AE0-7A0A43AA8F5F}"/>
    <cellStyle name="Moneda 2 2 3 2 2 2 2 2 2 2" xfId="1511" xr:uid="{F987ED6A-5321-4885-A465-BA7F78B2BBCD}"/>
    <cellStyle name="Moneda 2 2 3 2 2 2 2 2 2 2 2" xfId="1512" xr:uid="{38AB2C6C-FCDF-4379-A12B-A4E7068DA091}"/>
    <cellStyle name="Moneda 2 2 3 2 2 2 2 2 2 2 2 2" xfId="29475" xr:uid="{E2EB6A91-C6F0-4D4B-A9A5-2EF6BF959EB5}"/>
    <cellStyle name="Moneda 2 2 3 2 2 2 2 2 2 2 3" xfId="29474" xr:uid="{6985A8AA-CA29-404F-9983-15371C2C5A1C}"/>
    <cellStyle name="Moneda 2 2 3 2 2 2 2 2 2 3" xfId="1513" xr:uid="{7187F120-1FAC-4F10-8DAF-BEEECDED4A7A}"/>
    <cellStyle name="Moneda 2 2 3 2 2 2 2 2 2 3 2" xfId="29476" xr:uid="{78F15FF6-2D56-41D4-A1BB-F9C0867F23D6}"/>
    <cellStyle name="Moneda 2 2 3 2 2 2 2 2 2 4" xfId="29473" xr:uid="{E823B7D0-F6B8-44DF-AC42-611DCBCD02B5}"/>
    <cellStyle name="Moneda 2 2 3 2 2 2 2 2 3" xfId="1514" xr:uid="{59A016E1-31C5-40C6-9F9E-151219F23708}"/>
    <cellStyle name="Moneda 2 2 3 2 2 2 2 2 3 2" xfId="1515" xr:uid="{52C9B7E2-5FAB-4FA8-BCF3-C7064BE7B412}"/>
    <cellStyle name="Moneda 2 2 3 2 2 2 2 2 3 2 2" xfId="29478" xr:uid="{F982AB9D-31E2-4D26-8D46-C7EA704F5A88}"/>
    <cellStyle name="Moneda 2 2 3 2 2 2 2 2 3 3" xfId="29477" xr:uid="{56BB5A45-5A7E-4A1B-85BF-5FB1F5819E06}"/>
    <cellStyle name="Moneda 2 2 3 2 2 2 2 2 4" xfId="1516" xr:uid="{9812C34F-A128-4E29-83B2-F0D502189BFF}"/>
    <cellStyle name="Moneda 2 2 3 2 2 2 2 2 4 2" xfId="29479" xr:uid="{6A936412-1872-48B3-B58C-8AEC7B37EFE5}"/>
    <cellStyle name="Moneda 2 2 3 2 2 2 2 2 5" xfId="29472" xr:uid="{F690DF2D-7131-443B-9D5D-8C3C080D8424}"/>
    <cellStyle name="Moneda 2 2 3 2 2 2 2 3" xfId="1517" xr:uid="{6CABE874-5ADB-4E02-AF47-D1FB8CF206A1}"/>
    <cellStyle name="Moneda 2 2 3 2 2 2 2 3 2" xfId="1518" xr:uid="{CAB43E1B-3146-4514-B656-B5688F23553E}"/>
    <cellStyle name="Moneda 2 2 3 2 2 2 2 3 2 2" xfId="1519" xr:uid="{7B1A48D9-EBBD-42DF-9AA8-AB32FFDD6558}"/>
    <cellStyle name="Moneda 2 2 3 2 2 2 2 3 2 2 2" xfId="29482" xr:uid="{18E74D58-5A88-459E-A3C3-7991D6506CD1}"/>
    <cellStyle name="Moneda 2 2 3 2 2 2 2 3 2 3" xfId="29481" xr:uid="{190B8C8A-70E1-4E16-9BA3-CA786AFAEB0E}"/>
    <cellStyle name="Moneda 2 2 3 2 2 2 2 3 3" xfId="1520" xr:uid="{5DBE985B-62AF-45CF-8ABD-0F90F3789CF7}"/>
    <cellStyle name="Moneda 2 2 3 2 2 2 2 3 3 2" xfId="29483" xr:uid="{35692F31-356C-4BF8-BAC8-801B3488364A}"/>
    <cellStyle name="Moneda 2 2 3 2 2 2 2 3 4" xfId="29480" xr:uid="{324AB63E-B01A-4B4D-B4BB-F837781C7C78}"/>
    <cellStyle name="Moneda 2 2 3 2 2 2 2 4" xfId="1521" xr:uid="{DED0A2C3-2724-4E83-AA6D-8C7584C17F32}"/>
    <cellStyle name="Moneda 2 2 3 2 2 2 2 4 2" xfId="1522" xr:uid="{DDA11488-D492-4C75-A45E-C604B2FA0B35}"/>
    <cellStyle name="Moneda 2 2 3 2 2 2 2 4 2 2" xfId="29485" xr:uid="{087C22BC-D216-4F6B-96F0-0EEF87D6DBF7}"/>
    <cellStyle name="Moneda 2 2 3 2 2 2 2 4 3" xfId="29484" xr:uid="{8F064D46-7C2C-47BF-9D34-5E9973F30BEC}"/>
    <cellStyle name="Moneda 2 2 3 2 2 2 2 5" xfId="1523" xr:uid="{F0DD591E-5F6D-4C4F-9C2F-E4F18E1CF719}"/>
    <cellStyle name="Moneda 2 2 3 2 2 2 2 5 2" xfId="29486" xr:uid="{E3241B1E-5B33-45E2-B90F-B785F7C3CEA1}"/>
    <cellStyle name="Moneda 2 2 3 2 2 2 2 6" xfId="29471" xr:uid="{D1DAE65D-3ACD-4809-83B8-B29688B81976}"/>
    <cellStyle name="Moneda 2 2 3 2 2 2 3" xfId="1524" xr:uid="{57150AAC-2C62-48C7-88CB-1454F6F57C8F}"/>
    <cellStyle name="Moneda 2 2 3 2 2 2 3 2" xfId="1525" xr:uid="{AE93DAB4-45AD-429B-A15C-4995714E798A}"/>
    <cellStyle name="Moneda 2 2 3 2 2 2 3 2 2" xfId="1526" xr:uid="{C1899026-4ACF-441D-88F9-A51014B8129D}"/>
    <cellStyle name="Moneda 2 2 3 2 2 2 3 2 2 2" xfId="1527" xr:uid="{0DB5CA31-03BA-4853-86DF-5E07B7E5EBC9}"/>
    <cellStyle name="Moneda 2 2 3 2 2 2 3 2 2 2 2" xfId="29490" xr:uid="{E8936BCE-E12B-4905-88A9-551DD2E94415}"/>
    <cellStyle name="Moneda 2 2 3 2 2 2 3 2 2 3" xfId="29489" xr:uid="{0D02927A-BFF8-464D-AB2C-F47239D9A54C}"/>
    <cellStyle name="Moneda 2 2 3 2 2 2 3 2 3" xfId="1528" xr:uid="{C0D7D552-B64D-455D-91C3-6C3CACEB5113}"/>
    <cellStyle name="Moneda 2 2 3 2 2 2 3 2 3 2" xfId="29491" xr:uid="{758D4619-DFFF-44D6-A7B8-0395405C0D75}"/>
    <cellStyle name="Moneda 2 2 3 2 2 2 3 2 4" xfId="29488" xr:uid="{B23F6011-18CA-45E3-9E65-E6B14935B3DF}"/>
    <cellStyle name="Moneda 2 2 3 2 2 2 3 3" xfId="1529" xr:uid="{04129486-89B5-4217-8F97-5F9287CC21AE}"/>
    <cellStyle name="Moneda 2 2 3 2 2 2 3 3 2" xfId="1530" xr:uid="{0482EDEA-C0D9-4749-B88C-267D7CAF7D7C}"/>
    <cellStyle name="Moneda 2 2 3 2 2 2 3 3 2 2" xfId="29493" xr:uid="{5353AAF2-D2B6-4CDB-9D1B-BBFD02B31D5F}"/>
    <cellStyle name="Moneda 2 2 3 2 2 2 3 3 3" xfId="29492" xr:uid="{F724877D-5E97-4B02-8BA5-EFD59BFB7877}"/>
    <cellStyle name="Moneda 2 2 3 2 2 2 3 4" xfId="1531" xr:uid="{5DC7EDB1-0FA9-44B7-B740-54AC84821AA6}"/>
    <cellStyle name="Moneda 2 2 3 2 2 2 3 4 2" xfId="29494" xr:uid="{B8B0A1FB-0012-48F8-9AFB-86BD8D10C71E}"/>
    <cellStyle name="Moneda 2 2 3 2 2 2 3 5" xfId="29487" xr:uid="{DE24154E-B189-42D2-97B2-7DC2F4424069}"/>
    <cellStyle name="Moneda 2 2 3 2 2 2 4" xfId="1532" xr:uid="{64EC3E2B-34B3-4F9F-975B-A9D59A2B9917}"/>
    <cellStyle name="Moneda 2 2 3 2 2 2 4 2" xfId="1533" xr:uid="{F4207C78-2CB1-48DD-BC5B-6781C15FE8B0}"/>
    <cellStyle name="Moneda 2 2 3 2 2 2 4 2 2" xfId="1534" xr:uid="{8D175DB2-3558-46D6-BBB7-E0A718393032}"/>
    <cellStyle name="Moneda 2 2 3 2 2 2 4 2 2 2" xfId="1535" xr:uid="{66B0B9CB-50C6-4016-A0AA-868A89638827}"/>
    <cellStyle name="Moneda 2 2 3 2 2 2 4 2 2 2 2" xfId="29498" xr:uid="{4C8EF517-5E23-4A56-AD4E-E93BD19FD483}"/>
    <cellStyle name="Moneda 2 2 3 2 2 2 4 2 2 3" xfId="29497" xr:uid="{F9862B5F-C918-42DB-B96F-27D074FF5780}"/>
    <cellStyle name="Moneda 2 2 3 2 2 2 4 2 3" xfId="1536" xr:uid="{8FA0FC35-BC18-40E5-8FD1-F70214B33EAB}"/>
    <cellStyle name="Moneda 2 2 3 2 2 2 4 2 3 2" xfId="29499" xr:uid="{615116C9-33F9-40B6-B3A8-F01C8423AB51}"/>
    <cellStyle name="Moneda 2 2 3 2 2 2 4 2 4" xfId="29496" xr:uid="{6419B84B-B66F-4BD6-885A-2E79F99CAA86}"/>
    <cellStyle name="Moneda 2 2 3 2 2 2 4 3" xfId="1537" xr:uid="{8DDCD24F-70CC-4B97-8397-C96752E7B24F}"/>
    <cellStyle name="Moneda 2 2 3 2 2 2 4 3 2" xfId="1538" xr:uid="{CA748C15-048D-43C6-AED7-274D3688E86C}"/>
    <cellStyle name="Moneda 2 2 3 2 2 2 4 3 2 2" xfId="29501" xr:uid="{E7FFC92F-D3BF-4F9A-A300-CABC8EFA687A}"/>
    <cellStyle name="Moneda 2 2 3 2 2 2 4 3 3" xfId="29500" xr:uid="{5CF94A8C-F611-4901-9C61-4A027723F5A0}"/>
    <cellStyle name="Moneda 2 2 3 2 2 2 4 4" xfId="1539" xr:uid="{2C8024DD-B2D4-420A-B9E0-D1204BF6ADC7}"/>
    <cellStyle name="Moneda 2 2 3 2 2 2 4 4 2" xfId="29502" xr:uid="{5A068839-A8C8-4DF5-B3B6-D8C7EADB538D}"/>
    <cellStyle name="Moneda 2 2 3 2 2 2 4 5" xfId="29495" xr:uid="{CFC248D8-F87E-4992-AA96-AC57D455D948}"/>
    <cellStyle name="Moneda 2 2 3 2 2 2 5" xfId="1540" xr:uid="{C8E4BB7D-1167-48DD-A643-74E796237562}"/>
    <cellStyle name="Moneda 2 2 3 2 2 2 5 2" xfId="1541" xr:uid="{212BEC0D-9AB6-45BD-90F7-9FD0AD884CA3}"/>
    <cellStyle name="Moneda 2 2 3 2 2 2 5 2 2" xfId="1542" xr:uid="{DFF7AA3C-AAA5-4E62-AAB4-10DEB306235E}"/>
    <cellStyle name="Moneda 2 2 3 2 2 2 5 2 2 2" xfId="29505" xr:uid="{96C75C31-3283-41A9-A2B0-B49F7DD1CA22}"/>
    <cellStyle name="Moneda 2 2 3 2 2 2 5 2 3" xfId="29504" xr:uid="{C0E2D178-2600-494D-A4E5-F55158F34F2E}"/>
    <cellStyle name="Moneda 2 2 3 2 2 2 5 3" xfId="1543" xr:uid="{C1FCCDB0-684F-4ACB-A329-99CE5B10A6D8}"/>
    <cellStyle name="Moneda 2 2 3 2 2 2 5 3 2" xfId="29506" xr:uid="{4E2E3CFC-4AE5-4663-B48D-9693BD67735D}"/>
    <cellStyle name="Moneda 2 2 3 2 2 2 5 4" xfId="29503" xr:uid="{D099EF9B-FD60-4835-B6CE-E1A9CA6BD876}"/>
    <cellStyle name="Moneda 2 2 3 2 2 2 6" xfId="1544" xr:uid="{7218D19A-324E-40E3-BB86-52383A63B8BB}"/>
    <cellStyle name="Moneda 2 2 3 2 2 2 6 2" xfId="1545" xr:uid="{46B0A245-E134-44E2-BD8B-6B883A65CE5D}"/>
    <cellStyle name="Moneda 2 2 3 2 2 2 6 2 2" xfId="29508" xr:uid="{EFEFCAFE-F242-435E-AB4B-F3A9D91AFB6E}"/>
    <cellStyle name="Moneda 2 2 3 2 2 2 6 3" xfId="29507" xr:uid="{DBE523A7-9B18-4398-90FE-498992A42F32}"/>
    <cellStyle name="Moneda 2 2 3 2 2 2 7" xfId="1546" xr:uid="{5044133C-1561-48D6-9AC4-10FC02CC802B}"/>
    <cellStyle name="Moneda 2 2 3 2 2 2 7 2" xfId="29509" xr:uid="{FA2973DE-6D17-4897-943E-90F4E5A91537}"/>
    <cellStyle name="Moneda 2 2 3 2 2 2 8" xfId="27704" xr:uid="{1E4CEF96-CFD7-4FF6-91E8-7CC3C8F91C14}"/>
    <cellStyle name="Moneda 2 2 3 2 2 2 8 2" xfId="55622" xr:uid="{6923C455-B7E1-45A1-A4DE-EB81740AD086}"/>
    <cellStyle name="Moneda 2 2 3 2 2 2 9" xfId="28679" xr:uid="{6D0A23C9-1726-4160-93AF-603A48615957}"/>
    <cellStyle name="Moneda 2 2 3 2 2 3" xfId="1547" xr:uid="{282227B5-1587-4F07-B95A-C23DA8B5277B}"/>
    <cellStyle name="Moneda 2 2 3 2 2 3 2" xfId="1548" xr:uid="{2973EB2D-C6D5-48ED-B377-1950AFB49D1A}"/>
    <cellStyle name="Moneda 2 2 3 2 2 3 2 2" xfId="1549" xr:uid="{DDE1440B-F457-4953-AB1C-A2D1F7637015}"/>
    <cellStyle name="Moneda 2 2 3 2 2 3 2 2 2" xfId="1550" xr:uid="{121A5E2C-D5E2-4389-B434-02DD0A6222FD}"/>
    <cellStyle name="Moneda 2 2 3 2 2 3 2 2 2 2" xfId="1551" xr:uid="{75F9F34A-05B7-44F9-B244-4202279F6665}"/>
    <cellStyle name="Moneda 2 2 3 2 2 3 2 2 2 2 2" xfId="29514" xr:uid="{6A5A41D7-EF68-47F9-9A87-C84F8CDA65AF}"/>
    <cellStyle name="Moneda 2 2 3 2 2 3 2 2 2 3" xfId="29513" xr:uid="{C6BC3BED-187F-433B-80DC-5931FCE38B06}"/>
    <cellStyle name="Moneda 2 2 3 2 2 3 2 2 3" xfId="1552" xr:uid="{6B31E56C-066D-4444-84DC-CD3A425E4C8C}"/>
    <cellStyle name="Moneda 2 2 3 2 2 3 2 2 3 2" xfId="29515" xr:uid="{7E415EE8-9092-4024-A1DF-77EF5048B86F}"/>
    <cellStyle name="Moneda 2 2 3 2 2 3 2 2 4" xfId="29512" xr:uid="{FC08B1A1-27E3-4024-99A5-83A6005FF0A4}"/>
    <cellStyle name="Moneda 2 2 3 2 2 3 2 3" xfId="1553" xr:uid="{C9F47575-0DE8-4713-B869-D603CD0715F2}"/>
    <cellStyle name="Moneda 2 2 3 2 2 3 2 3 2" xfId="1554" xr:uid="{D1B3198A-E5BF-4B3E-AB3A-A4DBD9D32EB8}"/>
    <cellStyle name="Moneda 2 2 3 2 2 3 2 3 2 2" xfId="29517" xr:uid="{65BB07CE-50DB-4390-8A87-BF1B02A225DB}"/>
    <cellStyle name="Moneda 2 2 3 2 2 3 2 3 3" xfId="29516" xr:uid="{06B957A4-DAC8-47C7-9C1F-73B627F3DD38}"/>
    <cellStyle name="Moneda 2 2 3 2 2 3 2 4" xfId="1555" xr:uid="{BBE9448B-54AD-4AE1-962A-93E03A826075}"/>
    <cellStyle name="Moneda 2 2 3 2 2 3 2 4 2" xfId="29518" xr:uid="{62C7B224-1B49-4637-B3FF-7E2B752837BE}"/>
    <cellStyle name="Moneda 2 2 3 2 2 3 2 5" xfId="29511" xr:uid="{EFF13D77-4296-44FE-AAD7-02C36ED39AB9}"/>
    <cellStyle name="Moneda 2 2 3 2 2 3 3" xfId="1556" xr:uid="{F8B7A115-7376-40C0-ADF4-195C6F8B2B47}"/>
    <cellStyle name="Moneda 2 2 3 2 2 3 3 2" xfId="1557" xr:uid="{789A4941-9096-411A-9968-E4C256DAA976}"/>
    <cellStyle name="Moneda 2 2 3 2 2 3 3 2 2" xfId="1558" xr:uid="{6307228E-D532-48B4-80DC-6FF4B9A2C39C}"/>
    <cellStyle name="Moneda 2 2 3 2 2 3 3 2 2 2" xfId="29521" xr:uid="{14C760FB-F47F-4443-8817-940FB860A6DD}"/>
    <cellStyle name="Moneda 2 2 3 2 2 3 3 2 3" xfId="29520" xr:uid="{D780B107-BB90-425C-B5C2-674DD21C995D}"/>
    <cellStyle name="Moneda 2 2 3 2 2 3 3 3" xfId="1559" xr:uid="{EEDE673E-923E-4ABB-A22F-7051DA212623}"/>
    <cellStyle name="Moneda 2 2 3 2 2 3 3 3 2" xfId="29522" xr:uid="{4A447AEF-DD81-4C5A-87FB-82236CCCCE1A}"/>
    <cellStyle name="Moneda 2 2 3 2 2 3 3 4" xfId="29519" xr:uid="{60640447-4C61-4751-8C2E-0E8303FF2518}"/>
    <cellStyle name="Moneda 2 2 3 2 2 3 4" xfId="1560" xr:uid="{96AF77A3-521C-479A-895E-9CCD63A27D35}"/>
    <cellStyle name="Moneda 2 2 3 2 2 3 4 2" xfId="1561" xr:uid="{9F0C3A57-A2C6-4098-9EA6-E15C688CD82C}"/>
    <cellStyle name="Moneda 2 2 3 2 2 3 4 2 2" xfId="29524" xr:uid="{18A27D36-4BC6-43BA-A3A1-206815485C50}"/>
    <cellStyle name="Moneda 2 2 3 2 2 3 4 3" xfId="29523" xr:uid="{A9BD1B3F-5799-42CE-9367-0EC024AF05EF}"/>
    <cellStyle name="Moneda 2 2 3 2 2 3 5" xfId="1562" xr:uid="{8AFB616A-9AD6-4444-A8F8-78BAC8BF3A93}"/>
    <cellStyle name="Moneda 2 2 3 2 2 3 5 2" xfId="29525" xr:uid="{9BB8795E-9FA3-4C74-AEEE-DC27576E729C}"/>
    <cellStyle name="Moneda 2 2 3 2 2 3 6" xfId="29510" xr:uid="{2C07220A-42BD-4854-852F-A172FC981E45}"/>
    <cellStyle name="Moneda 2 2 3 2 2 4" xfId="1563" xr:uid="{3B83CD5D-22F7-4C9F-BB30-E7E1C49EDE55}"/>
    <cellStyle name="Moneda 2 2 3 2 2 4 2" xfId="1564" xr:uid="{E9691A1B-9F69-43B6-9198-5DD4E70D6031}"/>
    <cellStyle name="Moneda 2 2 3 2 2 4 2 2" xfId="1565" xr:uid="{FDC9BF51-1996-40CE-9932-119803B8631D}"/>
    <cellStyle name="Moneda 2 2 3 2 2 4 2 2 2" xfId="1566" xr:uid="{BA277920-FD9B-4B6C-8839-E9CAE0DC6238}"/>
    <cellStyle name="Moneda 2 2 3 2 2 4 2 2 2 2" xfId="29529" xr:uid="{575912F8-B7A6-46D3-8F3E-B10A5F588E72}"/>
    <cellStyle name="Moneda 2 2 3 2 2 4 2 2 3" xfId="29528" xr:uid="{C566B496-0707-4753-AD78-1C89836E56B9}"/>
    <cellStyle name="Moneda 2 2 3 2 2 4 2 3" xfId="1567" xr:uid="{39BF105F-9B43-4B65-8809-65ACD4C8C5BA}"/>
    <cellStyle name="Moneda 2 2 3 2 2 4 2 3 2" xfId="29530" xr:uid="{D62F8FEA-7FCB-40E7-ABBC-908E114E655B}"/>
    <cellStyle name="Moneda 2 2 3 2 2 4 2 4" xfId="29527" xr:uid="{5B8E8D85-3323-43BA-9013-5BB51B996AE7}"/>
    <cellStyle name="Moneda 2 2 3 2 2 4 3" xfId="1568" xr:uid="{67419D84-E5CB-4439-AB92-CDA72A24D532}"/>
    <cellStyle name="Moneda 2 2 3 2 2 4 3 2" xfId="1569" xr:uid="{B223AC33-0F13-47EA-9812-FC1A645CB83E}"/>
    <cellStyle name="Moneda 2 2 3 2 2 4 3 2 2" xfId="29532" xr:uid="{31BE4F23-653E-49CB-8E9C-7EA6C5E2D336}"/>
    <cellStyle name="Moneda 2 2 3 2 2 4 3 3" xfId="29531" xr:uid="{390E0F19-1D17-4F98-BF27-F8EF799EB41C}"/>
    <cellStyle name="Moneda 2 2 3 2 2 4 4" xfId="1570" xr:uid="{9982DA89-C203-4FB9-B869-E96DCC2C102C}"/>
    <cellStyle name="Moneda 2 2 3 2 2 4 4 2" xfId="29533" xr:uid="{135E3668-B6F0-42D7-962D-91F264EC8618}"/>
    <cellStyle name="Moneda 2 2 3 2 2 4 5" xfId="29526" xr:uid="{49E7DF92-7EEF-4543-A5F8-D12F538564A8}"/>
    <cellStyle name="Moneda 2 2 3 2 2 5" xfId="1571" xr:uid="{47E3611F-F2C9-4E04-85DA-A764CBFA6D94}"/>
    <cellStyle name="Moneda 2 2 3 2 2 5 2" xfId="1572" xr:uid="{CCE38DE7-0069-46A0-8714-640E23C7B7DD}"/>
    <cellStyle name="Moneda 2 2 3 2 2 5 2 2" xfId="1573" xr:uid="{B6027682-CFD7-4973-AD2B-87501629B891}"/>
    <cellStyle name="Moneda 2 2 3 2 2 5 2 2 2" xfId="1574" xr:uid="{69608C77-302F-4CFE-A48E-8CA305FE72B8}"/>
    <cellStyle name="Moneda 2 2 3 2 2 5 2 2 2 2" xfId="29537" xr:uid="{1D35A99C-A36B-4A66-869D-7CF2DD33B0FB}"/>
    <cellStyle name="Moneda 2 2 3 2 2 5 2 2 3" xfId="29536" xr:uid="{D7465E3F-B148-4133-B332-BF1CB087EB7B}"/>
    <cellStyle name="Moneda 2 2 3 2 2 5 2 3" xfId="1575" xr:uid="{AA0F43DD-2DCF-4E48-AD42-F5BDF25EBC78}"/>
    <cellStyle name="Moneda 2 2 3 2 2 5 2 3 2" xfId="29538" xr:uid="{38ABF827-C668-4529-97A3-B1D677471DC9}"/>
    <cellStyle name="Moneda 2 2 3 2 2 5 2 4" xfId="29535" xr:uid="{39778933-1DBC-424E-B261-D2D0EE83E28D}"/>
    <cellStyle name="Moneda 2 2 3 2 2 5 3" xfId="1576" xr:uid="{C7844708-E330-482A-99AA-8279A906528A}"/>
    <cellStyle name="Moneda 2 2 3 2 2 5 3 2" xfId="1577" xr:uid="{186EFA2D-2008-49EB-B1FE-1D72C3E506DA}"/>
    <cellStyle name="Moneda 2 2 3 2 2 5 3 2 2" xfId="29540" xr:uid="{A7F2A654-28D8-4210-804D-466AC71E49A4}"/>
    <cellStyle name="Moneda 2 2 3 2 2 5 3 3" xfId="29539" xr:uid="{7DFF71A0-ED8A-4AF4-B0A2-B2C172F585F7}"/>
    <cellStyle name="Moneda 2 2 3 2 2 5 4" xfId="1578" xr:uid="{0EC90689-8BA4-4D70-A31F-1DE19C440CB2}"/>
    <cellStyle name="Moneda 2 2 3 2 2 5 4 2" xfId="29541" xr:uid="{4F9FD106-15DE-4715-A9A3-220F049A4200}"/>
    <cellStyle name="Moneda 2 2 3 2 2 5 5" xfId="29534" xr:uid="{5779A88A-E143-488F-8FC7-36FD96B026F6}"/>
    <cellStyle name="Moneda 2 2 3 2 2 6" xfId="1579" xr:uid="{4ECE4EB5-C3F2-4CC9-8535-7EA5A9752F7C}"/>
    <cellStyle name="Moneda 2 2 3 2 2 6 2" xfId="1580" xr:uid="{0263B6BE-681A-49FA-A2E2-679E0F1A4EF8}"/>
    <cellStyle name="Moneda 2 2 3 2 2 6 2 2" xfId="1581" xr:uid="{DD8FCD18-2C01-454B-9FDA-93ADC3ABF034}"/>
    <cellStyle name="Moneda 2 2 3 2 2 6 2 2 2" xfId="29544" xr:uid="{B77E6B23-2418-424C-8567-BE8BE6573A58}"/>
    <cellStyle name="Moneda 2 2 3 2 2 6 2 3" xfId="29543" xr:uid="{F3C2B34A-D737-4F4E-A86A-F38E4071438B}"/>
    <cellStyle name="Moneda 2 2 3 2 2 6 3" xfId="1582" xr:uid="{1B12976A-0477-42D8-8233-8B62FEDA4ED9}"/>
    <cellStyle name="Moneda 2 2 3 2 2 6 3 2" xfId="29545" xr:uid="{04F9C428-660F-4E98-9B92-9F130B0C73C8}"/>
    <cellStyle name="Moneda 2 2 3 2 2 6 4" xfId="29542" xr:uid="{29E53DFD-BB65-4B45-9F12-04F870EEE7F7}"/>
    <cellStyle name="Moneda 2 2 3 2 2 7" xfId="1583" xr:uid="{53C2CBEF-044A-4524-AAF8-1D9217ADE6BE}"/>
    <cellStyle name="Moneda 2 2 3 2 2 7 2" xfId="1584" xr:uid="{E7C31786-295A-4E5B-B2A5-E12FD455A0B4}"/>
    <cellStyle name="Moneda 2 2 3 2 2 7 2 2" xfId="29547" xr:uid="{23A998B2-3F78-4FCE-94A0-6EBC9DF4BA16}"/>
    <cellStyle name="Moneda 2 2 3 2 2 7 3" xfId="29546" xr:uid="{880CDBD8-A641-4883-93D7-6217E6B86325}"/>
    <cellStyle name="Moneda 2 2 3 2 2 8" xfId="1585" xr:uid="{6839E76D-C951-476D-9933-7547B6B119C1}"/>
    <cellStyle name="Moneda 2 2 3 2 2 8 2" xfId="29548" xr:uid="{40BD902D-43D0-4EFE-B98F-FE872CF1D302}"/>
    <cellStyle name="Moneda 2 2 3 2 2 9" xfId="27703" xr:uid="{CA68B9AF-3865-45FE-96EB-9C8C73D0CAB0}"/>
    <cellStyle name="Moneda 2 2 3 2 2 9 2" xfId="55621" xr:uid="{F4E43237-CC36-4513-9B0B-1F25EA6EFB79}"/>
    <cellStyle name="Moneda 2 2 3 2 3" xfId="546" xr:uid="{77B0B4CD-158A-4416-B336-FE15AE0304E0}"/>
    <cellStyle name="Moneda 2 2 3 2 3 2" xfId="1586" xr:uid="{D5800240-6EF6-4E59-A137-3F907A191203}"/>
    <cellStyle name="Moneda 2 2 3 2 3 2 2" xfId="1587" xr:uid="{02648BCF-44DF-45AE-9B31-9F25C1F01A8E}"/>
    <cellStyle name="Moneda 2 2 3 2 3 2 2 2" xfId="1588" xr:uid="{2B5F8378-9C22-48C7-9B89-58F76849F448}"/>
    <cellStyle name="Moneda 2 2 3 2 3 2 2 2 2" xfId="1589" xr:uid="{90A12E3A-AD65-4A49-84DD-F2A9F916F1C5}"/>
    <cellStyle name="Moneda 2 2 3 2 3 2 2 2 2 2" xfId="1590" xr:uid="{D9288ADF-7238-4FD2-888A-91BA83C99A71}"/>
    <cellStyle name="Moneda 2 2 3 2 3 2 2 2 2 2 2" xfId="29553" xr:uid="{AE16385A-0848-4D96-876D-5DE6C793A4D4}"/>
    <cellStyle name="Moneda 2 2 3 2 3 2 2 2 2 3" xfId="29552" xr:uid="{32A77E0B-C895-4442-94C9-4130455020C0}"/>
    <cellStyle name="Moneda 2 2 3 2 3 2 2 2 3" xfId="1591" xr:uid="{B09B16B9-67A6-40F8-927B-D543B1A564DA}"/>
    <cellStyle name="Moneda 2 2 3 2 3 2 2 2 3 2" xfId="29554" xr:uid="{7AAF7294-3BD4-4CE5-A751-B12FE9EDAA1D}"/>
    <cellStyle name="Moneda 2 2 3 2 3 2 2 2 4" xfId="29551" xr:uid="{9B1FB0ED-6E10-456C-A8BE-715A05C4981A}"/>
    <cellStyle name="Moneda 2 2 3 2 3 2 2 3" xfId="1592" xr:uid="{AF1F0A58-D70D-4377-8F2B-2C18ED6E348E}"/>
    <cellStyle name="Moneda 2 2 3 2 3 2 2 3 2" xfId="1593" xr:uid="{B8556B85-3194-46EE-B92B-C33C2394D4CE}"/>
    <cellStyle name="Moneda 2 2 3 2 3 2 2 3 2 2" xfId="29556" xr:uid="{7CBAE67E-6D1A-47CF-98F2-98A1C6CD1D68}"/>
    <cellStyle name="Moneda 2 2 3 2 3 2 2 3 3" xfId="29555" xr:uid="{CB50B480-304A-400D-899A-15198E123C42}"/>
    <cellStyle name="Moneda 2 2 3 2 3 2 2 4" xfId="1594" xr:uid="{03F4EAFC-2E63-4E80-87D5-5D9AD3DF5836}"/>
    <cellStyle name="Moneda 2 2 3 2 3 2 2 4 2" xfId="29557" xr:uid="{DA9F61B7-6678-4A2A-AFBB-1CE301B43079}"/>
    <cellStyle name="Moneda 2 2 3 2 3 2 2 5" xfId="29550" xr:uid="{3E69BBCF-96D2-4560-9F60-11C67DD1EAFE}"/>
    <cellStyle name="Moneda 2 2 3 2 3 2 3" xfId="1595" xr:uid="{30FDE9FA-B476-414E-996E-F545037D9D53}"/>
    <cellStyle name="Moneda 2 2 3 2 3 2 3 2" xfId="1596" xr:uid="{85F60A29-ED70-43FD-8D31-5A16EDBCDAAD}"/>
    <cellStyle name="Moneda 2 2 3 2 3 2 3 2 2" xfId="1597" xr:uid="{54285F64-CADC-4A05-8665-35BA7C181946}"/>
    <cellStyle name="Moneda 2 2 3 2 3 2 3 2 2 2" xfId="29560" xr:uid="{238E6C28-CC2C-443E-AAE4-6E6D0F327865}"/>
    <cellStyle name="Moneda 2 2 3 2 3 2 3 2 3" xfId="29559" xr:uid="{3353F8E5-235B-46C3-8B0C-56FEE754E34F}"/>
    <cellStyle name="Moneda 2 2 3 2 3 2 3 3" xfId="1598" xr:uid="{D5A274E7-C744-40B1-8052-786613D9AFB5}"/>
    <cellStyle name="Moneda 2 2 3 2 3 2 3 3 2" xfId="29561" xr:uid="{F23DA42A-8F4B-4EA0-8093-1B750DFB0C30}"/>
    <cellStyle name="Moneda 2 2 3 2 3 2 3 4" xfId="29558" xr:uid="{A3297453-CCFA-439F-B129-1B4D628397A0}"/>
    <cellStyle name="Moneda 2 2 3 2 3 2 4" xfId="1599" xr:uid="{5DDE8221-A85F-4E3D-BFF7-06BA78145617}"/>
    <cellStyle name="Moneda 2 2 3 2 3 2 4 2" xfId="1600" xr:uid="{00EB61BC-58CC-4A53-9822-3B8FE2E407E9}"/>
    <cellStyle name="Moneda 2 2 3 2 3 2 4 2 2" xfId="29563" xr:uid="{AD5F1067-187C-4564-BACA-1200FD9072A6}"/>
    <cellStyle name="Moneda 2 2 3 2 3 2 4 3" xfId="29562" xr:uid="{0E4C0E2A-57D6-47E4-AA36-6821F4A29EF1}"/>
    <cellStyle name="Moneda 2 2 3 2 3 2 5" xfId="1601" xr:uid="{DD80BDAB-B53B-4242-944E-01592508754E}"/>
    <cellStyle name="Moneda 2 2 3 2 3 2 5 2" xfId="29564" xr:uid="{3E103937-F3BD-4997-A691-828D8F88D06F}"/>
    <cellStyle name="Moneda 2 2 3 2 3 2 6" xfId="29549" xr:uid="{7573BAEB-F98E-421A-A489-B3A054A5869B}"/>
    <cellStyle name="Moneda 2 2 3 2 3 3" xfId="1602" xr:uid="{AF978FF1-CEF7-4BB9-B3EF-F70587382180}"/>
    <cellStyle name="Moneda 2 2 3 2 3 3 2" xfId="1603" xr:uid="{A5C82F15-3981-4BA5-BD4D-9B7D2E352386}"/>
    <cellStyle name="Moneda 2 2 3 2 3 3 2 2" xfId="1604" xr:uid="{3036CD4C-DF71-4D5B-8B85-6753E911AFAB}"/>
    <cellStyle name="Moneda 2 2 3 2 3 3 2 2 2" xfId="1605" xr:uid="{99BB3090-79FA-4027-A1F4-B032FDDC28CA}"/>
    <cellStyle name="Moneda 2 2 3 2 3 3 2 2 2 2" xfId="29568" xr:uid="{418390E7-822F-4E07-B7A5-6D2E7E8E92E4}"/>
    <cellStyle name="Moneda 2 2 3 2 3 3 2 2 3" xfId="29567" xr:uid="{BE71B31D-CD07-446F-B132-9115C87A2A25}"/>
    <cellStyle name="Moneda 2 2 3 2 3 3 2 3" xfId="1606" xr:uid="{5F0FE215-59B3-40C0-A44B-1572D64567B4}"/>
    <cellStyle name="Moneda 2 2 3 2 3 3 2 3 2" xfId="29569" xr:uid="{DE376D3F-7C27-47B3-AA6F-757CE7C7EC56}"/>
    <cellStyle name="Moneda 2 2 3 2 3 3 2 4" xfId="29566" xr:uid="{BF5AE1B0-B1FB-4E0F-BCF4-97EB3646F952}"/>
    <cellStyle name="Moneda 2 2 3 2 3 3 3" xfId="1607" xr:uid="{DE075BC4-DAA5-426D-BB99-3888EE200FFB}"/>
    <cellStyle name="Moneda 2 2 3 2 3 3 3 2" xfId="1608" xr:uid="{8108C853-8349-4243-9795-83A586472BEE}"/>
    <cellStyle name="Moneda 2 2 3 2 3 3 3 2 2" xfId="29571" xr:uid="{C3316FF3-691C-4B3A-AA74-4A5A7C8A293C}"/>
    <cellStyle name="Moneda 2 2 3 2 3 3 3 3" xfId="29570" xr:uid="{1F20B134-B625-41C2-85DF-673D7665CC53}"/>
    <cellStyle name="Moneda 2 2 3 2 3 3 4" xfId="1609" xr:uid="{C9B3FD95-D8A4-4036-9B5F-DE3AAB8E637C}"/>
    <cellStyle name="Moneda 2 2 3 2 3 3 4 2" xfId="29572" xr:uid="{63D4C139-7FE6-4AFD-B297-8B5AF2FEC3F1}"/>
    <cellStyle name="Moneda 2 2 3 2 3 3 5" xfId="29565" xr:uid="{B71664F9-5EB0-499A-AD5C-2413BDB804B8}"/>
    <cellStyle name="Moneda 2 2 3 2 3 4" xfId="1610" xr:uid="{B2FC4BCD-F7D6-4CBC-A555-0993AD360971}"/>
    <cellStyle name="Moneda 2 2 3 2 3 4 2" xfId="1611" xr:uid="{E591218C-1F4F-4C5A-BA6A-3B86C2DF848C}"/>
    <cellStyle name="Moneda 2 2 3 2 3 4 2 2" xfId="1612" xr:uid="{428E438C-3D99-47D2-AB1D-81403A8509F5}"/>
    <cellStyle name="Moneda 2 2 3 2 3 4 2 2 2" xfId="1613" xr:uid="{7E149EDF-8C2F-4C98-9390-FF219A195B5C}"/>
    <cellStyle name="Moneda 2 2 3 2 3 4 2 2 2 2" xfId="29576" xr:uid="{081ACC23-FEB9-416F-9A80-9F20E7CD5BD9}"/>
    <cellStyle name="Moneda 2 2 3 2 3 4 2 2 3" xfId="29575" xr:uid="{86929B0C-53C6-4D9D-890A-9411EA8DC1E7}"/>
    <cellStyle name="Moneda 2 2 3 2 3 4 2 3" xfId="1614" xr:uid="{AA604ABE-0544-4B4C-9650-12514F79D20D}"/>
    <cellStyle name="Moneda 2 2 3 2 3 4 2 3 2" xfId="29577" xr:uid="{20298712-4D15-4956-81A6-1A87C78326E2}"/>
    <cellStyle name="Moneda 2 2 3 2 3 4 2 4" xfId="29574" xr:uid="{A9F9FC11-BAEA-49D9-BB88-CBBAEFBB1FD5}"/>
    <cellStyle name="Moneda 2 2 3 2 3 4 3" xfId="1615" xr:uid="{7C502B54-15F0-46DC-8424-6980F91250E5}"/>
    <cellStyle name="Moneda 2 2 3 2 3 4 3 2" xfId="1616" xr:uid="{FC405DDC-AE7F-4B8D-9855-4E081457F3EE}"/>
    <cellStyle name="Moneda 2 2 3 2 3 4 3 2 2" xfId="29579" xr:uid="{ED6B5F55-3DC6-43F3-AC47-AF3948FA44FF}"/>
    <cellStyle name="Moneda 2 2 3 2 3 4 3 3" xfId="29578" xr:uid="{4CC4F2A7-3141-4912-B1E6-162C2B809EAA}"/>
    <cellStyle name="Moneda 2 2 3 2 3 4 4" xfId="1617" xr:uid="{868C7DE8-99A4-4F2A-A370-576487328C4A}"/>
    <cellStyle name="Moneda 2 2 3 2 3 4 4 2" xfId="29580" xr:uid="{7AF4A79B-9090-4C6C-BF94-A94AD5CA951C}"/>
    <cellStyle name="Moneda 2 2 3 2 3 4 5" xfId="29573" xr:uid="{CBADB17A-F302-40B0-8482-2D50E6B1CBD0}"/>
    <cellStyle name="Moneda 2 2 3 2 3 5" xfId="1618" xr:uid="{690B065B-3A2F-495D-BE17-B548F3BB2C14}"/>
    <cellStyle name="Moneda 2 2 3 2 3 5 2" xfId="1619" xr:uid="{096F5C1E-210A-4385-AC8C-8D29970254F5}"/>
    <cellStyle name="Moneda 2 2 3 2 3 5 2 2" xfId="1620" xr:uid="{6F7B79A0-BF33-403A-8863-6BBFEC5AF9E0}"/>
    <cellStyle name="Moneda 2 2 3 2 3 5 2 2 2" xfId="29583" xr:uid="{D23253FF-B8D0-41E5-8285-7937286BB592}"/>
    <cellStyle name="Moneda 2 2 3 2 3 5 2 3" xfId="29582" xr:uid="{618DFC5C-D830-418C-8B6F-EBD16DAFE49B}"/>
    <cellStyle name="Moneda 2 2 3 2 3 5 3" xfId="1621" xr:uid="{5920618A-B305-481B-9A10-87024F862592}"/>
    <cellStyle name="Moneda 2 2 3 2 3 5 3 2" xfId="29584" xr:uid="{C878C6DD-4FDE-4AF2-B561-4ED32D5F9BDB}"/>
    <cellStyle name="Moneda 2 2 3 2 3 5 4" xfId="29581" xr:uid="{AB5C10D9-8420-40D9-9D3D-233E639348EB}"/>
    <cellStyle name="Moneda 2 2 3 2 3 6" xfId="1622" xr:uid="{1FFC0AE4-930A-4FD5-8305-6BD5D8D582B7}"/>
    <cellStyle name="Moneda 2 2 3 2 3 6 2" xfId="1623" xr:uid="{1C343E8F-6B86-41D0-973E-27580D2E25A7}"/>
    <cellStyle name="Moneda 2 2 3 2 3 6 2 2" xfId="29586" xr:uid="{E168621E-065E-4777-899F-7ACFF6583DF6}"/>
    <cellStyle name="Moneda 2 2 3 2 3 6 3" xfId="29585" xr:uid="{DF7DD1B6-270C-4DC8-8AD6-CDE569E424FA}"/>
    <cellStyle name="Moneda 2 2 3 2 3 7" xfId="1624" xr:uid="{9C971359-F2CB-4A28-8D55-8F183132E45C}"/>
    <cellStyle name="Moneda 2 2 3 2 3 7 2" xfId="29587" xr:uid="{F2EF92A5-8A93-44E2-856C-DA281DAC171C}"/>
    <cellStyle name="Moneda 2 2 3 2 3 8" xfId="27705" xr:uid="{4F4623C2-1BD0-445F-81A1-E50BA2438629}"/>
    <cellStyle name="Moneda 2 2 3 2 3 8 2" xfId="55623" xr:uid="{78749B49-651D-45E8-9EF7-913E25DE40D2}"/>
    <cellStyle name="Moneda 2 2 3 2 3 9" xfId="28525" xr:uid="{531625AB-DF19-47F6-B2CE-0C66F2C5B44A}"/>
    <cellStyle name="Moneda 2 2 3 2 4" xfId="1625" xr:uid="{428943D1-71C6-4A36-89FC-21A4B393A36E}"/>
    <cellStyle name="Moneda 2 2 3 2 4 2" xfId="1626" xr:uid="{0F028935-D879-423B-A3D5-58AC365DFE2F}"/>
    <cellStyle name="Moneda 2 2 3 2 4 2 2" xfId="1627" xr:uid="{24821B2F-9044-40F0-B5B5-D6EB7836DAEB}"/>
    <cellStyle name="Moneda 2 2 3 2 4 2 2 2" xfId="1628" xr:uid="{BB8E1ECB-4197-4B04-A9CA-51344A368006}"/>
    <cellStyle name="Moneda 2 2 3 2 4 2 2 2 2" xfId="1629" xr:uid="{923A189C-07F0-4DF1-82E5-89C535F3A34C}"/>
    <cellStyle name="Moneda 2 2 3 2 4 2 2 2 2 2" xfId="29592" xr:uid="{4D6CF564-CCA1-4FD7-9859-5E1F0448B1CA}"/>
    <cellStyle name="Moneda 2 2 3 2 4 2 2 2 3" xfId="29591" xr:uid="{08332391-F110-458A-9DFF-B659A3696B8C}"/>
    <cellStyle name="Moneda 2 2 3 2 4 2 2 3" xfId="1630" xr:uid="{E5C322D2-CB8F-4BE1-B773-FCAD992CD1B4}"/>
    <cellStyle name="Moneda 2 2 3 2 4 2 2 3 2" xfId="29593" xr:uid="{EA5492EE-E423-4896-9FDC-335C34988E11}"/>
    <cellStyle name="Moneda 2 2 3 2 4 2 2 4" xfId="29590" xr:uid="{F9FA4357-5B24-4B5F-BC2B-1FFB0D57669D}"/>
    <cellStyle name="Moneda 2 2 3 2 4 2 3" xfId="1631" xr:uid="{A581C649-0A7E-41F7-BB19-77019C203E7A}"/>
    <cellStyle name="Moneda 2 2 3 2 4 2 3 2" xfId="1632" xr:uid="{E7D5E62F-C2A8-4F75-8C3C-4991CE6C2F3C}"/>
    <cellStyle name="Moneda 2 2 3 2 4 2 3 2 2" xfId="29595" xr:uid="{B96255EC-1FD3-44C0-85F7-708713F6EB7A}"/>
    <cellStyle name="Moneda 2 2 3 2 4 2 3 3" xfId="29594" xr:uid="{961F55EA-241F-430C-AF6B-F067B3F0E544}"/>
    <cellStyle name="Moneda 2 2 3 2 4 2 4" xfId="1633" xr:uid="{BCCF6824-CF6C-4C5F-9A5E-13B355A6E242}"/>
    <cellStyle name="Moneda 2 2 3 2 4 2 4 2" xfId="29596" xr:uid="{E5C901C8-43A3-4997-88D4-26EE03D8DE57}"/>
    <cellStyle name="Moneda 2 2 3 2 4 2 5" xfId="29589" xr:uid="{E94CE810-BA17-406B-BE5F-64AF63470096}"/>
    <cellStyle name="Moneda 2 2 3 2 4 3" xfId="1634" xr:uid="{2DE486B0-76B0-4C2F-B50B-60B1F2EF4C08}"/>
    <cellStyle name="Moneda 2 2 3 2 4 3 2" xfId="1635" xr:uid="{D27D00C7-C30C-4188-BA8E-6622D14EF68F}"/>
    <cellStyle name="Moneda 2 2 3 2 4 3 2 2" xfId="1636" xr:uid="{D21CD9A8-128E-4FAD-AC70-47143C2C3BFB}"/>
    <cellStyle name="Moneda 2 2 3 2 4 3 2 2 2" xfId="29599" xr:uid="{E3E15A54-9441-4168-A772-9E139BB75BEE}"/>
    <cellStyle name="Moneda 2 2 3 2 4 3 2 3" xfId="29598" xr:uid="{1C905EA4-A14A-42B8-B789-D2515C793186}"/>
    <cellStyle name="Moneda 2 2 3 2 4 3 3" xfId="1637" xr:uid="{D14DF454-FB23-400C-9670-106D8C108991}"/>
    <cellStyle name="Moneda 2 2 3 2 4 3 3 2" xfId="29600" xr:uid="{822C4812-AF0D-4F56-A8B2-4C8008B6042D}"/>
    <cellStyle name="Moneda 2 2 3 2 4 3 4" xfId="29597" xr:uid="{7D33C13D-D8D5-4BE9-B6AB-DCA9999E3328}"/>
    <cellStyle name="Moneda 2 2 3 2 4 4" xfId="1638" xr:uid="{FD09B95D-DB65-48A5-8A40-91B048D95145}"/>
    <cellStyle name="Moneda 2 2 3 2 4 4 2" xfId="1639" xr:uid="{8CF448E4-CA83-4A1A-B883-3BDCCF7486DA}"/>
    <cellStyle name="Moneda 2 2 3 2 4 4 2 2" xfId="29602" xr:uid="{9EE4E42D-C760-43C1-BCD5-0FDB38228CFD}"/>
    <cellStyle name="Moneda 2 2 3 2 4 4 3" xfId="29601" xr:uid="{64EB82AA-5165-4484-8670-D308453A5B35}"/>
    <cellStyle name="Moneda 2 2 3 2 4 5" xfId="1640" xr:uid="{F8A614B7-F1C8-463B-AB50-8893077055B1}"/>
    <cellStyle name="Moneda 2 2 3 2 4 5 2" xfId="29603" xr:uid="{92F8BF23-9E01-4885-B325-8B3DB9913978}"/>
    <cellStyle name="Moneda 2 2 3 2 4 6" xfId="29588" xr:uid="{E8F77C4E-87D4-4033-9AB5-018CD0ABDA10}"/>
    <cellStyle name="Moneda 2 2 3 2 5" xfId="1641" xr:uid="{0C58ED80-44C6-44EB-8BF2-5A851B81A9C4}"/>
    <cellStyle name="Moneda 2 2 3 2 5 2" xfId="1642" xr:uid="{A97BF5E1-034F-4EB3-9E88-EFB302F4EFEA}"/>
    <cellStyle name="Moneda 2 2 3 2 5 2 2" xfId="1643" xr:uid="{9900D240-2248-4A19-91B8-1038EA8F8191}"/>
    <cellStyle name="Moneda 2 2 3 2 5 2 2 2" xfId="1644" xr:uid="{0BA48211-3101-4991-B1FE-4E35A8C659A0}"/>
    <cellStyle name="Moneda 2 2 3 2 5 2 2 2 2" xfId="29607" xr:uid="{478BA158-5F7A-4299-9B4C-A9691DACB320}"/>
    <cellStyle name="Moneda 2 2 3 2 5 2 2 3" xfId="29606" xr:uid="{B79AD9FC-3C18-47F6-BB74-CA48786A6433}"/>
    <cellStyle name="Moneda 2 2 3 2 5 2 3" xfId="1645" xr:uid="{958BEF19-37C8-4E9A-8258-7AAC2A9441DB}"/>
    <cellStyle name="Moneda 2 2 3 2 5 2 3 2" xfId="29608" xr:uid="{69F71CA8-1395-4EC1-AD3D-314C4B68E618}"/>
    <cellStyle name="Moneda 2 2 3 2 5 2 4" xfId="29605" xr:uid="{867BDBD1-F26A-44A2-9879-EBAD718175EA}"/>
    <cellStyle name="Moneda 2 2 3 2 5 3" xfId="1646" xr:uid="{F3D80F6F-C456-44F4-826C-7504B40B2C07}"/>
    <cellStyle name="Moneda 2 2 3 2 5 3 2" xfId="1647" xr:uid="{A2EFABE5-CE44-41F1-BBAC-D59B43A81F03}"/>
    <cellStyle name="Moneda 2 2 3 2 5 3 2 2" xfId="29610" xr:uid="{77BC8604-DF81-4379-B2C5-CB827E033A6E}"/>
    <cellStyle name="Moneda 2 2 3 2 5 3 3" xfId="29609" xr:uid="{D58BF7C7-B72C-4063-A68E-ACCE00479AAA}"/>
    <cellStyle name="Moneda 2 2 3 2 5 4" xfId="1648" xr:uid="{609E05F4-2621-4996-873B-E1DA32687206}"/>
    <cellStyle name="Moneda 2 2 3 2 5 4 2" xfId="29611" xr:uid="{F2DC1539-4EEC-449E-B471-5B603245BFA5}"/>
    <cellStyle name="Moneda 2 2 3 2 5 5" xfId="29604" xr:uid="{0B4CD4CB-74AE-49E0-9BBF-C78F1687BF0C}"/>
    <cellStyle name="Moneda 2 2 3 2 6" xfId="1649" xr:uid="{7F7C80C9-3C96-4B77-B1CD-3ABB8F23CD0A}"/>
    <cellStyle name="Moneda 2 2 3 2 6 2" xfId="1650" xr:uid="{171FB621-9B93-4D9D-AECF-F8C00F865756}"/>
    <cellStyle name="Moneda 2 2 3 2 6 2 2" xfId="1651" xr:uid="{1A2C1C08-A873-4B11-8296-663500CC184C}"/>
    <cellStyle name="Moneda 2 2 3 2 6 2 2 2" xfId="1652" xr:uid="{355FA7C0-D374-4900-BFDB-D18F9B5AF660}"/>
    <cellStyle name="Moneda 2 2 3 2 6 2 2 2 2" xfId="29615" xr:uid="{19743FA0-E4AA-454D-B700-E466D9C36E1B}"/>
    <cellStyle name="Moneda 2 2 3 2 6 2 2 3" xfId="29614" xr:uid="{644D9A4B-0F1F-48BB-B9CA-522EF700C49D}"/>
    <cellStyle name="Moneda 2 2 3 2 6 2 3" xfId="1653" xr:uid="{9707C7A4-0B7F-4DE4-BD85-06B245F7D1FA}"/>
    <cellStyle name="Moneda 2 2 3 2 6 2 3 2" xfId="29616" xr:uid="{370292E6-F41A-46A9-BED0-1C80713F5F8A}"/>
    <cellStyle name="Moneda 2 2 3 2 6 2 4" xfId="29613" xr:uid="{6D140A4D-9A23-427A-8806-C4F2FEC98064}"/>
    <cellStyle name="Moneda 2 2 3 2 6 3" xfId="1654" xr:uid="{1366B63E-933C-4FC1-B979-56CB6A1DB1E2}"/>
    <cellStyle name="Moneda 2 2 3 2 6 3 2" xfId="1655" xr:uid="{CD7F4D7B-8871-49B8-92ED-46396C30F8E9}"/>
    <cellStyle name="Moneda 2 2 3 2 6 3 2 2" xfId="29618" xr:uid="{88329EE3-1DB8-49E4-BC27-436B5C073C89}"/>
    <cellStyle name="Moneda 2 2 3 2 6 3 3" xfId="29617" xr:uid="{56ECFA0D-7EDC-4A51-9F68-F754266AD5E9}"/>
    <cellStyle name="Moneda 2 2 3 2 6 4" xfId="1656" xr:uid="{AD143DC7-498D-441D-8FA1-89FBA8CEED6C}"/>
    <cellStyle name="Moneda 2 2 3 2 6 4 2" xfId="29619" xr:uid="{5B4689CD-A05B-4E7C-A596-D7E419F35D17}"/>
    <cellStyle name="Moneda 2 2 3 2 6 5" xfId="29612" xr:uid="{F255A4B4-D85C-44FD-8DA9-1915C1810ED4}"/>
    <cellStyle name="Moneda 2 2 3 2 7" xfId="1657" xr:uid="{B7C466EF-F123-4C37-9567-FB45A668AFD9}"/>
    <cellStyle name="Moneda 2 2 3 2 7 2" xfId="1658" xr:uid="{C2A3C003-15D9-4E0E-A748-7E75B48B8175}"/>
    <cellStyle name="Moneda 2 2 3 2 7 2 2" xfId="1659" xr:uid="{41A04CC4-6954-4771-897D-159B0923FC35}"/>
    <cellStyle name="Moneda 2 2 3 2 7 2 2 2" xfId="29622" xr:uid="{6AF5A4ED-ADDD-4015-8A69-0C78CC37697F}"/>
    <cellStyle name="Moneda 2 2 3 2 7 2 3" xfId="29621" xr:uid="{B4D932F9-4B36-41F1-BC4A-A5B2E8DD7516}"/>
    <cellStyle name="Moneda 2 2 3 2 7 3" xfId="1660" xr:uid="{18E536C4-975F-4A31-8634-FFB0892BF713}"/>
    <cellStyle name="Moneda 2 2 3 2 7 3 2" xfId="29623" xr:uid="{02F19572-122D-40B1-98A5-C94D16664B4D}"/>
    <cellStyle name="Moneda 2 2 3 2 7 4" xfId="29620" xr:uid="{6D9D3DF7-0D41-41D4-96FE-BB3704F13B54}"/>
    <cellStyle name="Moneda 2 2 3 2 8" xfId="1661" xr:uid="{94AAD5A3-5BBC-4D78-A6F4-2A35D7E97C08}"/>
    <cellStyle name="Moneda 2 2 3 2 8 2" xfId="1662" xr:uid="{A9C72AEE-4A85-404C-9822-DEF019B183C5}"/>
    <cellStyle name="Moneda 2 2 3 2 8 2 2" xfId="29625" xr:uid="{E80436B8-00C4-4C06-8F18-2D30FE50CE61}"/>
    <cellStyle name="Moneda 2 2 3 2 8 3" xfId="29624" xr:uid="{692CC0A2-7771-4CD6-8B00-6B1F9AF72DB6}"/>
    <cellStyle name="Moneda 2 2 3 2 9" xfId="1663" xr:uid="{81B2D604-F0A0-4792-956C-F8C288B7582C}"/>
    <cellStyle name="Moneda 2 2 3 2 9 2" xfId="29626" xr:uid="{05D5D4CB-5929-4D34-989D-8F3EDA2AB1C5}"/>
    <cellStyle name="Moneda 2 2 3 3" xfId="276" xr:uid="{D1B2B52D-5295-4796-B0A8-912E9DE79FC8}"/>
    <cellStyle name="Moneda 2 2 3 3 10" xfId="28257" xr:uid="{08683D6A-6C7A-4F5F-8596-B4579AB783B5}"/>
    <cellStyle name="Moneda 2 2 3 3 2" xfId="623" xr:uid="{106F1340-5B95-4A6B-84DA-FCAFBCBA51C3}"/>
    <cellStyle name="Moneda 2 2 3 3 2 2" xfId="1664" xr:uid="{8E69E526-4605-4801-B513-0FC424B4A7FA}"/>
    <cellStyle name="Moneda 2 2 3 3 2 2 2" xfId="1665" xr:uid="{74298263-CF06-4BAA-8093-DBDCE9CDA24A}"/>
    <cellStyle name="Moneda 2 2 3 3 2 2 2 2" xfId="1666" xr:uid="{E69A3F6B-A898-4C4C-9A80-3A8F4D60718E}"/>
    <cellStyle name="Moneda 2 2 3 3 2 2 2 2 2" xfId="1667" xr:uid="{F6389EA7-9A2E-474C-ABD0-315913011D65}"/>
    <cellStyle name="Moneda 2 2 3 3 2 2 2 2 2 2" xfId="1668" xr:uid="{04CC14B5-0773-4028-A69B-11FECFD159D9}"/>
    <cellStyle name="Moneda 2 2 3 3 2 2 2 2 2 2 2" xfId="29631" xr:uid="{4EBD5C79-622C-4391-84DC-9AD4C8090A0A}"/>
    <cellStyle name="Moneda 2 2 3 3 2 2 2 2 2 3" xfId="29630" xr:uid="{56A5A69B-FC1E-4FE7-AC48-41788627641D}"/>
    <cellStyle name="Moneda 2 2 3 3 2 2 2 2 3" xfId="1669" xr:uid="{9FC3C915-08A3-41DB-B326-9A34ED3A8DE0}"/>
    <cellStyle name="Moneda 2 2 3 3 2 2 2 2 3 2" xfId="29632" xr:uid="{97171BEB-7159-4BCC-A8C8-A610A9A99D29}"/>
    <cellStyle name="Moneda 2 2 3 3 2 2 2 2 4" xfId="29629" xr:uid="{7BFC9F0E-AEC3-4295-ABEE-95FED996EE5F}"/>
    <cellStyle name="Moneda 2 2 3 3 2 2 2 3" xfId="1670" xr:uid="{26430F2A-68DC-4E59-8A33-027B55883BC7}"/>
    <cellStyle name="Moneda 2 2 3 3 2 2 2 3 2" xfId="1671" xr:uid="{44B04445-BE2C-4815-B51B-9C3586ED13B9}"/>
    <cellStyle name="Moneda 2 2 3 3 2 2 2 3 2 2" xfId="29634" xr:uid="{A97A056E-A1A0-41BA-B7A6-8EDA5E913D19}"/>
    <cellStyle name="Moneda 2 2 3 3 2 2 2 3 3" xfId="29633" xr:uid="{B328043F-9913-4AB3-9D8A-C090D381EFB9}"/>
    <cellStyle name="Moneda 2 2 3 3 2 2 2 4" xfId="1672" xr:uid="{E3368633-994E-452D-8663-F2E77CA4AA5B}"/>
    <cellStyle name="Moneda 2 2 3 3 2 2 2 4 2" xfId="29635" xr:uid="{379ABB43-AF2D-41B4-9675-F47894861479}"/>
    <cellStyle name="Moneda 2 2 3 3 2 2 2 5" xfId="29628" xr:uid="{272DD4B5-1622-4CC0-B7EA-161DFC015422}"/>
    <cellStyle name="Moneda 2 2 3 3 2 2 3" xfId="1673" xr:uid="{381A3F24-6843-4602-A989-47AA3B03A9B4}"/>
    <cellStyle name="Moneda 2 2 3 3 2 2 3 2" xfId="1674" xr:uid="{B490B3EF-FC1E-459F-AC0F-0B58A93C01B0}"/>
    <cellStyle name="Moneda 2 2 3 3 2 2 3 2 2" xfId="1675" xr:uid="{5EC71760-FFB4-4DDB-9DE1-7DD104EE059B}"/>
    <cellStyle name="Moneda 2 2 3 3 2 2 3 2 2 2" xfId="29638" xr:uid="{65E6DEDA-D1A4-4743-B629-2AF23B8AFDDD}"/>
    <cellStyle name="Moneda 2 2 3 3 2 2 3 2 3" xfId="29637" xr:uid="{25EC6086-BF36-4275-BD50-BC8F0A10CB75}"/>
    <cellStyle name="Moneda 2 2 3 3 2 2 3 3" xfId="1676" xr:uid="{65CFF598-FEA5-4D77-8858-BECEC2CAC745}"/>
    <cellStyle name="Moneda 2 2 3 3 2 2 3 3 2" xfId="29639" xr:uid="{06ABEF69-5F23-4291-ADEB-C15A6DDCA6FB}"/>
    <cellStyle name="Moneda 2 2 3 3 2 2 3 4" xfId="29636" xr:uid="{A0EAFE5C-7131-44F6-A9C2-43680D9F22FB}"/>
    <cellStyle name="Moneda 2 2 3 3 2 2 4" xfId="1677" xr:uid="{C1463AF1-E9FE-48F6-97DD-BEAD878096C7}"/>
    <cellStyle name="Moneda 2 2 3 3 2 2 4 2" xfId="1678" xr:uid="{4937716A-01B8-42F9-BC8E-62F073C619EC}"/>
    <cellStyle name="Moneda 2 2 3 3 2 2 4 2 2" xfId="29641" xr:uid="{B58F1EA1-9825-4218-A523-4FBCC8183954}"/>
    <cellStyle name="Moneda 2 2 3 3 2 2 4 3" xfId="29640" xr:uid="{F163DC17-DF1D-4E27-8A4E-213B0AE8179A}"/>
    <cellStyle name="Moneda 2 2 3 3 2 2 5" xfId="1679" xr:uid="{7ABF1924-457E-47B9-9151-59F0FB84F1FA}"/>
    <cellStyle name="Moneda 2 2 3 3 2 2 5 2" xfId="29642" xr:uid="{B7889EED-DBE7-4E33-9DFC-396879770703}"/>
    <cellStyle name="Moneda 2 2 3 3 2 2 6" xfId="29627" xr:uid="{03C579DD-A6F3-49E3-9A76-F68661340A57}"/>
    <cellStyle name="Moneda 2 2 3 3 2 3" xfId="1680" xr:uid="{7E297CD4-D99C-4FD6-B9B7-27C3C61C094A}"/>
    <cellStyle name="Moneda 2 2 3 3 2 3 2" xfId="1681" xr:uid="{1F0D278E-E18A-44BB-848D-12299186DF23}"/>
    <cellStyle name="Moneda 2 2 3 3 2 3 2 2" xfId="1682" xr:uid="{F737503C-CF6B-4DB5-ABBE-AD97004C9D60}"/>
    <cellStyle name="Moneda 2 2 3 3 2 3 2 2 2" xfId="1683" xr:uid="{D6793B15-D703-4262-AD4E-0F3E6B106334}"/>
    <cellStyle name="Moneda 2 2 3 3 2 3 2 2 2 2" xfId="29646" xr:uid="{460D4DBD-068E-4BB6-9BCE-A515804CC087}"/>
    <cellStyle name="Moneda 2 2 3 3 2 3 2 2 3" xfId="29645" xr:uid="{55C15C27-EC88-4757-9BB5-2DFDE61E999F}"/>
    <cellStyle name="Moneda 2 2 3 3 2 3 2 3" xfId="1684" xr:uid="{95F7635D-C71D-4956-9F47-1A42F218245B}"/>
    <cellStyle name="Moneda 2 2 3 3 2 3 2 3 2" xfId="29647" xr:uid="{0CF23984-A5DA-4429-A03C-C7419F228B87}"/>
    <cellStyle name="Moneda 2 2 3 3 2 3 2 4" xfId="29644" xr:uid="{244D9296-75FF-4467-AE7F-143F38A3F846}"/>
    <cellStyle name="Moneda 2 2 3 3 2 3 3" xfId="1685" xr:uid="{CCDB67F5-6F03-4FCD-9779-4293821D4611}"/>
    <cellStyle name="Moneda 2 2 3 3 2 3 3 2" xfId="1686" xr:uid="{036A9F3C-F499-45EB-851A-1F141E4CF6BE}"/>
    <cellStyle name="Moneda 2 2 3 3 2 3 3 2 2" xfId="29649" xr:uid="{76D5982A-0B77-4DCA-B256-418C81064477}"/>
    <cellStyle name="Moneda 2 2 3 3 2 3 3 3" xfId="29648" xr:uid="{CA13A9FC-E560-476E-8520-3C4B2E18D8B6}"/>
    <cellStyle name="Moneda 2 2 3 3 2 3 4" xfId="1687" xr:uid="{E0316531-3455-47D2-9684-26E3E9198113}"/>
    <cellStyle name="Moneda 2 2 3 3 2 3 4 2" xfId="29650" xr:uid="{C765F9C9-EC04-4D72-A332-04D3A07527FD}"/>
    <cellStyle name="Moneda 2 2 3 3 2 3 5" xfId="29643" xr:uid="{BD5BB6FC-5A99-4CE1-B39C-3444F0749C32}"/>
    <cellStyle name="Moneda 2 2 3 3 2 4" xfId="1688" xr:uid="{80314B0C-2912-450F-85E0-EF7323D7F6B9}"/>
    <cellStyle name="Moneda 2 2 3 3 2 4 2" xfId="1689" xr:uid="{FCF1DB38-BAAE-401D-92D4-4B8B75EAEF1D}"/>
    <cellStyle name="Moneda 2 2 3 3 2 4 2 2" xfId="1690" xr:uid="{306C97AB-4867-4846-A909-BD2794DA7AC5}"/>
    <cellStyle name="Moneda 2 2 3 3 2 4 2 2 2" xfId="1691" xr:uid="{AAC7C2AC-2E28-4668-BA7B-481D93B46EB6}"/>
    <cellStyle name="Moneda 2 2 3 3 2 4 2 2 2 2" xfId="29654" xr:uid="{13F44358-AC39-499A-8F3F-FE910AD8BADF}"/>
    <cellStyle name="Moneda 2 2 3 3 2 4 2 2 3" xfId="29653" xr:uid="{5914516A-E458-481F-BDCD-F4B00A869758}"/>
    <cellStyle name="Moneda 2 2 3 3 2 4 2 3" xfId="1692" xr:uid="{4E2E02E0-2CF0-43AA-B9EF-3B47207A6FC8}"/>
    <cellStyle name="Moneda 2 2 3 3 2 4 2 3 2" xfId="29655" xr:uid="{18BB65AE-FD61-4A7C-B2D1-94F6C0881852}"/>
    <cellStyle name="Moneda 2 2 3 3 2 4 2 4" xfId="29652" xr:uid="{DC4B3E5E-B065-4E77-A087-4DFEF9A68E09}"/>
    <cellStyle name="Moneda 2 2 3 3 2 4 3" xfId="1693" xr:uid="{3DC05F74-D768-4341-BE89-038596B96B0C}"/>
    <cellStyle name="Moneda 2 2 3 3 2 4 3 2" xfId="1694" xr:uid="{BB7C479E-0FE8-4999-9E1C-F4A63403C067}"/>
    <cellStyle name="Moneda 2 2 3 3 2 4 3 2 2" xfId="29657" xr:uid="{83CB3C37-4009-4772-9721-6CBA590B4E91}"/>
    <cellStyle name="Moneda 2 2 3 3 2 4 3 3" xfId="29656" xr:uid="{D825FEFE-FF8B-425E-8952-D7BB4324E1FF}"/>
    <cellStyle name="Moneda 2 2 3 3 2 4 4" xfId="1695" xr:uid="{DD0B0CFE-8F5C-4E0C-9F51-E296814794B3}"/>
    <cellStyle name="Moneda 2 2 3 3 2 4 4 2" xfId="29658" xr:uid="{24CD9E04-BC3B-41D8-A07D-3374AAAD6DF9}"/>
    <cellStyle name="Moneda 2 2 3 3 2 4 5" xfId="29651" xr:uid="{7B21885C-B040-4D3B-80F1-DCCFE5EA37F0}"/>
    <cellStyle name="Moneda 2 2 3 3 2 5" xfId="1696" xr:uid="{1CF735A6-0DCD-4997-9BF7-58067EFEE1E8}"/>
    <cellStyle name="Moneda 2 2 3 3 2 5 2" xfId="1697" xr:uid="{8AD21BAA-25E4-4F50-86AB-DE84EAA0C22A}"/>
    <cellStyle name="Moneda 2 2 3 3 2 5 2 2" xfId="1698" xr:uid="{30C0877F-27C0-491C-9054-CDAAC020ED2E}"/>
    <cellStyle name="Moneda 2 2 3 3 2 5 2 2 2" xfId="29661" xr:uid="{528B3D5B-44D7-46C7-BC54-C84C06D8D83C}"/>
    <cellStyle name="Moneda 2 2 3 3 2 5 2 3" xfId="29660" xr:uid="{81AA555F-0B98-44DD-A8D3-1CF839EF858B}"/>
    <cellStyle name="Moneda 2 2 3 3 2 5 3" xfId="1699" xr:uid="{9208CF2D-6030-4DF1-A60B-025AF7325C59}"/>
    <cellStyle name="Moneda 2 2 3 3 2 5 3 2" xfId="29662" xr:uid="{5CC57753-1B3A-4083-879A-2BA395EE6829}"/>
    <cellStyle name="Moneda 2 2 3 3 2 5 4" xfId="29659" xr:uid="{A0558FF6-2D2A-49BE-A0CC-6A4FA2EF63A2}"/>
    <cellStyle name="Moneda 2 2 3 3 2 6" xfId="1700" xr:uid="{A3378699-31B2-4A66-AD96-0C74FCD23FBB}"/>
    <cellStyle name="Moneda 2 2 3 3 2 6 2" xfId="1701" xr:uid="{98790CBC-FE60-448C-B9CC-9CEEF0167EBB}"/>
    <cellStyle name="Moneda 2 2 3 3 2 6 2 2" xfId="29664" xr:uid="{E7771896-E445-49AA-A03B-7043411B7F1C}"/>
    <cellStyle name="Moneda 2 2 3 3 2 6 3" xfId="29663" xr:uid="{79573306-15EB-417D-89CF-74DD038EBFB6}"/>
    <cellStyle name="Moneda 2 2 3 3 2 7" xfId="1702" xr:uid="{A2E1A16C-B291-4EE0-B060-33E87F91F3B2}"/>
    <cellStyle name="Moneda 2 2 3 3 2 7 2" xfId="29665" xr:uid="{533FF1B5-AD4E-4E02-9552-E00B8CE76B17}"/>
    <cellStyle name="Moneda 2 2 3 3 2 8" xfId="27707" xr:uid="{54D8D832-1F9B-41A9-839E-B97F8C73A633}"/>
    <cellStyle name="Moneda 2 2 3 3 2 8 2" xfId="55625" xr:uid="{49EF9BCD-0F78-4093-B58F-8574A87332BE}"/>
    <cellStyle name="Moneda 2 2 3 3 2 9" xfId="28602" xr:uid="{6DDCCABF-03E9-4808-9146-860A5FB55E83}"/>
    <cellStyle name="Moneda 2 2 3 3 3" xfId="1703" xr:uid="{3CB9838B-D46E-4F0C-A86F-4522017EF7D9}"/>
    <cellStyle name="Moneda 2 2 3 3 3 2" xfId="1704" xr:uid="{4BCFDF32-10B6-4832-A1A6-1CF62D1B125C}"/>
    <cellStyle name="Moneda 2 2 3 3 3 2 2" xfId="1705" xr:uid="{FE497C02-13FB-456C-AE67-0ABC20178B1A}"/>
    <cellStyle name="Moneda 2 2 3 3 3 2 2 2" xfId="1706" xr:uid="{F3765EDF-E4BE-4618-9864-8A6DB849B5A9}"/>
    <cellStyle name="Moneda 2 2 3 3 3 2 2 2 2" xfId="1707" xr:uid="{F4C8A3BB-7D40-4D34-8311-2230A8813720}"/>
    <cellStyle name="Moneda 2 2 3 3 3 2 2 2 2 2" xfId="29670" xr:uid="{45738B43-E8DA-447C-A76F-B474F0C80AAA}"/>
    <cellStyle name="Moneda 2 2 3 3 3 2 2 2 3" xfId="29669" xr:uid="{F96B7692-4A9B-4B8D-984C-7CA24A283C0C}"/>
    <cellStyle name="Moneda 2 2 3 3 3 2 2 3" xfId="1708" xr:uid="{5448BEFB-D7D4-4CA6-987F-D6A210F1A894}"/>
    <cellStyle name="Moneda 2 2 3 3 3 2 2 3 2" xfId="29671" xr:uid="{38F600B0-AF73-44E0-BA0E-5EBAFFDCCD9F}"/>
    <cellStyle name="Moneda 2 2 3 3 3 2 2 4" xfId="29668" xr:uid="{4337AF2B-1663-4C24-8E01-E0AB0F5B032E}"/>
    <cellStyle name="Moneda 2 2 3 3 3 2 3" xfId="1709" xr:uid="{3E378EDF-A302-4F4E-9282-EDA245A7DD12}"/>
    <cellStyle name="Moneda 2 2 3 3 3 2 3 2" xfId="1710" xr:uid="{C621A3E0-4C4D-4B4F-A18F-FA0A454EBBD4}"/>
    <cellStyle name="Moneda 2 2 3 3 3 2 3 2 2" xfId="29673" xr:uid="{913CFF27-E94B-44DA-A10D-9F371E01F002}"/>
    <cellStyle name="Moneda 2 2 3 3 3 2 3 3" xfId="29672" xr:uid="{F92C0331-FEBC-41AA-BEEB-A8808ED22229}"/>
    <cellStyle name="Moneda 2 2 3 3 3 2 4" xfId="1711" xr:uid="{A3C68D11-9D2E-4CEA-9A8F-61EDB36E801D}"/>
    <cellStyle name="Moneda 2 2 3 3 3 2 4 2" xfId="29674" xr:uid="{5D067AFA-8ABB-4FAA-B8A0-0C2BAED91A50}"/>
    <cellStyle name="Moneda 2 2 3 3 3 2 5" xfId="29667" xr:uid="{1E3272AA-C739-42EE-ADB5-D763A9A7F6C1}"/>
    <cellStyle name="Moneda 2 2 3 3 3 3" xfId="1712" xr:uid="{DF22A418-9F4E-45B2-AFA0-1E93FFC09670}"/>
    <cellStyle name="Moneda 2 2 3 3 3 3 2" xfId="1713" xr:uid="{32F5CAD2-A56F-4EC7-82F7-A556CFEBDF0E}"/>
    <cellStyle name="Moneda 2 2 3 3 3 3 2 2" xfId="1714" xr:uid="{249416FD-7A98-4ADF-BB45-803B97EF7A45}"/>
    <cellStyle name="Moneda 2 2 3 3 3 3 2 2 2" xfId="29677" xr:uid="{9B6A4B21-CB95-4CE8-A566-242C1A371FDA}"/>
    <cellStyle name="Moneda 2 2 3 3 3 3 2 3" xfId="29676" xr:uid="{854C157A-8279-4424-994E-F453AA053B7E}"/>
    <cellStyle name="Moneda 2 2 3 3 3 3 3" xfId="1715" xr:uid="{D552F46B-7432-4CB6-92E2-0BFC0C58AA2A}"/>
    <cellStyle name="Moneda 2 2 3 3 3 3 3 2" xfId="29678" xr:uid="{556E88CA-A93A-451E-90F0-D70A1576F28E}"/>
    <cellStyle name="Moneda 2 2 3 3 3 3 4" xfId="29675" xr:uid="{4DEEECA6-93EB-468C-B597-96FBACF0510E}"/>
    <cellStyle name="Moneda 2 2 3 3 3 4" xfId="1716" xr:uid="{55AAC6DF-7A83-488A-896C-D218DE3008C6}"/>
    <cellStyle name="Moneda 2 2 3 3 3 4 2" xfId="1717" xr:uid="{A42D0CE1-0D9C-4C14-8D28-0F2FBDC8FAE9}"/>
    <cellStyle name="Moneda 2 2 3 3 3 4 2 2" xfId="29680" xr:uid="{ABCCD8A6-B5B0-48DD-A652-7E89854BBEE2}"/>
    <cellStyle name="Moneda 2 2 3 3 3 4 3" xfId="29679" xr:uid="{1E95DCC2-B6C9-444B-94FB-4BEFE484695A}"/>
    <cellStyle name="Moneda 2 2 3 3 3 5" xfId="1718" xr:uid="{F28F0FAA-EA28-4D2C-8D6E-A4E8BF2D9174}"/>
    <cellStyle name="Moneda 2 2 3 3 3 5 2" xfId="29681" xr:uid="{1FB4F27D-39E3-401B-B0B5-CEA2066C744F}"/>
    <cellStyle name="Moneda 2 2 3 3 3 6" xfId="29666" xr:uid="{B31EA0D3-D830-4943-9B88-119FC448FEA8}"/>
    <cellStyle name="Moneda 2 2 3 3 4" xfId="1719" xr:uid="{B2A0109B-BEFD-4C69-B51F-476DA1AF5C6D}"/>
    <cellStyle name="Moneda 2 2 3 3 4 2" xfId="1720" xr:uid="{3E7714A9-8355-49BF-8AC5-EE0C41B769F8}"/>
    <cellStyle name="Moneda 2 2 3 3 4 2 2" xfId="1721" xr:uid="{261CB964-DC6C-410F-A300-F895BE1B2DD1}"/>
    <cellStyle name="Moneda 2 2 3 3 4 2 2 2" xfId="1722" xr:uid="{75044D16-44BB-4242-B6DB-2A519FCF3B5B}"/>
    <cellStyle name="Moneda 2 2 3 3 4 2 2 2 2" xfId="29685" xr:uid="{14F9A3A4-B85B-4F5C-BBE7-C0C5213A9DD4}"/>
    <cellStyle name="Moneda 2 2 3 3 4 2 2 3" xfId="29684" xr:uid="{9A85936E-695C-4754-A397-8EC0A8DBA425}"/>
    <cellStyle name="Moneda 2 2 3 3 4 2 3" xfId="1723" xr:uid="{81919ACF-EA9F-4977-8737-AF16D9F52419}"/>
    <cellStyle name="Moneda 2 2 3 3 4 2 3 2" xfId="29686" xr:uid="{2B4D1B17-A49C-4AC2-9473-DFFDEB5A76C2}"/>
    <cellStyle name="Moneda 2 2 3 3 4 2 4" xfId="29683" xr:uid="{243C5D09-F0A0-4F52-B961-0E57AA1D24E3}"/>
    <cellStyle name="Moneda 2 2 3 3 4 3" xfId="1724" xr:uid="{16BF28FB-DDA1-4BEE-B8ED-E532A6BB99AA}"/>
    <cellStyle name="Moneda 2 2 3 3 4 3 2" xfId="1725" xr:uid="{3E887B86-B30A-48B3-BF2B-46E80B96F903}"/>
    <cellStyle name="Moneda 2 2 3 3 4 3 2 2" xfId="29688" xr:uid="{411D5F94-1E47-4994-9790-115C5C359095}"/>
    <cellStyle name="Moneda 2 2 3 3 4 3 3" xfId="29687" xr:uid="{E37428EA-9223-483E-B4BD-C1A703B19D26}"/>
    <cellStyle name="Moneda 2 2 3 3 4 4" xfId="1726" xr:uid="{F8D21463-45FA-48AC-BC3B-C718593C2974}"/>
    <cellStyle name="Moneda 2 2 3 3 4 4 2" xfId="29689" xr:uid="{C3DE5C94-496D-42F6-B4A5-3DDAD06FAACB}"/>
    <cellStyle name="Moneda 2 2 3 3 4 5" xfId="29682" xr:uid="{8A0E475F-2AA5-408A-9C5B-74682C454C48}"/>
    <cellStyle name="Moneda 2 2 3 3 5" xfId="1727" xr:uid="{DD824D08-8905-4B37-B85E-5DC24EE7DC15}"/>
    <cellStyle name="Moneda 2 2 3 3 5 2" xfId="1728" xr:uid="{A1FF4D3D-B267-4A07-BB15-0D53E99B7497}"/>
    <cellStyle name="Moneda 2 2 3 3 5 2 2" xfId="1729" xr:uid="{D3736061-0B14-4D16-958F-F99657C55007}"/>
    <cellStyle name="Moneda 2 2 3 3 5 2 2 2" xfId="1730" xr:uid="{62D02709-7897-446F-A432-9EE7612530D1}"/>
    <cellStyle name="Moneda 2 2 3 3 5 2 2 2 2" xfId="29693" xr:uid="{BE7C0BB7-88DA-4744-8E0A-D89D59902A9E}"/>
    <cellStyle name="Moneda 2 2 3 3 5 2 2 3" xfId="29692" xr:uid="{4059E8CC-FE32-42BA-B430-B8F426D99F33}"/>
    <cellStyle name="Moneda 2 2 3 3 5 2 3" xfId="1731" xr:uid="{72B440D8-BC4A-4E26-83C8-33B1CC8C844A}"/>
    <cellStyle name="Moneda 2 2 3 3 5 2 3 2" xfId="29694" xr:uid="{DF85542D-E112-4224-A4A2-4877E0903DC4}"/>
    <cellStyle name="Moneda 2 2 3 3 5 2 4" xfId="29691" xr:uid="{E1553BD2-844F-44DA-B141-F20101AFBAF4}"/>
    <cellStyle name="Moneda 2 2 3 3 5 3" xfId="1732" xr:uid="{7180808A-0FEC-4B2B-8431-D814DDCF192E}"/>
    <cellStyle name="Moneda 2 2 3 3 5 3 2" xfId="1733" xr:uid="{DD3EB2DB-730B-4CCF-9652-A8658552822D}"/>
    <cellStyle name="Moneda 2 2 3 3 5 3 2 2" xfId="29696" xr:uid="{43DB2D4C-5D49-4AE4-BEF5-DABA31069ABB}"/>
    <cellStyle name="Moneda 2 2 3 3 5 3 3" xfId="29695" xr:uid="{C96F2226-C697-4C60-AD76-EED7D76300F0}"/>
    <cellStyle name="Moneda 2 2 3 3 5 4" xfId="1734" xr:uid="{18AE5D47-9ED6-4F71-AAF8-36C7D04EA9B2}"/>
    <cellStyle name="Moneda 2 2 3 3 5 4 2" xfId="29697" xr:uid="{9C82931C-AAEC-41BD-92D0-F350E639D1AA}"/>
    <cellStyle name="Moneda 2 2 3 3 5 5" xfId="29690" xr:uid="{39BFFD84-D2C2-4514-9BC2-27B73985F2D1}"/>
    <cellStyle name="Moneda 2 2 3 3 6" xfId="1735" xr:uid="{70F7EF09-D077-49CC-9336-8BE8D42CC1FD}"/>
    <cellStyle name="Moneda 2 2 3 3 6 2" xfId="1736" xr:uid="{6B3CC2CC-F96B-440C-95B5-ECEFB31B4576}"/>
    <cellStyle name="Moneda 2 2 3 3 6 2 2" xfId="1737" xr:uid="{4BFBA7FB-0B9F-4573-883F-3FA360B9A425}"/>
    <cellStyle name="Moneda 2 2 3 3 6 2 2 2" xfId="29700" xr:uid="{F66EA8F1-CD75-4CCD-ABA2-FD58ECC17531}"/>
    <cellStyle name="Moneda 2 2 3 3 6 2 3" xfId="29699" xr:uid="{E9DA8AD2-25C4-4502-A7BF-30479EEAFAA8}"/>
    <cellStyle name="Moneda 2 2 3 3 6 3" xfId="1738" xr:uid="{0FDA38C1-5CE8-4998-BB3E-A61FFA4488AB}"/>
    <cellStyle name="Moneda 2 2 3 3 6 3 2" xfId="29701" xr:uid="{85E5D761-5503-4DBF-B29B-834E580DBF16}"/>
    <cellStyle name="Moneda 2 2 3 3 6 4" xfId="29698" xr:uid="{96983B8B-F11A-475C-88E9-0482A9B3E33D}"/>
    <cellStyle name="Moneda 2 2 3 3 7" xfId="1739" xr:uid="{286A605F-E552-47C2-9080-3D21FC5C991E}"/>
    <cellStyle name="Moneda 2 2 3 3 7 2" xfId="1740" xr:uid="{A28B2928-DBAE-4D7A-983F-CAF1B23C424C}"/>
    <cellStyle name="Moneda 2 2 3 3 7 2 2" xfId="29703" xr:uid="{CBA69E13-75DF-47AB-8EF8-C336E41B7418}"/>
    <cellStyle name="Moneda 2 2 3 3 7 3" xfId="29702" xr:uid="{1CEDE54F-739D-492A-9BEC-99CE5381D004}"/>
    <cellStyle name="Moneda 2 2 3 3 8" xfId="1741" xr:uid="{553934A2-18DB-4A3D-BF4F-D9A3AFDF6636}"/>
    <cellStyle name="Moneda 2 2 3 3 8 2" xfId="29704" xr:uid="{C0250E18-9E6F-40F5-A159-EA235B42EF69}"/>
    <cellStyle name="Moneda 2 2 3 3 9" xfId="27706" xr:uid="{21D8F70E-8E3A-438D-A782-8C823AD3A114}"/>
    <cellStyle name="Moneda 2 2 3 3 9 2" xfId="55624" xr:uid="{F6FB95B7-8A3E-4355-AA7A-4E9616E989B8}"/>
    <cellStyle name="Moneda 2 2 3 4" xfId="469" xr:uid="{129A2825-8658-4677-A4AE-E2E3FF301E84}"/>
    <cellStyle name="Moneda 2 2 3 4 2" xfId="1742" xr:uid="{60C64A85-B548-4D9B-93B0-FAEF6BE8DDDC}"/>
    <cellStyle name="Moneda 2 2 3 4 2 2" xfId="1743" xr:uid="{AB447FB6-8D8D-4524-9020-FCC0AD49C99A}"/>
    <cellStyle name="Moneda 2 2 3 4 2 2 2" xfId="1744" xr:uid="{863E22E5-4AB4-463C-82E5-AD035CF3BFD5}"/>
    <cellStyle name="Moneda 2 2 3 4 2 2 2 2" xfId="1745" xr:uid="{5BF4324A-2894-4452-AF22-415EA9E1FE3E}"/>
    <cellStyle name="Moneda 2 2 3 4 2 2 2 2 2" xfId="1746" xr:uid="{259DDF82-930F-49A6-AC9E-3E6857019B9A}"/>
    <cellStyle name="Moneda 2 2 3 4 2 2 2 2 2 2" xfId="29709" xr:uid="{8863819B-AB58-43F5-940A-F4C3ACD6393C}"/>
    <cellStyle name="Moneda 2 2 3 4 2 2 2 2 3" xfId="29708" xr:uid="{D55A2F41-685F-4178-8A97-B0AD624A00BE}"/>
    <cellStyle name="Moneda 2 2 3 4 2 2 2 3" xfId="1747" xr:uid="{31C04914-C517-4AB1-944D-3D285CA1736F}"/>
    <cellStyle name="Moneda 2 2 3 4 2 2 2 3 2" xfId="29710" xr:uid="{3482199E-B910-4650-BEE2-8AD702D02533}"/>
    <cellStyle name="Moneda 2 2 3 4 2 2 2 4" xfId="29707" xr:uid="{95F4EB40-2876-4160-BBC0-438AAD74D2A4}"/>
    <cellStyle name="Moneda 2 2 3 4 2 2 3" xfId="1748" xr:uid="{2C5B997A-DF72-4AAA-BFB8-13A55932A2A3}"/>
    <cellStyle name="Moneda 2 2 3 4 2 2 3 2" xfId="1749" xr:uid="{91BC402F-86B6-4CEB-8FE8-DD0D897D0CB4}"/>
    <cellStyle name="Moneda 2 2 3 4 2 2 3 2 2" xfId="29712" xr:uid="{A4148FA8-7672-4BA5-AFD1-DB6DEDB7DBDD}"/>
    <cellStyle name="Moneda 2 2 3 4 2 2 3 3" xfId="29711" xr:uid="{C9E4508C-461D-4D25-B975-69DA3C1184D9}"/>
    <cellStyle name="Moneda 2 2 3 4 2 2 4" xfId="1750" xr:uid="{0AAC56AE-1C2D-4304-9226-B5C79A3EB9E7}"/>
    <cellStyle name="Moneda 2 2 3 4 2 2 4 2" xfId="29713" xr:uid="{6396CB53-52FA-4B26-B9F6-561980AAE1B1}"/>
    <cellStyle name="Moneda 2 2 3 4 2 2 5" xfId="29706" xr:uid="{B73A82AA-87C7-46D1-A9E5-B8ADB96B3FE5}"/>
    <cellStyle name="Moneda 2 2 3 4 2 3" xfId="1751" xr:uid="{CFC04A40-3ECA-4D9F-8784-719D6E4F2740}"/>
    <cellStyle name="Moneda 2 2 3 4 2 3 2" xfId="1752" xr:uid="{56AE0E68-45BE-46AC-B79A-868F17F2753E}"/>
    <cellStyle name="Moneda 2 2 3 4 2 3 2 2" xfId="1753" xr:uid="{734A5E9B-1640-439D-ABBD-5967214DB3AB}"/>
    <cellStyle name="Moneda 2 2 3 4 2 3 2 2 2" xfId="29716" xr:uid="{022BA243-B605-4B5C-B09C-CB980EFF7276}"/>
    <cellStyle name="Moneda 2 2 3 4 2 3 2 3" xfId="29715" xr:uid="{654C9389-88BD-4555-96FA-3F14468776A2}"/>
    <cellStyle name="Moneda 2 2 3 4 2 3 3" xfId="1754" xr:uid="{15ECF596-5783-462D-8E91-8F2103E95134}"/>
    <cellStyle name="Moneda 2 2 3 4 2 3 3 2" xfId="29717" xr:uid="{9E1A05E0-C07E-440F-8ADB-7D2483DB1E32}"/>
    <cellStyle name="Moneda 2 2 3 4 2 3 4" xfId="29714" xr:uid="{C62C7C01-9BFC-45B3-A2E1-8F36B2650538}"/>
    <cellStyle name="Moneda 2 2 3 4 2 4" xfId="1755" xr:uid="{9F11444C-D2BE-401A-833B-C522CFBB7BB2}"/>
    <cellStyle name="Moneda 2 2 3 4 2 4 2" xfId="1756" xr:uid="{62F8A3E0-EF7F-4CB4-AADA-336D2F050263}"/>
    <cellStyle name="Moneda 2 2 3 4 2 4 2 2" xfId="29719" xr:uid="{7E3E771B-CA13-4E43-8ED4-3791E923420D}"/>
    <cellStyle name="Moneda 2 2 3 4 2 4 3" xfId="29718" xr:uid="{A2D00AA4-9AD3-4393-AF2F-4A0EE43DF78F}"/>
    <cellStyle name="Moneda 2 2 3 4 2 5" xfId="1757" xr:uid="{30A48A82-4850-4722-8F1F-C644EDF8097B}"/>
    <cellStyle name="Moneda 2 2 3 4 2 5 2" xfId="29720" xr:uid="{B4DE039F-D824-4C48-AE57-D3E70F3E8F42}"/>
    <cellStyle name="Moneda 2 2 3 4 2 6" xfId="29705" xr:uid="{CE4FC49F-01AB-4994-AE83-54656AEC539C}"/>
    <cellStyle name="Moneda 2 2 3 4 3" xfId="1758" xr:uid="{70E00477-DAB1-4E6F-8917-048664057FEE}"/>
    <cellStyle name="Moneda 2 2 3 4 3 2" xfId="1759" xr:uid="{FE9D9CF9-0E56-4391-955F-C0076681362A}"/>
    <cellStyle name="Moneda 2 2 3 4 3 2 2" xfId="1760" xr:uid="{19547649-E2C8-4AEA-A8D4-C3DC3156902D}"/>
    <cellStyle name="Moneda 2 2 3 4 3 2 2 2" xfId="1761" xr:uid="{D3327FD6-A433-4DDA-A3BA-8DC8A0DD90BB}"/>
    <cellStyle name="Moneda 2 2 3 4 3 2 2 2 2" xfId="29724" xr:uid="{A5BAA73F-45D3-4BF0-A999-19A42B9EBB83}"/>
    <cellStyle name="Moneda 2 2 3 4 3 2 2 3" xfId="29723" xr:uid="{41D9EE02-CA27-4E0D-A867-90B3E9AFA1C5}"/>
    <cellStyle name="Moneda 2 2 3 4 3 2 3" xfId="1762" xr:uid="{0DD8FE3F-DF17-4001-BA74-C602E6595B1E}"/>
    <cellStyle name="Moneda 2 2 3 4 3 2 3 2" xfId="29725" xr:uid="{40CD33A3-5F09-4B30-8825-5887F491C718}"/>
    <cellStyle name="Moneda 2 2 3 4 3 2 4" xfId="29722" xr:uid="{820ADA63-C2DA-450F-B7B8-87CC66ACAE6E}"/>
    <cellStyle name="Moneda 2 2 3 4 3 3" xfId="1763" xr:uid="{F17C2748-FBF2-42DA-9832-FC9EB6A05390}"/>
    <cellStyle name="Moneda 2 2 3 4 3 3 2" xfId="1764" xr:uid="{5531FE23-F14A-4DD6-B7E5-35D671747074}"/>
    <cellStyle name="Moneda 2 2 3 4 3 3 2 2" xfId="29727" xr:uid="{201991D5-FAB1-4D6B-B87D-78106A23509E}"/>
    <cellStyle name="Moneda 2 2 3 4 3 3 3" xfId="29726" xr:uid="{982C5810-F784-443C-9789-BEAD0DA5A4DF}"/>
    <cellStyle name="Moneda 2 2 3 4 3 4" xfId="1765" xr:uid="{F32421C0-7497-4AB8-AE88-D3B274FFD99E}"/>
    <cellStyle name="Moneda 2 2 3 4 3 4 2" xfId="29728" xr:uid="{AE77FE57-036E-41A4-B131-64DC203B8291}"/>
    <cellStyle name="Moneda 2 2 3 4 3 5" xfId="29721" xr:uid="{306C6C84-78A4-433D-B1B9-0FB92B3B28C6}"/>
    <cellStyle name="Moneda 2 2 3 4 4" xfId="1766" xr:uid="{AB493567-9D9C-4A6D-80DA-BDCA428E3F9B}"/>
    <cellStyle name="Moneda 2 2 3 4 4 2" xfId="1767" xr:uid="{D0805E22-3763-4D2F-84AA-C65FF543507A}"/>
    <cellStyle name="Moneda 2 2 3 4 4 2 2" xfId="1768" xr:uid="{C500B2B3-9AC1-42FC-9C74-21D1DCB9D75E}"/>
    <cellStyle name="Moneda 2 2 3 4 4 2 2 2" xfId="1769" xr:uid="{361E08DB-6EF7-4669-AE19-9057BA25E401}"/>
    <cellStyle name="Moneda 2 2 3 4 4 2 2 2 2" xfId="29732" xr:uid="{91F974F5-8996-43E7-8F27-2C89D9713AC4}"/>
    <cellStyle name="Moneda 2 2 3 4 4 2 2 3" xfId="29731" xr:uid="{6C3D9FCB-3820-483F-8A5D-73EC1C7D4800}"/>
    <cellStyle name="Moneda 2 2 3 4 4 2 3" xfId="1770" xr:uid="{921DFDDF-0D53-487B-9768-100796E0ADC7}"/>
    <cellStyle name="Moneda 2 2 3 4 4 2 3 2" xfId="29733" xr:uid="{5D6F9AF9-A4C7-44E6-9C21-613A48D2A2DC}"/>
    <cellStyle name="Moneda 2 2 3 4 4 2 4" xfId="29730" xr:uid="{98785FC0-9D60-4269-8F01-0686EDD6553A}"/>
    <cellStyle name="Moneda 2 2 3 4 4 3" xfId="1771" xr:uid="{875D7119-B045-44F0-8B5A-15F0EDCE2819}"/>
    <cellStyle name="Moneda 2 2 3 4 4 3 2" xfId="1772" xr:uid="{FAE63A09-3DE0-405F-BFB5-1ABA276E8662}"/>
    <cellStyle name="Moneda 2 2 3 4 4 3 2 2" xfId="29735" xr:uid="{A044023C-1099-4FF5-9327-3C8FD2C7FF8E}"/>
    <cellStyle name="Moneda 2 2 3 4 4 3 3" xfId="29734" xr:uid="{E6068DF8-0CD2-4145-B06F-B4FB0956E898}"/>
    <cellStyle name="Moneda 2 2 3 4 4 4" xfId="1773" xr:uid="{53EFBCB7-FE7F-4F53-A5CE-238B7E497DC3}"/>
    <cellStyle name="Moneda 2 2 3 4 4 4 2" xfId="29736" xr:uid="{0B209BE6-16F9-4002-A807-D470C285270C}"/>
    <cellStyle name="Moneda 2 2 3 4 4 5" xfId="29729" xr:uid="{A10FA604-81D0-4327-B531-B7CF8D26BF42}"/>
    <cellStyle name="Moneda 2 2 3 4 5" xfId="1774" xr:uid="{15B80048-D750-405F-BF92-503C9524DD3B}"/>
    <cellStyle name="Moneda 2 2 3 4 5 2" xfId="1775" xr:uid="{4CEDA3C1-3996-45DD-9B30-C15DB1807354}"/>
    <cellStyle name="Moneda 2 2 3 4 5 2 2" xfId="1776" xr:uid="{5D821604-D07E-4F55-BADA-D4244547F928}"/>
    <cellStyle name="Moneda 2 2 3 4 5 2 2 2" xfId="29739" xr:uid="{3868F598-515C-47C4-B403-00EA1C363D80}"/>
    <cellStyle name="Moneda 2 2 3 4 5 2 3" xfId="29738" xr:uid="{BF7C1CC1-FE12-4713-BBDB-04CED6A3CDDD}"/>
    <cellStyle name="Moneda 2 2 3 4 5 3" xfId="1777" xr:uid="{52C254C9-66C6-4075-B63E-9E0AAF397F37}"/>
    <cellStyle name="Moneda 2 2 3 4 5 3 2" xfId="29740" xr:uid="{9D7760FA-EBA9-4613-8A91-EBAB61D83E4A}"/>
    <cellStyle name="Moneda 2 2 3 4 5 4" xfId="29737" xr:uid="{D9137C54-2DB5-4592-B058-19D5A677D350}"/>
    <cellStyle name="Moneda 2 2 3 4 6" xfId="1778" xr:uid="{6D20DEFE-9F05-462B-B508-EB412B94F437}"/>
    <cellStyle name="Moneda 2 2 3 4 6 2" xfId="1779" xr:uid="{2F355C79-836F-4743-A7DF-5C2BBF96B164}"/>
    <cellStyle name="Moneda 2 2 3 4 6 2 2" xfId="29742" xr:uid="{7F11C6CF-492D-4F51-AA95-A9075AEB467F}"/>
    <cellStyle name="Moneda 2 2 3 4 6 3" xfId="29741" xr:uid="{8D361F42-AC91-44E8-9C3B-3BCAEF23E4DB}"/>
    <cellStyle name="Moneda 2 2 3 4 7" xfId="1780" xr:uid="{DF40CC26-1291-42B4-BB05-6EA83B163DA8}"/>
    <cellStyle name="Moneda 2 2 3 4 7 2" xfId="29743" xr:uid="{F0573D5A-812D-44C4-86D8-CFD2B43924C1}"/>
    <cellStyle name="Moneda 2 2 3 4 8" xfId="27708" xr:uid="{6F99D6FB-2BFB-4D8B-B3A3-6A4D79C924B5}"/>
    <cellStyle name="Moneda 2 2 3 4 8 2" xfId="55626" xr:uid="{9089C040-FFCC-4332-97F7-2595E3749154}"/>
    <cellStyle name="Moneda 2 2 3 4 9" xfId="28448" xr:uid="{84C1F82E-4565-4650-98BB-C14B085DF500}"/>
    <cellStyle name="Moneda 2 2 3 5" xfId="1781" xr:uid="{D48403E0-A29D-430E-99E7-91E8C62ADB43}"/>
    <cellStyle name="Moneda 2 2 3 5 2" xfId="1782" xr:uid="{832702CF-49EB-466C-91D3-022068D193AE}"/>
    <cellStyle name="Moneda 2 2 3 5 2 2" xfId="1783" xr:uid="{659F538B-A976-4A84-B04C-C0FD6C211587}"/>
    <cellStyle name="Moneda 2 2 3 5 2 2 2" xfId="1784" xr:uid="{396299C7-45CA-4D95-A33F-C596378002D7}"/>
    <cellStyle name="Moneda 2 2 3 5 2 2 2 2" xfId="1785" xr:uid="{87ABF262-7E92-4B6B-909B-E8A63A27E6B0}"/>
    <cellStyle name="Moneda 2 2 3 5 2 2 2 2 2" xfId="29748" xr:uid="{77E4F7EC-6DD8-4235-858D-B7678DC3E619}"/>
    <cellStyle name="Moneda 2 2 3 5 2 2 2 3" xfId="29747" xr:uid="{53653FDB-F9EE-46B5-A0DA-C299B4E7E36F}"/>
    <cellStyle name="Moneda 2 2 3 5 2 2 3" xfId="1786" xr:uid="{13DC444C-4A9F-4369-860A-A5EF8737EFFC}"/>
    <cellStyle name="Moneda 2 2 3 5 2 2 3 2" xfId="29749" xr:uid="{F4AA4DE9-2F5B-4490-B098-7F63FEAC90C0}"/>
    <cellStyle name="Moneda 2 2 3 5 2 2 4" xfId="29746" xr:uid="{1171F079-6A93-42F3-8A56-CB2D8E05803C}"/>
    <cellStyle name="Moneda 2 2 3 5 2 3" xfId="1787" xr:uid="{39B332B5-CC2E-4500-9EC0-3776E0F91285}"/>
    <cellStyle name="Moneda 2 2 3 5 2 3 2" xfId="1788" xr:uid="{EDEFA048-CA61-46D2-BDB7-4EC057CDEFC6}"/>
    <cellStyle name="Moneda 2 2 3 5 2 3 2 2" xfId="29751" xr:uid="{90DA3745-967E-4BAD-B311-6A1BE9807367}"/>
    <cellStyle name="Moneda 2 2 3 5 2 3 3" xfId="29750" xr:uid="{6B0EA4C8-C745-4346-97EE-3D8DA115F481}"/>
    <cellStyle name="Moneda 2 2 3 5 2 4" xfId="1789" xr:uid="{58E8B491-57E7-41A6-86A1-15EA3F91E997}"/>
    <cellStyle name="Moneda 2 2 3 5 2 4 2" xfId="29752" xr:uid="{C7159350-A331-44E7-AF18-37CC9D6DC689}"/>
    <cellStyle name="Moneda 2 2 3 5 2 5" xfId="29745" xr:uid="{DB71D250-3C77-4B2D-8847-22E77DB65362}"/>
    <cellStyle name="Moneda 2 2 3 5 3" xfId="1790" xr:uid="{F0900995-FF25-489C-A2BC-05C5A5EE9854}"/>
    <cellStyle name="Moneda 2 2 3 5 3 2" xfId="1791" xr:uid="{B4F80AC2-2367-45B5-A431-7131FCB06221}"/>
    <cellStyle name="Moneda 2 2 3 5 3 2 2" xfId="1792" xr:uid="{6A8F36C3-C693-4470-8E61-3998BD8C32FE}"/>
    <cellStyle name="Moneda 2 2 3 5 3 2 2 2" xfId="29755" xr:uid="{679B1F73-E893-44FE-AF07-6868A778A238}"/>
    <cellStyle name="Moneda 2 2 3 5 3 2 3" xfId="29754" xr:uid="{ED725067-9B0A-4483-BF6F-A71C91A61DBD}"/>
    <cellStyle name="Moneda 2 2 3 5 3 3" xfId="1793" xr:uid="{0A7B4A2D-4AD8-43B0-8E4E-F2E2AAFD7B79}"/>
    <cellStyle name="Moneda 2 2 3 5 3 3 2" xfId="29756" xr:uid="{199B4037-3927-4485-ABC1-A4BD9D572977}"/>
    <cellStyle name="Moneda 2 2 3 5 3 4" xfId="29753" xr:uid="{E9463B41-DF9A-4E33-ADD0-FE955A85FEF1}"/>
    <cellStyle name="Moneda 2 2 3 5 4" xfId="1794" xr:uid="{EC07DD49-0913-447C-AE51-3BD7A45A8D76}"/>
    <cellStyle name="Moneda 2 2 3 5 4 2" xfId="1795" xr:uid="{EE4A3E1B-F77C-4B70-8558-A0F75A127ACF}"/>
    <cellStyle name="Moneda 2 2 3 5 4 2 2" xfId="29758" xr:uid="{2923D87B-4A50-481C-A494-E6852D54ECD3}"/>
    <cellStyle name="Moneda 2 2 3 5 4 3" xfId="29757" xr:uid="{4C644D30-1BE0-4B08-A489-7DAFADD81CD2}"/>
    <cellStyle name="Moneda 2 2 3 5 5" xfId="1796" xr:uid="{FB0398AF-3C98-40D8-9EA0-EF4A6D8ABE7A}"/>
    <cellStyle name="Moneda 2 2 3 5 5 2" xfId="29759" xr:uid="{038331D1-F54A-46DE-9BB2-1C7D0AECBE6C}"/>
    <cellStyle name="Moneda 2 2 3 5 6" xfId="29744" xr:uid="{2D4ADC10-681B-4923-80E5-2EEB0DD5708D}"/>
    <cellStyle name="Moneda 2 2 3 6" xfId="1797" xr:uid="{4E078D60-CC00-4916-9E38-EE8139C6C916}"/>
    <cellStyle name="Moneda 2 2 3 6 2" xfId="1798" xr:uid="{345B5A18-12EB-43F5-AA73-C0BD6EC531F9}"/>
    <cellStyle name="Moneda 2 2 3 6 2 2" xfId="1799" xr:uid="{70C486A6-9305-4DB1-898D-BA8911C76256}"/>
    <cellStyle name="Moneda 2 2 3 6 2 2 2" xfId="1800" xr:uid="{C29A452E-AAF8-40FF-9A97-096B3787A8B1}"/>
    <cellStyle name="Moneda 2 2 3 6 2 2 2 2" xfId="29763" xr:uid="{14475139-1BDB-4D15-BBA7-996BE218531F}"/>
    <cellStyle name="Moneda 2 2 3 6 2 2 3" xfId="29762" xr:uid="{CD9DEE55-1331-42FD-83C3-6FF94B96CAE8}"/>
    <cellStyle name="Moneda 2 2 3 6 2 3" xfId="1801" xr:uid="{E9CBAFAC-9015-4812-8590-93CBD5241841}"/>
    <cellStyle name="Moneda 2 2 3 6 2 3 2" xfId="29764" xr:uid="{A48623AF-33FF-4840-A0AC-28C9876CD7FA}"/>
    <cellStyle name="Moneda 2 2 3 6 2 4" xfId="29761" xr:uid="{437C8A33-DDF4-44EC-B7EB-01D7BDB56FC7}"/>
    <cellStyle name="Moneda 2 2 3 6 3" xfId="1802" xr:uid="{694484B9-58A3-45FF-BBF2-4D4CA637BF36}"/>
    <cellStyle name="Moneda 2 2 3 6 3 2" xfId="1803" xr:uid="{3885302E-A817-4A04-BB8E-1229EEFC42CC}"/>
    <cellStyle name="Moneda 2 2 3 6 3 2 2" xfId="29766" xr:uid="{74064426-4A7F-45B9-B33B-D887777414DC}"/>
    <cellStyle name="Moneda 2 2 3 6 3 3" xfId="29765" xr:uid="{73A2C4AA-32B0-403B-BAD6-6B1E67D2FB5E}"/>
    <cellStyle name="Moneda 2 2 3 6 4" xfId="1804" xr:uid="{B2F82C14-85DA-49C9-989A-D830EC03F2D6}"/>
    <cellStyle name="Moneda 2 2 3 6 4 2" xfId="29767" xr:uid="{9029D7E9-5641-4C01-9217-A192040AFD41}"/>
    <cellStyle name="Moneda 2 2 3 6 5" xfId="29760" xr:uid="{8A8AD00A-C215-4144-9352-BDEEDEE98957}"/>
    <cellStyle name="Moneda 2 2 3 7" xfId="1805" xr:uid="{421458F9-5EA4-42E2-9376-6D21AD2C9CF9}"/>
    <cellStyle name="Moneda 2 2 3 7 2" xfId="1806" xr:uid="{B77A5273-5A48-494C-AD57-0B0C14536E2F}"/>
    <cellStyle name="Moneda 2 2 3 7 2 2" xfId="1807" xr:uid="{336CD840-3B2B-45A1-B416-35C228B5788E}"/>
    <cellStyle name="Moneda 2 2 3 7 2 2 2" xfId="1808" xr:uid="{6F84AB9D-3E95-4146-A0CF-BFEBD85CF1EC}"/>
    <cellStyle name="Moneda 2 2 3 7 2 2 2 2" xfId="29771" xr:uid="{37DDCF40-380C-4163-87E2-ECB9B7B2D17F}"/>
    <cellStyle name="Moneda 2 2 3 7 2 2 3" xfId="29770" xr:uid="{02B4B0FE-5F75-478D-9BEC-1A912935A4AE}"/>
    <cellStyle name="Moneda 2 2 3 7 2 3" xfId="1809" xr:uid="{7F8CFB25-F508-4070-8356-32DF3708E76C}"/>
    <cellStyle name="Moneda 2 2 3 7 2 3 2" xfId="29772" xr:uid="{72A747C7-F3BA-4F08-AF91-1C87B1A8CF5A}"/>
    <cellStyle name="Moneda 2 2 3 7 2 4" xfId="29769" xr:uid="{5B090FA9-C174-4B77-97C6-8ACF11F878FD}"/>
    <cellStyle name="Moneda 2 2 3 7 3" xfId="1810" xr:uid="{826DD5BA-C2F8-4651-9BA0-CC7B91AAEA27}"/>
    <cellStyle name="Moneda 2 2 3 7 3 2" xfId="1811" xr:uid="{E91E6DAC-614F-4B9C-918F-7024B513048A}"/>
    <cellStyle name="Moneda 2 2 3 7 3 2 2" xfId="29774" xr:uid="{576B2144-F0E2-4314-9264-C31FDD50974D}"/>
    <cellStyle name="Moneda 2 2 3 7 3 3" xfId="29773" xr:uid="{650701FC-6287-49CF-90A4-7A36E47C1632}"/>
    <cellStyle name="Moneda 2 2 3 7 4" xfId="1812" xr:uid="{02DDBFD4-D3C0-422C-8F1C-3A7F14355964}"/>
    <cellStyle name="Moneda 2 2 3 7 4 2" xfId="29775" xr:uid="{1D861E37-A59A-400F-AF51-06206400D1C1}"/>
    <cellStyle name="Moneda 2 2 3 7 5" xfId="29768" xr:uid="{FC6B9924-87CF-4A7D-9527-ECA27C201361}"/>
    <cellStyle name="Moneda 2 2 3 8" xfId="1813" xr:uid="{4353993F-F443-4E83-AC59-1483D3F031B0}"/>
    <cellStyle name="Moneda 2 2 3 8 2" xfId="1814" xr:uid="{841384DC-DDFA-4C4D-B2A4-7F079ED0FF1C}"/>
    <cellStyle name="Moneda 2 2 3 8 2 2" xfId="1815" xr:uid="{96751484-A170-41B6-872A-7EEBD9D554D9}"/>
    <cellStyle name="Moneda 2 2 3 8 2 2 2" xfId="29778" xr:uid="{EA126985-01E1-476E-9464-0E6FC1CBFFE1}"/>
    <cellStyle name="Moneda 2 2 3 8 2 3" xfId="29777" xr:uid="{777E3B7D-F4B0-46EC-A53B-48E329B9897D}"/>
    <cellStyle name="Moneda 2 2 3 8 3" xfId="1816" xr:uid="{9ECDE4FF-1EBF-4464-91F2-8D5C9327CA18}"/>
    <cellStyle name="Moneda 2 2 3 8 3 2" xfId="29779" xr:uid="{A634D746-D357-415B-9C34-9AAA59C165A7}"/>
    <cellStyle name="Moneda 2 2 3 8 4" xfId="29776" xr:uid="{CFC0F072-EB75-471A-A1F9-F8A376B09428}"/>
    <cellStyle name="Moneda 2 2 3 9" xfId="1817" xr:uid="{4ACA4756-2A81-4FDB-ADAD-ED279A394C19}"/>
    <cellStyle name="Moneda 2 2 3 9 2" xfId="1818" xr:uid="{27AADE77-4011-4807-840D-474F0F7A7A89}"/>
    <cellStyle name="Moneda 2 2 3 9 2 2" xfId="29781" xr:uid="{37F1C82E-3120-4B45-8F7D-797047F0BB80}"/>
    <cellStyle name="Moneda 2 2 3 9 3" xfId="29780" xr:uid="{61ED177C-AA3E-4040-8E8E-9B57C253DD8E}"/>
    <cellStyle name="Moneda 2 2 4" xfId="161" xr:uid="{299F05E6-A8F2-4B64-82DF-A49E21721C09}"/>
    <cellStyle name="Moneda 2 2 4 10" xfId="27709" xr:uid="{31CB08B8-43A7-44D5-9CFB-E63F28CA9DAA}"/>
    <cellStyle name="Moneda 2 2 4 10 2" xfId="55627" xr:uid="{68C6F711-D864-4342-9D8B-4BD9D558D99E}"/>
    <cellStyle name="Moneda 2 2 4 11" xfId="28143" xr:uid="{69A58E7B-012E-4BAA-9CD5-C4970FDE6B02}"/>
    <cellStyle name="Moneda 2 2 4 2" xfId="316" xr:uid="{F68AF042-9C9A-4EDE-A253-C472FEDAC87D}"/>
    <cellStyle name="Moneda 2 2 4 2 10" xfId="28297" xr:uid="{522F58A1-31AC-4A0A-8FC8-4544AB6CA16E}"/>
    <cellStyle name="Moneda 2 2 4 2 2" xfId="663" xr:uid="{3A4E7532-7F1D-4197-85F8-E270E55BCD41}"/>
    <cellStyle name="Moneda 2 2 4 2 2 2" xfId="1819" xr:uid="{FC9A5EB3-E8F8-4A39-ADF5-D26BFC4C04E6}"/>
    <cellStyle name="Moneda 2 2 4 2 2 2 2" xfId="1820" xr:uid="{96529242-1334-460E-9FB8-17CB38BD35A1}"/>
    <cellStyle name="Moneda 2 2 4 2 2 2 2 2" xfId="1821" xr:uid="{ACA06EAC-BACF-4EE6-AB4D-3EB57FD078F1}"/>
    <cellStyle name="Moneda 2 2 4 2 2 2 2 2 2" xfId="1822" xr:uid="{D8D088CE-EB1E-40BE-848F-EB9DA1C9A469}"/>
    <cellStyle name="Moneda 2 2 4 2 2 2 2 2 2 2" xfId="1823" xr:uid="{6651B7DF-6E72-4052-9527-BA786EBAE6D7}"/>
    <cellStyle name="Moneda 2 2 4 2 2 2 2 2 2 2 2" xfId="29786" xr:uid="{859E01B4-7945-403D-8DA9-65385AC8609E}"/>
    <cellStyle name="Moneda 2 2 4 2 2 2 2 2 2 3" xfId="29785" xr:uid="{E4B03FA9-F596-4C0F-BA21-A5EDBF15B974}"/>
    <cellStyle name="Moneda 2 2 4 2 2 2 2 2 3" xfId="1824" xr:uid="{A5571F22-1132-4E14-A953-0863D5480295}"/>
    <cellStyle name="Moneda 2 2 4 2 2 2 2 2 3 2" xfId="29787" xr:uid="{BDB65C10-0CF8-4BCE-8FB2-3E1FB2D066E5}"/>
    <cellStyle name="Moneda 2 2 4 2 2 2 2 2 4" xfId="29784" xr:uid="{2ED4C01A-0230-4CF5-BCD8-E505678DA192}"/>
    <cellStyle name="Moneda 2 2 4 2 2 2 2 3" xfId="1825" xr:uid="{AC87D3A5-8CD0-4377-9287-2183CADB7F60}"/>
    <cellStyle name="Moneda 2 2 4 2 2 2 2 3 2" xfId="1826" xr:uid="{3B9D3186-AC39-4A84-88D3-82E1D2D7F490}"/>
    <cellStyle name="Moneda 2 2 4 2 2 2 2 3 2 2" xfId="29789" xr:uid="{8083BDA0-FAC2-4D30-8FD3-C66E70C294B8}"/>
    <cellStyle name="Moneda 2 2 4 2 2 2 2 3 3" xfId="29788" xr:uid="{6DCF090C-49F3-4D1E-A39A-3A65D3351308}"/>
    <cellStyle name="Moneda 2 2 4 2 2 2 2 4" xfId="1827" xr:uid="{207C40A6-5B9A-4D4E-BA2B-A38ABD1EE6E1}"/>
    <cellStyle name="Moneda 2 2 4 2 2 2 2 4 2" xfId="29790" xr:uid="{22B4B816-3725-4BA8-A014-8FFF52DB9770}"/>
    <cellStyle name="Moneda 2 2 4 2 2 2 2 5" xfId="29783" xr:uid="{DBEF2A44-B40F-4DD1-9617-4A0D8D7839B4}"/>
    <cellStyle name="Moneda 2 2 4 2 2 2 3" xfId="1828" xr:uid="{BF430608-C7F6-49F9-A193-54E02DBBDBAA}"/>
    <cellStyle name="Moneda 2 2 4 2 2 2 3 2" xfId="1829" xr:uid="{70EB64BB-EBF3-4CEA-855B-C95D7AFDE5F3}"/>
    <cellStyle name="Moneda 2 2 4 2 2 2 3 2 2" xfId="1830" xr:uid="{671F02FF-CFD0-484B-B2CC-224BFADED6DF}"/>
    <cellStyle name="Moneda 2 2 4 2 2 2 3 2 2 2" xfId="29793" xr:uid="{3303F8C5-7F5F-4B4D-8E23-B9309D9B8E42}"/>
    <cellStyle name="Moneda 2 2 4 2 2 2 3 2 3" xfId="29792" xr:uid="{61EB3B51-8A1E-4C6E-9111-2BC7A11D7CE8}"/>
    <cellStyle name="Moneda 2 2 4 2 2 2 3 3" xfId="1831" xr:uid="{9031BB21-1100-450C-B519-05C0B2F8A3B9}"/>
    <cellStyle name="Moneda 2 2 4 2 2 2 3 3 2" xfId="29794" xr:uid="{1D301315-A704-48CC-B5B3-26834291482E}"/>
    <cellStyle name="Moneda 2 2 4 2 2 2 3 4" xfId="29791" xr:uid="{88C137C6-BB59-4E0C-9788-52625E9760A4}"/>
    <cellStyle name="Moneda 2 2 4 2 2 2 4" xfId="1832" xr:uid="{9644FF35-1E78-4F79-B8C5-65E35ABF2C88}"/>
    <cellStyle name="Moneda 2 2 4 2 2 2 4 2" xfId="1833" xr:uid="{065794CC-12DD-42B1-BB24-4E73E097BD36}"/>
    <cellStyle name="Moneda 2 2 4 2 2 2 4 2 2" xfId="29796" xr:uid="{0F34E878-FAB2-4DC3-893F-77C9708882FB}"/>
    <cellStyle name="Moneda 2 2 4 2 2 2 4 3" xfId="29795" xr:uid="{B98531C8-2302-4BFE-B28F-E407B8FB329A}"/>
    <cellStyle name="Moneda 2 2 4 2 2 2 5" xfId="1834" xr:uid="{1C047E5B-C98B-4A0B-B46E-DAA0A66BA09A}"/>
    <cellStyle name="Moneda 2 2 4 2 2 2 5 2" xfId="29797" xr:uid="{D2254C90-0700-40DF-9DB6-780FC0DD9212}"/>
    <cellStyle name="Moneda 2 2 4 2 2 2 6" xfId="29782" xr:uid="{15B524BE-2FB5-4926-B738-CA35A1B97B49}"/>
    <cellStyle name="Moneda 2 2 4 2 2 3" xfId="1835" xr:uid="{EC434183-FA06-4781-A70A-E1781F7130F7}"/>
    <cellStyle name="Moneda 2 2 4 2 2 3 2" xfId="1836" xr:uid="{36F5BB69-6085-4A64-AD98-2318F036DA3B}"/>
    <cellStyle name="Moneda 2 2 4 2 2 3 2 2" xfId="1837" xr:uid="{2FBB9B23-F141-4AC6-93AF-B03E19D8978E}"/>
    <cellStyle name="Moneda 2 2 4 2 2 3 2 2 2" xfId="1838" xr:uid="{4A468BA6-A899-4097-AE9D-804ECB52A2E1}"/>
    <cellStyle name="Moneda 2 2 4 2 2 3 2 2 2 2" xfId="29801" xr:uid="{E9F53DE0-20D9-422B-9588-591871551F59}"/>
    <cellStyle name="Moneda 2 2 4 2 2 3 2 2 3" xfId="29800" xr:uid="{E07CA5EB-BFC2-49D1-B157-5F4A87E05159}"/>
    <cellStyle name="Moneda 2 2 4 2 2 3 2 3" xfId="1839" xr:uid="{D068A2B0-D474-439D-94FA-47732629C808}"/>
    <cellStyle name="Moneda 2 2 4 2 2 3 2 3 2" xfId="29802" xr:uid="{337A31A4-6060-4CC8-9FD6-CB2C6437B381}"/>
    <cellStyle name="Moneda 2 2 4 2 2 3 2 4" xfId="29799" xr:uid="{B29EF2E6-F416-4F33-9E52-ADE4DAE42E36}"/>
    <cellStyle name="Moneda 2 2 4 2 2 3 3" xfId="1840" xr:uid="{E87BA840-2CDE-4973-A8D1-4E78544D9C7F}"/>
    <cellStyle name="Moneda 2 2 4 2 2 3 3 2" xfId="1841" xr:uid="{9218D2AE-C699-4341-8308-8720B5AFA4A3}"/>
    <cellStyle name="Moneda 2 2 4 2 2 3 3 2 2" xfId="29804" xr:uid="{0DF8CAD4-9B1A-43A5-92A3-BCC93270AEED}"/>
    <cellStyle name="Moneda 2 2 4 2 2 3 3 3" xfId="29803" xr:uid="{69283A73-2A96-4464-9A36-9DEE540A55C7}"/>
    <cellStyle name="Moneda 2 2 4 2 2 3 4" xfId="1842" xr:uid="{BBD7E7BC-C28B-45E9-9063-82388BAC5954}"/>
    <cellStyle name="Moneda 2 2 4 2 2 3 4 2" xfId="29805" xr:uid="{8AF66F3D-C16E-46D5-8479-E4C98F01B2FC}"/>
    <cellStyle name="Moneda 2 2 4 2 2 3 5" xfId="29798" xr:uid="{0DC9CA1F-F899-4AF7-8B9E-B3F9D0DADD2B}"/>
    <cellStyle name="Moneda 2 2 4 2 2 4" xfId="1843" xr:uid="{E774D8D9-879B-4653-BFCF-8ADA6D1BEF13}"/>
    <cellStyle name="Moneda 2 2 4 2 2 4 2" xfId="1844" xr:uid="{D7C7A745-87AF-43F5-AA51-F5E3B3084D0F}"/>
    <cellStyle name="Moneda 2 2 4 2 2 4 2 2" xfId="1845" xr:uid="{45A29EB8-F0A0-4C74-834A-AED8CFBE0682}"/>
    <cellStyle name="Moneda 2 2 4 2 2 4 2 2 2" xfId="1846" xr:uid="{5BBAA989-AFC9-407F-902D-D4D145D6B0B7}"/>
    <cellStyle name="Moneda 2 2 4 2 2 4 2 2 2 2" xfId="29809" xr:uid="{7804DA65-485B-43CC-BFC8-1186CD71646B}"/>
    <cellStyle name="Moneda 2 2 4 2 2 4 2 2 3" xfId="29808" xr:uid="{2F48CBF4-6032-448E-B28D-C471651CC38E}"/>
    <cellStyle name="Moneda 2 2 4 2 2 4 2 3" xfId="1847" xr:uid="{28539CCE-B585-422D-A74F-F46EFCDE0B45}"/>
    <cellStyle name="Moneda 2 2 4 2 2 4 2 3 2" xfId="29810" xr:uid="{31203F79-1490-4A66-A33E-676779336C43}"/>
    <cellStyle name="Moneda 2 2 4 2 2 4 2 4" xfId="29807" xr:uid="{A36F20FB-6B72-49A7-A58C-015DBC3D5CA3}"/>
    <cellStyle name="Moneda 2 2 4 2 2 4 3" xfId="1848" xr:uid="{6982F62C-E238-4DFA-9FEC-0CFD9D0EE539}"/>
    <cellStyle name="Moneda 2 2 4 2 2 4 3 2" xfId="1849" xr:uid="{96C7C92C-6485-40A3-9627-E8ACF0409546}"/>
    <cellStyle name="Moneda 2 2 4 2 2 4 3 2 2" xfId="29812" xr:uid="{2BD721AD-E113-4097-9885-77A01941E547}"/>
    <cellStyle name="Moneda 2 2 4 2 2 4 3 3" xfId="29811" xr:uid="{E7B563F1-5683-4206-901D-0A0A0BE2C580}"/>
    <cellStyle name="Moneda 2 2 4 2 2 4 4" xfId="1850" xr:uid="{474EB5B0-BCFE-46E1-A3F8-EA24C0802B9C}"/>
    <cellStyle name="Moneda 2 2 4 2 2 4 4 2" xfId="29813" xr:uid="{348F8F0C-ECF1-40EA-9CD0-EF1807A8CD4C}"/>
    <cellStyle name="Moneda 2 2 4 2 2 4 5" xfId="29806" xr:uid="{E08F34EA-019A-4D70-BDCD-C4A9A3B9A5B4}"/>
    <cellStyle name="Moneda 2 2 4 2 2 5" xfId="1851" xr:uid="{AAACBFE8-FD10-4C82-AA6C-5546BBDBE5A4}"/>
    <cellStyle name="Moneda 2 2 4 2 2 5 2" xfId="1852" xr:uid="{2D82F95B-3740-44F9-80D0-54C06E316AD6}"/>
    <cellStyle name="Moneda 2 2 4 2 2 5 2 2" xfId="1853" xr:uid="{4931E2E8-5914-4644-B29C-B0C0F8B18F20}"/>
    <cellStyle name="Moneda 2 2 4 2 2 5 2 2 2" xfId="29816" xr:uid="{0A3CBAD0-BA1D-484F-B206-FB9133792C96}"/>
    <cellStyle name="Moneda 2 2 4 2 2 5 2 3" xfId="29815" xr:uid="{3A102E69-04E6-43E9-99F2-75AA9721BD74}"/>
    <cellStyle name="Moneda 2 2 4 2 2 5 3" xfId="1854" xr:uid="{698B885F-F68D-47B0-8521-FC054037B40C}"/>
    <cellStyle name="Moneda 2 2 4 2 2 5 3 2" xfId="29817" xr:uid="{8B2223B7-3CC4-4F63-88A7-8354ADB24D68}"/>
    <cellStyle name="Moneda 2 2 4 2 2 5 4" xfId="29814" xr:uid="{8467F3DB-15DA-489E-8A15-21BFF912E657}"/>
    <cellStyle name="Moneda 2 2 4 2 2 6" xfId="1855" xr:uid="{82728D0C-3503-41E3-B6D5-17D8812D191D}"/>
    <cellStyle name="Moneda 2 2 4 2 2 6 2" xfId="1856" xr:uid="{72F6FA7F-697E-47C3-9FF5-E5F326C62B4F}"/>
    <cellStyle name="Moneda 2 2 4 2 2 6 2 2" xfId="29819" xr:uid="{3657309C-CC28-407D-9C89-6E21647E1397}"/>
    <cellStyle name="Moneda 2 2 4 2 2 6 3" xfId="29818" xr:uid="{00B13A37-57C3-4221-88AF-15AE90B5F27F}"/>
    <cellStyle name="Moneda 2 2 4 2 2 7" xfId="1857" xr:uid="{0794705E-7D43-4248-ACC4-13309E6F8B85}"/>
    <cellStyle name="Moneda 2 2 4 2 2 7 2" xfId="29820" xr:uid="{610553C6-CCBF-4C9B-BFE6-6548CC6AB7D3}"/>
    <cellStyle name="Moneda 2 2 4 2 2 8" xfId="27711" xr:uid="{533B6185-B2FA-42DB-A4D7-45E21CC0CA02}"/>
    <cellStyle name="Moneda 2 2 4 2 2 8 2" xfId="55629" xr:uid="{159FADA5-D661-4F05-9B11-4433C4170239}"/>
    <cellStyle name="Moneda 2 2 4 2 2 9" xfId="28642" xr:uid="{85EE2124-8122-4553-962D-ACCA58EBF278}"/>
    <cellStyle name="Moneda 2 2 4 2 3" xfId="1858" xr:uid="{1B2A1CDC-EA6F-483F-836F-691053CD6CB6}"/>
    <cellStyle name="Moneda 2 2 4 2 3 2" xfId="1859" xr:uid="{FEDFF4E2-E032-411C-AF23-BAA4715983CD}"/>
    <cellStyle name="Moneda 2 2 4 2 3 2 2" xfId="1860" xr:uid="{59B6B7E3-DC80-499D-A746-325E5484D07B}"/>
    <cellStyle name="Moneda 2 2 4 2 3 2 2 2" xfId="1861" xr:uid="{955649A7-30FB-4C76-BDDA-EB388007EEB2}"/>
    <cellStyle name="Moneda 2 2 4 2 3 2 2 2 2" xfId="1862" xr:uid="{75C54F7D-C870-4599-8E91-473668B33BC9}"/>
    <cellStyle name="Moneda 2 2 4 2 3 2 2 2 2 2" xfId="29825" xr:uid="{94E14E68-51A2-4A04-B852-54219A9D0898}"/>
    <cellStyle name="Moneda 2 2 4 2 3 2 2 2 3" xfId="29824" xr:uid="{21604755-131F-4CD9-A323-92ED7FCC6BA1}"/>
    <cellStyle name="Moneda 2 2 4 2 3 2 2 3" xfId="1863" xr:uid="{4E7ED62E-639E-4A29-A424-37A406DDCD32}"/>
    <cellStyle name="Moneda 2 2 4 2 3 2 2 3 2" xfId="29826" xr:uid="{23F7FAC6-3567-4840-B5EA-1F5A49B0C71C}"/>
    <cellStyle name="Moneda 2 2 4 2 3 2 2 4" xfId="29823" xr:uid="{A49B7DC5-50F9-4E55-BC0F-E0BFD032868C}"/>
    <cellStyle name="Moneda 2 2 4 2 3 2 3" xfId="1864" xr:uid="{F6DA73ED-46E7-4669-BF9D-D6D1C6B6C11D}"/>
    <cellStyle name="Moneda 2 2 4 2 3 2 3 2" xfId="1865" xr:uid="{01AA7D30-B31C-4A5A-B65C-E9AE97A2E512}"/>
    <cellStyle name="Moneda 2 2 4 2 3 2 3 2 2" xfId="29828" xr:uid="{0BC7D171-7EEB-4406-8DFF-73DCF0F3CD6A}"/>
    <cellStyle name="Moneda 2 2 4 2 3 2 3 3" xfId="29827" xr:uid="{12EE576A-33DE-4DA8-A127-0079C9635B15}"/>
    <cellStyle name="Moneda 2 2 4 2 3 2 4" xfId="1866" xr:uid="{03ADDE56-AD80-4A4C-B327-DA1E8DB58D30}"/>
    <cellStyle name="Moneda 2 2 4 2 3 2 4 2" xfId="29829" xr:uid="{5383948E-1A81-4D96-8239-6A0C552B63C0}"/>
    <cellStyle name="Moneda 2 2 4 2 3 2 5" xfId="29822" xr:uid="{232F905D-8569-4BA3-884F-FEF1F1135593}"/>
    <cellStyle name="Moneda 2 2 4 2 3 3" xfId="1867" xr:uid="{4C446AE9-FD1A-4A2E-85CA-66009D267989}"/>
    <cellStyle name="Moneda 2 2 4 2 3 3 2" xfId="1868" xr:uid="{8069DC0A-85AB-4364-9A7B-D0ECE579D93F}"/>
    <cellStyle name="Moneda 2 2 4 2 3 3 2 2" xfId="1869" xr:uid="{14FB6D62-E90E-4677-A21E-99F3D83A8C73}"/>
    <cellStyle name="Moneda 2 2 4 2 3 3 2 2 2" xfId="29832" xr:uid="{D4C297B5-5FD9-45B5-BCC3-FE75811AC155}"/>
    <cellStyle name="Moneda 2 2 4 2 3 3 2 3" xfId="29831" xr:uid="{03B871EF-3656-4E54-845A-7ED985898FE5}"/>
    <cellStyle name="Moneda 2 2 4 2 3 3 3" xfId="1870" xr:uid="{6A2600F7-455E-40F4-A9C3-5EBF7FB783A6}"/>
    <cellStyle name="Moneda 2 2 4 2 3 3 3 2" xfId="29833" xr:uid="{5748DA2B-0C0D-4071-967C-E7E61F05CD35}"/>
    <cellStyle name="Moneda 2 2 4 2 3 3 4" xfId="29830" xr:uid="{79083286-A25E-4070-B59E-953C4C2ACCB7}"/>
    <cellStyle name="Moneda 2 2 4 2 3 4" xfId="1871" xr:uid="{8142E4B6-3268-4A9A-9036-92B5BE6A2800}"/>
    <cellStyle name="Moneda 2 2 4 2 3 4 2" xfId="1872" xr:uid="{E15E25D6-4C0D-48D3-9569-5A22CB5DCF60}"/>
    <cellStyle name="Moneda 2 2 4 2 3 4 2 2" xfId="29835" xr:uid="{2E96A1D3-A1C0-4DB2-8727-3438B57D9C3F}"/>
    <cellStyle name="Moneda 2 2 4 2 3 4 3" xfId="29834" xr:uid="{A70F4F2B-D261-46ED-9BE6-5938546877FD}"/>
    <cellStyle name="Moneda 2 2 4 2 3 5" xfId="1873" xr:uid="{B5533625-B5ED-4111-AA46-4555DC6EC64A}"/>
    <cellStyle name="Moneda 2 2 4 2 3 5 2" xfId="29836" xr:uid="{15989770-D0F9-4C4A-9A84-33D2BC5AFCF7}"/>
    <cellStyle name="Moneda 2 2 4 2 3 6" xfId="29821" xr:uid="{3BA77173-7E05-419C-B28F-4E7576DC7A6F}"/>
    <cellStyle name="Moneda 2 2 4 2 4" xfId="1874" xr:uid="{90A5A4F0-A4E0-4FCC-9BB8-7461B8456BA8}"/>
    <cellStyle name="Moneda 2 2 4 2 4 2" xfId="1875" xr:uid="{B73D523F-F1EC-424D-A84C-2BDD52A84E27}"/>
    <cellStyle name="Moneda 2 2 4 2 4 2 2" xfId="1876" xr:uid="{6F30386A-B6A2-4029-82F8-30562E2C6C86}"/>
    <cellStyle name="Moneda 2 2 4 2 4 2 2 2" xfId="1877" xr:uid="{03411679-BED3-4E29-B276-C5EE8A1D4382}"/>
    <cellStyle name="Moneda 2 2 4 2 4 2 2 2 2" xfId="29840" xr:uid="{55E674B1-90AF-4447-8C5F-520623C6EED1}"/>
    <cellStyle name="Moneda 2 2 4 2 4 2 2 3" xfId="29839" xr:uid="{62EDDFAB-0282-4246-87F4-3253B19A49CE}"/>
    <cellStyle name="Moneda 2 2 4 2 4 2 3" xfId="1878" xr:uid="{7F854FFD-7777-43EB-8B1B-780DB143C9FB}"/>
    <cellStyle name="Moneda 2 2 4 2 4 2 3 2" xfId="29841" xr:uid="{75426F5C-ECEF-4224-8B81-230142884D4C}"/>
    <cellStyle name="Moneda 2 2 4 2 4 2 4" xfId="29838" xr:uid="{A94D0D72-DB13-43EE-907E-7BD6EF1A47F6}"/>
    <cellStyle name="Moneda 2 2 4 2 4 3" xfId="1879" xr:uid="{6175DE7A-C3D6-4096-ACFA-714A1DD38471}"/>
    <cellStyle name="Moneda 2 2 4 2 4 3 2" xfId="1880" xr:uid="{8D466B46-0B5A-4FEE-A228-E2D6321F959E}"/>
    <cellStyle name="Moneda 2 2 4 2 4 3 2 2" xfId="29843" xr:uid="{2C89EDC9-8A6F-4E42-A3FB-2DC673D0DDD9}"/>
    <cellStyle name="Moneda 2 2 4 2 4 3 3" xfId="29842" xr:uid="{C36515CB-55C9-43B2-9D6C-4BB9539470D3}"/>
    <cellStyle name="Moneda 2 2 4 2 4 4" xfId="1881" xr:uid="{55709EDA-2748-4DBB-8244-6622F79BB402}"/>
    <cellStyle name="Moneda 2 2 4 2 4 4 2" xfId="29844" xr:uid="{ED454AAC-8966-4D22-B6BA-59FD00654533}"/>
    <cellStyle name="Moneda 2 2 4 2 4 5" xfId="29837" xr:uid="{80FDA50D-22A9-4AD0-A1F4-985610CDB9CF}"/>
    <cellStyle name="Moneda 2 2 4 2 5" xfId="1882" xr:uid="{312310E8-2413-41E1-B910-21C53FC1B807}"/>
    <cellStyle name="Moneda 2 2 4 2 5 2" xfId="1883" xr:uid="{7A8C940A-24FA-4B17-8B93-8258AC0F1596}"/>
    <cellStyle name="Moneda 2 2 4 2 5 2 2" xfId="1884" xr:uid="{0E935FE1-9DBD-4395-B506-7BDACD01E04F}"/>
    <cellStyle name="Moneda 2 2 4 2 5 2 2 2" xfId="1885" xr:uid="{96257354-DA98-48E9-83C7-8E33C6CFF573}"/>
    <cellStyle name="Moneda 2 2 4 2 5 2 2 2 2" xfId="29848" xr:uid="{0CE26EA9-4B8A-4567-8BAE-63DD4B1D74EE}"/>
    <cellStyle name="Moneda 2 2 4 2 5 2 2 3" xfId="29847" xr:uid="{23438F5E-5822-4BA9-A007-43BBBF39A354}"/>
    <cellStyle name="Moneda 2 2 4 2 5 2 3" xfId="1886" xr:uid="{9FF76235-BAD5-4FBE-988F-9FFABD094784}"/>
    <cellStyle name="Moneda 2 2 4 2 5 2 3 2" xfId="29849" xr:uid="{F7583403-C63D-42FE-88BE-23BA8D5ADB74}"/>
    <cellStyle name="Moneda 2 2 4 2 5 2 4" xfId="29846" xr:uid="{35C2C4D7-3B32-456A-B016-038096C07044}"/>
    <cellStyle name="Moneda 2 2 4 2 5 3" xfId="1887" xr:uid="{D7B292D3-A71D-4D13-B398-62192C54087C}"/>
    <cellStyle name="Moneda 2 2 4 2 5 3 2" xfId="1888" xr:uid="{2BF89CDB-8CAC-484B-820C-99958639C9E4}"/>
    <cellStyle name="Moneda 2 2 4 2 5 3 2 2" xfId="29851" xr:uid="{F35780C5-7F79-4209-AE78-F09804712C0D}"/>
    <cellStyle name="Moneda 2 2 4 2 5 3 3" xfId="29850" xr:uid="{7FEF6FE6-124D-4FDE-96F7-C51A0AF4630F}"/>
    <cellStyle name="Moneda 2 2 4 2 5 4" xfId="1889" xr:uid="{6D8D36FE-0960-49EC-83BB-84531F2DB886}"/>
    <cellStyle name="Moneda 2 2 4 2 5 4 2" xfId="29852" xr:uid="{1F30DC1D-CC9B-44EA-BE49-785146FB3F24}"/>
    <cellStyle name="Moneda 2 2 4 2 5 5" xfId="29845" xr:uid="{41340D5E-E04F-4ABB-A0CA-219F0D8386CB}"/>
    <cellStyle name="Moneda 2 2 4 2 6" xfId="1890" xr:uid="{B9D8D7FE-F666-4863-8350-5C93620300EE}"/>
    <cellStyle name="Moneda 2 2 4 2 6 2" xfId="1891" xr:uid="{3EB830E0-AD21-4EF7-AA60-6F39989E04CE}"/>
    <cellStyle name="Moneda 2 2 4 2 6 2 2" xfId="1892" xr:uid="{D0996B93-4B7F-413F-9421-672EF3C2B318}"/>
    <cellStyle name="Moneda 2 2 4 2 6 2 2 2" xfId="29855" xr:uid="{428256E5-A47D-4B44-8992-140DE9E63647}"/>
    <cellStyle name="Moneda 2 2 4 2 6 2 3" xfId="29854" xr:uid="{BC007947-9149-448E-8AC1-A82FEF15834F}"/>
    <cellStyle name="Moneda 2 2 4 2 6 3" xfId="1893" xr:uid="{12E733C2-B573-4559-A366-EE3F664F45CE}"/>
    <cellStyle name="Moneda 2 2 4 2 6 3 2" xfId="29856" xr:uid="{622754F4-2FB7-45E5-9905-2069FA945A01}"/>
    <cellStyle name="Moneda 2 2 4 2 6 4" xfId="29853" xr:uid="{AB77C764-A91C-4B95-B8F5-520B03380ECA}"/>
    <cellStyle name="Moneda 2 2 4 2 7" xfId="1894" xr:uid="{5B972961-7717-45E7-BD48-83C8E7C74162}"/>
    <cellStyle name="Moneda 2 2 4 2 7 2" xfId="1895" xr:uid="{7E228DC5-5EDC-49EC-AADD-F5D7FD5082C4}"/>
    <cellStyle name="Moneda 2 2 4 2 7 2 2" xfId="29858" xr:uid="{392BB46E-2EF0-41AC-9FAE-0AB0687D9841}"/>
    <cellStyle name="Moneda 2 2 4 2 7 3" xfId="29857" xr:uid="{AD1CCA08-3A49-4CA6-A34D-C17A7BCE09E0}"/>
    <cellStyle name="Moneda 2 2 4 2 8" xfId="1896" xr:uid="{DAD8193A-7E6A-4DF6-AB01-21E1ABA7B576}"/>
    <cellStyle name="Moneda 2 2 4 2 8 2" xfId="29859" xr:uid="{41C82BF1-4730-479C-80E1-1121D77405E4}"/>
    <cellStyle name="Moneda 2 2 4 2 9" xfId="27710" xr:uid="{46ED322B-E346-4B1D-8852-C0553A96860E}"/>
    <cellStyle name="Moneda 2 2 4 2 9 2" xfId="55628" xr:uid="{37595012-8FE9-4534-B74D-FED870496A68}"/>
    <cellStyle name="Moneda 2 2 4 3" xfId="509" xr:uid="{58CDCA78-92B6-401B-8D24-169A83BC6706}"/>
    <cellStyle name="Moneda 2 2 4 3 2" xfId="1897" xr:uid="{FA50DD75-41AB-483C-8A00-3DA75D8C07C1}"/>
    <cellStyle name="Moneda 2 2 4 3 2 2" xfId="1898" xr:uid="{FB39B4F2-945D-46FF-9627-98B2528DB649}"/>
    <cellStyle name="Moneda 2 2 4 3 2 2 2" xfId="1899" xr:uid="{254958AB-BF91-4B32-97DE-3E12CC7188CD}"/>
    <cellStyle name="Moneda 2 2 4 3 2 2 2 2" xfId="1900" xr:uid="{07717A1E-4880-4332-95C8-EB288C37337E}"/>
    <cellStyle name="Moneda 2 2 4 3 2 2 2 2 2" xfId="1901" xr:uid="{0DDCA65B-FA36-4B19-875E-E1391AEC2E9A}"/>
    <cellStyle name="Moneda 2 2 4 3 2 2 2 2 2 2" xfId="29864" xr:uid="{DED3D7D6-3D0F-4944-97B6-4176A68BE5EB}"/>
    <cellStyle name="Moneda 2 2 4 3 2 2 2 2 3" xfId="29863" xr:uid="{4D715A8F-0D1E-4E68-BFA3-EA1869724045}"/>
    <cellStyle name="Moneda 2 2 4 3 2 2 2 3" xfId="1902" xr:uid="{CFD91D22-5CB2-4DC5-984F-B7D647BA265F}"/>
    <cellStyle name="Moneda 2 2 4 3 2 2 2 3 2" xfId="29865" xr:uid="{F4933B56-7287-42B6-A59C-F80F859F22E1}"/>
    <cellStyle name="Moneda 2 2 4 3 2 2 2 4" xfId="29862" xr:uid="{490F66BC-94A2-4F23-A3F6-1D9262B5F796}"/>
    <cellStyle name="Moneda 2 2 4 3 2 2 3" xfId="1903" xr:uid="{01053118-8CDD-4706-9E09-64316B85BAF9}"/>
    <cellStyle name="Moneda 2 2 4 3 2 2 3 2" xfId="1904" xr:uid="{7144BEF8-353C-497E-AF52-C8256AC01443}"/>
    <cellStyle name="Moneda 2 2 4 3 2 2 3 2 2" xfId="29867" xr:uid="{5DDCCDAF-E6AA-40F0-91C6-C7708DB3B319}"/>
    <cellStyle name="Moneda 2 2 4 3 2 2 3 3" xfId="29866" xr:uid="{3F98D543-4400-4411-AE87-9AEA06268BC5}"/>
    <cellStyle name="Moneda 2 2 4 3 2 2 4" xfId="1905" xr:uid="{EFAEABD7-B0BD-4490-9CA6-1F9320FDDC7A}"/>
    <cellStyle name="Moneda 2 2 4 3 2 2 4 2" xfId="29868" xr:uid="{192F9AE8-0337-466E-AFA4-0AD7B8956575}"/>
    <cellStyle name="Moneda 2 2 4 3 2 2 5" xfId="29861" xr:uid="{CF70564C-08F1-4908-8A4F-5833D205510C}"/>
    <cellStyle name="Moneda 2 2 4 3 2 3" xfId="1906" xr:uid="{65190AE7-6157-4D83-9EF0-897BA9B1F4BB}"/>
    <cellStyle name="Moneda 2 2 4 3 2 3 2" xfId="1907" xr:uid="{BD8C5CFC-9E42-41B0-A88D-94BAF5908769}"/>
    <cellStyle name="Moneda 2 2 4 3 2 3 2 2" xfId="1908" xr:uid="{90F44210-7255-48F5-AFBA-A3D58901AD70}"/>
    <cellStyle name="Moneda 2 2 4 3 2 3 2 2 2" xfId="29871" xr:uid="{4A411949-04ED-4DCE-BBFA-EF0AEC335485}"/>
    <cellStyle name="Moneda 2 2 4 3 2 3 2 3" xfId="29870" xr:uid="{9EC7312A-B6A8-4B31-86E6-A1BFA1D701BE}"/>
    <cellStyle name="Moneda 2 2 4 3 2 3 3" xfId="1909" xr:uid="{4FA92875-FCEE-4486-942F-624855C7D44D}"/>
    <cellStyle name="Moneda 2 2 4 3 2 3 3 2" xfId="29872" xr:uid="{DAD5B434-CE44-471B-905F-88434F176267}"/>
    <cellStyle name="Moneda 2 2 4 3 2 3 4" xfId="29869" xr:uid="{0235E930-E5C2-490F-8E4C-434EBC06764B}"/>
    <cellStyle name="Moneda 2 2 4 3 2 4" xfId="1910" xr:uid="{3F1BE1ED-CC4A-4A8B-864F-A3B5C71FA419}"/>
    <cellStyle name="Moneda 2 2 4 3 2 4 2" xfId="1911" xr:uid="{BC0B5895-7C99-4848-8002-B4CFE13A8384}"/>
    <cellStyle name="Moneda 2 2 4 3 2 4 2 2" xfId="29874" xr:uid="{0D411BF1-CB26-49B2-86C4-1FCA45007513}"/>
    <cellStyle name="Moneda 2 2 4 3 2 4 3" xfId="29873" xr:uid="{A1F609E4-0526-4382-9FAC-C593658D7198}"/>
    <cellStyle name="Moneda 2 2 4 3 2 5" xfId="1912" xr:uid="{9AF1E7EF-A8CD-459F-81C6-B1FA658FA5EC}"/>
    <cellStyle name="Moneda 2 2 4 3 2 5 2" xfId="29875" xr:uid="{2E85EECC-1237-4980-8279-C57034F169CC}"/>
    <cellStyle name="Moneda 2 2 4 3 2 6" xfId="29860" xr:uid="{4B788E41-DA5A-4CB2-A9D6-585365A51B18}"/>
    <cellStyle name="Moneda 2 2 4 3 3" xfId="1913" xr:uid="{35812B72-43B0-42CB-ABBE-51AFD54C754D}"/>
    <cellStyle name="Moneda 2 2 4 3 3 2" xfId="1914" xr:uid="{A3D0C64B-5644-4E88-BF5D-5EFE03E20B00}"/>
    <cellStyle name="Moneda 2 2 4 3 3 2 2" xfId="1915" xr:uid="{DB947ADF-DC25-433A-AD95-35654F216B7A}"/>
    <cellStyle name="Moneda 2 2 4 3 3 2 2 2" xfId="1916" xr:uid="{3FBD0927-07CB-4898-BD5F-A7D6ED66FE10}"/>
    <cellStyle name="Moneda 2 2 4 3 3 2 2 2 2" xfId="29879" xr:uid="{901A0C84-97B7-4858-85EB-7A100B2058C2}"/>
    <cellStyle name="Moneda 2 2 4 3 3 2 2 3" xfId="29878" xr:uid="{7A3090B1-CAAB-405D-91A9-50AE623F0E2D}"/>
    <cellStyle name="Moneda 2 2 4 3 3 2 3" xfId="1917" xr:uid="{9EF4365C-9720-4232-BA1B-EE5AF6D0BEED}"/>
    <cellStyle name="Moneda 2 2 4 3 3 2 3 2" xfId="29880" xr:uid="{374993B7-817E-4C25-80F9-90AB9C103F56}"/>
    <cellStyle name="Moneda 2 2 4 3 3 2 4" xfId="29877" xr:uid="{95D9ABEC-F921-4562-8EEC-6C4D9038CB43}"/>
    <cellStyle name="Moneda 2 2 4 3 3 3" xfId="1918" xr:uid="{A874A033-D4BE-46ED-A1D5-013B8AFC79F3}"/>
    <cellStyle name="Moneda 2 2 4 3 3 3 2" xfId="1919" xr:uid="{96F298AC-157B-453C-8B1E-BD92A48E9984}"/>
    <cellStyle name="Moneda 2 2 4 3 3 3 2 2" xfId="29882" xr:uid="{FAB8CA72-31EB-4275-89A0-C0033E438FDC}"/>
    <cellStyle name="Moneda 2 2 4 3 3 3 3" xfId="29881" xr:uid="{BA90DFD0-8D45-4C7A-8AD4-375EAF26BD61}"/>
    <cellStyle name="Moneda 2 2 4 3 3 4" xfId="1920" xr:uid="{D8571AEA-1B7F-4FEE-B9FC-3DA4F5BF6C8F}"/>
    <cellStyle name="Moneda 2 2 4 3 3 4 2" xfId="29883" xr:uid="{065AC967-82C1-42EE-A6F7-F457CCD16FEA}"/>
    <cellStyle name="Moneda 2 2 4 3 3 5" xfId="29876" xr:uid="{87252398-E1F5-4F3E-AD40-DDCA691BC761}"/>
    <cellStyle name="Moneda 2 2 4 3 4" xfId="1921" xr:uid="{4F89623F-E18B-491D-8B69-7C2D0064CDFE}"/>
    <cellStyle name="Moneda 2 2 4 3 4 2" xfId="1922" xr:uid="{A6328578-129C-4922-ACE3-BA387CB57224}"/>
    <cellStyle name="Moneda 2 2 4 3 4 2 2" xfId="1923" xr:uid="{B082EC11-DC7D-41C3-A89D-D2968F80399E}"/>
    <cellStyle name="Moneda 2 2 4 3 4 2 2 2" xfId="1924" xr:uid="{42BF175B-C95D-41B3-A427-89AE4B2E9EA4}"/>
    <cellStyle name="Moneda 2 2 4 3 4 2 2 2 2" xfId="29887" xr:uid="{318BF7D2-521B-4A80-85B0-43DD09E7FC23}"/>
    <cellStyle name="Moneda 2 2 4 3 4 2 2 3" xfId="29886" xr:uid="{84C13A1A-3014-4424-8EFA-F75AD25A1B88}"/>
    <cellStyle name="Moneda 2 2 4 3 4 2 3" xfId="1925" xr:uid="{EF117BB6-01BE-47BC-9132-0BEC3D8E5437}"/>
    <cellStyle name="Moneda 2 2 4 3 4 2 3 2" xfId="29888" xr:uid="{21BCA9B6-8D5C-4E19-AB1A-C95D490232D0}"/>
    <cellStyle name="Moneda 2 2 4 3 4 2 4" xfId="29885" xr:uid="{CC6BE35E-6B8A-4895-8099-C9940AEF2FD7}"/>
    <cellStyle name="Moneda 2 2 4 3 4 3" xfId="1926" xr:uid="{821DA765-8A41-4954-BA00-394E17B75E29}"/>
    <cellStyle name="Moneda 2 2 4 3 4 3 2" xfId="1927" xr:uid="{64C6B2C4-B4BF-45A2-83C4-0B225861C44A}"/>
    <cellStyle name="Moneda 2 2 4 3 4 3 2 2" xfId="29890" xr:uid="{24F6D72B-82F4-4FDC-839D-86AA2C1054A3}"/>
    <cellStyle name="Moneda 2 2 4 3 4 3 3" xfId="29889" xr:uid="{23516E3B-7353-46C2-820D-7DAAF6903B01}"/>
    <cellStyle name="Moneda 2 2 4 3 4 4" xfId="1928" xr:uid="{D792D82A-9696-4A45-B222-126A5FD116D4}"/>
    <cellStyle name="Moneda 2 2 4 3 4 4 2" xfId="29891" xr:uid="{9377615E-4559-4F51-9547-F82A23BCD5ED}"/>
    <cellStyle name="Moneda 2 2 4 3 4 5" xfId="29884" xr:uid="{DF6C0887-80EE-4EEB-A9A7-00D42B6CC14D}"/>
    <cellStyle name="Moneda 2 2 4 3 5" xfId="1929" xr:uid="{66F52A1D-4744-438B-9B5E-31A1B928DEF2}"/>
    <cellStyle name="Moneda 2 2 4 3 5 2" xfId="1930" xr:uid="{3BC0EEF7-1FB4-4A0F-AFB2-784F8896883C}"/>
    <cellStyle name="Moneda 2 2 4 3 5 2 2" xfId="1931" xr:uid="{2A29ED71-8F8D-41DC-8438-BA73BA41C299}"/>
    <cellStyle name="Moneda 2 2 4 3 5 2 2 2" xfId="29894" xr:uid="{FB41B20F-2F78-4F1E-8017-81608EE561F4}"/>
    <cellStyle name="Moneda 2 2 4 3 5 2 3" xfId="29893" xr:uid="{1128C8D1-D6E4-4185-B359-B8A8CAF8761C}"/>
    <cellStyle name="Moneda 2 2 4 3 5 3" xfId="1932" xr:uid="{EA78F6ED-2FC6-4C52-B0D1-D81926A042CE}"/>
    <cellStyle name="Moneda 2 2 4 3 5 3 2" xfId="29895" xr:uid="{CCFED26A-05C4-4C60-8A64-71E800995043}"/>
    <cellStyle name="Moneda 2 2 4 3 5 4" xfId="29892" xr:uid="{40D958A4-A611-4CBE-A405-5CDC8342CF65}"/>
    <cellStyle name="Moneda 2 2 4 3 6" xfId="1933" xr:uid="{924A4C80-4EFA-41D0-853C-05DB5FDC445F}"/>
    <cellStyle name="Moneda 2 2 4 3 6 2" xfId="1934" xr:uid="{B1D6EAAF-CA43-4EBB-B504-75CD38D484F4}"/>
    <cellStyle name="Moneda 2 2 4 3 6 2 2" xfId="29897" xr:uid="{0703D8D3-4AD2-45A5-9F70-2C5E5A20E384}"/>
    <cellStyle name="Moneda 2 2 4 3 6 3" xfId="29896" xr:uid="{2DA05FF0-2435-41C6-B7A2-BEDD37C7A16A}"/>
    <cellStyle name="Moneda 2 2 4 3 7" xfId="1935" xr:uid="{4594D8EF-0D63-48FB-A09B-6CC0CDB8DC5B}"/>
    <cellStyle name="Moneda 2 2 4 3 7 2" xfId="29898" xr:uid="{1637790B-13D6-41D0-857A-D43E9D87BCDB}"/>
    <cellStyle name="Moneda 2 2 4 3 8" xfId="27712" xr:uid="{96A41CE2-9E35-4BF9-ABB3-391788625DBD}"/>
    <cellStyle name="Moneda 2 2 4 3 8 2" xfId="55630" xr:uid="{27172647-8315-45F1-98A5-E807B5D2C9F3}"/>
    <cellStyle name="Moneda 2 2 4 3 9" xfId="28488" xr:uid="{39EB2C52-BB38-4186-A944-924CE4BD3224}"/>
    <cellStyle name="Moneda 2 2 4 4" xfId="1936" xr:uid="{9C331441-B080-4F31-AC03-917E0DC6E36A}"/>
    <cellStyle name="Moneda 2 2 4 4 2" xfId="1937" xr:uid="{7587D7A6-D398-44F1-B2C3-B295548C520C}"/>
    <cellStyle name="Moneda 2 2 4 4 2 2" xfId="1938" xr:uid="{584B43F8-30C2-4E4D-9295-F15F044E13D0}"/>
    <cellStyle name="Moneda 2 2 4 4 2 2 2" xfId="1939" xr:uid="{9E0E64ED-5393-49CD-AB4C-5A5128BFBF8F}"/>
    <cellStyle name="Moneda 2 2 4 4 2 2 2 2" xfId="1940" xr:uid="{0688CBCE-780E-4AAD-8F1C-6DD47AC1AE13}"/>
    <cellStyle name="Moneda 2 2 4 4 2 2 2 2 2" xfId="29903" xr:uid="{3D9C874E-BE47-4CAD-B1E8-41F56ED10AC7}"/>
    <cellStyle name="Moneda 2 2 4 4 2 2 2 3" xfId="29902" xr:uid="{20BC9850-6C42-4BA2-B6CD-EB77DCEB74BC}"/>
    <cellStyle name="Moneda 2 2 4 4 2 2 3" xfId="1941" xr:uid="{A4001708-F3E7-411B-B587-6354E2059264}"/>
    <cellStyle name="Moneda 2 2 4 4 2 2 3 2" xfId="29904" xr:uid="{51462D06-D88C-4DC6-B758-5F6852ECEDF0}"/>
    <cellStyle name="Moneda 2 2 4 4 2 2 4" xfId="29901" xr:uid="{25142F63-91DB-432D-B3BC-EDBC99DD1C7A}"/>
    <cellStyle name="Moneda 2 2 4 4 2 3" xfId="1942" xr:uid="{D688AE4F-7C97-401E-A256-16976EFFD93A}"/>
    <cellStyle name="Moneda 2 2 4 4 2 3 2" xfId="1943" xr:uid="{AF56AFA8-F9A9-4D22-AB29-2442DCA5D291}"/>
    <cellStyle name="Moneda 2 2 4 4 2 3 2 2" xfId="29906" xr:uid="{724F0601-FCEA-40CD-848A-DF99EB34165D}"/>
    <cellStyle name="Moneda 2 2 4 4 2 3 3" xfId="29905" xr:uid="{FCBE63A5-1CFF-48CB-A6D7-5939992A65A0}"/>
    <cellStyle name="Moneda 2 2 4 4 2 4" xfId="1944" xr:uid="{AD35F47A-5EE5-43AA-BAE7-5221932133FC}"/>
    <cellStyle name="Moneda 2 2 4 4 2 4 2" xfId="29907" xr:uid="{666D885B-3FC6-46A4-AAB7-4669D4A57F24}"/>
    <cellStyle name="Moneda 2 2 4 4 2 5" xfId="29900" xr:uid="{E7AC0E36-A1DB-4A8B-A4A9-801854FA819B}"/>
    <cellStyle name="Moneda 2 2 4 4 3" xfId="1945" xr:uid="{A0F666AD-A50D-4367-AC8C-F099E2EAF471}"/>
    <cellStyle name="Moneda 2 2 4 4 3 2" xfId="1946" xr:uid="{895CE6A5-5DB9-4298-A2FB-EAAA3AB25C57}"/>
    <cellStyle name="Moneda 2 2 4 4 3 2 2" xfId="1947" xr:uid="{BA7B1E76-EF79-468B-B270-5074F43C8C8C}"/>
    <cellStyle name="Moneda 2 2 4 4 3 2 2 2" xfId="29910" xr:uid="{EB0F487A-9BD7-437A-96B3-20E8BDA607DC}"/>
    <cellStyle name="Moneda 2 2 4 4 3 2 3" xfId="29909" xr:uid="{6FA62012-74DA-4986-9BC5-C77F83EC4D88}"/>
    <cellStyle name="Moneda 2 2 4 4 3 3" xfId="1948" xr:uid="{75EB3F4F-E0CD-466D-A576-F897FF1A4830}"/>
    <cellStyle name="Moneda 2 2 4 4 3 3 2" xfId="29911" xr:uid="{F260222E-7DF2-493D-93B0-91B921759318}"/>
    <cellStyle name="Moneda 2 2 4 4 3 4" xfId="29908" xr:uid="{3295F6B5-C6F9-4EB1-8908-3EBB3CEDEB89}"/>
    <cellStyle name="Moneda 2 2 4 4 4" xfId="1949" xr:uid="{AA53AB79-983F-4199-84A1-5602877CAED2}"/>
    <cellStyle name="Moneda 2 2 4 4 4 2" xfId="1950" xr:uid="{BBB468FA-AAF8-4EF2-A506-3D85DD59DB17}"/>
    <cellStyle name="Moneda 2 2 4 4 4 2 2" xfId="29913" xr:uid="{26F7BD29-AFA4-44A7-B7A7-12C830593B6B}"/>
    <cellStyle name="Moneda 2 2 4 4 4 3" xfId="29912" xr:uid="{E13A1735-1F87-4678-B15E-FE0663213169}"/>
    <cellStyle name="Moneda 2 2 4 4 5" xfId="1951" xr:uid="{AE71DB11-6725-44BD-A6F5-D8D8E87055A3}"/>
    <cellStyle name="Moneda 2 2 4 4 5 2" xfId="29914" xr:uid="{630840BD-35DC-46D7-9D3D-EE4AB8F4B235}"/>
    <cellStyle name="Moneda 2 2 4 4 6" xfId="29899" xr:uid="{4739A994-6383-4965-9D07-44B4A04CFBD6}"/>
    <cellStyle name="Moneda 2 2 4 5" xfId="1952" xr:uid="{BBE92BE9-1726-4C3F-9199-458A696BB935}"/>
    <cellStyle name="Moneda 2 2 4 5 2" xfId="1953" xr:uid="{06D07E8E-0441-4FDA-A71A-1FFD6312C05B}"/>
    <cellStyle name="Moneda 2 2 4 5 2 2" xfId="1954" xr:uid="{4B38E5AE-9DF8-4C8E-9D21-1E0B202FDCA8}"/>
    <cellStyle name="Moneda 2 2 4 5 2 2 2" xfId="1955" xr:uid="{9BA5159D-5880-42DD-9975-6F9600873D2F}"/>
    <cellStyle name="Moneda 2 2 4 5 2 2 2 2" xfId="29918" xr:uid="{06318A0C-146E-4F07-A777-9DB91405AD08}"/>
    <cellStyle name="Moneda 2 2 4 5 2 2 3" xfId="29917" xr:uid="{233393EF-4D30-477A-B438-49911BD75DA8}"/>
    <cellStyle name="Moneda 2 2 4 5 2 3" xfId="1956" xr:uid="{6324C12A-D8BB-4C89-92CF-7B550ADA2C24}"/>
    <cellStyle name="Moneda 2 2 4 5 2 3 2" xfId="29919" xr:uid="{16ED8D42-6BAE-4262-A643-331E15580A91}"/>
    <cellStyle name="Moneda 2 2 4 5 2 4" xfId="29916" xr:uid="{A344D8F0-86C0-463F-B634-6DF98DD79240}"/>
    <cellStyle name="Moneda 2 2 4 5 3" xfId="1957" xr:uid="{F170E058-9592-4AC9-A39C-56C6677CEF58}"/>
    <cellStyle name="Moneda 2 2 4 5 3 2" xfId="1958" xr:uid="{FF1B33E4-4757-406E-8288-8BDAF48D85B5}"/>
    <cellStyle name="Moneda 2 2 4 5 3 2 2" xfId="29921" xr:uid="{C7D16BC3-CE75-4ADC-820E-1EC8EF8B22DA}"/>
    <cellStyle name="Moneda 2 2 4 5 3 3" xfId="29920" xr:uid="{1CFB361B-186F-4501-B79E-8C1F79428346}"/>
    <cellStyle name="Moneda 2 2 4 5 4" xfId="1959" xr:uid="{F5F9DC13-E624-4D13-B13A-E2F8D1F8F429}"/>
    <cellStyle name="Moneda 2 2 4 5 4 2" xfId="29922" xr:uid="{88D40015-6ED7-40A7-B081-6FCBF837CAD5}"/>
    <cellStyle name="Moneda 2 2 4 5 5" xfId="29915" xr:uid="{262BACCB-BE8B-432C-8E13-4B2718E115B0}"/>
    <cellStyle name="Moneda 2 2 4 6" xfId="1960" xr:uid="{A27C7892-13C2-450A-A3BA-DE8EFC570356}"/>
    <cellStyle name="Moneda 2 2 4 6 2" xfId="1961" xr:uid="{AC5EB8B7-DCA8-4A01-AE3D-6DCFF2FABF74}"/>
    <cellStyle name="Moneda 2 2 4 6 2 2" xfId="1962" xr:uid="{3D5BB6B5-407D-4198-8A20-F14BD69636BD}"/>
    <cellStyle name="Moneda 2 2 4 6 2 2 2" xfId="1963" xr:uid="{8CE11D34-5C8C-4420-9F20-DA85091E6A86}"/>
    <cellStyle name="Moneda 2 2 4 6 2 2 2 2" xfId="29926" xr:uid="{B0BFA96A-FCD4-40A3-98C3-D4928350647B}"/>
    <cellStyle name="Moneda 2 2 4 6 2 2 3" xfId="29925" xr:uid="{A00CC726-FBFB-45D5-B50C-75C0BC0C753F}"/>
    <cellStyle name="Moneda 2 2 4 6 2 3" xfId="1964" xr:uid="{329DC882-D944-407F-A4B1-B78AEE032F01}"/>
    <cellStyle name="Moneda 2 2 4 6 2 3 2" xfId="29927" xr:uid="{D9B1582D-7902-4F8B-AE08-78CDCF3D888E}"/>
    <cellStyle name="Moneda 2 2 4 6 2 4" xfId="29924" xr:uid="{4C949295-3F04-4142-9928-DC528165AF9A}"/>
    <cellStyle name="Moneda 2 2 4 6 3" xfId="1965" xr:uid="{CEFEB3BD-8B5F-4738-84FF-316E8617DDDB}"/>
    <cellStyle name="Moneda 2 2 4 6 3 2" xfId="1966" xr:uid="{E48C8F4F-0F87-44DA-AD14-8C8D967A6698}"/>
    <cellStyle name="Moneda 2 2 4 6 3 2 2" xfId="29929" xr:uid="{003B5776-9C50-4178-800C-BBE5EA72D9D1}"/>
    <cellStyle name="Moneda 2 2 4 6 3 3" xfId="29928" xr:uid="{38A13EEB-66C0-45C0-B0C5-9429044A0B24}"/>
    <cellStyle name="Moneda 2 2 4 6 4" xfId="1967" xr:uid="{AEB256B7-91C7-48FB-A3E4-A5F5F6B1D7DD}"/>
    <cellStyle name="Moneda 2 2 4 6 4 2" xfId="29930" xr:uid="{F82E7E77-32F1-4496-B5FA-466AD896826E}"/>
    <cellStyle name="Moneda 2 2 4 6 5" xfId="29923" xr:uid="{FB70E1C5-04E7-4184-B99E-B5C7627BA014}"/>
    <cellStyle name="Moneda 2 2 4 7" xfId="1968" xr:uid="{C2ABBC70-D771-4E50-865B-29BF46498C0C}"/>
    <cellStyle name="Moneda 2 2 4 7 2" xfId="1969" xr:uid="{CE25E2DD-91FF-47BA-9ADE-07D2A6F6DD77}"/>
    <cellStyle name="Moneda 2 2 4 7 2 2" xfId="1970" xr:uid="{B25BC9CE-291E-4E9F-B40B-D096D5DB3CB1}"/>
    <cellStyle name="Moneda 2 2 4 7 2 2 2" xfId="29933" xr:uid="{9AF92376-A038-44CB-81EB-E9B57F787857}"/>
    <cellStyle name="Moneda 2 2 4 7 2 3" xfId="29932" xr:uid="{72D18DF3-1171-4B1D-B0AE-291374C6891A}"/>
    <cellStyle name="Moneda 2 2 4 7 3" xfId="1971" xr:uid="{7ADF2312-C16D-4616-8ABA-7AD1E8E3625E}"/>
    <cellStyle name="Moneda 2 2 4 7 3 2" xfId="29934" xr:uid="{C084F380-9B64-43D9-8A21-D956FCB323FE}"/>
    <cellStyle name="Moneda 2 2 4 7 4" xfId="29931" xr:uid="{E11885ED-DB37-4816-99A5-C119848D9202}"/>
    <cellStyle name="Moneda 2 2 4 8" xfId="1972" xr:uid="{70F17052-5F39-43E7-833D-AE8B48124511}"/>
    <cellStyle name="Moneda 2 2 4 8 2" xfId="1973" xr:uid="{AAD168F4-245A-4C20-B228-A7E68A5AB190}"/>
    <cellStyle name="Moneda 2 2 4 8 2 2" xfId="29936" xr:uid="{5C9EF3A3-434D-4C23-9814-1F3E93FEBED3}"/>
    <cellStyle name="Moneda 2 2 4 8 3" xfId="29935" xr:uid="{82D7555E-F4F7-48DC-B9AA-2B5A46886952}"/>
    <cellStyle name="Moneda 2 2 4 9" xfId="1974" xr:uid="{1D7CA246-3CEE-4C77-B540-FAA668BD221A}"/>
    <cellStyle name="Moneda 2 2 4 9 2" xfId="29937" xr:uid="{7B5A95BA-8E6F-4A18-8FF2-A1DB793211AC}"/>
    <cellStyle name="Moneda 2 2 5" xfId="239" xr:uid="{63CCBAD5-7041-4694-9820-8F2745EDCCDE}"/>
    <cellStyle name="Moneda 2 2 5 10" xfId="28220" xr:uid="{EB9C6CBF-E71C-488B-9616-DBE74451749E}"/>
    <cellStyle name="Moneda 2 2 5 2" xfId="586" xr:uid="{9869BF26-844F-4906-8D8E-A6D4A9F9424C}"/>
    <cellStyle name="Moneda 2 2 5 2 2" xfId="1975" xr:uid="{F2DAF0D6-D470-4B62-9864-15888EE147EC}"/>
    <cellStyle name="Moneda 2 2 5 2 2 2" xfId="1976" xr:uid="{49E03393-8550-4617-9978-080B0594C397}"/>
    <cellStyle name="Moneda 2 2 5 2 2 2 2" xfId="1977" xr:uid="{9A44B4FC-1151-4F6C-A306-43FAF04D0692}"/>
    <cellStyle name="Moneda 2 2 5 2 2 2 2 2" xfId="1978" xr:uid="{76FE91EA-FF1B-4026-80F0-E12B1716BF43}"/>
    <cellStyle name="Moneda 2 2 5 2 2 2 2 2 2" xfId="1979" xr:uid="{BD2CC5C9-6559-4144-AB2E-30825B48025C}"/>
    <cellStyle name="Moneda 2 2 5 2 2 2 2 2 2 2" xfId="29942" xr:uid="{8EA7242B-CB93-4C86-9031-816E59470EDE}"/>
    <cellStyle name="Moneda 2 2 5 2 2 2 2 2 3" xfId="29941" xr:uid="{AC094309-776B-4C05-8AB4-93DE20DB46AF}"/>
    <cellStyle name="Moneda 2 2 5 2 2 2 2 3" xfId="1980" xr:uid="{2B353B2A-D2F3-4DB4-A326-81D90E80F0EA}"/>
    <cellStyle name="Moneda 2 2 5 2 2 2 2 3 2" xfId="29943" xr:uid="{E7439D31-0503-4522-9CF0-B7169CAE5347}"/>
    <cellStyle name="Moneda 2 2 5 2 2 2 2 4" xfId="29940" xr:uid="{4C3DE49A-E139-4E52-974D-88CE053FCB8F}"/>
    <cellStyle name="Moneda 2 2 5 2 2 2 3" xfId="1981" xr:uid="{4E715C61-002F-4502-BB60-2F91E1AFCE13}"/>
    <cellStyle name="Moneda 2 2 5 2 2 2 3 2" xfId="1982" xr:uid="{4B45A42A-9C17-49B9-873C-536D529C31D3}"/>
    <cellStyle name="Moneda 2 2 5 2 2 2 3 2 2" xfId="29945" xr:uid="{032F32D9-6197-4D8A-950B-E091AA88D00E}"/>
    <cellStyle name="Moneda 2 2 5 2 2 2 3 3" xfId="29944" xr:uid="{3298488F-BC9C-4781-AFFF-556B79088935}"/>
    <cellStyle name="Moneda 2 2 5 2 2 2 4" xfId="1983" xr:uid="{440453EC-E6D1-4C5C-A258-5FD4FB2055D4}"/>
    <cellStyle name="Moneda 2 2 5 2 2 2 4 2" xfId="29946" xr:uid="{7DFCD6DE-236A-4CFC-AD00-709FCB613339}"/>
    <cellStyle name="Moneda 2 2 5 2 2 2 5" xfId="29939" xr:uid="{ADF45DEC-0EAB-47AF-B16F-C7E8D91A4F1D}"/>
    <cellStyle name="Moneda 2 2 5 2 2 3" xfId="1984" xr:uid="{73C09CE9-8C9D-4543-81F5-037F2631D068}"/>
    <cellStyle name="Moneda 2 2 5 2 2 3 2" xfId="1985" xr:uid="{8D6BA5CC-8AF4-4C25-8610-ADCC7FB3609D}"/>
    <cellStyle name="Moneda 2 2 5 2 2 3 2 2" xfId="1986" xr:uid="{867724EC-C1D4-4888-B5BA-179B626154CC}"/>
    <cellStyle name="Moneda 2 2 5 2 2 3 2 2 2" xfId="29949" xr:uid="{2FD8EB11-32C7-4FE4-8F97-1DA558C33C4B}"/>
    <cellStyle name="Moneda 2 2 5 2 2 3 2 3" xfId="29948" xr:uid="{31ED4269-F141-433F-A561-A40DD70122A5}"/>
    <cellStyle name="Moneda 2 2 5 2 2 3 3" xfId="1987" xr:uid="{AFDD050C-E39A-4EE0-B58C-0A6DAF1EF834}"/>
    <cellStyle name="Moneda 2 2 5 2 2 3 3 2" xfId="29950" xr:uid="{4394C949-BE1C-4ED2-B282-962F90D7247A}"/>
    <cellStyle name="Moneda 2 2 5 2 2 3 4" xfId="29947" xr:uid="{2C295281-80EE-4156-A623-D4BDD0F76AAB}"/>
    <cellStyle name="Moneda 2 2 5 2 2 4" xfId="1988" xr:uid="{0BBD834B-E1A3-4997-B47D-142F5ED8F934}"/>
    <cellStyle name="Moneda 2 2 5 2 2 4 2" xfId="1989" xr:uid="{16E67C34-2CA1-425F-ADE1-A1FB9775C14D}"/>
    <cellStyle name="Moneda 2 2 5 2 2 4 2 2" xfId="29952" xr:uid="{6ADB2ADA-B298-424B-9808-30D839180655}"/>
    <cellStyle name="Moneda 2 2 5 2 2 4 3" xfId="29951" xr:uid="{F99F4219-47B0-43BC-81EF-E3E5A6C5919B}"/>
    <cellStyle name="Moneda 2 2 5 2 2 5" xfId="1990" xr:uid="{E1D3A9FA-5417-45D2-9129-56FA6C0D0A8C}"/>
    <cellStyle name="Moneda 2 2 5 2 2 5 2" xfId="29953" xr:uid="{BE8C2DB9-2D65-4531-926D-48249DD7EEE0}"/>
    <cellStyle name="Moneda 2 2 5 2 2 6" xfId="29938" xr:uid="{DCBE2CFF-D56E-472C-A519-F31FCEDCB559}"/>
    <cellStyle name="Moneda 2 2 5 2 3" xfId="1991" xr:uid="{E37AB9C1-38F8-4009-BA2D-6084878363A2}"/>
    <cellStyle name="Moneda 2 2 5 2 3 2" xfId="1992" xr:uid="{67EAF9EF-6973-47A4-874F-1425C9298D8A}"/>
    <cellStyle name="Moneda 2 2 5 2 3 2 2" xfId="1993" xr:uid="{0B9ABD31-E672-4D05-AEA8-8B6964D19812}"/>
    <cellStyle name="Moneda 2 2 5 2 3 2 2 2" xfId="1994" xr:uid="{FB9B2620-4B56-421B-A2BF-AE7F9B94D235}"/>
    <cellStyle name="Moneda 2 2 5 2 3 2 2 2 2" xfId="29957" xr:uid="{88193638-464D-4904-9172-193E644E57BC}"/>
    <cellStyle name="Moneda 2 2 5 2 3 2 2 3" xfId="29956" xr:uid="{4881D8AD-9940-45B2-8B12-B3019D60B217}"/>
    <cellStyle name="Moneda 2 2 5 2 3 2 3" xfId="1995" xr:uid="{CFE256F2-54F0-4826-8B60-D5D9F203D42B}"/>
    <cellStyle name="Moneda 2 2 5 2 3 2 3 2" xfId="29958" xr:uid="{AC1CF811-BD02-4191-8503-637403E7C925}"/>
    <cellStyle name="Moneda 2 2 5 2 3 2 4" xfId="29955" xr:uid="{342F63C4-6444-4A69-B6B5-AE363593F79C}"/>
    <cellStyle name="Moneda 2 2 5 2 3 3" xfId="1996" xr:uid="{F3FC797C-5BC6-47E0-A8A9-031FAE0A4B7E}"/>
    <cellStyle name="Moneda 2 2 5 2 3 3 2" xfId="1997" xr:uid="{7792823E-6990-462D-B2F8-11F15F1D14FA}"/>
    <cellStyle name="Moneda 2 2 5 2 3 3 2 2" xfId="29960" xr:uid="{1C9F0A51-F4DD-4698-B1A4-226A3EF4EF9D}"/>
    <cellStyle name="Moneda 2 2 5 2 3 3 3" xfId="29959" xr:uid="{EA77F8A8-E9A5-44BE-B5B6-DB16768FFD74}"/>
    <cellStyle name="Moneda 2 2 5 2 3 4" xfId="1998" xr:uid="{723D6692-1C24-481B-A5B3-3D308479DFDD}"/>
    <cellStyle name="Moneda 2 2 5 2 3 4 2" xfId="29961" xr:uid="{F7677EC9-561F-4E36-B509-FE481F64366E}"/>
    <cellStyle name="Moneda 2 2 5 2 3 5" xfId="29954" xr:uid="{D9FC915E-C327-4FCB-BFF4-BF046F0CEAD6}"/>
    <cellStyle name="Moneda 2 2 5 2 4" xfId="1999" xr:uid="{8AA5DF9C-1F32-41A0-B3BC-D5585FDD519E}"/>
    <cellStyle name="Moneda 2 2 5 2 4 2" xfId="2000" xr:uid="{E0E6B731-EF94-4A5D-9012-A8BE4C71464F}"/>
    <cellStyle name="Moneda 2 2 5 2 4 2 2" xfId="2001" xr:uid="{FBB85FFB-4ABE-4531-9CDD-20632410CB45}"/>
    <cellStyle name="Moneda 2 2 5 2 4 2 2 2" xfId="2002" xr:uid="{31158880-DF1F-45C3-8B7B-0D035122C6F8}"/>
    <cellStyle name="Moneda 2 2 5 2 4 2 2 2 2" xfId="29965" xr:uid="{6D678CED-1635-47FE-A3A9-D4C928ECBB0E}"/>
    <cellStyle name="Moneda 2 2 5 2 4 2 2 3" xfId="29964" xr:uid="{BAD41D22-E7C4-4BB2-AAE2-350DA01822AB}"/>
    <cellStyle name="Moneda 2 2 5 2 4 2 3" xfId="2003" xr:uid="{22039C57-CB7A-44D8-91AE-E89F671682CF}"/>
    <cellStyle name="Moneda 2 2 5 2 4 2 3 2" xfId="29966" xr:uid="{5CA745BC-F80D-4DB2-9608-3CFF24E60F94}"/>
    <cellStyle name="Moneda 2 2 5 2 4 2 4" xfId="29963" xr:uid="{431E63A4-64AA-4D11-A0CF-80635B43A792}"/>
    <cellStyle name="Moneda 2 2 5 2 4 3" xfId="2004" xr:uid="{C3FC81D7-4566-44C1-AE95-4C9A42FC77A3}"/>
    <cellStyle name="Moneda 2 2 5 2 4 3 2" xfId="2005" xr:uid="{99F319E4-4251-4383-93E2-EB38C0608350}"/>
    <cellStyle name="Moneda 2 2 5 2 4 3 2 2" xfId="29968" xr:uid="{1C049C9A-BB32-4C66-9448-DD5D3CA894F4}"/>
    <cellStyle name="Moneda 2 2 5 2 4 3 3" xfId="29967" xr:uid="{695A900D-398E-456C-8F58-D28C18557F7E}"/>
    <cellStyle name="Moneda 2 2 5 2 4 4" xfId="2006" xr:uid="{0D9803C9-A70D-4796-89AE-1608BE2BE48B}"/>
    <cellStyle name="Moneda 2 2 5 2 4 4 2" xfId="29969" xr:uid="{BE390449-3478-463C-B0A2-92394E013057}"/>
    <cellStyle name="Moneda 2 2 5 2 4 5" xfId="29962" xr:uid="{C1F596BD-A5BB-49EF-B1EC-C0283FDD6E1C}"/>
    <cellStyle name="Moneda 2 2 5 2 5" xfId="2007" xr:uid="{AA23B390-156B-416D-9CD4-2CDFD91DEE10}"/>
    <cellStyle name="Moneda 2 2 5 2 5 2" xfId="2008" xr:uid="{AF2C6307-C2D8-456B-A098-B7277689BC4C}"/>
    <cellStyle name="Moneda 2 2 5 2 5 2 2" xfId="2009" xr:uid="{1FA8DECA-F381-4BB3-8671-1970BAA29428}"/>
    <cellStyle name="Moneda 2 2 5 2 5 2 2 2" xfId="29972" xr:uid="{041E47E0-7F57-4382-B004-753DB22D0253}"/>
    <cellStyle name="Moneda 2 2 5 2 5 2 3" xfId="29971" xr:uid="{93AE4FEA-6535-4BEE-837D-8F6BA4A03342}"/>
    <cellStyle name="Moneda 2 2 5 2 5 3" xfId="2010" xr:uid="{21B67358-AEFC-4276-BF94-156F4B00B41A}"/>
    <cellStyle name="Moneda 2 2 5 2 5 3 2" xfId="29973" xr:uid="{5A7F7091-1E71-4997-812F-AAE6A880FAEA}"/>
    <cellStyle name="Moneda 2 2 5 2 5 4" xfId="29970" xr:uid="{A1175039-6CB9-4D01-A821-8B39A920ACA2}"/>
    <cellStyle name="Moneda 2 2 5 2 6" xfId="2011" xr:uid="{3FDD46DA-B34C-4E61-B8F1-B9526D7BDC6B}"/>
    <cellStyle name="Moneda 2 2 5 2 6 2" xfId="2012" xr:uid="{BEFBB335-56E2-4CF5-8F56-044C868BDB8F}"/>
    <cellStyle name="Moneda 2 2 5 2 6 2 2" xfId="29975" xr:uid="{7591FB43-117D-4999-A51C-E29985EBEA38}"/>
    <cellStyle name="Moneda 2 2 5 2 6 3" xfId="29974" xr:uid="{35ED1B5E-636C-438B-A9CB-0ADA715672EB}"/>
    <cellStyle name="Moneda 2 2 5 2 7" xfId="2013" xr:uid="{1358638A-FBCB-4828-9600-AA931F01A54D}"/>
    <cellStyle name="Moneda 2 2 5 2 7 2" xfId="29976" xr:uid="{C3ED9EBE-A801-4DB6-AF33-A2878CDA7530}"/>
    <cellStyle name="Moneda 2 2 5 2 8" xfId="27714" xr:uid="{FAE020AD-F727-4D9E-B07E-355567CF253C}"/>
    <cellStyle name="Moneda 2 2 5 2 8 2" xfId="55632" xr:uid="{C78BAE42-BFCB-4BEF-8E82-F8C7C1787BB0}"/>
    <cellStyle name="Moneda 2 2 5 2 9" xfId="28565" xr:uid="{65308800-434F-457B-A25D-0BF99DD1C43A}"/>
    <cellStyle name="Moneda 2 2 5 3" xfId="2014" xr:uid="{6115EF33-9EC2-4BB3-B01A-017FCF5F0220}"/>
    <cellStyle name="Moneda 2 2 5 3 2" xfId="2015" xr:uid="{82F4691B-6D4C-4322-9428-5F1D2873657B}"/>
    <cellStyle name="Moneda 2 2 5 3 2 2" xfId="2016" xr:uid="{C5AC1F77-48F1-45F7-830F-5F44710A10F0}"/>
    <cellStyle name="Moneda 2 2 5 3 2 2 2" xfId="2017" xr:uid="{0AE769F5-D915-4755-B5FB-51435FD22C2F}"/>
    <cellStyle name="Moneda 2 2 5 3 2 2 2 2" xfId="2018" xr:uid="{0730E3CA-184C-4ED5-A2F2-CF1FEC0AC5D8}"/>
    <cellStyle name="Moneda 2 2 5 3 2 2 2 2 2" xfId="29981" xr:uid="{5C1C37C7-6F1F-4472-93C9-5FE03F4044EA}"/>
    <cellStyle name="Moneda 2 2 5 3 2 2 2 3" xfId="29980" xr:uid="{922E0466-AEE2-4270-A08F-6B4E7DBA55AB}"/>
    <cellStyle name="Moneda 2 2 5 3 2 2 3" xfId="2019" xr:uid="{B8A096B5-0260-4F15-A87E-B5EE441E6A20}"/>
    <cellStyle name="Moneda 2 2 5 3 2 2 3 2" xfId="29982" xr:uid="{5FD89800-C98A-4D89-A98A-0F7CCB05DCDA}"/>
    <cellStyle name="Moneda 2 2 5 3 2 2 4" xfId="29979" xr:uid="{1B905773-F0C0-4537-82BD-0055301AB8DF}"/>
    <cellStyle name="Moneda 2 2 5 3 2 3" xfId="2020" xr:uid="{FDB0131B-6692-4769-BE15-531EE3534B7E}"/>
    <cellStyle name="Moneda 2 2 5 3 2 3 2" xfId="2021" xr:uid="{21E3FE58-5A79-4F5C-A501-E795E6698FF8}"/>
    <cellStyle name="Moneda 2 2 5 3 2 3 2 2" xfId="29984" xr:uid="{8A71C119-FAD6-4605-9865-5A1271EF0650}"/>
    <cellStyle name="Moneda 2 2 5 3 2 3 3" xfId="29983" xr:uid="{E25E2003-8830-475C-98F0-4F86F54D147B}"/>
    <cellStyle name="Moneda 2 2 5 3 2 4" xfId="2022" xr:uid="{F303FA4A-C953-443B-913F-ED2C66DAE02C}"/>
    <cellStyle name="Moneda 2 2 5 3 2 4 2" xfId="29985" xr:uid="{0A14D483-B99E-4D22-AD9C-16F2C898273D}"/>
    <cellStyle name="Moneda 2 2 5 3 2 5" xfId="29978" xr:uid="{E3FDBB06-4B6D-449A-8B42-07F135D65B9A}"/>
    <cellStyle name="Moneda 2 2 5 3 3" xfId="2023" xr:uid="{9C70F5F0-17B4-4F67-B5A2-27A3F40FA806}"/>
    <cellStyle name="Moneda 2 2 5 3 3 2" xfId="2024" xr:uid="{9D8FDD7C-3A11-49E0-9811-768185F87B78}"/>
    <cellStyle name="Moneda 2 2 5 3 3 2 2" xfId="2025" xr:uid="{318FC624-857B-4CE8-86C5-CC083D415A45}"/>
    <cellStyle name="Moneda 2 2 5 3 3 2 2 2" xfId="29988" xr:uid="{35F7062E-0CA5-42D0-8F2C-9222392FEF4C}"/>
    <cellStyle name="Moneda 2 2 5 3 3 2 3" xfId="29987" xr:uid="{4359FD2C-7BB2-4390-9918-CEA86D7D12FF}"/>
    <cellStyle name="Moneda 2 2 5 3 3 3" xfId="2026" xr:uid="{D1EC7C31-F1B9-4FFD-90F0-F02A4083FABB}"/>
    <cellStyle name="Moneda 2 2 5 3 3 3 2" xfId="29989" xr:uid="{BA7AF52F-687B-470A-B133-44AF95BFDBF1}"/>
    <cellStyle name="Moneda 2 2 5 3 3 4" xfId="29986" xr:uid="{5B5796D9-D078-4D85-9FD3-302CF79CC0C0}"/>
    <cellStyle name="Moneda 2 2 5 3 4" xfId="2027" xr:uid="{13AA2609-AB5C-4C7D-A26E-FBD669B6BA88}"/>
    <cellStyle name="Moneda 2 2 5 3 4 2" xfId="2028" xr:uid="{DD5B903B-CE8A-480A-9404-FFB64E885616}"/>
    <cellStyle name="Moneda 2 2 5 3 4 2 2" xfId="29991" xr:uid="{071BDFF6-5E74-41D9-B18B-5757D6FAD7FA}"/>
    <cellStyle name="Moneda 2 2 5 3 4 3" xfId="29990" xr:uid="{606B69BC-610A-4BAB-868E-3FF592F9930A}"/>
    <cellStyle name="Moneda 2 2 5 3 5" xfId="2029" xr:uid="{14A2E4B7-1F2D-4428-8A5C-51690DFFF992}"/>
    <cellStyle name="Moneda 2 2 5 3 5 2" xfId="29992" xr:uid="{A1D86F0F-D679-47A8-BD47-CC21D91C7FCD}"/>
    <cellStyle name="Moneda 2 2 5 3 6" xfId="29977" xr:uid="{081B56E7-6437-4386-8B2A-3A2A7E4BB71E}"/>
    <cellStyle name="Moneda 2 2 5 4" xfId="2030" xr:uid="{E06BA3DF-A053-4F23-83B0-007FDC40C83C}"/>
    <cellStyle name="Moneda 2 2 5 4 2" xfId="2031" xr:uid="{FF6337D2-CB86-42CE-AE83-27F3AB0B3E63}"/>
    <cellStyle name="Moneda 2 2 5 4 2 2" xfId="2032" xr:uid="{848B496E-9C85-4FA4-9B53-C9BD2819DC90}"/>
    <cellStyle name="Moneda 2 2 5 4 2 2 2" xfId="2033" xr:uid="{BCF39400-57AA-44B4-9CA3-49A85903B785}"/>
    <cellStyle name="Moneda 2 2 5 4 2 2 2 2" xfId="29996" xr:uid="{6F2CB669-70DF-4876-BEBE-C2C9CC7C793B}"/>
    <cellStyle name="Moneda 2 2 5 4 2 2 3" xfId="29995" xr:uid="{2D213794-EFED-405A-A7D2-B40EF81809BE}"/>
    <cellStyle name="Moneda 2 2 5 4 2 3" xfId="2034" xr:uid="{70550DC5-01C0-412A-9403-B8170D2E7F0F}"/>
    <cellStyle name="Moneda 2 2 5 4 2 3 2" xfId="29997" xr:uid="{FA3BD08E-614E-4800-884D-D199CC549F91}"/>
    <cellStyle name="Moneda 2 2 5 4 2 4" xfId="29994" xr:uid="{E9EE466A-AE0C-4C6E-9D06-6F26373BD541}"/>
    <cellStyle name="Moneda 2 2 5 4 3" xfId="2035" xr:uid="{E0943F89-B93A-48B4-880D-F9E15D2427AB}"/>
    <cellStyle name="Moneda 2 2 5 4 3 2" xfId="2036" xr:uid="{B9C6D02E-29CC-4D02-BF5F-EE83AB57BF99}"/>
    <cellStyle name="Moneda 2 2 5 4 3 2 2" xfId="29999" xr:uid="{1C089D4F-5512-43DA-96DF-29D688B09C9A}"/>
    <cellStyle name="Moneda 2 2 5 4 3 3" xfId="29998" xr:uid="{96EDDC97-E4E4-4441-9D3E-3E74453B5309}"/>
    <cellStyle name="Moneda 2 2 5 4 4" xfId="2037" xr:uid="{DE515B50-BC8A-4DB7-A264-197545E8CC54}"/>
    <cellStyle name="Moneda 2 2 5 4 4 2" xfId="30000" xr:uid="{B0BD7590-AAD8-4776-AC8C-0348061BD744}"/>
    <cellStyle name="Moneda 2 2 5 4 5" xfId="29993" xr:uid="{09779377-9942-4192-B790-02F9A1CE4217}"/>
    <cellStyle name="Moneda 2 2 5 5" xfId="2038" xr:uid="{F7CEC9FD-0310-4F04-865B-CCA0C8E5A500}"/>
    <cellStyle name="Moneda 2 2 5 5 2" xfId="2039" xr:uid="{499C6EA1-DDB0-46E2-A896-F03F4371015E}"/>
    <cellStyle name="Moneda 2 2 5 5 2 2" xfId="2040" xr:uid="{4420776C-0C6F-4FC5-AB28-EE31B9266E95}"/>
    <cellStyle name="Moneda 2 2 5 5 2 2 2" xfId="2041" xr:uid="{88AEF7D1-FDD2-48B1-9552-72D9A78F0141}"/>
    <cellStyle name="Moneda 2 2 5 5 2 2 2 2" xfId="30004" xr:uid="{6ED2B2D7-61C4-4997-A785-8D4AF5D0D125}"/>
    <cellStyle name="Moneda 2 2 5 5 2 2 3" xfId="30003" xr:uid="{EC1543BE-CFB2-4976-84D5-370E71521E4B}"/>
    <cellStyle name="Moneda 2 2 5 5 2 3" xfId="2042" xr:uid="{A31569A7-5EE1-42E8-8C5C-95BD0232F0AF}"/>
    <cellStyle name="Moneda 2 2 5 5 2 3 2" xfId="30005" xr:uid="{4478E2F0-7DB4-4DBA-AA19-82F7E46B4C52}"/>
    <cellStyle name="Moneda 2 2 5 5 2 4" xfId="30002" xr:uid="{5549EB31-2FEA-46B0-A283-30CDDE7BF001}"/>
    <cellStyle name="Moneda 2 2 5 5 3" xfId="2043" xr:uid="{F32D4ACB-6A97-409A-B826-407A0A771201}"/>
    <cellStyle name="Moneda 2 2 5 5 3 2" xfId="2044" xr:uid="{3AB876C2-F106-4F03-BCB0-B3C7455FDD62}"/>
    <cellStyle name="Moneda 2 2 5 5 3 2 2" xfId="30007" xr:uid="{D5C7FE08-21E1-4F7F-8301-778538EC916E}"/>
    <cellStyle name="Moneda 2 2 5 5 3 3" xfId="30006" xr:uid="{8C44194A-59F4-4493-AE94-5534725BF1E4}"/>
    <cellStyle name="Moneda 2 2 5 5 4" xfId="2045" xr:uid="{347448AB-C31E-4F23-B0F3-8DB4EFB456DC}"/>
    <cellStyle name="Moneda 2 2 5 5 4 2" xfId="30008" xr:uid="{31F836E7-786F-499D-99C4-8C8B0D0AD9CE}"/>
    <cellStyle name="Moneda 2 2 5 5 5" xfId="30001" xr:uid="{E299D596-2C08-428A-AF9B-947C25CFD3B6}"/>
    <cellStyle name="Moneda 2 2 5 6" xfId="2046" xr:uid="{9BB68A6C-284F-4DD2-B9F9-4923F9E519F2}"/>
    <cellStyle name="Moneda 2 2 5 6 2" xfId="2047" xr:uid="{0390CB82-926B-4086-BD1B-1317895440ED}"/>
    <cellStyle name="Moneda 2 2 5 6 2 2" xfId="2048" xr:uid="{0FFFB81B-7614-455F-9C06-8CF08DB390D5}"/>
    <cellStyle name="Moneda 2 2 5 6 2 2 2" xfId="30011" xr:uid="{0401E14A-8B89-474D-843C-C157855E5000}"/>
    <cellStyle name="Moneda 2 2 5 6 2 3" xfId="30010" xr:uid="{0236898D-25BB-4496-9FDE-5EFDFDB23CF0}"/>
    <cellStyle name="Moneda 2 2 5 6 3" xfId="2049" xr:uid="{917E77B2-5FBB-46AD-83E6-8F0560ED9788}"/>
    <cellStyle name="Moneda 2 2 5 6 3 2" xfId="30012" xr:uid="{5289E85B-C19A-4083-BC7F-31A69A7951C3}"/>
    <cellStyle name="Moneda 2 2 5 6 4" xfId="30009" xr:uid="{46CAE306-44C0-4118-8CA8-A28C10D14176}"/>
    <cellStyle name="Moneda 2 2 5 7" xfId="2050" xr:uid="{DC09E869-824D-4197-A899-A0383A1D4CB7}"/>
    <cellStyle name="Moneda 2 2 5 7 2" xfId="2051" xr:uid="{32B4E876-6242-45E6-BC65-C5845FC8CE05}"/>
    <cellStyle name="Moneda 2 2 5 7 2 2" xfId="30014" xr:uid="{A6D57A17-4BFD-416D-BC92-519BB4BF795E}"/>
    <cellStyle name="Moneda 2 2 5 7 3" xfId="30013" xr:uid="{A249361E-DBBB-4B19-AE18-324A070C6355}"/>
    <cellStyle name="Moneda 2 2 5 8" xfId="2052" xr:uid="{4E305F49-E9A1-4315-B038-C9FA3029754C}"/>
    <cellStyle name="Moneda 2 2 5 8 2" xfId="30015" xr:uid="{2A648E7B-D11C-4AC3-B30D-0205F1410E8E}"/>
    <cellStyle name="Moneda 2 2 5 9" xfId="27713" xr:uid="{26EF3C16-0A6B-438F-AE22-DB8CACF0D64C}"/>
    <cellStyle name="Moneda 2 2 5 9 2" xfId="55631" xr:uid="{B1AD965F-EB97-408E-B769-780A141F82F7}"/>
    <cellStyle name="Moneda 2 2 6" xfId="80" xr:uid="{B35A7B44-E480-48C0-8B5B-BC1DEA3872AB}"/>
    <cellStyle name="Moneda 2 2 6 10" xfId="28066" xr:uid="{FEB9D2B6-7005-40FF-B530-F01A72656BDD}"/>
    <cellStyle name="Moneda 2 2 6 2" xfId="432" xr:uid="{ADFDEAF8-D620-46B8-8D4C-3F4B7FD8ED42}"/>
    <cellStyle name="Moneda 2 2 6 2 2" xfId="2053" xr:uid="{0FD0B5C7-4328-479A-9119-4ACD9E902F32}"/>
    <cellStyle name="Moneda 2 2 6 2 2 2" xfId="2054" xr:uid="{37368E7D-7BC9-4097-B274-E8D238602259}"/>
    <cellStyle name="Moneda 2 2 6 2 2 2 2" xfId="2055" xr:uid="{829D43CF-0E45-4B8D-9ACB-91065A88BFD8}"/>
    <cellStyle name="Moneda 2 2 6 2 2 2 2 2" xfId="2056" xr:uid="{52623977-C6D6-4FB1-893E-1E4EFEE526F1}"/>
    <cellStyle name="Moneda 2 2 6 2 2 2 2 2 2" xfId="2057" xr:uid="{13392683-7B82-410F-91B0-FB21F8B16522}"/>
    <cellStyle name="Moneda 2 2 6 2 2 2 2 2 2 2" xfId="30020" xr:uid="{EB8675C7-CBE3-4258-B7C1-EEA3AC77AA1C}"/>
    <cellStyle name="Moneda 2 2 6 2 2 2 2 2 3" xfId="30019" xr:uid="{19BB427A-21C6-4C00-9AA9-2A4469B8AA6A}"/>
    <cellStyle name="Moneda 2 2 6 2 2 2 2 3" xfId="2058" xr:uid="{3D93B2A2-52FF-4900-8285-976E3FB4A36A}"/>
    <cellStyle name="Moneda 2 2 6 2 2 2 2 3 2" xfId="30021" xr:uid="{3EDAEB98-B884-4867-B8EB-1E0638D10394}"/>
    <cellStyle name="Moneda 2 2 6 2 2 2 2 4" xfId="30018" xr:uid="{34892CA0-DDC0-4E20-92D5-ABE5D23400E2}"/>
    <cellStyle name="Moneda 2 2 6 2 2 2 3" xfId="2059" xr:uid="{8A82AEAF-81BE-4A2E-8709-7A376E70797A}"/>
    <cellStyle name="Moneda 2 2 6 2 2 2 3 2" xfId="2060" xr:uid="{BE659AC0-9971-4783-8B78-B14AFCB26403}"/>
    <cellStyle name="Moneda 2 2 6 2 2 2 3 2 2" xfId="30023" xr:uid="{4F3D04E5-C936-4CBD-B30B-4907D8E7F35F}"/>
    <cellStyle name="Moneda 2 2 6 2 2 2 3 3" xfId="30022" xr:uid="{5B476F50-0CEB-4248-872F-EC119462E61E}"/>
    <cellStyle name="Moneda 2 2 6 2 2 2 4" xfId="2061" xr:uid="{91F0E83E-F0A1-4A4A-AE0A-15F7CCFE9ACF}"/>
    <cellStyle name="Moneda 2 2 6 2 2 2 4 2" xfId="30024" xr:uid="{6C889B9E-222B-495A-9F2D-3292EF1B9023}"/>
    <cellStyle name="Moneda 2 2 6 2 2 2 5" xfId="30017" xr:uid="{8ED0916F-137C-4CB5-8CC0-FE6F7D252FD1}"/>
    <cellStyle name="Moneda 2 2 6 2 2 3" xfId="2062" xr:uid="{DB4CBB9D-2091-4F3B-8DC2-A80BCA27E5D4}"/>
    <cellStyle name="Moneda 2 2 6 2 2 3 2" xfId="2063" xr:uid="{29E94F49-34B3-4C57-BBDC-AB09CD67722E}"/>
    <cellStyle name="Moneda 2 2 6 2 2 3 2 2" xfId="2064" xr:uid="{D28697C4-492F-4AB4-B15B-3A7E22664449}"/>
    <cellStyle name="Moneda 2 2 6 2 2 3 2 2 2" xfId="30027" xr:uid="{5FA9574F-52F9-49D2-BB9C-392B71B08B04}"/>
    <cellStyle name="Moneda 2 2 6 2 2 3 2 3" xfId="30026" xr:uid="{A68958BF-DCAE-4FA3-B083-D8B1E11F82A8}"/>
    <cellStyle name="Moneda 2 2 6 2 2 3 3" xfId="2065" xr:uid="{021595B3-366D-45AF-94FA-5DAEDF61B6C0}"/>
    <cellStyle name="Moneda 2 2 6 2 2 3 3 2" xfId="30028" xr:uid="{4963831E-25AB-48EF-B6FD-5C67F22F96D8}"/>
    <cellStyle name="Moneda 2 2 6 2 2 3 4" xfId="30025" xr:uid="{E7AACE3A-4AB5-4437-AC2F-DA433B54D2A3}"/>
    <cellStyle name="Moneda 2 2 6 2 2 4" xfId="2066" xr:uid="{7F02586B-1E75-4ACC-A025-4C25BD683AA7}"/>
    <cellStyle name="Moneda 2 2 6 2 2 4 2" xfId="2067" xr:uid="{476B61CF-2BB5-4AFA-BA8C-FBC832D7101B}"/>
    <cellStyle name="Moneda 2 2 6 2 2 4 2 2" xfId="30030" xr:uid="{B4A3CC0E-93C3-49CB-8ADB-6A0E0577C99B}"/>
    <cellStyle name="Moneda 2 2 6 2 2 4 3" xfId="30029" xr:uid="{9B628ECD-F250-42D2-BEB2-B163008192CF}"/>
    <cellStyle name="Moneda 2 2 6 2 2 5" xfId="2068" xr:uid="{1C7E4C5B-824C-4E93-8B34-0B85AB0C66FA}"/>
    <cellStyle name="Moneda 2 2 6 2 2 5 2" xfId="30031" xr:uid="{0271D0D4-09B1-4E73-B579-05C156F14A5A}"/>
    <cellStyle name="Moneda 2 2 6 2 2 6" xfId="30016" xr:uid="{D4E2F53B-6BD1-4F99-9293-370DBE9D4A8E}"/>
    <cellStyle name="Moneda 2 2 6 2 3" xfId="2069" xr:uid="{27D0A9F8-25E3-408B-9B8D-B67FA1DF5D5E}"/>
    <cellStyle name="Moneda 2 2 6 2 3 2" xfId="2070" xr:uid="{DDA44011-072B-4D09-AAA9-CCCE5AAD4FCD}"/>
    <cellStyle name="Moneda 2 2 6 2 3 2 2" xfId="2071" xr:uid="{C51B3B8C-D9E8-43DE-8288-072A5DE0B524}"/>
    <cellStyle name="Moneda 2 2 6 2 3 2 2 2" xfId="2072" xr:uid="{6A56C62D-BA92-4728-B313-C82054D9C46F}"/>
    <cellStyle name="Moneda 2 2 6 2 3 2 2 2 2" xfId="30035" xr:uid="{BED05DC6-16FA-4B2A-8A1C-2ED8B137DBF6}"/>
    <cellStyle name="Moneda 2 2 6 2 3 2 2 3" xfId="30034" xr:uid="{B7774FD3-43F3-4F75-8AAD-E86B7687B2EA}"/>
    <cellStyle name="Moneda 2 2 6 2 3 2 3" xfId="2073" xr:uid="{1F9BDBBE-946F-4913-9628-B1F325B03849}"/>
    <cellStyle name="Moneda 2 2 6 2 3 2 3 2" xfId="30036" xr:uid="{6B6D4DF8-9E53-482D-BD27-AF6689279F01}"/>
    <cellStyle name="Moneda 2 2 6 2 3 2 4" xfId="30033" xr:uid="{8DC270BD-3734-4231-8700-9BB1684E4D66}"/>
    <cellStyle name="Moneda 2 2 6 2 3 3" xfId="2074" xr:uid="{C4C25D32-EAEF-4F9B-A3CD-B4457A95418B}"/>
    <cellStyle name="Moneda 2 2 6 2 3 3 2" xfId="2075" xr:uid="{761700C5-6C98-4172-BFA1-97458841F309}"/>
    <cellStyle name="Moneda 2 2 6 2 3 3 2 2" xfId="30038" xr:uid="{8C9B9BCF-103A-466F-856C-4C6CF66EF061}"/>
    <cellStyle name="Moneda 2 2 6 2 3 3 3" xfId="30037" xr:uid="{8037ABB3-A3B8-4F93-996F-E2C3C7B7FCA5}"/>
    <cellStyle name="Moneda 2 2 6 2 3 4" xfId="2076" xr:uid="{A9445F13-02E9-4365-A0A1-995A4AEBE43D}"/>
    <cellStyle name="Moneda 2 2 6 2 3 4 2" xfId="30039" xr:uid="{8C029C2E-B2AF-493D-848F-1F2CEBD67A53}"/>
    <cellStyle name="Moneda 2 2 6 2 3 5" xfId="30032" xr:uid="{F4F29776-3918-4203-A196-2CA215DDE3B9}"/>
    <cellStyle name="Moneda 2 2 6 2 4" xfId="2077" xr:uid="{3708559F-F0E1-4D09-9C6E-9D5B25F8142E}"/>
    <cellStyle name="Moneda 2 2 6 2 4 2" xfId="2078" xr:uid="{92C0B628-353E-49E6-AE07-3694B4176912}"/>
    <cellStyle name="Moneda 2 2 6 2 4 2 2" xfId="2079" xr:uid="{FE4CF0D7-93E4-41D4-B4D9-947715D556CE}"/>
    <cellStyle name="Moneda 2 2 6 2 4 2 2 2" xfId="2080" xr:uid="{A8A89B10-4287-4D37-A466-9FF6D295765A}"/>
    <cellStyle name="Moneda 2 2 6 2 4 2 2 2 2" xfId="30043" xr:uid="{BBEC987B-0EC5-4EFF-A837-CED315FD6FDD}"/>
    <cellStyle name="Moneda 2 2 6 2 4 2 2 3" xfId="30042" xr:uid="{98291206-1FC5-4D26-88E5-A6B875A3BD0A}"/>
    <cellStyle name="Moneda 2 2 6 2 4 2 3" xfId="2081" xr:uid="{E6A70A15-F98A-46C5-BC01-363418DAC2BD}"/>
    <cellStyle name="Moneda 2 2 6 2 4 2 3 2" xfId="30044" xr:uid="{6A749F7A-3FDF-4AD6-BACD-AD82007F4C12}"/>
    <cellStyle name="Moneda 2 2 6 2 4 2 4" xfId="30041" xr:uid="{89ACF5BD-D6A3-4320-BEB0-10F884FBACF1}"/>
    <cellStyle name="Moneda 2 2 6 2 4 3" xfId="2082" xr:uid="{700A2A5C-D068-4EE0-8346-0160E6AB00D8}"/>
    <cellStyle name="Moneda 2 2 6 2 4 3 2" xfId="2083" xr:uid="{55A669B8-6CFC-4973-B7B2-3AB014BB19EF}"/>
    <cellStyle name="Moneda 2 2 6 2 4 3 2 2" xfId="30046" xr:uid="{57486927-496F-4C79-ADB5-8C8F88D7D242}"/>
    <cellStyle name="Moneda 2 2 6 2 4 3 3" xfId="30045" xr:uid="{6D9980DD-24CD-41A1-892B-0C6E2D4B1F7D}"/>
    <cellStyle name="Moneda 2 2 6 2 4 4" xfId="2084" xr:uid="{DE80C12A-AC7B-4C6C-90BA-2A298B8753F6}"/>
    <cellStyle name="Moneda 2 2 6 2 4 4 2" xfId="30047" xr:uid="{7460C6A7-5AC0-45F2-BF50-2F71BF2B572E}"/>
    <cellStyle name="Moneda 2 2 6 2 4 5" xfId="30040" xr:uid="{7EBA072B-B09F-40A6-9F6F-D9F4E447D584}"/>
    <cellStyle name="Moneda 2 2 6 2 5" xfId="2085" xr:uid="{BE25AFC9-9CC4-4CE8-B0AB-934C0CA0FBCE}"/>
    <cellStyle name="Moneda 2 2 6 2 5 2" xfId="2086" xr:uid="{851EEC4A-9A4B-49BA-9B52-339B09E16F36}"/>
    <cellStyle name="Moneda 2 2 6 2 5 2 2" xfId="2087" xr:uid="{ED4F7CDB-8671-49E7-847E-EF8BC67CC2AD}"/>
    <cellStyle name="Moneda 2 2 6 2 5 2 2 2" xfId="30050" xr:uid="{66E0CA8F-31C0-4266-A1BD-77450C1B83EF}"/>
    <cellStyle name="Moneda 2 2 6 2 5 2 3" xfId="30049" xr:uid="{E7C7E520-CC58-4CBA-8850-085716CC50C8}"/>
    <cellStyle name="Moneda 2 2 6 2 5 3" xfId="2088" xr:uid="{24C5B634-110C-4AD7-9612-7531CC3B967C}"/>
    <cellStyle name="Moneda 2 2 6 2 5 3 2" xfId="30051" xr:uid="{02D8D03E-70DD-4B9B-BBC8-3848FE39B05D}"/>
    <cellStyle name="Moneda 2 2 6 2 5 4" xfId="30048" xr:uid="{41C6D6C7-4665-4C1D-8AC2-19D8EFD57082}"/>
    <cellStyle name="Moneda 2 2 6 2 6" xfId="2089" xr:uid="{D6672FE9-6D8D-49F5-B9D7-08AC78DD371E}"/>
    <cellStyle name="Moneda 2 2 6 2 6 2" xfId="2090" xr:uid="{2FC8614B-32C3-4A38-874F-2567A722443C}"/>
    <cellStyle name="Moneda 2 2 6 2 6 2 2" xfId="30053" xr:uid="{87B2A2B7-417F-4012-AD53-A843BF426564}"/>
    <cellStyle name="Moneda 2 2 6 2 6 3" xfId="30052" xr:uid="{B48E603E-BA6B-43A1-A5EB-89CCAE3405AF}"/>
    <cellStyle name="Moneda 2 2 6 2 7" xfId="2091" xr:uid="{3B4792A6-D804-48E2-8971-964BCEDB2ED1}"/>
    <cellStyle name="Moneda 2 2 6 2 7 2" xfId="30054" xr:uid="{A2149CE1-F14D-4E74-95AC-43905A99380F}"/>
    <cellStyle name="Moneda 2 2 6 2 8" xfId="28411" xr:uid="{56C34A9E-F8A9-4A55-9BE0-7833F2BDD92B}"/>
    <cellStyle name="Moneda 2 2 6 3" xfId="2092" xr:uid="{F6791B7B-D5D3-4C97-9741-DDEEF1E884E6}"/>
    <cellStyle name="Moneda 2 2 6 3 2" xfId="2093" xr:uid="{6ED484F6-37D7-4234-A1D5-DDA7DDE20EB4}"/>
    <cellStyle name="Moneda 2 2 6 3 2 2" xfId="2094" xr:uid="{CFC8CD30-8468-4C50-9F58-9083DD9375D6}"/>
    <cellStyle name="Moneda 2 2 6 3 2 2 2" xfId="2095" xr:uid="{A778A9C4-8523-4983-A892-497F8A85B386}"/>
    <cellStyle name="Moneda 2 2 6 3 2 2 2 2" xfId="2096" xr:uid="{68A97282-16C4-4A91-85F2-BFDD909C5E9F}"/>
    <cellStyle name="Moneda 2 2 6 3 2 2 2 2 2" xfId="30059" xr:uid="{6F0196E6-FF66-46CD-8DAA-DCEFD780FFB2}"/>
    <cellStyle name="Moneda 2 2 6 3 2 2 2 3" xfId="30058" xr:uid="{275452E4-2F17-42BC-AE00-720393E30A89}"/>
    <cellStyle name="Moneda 2 2 6 3 2 2 3" xfId="2097" xr:uid="{6DB4437D-92DA-4F5A-A6FA-C56F34198DE8}"/>
    <cellStyle name="Moneda 2 2 6 3 2 2 3 2" xfId="30060" xr:uid="{162C22D4-C6AD-4A4E-AC3E-46D7B55325A9}"/>
    <cellStyle name="Moneda 2 2 6 3 2 2 4" xfId="30057" xr:uid="{74A4883E-56C9-4E60-842B-AB986E2D678D}"/>
    <cellStyle name="Moneda 2 2 6 3 2 3" xfId="2098" xr:uid="{48ECEC12-029B-4E33-8C31-75B210AACC2D}"/>
    <cellStyle name="Moneda 2 2 6 3 2 3 2" xfId="2099" xr:uid="{F1B62605-E91F-49DC-BF23-41F77CD8A40C}"/>
    <cellStyle name="Moneda 2 2 6 3 2 3 2 2" xfId="30062" xr:uid="{EFF80978-6347-4A76-81D1-74F82E2B5C5F}"/>
    <cellStyle name="Moneda 2 2 6 3 2 3 3" xfId="30061" xr:uid="{20D5E73E-3C9D-40BE-9C1E-70688A2EB258}"/>
    <cellStyle name="Moneda 2 2 6 3 2 4" xfId="2100" xr:uid="{FBF02676-7E7F-45B0-B5CD-EB3BEEB92BC8}"/>
    <cellStyle name="Moneda 2 2 6 3 2 4 2" xfId="30063" xr:uid="{3AA5770A-46F0-40E7-9BB1-684F76431DD8}"/>
    <cellStyle name="Moneda 2 2 6 3 2 5" xfId="30056" xr:uid="{11E8DCDE-BE14-44D1-AFAF-30ED24CDC604}"/>
    <cellStyle name="Moneda 2 2 6 3 3" xfId="2101" xr:uid="{8498B20E-40EA-4190-9911-6BEAD461FAD5}"/>
    <cellStyle name="Moneda 2 2 6 3 3 2" xfId="2102" xr:uid="{741AE3A4-E107-4591-807F-F252DD3C2912}"/>
    <cellStyle name="Moneda 2 2 6 3 3 2 2" xfId="2103" xr:uid="{0E32B24E-0733-4338-99C6-80905D597A3D}"/>
    <cellStyle name="Moneda 2 2 6 3 3 2 2 2" xfId="30066" xr:uid="{7478294F-DAB2-43A6-9D48-F59BD93E52FB}"/>
    <cellStyle name="Moneda 2 2 6 3 3 2 3" xfId="30065" xr:uid="{997BD530-492E-4FF3-BE37-8558DD211C3A}"/>
    <cellStyle name="Moneda 2 2 6 3 3 3" xfId="2104" xr:uid="{21C244D0-DF6C-4707-9E86-57B707092362}"/>
    <cellStyle name="Moneda 2 2 6 3 3 3 2" xfId="30067" xr:uid="{D59872B5-CC22-4246-8FF2-B53F8F9C91B2}"/>
    <cellStyle name="Moneda 2 2 6 3 3 4" xfId="30064" xr:uid="{94EA75A4-FDBB-4D2F-A45C-824E747C52A6}"/>
    <cellStyle name="Moneda 2 2 6 3 4" xfId="2105" xr:uid="{DC44A76C-8FC0-401A-8D96-3D38CAAAB6C2}"/>
    <cellStyle name="Moneda 2 2 6 3 4 2" xfId="2106" xr:uid="{2657A972-209F-4E36-A7AA-62A475A1CE0C}"/>
    <cellStyle name="Moneda 2 2 6 3 4 2 2" xfId="30069" xr:uid="{714DB935-2CBC-4C78-8325-99CBE52CD10C}"/>
    <cellStyle name="Moneda 2 2 6 3 4 3" xfId="30068" xr:uid="{B9996E34-3E2F-4FB1-8FF4-052B707A4164}"/>
    <cellStyle name="Moneda 2 2 6 3 5" xfId="2107" xr:uid="{53DA281F-38CA-42C6-9A2A-C9A820BE8935}"/>
    <cellStyle name="Moneda 2 2 6 3 5 2" xfId="30070" xr:uid="{5A12645C-F3E1-4140-87EA-25A1D1EB451B}"/>
    <cellStyle name="Moneda 2 2 6 3 6" xfId="30055" xr:uid="{04767EAE-02C7-4B7C-92FB-A4095AEB25EE}"/>
    <cellStyle name="Moneda 2 2 6 4" xfId="2108" xr:uid="{AD6216BE-1F8E-4E17-986E-7EF4E3EABCDE}"/>
    <cellStyle name="Moneda 2 2 6 4 2" xfId="2109" xr:uid="{4A2D831B-0D50-4D58-A531-E14E13A2CD4A}"/>
    <cellStyle name="Moneda 2 2 6 4 2 2" xfId="2110" xr:uid="{8AEA058F-6D8B-45DB-978B-FC7DECB8A6EB}"/>
    <cellStyle name="Moneda 2 2 6 4 2 2 2" xfId="2111" xr:uid="{866DABA4-9533-4B48-9360-9BD581BF8C68}"/>
    <cellStyle name="Moneda 2 2 6 4 2 2 2 2" xfId="30074" xr:uid="{C3D88039-5B01-469E-BDDF-271A608A1A7C}"/>
    <cellStyle name="Moneda 2 2 6 4 2 2 3" xfId="30073" xr:uid="{ADECC333-113A-46B2-AE7E-B1170D63D0BC}"/>
    <cellStyle name="Moneda 2 2 6 4 2 3" xfId="2112" xr:uid="{6C5803A8-84DD-4774-8CF8-7DA43F8623B9}"/>
    <cellStyle name="Moneda 2 2 6 4 2 3 2" xfId="30075" xr:uid="{C45C0031-2AE2-4284-8EDE-E16B5612E2C5}"/>
    <cellStyle name="Moneda 2 2 6 4 2 4" xfId="30072" xr:uid="{C25EB2E4-E760-4617-BCEB-41C1B7696F23}"/>
    <cellStyle name="Moneda 2 2 6 4 3" xfId="2113" xr:uid="{7082C4D2-E6C2-4720-869A-F3B45F8E02F7}"/>
    <cellStyle name="Moneda 2 2 6 4 3 2" xfId="2114" xr:uid="{95E3EBA1-2C05-4E90-B11E-EF57882133F2}"/>
    <cellStyle name="Moneda 2 2 6 4 3 2 2" xfId="30077" xr:uid="{7E3C74FB-41A0-45EE-B166-A8E0F0A2F2F6}"/>
    <cellStyle name="Moneda 2 2 6 4 3 3" xfId="30076" xr:uid="{E4AD2385-2506-4779-9B24-A7A023E309A7}"/>
    <cellStyle name="Moneda 2 2 6 4 4" xfId="2115" xr:uid="{DB115930-1B80-488F-9BC3-B598EBDE5483}"/>
    <cellStyle name="Moneda 2 2 6 4 4 2" xfId="30078" xr:uid="{A30708AB-54B4-4B38-B8EE-6764DCCE6CC4}"/>
    <cellStyle name="Moneda 2 2 6 4 5" xfId="30071" xr:uid="{CE8EF7ED-D51B-4E61-A2AF-F8D3071540C2}"/>
    <cellStyle name="Moneda 2 2 6 5" xfId="2116" xr:uid="{EDA61ADF-A17C-4455-9E46-9267CBB2EF1B}"/>
    <cellStyle name="Moneda 2 2 6 5 2" xfId="2117" xr:uid="{D8B3983D-DB73-45A7-A5CC-636665E1DE34}"/>
    <cellStyle name="Moneda 2 2 6 5 2 2" xfId="2118" xr:uid="{49076844-50C6-4334-B9F8-1D026055580E}"/>
    <cellStyle name="Moneda 2 2 6 5 2 2 2" xfId="2119" xr:uid="{70FAA214-BABA-4386-8881-B323027FBAF3}"/>
    <cellStyle name="Moneda 2 2 6 5 2 2 2 2" xfId="30082" xr:uid="{AE8B7AB9-83AE-4CC7-97A2-7B641A5EA7EB}"/>
    <cellStyle name="Moneda 2 2 6 5 2 2 3" xfId="30081" xr:uid="{4ABE3E8A-688F-4339-BB27-C9073EEB111D}"/>
    <cellStyle name="Moneda 2 2 6 5 2 3" xfId="2120" xr:uid="{80B08EB8-5FFE-468A-B60A-2E49EC997C3A}"/>
    <cellStyle name="Moneda 2 2 6 5 2 3 2" xfId="30083" xr:uid="{3480091F-43BD-4C25-9B89-64C6CEAC116B}"/>
    <cellStyle name="Moneda 2 2 6 5 2 4" xfId="30080" xr:uid="{97E4AA28-C62F-4836-A434-757B77E65480}"/>
    <cellStyle name="Moneda 2 2 6 5 3" xfId="2121" xr:uid="{9B82EAB1-2958-4B6B-9FDB-9FC3AE794D6C}"/>
    <cellStyle name="Moneda 2 2 6 5 3 2" xfId="2122" xr:uid="{61FDA446-BF75-478D-BB98-3149C65E4CF0}"/>
    <cellStyle name="Moneda 2 2 6 5 3 2 2" xfId="30085" xr:uid="{61C39A45-AF1A-4B19-B981-99A6756CEA34}"/>
    <cellStyle name="Moneda 2 2 6 5 3 3" xfId="30084" xr:uid="{DB997A84-2572-417C-9E41-73DCA9ECE2F4}"/>
    <cellStyle name="Moneda 2 2 6 5 4" xfId="2123" xr:uid="{3ECB5601-BF60-4079-B2C1-3D2B08F93340}"/>
    <cellStyle name="Moneda 2 2 6 5 4 2" xfId="30086" xr:uid="{ADF38D5C-036B-4984-9B9A-E651E3DAB7BC}"/>
    <cellStyle name="Moneda 2 2 6 5 5" xfId="30079" xr:uid="{E2BCA2CF-A3BF-4070-B53A-5118391A4228}"/>
    <cellStyle name="Moneda 2 2 6 6" xfId="2124" xr:uid="{4D67CC4F-E0F3-431E-A007-E882F2660326}"/>
    <cellStyle name="Moneda 2 2 6 6 2" xfId="2125" xr:uid="{1597B9A3-CABD-4775-A80C-4784B7CA3014}"/>
    <cellStyle name="Moneda 2 2 6 6 2 2" xfId="2126" xr:uid="{8F4A0E06-3DCA-4E63-B06D-038F89E57BD4}"/>
    <cellStyle name="Moneda 2 2 6 6 2 2 2" xfId="30089" xr:uid="{EFCB3DA8-C32E-4475-BEC8-894629749641}"/>
    <cellStyle name="Moneda 2 2 6 6 2 3" xfId="30088" xr:uid="{0AC60BF2-B343-4DDE-B645-3D2BDBCB109A}"/>
    <cellStyle name="Moneda 2 2 6 6 3" xfId="2127" xr:uid="{7C038C92-7B16-4FAA-9446-707BD662DC1E}"/>
    <cellStyle name="Moneda 2 2 6 6 3 2" xfId="30090" xr:uid="{933D17A8-A8A1-4963-A8E6-F409099CF4D5}"/>
    <cellStyle name="Moneda 2 2 6 6 4" xfId="30087" xr:uid="{21597629-0176-4BE8-8D6D-F97F4D4DB380}"/>
    <cellStyle name="Moneda 2 2 6 7" xfId="2128" xr:uid="{AC391F9E-7C4C-4E2A-BE2B-7DE15544217B}"/>
    <cellStyle name="Moneda 2 2 6 7 2" xfId="2129" xr:uid="{837FCBFB-9323-4BBB-8935-F6594C36E028}"/>
    <cellStyle name="Moneda 2 2 6 7 2 2" xfId="30092" xr:uid="{E29E82B3-233D-4C08-A57B-5DD1C12080AC}"/>
    <cellStyle name="Moneda 2 2 6 7 3" xfId="30091" xr:uid="{D399CBF4-214E-402C-8C55-07F8E75E4049}"/>
    <cellStyle name="Moneda 2 2 6 8" xfId="2130" xr:uid="{514D38C3-6385-4379-BF73-024333F9E963}"/>
    <cellStyle name="Moneda 2 2 6 8 2" xfId="30093" xr:uid="{3A1F56C8-93D5-411E-AF1B-4C0912BBBB52}"/>
    <cellStyle name="Moneda 2 2 6 9" xfId="27715" xr:uid="{70A13A89-B9BB-4338-90CE-C0FC80B8CEA7}"/>
    <cellStyle name="Moneda 2 2 6 9 2" xfId="55633" xr:uid="{DD417218-1A94-41F0-88A2-1D1717374DF6}"/>
    <cellStyle name="Moneda 2 2 7" xfId="396" xr:uid="{4F6D8737-E409-4CFE-8A62-15419091E967}"/>
    <cellStyle name="Moneda 2 2 7 2" xfId="2131" xr:uid="{878829B9-A7B5-40C8-8BBD-E8540D4A67BF}"/>
    <cellStyle name="Moneda 2 2 7 2 2" xfId="2132" xr:uid="{B9FE0C18-E14C-454A-B4DB-BC3FA8A5ABFB}"/>
    <cellStyle name="Moneda 2 2 7 2 2 2" xfId="2133" xr:uid="{AD199C8D-01C5-4BF5-B147-86A0EE4007A8}"/>
    <cellStyle name="Moneda 2 2 7 2 2 2 2" xfId="2134" xr:uid="{A3B9CB76-0727-4189-B17E-32E2432768BA}"/>
    <cellStyle name="Moneda 2 2 7 2 2 2 2 2" xfId="2135" xr:uid="{52CEC07D-8610-4408-A5D9-C7A584B51589}"/>
    <cellStyle name="Moneda 2 2 7 2 2 2 2 2 2" xfId="30098" xr:uid="{327F6DE3-B55E-43A6-A0A3-CD7E7218F00A}"/>
    <cellStyle name="Moneda 2 2 7 2 2 2 2 3" xfId="30097" xr:uid="{45407A83-A852-47C7-835E-F3BCAC665F04}"/>
    <cellStyle name="Moneda 2 2 7 2 2 2 3" xfId="2136" xr:uid="{614561F8-13D7-4E2B-94D8-817F20C16927}"/>
    <cellStyle name="Moneda 2 2 7 2 2 2 3 2" xfId="30099" xr:uid="{15890F15-9CBC-4C77-B30D-5837DB9CE68D}"/>
    <cellStyle name="Moneda 2 2 7 2 2 2 4" xfId="30096" xr:uid="{CA6D4548-2A67-4A25-8706-397DED23E006}"/>
    <cellStyle name="Moneda 2 2 7 2 2 3" xfId="2137" xr:uid="{CCD4E760-7FA3-4EEA-BF3C-0961DFA7CEBD}"/>
    <cellStyle name="Moneda 2 2 7 2 2 3 2" xfId="2138" xr:uid="{8EE05438-3A8B-4AB7-8C05-51768E4DB167}"/>
    <cellStyle name="Moneda 2 2 7 2 2 3 2 2" xfId="30101" xr:uid="{B1C3D5FE-784C-4957-B148-192ADC7473B8}"/>
    <cellStyle name="Moneda 2 2 7 2 2 3 3" xfId="30100" xr:uid="{99182853-E6D3-4FA7-9E1C-C446E2A1832D}"/>
    <cellStyle name="Moneda 2 2 7 2 2 4" xfId="2139" xr:uid="{19C07835-CEE7-4412-867A-35E7AAF77FCE}"/>
    <cellStyle name="Moneda 2 2 7 2 2 4 2" xfId="30102" xr:uid="{6A17AA65-CD50-45CD-9A6C-2F24443F3597}"/>
    <cellStyle name="Moneda 2 2 7 2 2 5" xfId="30095" xr:uid="{6D031AB0-D732-40A9-9047-FE6C81EBD538}"/>
    <cellStyle name="Moneda 2 2 7 2 3" xfId="2140" xr:uid="{B8535B73-AAC4-4ED7-9079-97CDE2937C13}"/>
    <cellStyle name="Moneda 2 2 7 2 3 2" xfId="2141" xr:uid="{A1CB5695-D785-4D1F-945D-2C24A4178192}"/>
    <cellStyle name="Moneda 2 2 7 2 3 2 2" xfId="2142" xr:uid="{4D429456-E79B-4136-8885-26B2119C8638}"/>
    <cellStyle name="Moneda 2 2 7 2 3 2 2 2" xfId="30105" xr:uid="{4FBA210D-9395-4B38-AF30-6027552A5A70}"/>
    <cellStyle name="Moneda 2 2 7 2 3 2 3" xfId="30104" xr:uid="{AFEDE084-BAF1-4381-98BE-1838E750C19D}"/>
    <cellStyle name="Moneda 2 2 7 2 3 3" xfId="2143" xr:uid="{2A78784E-153D-4476-9A5E-D19FB00E34F0}"/>
    <cellStyle name="Moneda 2 2 7 2 3 3 2" xfId="30106" xr:uid="{085CB495-261C-4E3A-8CC9-041BC24D98A0}"/>
    <cellStyle name="Moneda 2 2 7 2 3 4" xfId="30103" xr:uid="{FDB2B43E-6491-40E8-86CF-01AE6677B097}"/>
    <cellStyle name="Moneda 2 2 7 2 4" xfId="2144" xr:uid="{7516D69B-4565-4939-900D-C98C505E0653}"/>
    <cellStyle name="Moneda 2 2 7 2 4 2" xfId="2145" xr:uid="{D2EA87CA-2650-4D79-B171-9B003CF2FACE}"/>
    <cellStyle name="Moneda 2 2 7 2 4 2 2" xfId="30108" xr:uid="{439051F9-06CF-4DAC-B0FA-E5CAF63A3AC5}"/>
    <cellStyle name="Moneda 2 2 7 2 4 3" xfId="30107" xr:uid="{69A99196-B544-4734-832D-FEE3EA0BBA0D}"/>
    <cellStyle name="Moneda 2 2 7 2 5" xfId="2146" xr:uid="{75A87D3B-5EE1-40D1-9898-76ABDD2FE4D0}"/>
    <cellStyle name="Moneda 2 2 7 2 5 2" xfId="30109" xr:uid="{D45ACF32-82F1-41CB-8116-EE5333AC25FB}"/>
    <cellStyle name="Moneda 2 2 7 2 6" xfId="30094" xr:uid="{7A33411A-77DB-49BC-9BA2-6CAA90D2E94C}"/>
    <cellStyle name="Moneda 2 2 7 3" xfId="2147" xr:uid="{72079A4D-744D-4069-AB15-50CA60513294}"/>
    <cellStyle name="Moneda 2 2 7 3 2" xfId="2148" xr:uid="{8D7A2BE4-3748-4237-BD4A-47DA3FED2277}"/>
    <cellStyle name="Moneda 2 2 7 3 2 2" xfId="2149" xr:uid="{52E85BF5-60BB-49F7-AB85-4F90AC92F0C8}"/>
    <cellStyle name="Moneda 2 2 7 3 2 2 2" xfId="2150" xr:uid="{CEE45A6B-6C89-4E57-B8FE-BDEC2BDB72BF}"/>
    <cellStyle name="Moneda 2 2 7 3 2 2 2 2" xfId="30113" xr:uid="{77215592-AB3C-4908-A464-1EA53F78956E}"/>
    <cellStyle name="Moneda 2 2 7 3 2 2 3" xfId="30112" xr:uid="{E958462B-9249-47D6-9245-9D6236298C57}"/>
    <cellStyle name="Moneda 2 2 7 3 2 3" xfId="2151" xr:uid="{15821DD2-FAFF-4313-ABD1-6E8A4B67E28F}"/>
    <cellStyle name="Moneda 2 2 7 3 2 3 2" xfId="30114" xr:uid="{2C6E6D12-B964-4BA1-BD07-67EFDB92966F}"/>
    <cellStyle name="Moneda 2 2 7 3 2 4" xfId="30111" xr:uid="{C787B2CA-4D14-4EAF-B6B5-3BC12BF290D5}"/>
    <cellStyle name="Moneda 2 2 7 3 3" xfId="2152" xr:uid="{502A1A4C-F6AA-4047-BB3E-723B17B891AE}"/>
    <cellStyle name="Moneda 2 2 7 3 3 2" xfId="2153" xr:uid="{CC09E2B3-C871-49B9-B40F-D80937F895ED}"/>
    <cellStyle name="Moneda 2 2 7 3 3 2 2" xfId="30116" xr:uid="{D6DBD20A-2EE7-4B98-898C-8A271B408679}"/>
    <cellStyle name="Moneda 2 2 7 3 3 3" xfId="30115" xr:uid="{0E85E7EA-610E-47EF-AD7D-056384577B1B}"/>
    <cellStyle name="Moneda 2 2 7 3 4" xfId="2154" xr:uid="{A81CCD44-5112-4EB3-9A54-A926E4A65F6F}"/>
    <cellStyle name="Moneda 2 2 7 3 4 2" xfId="30117" xr:uid="{7101059A-37E9-455C-934C-4D2F82B2EF40}"/>
    <cellStyle name="Moneda 2 2 7 3 5" xfId="30110" xr:uid="{9FA0E3EF-28CC-4A4F-9361-F93FB8E740A8}"/>
    <cellStyle name="Moneda 2 2 7 4" xfId="2155" xr:uid="{A5BAD1F8-A6C1-4172-9448-8131CA9A8E73}"/>
    <cellStyle name="Moneda 2 2 7 4 2" xfId="2156" xr:uid="{8B097AC9-6E9E-4CFC-82C7-B61176B9E8B7}"/>
    <cellStyle name="Moneda 2 2 7 4 2 2" xfId="2157" xr:uid="{EE45F7D9-B17A-49EC-BABC-4BF4E3A71A1A}"/>
    <cellStyle name="Moneda 2 2 7 4 2 2 2" xfId="2158" xr:uid="{71134196-A25D-4BEE-9CB0-0C10E7768C1E}"/>
    <cellStyle name="Moneda 2 2 7 4 2 2 2 2" xfId="30121" xr:uid="{22DE5A57-824A-43BC-B38C-8193F9D295E1}"/>
    <cellStyle name="Moneda 2 2 7 4 2 2 3" xfId="30120" xr:uid="{FC163C5F-F351-4C37-8411-63521D794511}"/>
    <cellStyle name="Moneda 2 2 7 4 2 3" xfId="2159" xr:uid="{32D60333-FC1A-4D2C-8A92-D692F8546C6A}"/>
    <cellStyle name="Moneda 2 2 7 4 2 3 2" xfId="30122" xr:uid="{E8160784-2302-42A5-A284-7DE129786BE6}"/>
    <cellStyle name="Moneda 2 2 7 4 2 4" xfId="30119" xr:uid="{93EB2F29-B624-495C-B626-16251FEC4E3F}"/>
    <cellStyle name="Moneda 2 2 7 4 3" xfId="2160" xr:uid="{C62E352D-CF09-4704-91D5-AAF6BF3C8F7E}"/>
    <cellStyle name="Moneda 2 2 7 4 3 2" xfId="2161" xr:uid="{8E032D4D-F2E2-45D5-BACE-4828CB466B78}"/>
    <cellStyle name="Moneda 2 2 7 4 3 2 2" xfId="30124" xr:uid="{9BB5E4D0-0CDF-41E9-8D09-B9A0DEAE08A8}"/>
    <cellStyle name="Moneda 2 2 7 4 3 3" xfId="30123" xr:uid="{3D3C7E5C-F0E7-45CA-8ED5-E89C90DA4F46}"/>
    <cellStyle name="Moneda 2 2 7 4 4" xfId="2162" xr:uid="{9C514563-F459-4BE1-8AE7-5D5A4580E6F5}"/>
    <cellStyle name="Moneda 2 2 7 4 4 2" xfId="30125" xr:uid="{6B4D316B-F019-4A8B-83D5-812FE82C8C38}"/>
    <cellStyle name="Moneda 2 2 7 4 5" xfId="30118" xr:uid="{4C24C61D-2530-40E7-ADA5-645EF25D5EE9}"/>
    <cellStyle name="Moneda 2 2 7 5" xfId="2163" xr:uid="{A0AE6200-0DA1-4D49-967C-27A119023981}"/>
    <cellStyle name="Moneda 2 2 7 5 2" xfId="2164" xr:uid="{AFCABE35-1354-4AED-921A-638715DE6239}"/>
    <cellStyle name="Moneda 2 2 7 5 2 2" xfId="2165" xr:uid="{F0DB8DDC-E42A-49AD-8AE4-2C5E8A2FA6F0}"/>
    <cellStyle name="Moneda 2 2 7 5 2 2 2" xfId="30128" xr:uid="{2C018AC8-1ABE-4E8F-8C42-392909897FFF}"/>
    <cellStyle name="Moneda 2 2 7 5 2 3" xfId="30127" xr:uid="{A99F005C-2B7B-47CA-82BB-9D1A1C34724A}"/>
    <cellStyle name="Moneda 2 2 7 5 3" xfId="2166" xr:uid="{88567EFD-B18B-45F7-83F2-4476968C7509}"/>
    <cellStyle name="Moneda 2 2 7 5 3 2" xfId="30129" xr:uid="{87931B27-4499-41A0-B720-1B21F1FDF56B}"/>
    <cellStyle name="Moneda 2 2 7 5 4" xfId="30126" xr:uid="{27B7056A-98CF-43A7-BEDC-984C9CFAA993}"/>
    <cellStyle name="Moneda 2 2 7 6" xfId="2167" xr:uid="{789844C5-D76D-4215-AACB-98FAE7F20C56}"/>
    <cellStyle name="Moneda 2 2 7 6 2" xfId="2168" xr:uid="{8DF1D45C-95F8-4F95-9C5F-BB122BDF9423}"/>
    <cellStyle name="Moneda 2 2 7 6 2 2" xfId="30131" xr:uid="{BF52E1FE-8EF9-4F12-B61B-306DE866B244}"/>
    <cellStyle name="Moneda 2 2 7 6 3" xfId="30130" xr:uid="{702BC21E-C5CE-429D-A494-0D75773CDF3A}"/>
    <cellStyle name="Moneda 2 2 7 7" xfId="2169" xr:uid="{17E2CE4E-AEF6-4D7A-BED4-BE5F4387AAEF}"/>
    <cellStyle name="Moneda 2 2 7 7 2" xfId="30132" xr:uid="{1F1D287A-138A-4E95-BCD7-5913C71C8B28}"/>
    <cellStyle name="Moneda 2 2 7 8" xfId="28375" xr:uid="{A557E67C-356D-4B29-B9BF-E789EF2A1419}"/>
    <cellStyle name="Moneda 2 2 8" xfId="2170" xr:uid="{83E33225-FB70-4192-B435-BB43820FC1D6}"/>
    <cellStyle name="Moneda 2 2 8 2" xfId="2171" xr:uid="{C096B683-1132-44EA-AD7F-0120A07CAD2F}"/>
    <cellStyle name="Moneda 2 2 8 2 2" xfId="2172" xr:uid="{4060E886-AC0A-48E1-BCC4-4F734A53F080}"/>
    <cellStyle name="Moneda 2 2 8 2 2 2" xfId="2173" xr:uid="{3BE45B04-6B1E-4683-8809-4EED26F83D93}"/>
    <cellStyle name="Moneda 2 2 8 2 2 2 2" xfId="2174" xr:uid="{4E3D3DED-FE99-4CBA-ADB6-02C44825F88A}"/>
    <cellStyle name="Moneda 2 2 8 2 2 2 2 2" xfId="30137" xr:uid="{71353B78-9FF9-4D2F-9E0E-66BD0D00E52F}"/>
    <cellStyle name="Moneda 2 2 8 2 2 2 3" xfId="30136" xr:uid="{21CAAA65-90CB-468F-AB6E-8C1E03E5D8AC}"/>
    <cellStyle name="Moneda 2 2 8 2 2 3" xfId="2175" xr:uid="{AA23B39F-8B20-456C-8258-49091CC0365D}"/>
    <cellStyle name="Moneda 2 2 8 2 2 3 2" xfId="30138" xr:uid="{96C1E7C8-3FD6-4EB4-8465-3112948CB728}"/>
    <cellStyle name="Moneda 2 2 8 2 2 4" xfId="30135" xr:uid="{658467F8-08CA-4D4F-B287-92409EDC3F3F}"/>
    <cellStyle name="Moneda 2 2 8 2 3" xfId="2176" xr:uid="{E97B265D-E804-4013-98C4-CF7BBD7C07BF}"/>
    <cellStyle name="Moneda 2 2 8 2 3 2" xfId="2177" xr:uid="{092A9B99-BB27-4C8A-BF7F-C3916FD22924}"/>
    <cellStyle name="Moneda 2 2 8 2 3 2 2" xfId="30140" xr:uid="{FB7C711F-68AF-4724-81CE-41C2B53BA9F0}"/>
    <cellStyle name="Moneda 2 2 8 2 3 3" xfId="30139" xr:uid="{0AE00BC1-E1CE-43C5-AB77-902ECA2851D9}"/>
    <cellStyle name="Moneda 2 2 8 2 4" xfId="2178" xr:uid="{DE121209-C9A4-4B13-833F-BE4353B6CFA7}"/>
    <cellStyle name="Moneda 2 2 8 2 4 2" xfId="30141" xr:uid="{24A49A63-3B3C-4E9C-9DD6-6060BD4F97CE}"/>
    <cellStyle name="Moneda 2 2 8 2 5" xfId="30134" xr:uid="{9280B9FB-0FDE-4C02-A96F-F5243F0AB6F6}"/>
    <cellStyle name="Moneda 2 2 8 3" xfId="2179" xr:uid="{6F078382-0C33-4549-B0DD-9792A6EDCAA2}"/>
    <cellStyle name="Moneda 2 2 8 3 2" xfId="2180" xr:uid="{5A51B209-93F3-452B-9CC2-A45D4AFC5D1F}"/>
    <cellStyle name="Moneda 2 2 8 3 2 2" xfId="2181" xr:uid="{1461D80E-3A77-4365-9164-6937933D962B}"/>
    <cellStyle name="Moneda 2 2 8 3 2 2 2" xfId="30144" xr:uid="{35A75F8E-A397-41DD-8824-CDF1DFCCC20E}"/>
    <cellStyle name="Moneda 2 2 8 3 2 3" xfId="30143" xr:uid="{AB2F2729-520F-4323-8871-B0712C775482}"/>
    <cellStyle name="Moneda 2 2 8 3 3" xfId="2182" xr:uid="{FAEA48AF-8527-4022-83A0-D01DB680250B}"/>
    <cellStyle name="Moneda 2 2 8 3 3 2" xfId="30145" xr:uid="{D49129E6-3863-4517-A8C8-B1BB3B53E6B8}"/>
    <cellStyle name="Moneda 2 2 8 3 4" xfId="30142" xr:uid="{4764270F-9B12-4EF1-AAB5-E9F1F63E6B7A}"/>
    <cellStyle name="Moneda 2 2 8 4" xfId="2183" xr:uid="{9C29FFB1-1451-41D5-B10E-2CDB8A69DA7E}"/>
    <cellStyle name="Moneda 2 2 8 4 2" xfId="2184" xr:uid="{BC034FA8-4162-41E9-92C8-C63F0ED4CB79}"/>
    <cellStyle name="Moneda 2 2 8 4 2 2" xfId="30147" xr:uid="{4B0802E9-1469-48BA-ABFF-3DC251407A46}"/>
    <cellStyle name="Moneda 2 2 8 4 3" xfId="30146" xr:uid="{1BE79A77-5927-4D0F-B4F7-F715BBAC61B5}"/>
    <cellStyle name="Moneda 2 2 8 5" xfId="2185" xr:uid="{39BBE37B-CC37-479B-B90A-A5F8CCB61893}"/>
    <cellStyle name="Moneda 2 2 8 5 2" xfId="30148" xr:uid="{81F092AA-7FC6-4530-B1E6-FB29F643E408}"/>
    <cellStyle name="Moneda 2 2 8 6" xfId="30133" xr:uid="{214D3CD4-87F6-429E-A2B7-46ED0A231B78}"/>
    <cellStyle name="Moneda 2 2 9" xfId="2186" xr:uid="{76CCD0F2-5EBE-4506-91C6-1EEBF98B49F8}"/>
    <cellStyle name="Moneda 2 2 9 2" xfId="2187" xr:uid="{2D54DA79-8FD2-44D8-B5F6-228EABF63016}"/>
    <cellStyle name="Moneda 2 2 9 2 2" xfId="2188" xr:uid="{E337FCBE-5967-41FD-95FE-C549C3F626D7}"/>
    <cellStyle name="Moneda 2 2 9 2 2 2" xfId="2189" xr:uid="{41FA810A-E6D8-48CB-A15B-A9747EA1C1BB}"/>
    <cellStyle name="Moneda 2 2 9 2 2 2 2" xfId="30152" xr:uid="{5F9A9E10-A823-48E6-969E-7E9CE2B228D9}"/>
    <cellStyle name="Moneda 2 2 9 2 2 3" xfId="30151" xr:uid="{28E423B1-5485-4774-979E-9BCB0B5D179C}"/>
    <cellStyle name="Moneda 2 2 9 2 3" xfId="2190" xr:uid="{49A131DA-B5B2-4217-9E33-BC94C06FD5C0}"/>
    <cellStyle name="Moneda 2 2 9 2 3 2" xfId="30153" xr:uid="{2739754D-F7CB-4BC7-9A54-F7CF2E1E088A}"/>
    <cellStyle name="Moneda 2 2 9 2 4" xfId="30150" xr:uid="{4909EB7C-0784-482D-A811-CE6170E17BE6}"/>
    <cellStyle name="Moneda 2 2 9 3" xfId="2191" xr:uid="{77913CDB-B6CE-4F84-BD5B-AA52C4EEAC8D}"/>
    <cellStyle name="Moneda 2 2 9 3 2" xfId="2192" xr:uid="{9873FB8E-3026-47D9-A09B-D6CD4E5B9BE8}"/>
    <cellStyle name="Moneda 2 2 9 3 2 2" xfId="30155" xr:uid="{EA9FBCBB-2DAC-4DD8-9A4A-0ABA00454F67}"/>
    <cellStyle name="Moneda 2 2 9 3 3" xfId="30154" xr:uid="{11ADCB95-2767-41B9-AFB5-DE9122BB9DA9}"/>
    <cellStyle name="Moneda 2 2 9 4" xfId="2193" xr:uid="{26641B83-9917-4C0C-99E7-70E3D45E5C81}"/>
    <cellStyle name="Moneda 2 2 9 4 2" xfId="30156" xr:uid="{67F20AA1-64C9-4DC1-A7A1-0BD0CDCE65D7}"/>
    <cellStyle name="Moneda 2 2 9 5" xfId="30149" xr:uid="{5C78E3FA-35F2-4B79-9249-EA3C11C11974}"/>
    <cellStyle name="Moneda 2 3" xfId="50" xr:uid="{9BCE695A-FF4E-4C48-ADC6-41E69F3417D6}"/>
    <cellStyle name="Moneda 2 3 10" xfId="2194" xr:uid="{0B8D76BE-5422-462F-8EB0-62E6F7CA78B1}"/>
    <cellStyle name="Moneda 2 3 10 2" xfId="2195" xr:uid="{87461DB5-48CB-4DBE-A42F-FB65C447143F}"/>
    <cellStyle name="Moneda 2 3 10 2 2" xfId="2196" xr:uid="{8D893C63-C2BD-482B-A45E-E01953E9BEC3}"/>
    <cellStyle name="Moneda 2 3 10 2 2 2" xfId="2197" xr:uid="{9AE43C4C-B6A5-41E1-AC93-295CB870FB12}"/>
    <cellStyle name="Moneda 2 3 10 2 2 2 2" xfId="30160" xr:uid="{F5EC15D2-34BC-40E9-BB77-3C42D6BE1F21}"/>
    <cellStyle name="Moneda 2 3 10 2 2 3" xfId="30159" xr:uid="{4E8535AE-DC99-4EBF-AEB9-4C2786A66047}"/>
    <cellStyle name="Moneda 2 3 10 2 3" xfId="2198" xr:uid="{8DA641D4-0E47-402C-A7D1-5C172830EC32}"/>
    <cellStyle name="Moneda 2 3 10 2 3 2" xfId="30161" xr:uid="{8353451C-C0B2-46D7-BCE8-0CB400887556}"/>
    <cellStyle name="Moneda 2 3 10 2 4" xfId="30158" xr:uid="{915D7104-CE82-4F6D-B7D2-B48D3A6AC779}"/>
    <cellStyle name="Moneda 2 3 10 3" xfId="2199" xr:uid="{0719A840-E959-4CFF-BDC5-BF71917442C3}"/>
    <cellStyle name="Moneda 2 3 10 3 2" xfId="2200" xr:uid="{D83EC259-A24F-4D49-869D-ACA67D568387}"/>
    <cellStyle name="Moneda 2 3 10 3 2 2" xfId="30163" xr:uid="{B7B6B8B5-F766-46D9-8D2A-E45021A0B0C2}"/>
    <cellStyle name="Moneda 2 3 10 3 3" xfId="30162" xr:uid="{51F27B00-3DB2-4739-9602-6FAC9F41CF8D}"/>
    <cellStyle name="Moneda 2 3 10 4" xfId="2201" xr:uid="{F0DA55DC-6BB4-4F2C-A987-0408FD974754}"/>
    <cellStyle name="Moneda 2 3 10 4 2" xfId="30164" xr:uid="{341C2725-F93E-43D7-8D6E-2BA1D619DF8F}"/>
    <cellStyle name="Moneda 2 3 10 5" xfId="30157" xr:uid="{7591D0B7-0657-421C-BFDD-1DA01FADE9B6}"/>
    <cellStyle name="Moneda 2 3 11" xfId="2202" xr:uid="{59959C17-E8BB-494B-B976-E34005D30661}"/>
    <cellStyle name="Moneda 2 3 11 2" xfId="2203" xr:uid="{AE1567D7-06FF-42CE-883B-70973D2BB88F}"/>
    <cellStyle name="Moneda 2 3 11 2 2" xfId="2204" xr:uid="{5E39FAB4-7CE4-4DC0-BB97-4F311C941BFE}"/>
    <cellStyle name="Moneda 2 3 11 2 2 2" xfId="30167" xr:uid="{AB311CF3-4DDF-477E-9593-14B2841769AC}"/>
    <cellStyle name="Moneda 2 3 11 2 3" xfId="30166" xr:uid="{425610EF-C796-45D8-8621-A1997105719E}"/>
    <cellStyle name="Moneda 2 3 11 3" xfId="2205" xr:uid="{E873D8C7-BF3E-4A36-8D5A-2D7E3BDE18E3}"/>
    <cellStyle name="Moneda 2 3 11 3 2" xfId="30168" xr:uid="{99487841-3A19-478D-AE02-626FF1FD25C3}"/>
    <cellStyle name="Moneda 2 3 11 4" xfId="30165" xr:uid="{2BC7B835-4EE7-4E37-A3EB-D42E492FB816}"/>
    <cellStyle name="Moneda 2 3 12" xfId="2206" xr:uid="{B4394318-BBFA-46B0-A1EF-7F2A0BCBA3B3}"/>
    <cellStyle name="Moneda 2 3 12 2" xfId="2207" xr:uid="{6138F041-7C5A-4516-9DBB-15E01ED74412}"/>
    <cellStyle name="Moneda 2 3 12 2 2" xfId="30170" xr:uid="{19473A2F-C9A6-45F0-9BDD-9012F5D1AE0F}"/>
    <cellStyle name="Moneda 2 3 12 3" xfId="30169" xr:uid="{A0A58142-1AA6-459C-A77E-A39645583ACF}"/>
    <cellStyle name="Moneda 2 3 13" xfId="2208" xr:uid="{27780F2F-15B8-4CCC-82E2-F9E28F08E9DE}"/>
    <cellStyle name="Moneda 2 3 13 2" xfId="30171" xr:uid="{43B89FC5-EB68-4C77-B5D8-04FEA6CB6FBF}"/>
    <cellStyle name="Moneda 2 3 14" xfId="27716" xr:uid="{E9346E9A-0E3D-41D3-8A79-953892645F43}"/>
    <cellStyle name="Moneda 2 3 14 2" xfId="55634" xr:uid="{238FF413-EF07-416B-9061-508206CDAC7F}"/>
    <cellStyle name="Moneda 2 3 15" xfId="28036" xr:uid="{E7BB0349-139B-49F2-B7FA-AD304F126FA0}"/>
    <cellStyle name="Moneda 2 3 2" xfId="68" xr:uid="{BBF5405A-9E66-46B0-AFE2-4A3B5D5FF982}"/>
    <cellStyle name="Moneda 2 3 2 10" xfId="2209" xr:uid="{BF7EB8BC-07FE-42BA-9DA3-176C671A3F8A}"/>
    <cellStyle name="Moneda 2 3 2 10 2" xfId="2210" xr:uid="{E2ABC96B-E516-49A7-91A9-EEC83A90A106}"/>
    <cellStyle name="Moneda 2 3 2 10 2 2" xfId="2211" xr:uid="{18BEA450-16FC-41CD-86C1-3423F9038F94}"/>
    <cellStyle name="Moneda 2 3 2 10 2 2 2" xfId="30174" xr:uid="{FF73E2DB-A4CB-45E8-96E3-17645C96975A}"/>
    <cellStyle name="Moneda 2 3 2 10 2 3" xfId="30173" xr:uid="{AEDC68A8-51B6-4ACD-91D4-AF9A12A276B8}"/>
    <cellStyle name="Moneda 2 3 2 10 3" xfId="2212" xr:uid="{4B75F2CC-26B2-4523-9162-0674167927BA}"/>
    <cellStyle name="Moneda 2 3 2 10 3 2" xfId="30175" xr:uid="{D34FBF12-A501-4885-9F41-199A7078A426}"/>
    <cellStyle name="Moneda 2 3 2 10 4" xfId="30172" xr:uid="{4F0DA559-7C85-4B23-8639-D9AB141A9DB5}"/>
    <cellStyle name="Moneda 2 3 2 11" xfId="2213" xr:uid="{B4FD21DA-21F0-4666-BD67-10CBCF46371D}"/>
    <cellStyle name="Moneda 2 3 2 11 2" xfId="2214" xr:uid="{34210B33-200A-410D-B83E-86A16C3B2AAF}"/>
    <cellStyle name="Moneda 2 3 2 11 2 2" xfId="30177" xr:uid="{131D080B-A05B-438D-85C3-4B435CEF314F}"/>
    <cellStyle name="Moneda 2 3 2 11 3" xfId="30176" xr:uid="{CC16D717-546F-482F-B9C3-5E650DDDB14D}"/>
    <cellStyle name="Moneda 2 3 2 12" xfId="2215" xr:uid="{B5F9EF11-14C2-43A5-B667-AB6A8689BFC6}"/>
    <cellStyle name="Moneda 2 3 2 12 2" xfId="30178" xr:uid="{2BD4B2D2-40B3-47F0-8A5A-3EB5556D5A25}"/>
    <cellStyle name="Moneda 2 3 2 13" xfId="27717" xr:uid="{B31D8BD7-DEC7-49EE-8E68-100CF556A242}"/>
    <cellStyle name="Moneda 2 3 2 13 2" xfId="55635" xr:uid="{55F7BD96-2E51-47B7-BF45-56DE9A8B5696}"/>
    <cellStyle name="Moneda 2 3 2 14" xfId="28054" xr:uid="{D7530FD4-98EB-432B-A2F8-B46A91C2F14D}"/>
    <cellStyle name="Moneda 2 3 2 2" xfId="143" xr:uid="{82433322-4723-48E1-8EC3-EC5D14E5B4AC}"/>
    <cellStyle name="Moneda 2 3 2 2 10" xfId="2216" xr:uid="{9C8D6F7B-F252-4FDB-B9FE-B81A57D85636}"/>
    <cellStyle name="Moneda 2 3 2 2 10 2" xfId="30179" xr:uid="{C853294F-B741-4CE9-84B2-C0E74F5771E8}"/>
    <cellStyle name="Moneda 2 3 2 2 11" xfId="27718" xr:uid="{80F51967-9D6D-401A-A6E2-CA8145DD7E15}"/>
    <cellStyle name="Moneda 2 3 2 2 11 2" xfId="55636" xr:uid="{ED898439-E2B9-4366-9574-52DD0C24715E}"/>
    <cellStyle name="Moneda 2 3 2 2 12" xfId="28127" xr:uid="{5D1AF448-085A-4F48-A56C-C3C3DF3A82D9}"/>
    <cellStyle name="Moneda 2 3 2 2 2" xfId="222" xr:uid="{E778B509-41DF-4BB8-B48A-39B0434EF6CB}"/>
    <cellStyle name="Moneda 2 3 2 2 2 10" xfId="27719" xr:uid="{529A7C39-9C60-460F-9E44-6EF52F05E82D}"/>
    <cellStyle name="Moneda 2 3 2 2 2 10 2" xfId="55637" xr:uid="{E35A2450-4C13-4295-B0B9-E9F9EDB23893}"/>
    <cellStyle name="Moneda 2 3 2 2 2 11" xfId="28204" xr:uid="{638D5804-3D14-441D-9407-F932D0562F3A}"/>
    <cellStyle name="Moneda 2 3 2 2 2 2" xfId="377" xr:uid="{2255516E-E5EA-46CE-88E2-84AF9DE00445}"/>
    <cellStyle name="Moneda 2 3 2 2 2 2 10" xfId="28358" xr:uid="{EC0731E1-88D8-4B71-B241-0299AACE2A31}"/>
    <cellStyle name="Moneda 2 3 2 2 2 2 2" xfId="724" xr:uid="{0520A3D8-6851-4773-BE43-DD97B2C0183F}"/>
    <cellStyle name="Moneda 2 3 2 2 2 2 2 2" xfId="2217" xr:uid="{1624F284-52BC-4941-BE42-ABF180FA0CB2}"/>
    <cellStyle name="Moneda 2 3 2 2 2 2 2 2 2" xfId="2218" xr:uid="{B3EF2487-CD3E-420D-B3F8-F90498C1BEC7}"/>
    <cellStyle name="Moneda 2 3 2 2 2 2 2 2 2 2" xfId="2219" xr:uid="{C5FF2ACD-232A-4F9E-AB62-7EB6FBC9210B}"/>
    <cellStyle name="Moneda 2 3 2 2 2 2 2 2 2 2 2" xfId="2220" xr:uid="{8CEBF3C5-409B-4BEB-BF7C-C710A4F16086}"/>
    <cellStyle name="Moneda 2 3 2 2 2 2 2 2 2 2 2 2" xfId="2221" xr:uid="{43DD2662-DD64-429D-A779-F2FCAAB50CE8}"/>
    <cellStyle name="Moneda 2 3 2 2 2 2 2 2 2 2 2 2 2" xfId="30184" xr:uid="{E2BF671E-77FA-42BC-A3E0-B2D02FFF7E35}"/>
    <cellStyle name="Moneda 2 3 2 2 2 2 2 2 2 2 2 3" xfId="30183" xr:uid="{2F888BAD-3A70-436C-A8DF-1792F1E61773}"/>
    <cellStyle name="Moneda 2 3 2 2 2 2 2 2 2 2 3" xfId="2222" xr:uid="{CAA87BDA-6F35-4E3A-88A2-E8610117555A}"/>
    <cellStyle name="Moneda 2 3 2 2 2 2 2 2 2 2 3 2" xfId="30185" xr:uid="{05644789-592E-4BBF-A7AC-BE03017A97E6}"/>
    <cellStyle name="Moneda 2 3 2 2 2 2 2 2 2 2 4" xfId="30182" xr:uid="{7993F6BE-35BE-417F-8F43-A29C88D9DEE7}"/>
    <cellStyle name="Moneda 2 3 2 2 2 2 2 2 2 3" xfId="2223" xr:uid="{F961764D-11D0-4EAA-8984-0240873735FA}"/>
    <cellStyle name="Moneda 2 3 2 2 2 2 2 2 2 3 2" xfId="2224" xr:uid="{2D0B7A73-B4C7-486A-A38C-9CDFED762877}"/>
    <cellStyle name="Moneda 2 3 2 2 2 2 2 2 2 3 2 2" xfId="30187" xr:uid="{80382252-56C0-42F6-BBC5-35C9872AFA42}"/>
    <cellStyle name="Moneda 2 3 2 2 2 2 2 2 2 3 3" xfId="30186" xr:uid="{6AF41274-ED63-48A8-9A42-41212A4FE12C}"/>
    <cellStyle name="Moneda 2 3 2 2 2 2 2 2 2 4" xfId="2225" xr:uid="{F48BD973-A828-4188-9828-F9F7E27C7CB3}"/>
    <cellStyle name="Moneda 2 3 2 2 2 2 2 2 2 4 2" xfId="30188" xr:uid="{E49F90F4-D1B2-454D-93AE-61690964160E}"/>
    <cellStyle name="Moneda 2 3 2 2 2 2 2 2 2 5" xfId="30181" xr:uid="{F05417B4-BDEF-4940-999A-C7D3F024486B}"/>
    <cellStyle name="Moneda 2 3 2 2 2 2 2 2 3" xfId="2226" xr:uid="{4BE06457-E19E-4096-8464-76B88ADECFB9}"/>
    <cellStyle name="Moneda 2 3 2 2 2 2 2 2 3 2" xfId="2227" xr:uid="{E5071110-C3AA-4CA4-968F-1D1A715E5D0C}"/>
    <cellStyle name="Moneda 2 3 2 2 2 2 2 2 3 2 2" xfId="2228" xr:uid="{56EDE004-441E-4E58-A941-224067900C6D}"/>
    <cellStyle name="Moneda 2 3 2 2 2 2 2 2 3 2 2 2" xfId="30191" xr:uid="{A5FF5CA9-3647-4333-AAA8-1569EB5F9A9B}"/>
    <cellStyle name="Moneda 2 3 2 2 2 2 2 2 3 2 3" xfId="30190" xr:uid="{B0F8D8E8-4B10-47B6-BA02-8A1CDB2986E6}"/>
    <cellStyle name="Moneda 2 3 2 2 2 2 2 2 3 3" xfId="2229" xr:uid="{15298728-256B-43E6-B803-354A5FAE1F22}"/>
    <cellStyle name="Moneda 2 3 2 2 2 2 2 2 3 3 2" xfId="30192" xr:uid="{6EF36980-209D-4A92-9364-394621385AF2}"/>
    <cellStyle name="Moneda 2 3 2 2 2 2 2 2 3 4" xfId="30189" xr:uid="{8C3F42DF-1B78-43BD-82BF-05224112DF59}"/>
    <cellStyle name="Moneda 2 3 2 2 2 2 2 2 4" xfId="2230" xr:uid="{2E6219A4-8C20-439A-8361-3536A0FC4BD7}"/>
    <cellStyle name="Moneda 2 3 2 2 2 2 2 2 4 2" xfId="2231" xr:uid="{3385370A-2CA2-4432-89C6-AC5D78DC3F5F}"/>
    <cellStyle name="Moneda 2 3 2 2 2 2 2 2 4 2 2" xfId="30194" xr:uid="{5306FC0B-3E4E-4583-8A8F-BD06E4F940C3}"/>
    <cellStyle name="Moneda 2 3 2 2 2 2 2 2 4 3" xfId="30193" xr:uid="{0C27F91D-359E-4AC8-8DDD-FC48C87ADD17}"/>
    <cellStyle name="Moneda 2 3 2 2 2 2 2 2 5" xfId="2232" xr:uid="{3BA8CAFD-F939-47C6-ADCB-7D53BE233F98}"/>
    <cellStyle name="Moneda 2 3 2 2 2 2 2 2 5 2" xfId="30195" xr:uid="{7CBD054E-1A08-4AB5-815F-44E4BA6A0E3E}"/>
    <cellStyle name="Moneda 2 3 2 2 2 2 2 2 6" xfId="30180" xr:uid="{5DC1F5B8-67CA-4E5C-9B31-BB30E8162DBB}"/>
    <cellStyle name="Moneda 2 3 2 2 2 2 2 3" xfId="2233" xr:uid="{590CE385-54EE-4151-9C15-9AF76EA413AC}"/>
    <cellStyle name="Moneda 2 3 2 2 2 2 2 3 2" xfId="2234" xr:uid="{A18D79CF-9B0C-41AB-BF66-8C646CBBADAA}"/>
    <cellStyle name="Moneda 2 3 2 2 2 2 2 3 2 2" xfId="2235" xr:uid="{03A667FF-6E25-485A-8CB4-B155FB0DD723}"/>
    <cellStyle name="Moneda 2 3 2 2 2 2 2 3 2 2 2" xfId="2236" xr:uid="{E1CBD41F-1180-4208-88C3-4629157DC2E2}"/>
    <cellStyle name="Moneda 2 3 2 2 2 2 2 3 2 2 2 2" xfId="30199" xr:uid="{60E9143A-F03F-4ABE-81ED-E750CA15710E}"/>
    <cellStyle name="Moneda 2 3 2 2 2 2 2 3 2 2 3" xfId="30198" xr:uid="{60398FD9-69DB-496A-9CAE-C73B7879D55D}"/>
    <cellStyle name="Moneda 2 3 2 2 2 2 2 3 2 3" xfId="2237" xr:uid="{F51A6009-0B7D-49CB-B6EA-5E2C4ED6BA2D}"/>
    <cellStyle name="Moneda 2 3 2 2 2 2 2 3 2 3 2" xfId="30200" xr:uid="{BD1D1D3F-1921-4D93-8EEC-65F4FAEFA529}"/>
    <cellStyle name="Moneda 2 3 2 2 2 2 2 3 2 4" xfId="30197" xr:uid="{AAF863C1-5DF1-4CD2-98E0-D5163D924ACC}"/>
    <cellStyle name="Moneda 2 3 2 2 2 2 2 3 3" xfId="2238" xr:uid="{0EE1F47F-4CC2-4066-872F-ADE504150B5C}"/>
    <cellStyle name="Moneda 2 3 2 2 2 2 2 3 3 2" xfId="2239" xr:uid="{E0FA7FDC-5ACF-4B8F-875D-FCCA832FBB8F}"/>
    <cellStyle name="Moneda 2 3 2 2 2 2 2 3 3 2 2" xfId="30202" xr:uid="{337390EB-5B0C-439A-A471-BD7D6A9FDCB1}"/>
    <cellStyle name="Moneda 2 3 2 2 2 2 2 3 3 3" xfId="30201" xr:uid="{F44B5F52-AEAD-4F81-965C-EE6536373ECF}"/>
    <cellStyle name="Moneda 2 3 2 2 2 2 2 3 4" xfId="2240" xr:uid="{099C7404-55AB-44A2-9134-3E6676005530}"/>
    <cellStyle name="Moneda 2 3 2 2 2 2 2 3 4 2" xfId="30203" xr:uid="{6552ABA2-97A3-459A-9C83-C33DCE358A89}"/>
    <cellStyle name="Moneda 2 3 2 2 2 2 2 3 5" xfId="30196" xr:uid="{A8020283-81B9-4CB8-B5FF-AF079BCF8497}"/>
    <cellStyle name="Moneda 2 3 2 2 2 2 2 4" xfId="2241" xr:uid="{FC026255-8293-455D-821C-F277B295884B}"/>
    <cellStyle name="Moneda 2 3 2 2 2 2 2 4 2" xfId="2242" xr:uid="{0FCE8089-3F5C-4006-9C1C-2B61F4335AD8}"/>
    <cellStyle name="Moneda 2 3 2 2 2 2 2 4 2 2" xfId="2243" xr:uid="{7C9DFAC3-AA3D-4620-BBB4-E20F9DED694C}"/>
    <cellStyle name="Moneda 2 3 2 2 2 2 2 4 2 2 2" xfId="2244" xr:uid="{AA51B1D7-A9D5-48EB-A2B0-E8FEC3D0A0AA}"/>
    <cellStyle name="Moneda 2 3 2 2 2 2 2 4 2 2 2 2" xfId="30207" xr:uid="{4863ACDA-F325-4CA7-B17D-2E6536DB6491}"/>
    <cellStyle name="Moneda 2 3 2 2 2 2 2 4 2 2 3" xfId="30206" xr:uid="{1972EE27-87A3-4FAE-B9CB-83073EA3738A}"/>
    <cellStyle name="Moneda 2 3 2 2 2 2 2 4 2 3" xfId="2245" xr:uid="{D35B9AFF-0D7A-409B-87A6-41FE6C4098D8}"/>
    <cellStyle name="Moneda 2 3 2 2 2 2 2 4 2 3 2" xfId="30208" xr:uid="{B8A34A82-35D6-4FA0-A74D-658238C7AF94}"/>
    <cellStyle name="Moneda 2 3 2 2 2 2 2 4 2 4" xfId="30205" xr:uid="{DD05ABDB-9EF1-441C-AB88-35527F47F586}"/>
    <cellStyle name="Moneda 2 3 2 2 2 2 2 4 3" xfId="2246" xr:uid="{B449DACE-1410-4385-A7F5-A03FFD10E360}"/>
    <cellStyle name="Moneda 2 3 2 2 2 2 2 4 3 2" xfId="2247" xr:uid="{7829BC93-E50F-4452-AFD8-51F54E46261F}"/>
    <cellStyle name="Moneda 2 3 2 2 2 2 2 4 3 2 2" xfId="30210" xr:uid="{2801979E-9187-4B55-A45D-D0047A817E91}"/>
    <cellStyle name="Moneda 2 3 2 2 2 2 2 4 3 3" xfId="30209" xr:uid="{9B010BF5-510F-4EDB-8B81-A6295D7016FC}"/>
    <cellStyle name="Moneda 2 3 2 2 2 2 2 4 4" xfId="2248" xr:uid="{2FD29C84-DD18-49FE-8C55-38E99897272F}"/>
    <cellStyle name="Moneda 2 3 2 2 2 2 2 4 4 2" xfId="30211" xr:uid="{EA3BAC54-4E21-4AD1-A4A1-78A207674B20}"/>
    <cellStyle name="Moneda 2 3 2 2 2 2 2 4 5" xfId="30204" xr:uid="{323997E5-CF1B-4786-BE5E-7574778063ED}"/>
    <cellStyle name="Moneda 2 3 2 2 2 2 2 5" xfId="2249" xr:uid="{5BEC493E-45E2-460C-B397-F5B1B199EB38}"/>
    <cellStyle name="Moneda 2 3 2 2 2 2 2 5 2" xfId="2250" xr:uid="{AB3B469B-D559-4443-A9F0-464B3C73678E}"/>
    <cellStyle name="Moneda 2 3 2 2 2 2 2 5 2 2" xfId="2251" xr:uid="{6D34E8FD-8EDD-4A07-A50D-98F66825E67D}"/>
    <cellStyle name="Moneda 2 3 2 2 2 2 2 5 2 2 2" xfId="30214" xr:uid="{F21382A6-BE8B-49D8-9EF2-801DF34A7B58}"/>
    <cellStyle name="Moneda 2 3 2 2 2 2 2 5 2 3" xfId="30213" xr:uid="{0250FD93-7945-4F99-B0DA-5AEE0E848E7A}"/>
    <cellStyle name="Moneda 2 3 2 2 2 2 2 5 3" xfId="2252" xr:uid="{39691D1F-88AA-4FB6-8FD3-87C96AC2B5B7}"/>
    <cellStyle name="Moneda 2 3 2 2 2 2 2 5 3 2" xfId="30215" xr:uid="{EBB8F586-85EE-4B35-A4A0-BFC32D58CBA2}"/>
    <cellStyle name="Moneda 2 3 2 2 2 2 2 5 4" xfId="30212" xr:uid="{1E5C04A6-1224-40BE-9A25-7C721C64C966}"/>
    <cellStyle name="Moneda 2 3 2 2 2 2 2 6" xfId="2253" xr:uid="{A5607B11-78DE-4D1B-B700-549FB7FD736B}"/>
    <cellStyle name="Moneda 2 3 2 2 2 2 2 6 2" xfId="2254" xr:uid="{A90030CC-0B5E-407D-BAF6-FA3045D24A25}"/>
    <cellStyle name="Moneda 2 3 2 2 2 2 2 6 2 2" xfId="30217" xr:uid="{22E34EFA-BE6A-4F99-B3F9-6B4D52A78729}"/>
    <cellStyle name="Moneda 2 3 2 2 2 2 2 6 3" xfId="30216" xr:uid="{072E4B72-647E-4A6B-BDDB-203A64590E08}"/>
    <cellStyle name="Moneda 2 3 2 2 2 2 2 7" xfId="2255" xr:uid="{E6870447-F962-4D59-9576-CF0BF18D1384}"/>
    <cellStyle name="Moneda 2 3 2 2 2 2 2 7 2" xfId="30218" xr:uid="{E458B9BF-4732-4A03-B643-691404B2E48F}"/>
    <cellStyle name="Moneda 2 3 2 2 2 2 2 8" xfId="27721" xr:uid="{37F6711C-0930-4EC4-B269-256D7559B7DA}"/>
    <cellStyle name="Moneda 2 3 2 2 2 2 2 8 2" xfId="55639" xr:uid="{06ABFF8D-10AB-4EA8-895F-0EA8F26844DE}"/>
    <cellStyle name="Moneda 2 3 2 2 2 2 2 9" xfId="28703" xr:uid="{11D89663-98E8-423F-A2DB-DFB88AD51147}"/>
    <cellStyle name="Moneda 2 3 2 2 2 2 3" xfId="2256" xr:uid="{165525D4-5F51-4065-AE0B-06E6E1F8F183}"/>
    <cellStyle name="Moneda 2 3 2 2 2 2 3 2" xfId="2257" xr:uid="{83F0A94A-CC3B-41B5-AA60-BE169AA52287}"/>
    <cellStyle name="Moneda 2 3 2 2 2 2 3 2 2" xfId="2258" xr:uid="{4BBFF2F1-7F2F-4D9E-9596-549705464DFC}"/>
    <cellStyle name="Moneda 2 3 2 2 2 2 3 2 2 2" xfId="2259" xr:uid="{ACD89515-E353-4744-8E7B-773553F5C921}"/>
    <cellStyle name="Moneda 2 3 2 2 2 2 3 2 2 2 2" xfId="2260" xr:uid="{EE8303DD-6A8A-4247-A083-7A08C9A90689}"/>
    <cellStyle name="Moneda 2 3 2 2 2 2 3 2 2 2 2 2" xfId="30223" xr:uid="{7AED335C-BE80-4443-8FC4-73E6ED0DE53E}"/>
    <cellStyle name="Moneda 2 3 2 2 2 2 3 2 2 2 3" xfId="30222" xr:uid="{2AB14D54-9053-43D6-9FD1-A58A9354C48B}"/>
    <cellStyle name="Moneda 2 3 2 2 2 2 3 2 2 3" xfId="2261" xr:uid="{55C30F3A-EB54-40FB-A1B6-715B12BC1A6F}"/>
    <cellStyle name="Moneda 2 3 2 2 2 2 3 2 2 3 2" xfId="30224" xr:uid="{494C1955-0DEC-4569-9A4F-9F49C41A16F0}"/>
    <cellStyle name="Moneda 2 3 2 2 2 2 3 2 2 4" xfId="30221" xr:uid="{C9B90208-42BE-4BA9-AA29-6632C1119194}"/>
    <cellStyle name="Moneda 2 3 2 2 2 2 3 2 3" xfId="2262" xr:uid="{7E147B75-FFFD-40B7-80D2-9217DBB04B84}"/>
    <cellStyle name="Moneda 2 3 2 2 2 2 3 2 3 2" xfId="2263" xr:uid="{62D3530D-7D63-4EF4-B416-CEFE3D677E75}"/>
    <cellStyle name="Moneda 2 3 2 2 2 2 3 2 3 2 2" xfId="30226" xr:uid="{A8BCBE67-CE02-4A04-A7B2-D8AF6228CBA8}"/>
    <cellStyle name="Moneda 2 3 2 2 2 2 3 2 3 3" xfId="30225" xr:uid="{4A8EC8FB-DA82-4400-A181-8AE6FE8CD759}"/>
    <cellStyle name="Moneda 2 3 2 2 2 2 3 2 4" xfId="2264" xr:uid="{EDAE9597-AB2E-4A5D-AB02-58E69E40A650}"/>
    <cellStyle name="Moneda 2 3 2 2 2 2 3 2 4 2" xfId="30227" xr:uid="{D79E0BF3-3C9B-4474-BA9F-8F0854B80FC1}"/>
    <cellStyle name="Moneda 2 3 2 2 2 2 3 2 5" xfId="30220" xr:uid="{E9B49859-CAD5-46FD-A76F-45CA620265A7}"/>
    <cellStyle name="Moneda 2 3 2 2 2 2 3 3" xfId="2265" xr:uid="{BC690ED2-9EBA-46E6-9565-AF2F19F151B8}"/>
    <cellStyle name="Moneda 2 3 2 2 2 2 3 3 2" xfId="2266" xr:uid="{004ED539-30AF-4D3B-8478-972AABD6459B}"/>
    <cellStyle name="Moneda 2 3 2 2 2 2 3 3 2 2" xfId="2267" xr:uid="{06FB0403-1017-4C45-8F08-A9E6DE9CB74D}"/>
    <cellStyle name="Moneda 2 3 2 2 2 2 3 3 2 2 2" xfId="30230" xr:uid="{F44915D5-25E7-481C-BBE6-564C0088B9E9}"/>
    <cellStyle name="Moneda 2 3 2 2 2 2 3 3 2 3" xfId="30229" xr:uid="{D366BBD5-88A2-4541-9371-BBD83D6BE79C}"/>
    <cellStyle name="Moneda 2 3 2 2 2 2 3 3 3" xfId="2268" xr:uid="{C48074D0-8994-4822-A2C6-5A9948BBD43A}"/>
    <cellStyle name="Moneda 2 3 2 2 2 2 3 3 3 2" xfId="30231" xr:uid="{12A8F7C2-293A-4E27-9051-83047D4C0534}"/>
    <cellStyle name="Moneda 2 3 2 2 2 2 3 3 4" xfId="30228" xr:uid="{F705343D-F50D-420F-A823-05E5F54AC5A2}"/>
    <cellStyle name="Moneda 2 3 2 2 2 2 3 4" xfId="2269" xr:uid="{150C952B-5162-451F-933D-EB18ABEECAEB}"/>
    <cellStyle name="Moneda 2 3 2 2 2 2 3 4 2" xfId="2270" xr:uid="{462F9FBC-0A18-445F-9540-CB9DC152A42C}"/>
    <cellStyle name="Moneda 2 3 2 2 2 2 3 4 2 2" xfId="30233" xr:uid="{7A992F44-6FF6-4668-B039-A10F988CD3BD}"/>
    <cellStyle name="Moneda 2 3 2 2 2 2 3 4 3" xfId="30232" xr:uid="{019754C1-B8A4-4647-9A19-AA8CDD58DC16}"/>
    <cellStyle name="Moneda 2 3 2 2 2 2 3 5" xfId="2271" xr:uid="{BB35473C-9948-4D7D-ACDD-23C4FEB84CC3}"/>
    <cellStyle name="Moneda 2 3 2 2 2 2 3 5 2" xfId="30234" xr:uid="{1D03BA9B-1CE1-4E7F-9AEF-B0C563C8469F}"/>
    <cellStyle name="Moneda 2 3 2 2 2 2 3 6" xfId="30219" xr:uid="{360EC655-E65D-45E8-A8EA-F4BC1690A5EE}"/>
    <cellStyle name="Moneda 2 3 2 2 2 2 4" xfId="2272" xr:uid="{7FDE820C-2EEE-404D-B387-E6BDD20DF70B}"/>
    <cellStyle name="Moneda 2 3 2 2 2 2 4 2" xfId="2273" xr:uid="{CC4B3021-66D2-432B-A048-EC30501132A3}"/>
    <cellStyle name="Moneda 2 3 2 2 2 2 4 2 2" xfId="2274" xr:uid="{DFFE83F4-EFAF-41AC-B2FC-0DBAC5E2A729}"/>
    <cellStyle name="Moneda 2 3 2 2 2 2 4 2 2 2" xfId="2275" xr:uid="{51F953F8-1501-418A-BCF4-677F16283065}"/>
    <cellStyle name="Moneda 2 3 2 2 2 2 4 2 2 2 2" xfId="30238" xr:uid="{C18BEB19-57BE-4B92-AD21-A63127E8548A}"/>
    <cellStyle name="Moneda 2 3 2 2 2 2 4 2 2 3" xfId="30237" xr:uid="{AE670A6A-DAFB-4811-B7D5-23E2CE15B3EF}"/>
    <cellStyle name="Moneda 2 3 2 2 2 2 4 2 3" xfId="2276" xr:uid="{BD5FFEB0-3781-44A9-853C-58A3245811CD}"/>
    <cellStyle name="Moneda 2 3 2 2 2 2 4 2 3 2" xfId="30239" xr:uid="{C0DBDE38-1E7C-4657-88FE-0C2DCC0C774F}"/>
    <cellStyle name="Moneda 2 3 2 2 2 2 4 2 4" xfId="30236" xr:uid="{83FA6D89-9CA6-46EA-95AB-6404CDF92149}"/>
    <cellStyle name="Moneda 2 3 2 2 2 2 4 3" xfId="2277" xr:uid="{E0F338E8-ABBE-47FD-9FFB-94FB94B99EA5}"/>
    <cellStyle name="Moneda 2 3 2 2 2 2 4 3 2" xfId="2278" xr:uid="{46F51578-CD95-4B17-8365-8DFC04DBD6C9}"/>
    <cellStyle name="Moneda 2 3 2 2 2 2 4 3 2 2" xfId="30241" xr:uid="{B552573A-C0DF-4B53-9F29-F17F84135370}"/>
    <cellStyle name="Moneda 2 3 2 2 2 2 4 3 3" xfId="30240" xr:uid="{CC8D296A-DE87-470D-8D54-ECA4FEBB9614}"/>
    <cellStyle name="Moneda 2 3 2 2 2 2 4 4" xfId="2279" xr:uid="{D0CFCBB8-41D6-409B-BA91-EC09A4AF9735}"/>
    <cellStyle name="Moneda 2 3 2 2 2 2 4 4 2" xfId="30242" xr:uid="{77B8A5A2-3DA3-4DAC-A378-EC958A8E833B}"/>
    <cellStyle name="Moneda 2 3 2 2 2 2 4 5" xfId="30235" xr:uid="{CE03AE9C-1C90-45CA-896F-E65E067467FA}"/>
    <cellStyle name="Moneda 2 3 2 2 2 2 5" xfId="2280" xr:uid="{13A15A18-5981-455A-875E-EC34043A53C2}"/>
    <cellStyle name="Moneda 2 3 2 2 2 2 5 2" xfId="2281" xr:uid="{9923C070-C3B6-40F7-8E9A-DBBD8194B0D2}"/>
    <cellStyle name="Moneda 2 3 2 2 2 2 5 2 2" xfId="2282" xr:uid="{CAE3B368-C0FC-41FA-BBD4-BBCF19F42CB2}"/>
    <cellStyle name="Moneda 2 3 2 2 2 2 5 2 2 2" xfId="2283" xr:uid="{B667E8B8-9CD6-4044-A3F6-123674565B87}"/>
    <cellStyle name="Moneda 2 3 2 2 2 2 5 2 2 2 2" xfId="30246" xr:uid="{BA62C4DC-E758-4E7A-AFB2-684AA6E399C0}"/>
    <cellStyle name="Moneda 2 3 2 2 2 2 5 2 2 3" xfId="30245" xr:uid="{DB0F1D69-C3FB-4389-AAD0-A69D0BB58D33}"/>
    <cellStyle name="Moneda 2 3 2 2 2 2 5 2 3" xfId="2284" xr:uid="{1DEAF657-A03C-447E-A65D-1A9C858834D0}"/>
    <cellStyle name="Moneda 2 3 2 2 2 2 5 2 3 2" xfId="30247" xr:uid="{2111B23F-8CAB-4374-8D21-06990CC546BA}"/>
    <cellStyle name="Moneda 2 3 2 2 2 2 5 2 4" xfId="30244" xr:uid="{FE64ABC8-9458-467E-BDC2-57FC157B9330}"/>
    <cellStyle name="Moneda 2 3 2 2 2 2 5 3" xfId="2285" xr:uid="{D86B58CF-2517-483C-9C67-ABEBBAB7F8B5}"/>
    <cellStyle name="Moneda 2 3 2 2 2 2 5 3 2" xfId="2286" xr:uid="{5B200035-1AC4-4A92-A49A-307BBD00BA2D}"/>
    <cellStyle name="Moneda 2 3 2 2 2 2 5 3 2 2" xfId="30249" xr:uid="{4C40EE0C-289B-46EB-BAD4-B173493DB97D}"/>
    <cellStyle name="Moneda 2 3 2 2 2 2 5 3 3" xfId="30248" xr:uid="{05351AC4-06CA-481B-AC78-4A1AB1F03A03}"/>
    <cellStyle name="Moneda 2 3 2 2 2 2 5 4" xfId="2287" xr:uid="{16DD8335-3B84-438D-A7FE-883FC33E0DCA}"/>
    <cellStyle name="Moneda 2 3 2 2 2 2 5 4 2" xfId="30250" xr:uid="{0B064030-7841-4F11-91EA-D97FD6FF7DFD}"/>
    <cellStyle name="Moneda 2 3 2 2 2 2 5 5" xfId="30243" xr:uid="{3E4E0614-1753-4DD6-977B-89417075554B}"/>
    <cellStyle name="Moneda 2 3 2 2 2 2 6" xfId="2288" xr:uid="{9817C8E6-2C9B-423D-ABC4-505A382BB0F0}"/>
    <cellStyle name="Moneda 2 3 2 2 2 2 6 2" xfId="2289" xr:uid="{5F9602D0-DDDB-4130-BADB-1EC8A0E0E915}"/>
    <cellStyle name="Moneda 2 3 2 2 2 2 6 2 2" xfId="2290" xr:uid="{3AF0C15A-FEDC-4CE5-86CD-3F4F26D4E42A}"/>
    <cellStyle name="Moneda 2 3 2 2 2 2 6 2 2 2" xfId="30253" xr:uid="{5328BBBE-B1DB-41B2-909C-F97DA0DD913E}"/>
    <cellStyle name="Moneda 2 3 2 2 2 2 6 2 3" xfId="30252" xr:uid="{0AE3075E-B645-4088-A485-F851BCFC6E7A}"/>
    <cellStyle name="Moneda 2 3 2 2 2 2 6 3" xfId="2291" xr:uid="{ECBA36C9-3CBE-49F9-97C5-45AA8AA8451E}"/>
    <cellStyle name="Moneda 2 3 2 2 2 2 6 3 2" xfId="30254" xr:uid="{97B478A0-E809-4C73-9AE9-FE49CD24C98B}"/>
    <cellStyle name="Moneda 2 3 2 2 2 2 6 4" xfId="30251" xr:uid="{DDA9DB9D-95FE-412A-A5C8-56EA5089482B}"/>
    <cellStyle name="Moneda 2 3 2 2 2 2 7" xfId="2292" xr:uid="{98D73EB3-09AF-4E07-B07C-4EB9A0F6B2D5}"/>
    <cellStyle name="Moneda 2 3 2 2 2 2 7 2" xfId="2293" xr:uid="{319850F4-1330-4858-AA46-FFDC0190B9ED}"/>
    <cellStyle name="Moneda 2 3 2 2 2 2 7 2 2" xfId="30256" xr:uid="{EE70FADC-1D7B-46C8-99B8-44B0C0E882FD}"/>
    <cellStyle name="Moneda 2 3 2 2 2 2 7 3" xfId="30255" xr:uid="{E236C8C6-EDAD-407D-A21E-3F5306F364F3}"/>
    <cellStyle name="Moneda 2 3 2 2 2 2 8" xfId="2294" xr:uid="{169E5A1F-5F82-47E1-B763-4F9AC9E847EA}"/>
    <cellStyle name="Moneda 2 3 2 2 2 2 8 2" xfId="30257" xr:uid="{3B780E47-4759-44F3-B82A-480FC5FC26B7}"/>
    <cellStyle name="Moneda 2 3 2 2 2 2 9" xfId="27720" xr:uid="{85E288D6-AD0B-4B7B-A7D5-97BDD41AB9A4}"/>
    <cellStyle name="Moneda 2 3 2 2 2 2 9 2" xfId="55638" xr:uid="{F2E8E829-D3CF-4DBF-A35E-CE06DE22F20E}"/>
    <cellStyle name="Moneda 2 3 2 2 2 3" xfId="570" xr:uid="{62CC8563-513E-4C68-A271-01591B4C9652}"/>
    <cellStyle name="Moneda 2 3 2 2 2 3 2" xfId="2295" xr:uid="{927D0D8B-FAE1-4F00-B78D-30778920A32C}"/>
    <cellStyle name="Moneda 2 3 2 2 2 3 2 2" xfId="2296" xr:uid="{31D0018A-FD22-487E-A72C-1EFA2EB053C5}"/>
    <cellStyle name="Moneda 2 3 2 2 2 3 2 2 2" xfId="2297" xr:uid="{C45D8FC4-8261-43A5-9A3D-F2166228E8AF}"/>
    <cellStyle name="Moneda 2 3 2 2 2 3 2 2 2 2" xfId="2298" xr:uid="{1C27BF3A-A1A3-4F54-9DFC-62CB95F365A6}"/>
    <cellStyle name="Moneda 2 3 2 2 2 3 2 2 2 2 2" xfId="2299" xr:uid="{0ABFC007-C379-4C35-BBD0-7ED2B81AC046}"/>
    <cellStyle name="Moneda 2 3 2 2 2 3 2 2 2 2 2 2" xfId="30262" xr:uid="{F12B78D6-5FDC-43C2-865A-ED25A0D2FC0A}"/>
    <cellStyle name="Moneda 2 3 2 2 2 3 2 2 2 2 3" xfId="30261" xr:uid="{B45E8568-A4A0-40C9-B432-74A4975D66CA}"/>
    <cellStyle name="Moneda 2 3 2 2 2 3 2 2 2 3" xfId="2300" xr:uid="{6CFF9439-518E-4E17-AFF7-3990807F6D02}"/>
    <cellStyle name="Moneda 2 3 2 2 2 3 2 2 2 3 2" xfId="30263" xr:uid="{002A8E74-8694-44DD-824D-9B53A2B223D4}"/>
    <cellStyle name="Moneda 2 3 2 2 2 3 2 2 2 4" xfId="30260" xr:uid="{B2644375-CF7A-403A-B85A-AC31FEBA3B37}"/>
    <cellStyle name="Moneda 2 3 2 2 2 3 2 2 3" xfId="2301" xr:uid="{D95651F5-5D3A-4B0D-9713-86A237C36C02}"/>
    <cellStyle name="Moneda 2 3 2 2 2 3 2 2 3 2" xfId="2302" xr:uid="{3275920D-CA3C-491E-ABF3-D4BAF3FBFB16}"/>
    <cellStyle name="Moneda 2 3 2 2 2 3 2 2 3 2 2" xfId="30265" xr:uid="{CF645242-B876-4A78-9805-128A2EB2F685}"/>
    <cellStyle name="Moneda 2 3 2 2 2 3 2 2 3 3" xfId="30264" xr:uid="{4DA885E0-E52E-423C-A105-A2E574AFB4D2}"/>
    <cellStyle name="Moneda 2 3 2 2 2 3 2 2 4" xfId="2303" xr:uid="{85C6E994-530C-4603-BCB1-C677D7B66496}"/>
    <cellStyle name="Moneda 2 3 2 2 2 3 2 2 4 2" xfId="30266" xr:uid="{8D521ED4-1CEE-4084-8D49-A206F5A7EE9E}"/>
    <cellStyle name="Moneda 2 3 2 2 2 3 2 2 5" xfId="30259" xr:uid="{94AE3FD7-854D-45F0-8AB3-28564B88F530}"/>
    <cellStyle name="Moneda 2 3 2 2 2 3 2 3" xfId="2304" xr:uid="{681F5787-0C7E-4D70-9739-8A8656AF89B9}"/>
    <cellStyle name="Moneda 2 3 2 2 2 3 2 3 2" xfId="2305" xr:uid="{87B32CC4-0EE1-478F-93CC-5675658F0A20}"/>
    <cellStyle name="Moneda 2 3 2 2 2 3 2 3 2 2" xfId="2306" xr:uid="{3D398E17-DD60-4E9E-84E7-C4E4BB53DE79}"/>
    <cellStyle name="Moneda 2 3 2 2 2 3 2 3 2 2 2" xfId="30269" xr:uid="{88DB26AB-6968-422E-B03B-A53E7836850C}"/>
    <cellStyle name="Moneda 2 3 2 2 2 3 2 3 2 3" xfId="30268" xr:uid="{0803D755-E7DB-4BED-8D7C-4B04BCCDB0CE}"/>
    <cellStyle name="Moneda 2 3 2 2 2 3 2 3 3" xfId="2307" xr:uid="{B63A1BB0-E65C-427B-8693-A93185CFEC43}"/>
    <cellStyle name="Moneda 2 3 2 2 2 3 2 3 3 2" xfId="30270" xr:uid="{8C8D0E32-7754-443E-AA6E-68B79CC32F3D}"/>
    <cellStyle name="Moneda 2 3 2 2 2 3 2 3 4" xfId="30267" xr:uid="{4DD1DD52-C678-44FE-B9C2-28BA485B9746}"/>
    <cellStyle name="Moneda 2 3 2 2 2 3 2 4" xfId="2308" xr:uid="{D69C8EAA-5B88-46D9-A524-48E311A68DD0}"/>
    <cellStyle name="Moneda 2 3 2 2 2 3 2 4 2" xfId="2309" xr:uid="{A18F5E9E-C586-4950-9F06-9E4292115719}"/>
    <cellStyle name="Moneda 2 3 2 2 2 3 2 4 2 2" xfId="30272" xr:uid="{1725672F-E8FB-4CD4-97D4-1E0719387030}"/>
    <cellStyle name="Moneda 2 3 2 2 2 3 2 4 3" xfId="30271" xr:uid="{9248D706-28E2-4D4C-920A-3CF6FCB29F03}"/>
    <cellStyle name="Moneda 2 3 2 2 2 3 2 5" xfId="2310" xr:uid="{9CAFEB64-B22D-49B0-A1D5-9A13327F6E5F}"/>
    <cellStyle name="Moneda 2 3 2 2 2 3 2 5 2" xfId="30273" xr:uid="{D910CE65-9AF3-416F-B4D0-F7AF54276B2F}"/>
    <cellStyle name="Moneda 2 3 2 2 2 3 2 6" xfId="30258" xr:uid="{27625BD3-40D8-4108-9B2F-EFC259C3558A}"/>
    <cellStyle name="Moneda 2 3 2 2 2 3 3" xfId="2311" xr:uid="{5B62FAA6-3EDB-4353-A8A8-691379634543}"/>
    <cellStyle name="Moneda 2 3 2 2 2 3 3 2" xfId="2312" xr:uid="{467CE9CF-117A-490E-B147-4B4209228846}"/>
    <cellStyle name="Moneda 2 3 2 2 2 3 3 2 2" xfId="2313" xr:uid="{44C88C1A-F278-46C5-BC9C-9DACEA41C83F}"/>
    <cellStyle name="Moneda 2 3 2 2 2 3 3 2 2 2" xfId="2314" xr:uid="{9E12E7D0-5231-47F4-A86C-8FC9CB47AC32}"/>
    <cellStyle name="Moneda 2 3 2 2 2 3 3 2 2 2 2" xfId="30277" xr:uid="{84129DA8-727C-4868-AB5D-15B5A3908377}"/>
    <cellStyle name="Moneda 2 3 2 2 2 3 3 2 2 3" xfId="30276" xr:uid="{99F37CD0-4709-4295-9949-4982417C54F7}"/>
    <cellStyle name="Moneda 2 3 2 2 2 3 3 2 3" xfId="2315" xr:uid="{1AC982E6-71A4-4F9D-AEDC-3116E3438EA4}"/>
    <cellStyle name="Moneda 2 3 2 2 2 3 3 2 3 2" xfId="30278" xr:uid="{95A2275C-BCF1-4DFF-9871-31A225A54A93}"/>
    <cellStyle name="Moneda 2 3 2 2 2 3 3 2 4" xfId="30275" xr:uid="{8D898CFE-B49D-4CC0-B6D8-772DE664C30F}"/>
    <cellStyle name="Moneda 2 3 2 2 2 3 3 3" xfId="2316" xr:uid="{0299CC13-B64C-4FAA-AD3B-82F4EA4EF0D5}"/>
    <cellStyle name="Moneda 2 3 2 2 2 3 3 3 2" xfId="2317" xr:uid="{7259BB2F-E4FB-4ADD-8203-12994A2F4F5E}"/>
    <cellStyle name="Moneda 2 3 2 2 2 3 3 3 2 2" xfId="30280" xr:uid="{C3CEB3C0-829C-46D7-8472-70BA072C410A}"/>
    <cellStyle name="Moneda 2 3 2 2 2 3 3 3 3" xfId="30279" xr:uid="{E86CC038-FC58-4E29-9655-751F87803DC9}"/>
    <cellStyle name="Moneda 2 3 2 2 2 3 3 4" xfId="2318" xr:uid="{0B774312-3412-4AEA-A8F6-E043F4CBE014}"/>
    <cellStyle name="Moneda 2 3 2 2 2 3 3 4 2" xfId="30281" xr:uid="{3282D4B3-FEB0-4487-A27B-3AF3DE3F2BA5}"/>
    <cellStyle name="Moneda 2 3 2 2 2 3 3 5" xfId="30274" xr:uid="{BC2D5C68-BD58-4571-B4C4-3B678335E79A}"/>
    <cellStyle name="Moneda 2 3 2 2 2 3 4" xfId="2319" xr:uid="{6D8373D3-DDE5-4177-95B5-4F38DAB1C1BD}"/>
    <cellStyle name="Moneda 2 3 2 2 2 3 4 2" xfId="2320" xr:uid="{0BE50678-6BCB-4D98-8865-E3C8D4499BE3}"/>
    <cellStyle name="Moneda 2 3 2 2 2 3 4 2 2" xfId="2321" xr:uid="{14F1C019-162A-4064-8747-7C4653F126CB}"/>
    <cellStyle name="Moneda 2 3 2 2 2 3 4 2 2 2" xfId="2322" xr:uid="{000F37ED-9FAC-42E1-BD1D-D55CDA7F62AD}"/>
    <cellStyle name="Moneda 2 3 2 2 2 3 4 2 2 2 2" xfId="30285" xr:uid="{8013BEA3-3061-47AE-8169-270303478687}"/>
    <cellStyle name="Moneda 2 3 2 2 2 3 4 2 2 3" xfId="30284" xr:uid="{30118CD4-CE1A-468E-B577-5721D9FC021A}"/>
    <cellStyle name="Moneda 2 3 2 2 2 3 4 2 3" xfId="2323" xr:uid="{F73AD008-3E48-4E2B-9E27-CBE2B3E4199D}"/>
    <cellStyle name="Moneda 2 3 2 2 2 3 4 2 3 2" xfId="30286" xr:uid="{9BEBFA19-F17F-4E5A-8630-BA4E8394D51D}"/>
    <cellStyle name="Moneda 2 3 2 2 2 3 4 2 4" xfId="30283" xr:uid="{E720D3AD-D146-43AF-BD76-71EF97682C93}"/>
    <cellStyle name="Moneda 2 3 2 2 2 3 4 3" xfId="2324" xr:uid="{33447FD3-743A-4A3C-AD19-9BF988CC6242}"/>
    <cellStyle name="Moneda 2 3 2 2 2 3 4 3 2" xfId="2325" xr:uid="{ABE6888B-53C8-41C9-BE94-210A088B2405}"/>
    <cellStyle name="Moneda 2 3 2 2 2 3 4 3 2 2" xfId="30288" xr:uid="{D39C084C-79FD-4DBD-9094-82A3CD44A5EE}"/>
    <cellStyle name="Moneda 2 3 2 2 2 3 4 3 3" xfId="30287" xr:uid="{0A180CE0-0DD1-42DF-9676-F68289773A72}"/>
    <cellStyle name="Moneda 2 3 2 2 2 3 4 4" xfId="2326" xr:uid="{2EE00AB1-63F4-4BCE-9FC1-CD7BFC81F3B0}"/>
    <cellStyle name="Moneda 2 3 2 2 2 3 4 4 2" xfId="30289" xr:uid="{953A670C-E97B-4EF5-ABEC-CE6E7D6A987F}"/>
    <cellStyle name="Moneda 2 3 2 2 2 3 4 5" xfId="30282" xr:uid="{D800BE34-415F-464F-989F-787637B90A79}"/>
    <cellStyle name="Moneda 2 3 2 2 2 3 5" xfId="2327" xr:uid="{65B284AC-1D84-44F0-B9B5-C577E1F6D79D}"/>
    <cellStyle name="Moneda 2 3 2 2 2 3 5 2" xfId="2328" xr:uid="{42E4BA39-B0EA-4940-8638-0FCAC7375F72}"/>
    <cellStyle name="Moneda 2 3 2 2 2 3 5 2 2" xfId="2329" xr:uid="{72C8A48E-1281-4627-87D8-9658514C50C2}"/>
    <cellStyle name="Moneda 2 3 2 2 2 3 5 2 2 2" xfId="30292" xr:uid="{E80A0E6C-5135-4A42-9DE2-18BF9F1DF712}"/>
    <cellStyle name="Moneda 2 3 2 2 2 3 5 2 3" xfId="30291" xr:uid="{F66C1885-EBD2-4D0A-9A7F-57FAB77C2377}"/>
    <cellStyle name="Moneda 2 3 2 2 2 3 5 3" xfId="2330" xr:uid="{4569A811-8642-4758-898F-3359CCA5B823}"/>
    <cellStyle name="Moneda 2 3 2 2 2 3 5 3 2" xfId="30293" xr:uid="{18494503-BDFE-489F-B4B3-66DF53D5C50F}"/>
    <cellStyle name="Moneda 2 3 2 2 2 3 5 4" xfId="30290" xr:uid="{27223D4A-E6F6-445E-B032-81C09AC3FBFE}"/>
    <cellStyle name="Moneda 2 3 2 2 2 3 6" xfId="2331" xr:uid="{A3115024-A212-4E64-AC2C-036DEFDF159E}"/>
    <cellStyle name="Moneda 2 3 2 2 2 3 6 2" xfId="2332" xr:uid="{E0474F9E-035A-4A9B-84C3-19433A43911F}"/>
    <cellStyle name="Moneda 2 3 2 2 2 3 6 2 2" xfId="30295" xr:uid="{EB10BC8A-3BEB-4CC7-AD96-F3EDACF887A3}"/>
    <cellStyle name="Moneda 2 3 2 2 2 3 6 3" xfId="30294" xr:uid="{CE5A4634-A12D-48B6-BC6F-295387902FB3}"/>
    <cellStyle name="Moneda 2 3 2 2 2 3 7" xfId="2333" xr:uid="{3D405EE3-4E87-4677-A6AF-FAEB9D515248}"/>
    <cellStyle name="Moneda 2 3 2 2 2 3 7 2" xfId="30296" xr:uid="{DB46F2E2-E421-423D-86E8-4AD4B623C4F7}"/>
    <cellStyle name="Moneda 2 3 2 2 2 3 8" xfId="27722" xr:uid="{8D48A62A-2B61-4089-8EFF-326FE33E6693}"/>
    <cellStyle name="Moneda 2 3 2 2 2 3 8 2" xfId="55640" xr:uid="{4037371E-613D-42BB-A1E1-B0079C48E375}"/>
    <cellStyle name="Moneda 2 3 2 2 2 3 9" xfId="28549" xr:uid="{D7386864-70CB-4AD4-8740-B1D1007C0399}"/>
    <cellStyle name="Moneda 2 3 2 2 2 4" xfId="2334" xr:uid="{6E679F1C-7702-43CC-9AC3-F896FC84CC56}"/>
    <cellStyle name="Moneda 2 3 2 2 2 4 2" xfId="2335" xr:uid="{FE7528AE-ABB6-47FD-8107-04AC9D4971E0}"/>
    <cellStyle name="Moneda 2 3 2 2 2 4 2 2" xfId="2336" xr:uid="{E5F1799A-EC34-465A-B851-7B91E876EA59}"/>
    <cellStyle name="Moneda 2 3 2 2 2 4 2 2 2" xfId="2337" xr:uid="{E0B0C266-A7FC-42FB-8C2A-B1BB2607310F}"/>
    <cellStyle name="Moneda 2 3 2 2 2 4 2 2 2 2" xfId="2338" xr:uid="{F4710B9B-25F4-4587-83C0-263AAC71C8B6}"/>
    <cellStyle name="Moneda 2 3 2 2 2 4 2 2 2 2 2" xfId="30301" xr:uid="{46468546-D146-404F-A1F8-E4C2F18F706B}"/>
    <cellStyle name="Moneda 2 3 2 2 2 4 2 2 2 3" xfId="30300" xr:uid="{C5182F0B-8971-4FA5-914C-E35A502BA419}"/>
    <cellStyle name="Moneda 2 3 2 2 2 4 2 2 3" xfId="2339" xr:uid="{4C64D602-6B22-4155-B37B-1B8743A33BD7}"/>
    <cellStyle name="Moneda 2 3 2 2 2 4 2 2 3 2" xfId="30302" xr:uid="{DFE5BFCD-9984-4E77-9A64-74DDCB8EEE97}"/>
    <cellStyle name="Moneda 2 3 2 2 2 4 2 2 4" xfId="30299" xr:uid="{0BE3193E-126E-4A43-BFA6-3D9C52CE88B4}"/>
    <cellStyle name="Moneda 2 3 2 2 2 4 2 3" xfId="2340" xr:uid="{C30F9827-8C2B-4CF2-A53C-F0992611CA68}"/>
    <cellStyle name="Moneda 2 3 2 2 2 4 2 3 2" xfId="2341" xr:uid="{AE50F6D1-F951-450C-803A-C9999C767391}"/>
    <cellStyle name="Moneda 2 3 2 2 2 4 2 3 2 2" xfId="30304" xr:uid="{2FABF7F8-9A04-45A0-B62E-47FFF2CC275A}"/>
    <cellStyle name="Moneda 2 3 2 2 2 4 2 3 3" xfId="30303" xr:uid="{8F70C41A-4B21-4977-A19B-D899F5833C90}"/>
    <cellStyle name="Moneda 2 3 2 2 2 4 2 4" xfId="2342" xr:uid="{412EC69C-6575-46D1-A169-5DC4335A6C0A}"/>
    <cellStyle name="Moneda 2 3 2 2 2 4 2 4 2" xfId="30305" xr:uid="{6E3C95C4-2666-4940-8AD7-F818EE929520}"/>
    <cellStyle name="Moneda 2 3 2 2 2 4 2 5" xfId="30298" xr:uid="{E7D7A63E-5B2F-47D3-B1ED-A5651D3331F5}"/>
    <cellStyle name="Moneda 2 3 2 2 2 4 3" xfId="2343" xr:uid="{F19E77FD-EB0D-4761-B6A1-CFC6C2CEB6EF}"/>
    <cellStyle name="Moneda 2 3 2 2 2 4 3 2" xfId="2344" xr:uid="{14ABE32F-BE49-4A0D-826D-0C897C62573E}"/>
    <cellStyle name="Moneda 2 3 2 2 2 4 3 2 2" xfId="2345" xr:uid="{A964E00C-3BA0-4DA3-8219-17AA3D0DBD83}"/>
    <cellStyle name="Moneda 2 3 2 2 2 4 3 2 2 2" xfId="30308" xr:uid="{61DC9BC9-F285-45AE-8073-E71DCF17C007}"/>
    <cellStyle name="Moneda 2 3 2 2 2 4 3 2 3" xfId="30307" xr:uid="{0FE1ED48-06AC-48FE-8D99-D250CF53E485}"/>
    <cellStyle name="Moneda 2 3 2 2 2 4 3 3" xfId="2346" xr:uid="{4226CFD8-8F2B-4FDA-A460-D99F4B8F092C}"/>
    <cellStyle name="Moneda 2 3 2 2 2 4 3 3 2" xfId="30309" xr:uid="{7D2CA90E-FAEB-4A80-8FC2-9F9F4CBD77E7}"/>
    <cellStyle name="Moneda 2 3 2 2 2 4 3 4" xfId="30306" xr:uid="{772DD38F-0301-43F4-8963-E28C94798275}"/>
    <cellStyle name="Moneda 2 3 2 2 2 4 4" xfId="2347" xr:uid="{11E433B3-1C20-4344-8B12-4FC99184E395}"/>
    <cellStyle name="Moneda 2 3 2 2 2 4 4 2" xfId="2348" xr:uid="{722DE9A0-DA7F-4F54-8487-4601AA94A911}"/>
    <cellStyle name="Moneda 2 3 2 2 2 4 4 2 2" xfId="30311" xr:uid="{E0C0B535-FFAF-4712-91AF-39F1EC12DA99}"/>
    <cellStyle name="Moneda 2 3 2 2 2 4 4 3" xfId="30310" xr:uid="{4F1A0CBD-CDCA-4E33-B929-B8154680CA88}"/>
    <cellStyle name="Moneda 2 3 2 2 2 4 5" xfId="2349" xr:uid="{D4BCA1E9-7F77-466A-B3B6-174F4A47C61D}"/>
    <cellStyle name="Moneda 2 3 2 2 2 4 5 2" xfId="30312" xr:uid="{60B293FE-2293-4DDA-AA69-C4AE9EE8AEC3}"/>
    <cellStyle name="Moneda 2 3 2 2 2 4 6" xfId="30297" xr:uid="{56B5AC2A-A3B9-4D65-BF4A-9874C768E309}"/>
    <cellStyle name="Moneda 2 3 2 2 2 5" xfId="2350" xr:uid="{F38D423A-F10A-40C4-86D1-0D3F75F00C6E}"/>
    <cellStyle name="Moneda 2 3 2 2 2 5 2" xfId="2351" xr:uid="{E83A8569-2151-428B-9AF2-4A0729E04312}"/>
    <cellStyle name="Moneda 2 3 2 2 2 5 2 2" xfId="2352" xr:uid="{281B831F-D780-4803-B15C-9FC24FE254B8}"/>
    <cellStyle name="Moneda 2 3 2 2 2 5 2 2 2" xfId="2353" xr:uid="{9E46DA73-9D8E-4B09-A3A5-B0EC12D2CF34}"/>
    <cellStyle name="Moneda 2 3 2 2 2 5 2 2 2 2" xfId="30316" xr:uid="{CB92C2E6-EAFC-4DCF-BC8C-9196E2AAF746}"/>
    <cellStyle name="Moneda 2 3 2 2 2 5 2 2 3" xfId="30315" xr:uid="{0A93C1B1-68A3-4582-B821-4BF2A7E72ECF}"/>
    <cellStyle name="Moneda 2 3 2 2 2 5 2 3" xfId="2354" xr:uid="{83332732-C933-4029-B53E-4E9CFFB18395}"/>
    <cellStyle name="Moneda 2 3 2 2 2 5 2 3 2" xfId="30317" xr:uid="{65554266-B796-40DB-9BA9-FE7CED99BC27}"/>
    <cellStyle name="Moneda 2 3 2 2 2 5 2 4" xfId="30314" xr:uid="{B8EC4C30-B9A7-4499-8D78-C5F35571307D}"/>
    <cellStyle name="Moneda 2 3 2 2 2 5 3" xfId="2355" xr:uid="{72558DA0-1707-40B5-A447-F1F4B9D73202}"/>
    <cellStyle name="Moneda 2 3 2 2 2 5 3 2" xfId="2356" xr:uid="{445DBE31-8D6F-4C95-9CAA-16AB5080CEAF}"/>
    <cellStyle name="Moneda 2 3 2 2 2 5 3 2 2" xfId="30319" xr:uid="{2519B110-476A-4D08-808E-3112BB6EECC3}"/>
    <cellStyle name="Moneda 2 3 2 2 2 5 3 3" xfId="30318" xr:uid="{DFB9FF60-8412-443F-8A11-A624B445D07B}"/>
    <cellStyle name="Moneda 2 3 2 2 2 5 4" xfId="2357" xr:uid="{A6A9E7BC-6B67-43C6-84F3-638C3D3B334C}"/>
    <cellStyle name="Moneda 2 3 2 2 2 5 4 2" xfId="30320" xr:uid="{35B63C33-2D29-4D18-A0CE-4AA50CA1B45F}"/>
    <cellStyle name="Moneda 2 3 2 2 2 5 5" xfId="30313" xr:uid="{FCD4945F-DC04-4CFB-9AF7-1F933B89C0DF}"/>
    <cellStyle name="Moneda 2 3 2 2 2 6" xfId="2358" xr:uid="{A5F6216C-0CD7-421F-B5D2-933902D3D037}"/>
    <cellStyle name="Moneda 2 3 2 2 2 6 2" xfId="2359" xr:uid="{7E483F47-2DAA-4C5C-8AC9-4B100F48BAFB}"/>
    <cellStyle name="Moneda 2 3 2 2 2 6 2 2" xfId="2360" xr:uid="{A7AE5C0E-6FF7-4E30-B070-4099D5C54818}"/>
    <cellStyle name="Moneda 2 3 2 2 2 6 2 2 2" xfId="2361" xr:uid="{18CF2484-DAFB-4821-A22D-0E2261439BA8}"/>
    <cellStyle name="Moneda 2 3 2 2 2 6 2 2 2 2" xfId="30324" xr:uid="{758F793B-6B09-4B9E-8C98-7BD6810633D8}"/>
    <cellStyle name="Moneda 2 3 2 2 2 6 2 2 3" xfId="30323" xr:uid="{0AADBF3F-D507-4D45-AD47-C63F4B07586D}"/>
    <cellStyle name="Moneda 2 3 2 2 2 6 2 3" xfId="2362" xr:uid="{105C4786-FC67-46AB-B487-9D808AF50479}"/>
    <cellStyle name="Moneda 2 3 2 2 2 6 2 3 2" xfId="30325" xr:uid="{533F2949-86D6-4912-B498-D38D971C6DF6}"/>
    <cellStyle name="Moneda 2 3 2 2 2 6 2 4" xfId="30322" xr:uid="{7C5EB89A-07D2-40D5-B3CE-ED4AF23974E7}"/>
    <cellStyle name="Moneda 2 3 2 2 2 6 3" xfId="2363" xr:uid="{6AA250DA-F56D-4557-B0D7-50D70D2240D1}"/>
    <cellStyle name="Moneda 2 3 2 2 2 6 3 2" xfId="2364" xr:uid="{F551711B-4F38-4235-8EC8-105F15A3E032}"/>
    <cellStyle name="Moneda 2 3 2 2 2 6 3 2 2" xfId="30327" xr:uid="{C01834E2-D204-4F1F-BEC8-F31956BD9558}"/>
    <cellStyle name="Moneda 2 3 2 2 2 6 3 3" xfId="30326" xr:uid="{4347747F-881C-404F-BFAD-80FE140CC205}"/>
    <cellStyle name="Moneda 2 3 2 2 2 6 4" xfId="2365" xr:uid="{17C8D048-5FB3-403A-99FB-562EB3B78D67}"/>
    <cellStyle name="Moneda 2 3 2 2 2 6 4 2" xfId="30328" xr:uid="{185B649E-FD1E-4826-B810-1F8C55149ABF}"/>
    <cellStyle name="Moneda 2 3 2 2 2 6 5" xfId="30321" xr:uid="{B32A2786-ED6F-4789-8DD6-01DC41233775}"/>
    <cellStyle name="Moneda 2 3 2 2 2 7" xfId="2366" xr:uid="{C90E6C08-6485-4668-A3D0-3A891321CD60}"/>
    <cellStyle name="Moneda 2 3 2 2 2 7 2" xfId="2367" xr:uid="{2ECA6F21-159D-4B8B-880E-3875B3A9AE3D}"/>
    <cellStyle name="Moneda 2 3 2 2 2 7 2 2" xfId="2368" xr:uid="{D998E19E-3659-4B7C-ADC4-B6B8C304BCE8}"/>
    <cellStyle name="Moneda 2 3 2 2 2 7 2 2 2" xfId="30331" xr:uid="{2ACB1CA9-F05D-49C0-B2F7-8358C15E2D97}"/>
    <cellStyle name="Moneda 2 3 2 2 2 7 2 3" xfId="30330" xr:uid="{21BEFAAB-7D5F-452E-BABD-DFEAC8FC46B1}"/>
    <cellStyle name="Moneda 2 3 2 2 2 7 3" xfId="2369" xr:uid="{55E08EF1-7BB3-4BFF-8DE5-334985AF4C63}"/>
    <cellStyle name="Moneda 2 3 2 2 2 7 3 2" xfId="30332" xr:uid="{3DA6E4FC-506D-4D6D-AE8C-0A9645E84223}"/>
    <cellStyle name="Moneda 2 3 2 2 2 7 4" xfId="30329" xr:uid="{9E931DC3-58A6-4AE6-8214-703141A5793D}"/>
    <cellStyle name="Moneda 2 3 2 2 2 8" xfId="2370" xr:uid="{DE7CF832-991A-4380-BE9C-0913E2945464}"/>
    <cellStyle name="Moneda 2 3 2 2 2 8 2" xfId="2371" xr:uid="{BAA9953E-641F-48BD-A01A-85B0C1ECA4FA}"/>
    <cellStyle name="Moneda 2 3 2 2 2 8 2 2" xfId="30334" xr:uid="{6C914E0A-A63F-491E-AEC9-520FB299904A}"/>
    <cellStyle name="Moneda 2 3 2 2 2 8 3" xfId="30333" xr:uid="{BF792FA6-DF53-458B-A393-64B55BBEEE34}"/>
    <cellStyle name="Moneda 2 3 2 2 2 9" xfId="2372" xr:uid="{851B7F55-6FDF-4399-B52C-8C6408E51C26}"/>
    <cellStyle name="Moneda 2 3 2 2 2 9 2" xfId="30335" xr:uid="{F88C555D-CE18-461A-A474-2D9DE11D31BB}"/>
    <cellStyle name="Moneda 2 3 2 2 3" xfId="300" xr:uid="{339C5F4C-1172-47BB-B1C4-3EE269B64676}"/>
    <cellStyle name="Moneda 2 3 2 2 3 10" xfId="28281" xr:uid="{89A0504C-9BF9-4903-A317-F8FEC2A91781}"/>
    <cellStyle name="Moneda 2 3 2 2 3 2" xfId="647" xr:uid="{9BCADC30-B587-4173-AECE-DFA3D307C1C3}"/>
    <cellStyle name="Moneda 2 3 2 2 3 2 2" xfId="2373" xr:uid="{686DCA24-1106-4916-A36C-1E8D2FE5F0E0}"/>
    <cellStyle name="Moneda 2 3 2 2 3 2 2 2" xfId="2374" xr:uid="{2A292ABA-5A2C-423E-8377-9D07C33EEF36}"/>
    <cellStyle name="Moneda 2 3 2 2 3 2 2 2 2" xfId="2375" xr:uid="{B9611ADE-6005-4D6B-AF0D-8B61B67E4F90}"/>
    <cellStyle name="Moneda 2 3 2 2 3 2 2 2 2 2" xfId="2376" xr:uid="{ED5C9C85-2404-4C15-B0C4-F63D38D00817}"/>
    <cellStyle name="Moneda 2 3 2 2 3 2 2 2 2 2 2" xfId="2377" xr:uid="{64CF92FA-381E-4258-A6A9-0F51F3AD9BD8}"/>
    <cellStyle name="Moneda 2 3 2 2 3 2 2 2 2 2 2 2" xfId="30340" xr:uid="{3B27192C-A3AE-485B-84F8-C81E4E50DDB0}"/>
    <cellStyle name="Moneda 2 3 2 2 3 2 2 2 2 2 3" xfId="30339" xr:uid="{9BED4114-690A-4290-865F-D3A1E354DB0E}"/>
    <cellStyle name="Moneda 2 3 2 2 3 2 2 2 2 3" xfId="2378" xr:uid="{A12853DD-7F8E-489A-8126-70710283A584}"/>
    <cellStyle name="Moneda 2 3 2 2 3 2 2 2 2 3 2" xfId="30341" xr:uid="{0E83262E-1D17-49C2-A405-EAC6572A0037}"/>
    <cellStyle name="Moneda 2 3 2 2 3 2 2 2 2 4" xfId="30338" xr:uid="{413BB1FE-481A-441C-BFCE-1F50C9B32D2D}"/>
    <cellStyle name="Moneda 2 3 2 2 3 2 2 2 3" xfId="2379" xr:uid="{EFF2CADC-E820-4D72-A0CA-D0EA1DB702A9}"/>
    <cellStyle name="Moneda 2 3 2 2 3 2 2 2 3 2" xfId="2380" xr:uid="{D1E0F104-4D8F-48DD-B965-117D0E6A63FD}"/>
    <cellStyle name="Moneda 2 3 2 2 3 2 2 2 3 2 2" xfId="30343" xr:uid="{1E87F917-FE07-4300-A10B-4C99F83743A0}"/>
    <cellStyle name="Moneda 2 3 2 2 3 2 2 2 3 3" xfId="30342" xr:uid="{56754C66-6D09-4BAD-83E1-7F75E3E1DBC0}"/>
    <cellStyle name="Moneda 2 3 2 2 3 2 2 2 4" xfId="2381" xr:uid="{093FEEFF-894D-4953-A87C-C914E32920A1}"/>
    <cellStyle name="Moneda 2 3 2 2 3 2 2 2 4 2" xfId="30344" xr:uid="{BEA5949D-683D-4D5F-A18D-CB70B1C9819A}"/>
    <cellStyle name="Moneda 2 3 2 2 3 2 2 2 5" xfId="30337" xr:uid="{FE6A9BAE-FDE7-46E6-B494-1A81AD0A981F}"/>
    <cellStyle name="Moneda 2 3 2 2 3 2 2 3" xfId="2382" xr:uid="{69EDC28C-D658-47B9-B65B-AE9B5144B804}"/>
    <cellStyle name="Moneda 2 3 2 2 3 2 2 3 2" xfId="2383" xr:uid="{1343373A-D70F-49C0-9615-6A2DBE4FC7AB}"/>
    <cellStyle name="Moneda 2 3 2 2 3 2 2 3 2 2" xfId="2384" xr:uid="{9B20EF7B-EC6A-4D50-BDF9-A68C24087B92}"/>
    <cellStyle name="Moneda 2 3 2 2 3 2 2 3 2 2 2" xfId="30347" xr:uid="{4290BF73-6FE6-42BD-8A0A-EC19E59F36BA}"/>
    <cellStyle name="Moneda 2 3 2 2 3 2 2 3 2 3" xfId="30346" xr:uid="{4578A539-E4B2-419A-80B7-AF4A643EA3F0}"/>
    <cellStyle name="Moneda 2 3 2 2 3 2 2 3 3" xfId="2385" xr:uid="{FA854405-CFB6-4279-8BB9-DB9A572AF819}"/>
    <cellStyle name="Moneda 2 3 2 2 3 2 2 3 3 2" xfId="30348" xr:uid="{66F31693-BED2-4DA9-A3D2-78E786806767}"/>
    <cellStyle name="Moneda 2 3 2 2 3 2 2 3 4" xfId="30345" xr:uid="{AE89D6D6-7CA5-4118-A47D-CD70B998694E}"/>
    <cellStyle name="Moneda 2 3 2 2 3 2 2 4" xfId="2386" xr:uid="{0E5CFEE9-E0EE-4EB9-97DF-C980D87014DD}"/>
    <cellStyle name="Moneda 2 3 2 2 3 2 2 4 2" xfId="2387" xr:uid="{0BC815F6-D4BB-4343-A950-98B70A370976}"/>
    <cellStyle name="Moneda 2 3 2 2 3 2 2 4 2 2" xfId="30350" xr:uid="{4C0803B0-08F7-42C7-AFDE-DD056D477292}"/>
    <cellStyle name="Moneda 2 3 2 2 3 2 2 4 3" xfId="30349" xr:uid="{B67FD23F-8380-4369-8BAB-BACC7C4EE9AF}"/>
    <cellStyle name="Moneda 2 3 2 2 3 2 2 5" xfId="2388" xr:uid="{B04C1634-A27A-4DBC-85A7-12C010FD40CA}"/>
    <cellStyle name="Moneda 2 3 2 2 3 2 2 5 2" xfId="30351" xr:uid="{C29551DE-95DC-4F9D-833C-A215C9D8EBE3}"/>
    <cellStyle name="Moneda 2 3 2 2 3 2 2 6" xfId="30336" xr:uid="{110631F2-F6A5-402D-B5B1-9E4A90833B58}"/>
    <cellStyle name="Moneda 2 3 2 2 3 2 3" xfId="2389" xr:uid="{AE83E452-F68F-44D2-9BE5-6DB8FBB397D8}"/>
    <cellStyle name="Moneda 2 3 2 2 3 2 3 2" xfId="2390" xr:uid="{A336EDE0-2833-4EEF-8EC1-7865AAC580B1}"/>
    <cellStyle name="Moneda 2 3 2 2 3 2 3 2 2" xfId="2391" xr:uid="{51088061-F96E-4F4D-90AB-CA2BD2C3762A}"/>
    <cellStyle name="Moneda 2 3 2 2 3 2 3 2 2 2" xfId="2392" xr:uid="{C9B6148C-A807-4BA3-94DB-92AE12CEC27B}"/>
    <cellStyle name="Moneda 2 3 2 2 3 2 3 2 2 2 2" xfId="30355" xr:uid="{78DF85A4-F50B-4707-BCD8-2BE097FB4070}"/>
    <cellStyle name="Moneda 2 3 2 2 3 2 3 2 2 3" xfId="30354" xr:uid="{9F286ECC-7083-4FC9-A249-06BB31042515}"/>
    <cellStyle name="Moneda 2 3 2 2 3 2 3 2 3" xfId="2393" xr:uid="{9F44AD61-CCF3-40A2-95DD-73DD87CD0690}"/>
    <cellStyle name="Moneda 2 3 2 2 3 2 3 2 3 2" xfId="30356" xr:uid="{DFEDAC21-C349-4914-B109-96F51983FB1A}"/>
    <cellStyle name="Moneda 2 3 2 2 3 2 3 2 4" xfId="30353" xr:uid="{562E7D8F-CAD5-4D38-93A5-FB9C064DAA5C}"/>
    <cellStyle name="Moneda 2 3 2 2 3 2 3 3" xfId="2394" xr:uid="{41ABD8D4-F855-44AD-95CA-50D7D1B6FF9B}"/>
    <cellStyle name="Moneda 2 3 2 2 3 2 3 3 2" xfId="2395" xr:uid="{AC0EB342-0F05-4738-A178-B1FCA53DC349}"/>
    <cellStyle name="Moneda 2 3 2 2 3 2 3 3 2 2" xfId="30358" xr:uid="{3DC70AF6-A841-41DC-8E72-A6C3588D54DA}"/>
    <cellStyle name="Moneda 2 3 2 2 3 2 3 3 3" xfId="30357" xr:uid="{248317A2-87E4-4887-9D1F-DCD6FEA37D9F}"/>
    <cellStyle name="Moneda 2 3 2 2 3 2 3 4" xfId="2396" xr:uid="{3C8CCFB8-BAE6-4C7B-AEB8-4DBCE5AAC3FE}"/>
    <cellStyle name="Moneda 2 3 2 2 3 2 3 4 2" xfId="30359" xr:uid="{B722384D-2479-4A0A-A795-6A4CB493DAFE}"/>
    <cellStyle name="Moneda 2 3 2 2 3 2 3 5" xfId="30352" xr:uid="{21A1F1E1-3B57-4228-9A37-C7D643EF6AE4}"/>
    <cellStyle name="Moneda 2 3 2 2 3 2 4" xfId="2397" xr:uid="{8F9DE236-8F9C-4F24-B2A2-5D1C7AD72FD0}"/>
    <cellStyle name="Moneda 2 3 2 2 3 2 4 2" xfId="2398" xr:uid="{C395028F-AC19-4F80-B384-CF5B47ADDA17}"/>
    <cellStyle name="Moneda 2 3 2 2 3 2 4 2 2" xfId="2399" xr:uid="{E497CFFB-A736-436A-8C50-F43B70126AF0}"/>
    <cellStyle name="Moneda 2 3 2 2 3 2 4 2 2 2" xfId="2400" xr:uid="{111EB4B0-7EC3-474B-8ECB-A663CE7235C4}"/>
    <cellStyle name="Moneda 2 3 2 2 3 2 4 2 2 2 2" xfId="30363" xr:uid="{E3365456-6485-48C8-B84C-B1F0F9150581}"/>
    <cellStyle name="Moneda 2 3 2 2 3 2 4 2 2 3" xfId="30362" xr:uid="{0D2D8E0C-F4F3-41C1-A377-AB0C5E8D67C5}"/>
    <cellStyle name="Moneda 2 3 2 2 3 2 4 2 3" xfId="2401" xr:uid="{C5BCE3B8-293D-4CF4-AEF3-1DFC5AF62A14}"/>
    <cellStyle name="Moneda 2 3 2 2 3 2 4 2 3 2" xfId="30364" xr:uid="{1A14672A-EF75-4E21-A4D7-E567700FA0B3}"/>
    <cellStyle name="Moneda 2 3 2 2 3 2 4 2 4" xfId="30361" xr:uid="{C7CE49AD-2235-45CB-B8E5-D6D1F6D2BAC6}"/>
    <cellStyle name="Moneda 2 3 2 2 3 2 4 3" xfId="2402" xr:uid="{42C5E13E-3936-4FF0-815F-E7D9B094624C}"/>
    <cellStyle name="Moneda 2 3 2 2 3 2 4 3 2" xfId="2403" xr:uid="{B9782B58-55B7-480A-A41F-DA93E9597EFA}"/>
    <cellStyle name="Moneda 2 3 2 2 3 2 4 3 2 2" xfId="30366" xr:uid="{A7369EE7-1BEE-4C36-9BCB-C756710A16B9}"/>
    <cellStyle name="Moneda 2 3 2 2 3 2 4 3 3" xfId="30365" xr:uid="{5867AA55-7708-4440-A113-CB5EB31D6B1F}"/>
    <cellStyle name="Moneda 2 3 2 2 3 2 4 4" xfId="2404" xr:uid="{6EE616EB-2EFF-4CC2-86BC-F26BC4C4E62B}"/>
    <cellStyle name="Moneda 2 3 2 2 3 2 4 4 2" xfId="30367" xr:uid="{0E45D9F4-FF74-4FFA-811A-93A42B3B2C3F}"/>
    <cellStyle name="Moneda 2 3 2 2 3 2 4 5" xfId="30360" xr:uid="{03B6C910-0860-401E-977B-282C870F2E16}"/>
    <cellStyle name="Moneda 2 3 2 2 3 2 5" xfId="2405" xr:uid="{13159ED6-6AD5-41C6-859E-9F60E0E0FE75}"/>
    <cellStyle name="Moneda 2 3 2 2 3 2 5 2" xfId="2406" xr:uid="{3FAB75E4-E59F-4BED-9A9E-703D7CDAA297}"/>
    <cellStyle name="Moneda 2 3 2 2 3 2 5 2 2" xfId="2407" xr:uid="{C4470859-6748-4211-B902-3C39F7458E0A}"/>
    <cellStyle name="Moneda 2 3 2 2 3 2 5 2 2 2" xfId="30370" xr:uid="{97A40CAB-B166-4DA8-ADF4-E8EE2E049D64}"/>
    <cellStyle name="Moneda 2 3 2 2 3 2 5 2 3" xfId="30369" xr:uid="{C5268B85-5786-4056-AE4F-8A751AF55024}"/>
    <cellStyle name="Moneda 2 3 2 2 3 2 5 3" xfId="2408" xr:uid="{BD60F5C0-3BC2-40BB-855C-635F9EC369F1}"/>
    <cellStyle name="Moneda 2 3 2 2 3 2 5 3 2" xfId="30371" xr:uid="{4A9F18B2-1D58-4761-895E-3F10F1560D2A}"/>
    <cellStyle name="Moneda 2 3 2 2 3 2 5 4" xfId="30368" xr:uid="{064BBF31-5938-4397-96AE-609E4E86BEF3}"/>
    <cellStyle name="Moneda 2 3 2 2 3 2 6" xfId="2409" xr:uid="{4D186569-9482-47C7-A5AA-0D93DBF4E877}"/>
    <cellStyle name="Moneda 2 3 2 2 3 2 6 2" xfId="2410" xr:uid="{1257E354-1B3A-4BE8-A40D-0A812CA9EA08}"/>
    <cellStyle name="Moneda 2 3 2 2 3 2 6 2 2" xfId="30373" xr:uid="{8F2DECF6-4B83-4FD8-AD00-09E03AE0A534}"/>
    <cellStyle name="Moneda 2 3 2 2 3 2 6 3" xfId="30372" xr:uid="{26EA94C3-9EC5-4141-9ACF-C1B94D088C6B}"/>
    <cellStyle name="Moneda 2 3 2 2 3 2 7" xfId="2411" xr:uid="{BF095861-1285-4ADE-8028-4A1DD5296A41}"/>
    <cellStyle name="Moneda 2 3 2 2 3 2 7 2" xfId="30374" xr:uid="{A5EE71C3-DE7C-4D43-A294-0D2553154E76}"/>
    <cellStyle name="Moneda 2 3 2 2 3 2 8" xfId="27724" xr:uid="{CED7989F-55CD-4D42-AF19-2FCE6ACAD4ED}"/>
    <cellStyle name="Moneda 2 3 2 2 3 2 8 2" xfId="55642" xr:uid="{895CB80F-AAFA-4688-899C-15EFCA849FFD}"/>
    <cellStyle name="Moneda 2 3 2 2 3 2 9" xfId="28626" xr:uid="{F6DE1753-4085-4B9F-87B7-D8A7B7204AFD}"/>
    <cellStyle name="Moneda 2 3 2 2 3 3" xfId="2412" xr:uid="{38BD181E-C6E4-491F-A383-600451886649}"/>
    <cellStyle name="Moneda 2 3 2 2 3 3 2" xfId="2413" xr:uid="{95556C89-EA62-43A5-9690-394799C7EEB2}"/>
    <cellStyle name="Moneda 2 3 2 2 3 3 2 2" xfId="2414" xr:uid="{E6FE7DD5-4A47-45B2-A752-330ABC32E1C7}"/>
    <cellStyle name="Moneda 2 3 2 2 3 3 2 2 2" xfId="2415" xr:uid="{DB33C0A7-69BE-4A77-BC17-25B1DC729A7D}"/>
    <cellStyle name="Moneda 2 3 2 2 3 3 2 2 2 2" xfId="2416" xr:uid="{9CB33475-C135-4C9D-B341-6EC1851DCDF8}"/>
    <cellStyle name="Moneda 2 3 2 2 3 3 2 2 2 2 2" xfId="30379" xr:uid="{EF3DBA1F-26DD-4521-A37E-A6D27CE78779}"/>
    <cellStyle name="Moneda 2 3 2 2 3 3 2 2 2 3" xfId="30378" xr:uid="{70BB59E6-8F1D-46FA-86BA-FE55164DFB31}"/>
    <cellStyle name="Moneda 2 3 2 2 3 3 2 2 3" xfId="2417" xr:uid="{BC40F467-39E8-447B-91EE-3692E7C9BEAC}"/>
    <cellStyle name="Moneda 2 3 2 2 3 3 2 2 3 2" xfId="30380" xr:uid="{0374DC40-A529-437B-ADD8-D2B4CFAAFDAA}"/>
    <cellStyle name="Moneda 2 3 2 2 3 3 2 2 4" xfId="30377" xr:uid="{E8F98E7A-BD72-472B-8BDE-5BEECD8EC7C0}"/>
    <cellStyle name="Moneda 2 3 2 2 3 3 2 3" xfId="2418" xr:uid="{6E8BC4E8-7A44-4DF4-B90D-A7E35330098D}"/>
    <cellStyle name="Moneda 2 3 2 2 3 3 2 3 2" xfId="2419" xr:uid="{228DCC86-6DDF-4FA9-BA49-6FBB491CE66A}"/>
    <cellStyle name="Moneda 2 3 2 2 3 3 2 3 2 2" xfId="30382" xr:uid="{48DCA3A1-C558-472C-B8B5-B4E53ECCFD97}"/>
    <cellStyle name="Moneda 2 3 2 2 3 3 2 3 3" xfId="30381" xr:uid="{BB299CBB-2F02-4A31-A74F-4C6B0A6C1BB5}"/>
    <cellStyle name="Moneda 2 3 2 2 3 3 2 4" xfId="2420" xr:uid="{31DE3B1C-EFF1-465F-87E6-7EAE981052EF}"/>
    <cellStyle name="Moneda 2 3 2 2 3 3 2 4 2" xfId="30383" xr:uid="{2366A323-7D24-49A0-B0E0-44C03CB9B989}"/>
    <cellStyle name="Moneda 2 3 2 2 3 3 2 5" xfId="30376" xr:uid="{A9A040FE-4A98-44EA-AFB5-1DD5E81C788B}"/>
    <cellStyle name="Moneda 2 3 2 2 3 3 3" xfId="2421" xr:uid="{D3C03BD0-7B2D-4DE3-90FB-3320667ED9AB}"/>
    <cellStyle name="Moneda 2 3 2 2 3 3 3 2" xfId="2422" xr:uid="{45B10A1A-5EFE-4736-83B3-3AFE77A0BBE6}"/>
    <cellStyle name="Moneda 2 3 2 2 3 3 3 2 2" xfId="2423" xr:uid="{1D8ABAEB-95ED-4C31-9129-A5FD4BA2FD6A}"/>
    <cellStyle name="Moneda 2 3 2 2 3 3 3 2 2 2" xfId="30386" xr:uid="{F61E9791-7C55-432A-8987-FC81C00284F1}"/>
    <cellStyle name="Moneda 2 3 2 2 3 3 3 2 3" xfId="30385" xr:uid="{82455C26-A6D8-4DB1-BE1E-82D8C0171756}"/>
    <cellStyle name="Moneda 2 3 2 2 3 3 3 3" xfId="2424" xr:uid="{EE3BBB3C-3128-43A8-9F9B-FE4B950EECD4}"/>
    <cellStyle name="Moneda 2 3 2 2 3 3 3 3 2" xfId="30387" xr:uid="{3A148130-E3C5-46F5-B832-B80D758AD696}"/>
    <cellStyle name="Moneda 2 3 2 2 3 3 3 4" xfId="30384" xr:uid="{F4254691-BA2E-4B8C-A2BE-61AC133E66D4}"/>
    <cellStyle name="Moneda 2 3 2 2 3 3 4" xfId="2425" xr:uid="{8E023EF0-DBD6-4526-BFB1-03239EF3E84A}"/>
    <cellStyle name="Moneda 2 3 2 2 3 3 4 2" xfId="2426" xr:uid="{B812A766-5F27-46D7-AD8B-4C05FF33445F}"/>
    <cellStyle name="Moneda 2 3 2 2 3 3 4 2 2" xfId="30389" xr:uid="{A86758E3-94D3-4802-A614-ECF75FE1C054}"/>
    <cellStyle name="Moneda 2 3 2 2 3 3 4 3" xfId="30388" xr:uid="{23A3CADD-85A7-49CB-B6EA-E6E44415247A}"/>
    <cellStyle name="Moneda 2 3 2 2 3 3 5" xfId="2427" xr:uid="{B9B28E6F-5CB8-4DA9-AFEF-634A96C5ABE1}"/>
    <cellStyle name="Moneda 2 3 2 2 3 3 5 2" xfId="30390" xr:uid="{EBE67A64-8E64-4268-BA03-AE00E9E7B792}"/>
    <cellStyle name="Moneda 2 3 2 2 3 3 6" xfId="30375" xr:uid="{A894FEDF-22E9-48CD-BF6E-30033BF294EB}"/>
    <cellStyle name="Moneda 2 3 2 2 3 4" xfId="2428" xr:uid="{8942C9C5-59AD-40FD-AFE0-ABB22ED0F57C}"/>
    <cellStyle name="Moneda 2 3 2 2 3 4 2" xfId="2429" xr:uid="{09D3F111-F477-4CA4-B966-D5E09467349C}"/>
    <cellStyle name="Moneda 2 3 2 2 3 4 2 2" xfId="2430" xr:uid="{81FBB286-9A96-4884-8133-55AD46BCD86A}"/>
    <cellStyle name="Moneda 2 3 2 2 3 4 2 2 2" xfId="2431" xr:uid="{FD9ED176-5B14-470A-B9D7-23C7F071C06A}"/>
    <cellStyle name="Moneda 2 3 2 2 3 4 2 2 2 2" xfId="30394" xr:uid="{173862A3-CA71-467C-8AC2-340432434D68}"/>
    <cellStyle name="Moneda 2 3 2 2 3 4 2 2 3" xfId="30393" xr:uid="{6CC743FD-EFFB-40C6-8D00-75FC65A21CB3}"/>
    <cellStyle name="Moneda 2 3 2 2 3 4 2 3" xfId="2432" xr:uid="{0B8A19A3-92CF-4A33-B020-86422A8E3F3D}"/>
    <cellStyle name="Moneda 2 3 2 2 3 4 2 3 2" xfId="30395" xr:uid="{6CDF207E-EDEE-4923-882E-FCD9761A91E0}"/>
    <cellStyle name="Moneda 2 3 2 2 3 4 2 4" xfId="30392" xr:uid="{2CE79BF9-E5B5-4ADC-B5E2-8F85CD033383}"/>
    <cellStyle name="Moneda 2 3 2 2 3 4 3" xfId="2433" xr:uid="{FF35AE67-D599-4812-B503-359CDF1A75CA}"/>
    <cellStyle name="Moneda 2 3 2 2 3 4 3 2" xfId="2434" xr:uid="{34E8E89A-616E-41D6-8E9C-F8D6C929655C}"/>
    <cellStyle name="Moneda 2 3 2 2 3 4 3 2 2" xfId="30397" xr:uid="{8A17D16F-917D-4C90-A4EE-84C481ACD34A}"/>
    <cellStyle name="Moneda 2 3 2 2 3 4 3 3" xfId="30396" xr:uid="{B675F981-976B-49BD-B5E5-F30D5433C9D1}"/>
    <cellStyle name="Moneda 2 3 2 2 3 4 4" xfId="2435" xr:uid="{565B1AF6-C036-4FB5-A369-F7C0EAEA6890}"/>
    <cellStyle name="Moneda 2 3 2 2 3 4 4 2" xfId="30398" xr:uid="{926C66CD-4223-4B07-AA4D-A0FF9DE9C93A}"/>
    <cellStyle name="Moneda 2 3 2 2 3 4 5" xfId="30391" xr:uid="{C634DDFC-3463-4CC5-AA3A-ACF4C0BA04F5}"/>
    <cellStyle name="Moneda 2 3 2 2 3 5" xfId="2436" xr:uid="{23730EFD-767A-48AF-9EA4-4886CDA712B6}"/>
    <cellStyle name="Moneda 2 3 2 2 3 5 2" xfId="2437" xr:uid="{9FD29DFB-539B-4422-B488-0241A3C42BD6}"/>
    <cellStyle name="Moneda 2 3 2 2 3 5 2 2" xfId="2438" xr:uid="{8A238E6C-5808-492D-BDC7-B6402D4CFE61}"/>
    <cellStyle name="Moneda 2 3 2 2 3 5 2 2 2" xfId="2439" xr:uid="{31964FE6-5F33-42BA-8B76-3BDF7FA85804}"/>
    <cellStyle name="Moneda 2 3 2 2 3 5 2 2 2 2" xfId="30402" xr:uid="{F530DB22-1ABA-4BCF-ABB0-D49EAD3DA357}"/>
    <cellStyle name="Moneda 2 3 2 2 3 5 2 2 3" xfId="30401" xr:uid="{0AB71F0E-8032-4041-BA55-8A9BA13778F1}"/>
    <cellStyle name="Moneda 2 3 2 2 3 5 2 3" xfId="2440" xr:uid="{CE70AB2F-B434-4D25-8C77-84E4B26A7038}"/>
    <cellStyle name="Moneda 2 3 2 2 3 5 2 3 2" xfId="30403" xr:uid="{7F0856E9-2D0A-4B5C-B6D2-2422E97B0E7B}"/>
    <cellStyle name="Moneda 2 3 2 2 3 5 2 4" xfId="30400" xr:uid="{8D5A95C6-A8B8-407C-AAC8-E6F11EE21D5F}"/>
    <cellStyle name="Moneda 2 3 2 2 3 5 3" xfId="2441" xr:uid="{3AC94D08-DFAF-476D-818C-4298124C3C97}"/>
    <cellStyle name="Moneda 2 3 2 2 3 5 3 2" xfId="2442" xr:uid="{B6D22AED-92BF-44EE-8EC6-C849819FD1B2}"/>
    <cellStyle name="Moneda 2 3 2 2 3 5 3 2 2" xfId="30405" xr:uid="{C1EF6F4C-C67F-4727-BDCA-2534D86B7723}"/>
    <cellStyle name="Moneda 2 3 2 2 3 5 3 3" xfId="30404" xr:uid="{8B9AE696-38CA-4775-BBFF-E8FE775F1896}"/>
    <cellStyle name="Moneda 2 3 2 2 3 5 4" xfId="2443" xr:uid="{D70DE519-9065-428C-8EDF-7416A04F494B}"/>
    <cellStyle name="Moneda 2 3 2 2 3 5 4 2" xfId="30406" xr:uid="{E35EECFB-33A0-4391-93B2-2B57E15C377D}"/>
    <cellStyle name="Moneda 2 3 2 2 3 5 5" xfId="30399" xr:uid="{5405CA47-066E-49C1-B016-082D032C71DF}"/>
    <cellStyle name="Moneda 2 3 2 2 3 6" xfId="2444" xr:uid="{D759485E-090E-4199-836F-1B6F9C55CE89}"/>
    <cellStyle name="Moneda 2 3 2 2 3 6 2" xfId="2445" xr:uid="{B85E830D-6A84-46EA-A681-24579688FD77}"/>
    <cellStyle name="Moneda 2 3 2 2 3 6 2 2" xfId="2446" xr:uid="{BE3D4090-827C-44B1-AECA-627A188268A1}"/>
    <cellStyle name="Moneda 2 3 2 2 3 6 2 2 2" xfId="30409" xr:uid="{52B8FE33-DF9A-480D-B91F-14156F84E667}"/>
    <cellStyle name="Moneda 2 3 2 2 3 6 2 3" xfId="30408" xr:uid="{17E5C782-9FA9-488B-B530-22B3BC4687FF}"/>
    <cellStyle name="Moneda 2 3 2 2 3 6 3" xfId="2447" xr:uid="{D6B5AAFB-62F7-467B-842D-40FE9A1445C0}"/>
    <cellStyle name="Moneda 2 3 2 2 3 6 3 2" xfId="30410" xr:uid="{C7D89C73-3EB4-4EA0-AC96-B2960109D758}"/>
    <cellStyle name="Moneda 2 3 2 2 3 6 4" xfId="30407" xr:uid="{7E2906F8-CCFA-4663-A6DB-70CB5E1AD3E8}"/>
    <cellStyle name="Moneda 2 3 2 2 3 7" xfId="2448" xr:uid="{53DC9DF4-9DD4-46C0-94E9-32EF8312CC00}"/>
    <cellStyle name="Moneda 2 3 2 2 3 7 2" xfId="2449" xr:uid="{24C5E636-7867-4CC2-923D-9FE015C28CE9}"/>
    <cellStyle name="Moneda 2 3 2 2 3 7 2 2" xfId="30412" xr:uid="{215251A7-A3D0-4792-981E-256D34946AFB}"/>
    <cellStyle name="Moneda 2 3 2 2 3 7 3" xfId="30411" xr:uid="{CC4C2E35-D001-4679-AA89-CA3AC0F9F13B}"/>
    <cellStyle name="Moneda 2 3 2 2 3 8" xfId="2450" xr:uid="{26684BCF-219A-4738-8F16-5E80FD4BE8B7}"/>
    <cellStyle name="Moneda 2 3 2 2 3 8 2" xfId="30413" xr:uid="{1B67AC2C-A575-40C5-B901-49A0D07AF85A}"/>
    <cellStyle name="Moneda 2 3 2 2 3 9" xfId="27723" xr:uid="{C647FC2F-92C2-4357-95E9-0B8C7364AEC1}"/>
    <cellStyle name="Moneda 2 3 2 2 3 9 2" xfId="55641" xr:uid="{BF7BC2AB-C9CF-41CD-82D0-51A5A8D6C8C8}"/>
    <cellStyle name="Moneda 2 3 2 2 4" xfId="493" xr:uid="{BAA56292-4636-47D1-AAA1-75841C59524E}"/>
    <cellStyle name="Moneda 2 3 2 2 4 2" xfId="2451" xr:uid="{83B8EBA7-4BFF-472E-A0A6-0CF7EEDD6DC0}"/>
    <cellStyle name="Moneda 2 3 2 2 4 2 2" xfId="2452" xr:uid="{EEF5EB0C-0F0C-49C4-B0E2-3578FA4B40AB}"/>
    <cellStyle name="Moneda 2 3 2 2 4 2 2 2" xfId="2453" xr:uid="{75C7D893-3014-4B20-A397-61A95041358F}"/>
    <cellStyle name="Moneda 2 3 2 2 4 2 2 2 2" xfId="2454" xr:uid="{6529D2FF-2560-4238-8F9D-AA9D759561E0}"/>
    <cellStyle name="Moneda 2 3 2 2 4 2 2 2 2 2" xfId="2455" xr:uid="{25527303-DF01-4920-9DC1-4FC7B1263DFB}"/>
    <cellStyle name="Moneda 2 3 2 2 4 2 2 2 2 2 2" xfId="30418" xr:uid="{D217F339-BFEB-4A51-9579-B06744489053}"/>
    <cellStyle name="Moneda 2 3 2 2 4 2 2 2 2 3" xfId="30417" xr:uid="{DD1CC730-BB30-4602-B476-A5FE8E8CF5E3}"/>
    <cellStyle name="Moneda 2 3 2 2 4 2 2 2 3" xfId="2456" xr:uid="{10AEBCF5-7BDD-49A3-B34F-E45B93BBCB2A}"/>
    <cellStyle name="Moneda 2 3 2 2 4 2 2 2 3 2" xfId="30419" xr:uid="{3D65A2B3-3CEF-4132-B3DC-82BEA92D9636}"/>
    <cellStyle name="Moneda 2 3 2 2 4 2 2 2 4" xfId="30416" xr:uid="{A13014C9-99FF-477E-866B-5A5C963D1CF9}"/>
    <cellStyle name="Moneda 2 3 2 2 4 2 2 3" xfId="2457" xr:uid="{8B7350D3-4283-444F-A7C7-F4C9B5730DF7}"/>
    <cellStyle name="Moneda 2 3 2 2 4 2 2 3 2" xfId="2458" xr:uid="{3C51B1B7-E8BC-4ECC-AFFE-6819FF9CD12D}"/>
    <cellStyle name="Moneda 2 3 2 2 4 2 2 3 2 2" xfId="30421" xr:uid="{2AC2FACC-6DFB-406D-997E-5B8A2E79DD12}"/>
    <cellStyle name="Moneda 2 3 2 2 4 2 2 3 3" xfId="30420" xr:uid="{5AA34609-C9C5-4072-9452-157C4BFE5B7F}"/>
    <cellStyle name="Moneda 2 3 2 2 4 2 2 4" xfId="2459" xr:uid="{78675135-ED7F-41C8-934D-B20B480A95F4}"/>
    <cellStyle name="Moneda 2 3 2 2 4 2 2 4 2" xfId="30422" xr:uid="{9AD577FE-A2FE-4B30-B757-FC9D81DA042B}"/>
    <cellStyle name="Moneda 2 3 2 2 4 2 2 5" xfId="30415" xr:uid="{1136796B-5C59-4837-BBE0-C03686F48E4B}"/>
    <cellStyle name="Moneda 2 3 2 2 4 2 3" xfId="2460" xr:uid="{4503308A-BA4C-44C4-B942-552305542C0B}"/>
    <cellStyle name="Moneda 2 3 2 2 4 2 3 2" xfId="2461" xr:uid="{D65645B8-A8AA-4B63-828F-ABB9E8AE073B}"/>
    <cellStyle name="Moneda 2 3 2 2 4 2 3 2 2" xfId="2462" xr:uid="{4961F4D2-B550-4BA6-AFA2-77BB438015AF}"/>
    <cellStyle name="Moneda 2 3 2 2 4 2 3 2 2 2" xfId="30425" xr:uid="{020578FD-AA49-465A-979E-1D4E45F27CD9}"/>
    <cellStyle name="Moneda 2 3 2 2 4 2 3 2 3" xfId="30424" xr:uid="{1414BF43-30ED-4DFB-AD65-DFAAA57EB59F}"/>
    <cellStyle name="Moneda 2 3 2 2 4 2 3 3" xfId="2463" xr:uid="{32839942-51F6-4F0F-ACF9-75E658801D08}"/>
    <cellStyle name="Moneda 2 3 2 2 4 2 3 3 2" xfId="30426" xr:uid="{99F709C5-97D7-4947-BE55-AAEEDE76150D}"/>
    <cellStyle name="Moneda 2 3 2 2 4 2 3 4" xfId="30423" xr:uid="{8F6820DE-87B3-407C-99EC-897FD99EC606}"/>
    <cellStyle name="Moneda 2 3 2 2 4 2 4" xfId="2464" xr:uid="{28FCE911-A4E9-4B9F-8E11-DDDACABDD522}"/>
    <cellStyle name="Moneda 2 3 2 2 4 2 4 2" xfId="2465" xr:uid="{0BBF0514-44FB-48AD-8704-6DE628FC278D}"/>
    <cellStyle name="Moneda 2 3 2 2 4 2 4 2 2" xfId="30428" xr:uid="{6BAD1102-1C69-4642-A476-ADAAF6A6724A}"/>
    <cellStyle name="Moneda 2 3 2 2 4 2 4 3" xfId="30427" xr:uid="{939CA517-5FF7-4810-924C-4362335F6743}"/>
    <cellStyle name="Moneda 2 3 2 2 4 2 5" xfId="2466" xr:uid="{C5032EC6-768D-4680-BD52-A5A634567C6E}"/>
    <cellStyle name="Moneda 2 3 2 2 4 2 5 2" xfId="30429" xr:uid="{20B3BC66-CE2D-4DE5-B19C-55ACFC99EFCB}"/>
    <cellStyle name="Moneda 2 3 2 2 4 2 6" xfId="30414" xr:uid="{9F0D5A49-F00A-4B8B-8CBE-2A873E8ED7D9}"/>
    <cellStyle name="Moneda 2 3 2 2 4 3" xfId="2467" xr:uid="{5A9942BF-2797-444E-9884-0F403AF89769}"/>
    <cellStyle name="Moneda 2 3 2 2 4 3 2" xfId="2468" xr:uid="{51937987-0492-4968-AD70-E2A7844843DA}"/>
    <cellStyle name="Moneda 2 3 2 2 4 3 2 2" xfId="2469" xr:uid="{0C90176F-F48A-433B-904D-1E89123B36B2}"/>
    <cellStyle name="Moneda 2 3 2 2 4 3 2 2 2" xfId="2470" xr:uid="{D869B5C4-7EAF-4264-AC30-4044BE4FA07D}"/>
    <cellStyle name="Moneda 2 3 2 2 4 3 2 2 2 2" xfId="30433" xr:uid="{F8F8D9D6-3A6D-40B6-974D-047A95F311A8}"/>
    <cellStyle name="Moneda 2 3 2 2 4 3 2 2 3" xfId="30432" xr:uid="{6B999D81-73A5-414F-82F5-2FFDAB305889}"/>
    <cellStyle name="Moneda 2 3 2 2 4 3 2 3" xfId="2471" xr:uid="{16142C6A-0922-4460-92CC-B6DE4F745190}"/>
    <cellStyle name="Moneda 2 3 2 2 4 3 2 3 2" xfId="30434" xr:uid="{81AA33DE-4637-4E0F-9646-1D16F7E81CC6}"/>
    <cellStyle name="Moneda 2 3 2 2 4 3 2 4" xfId="30431" xr:uid="{8510FF1C-B93F-4989-89AA-10754BDFCA28}"/>
    <cellStyle name="Moneda 2 3 2 2 4 3 3" xfId="2472" xr:uid="{3D0AC00E-6CA8-49E5-A326-E8D5B987D633}"/>
    <cellStyle name="Moneda 2 3 2 2 4 3 3 2" xfId="2473" xr:uid="{E3817DC8-9F0E-4BCC-BEC8-93DB728D63DF}"/>
    <cellStyle name="Moneda 2 3 2 2 4 3 3 2 2" xfId="30436" xr:uid="{697B2300-04FA-4D52-80AF-7268732E1504}"/>
    <cellStyle name="Moneda 2 3 2 2 4 3 3 3" xfId="30435" xr:uid="{1BA58910-AAEE-4580-B856-DFFE41F8D0AD}"/>
    <cellStyle name="Moneda 2 3 2 2 4 3 4" xfId="2474" xr:uid="{2270F497-25A2-4D35-AAFE-F662057971CA}"/>
    <cellStyle name="Moneda 2 3 2 2 4 3 4 2" xfId="30437" xr:uid="{CD88790E-00FC-49D3-9ED3-044F6B79EB9A}"/>
    <cellStyle name="Moneda 2 3 2 2 4 3 5" xfId="30430" xr:uid="{C1402301-558B-4B28-B88D-DB57D290A801}"/>
    <cellStyle name="Moneda 2 3 2 2 4 4" xfId="2475" xr:uid="{144E06E1-FD1E-4A84-B4BD-AF1C53A8D8F8}"/>
    <cellStyle name="Moneda 2 3 2 2 4 4 2" xfId="2476" xr:uid="{FBAEB183-AEF1-4306-A50A-FA3718B098A2}"/>
    <cellStyle name="Moneda 2 3 2 2 4 4 2 2" xfId="2477" xr:uid="{95CCDD65-1E58-4D1E-A335-36B4A3E52050}"/>
    <cellStyle name="Moneda 2 3 2 2 4 4 2 2 2" xfId="2478" xr:uid="{995EE212-4C58-4FCD-ADD4-C8C58E60238D}"/>
    <cellStyle name="Moneda 2 3 2 2 4 4 2 2 2 2" xfId="30441" xr:uid="{569DA5AA-1AF8-407A-B331-2E02E78F6CE7}"/>
    <cellStyle name="Moneda 2 3 2 2 4 4 2 2 3" xfId="30440" xr:uid="{2ED82262-CD2D-4ED2-A4EC-432FEF543E58}"/>
    <cellStyle name="Moneda 2 3 2 2 4 4 2 3" xfId="2479" xr:uid="{23570E01-9C25-4D66-8745-E51028D2C2BE}"/>
    <cellStyle name="Moneda 2 3 2 2 4 4 2 3 2" xfId="30442" xr:uid="{79FF4EB1-A2C0-4CA9-BE11-3F227EDE9B55}"/>
    <cellStyle name="Moneda 2 3 2 2 4 4 2 4" xfId="30439" xr:uid="{71EB7CC9-8979-43FD-A4AA-C6AE1834E918}"/>
    <cellStyle name="Moneda 2 3 2 2 4 4 3" xfId="2480" xr:uid="{122F3D15-407F-471F-AA2F-F7E97136EB3E}"/>
    <cellStyle name="Moneda 2 3 2 2 4 4 3 2" xfId="2481" xr:uid="{02910422-1CAB-46F1-ACD8-DF5BCF2BF66E}"/>
    <cellStyle name="Moneda 2 3 2 2 4 4 3 2 2" xfId="30444" xr:uid="{55F59D4C-D415-4398-A386-41E881F36045}"/>
    <cellStyle name="Moneda 2 3 2 2 4 4 3 3" xfId="30443" xr:uid="{E8AAA7F4-2A7B-4037-B2AA-FC43F439D6F2}"/>
    <cellStyle name="Moneda 2 3 2 2 4 4 4" xfId="2482" xr:uid="{810AC7C2-9AE3-42C8-8850-38BBCE9D86F3}"/>
    <cellStyle name="Moneda 2 3 2 2 4 4 4 2" xfId="30445" xr:uid="{5D9EFFEA-4600-4C7A-8706-B6F457E08974}"/>
    <cellStyle name="Moneda 2 3 2 2 4 4 5" xfId="30438" xr:uid="{AFB4DA1B-4F23-439F-B667-F16D3A53239E}"/>
    <cellStyle name="Moneda 2 3 2 2 4 5" xfId="2483" xr:uid="{03ECC17B-686A-4449-83FA-88A361F338D5}"/>
    <cellStyle name="Moneda 2 3 2 2 4 5 2" xfId="2484" xr:uid="{0732C816-A067-4D0E-914A-6AA4D9F59C18}"/>
    <cellStyle name="Moneda 2 3 2 2 4 5 2 2" xfId="2485" xr:uid="{E4536D3E-0E94-43AF-B0C4-F90348674C17}"/>
    <cellStyle name="Moneda 2 3 2 2 4 5 2 2 2" xfId="30448" xr:uid="{7B4470C1-E772-495D-B508-A22F729272E8}"/>
    <cellStyle name="Moneda 2 3 2 2 4 5 2 3" xfId="30447" xr:uid="{89D57CE0-97E8-4679-8D6F-520DB6839F8A}"/>
    <cellStyle name="Moneda 2 3 2 2 4 5 3" xfId="2486" xr:uid="{1B201F0A-8A13-4EFC-BF09-76E1651BA2CF}"/>
    <cellStyle name="Moneda 2 3 2 2 4 5 3 2" xfId="30449" xr:uid="{D7F27276-E2BC-424E-A8CC-AAE317667C60}"/>
    <cellStyle name="Moneda 2 3 2 2 4 5 4" xfId="30446" xr:uid="{4909C15A-FA9C-4BEF-B114-F95C9F56B850}"/>
    <cellStyle name="Moneda 2 3 2 2 4 6" xfId="2487" xr:uid="{4BB14F6E-087A-48CC-B46F-CB0A4C337F33}"/>
    <cellStyle name="Moneda 2 3 2 2 4 6 2" xfId="2488" xr:uid="{A7FC0949-AD75-4360-A0F0-DD7B9CD3F09C}"/>
    <cellStyle name="Moneda 2 3 2 2 4 6 2 2" xfId="30451" xr:uid="{33FF3382-24A9-4A06-86E1-A9FB2B380BC7}"/>
    <cellStyle name="Moneda 2 3 2 2 4 6 3" xfId="30450" xr:uid="{6846689D-68B0-44A7-B76D-200FC765C468}"/>
    <cellStyle name="Moneda 2 3 2 2 4 7" xfId="2489" xr:uid="{75CAE660-69F4-467E-B2AB-41A2B84F521C}"/>
    <cellStyle name="Moneda 2 3 2 2 4 7 2" xfId="30452" xr:uid="{D731F326-54B7-4FAE-A997-DFD6C85F9DDA}"/>
    <cellStyle name="Moneda 2 3 2 2 4 8" xfId="27725" xr:uid="{2160EB5D-827E-470E-BEF3-78A6BCBA027F}"/>
    <cellStyle name="Moneda 2 3 2 2 4 8 2" xfId="55643" xr:uid="{D521D14D-D9B9-4C07-9988-B4B4F815D81B}"/>
    <cellStyle name="Moneda 2 3 2 2 4 9" xfId="28472" xr:uid="{710B57E1-75CA-4867-AFE7-6D9FA581EBC8}"/>
    <cellStyle name="Moneda 2 3 2 2 5" xfId="2490" xr:uid="{BAAEE8C0-0C22-4A37-9981-83F75CFD0095}"/>
    <cellStyle name="Moneda 2 3 2 2 5 2" xfId="2491" xr:uid="{9E5305A5-BC67-4546-B6FE-D6274F4494C5}"/>
    <cellStyle name="Moneda 2 3 2 2 5 2 2" xfId="2492" xr:uid="{1A86891F-2E41-484A-ABE3-45A7FE35320C}"/>
    <cellStyle name="Moneda 2 3 2 2 5 2 2 2" xfId="2493" xr:uid="{BFB473E7-4A42-4582-B014-4A92D7092B20}"/>
    <cellStyle name="Moneda 2 3 2 2 5 2 2 2 2" xfId="2494" xr:uid="{A7BDB651-919C-4570-8ACA-63D51C1F5121}"/>
    <cellStyle name="Moneda 2 3 2 2 5 2 2 2 2 2" xfId="30457" xr:uid="{4B090175-45B2-41A7-8982-B8A453EB0549}"/>
    <cellStyle name="Moneda 2 3 2 2 5 2 2 2 3" xfId="30456" xr:uid="{AA14D077-8C68-42B8-B84D-9972C8FBE67F}"/>
    <cellStyle name="Moneda 2 3 2 2 5 2 2 3" xfId="2495" xr:uid="{EE4D1462-90B5-4EEA-8E68-20ABD5EA12AE}"/>
    <cellStyle name="Moneda 2 3 2 2 5 2 2 3 2" xfId="30458" xr:uid="{913AF86E-56F5-4CC4-81D1-9AC6BA1EC26D}"/>
    <cellStyle name="Moneda 2 3 2 2 5 2 2 4" xfId="30455" xr:uid="{F85E392D-0136-4D9C-85DB-FAFF20954116}"/>
    <cellStyle name="Moneda 2 3 2 2 5 2 3" xfId="2496" xr:uid="{548DC35A-2B84-4BBD-B93D-EEAF64762A10}"/>
    <cellStyle name="Moneda 2 3 2 2 5 2 3 2" xfId="2497" xr:uid="{556179BB-0185-40E7-A2B6-A6D89ED58870}"/>
    <cellStyle name="Moneda 2 3 2 2 5 2 3 2 2" xfId="30460" xr:uid="{D9DC4D0B-DD17-4637-9804-3E60146BC1A3}"/>
    <cellStyle name="Moneda 2 3 2 2 5 2 3 3" xfId="30459" xr:uid="{F5907CFF-9F90-446B-89F6-443EBFE918F7}"/>
    <cellStyle name="Moneda 2 3 2 2 5 2 4" xfId="2498" xr:uid="{D2AE7A60-F8D0-4F7D-B23A-4B91A11774BD}"/>
    <cellStyle name="Moneda 2 3 2 2 5 2 4 2" xfId="30461" xr:uid="{083A56FE-5991-4622-883F-47357F54EA61}"/>
    <cellStyle name="Moneda 2 3 2 2 5 2 5" xfId="30454" xr:uid="{9B8FB872-1541-422B-8D31-7983861AF75E}"/>
    <cellStyle name="Moneda 2 3 2 2 5 3" xfId="2499" xr:uid="{94679170-10D9-4EA0-B679-CE5448CCCD0F}"/>
    <cellStyle name="Moneda 2 3 2 2 5 3 2" xfId="2500" xr:uid="{3AAD94BB-63A7-4EEE-9ECC-8C901A88A522}"/>
    <cellStyle name="Moneda 2 3 2 2 5 3 2 2" xfId="2501" xr:uid="{F8DD4308-7D83-46E6-BE7D-C2A34B89F363}"/>
    <cellStyle name="Moneda 2 3 2 2 5 3 2 2 2" xfId="30464" xr:uid="{20DBC711-6527-4EDE-A81C-80B87E7A6D67}"/>
    <cellStyle name="Moneda 2 3 2 2 5 3 2 3" xfId="30463" xr:uid="{A20B8699-EE72-48CA-8C3D-26BDF4A766F5}"/>
    <cellStyle name="Moneda 2 3 2 2 5 3 3" xfId="2502" xr:uid="{C8F20DD4-5CE3-4FE8-B44A-DB7A29AE303B}"/>
    <cellStyle name="Moneda 2 3 2 2 5 3 3 2" xfId="30465" xr:uid="{7883802A-6F66-4C71-ADC4-CD33151F1114}"/>
    <cellStyle name="Moneda 2 3 2 2 5 3 4" xfId="30462" xr:uid="{61E26739-169B-4B2B-BFFC-99E6CC8D0B91}"/>
    <cellStyle name="Moneda 2 3 2 2 5 4" xfId="2503" xr:uid="{B8562462-C8DC-4EF3-9538-B8785714D143}"/>
    <cellStyle name="Moneda 2 3 2 2 5 4 2" xfId="2504" xr:uid="{1F8501FF-3AD8-457E-A514-84991D97BA1E}"/>
    <cellStyle name="Moneda 2 3 2 2 5 4 2 2" xfId="30467" xr:uid="{12892C9A-880D-4B8B-86FA-8DD7DE6084BA}"/>
    <cellStyle name="Moneda 2 3 2 2 5 4 3" xfId="30466" xr:uid="{910172A9-F868-46CC-B76D-20F07A890852}"/>
    <cellStyle name="Moneda 2 3 2 2 5 5" xfId="2505" xr:uid="{C9A6BE9B-DA4A-4E8F-8E3A-09C2E904E05F}"/>
    <cellStyle name="Moneda 2 3 2 2 5 5 2" xfId="30468" xr:uid="{CDF3FF35-1CE7-47EE-8E09-EEF68BBBDB3A}"/>
    <cellStyle name="Moneda 2 3 2 2 5 6" xfId="30453" xr:uid="{C2E5ED1A-5BDC-4EE7-94FF-F01F3D5437C6}"/>
    <cellStyle name="Moneda 2 3 2 2 6" xfId="2506" xr:uid="{64A2156F-D3A0-452E-A384-2EBEF715A7FF}"/>
    <cellStyle name="Moneda 2 3 2 2 6 2" xfId="2507" xr:uid="{D6159902-6D1F-47AD-ADE4-40C32C25CA19}"/>
    <cellStyle name="Moneda 2 3 2 2 6 2 2" xfId="2508" xr:uid="{47FBF243-0F9D-42D3-B7AC-02D83B02B9B2}"/>
    <cellStyle name="Moneda 2 3 2 2 6 2 2 2" xfId="2509" xr:uid="{5A72A1F8-22F7-46D6-8713-91E55E03AE88}"/>
    <cellStyle name="Moneda 2 3 2 2 6 2 2 2 2" xfId="30472" xr:uid="{DFFD9117-B592-4FAF-AA07-427428E3D4F8}"/>
    <cellStyle name="Moneda 2 3 2 2 6 2 2 3" xfId="30471" xr:uid="{64AB718C-91B7-4193-948D-A92769DC3C8B}"/>
    <cellStyle name="Moneda 2 3 2 2 6 2 3" xfId="2510" xr:uid="{33D57CBF-B542-42D7-94B8-8349D661E760}"/>
    <cellStyle name="Moneda 2 3 2 2 6 2 3 2" xfId="30473" xr:uid="{79D446B1-9B5B-4ADC-92BD-FBF48CAC1F99}"/>
    <cellStyle name="Moneda 2 3 2 2 6 2 4" xfId="30470" xr:uid="{BA9293F3-9104-499E-BBE7-A9EFB2B48ABF}"/>
    <cellStyle name="Moneda 2 3 2 2 6 3" xfId="2511" xr:uid="{AE576BDC-1E3F-4141-ACC0-F29A93B2A836}"/>
    <cellStyle name="Moneda 2 3 2 2 6 3 2" xfId="2512" xr:uid="{60B5BBEA-F961-4A29-A182-BAFEEE8C421A}"/>
    <cellStyle name="Moneda 2 3 2 2 6 3 2 2" xfId="30475" xr:uid="{EB428C97-FF29-4D9F-A861-5C52C00FBB17}"/>
    <cellStyle name="Moneda 2 3 2 2 6 3 3" xfId="30474" xr:uid="{3CFD69F6-B3F9-4656-B1F6-A1CB6CFA370D}"/>
    <cellStyle name="Moneda 2 3 2 2 6 4" xfId="2513" xr:uid="{F3AFD21B-9EED-45F6-B0E4-78E2AF797F6A}"/>
    <cellStyle name="Moneda 2 3 2 2 6 4 2" xfId="30476" xr:uid="{2C47F72E-56AC-4D62-BFED-09CAEEFC51FF}"/>
    <cellStyle name="Moneda 2 3 2 2 6 5" xfId="30469" xr:uid="{415577E4-0043-45E5-86AC-35631812DAA5}"/>
    <cellStyle name="Moneda 2 3 2 2 7" xfId="2514" xr:uid="{AC672961-0B10-49EA-B80B-D0F0F0A7D506}"/>
    <cellStyle name="Moneda 2 3 2 2 7 2" xfId="2515" xr:uid="{471DE5BE-E788-47AF-AF63-43458872356C}"/>
    <cellStyle name="Moneda 2 3 2 2 7 2 2" xfId="2516" xr:uid="{190091E1-55EC-4969-A038-818ADE433FA9}"/>
    <cellStyle name="Moneda 2 3 2 2 7 2 2 2" xfId="2517" xr:uid="{EB4C52BB-C21C-4CDD-94DD-75EC41A0880B}"/>
    <cellStyle name="Moneda 2 3 2 2 7 2 2 2 2" xfId="30480" xr:uid="{E8A1EEB0-B23F-4024-B8E7-E5356F6CD5D5}"/>
    <cellStyle name="Moneda 2 3 2 2 7 2 2 3" xfId="30479" xr:uid="{2629E7F9-7135-4DCE-A489-9B31001EFDAD}"/>
    <cellStyle name="Moneda 2 3 2 2 7 2 3" xfId="2518" xr:uid="{D9FFDAC3-13E7-43E6-AE37-1E893A1416BF}"/>
    <cellStyle name="Moneda 2 3 2 2 7 2 3 2" xfId="30481" xr:uid="{8EA0BCE8-F4B6-4F8D-8B60-9ED32BE45A25}"/>
    <cellStyle name="Moneda 2 3 2 2 7 2 4" xfId="30478" xr:uid="{6647A44D-4EAA-49CB-816C-857B58A7CE87}"/>
    <cellStyle name="Moneda 2 3 2 2 7 3" xfId="2519" xr:uid="{E2F2BDD2-7F27-4EB9-9393-BC4F1941A5ED}"/>
    <cellStyle name="Moneda 2 3 2 2 7 3 2" xfId="2520" xr:uid="{2CAB3488-84F2-440D-A829-5335A8AEC4F3}"/>
    <cellStyle name="Moneda 2 3 2 2 7 3 2 2" xfId="30483" xr:uid="{A64750D8-2921-47C6-9E3B-8805D774C4E8}"/>
    <cellStyle name="Moneda 2 3 2 2 7 3 3" xfId="30482" xr:uid="{59582586-3CAA-4A69-BD54-2455866DBA65}"/>
    <cellStyle name="Moneda 2 3 2 2 7 4" xfId="2521" xr:uid="{07EE53D3-12FA-40DC-BEBA-022A60C5FBBB}"/>
    <cellStyle name="Moneda 2 3 2 2 7 4 2" xfId="30484" xr:uid="{FE5EFD5E-4FAC-4A71-818D-887CCAD40736}"/>
    <cellStyle name="Moneda 2 3 2 2 7 5" xfId="30477" xr:uid="{EFDFF162-2564-4EAB-B0C5-E2D294B2ED2C}"/>
    <cellStyle name="Moneda 2 3 2 2 8" xfId="2522" xr:uid="{1DF537AE-6C13-4B76-AF3A-F367F42F1E5C}"/>
    <cellStyle name="Moneda 2 3 2 2 8 2" xfId="2523" xr:uid="{28DDCAF9-132E-45F1-BF76-2C0BE7142E9A}"/>
    <cellStyle name="Moneda 2 3 2 2 8 2 2" xfId="2524" xr:uid="{08D493D1-E2F7-4834-8FF7-DFE751BA467D}"/>
    <cellStyle name="Moneda 2 3 2 2 8 2 2 2" xfId="30487" xr:uid="{E4DEB907-8EDB-44CE-9205-827A236BEA9D}"/>
    <cellStyle name="Moneda 2 3 2 2 8 2 3" xfId="30486" xr:uid="{884FDA89-98AD-449D-8853-59484E70CDB6}"/>
    <cellStyle name="Moneda 2 3 2 2 8 3" xfId="2525" xr:uid="{BD5E6989-51B4-460C-A838-9B51531C220B}"/>
    <cellStyle name="Moneda 2 3 2 2 8 3 2" xfId="30488" xr:uid="{16B28212-F67E-4A6F-A800-431468D48A83}"/>
    <cellStyle name="Moneda 2 3 2 2 8 4" xfId="30485" xr:uid="{B987B1DE-B347-4307-B3B0-6D9869BDEF2F}"/>
    <cellStyle name="Moneda 2 3 2 2 9" xfId="2526" xr:uid="{E644A6B0-97B4-481B-A94B-7F3B32810D15}"/>
    <cellStyle name="Moneda 2 3 2 2 9 2" xfId="2527" xr:uid="{8C1BF07F-4590-4971-A2B4-A555868EADAA}"/>
    <cellStyle name="Moneda 2 3 2 2 9 2 2" xfId="30490" xr:uid="{AF6B04DD-4D36-4096-A6BA-D2A65E300EEB}"/>
    <cellStyle name="Moneda 2 3 2 2 9 3" xfId="30489" xr:uid="{E7E39BDD-2351-43A1-8EE3-9F42506C91EC}"/>
    <cellStyle name="Moneda 2 3 2 3" xfId="185" xr:uid="{849E5B7B-DAF5-4A45-8644-A5E0D2C73732}"/>
    <cellStyle name="Moneda 2 3 2 3 10" xfId="27726" xr:uid="{A3363158-4621-4897-80E4-E35226E74779}"/>
    <cellStyle name="Moneda 2 3 2 3 10 2" xfId="55644" xr:uid="{D54D3781-5202-4282-BCD6-5C23A9CF83DC}"/>
    <cellStyle name="Moneda 2 3 2 3 11" xfId="28167" xr:uid="{7D435F58-C30F-4672-A11F-23D333837415}"/>
    <cellStyle name="Moneda 2 3 2 3 2" xfId="340" xr:uid="{BAEEA666-E1C7-4B46-8B09-F0B99389C6D9}"/>
    <cellStyle name="Moneda 2 3 2 3 2 10" xfId="28321" xr:uid="{F378C2BD-79D1-4902-B3C2-67E0CE2E3C3A}"/>
    <cellStyle name="Moneda 2 3 2 3 2 2" xfId="687" xr:uid="{A61D6BE2-F225-4106-9233-0278769B3490}"/>
    <cellStyle name="Moneda 2 3 2 3 2 2 2" xfId="2528" xr:uid="{0CE92051-261A-41BD-9B7E-AF8C4A6B5109}"/>
    <cellStyle name="Moneda 2 3 2 3 2 2 2 2" xfId="2529" xr:uid="{2C027444-9D6E-43A2-8AEA-EAB0B168E881}"/>
    <cellStyle name="Moneda 2 3 2 3 2 2 2 2 2" xfId="2530" xr:uid="{90EEA25D-D611-4C29-AEDC-F401B7C53D1D}"/>
    <cellStyle name="Moneda 2 3 2 3 2 2 2 2 2 2" xfId="2531" xr:uid="{4AE2459A-6521-4AC1-90A2-282D03810473}"/>
    <cellStyle name="Moneda 2 3 2 3 2 2 2 2 2 2 2" xfId="2532" xr:uid="{30A21893-0D76-4D78-8202-B06CBE2CDC35}"/>
    <cellStyle name="Moneda 2 3 2 3 2 2 2 2 2 2 2 2" xfId="30495" xr:uid="{BF4C46A5-D47F-45CA-960A-124D90699995}"/>
    <cellStyle name="Moneda 2 3 2 3 2 2 2 2 2 2 3" xfId="30494" xr:uid="{08EBE549-1410-41AB-90FE-E8D01D0891EC}"/>
    <cellStyle name="Moneda 2 3 2 3 2 2 2 2 2 3" xfId="2533" xr:uid="{177DA230-CD1C-4E41-A27B-DD750CBF432C}"/>
    <cellStyle name="Moneda 2 3 2 3 2 2 2 2 2 3 2" xfId="30496" xr:uid="{8A8F0E89-E555-41B4-84B1-9F44A13C57D8}"/>
    <cellStyle name="Moneda 2 3 2 3 2 2 2 2 2 4" xfId="30493" xr:uid="{B7444B70-5F4A-4052-89C5-17AD256A1DF9}"/>
    <cellStyle name="Moneda 2 3 2 3 2 2 2 2 3" xfId="2534" xr:uid="{7E735448-756B-41D7-A9D8-BF8536D194EE}"/>
    <cellStyle name="Moneda 2 3 2 3 2 2 2 2 3 2" xfId="2535" xr:uid="{EAA54637-D32F-4011-B0A5-57CA8B3407DD}"/>
    <cellStyle name="Moneda 2 3 2 3 2 2 2 2 3 2 2" xfId="30498" xr:uid="{24458341-5F9A-46C5-B05F-DEFE135C57A4}"/>
    <cellStyle name="Moneda 2 3 2 3 2 2 2 2 3 3" xfId="30497" xr:uid="{DFFDFD2B-7A7C-415A-8E06-F6984CF4C98C}"/>
    <cellStyle name="Moneda 2 3 2 3 2 2 2 2 4" xfId="2536" xr:uid="{EDA33A2A-4AD4-4AE8-8C87-819D2BA9D15D}"/>
    <cellStyle name="Moneda 2 3 2 3 2 2 2 2 4 2" xfId="30499" xr:uid="{D2598F3C-B93A-4AF2-B0DD-AECF0E63528F}"/>
    <cellStyle name="Moneda 2 3 2 3 2 2 2 2 5" xfId="30492" xr:uid="{B1292D3C-DC5D-4973-970F-FDCEA64A88F4}"/>
    <cellStyle name="Moneda 2 3 2 3 2 2 2 3" xfId="2537" xr:uid="{07956429-E2C2-469A-B5D0-1F554C77D210}"/>
    <cellStyle name="Moneda 2 3 2 3 2 2 2 3 2" xfId="2538" xr:uid="{9879CB2C-A510-4ED4-AFC5-83FB56CA8C81}"/>
    <cellStyle name="Moneda 2 3 2 3 2 2 2 3 2 2" xfId="2539" xr:uid="{8BFA1294-4E3B-4ADA-8ABC-29E339634100}"/>
    <cellStyle name="Moneda 2 3 2 3 2 2 2 3 2 2 2" xfId="30502" xr:uid="{EA422441-16BE-441E-94A0-FD5D0DE5E321}"/>
    <cellStyle name="Moneda 2 3 2 3 2 2 2 3 2 3" xfId="30501" xr:uid="{B34111F4-E729-4C40-89BA-0287026B3CB7}"/>
    <cellStyle name="Moneda 2 3 2 3 2 2 2 3 3" xfId="2540" xr:uid="{BDC6CF65-B35B-47D7-9F8E-D7F1BCAD25AA}"/>
    <cellStyle name="Moneda 2 3 2 3 2 2 2 3 3 2" xfId="30503" xr:uid="{A7251C7E-831E-479A-BF6F-768496E8C74A}"/>
    <cellStyle name="Moneda 2 3 2 3 2 2 2 3 4" xfId="30500" xr:uid="{75B76AC9-4870-44AA-98E3-31C9ED8903AB}"/>
    <cellStyle name="Moneda 2 3 2 3 2 2 2 4" xfId="2541" xr:uid="{587F6B34-F05B-4F53-B445-669490996286}"/>
    <cellStyle name="Moneda 2 3 2 3 2 2 2 4 2" xfId="2542" xr:uid="{033485A8-2929-46BB-BB10-462AA1BE98FF}"/>
    <cellStyle name="Moneda 2 3 2 3 2 2 2 4 2 2" xfId="30505" xr:uid="{C33F8B32-0733-42A5-A5DA-01D035577A09}"/>
    <cellStyle name="Moneda 2 3 2 3 2 2 2 4 3" xfId="30504" xr:uid="{7E0CDA68-CC3A-40CD-A2A6-CF9CA1019931}"/>
    <cellStyle name="Moneda 2 3 2 3 2 2 2 5" xfId="2543" xr:uid="{971DB20E-DC1F-4FCF-BC96-6D52F35DB4ED}"/>
    <cellStyle name="Moneda 2 3 2 3 2 2 2 5 2" xfId="30506" xr:uid="{F85BCD40-4CCB-43B0-AF51-EF59377EB9D0}"/>
    <cellStyle name="Moneda 2 3 2 3 2 2 2 6" xfId="30491" xr:uid="{664DAE52-41E1-42F6-830F-5178325693D2}"/>
    <cellStyle name="Moneda 2 3 2 3 2 2 3" xfId="2544" xr:uid="{C1BC3D0E-5F3E-4337-B47D-5AAE27FC0AD3}"/>
    <cellStyle name="Moneda 2 3 2 3 2 2 3 2" xfId="2545" xr:uid="{DFA66F6D-98B3-45F3-AD69-6CD8D2C85D5C}"/>
    <cellStyle name="Moneda 2 3 2 3 2 2 3 2 2" xfId="2546" xr:uid="{37F3610B-DCF2-424C-8AF2-7B092B6BCD1C}"/>
    <cellStyle name="Moneda 2 3 2 3 2 2 3 2 2 2" xfId="2547" xr:uid="{B3CBC1FF-1E82-4EA5-ADAA-33872A7A64FC}"/>
    <cellStyle name="Moneda 2 3 2 3 2 2 3 2 2 2 2" xfId="30510" xr:uid="{2354BB76-0B17-4F6F-8B63-5AE98DD4ECA8}"/>
    <cellStyle name="Moneda 2 3 2 3 2 2 3 2 2 3" xfId="30509" xr:uid="{0181E1E0-218F-4C5E-B73D-40730FD7AB8A}"/>
    <cellStyle name="Moneda 2 3 2 3 2 2 3 2 3" xfId="2548" xr:uid="{4F43079C-FA1D-445B-8E95-93D92FA36AEB}"/>
    <cellStyle name="Moneda 2 3 2 3 2 2 3 2 3 2" xfId="30511" xr:uid="{C10AE816-5A48-4711-BE8D-B49C067DE86E}"/>
    <cellStyle name="Moneda 2 3 2 3 2 2 3 2 4" xfId="30508" xr:uid="{0489A37A-6A27-4EF1-B497-97CC081F3064}"/>
    <cellStyle name="Moneda 2 3 2 3 2 2 3 3" xfId="2549" xr:uid="{F3123B3A-D880-4BB5-918F-F445D4FD4DA9}"/>
    <cellStyle name="Moneda 2 3 2 3 2 2 3 3 2" xfId="2550" xr:uid="{E97B8AE7-AD17-49D6-A689-F3CF28D1EF6B}"/>
    <cellStyle name="Moneda 2 3 2 3 2 2 3 3 2 2" xfId="30513" xr:uid="{27F2D3F4-E62D-442C-920F-D143507EA861}"/>
    <cellStyle name="Moneda 2 3 2 3 2 2 3 3 3" xfId="30512" xr:uid="{EC475AA2-6BB7-4AC7-9D27-A031BDC4E734}"/>
    <cellStyle name="Moneda 2 3 2 3 2 2 3 4" xfId="2551" xr:uid="{B5380A93-CA6B-46EA-BB27-06FD3CF12EF7}"/>
    <cellStyle name="Moneda 2 3 2 3 2 2 3 4 2" xfId="30514" xr:uid="{4B5A7649-2245-4FF3-9BC5-E8270E0F17BE}"/>
    <cellStyle name="Moneda 2 3 2 3 2 2 3 5" xfId="30507" xr:uid="{DCF97535-9D9D-4233-9B63-5DBCE65695B8}"/>
    <cellStyle name="Moneda 2 3 2 3 2 2 4" xfId="2552" xr:uid="{A5F4C2DD-50E3-4F3B-9C25-C20674251BF8}"/>
    <cellStyle name="Moneda 2 3 2 3 2 2 4 2" xfId="2553" xr:uid="{E6E4EDBA-16B1-477C-8F63-ADBC4DFA0D51}"/>
    <cellStyle name="Moneda 2 3 2 3 2 2 4 2 2" xfId="2554" xr:uid="{86301123-3C3A-4038-A379-258920CBB2E6}"/>
    <cellStyle name="Moneda 2 3 2 3 2 2 4 2 2 2" xfId="2555" xr:uid="{846C78A6-5FF3-4A25-99FA-B0786922344A}"/>
    <cellStyle name="Moneda 2 3 2 3 2 2 4 2 2 2 2" xfId="30518" xr:uid="{509684B0-3CBE-4AF9-A5FC-4B388EA66E92}"/>
    <cellStyle name="Moneda 2 3 2 3 2 2 4 2 2 3" xfId="30517" xr:uid="{D76B918F-EDA2-4F94-9205-AF3FCDB28B87}"/>
    <cellStyle name="Moneda 2 3 2 3 2 2 4 2 3" xfId="2556" xr:uid="{6F6270BC-6E35-438F-8C8A-39220983C629}"/>
    <cellStyle name="Moneda 2 3 2 3 2 2 4 2 3 2" xfId="30519" xr:uid="{F3C2561E-4EFB-4C7E-90ED-852235E7C38F}"/>
    <cellStyle name="Moneda 2 3 2 3 2 2 4 2 4" xfId="30516" xr:uid="{CF158C82-83C9-49BE-BE57-E87202727646}"/>
    <cellStyle name="Moneda 2 3 2 3 2 2 4 3" xfId="2557" xr:uid="{8B6EFDDB-4DCD-4BDF-A0A0-7E74C5F217DD}"/>
    <cellStyle name="Moneda 2 3 2 3 2 2 4 3 2" xfId="2558" xr:uid="{7FE97DF0-6DBD-4206-B6EF-54BE7C880655}"/>
    <cellStyle name="Moneda 2 3 2 3 2 2 4 3 2 2" xfId="30521" xr:uid="{278B2F7A-A123-42C4-BC8D-C5C8DA5E292C}"/>
    <cellStyle name="Moneda 2 3 2 3 2 2 4 3 3" xfId="30520" xr:uid="{AFD55C67-4B44-4B2E-96DA-A4DC4ED977C7}"/>
    <cellStyle name="Moneda 2 3 2 3 2 2 4 4" xfId="2559" xr:uid="{2CDAF832-3230-4FAC-8BBF-DF1ACE76DCF7}"/>
    <cellStyle name="Moneda 2 3 2 3 2 2 4 4 2" xfId="30522" xr:uid="{7F01B20A-3B71-4C39-8B33-BDA8FE05254C}"/>
    <cellStyle name="Moneda 2 3 2 3 2 2 4 5" xfId="30515" xr:uid="{9998BBBF-5D46-4E97-8D8C-D6A49D898BE5}"/>
    <cellStyle name="Moneda 2 3 2 3 2 2 5" xfId="2560" xr:uid="{95EB5BF4-C76D-414D-95AB-E82BC32AC35F}"/>
    <cellStyle name="Moneda 2 3 2 3 2 2 5 2" xfId="2561" xr:uid="{F8F2D14A-8A28-449F-A7B1-28E76C473194}"/>
    <cellStyle name="Moneda 2 3 2 3 2 2 5 2 2" xfId="2562" xr:uid="{4577D99C-0D90-4262-8264-259A3145121A}"/>
    <cellStyle name="Moneda 2 3 2 3 2 2 5 2 2 2" xfId="30525" xr:uid="{A718B88D-43BC-4A9C-93D8-5B7AABB2D7BB}"/>
    <cellStyle name="Moneda 2 3 2 3 2 2 5 2 3" xfId="30524" xr:uid="{C3DC88E6-1348-499D-A92D-116A31804D29}"/>
    <cellStyle name="Moneda 2 3 2 3 2 2 5 3" xfId="2563" xr:uid="{EAE513C7-AD9C-4E9E-9223-1329D4AE73F5}"/>
    <cellStyle name="Moneda 2 3 2 3 2 2 5 3 2" xfId="30526" xr:uid="{5A3162EB-391A-4FD6-A60B-820E2DD1C2D1}"/>
    <cellStyle name="Moneda 2 3 2 3 2 2 5 4" xfId="30523" xr:uid="{C042604A-0258-42A7-9BFA-191439BF96C1}"/>
    <cellStyle name="Moneda 2 3 2 3 2 2 6" xfId="2564" xr:uid="{D7617840-059D-424B-A1E5-DB25BBAE682D}"/>
    <cellStyle name="Moneda 2 3 2 3 2 2 6 2" xfId="2565" xr:uid="{60C0064E-EF03-49AA-8633-34936B3EDF17}"/>
    <cellStyle name="Moneda 2 3 2 3 2 2 6 2 2" xfId="30528" xr:uid="{A0CC3046-C1F4-43E0-84E8-DC51DC88B969}"/>
    <cellStyle name="Moneda 2 3 2 3 2 2 6 3" xfId="30527" xr:uid="{9C17E621-2A99-4A58-A931-42CF04CE3741}"/>
    <cellStyle name="Moneda 2 3 2 3 2 2 7" xfId="2566" xr:uid="{BD1C1D21-9B34-4876-AD2E-B5C95DAA7C5F}"/>
    <cellStyle name="Moneda 2 3 2 3 2 2 7 2" xfId="30529" xr:uid="{E24AFF3A-3E41-4D08-BADE-058C7C4708BD}"/>
    <cellStyle name="Moneda 2 3 2 3 2 2 8" xfId="27728" xr:uid="{2AEB5107-24E8-47A3-9A8C-E460729831C7}"/>
    <cellStyle name="Moneda 2 3 2 3 2 2 8 2" xfId="55646" xr:uid="{AE93EC6A-4B6E-43A6-8FA2-B191A353EE07}"/>
    <cellStyle name="Moneda 2 3 2 3 2 2 9" xfId="28666" xr:uid="{89AEFEBB-5896-4D25-A60D-36811FD02AD0}"/>
    <cellStyle name="Moneda 2 3 2 3 2 3" xfId="2567" xr:uid="{58152E35-CD70-440B-A2DC-30D46C2E9FBE}"/>
    <cellStyle name="Moneda 2 3 2 3 2 3 2" xfId="2568" xr:uid="{92AC928E-F60E-459F-805C-FBD4F9AD3C09}"/>
    <cellStyle name="Moneda 2 3 2 3 2 3 2 2" xfId="2569" xr:uid="{3B4920C3-CB4C-4939-AA60-777819EABFA8}"/>
    <cellStyle name="Moneda 2 3 2 3 2 3 2 2 2" xfId="2570" xr:uid="{B0599A74-4A68-4B04-9598-ACA766231B80}"/>
    <cellStyle name="Moneda 2 3 2 3 2 3 2 2 2 2" xfId="2571" xr:uid="{018D371A-AE9F-4672-8FA2-12A032FE247C}"/>
    <cellStyle name="Moneda 2 3 2 3 2 3 2 2 2 2 2" xfId="30534" xr:uid="{840F9721-C927-4674-9CC7-499DEC7AA448}"/>
    <cellStyle name="Moneda 2 3 2 3 2 3 2 2 2 3" xfId="30533" xr:uid="{19BD9D48-9EFB-4EE2-85CE-46F057090DC6}"/>
    <cellStyle name="Moneda 2 3 2 3 2 3 2 2 3" xfId="2572" xr:uid="{70DF58B3-3423-4AF4-A008-83B151DFD39F}"/>
    <cellStyle name="Moneda 2 3 2 3 2 3 2 2 3 2" xfId="30535" xr:uid="{7AFA6E33-BC54-4106-9710-7168CD6D69D9}"/>
    <cellStyle name="Moneda 2 3 2 3 2 3 2 2 4" xfId="30532" xr:uid="{C304E4CD-AA5A-4077-B80A-3BE4D6F54DF8}"/>
    <cellStyle name="Moneda 2 3 2 3 2 3 2 3" xfId="2573" xr:uid="{CD7B4816-45BB-4978-AF6E-048F3D82F2CB}"/>
    <cellStyle name="Moneda 2 3 2 3 2 3 2 3 2" xfId="2574" xr:uid="{C935A8DE-5BDB-4D64-BAB5-F6EF83B07E8E}"/>
    <cellStyle name="Moneda 2 3 2 3 2 3 2 3 2 2" xfId="30537" xr:uid="{020CB7BC-46F6-4FE6-B01F-58216B25010B}"/>
    <cellStyle name="Moneda 2 3 2 3 2 3 2 3 3" xfId="30536" xr:uid="{5B48196F-2275-4CD1-A769-FD79AA6D84EC}"/>
    <cellStyle name="Moneda 2 3 2 3 2 3 2 4" xfId="2575" xr:uid="{97A2EAB5-3377-45FF-860D-9992BD570F8D}"/>
    <cellStyle name="Moneda 2 3 2 3 2 3 2 4 2" xfId="30538" xr:uid="{91864136-E7C4-4AFD-8376-AB7298C88792}"/>
    <cellStyle name="Moneda 2 3 2 3 2 3 2 5" xfId="30531" xr:uid="{3695E893-8E0D-4C64-A491-7C9096586249}"/>
    <cellStyle name="Moneda 2 3 2 3 2 3 3" xfId="2576" xr:uid="{451E9E1F-0B27-4384-B7AF-816688F1300C}"/>
    <cellStyle name="Moneda 2 3 2 3 2 3 3 2" xfId="2577" xr:uid="{73137640-F655-4139-9388-ABC1518F66F8}"/>
    <cellStyle name="Moneda 2 3 2 3 2 3 3 2 2" xfId="2578" xr:uid="{04B44AC6-3942-4EF9-A252-CA1E1204B0F7}"/>
    <cellStyle name="Moneda 2 3 2 3 2 3 3 2 2 2" xfId="30541" xr:uid="{2C3A06E9-5BD7-4CE7-8780-0F013280FE4B}"/>
    <cellStyle name="Moneda 2 3 2 3 2 3 3 2 3" xfId="30540" xr:uid="{0D2A1D86-E0A5-4DA2-ADB9-F7D6A889526B}"/>
    <cellStyle name="Moneda 2 3 2 3 2 3 3 3" xfId="2579" xr:uid="{830BB663-50BB-40E0-AEF7-DB5E3128785D}"/>
    <cellStyle name="Moneda 2 3 2 3 2 3 3 3 2" xfId="30542" xr:uid="{BD336606-D0EC-42B1-8DF2-3424AF6E213A}"/>
    <cellStyle name="Moneda 2 3 2 3 2 3 3 4" xfId="30539" xr:uid="{318C57D4-7506-45A3-87A8-78F08AAC03A3}"/>
    <cellStyle name="Moneda 2 3 2 3 2 3 4" xfId="2580" xr:uid="{8B6B6B22-FB37-4FAD-A7DB-B4202EA22967}"/>
    <cellStyle name="Moneda 2 3 2 3 2 3 4 2" xfId="2581" xr:uid="{03E33309-0AF4-4248-8E93-9D82A37643FA}"/>
    <cellStyle name="Moneda 2 3 2 3 2 3 4 2 2" xfId="30544" xr:uid="{7F819452-2402-4E77-A2B6-39A4454127B0}"/>
    <cellStyle name="Moneda 2 3 2 3 2 3 4 3" xfId="30543" xr:uid="{BFDBE7C2-461F-4862-A319-93EB91FFAA18}"/>
    <cellStyle name="Moneda 2 3 2 3 2 3 5" xfId="2582" xr:uid="{78799D3A-B1F1-4DAE-81CA-7E2F516624D6}"/>
    <cellStyle name="Moneda 2 3 2 3 2 3 5 2" xfId="30545" xr:uid="{B518A024-17E5-42A4-87B8-A5C80D734B9B}"/>
    <cellStyle name="Moneda 2 3 2 3 2 3 6" xfId="30530" xr:uid="{05135450-46F2-4EC1-83D1-9DCE500B74C2}"/>
    <cellStyle name="Moneda 2 3 2 3 2 4" xfId="2583" xr:uid="{F5B0AB8D-60F8-4F7F-B6A3-FC4DB806257C}"/>
    <cellStyle name="Moneda 2 3 2 3 2 4 2" xfId="2584" xr:uid="{FB02D1B2-75B7-4373-8AC2-0F7C6CE46FAB}"/>
    <cellStyle name="Moneda 2 3 2 3 2 4 2 2" xfId="2585" xr:uid="{1F85740C-9285-47F3-9617-1E7957B159F1}"/>
    <cellStyle name="Moneda 2 3 2 3 2 4 2 2 2" xfId="2586" xr:uid="{63D5F2F8-9E4A-4397-9847-63723E1C5736}"/>
    <cellStyle name="Moneda 2 3 2 3 2 4 2 2 2 2" xfId="30549" xr:uid="{2809B44D-0217-4F4C-B404-198FD3D78522}"/>
    <cellStyle name="Moneda 2 3 2 3 2 4 2 2 3" xfId="30548" xr:uid="{72DE22C2-68A3-4B62-A281-4E6EA9439EB4}"/>
    <cellStyle name="Moneda 2 3 2 3 2 4 2 3" xfId="2587" xr:uid="{2EFE274D-A19A-49E9-9678-8BB7D196A8AF}"/>
    <cellStyle name="Moneda 2 3 2 3 2 4 2 3 2" xfId="30550" xr:uid="{A1B6C223-3B62-44E1-8D0F-87845EE2F581}"/>
    <cellStyle name="Moneda 2 3 2 3 2 4 2 4" xfId="30547" xr:uid="{72DB996C-611A-41AF-AE7C-77AC7523F051}"/>
    <cellStyle name="Moneda 2 3 2 3 2 4 3" xfId="2588" xr:uid="{9CFC172F-15A5-49CE-A194-31971D9F6571}"/>
    <cellStyle name="Moneda 2 3 2 3 2 4 3 2" xfId="2589" xr:uid="{42420127-997A-4DB0-B5A2-40F152D3EEF1}"/>
    <cellStyle name="Moneda 2 3 2 3 2 4 3 2 2" xfId="30552" xr:uid="{D3155CF7-0017-4671-BE45-1C388C0A2CA0}"/>
    <cellStyle name="Moneda 2 3 2 3 2 4 3 3" xfId="30551" xr:uid="{6AD3C330-24D6-465C-9B71-CDCA90973C8E}"/>
    <cellStyle name="Moneda 2 3 2 3 2 4 4" xfId="2590" xr:uid="{633C3C96-E4D2-43A4-B136-7BA73F9F832E}"/>
    <cellStyle name="Moneda 2 3 2 3 2 4 4 2" xfId="30553" xr:uid="{0E82DF0E-CFC1-4FFC-A0C1-9FA9ABCE0E06}"/>
    <cellStyle name="Moneda 2 3 2 3 2 4 5" xfId="30546" xr:uid="{D81B440E-8C4A-472B-A7AB-74DD2BFCFBAD}"/>
    <cellStyle name="Moneda 2 3 2 3 2 5" xfId="2591" xr:uid="{3C49D01E-7CF3-4EB4-ACC3-27CB8C9229E7}"/>
    <cellStyle name="Moneda 2 3 2 3 2 5 2" xfId="2592" xr:uid="{014D1DE2-1D46-4D42-9AF1-27997D598732}"/>
    <cellStyle name="Moneda 2 3 2 3 2 5 2 2" xfId="2593" xr:uid="{5C72C582-637B-4CC8-A1AB-52C833FCC659}"/>
    <cellStyle name="Moneda 2 3 2 3 2 5 2 2 2" xfId="2594" xr:uid="{1D5F3405-76D8-4783-8C53-0E1B3A6EC647}"/>
    <cellStyle name="Moneda 2 3 2 3 2 5 2 2 2 2" xfId="30557" xr:uid="{A2A43959-5A48-419C-BEB8-2CD528659239}"/>
    <cellStyle name="Moneda 2 3 2 3 2 5 2 2 3" xfId="30556" xr:uid="{EC89DFD4-F3D0-4207-AFEE-3C677E816097}"/>
    <cellStyle name="Moneda 2 3 2 3 2 5 2 3" xfId="2595" xr:uid="{2350F710-E6E0-42CF-85D5-92CE298635F5}"/>
    <cellStyle name="Moneda 2 3 2 3 2 5 2 3 2" xfId="30558" xr:uid="{59E0DDD6-E438-417B-B07C-E3146A3F8CB3}"/>
    <cellStyle name="Moneda 2 3 2 3 2 5 2 4" xfId="30555" xr:uid="{A8887FDD-44A4-4709-9CA1-2E1084F359A4}"/>
    <cellStyle name="Moneda 2 3 2 3 2 5 3" xfId="2596" xr:uid="{210B73D0-FEB3-4B26-890D-8A36F58A4B45}"/>
    <cellStyle name="Moneda 2 3 2 3 2 5 3 2" xfId="2597" xr:uid="{524CBB26-1644-4795-9D52-81DB25890893}"/>
    <cellStyle name="Moneda 2 3 2 3 2 5 3 2 2" xfId="30560" xr:uid="{67341715-27B7-4679-9A33-E9ACCD533AD1}"/>
    <cellStyle name="Moneda 2 3 2 3 2 5 3 3" xfId="30559" xr:uid="{A64352F8-A36F-4E6F-BC27-9C2C374FDBD3}"/>
    <cellStyle name="Moneda 2 3 2 3 2 5 4" xfId="2598" xr:uid="{1BE85FF1-FBB1-4B59-AC7D-F1C33DF64080}"/>
    <cellStyle name="Moneda 2 3 2 3 2 5 4 2" xfId="30561" xr:uid="{6F694199-00B9-42DC-8AF2-4A080C95A20D}"/>
    <cellStyle name="Moneda 2 3 2 3 2 5 5" xfId="30554" xr:uid="{870866E3-3D84-47A9-AC41-A6C84786503A}"/>
    <cellStyle name="Moneda 2 3 2 3 2 6" xfId="2599" xr:uid="{4F386947-F19F-44A3-A077-52AC8437A254}"/>
    <cellStyle name="Moneda 2 3 2 3 2 6 2" xfId="2600" xr:uid="{DA31A142-369E-4896-8BBA-D64BDCE156D2}"/>
    <cellStyle name="Moneda 2 3 2 3 2 6 2 2" xfId="2601" xr:uid="{FCCCAF9C-F6AB-441F-B846-3D2CB955C05E}"/>
    <cellStyle name="Moneda 2 3 2 3 2 6 2 2 2" xfId="30564" xr:uid="{C029C006-09CF-4FF7-BB36-4FC7A9E4F1D6}"/>
    <cellStyle name="Moneda 2 3 2 3 2 6 2 3" xfId="30563" xr:uid="{BFED4407-B017-40EC-9B2A-BBC94715B798}"/>
    <cellStyle name="Moneda 2 3 2 3 2 6 3" xfId="2602" xr:uid="{512EA7D3-795F-4690-BDB4-285B85323022}"/>
    <cellStyle name="Moneda 2 3 2 3 2 6 3 2" xfId="30565" xr:uid="{0B3D6813-8B37-4C1B-A2AF-F2B55F64B4FC}"/>
    <cellStyle name="Moneda 2 3 2 3 2 6 4" xfId="30562" xr:uid="{5B207620-06D5-4185-B61C-5DF51F671D0C}"/>
    <cellStyle name="Moneda 2 3 2 3 2 7" xfId="2603" xr:uid="{797BF2BC-EC1E-42AB-A792-06BD65131BCF}"/>
    <cellStyle name="Moneda 2 3 2 3 2 7 2" xfId="2604" xr:uid="{B7DE6CF0-7601-40BA-8043-9344E2863A19}"/>
    <cellStyle name="Moneda 2 3 2 3 2 7 2 2" xfId="30567" xr:uid="{62A7496F-D0D1-4C35-8E31-8A0BFE6F2D83}"/>
    <cellStyle name="Moneda 2 3 2 3 2 7 3" xfId="30566" xr:uid="{9C8AE876-C1FF-4DBA-A308-BFCF5CC58ED0}"/>
    <cellStyle name="Moneda 2 3 2 3 2 8" xfId="2605" xr:uid="{4D4CF651-E0A9-435F-8516-82AF13B456C8}"/>
    <cellStyle name="Moneda 2 3 2 3 2 8 2" xfId="30568" xr:uid="{833F6E49-570E-48C5-AC68-D124DE82BEEB}"/>
    <cellStyle name="Moneda 2 3 2 3 2 9" xfId="27727" xr:uid="{95FBE76E-7B18-46B8-9F65-A72529768903}"/>
    <cellStyle name="Moneda 2 3 2 3 2 9 2" xfId="55645" xr:uid="{DCA42C5E-DF3E-4B7E-9CEF-CB35013C0909}"/>
    <cellStyle name="Moneda 2 3 2 3 3" xfId="533" xr:uid="{6CC7B2D6-8EC8-459C-97F3-E81CEE62168E}"/>
    <cellStyle name="Moneda 2 3 2 3 3 2" xfId="2606" xr:uid="{4A8CD6C3-3E7B-4442-880E-27F2ADF64A5B}"/>
    <cellStyle name="Moneda 2 3 2 3 3 2 2" xfId="2607" xr:uid="{D0CD8EA1-203C-47AD-9FAA-E04406DFA9C2}"/>
    <cellStyle name="Moneda 2 3 2 3 3 2 2 2" xfId="2608" xr:uid="{1DE4D8D1-C202-498A-B044-8D7EF862C4E5}"/>
    <cellStyle name="Moneda 2 3 2 3 3 2 2 2 2" xfId="2609" xr:uid="{F7C37B69-E085-497F-9BF0-FFEB7476D757}"/>
    <cellStyle name="Moneda 2 3 2 3 3 2 2 2 2 2" xfId="2610" xr:uid="{1364412A-61FE-4FA7-97B5-758EBD26DDAC}"/>
    <cellStyle name="Moneda 2 3 2 3 3 2 2 2 2 2 2" xfId="30573" xr:uid="{83D957A5-C227-483F-A0A2-C242C22D4E4B}"/>
    <cellStyle name="Moneda 2 3 2 3 3 2 2 2 2 3" xfId="30572" xr:uid="{344DC2DE-736E-4D82-A4B7-51900C45F46F}"/>
    <cellStyle name="Moneda 2 3 2 3 3 2 2 2 3" xfId="2611" xr:uid="{1B3131EC-785E-4896-B196-EA029DFFE594}"/>
    <cellStyle name="Moneda 2 3 2 3 3 2 2 2 3 2" xfId="30574" xr:uid="{B1D10AF4-B2BA-48A2-9F63-EFE2088823F3}"/>
    <cellStyle name="Moneda 2 3 2 3 3 2 2 2 4" xfId="30571" xr:uid="{441FF0DB-1572-42EF-902D-DDBF5B7D077E}"/>
    <cellStyle name="Moneda 2 3 2 3 3 2 2 3" xfId="2612" xr:uid="{FCCF5418-5039-47CF-8479-2C8FAFEE47ED}"/>
    <cellStyle name="Moneda 2 3 2 3 3 2 2 3 2" xfId="2613" xr:uid="{0C9D6C93-192D-4C61-91CC-CD18FF4A2932}"/>
    <cellStyle name="Moneda 2 3 2 3 3 2 2 3 2 2" xfId="30576" xr:uid="{63DBC26A-5A3F-4278-9483-17B9A69A48D1}"/>
    <cellStyle name="Moneda 2 3 2 3 3 2 2 3 3" xfId="30575" xr:uid="{F9829792-F3B3-4E0E-AD61-4AC8E98E6FD7}"/>
    <cellStyle name="Moneda 2 3 2 3 3 2 2 4" xfId="2614" xr:uid="{632FF5D1-88FE-4B72-A1C4-D0F0ECB3C181}"/>
    <cellStyle name="Moneda 2 3 2 3 3 2 2 4 2" xfId="30577" xr:uid="{3B0735AC-A496-4468-981A-197F42AF1BF5}"/>
    <cellStyle name="Moneda 2 3 2 3 3 2 2 5" xfId="30570" xr:uid="{8E1D9F39-E79C-4625-88FC-DE157E833213}"/>
    <cellStyle name="Moneda 2 3 2 3 3 2 3" xfId="2615" xr:uid="{FA5971F8-6B63-4EE9-88A7-80D18D9B18F6}"/>
    <cellStyle name="Moneda 2 3 2 3 3 2 3 2" xfId="2616" xr:uid="{1D7BFA1B-5650-4C90-BF90-2B73240AB814}"/>
    <cellStyle name="Moneda 2 3 2 3 3 2 3 2 2" xfId="2617" xr:uid="{0770D222-039E-4933-89FE-29D907B3AEB7}"/>
    <cellStyle name="Moneda 2 3 2 3 3 2 3 2 2 2" xfId="30580" xr:uid="{870AC455-B1FD-439C-BBB9-76FC15DBAE51}"/>
    <cellStyle name="Moneda 2 3 2 3 3 2 3 2 3" xfId="30579" xr:uid="{D02B0BD4-D686-480C-BF7F-C60D05D1E59B}"/>
    <cellStyle name="Moneda 2 3 2 3 3 2 3 3" xfId="2618" xr:uid="{6F803472-22FE-44F1-A166-448B8A6BC36F}"/>
    <cellStyle name="Moneda 2 3 2 3 3 2 3 3 2" xfId="30581" xr:uid="{A87E0B94-90CF-433B-B193-3F38CC943875}"/>
    <cellStyle name="Moneda 2 3 2 3 3 2 3 4" xfId="30578" xr:uid="{8AC17235-9735-4A7F-ACC7-E9207302192A}"/>
    <cellStyle name="Moneda 2 3 2 3 3 2 4" xfId="2619" xr:uid="{9D2AABE8-B2FE-4074-9B15-1DEFAAD9789B}"/>
    <cellStyle name="Moneda 2 3 2 3 3 2 4 2" xfId="2620" xr:uid="{E6195707-F373-41C7-938E-12BF23D35057}"/>
    <cellStyle name="Moneda 2 3 2 3 3 2 4 2 2" xfId="30583" xr:uid="{3DFF26F3-9D27-472B-9A42-5C13CB2020D4}"/>
    <cellStyle name="Moneda 2 3 2 3 3 2 4 3" xfId="30582" xr:uid="{723BC84D-91AF-443F-BE42-4665F47592D0}"/>
    <cellStyle name="Moneda 2 3 2 3 3 2 5" xfId="2621" xr:uid="{60716D5E-275E-4ACC-A1F5-BAB276AEA505}"/>
    <cellStyle name="Moneda 2 3 2 3 3 2 5 2" xfId="30584" xr:uid="{0699114B-022C-4ECC-B568-BC4C2AADBEA8}"/>
    <cellStyle name="Moneda 2 3 2 3 3 2 6" xfId="30569" xr:uid="{19630115-771B-4AD0-BB0E-4CA43338A849}"/>
    <cellStyle name="Moneda 2 3 2 3 3 3" xfId="2622" xr:uid="{309475FD-280D-4E36-9F31-FADEB422E829}"/>
    <cellStyle name="Moneda 2 3 2 3 3 3 2" xfId="2623" xr:uid="{78BDD848-D0A3-444C-97EA-A5F032727C42}"/>
    <cellStyle name="Moneda 2 3 2 3 3 3 2 2" xfId="2624" xr:uid="{B70558B8-78F6-46C3-BFBA-795714DB3F58}"/>
    <cellStyle name="Moneda 2 3 2 3 3 3 2 2 2" xfId="2625" xr:uid="{2B5FE71A-1302-44D2-B1C9-146DC40484A6}"/>
    <cellStyle name="Moneda 2 3 2 3 3 3 2 2 2 2" xfId="30588" xr:uid="{F27F943C-CDC9-4CA2-8324-3E6FDAEB7D0C}"/>
    <cellStyle name="Moneda 2 3 2 3 3 3 2 2 3" xfId="30587" xr:uid="{E11509ED-C595-4A11-9544-F5AC7BF26E5B}"/>
    <cellStyle name="Moneda 2 3 2 3 3 3 2 3" xfId="2626" xr:uid="{8B32B76D-5FF1-4A09-95D1-336D84150CCD}"/>
    <cellStyle name="Moneda 2 3 2 3 3 3 2 3 2" xfId="30589" xr:uid="{ACC9F83D-F6E2-4E12-AEB5-A7FF06317DC6}"/>
    <cellStyle name="Moneda 2 3 2 3 3 3 2 4" xfId="30586" xr:uid="{5641CCCB-5030-4F99-AC4B-F6FAB04EAA04}"/>
    <cellStyle name="Moneda 2 3 2 3 3 3 3" xfId="2627" xr:uid="{CEF7F6A0-516E-45CA-9622-5AD6441A16F2}"/>
    <cellStyle name="Moneda 2 3 2 3 3 3 3 2" xfId="2628" xr:uid="{7B7C87CF-4B89-4315-B701-4E19BFDAFC2F}"/>
    <cellStyle name="Moneda 2 3 2 3 3 3 3 2 2" xfId="30591" xr:uid="{68FB99ED-D154-48DA-B53B-703E0FEC5A52}"/>
    <cellStyle name="Moneda 2 3 2 3 3 3 3 3" xfId="30590" xr:uid="{6814924F-B309-42A0-80CA-57A2472F6F4B}"/>
    <cellStyle name="Moneda 2 3 2 3 3 3 4" xfId="2629" xr:uid="{F33B9C01-D477-4922-8C29-67635CDDC77C}"/>
    <cellStyle name="Moneda 2 3 2 3 3 3 4 2" xfId="30592" xr:uid="{7F71C1A9-D4A3-4BFF-8FC6-5D9CBC98B663}"/>
    <cellStyle name="Moneda 2 3 2 3 3 3 5" xfId="30585" xr:uid="{1F84714B-D385-4F7B-B745-2308C2F1ED8A}"/>
    <cellStyle name="Moneda 2 3 2 3 3 4" xfId="2630" xr:uid="{B4DB5687-A391-4EC9-A0B2-DA0D8861E0FD}"/>
    <cellStyle name="Moneda 2 3 2 3 3 4 2" xfId="2631" xr:uid="{06772F7C-0012-4991-8CF4-D385E48A8163}"/>
    <cellStyle name="Moneda 2 3 2 3 3 4 2 2" xfId="2632" xr:uid="{D7BDE605-8281-452E-AFE6-67A266373C4A}"/>
    <cellStyle name="Moneda 2 3 2 3 3 4 2 2 2" xfId="2633" xr:uid="{BD23DFA7-E638-4EBD-A66C-7AD095FDE026}"/>
    <cellStyle name="Moneda 2 3 2 3 3 4 2 2 2 2" xfId="30596" xr:uid="{04682E31-B277-4D4A-A2B7-CD118F7C2DA7}"/>
    <cellStyle name="Moneda 2 3 2 3 3 4 2 2 3" xfId="30595" xr:uid="{E6E03E26-9C89-4EF6-ACCA-6BC9BB99A9CD}"/>
    <cellStyle name="Moneda 2 3 2 3 3 4 2 3" xfId="2634" xr:uid="{63E30CC8-58DD-4978-9F98-745A8CA93A7E}"/>
    <cellStyle name="Moneda 2 3 2 3 3 4 2 3 2" xfId="30597" xr:uid="{55365366-DF24-4D21-8C01-CAC77BD1C250}"/>
    <cellStyle name="Moneda 2 3 2 3 3 4 2 4" xfId="30594" xr:uid="{39E2251A-6A2B-405E-92D6-C0F93B567938}"/>
    <cellStyle name="Moneda 2 3 2 3 3 4 3" xfId="2635" xr:uid="{78CAFE2E-C6C7-4C3B-AA49-07D47B79892D}"/>
    <cellStyle name="Moneda 2 3 2 3 3 4 3 2" xfId="2636" xr:uid="{FF524D1D-9B2E-4CA6-B5B4-A5473F371604}"/>
    <cellStyle name="Moneda 2 3 2 3 3 4 3 2 2" xfId="30599" xr:uid="{CB76FBA2-CBB5-4419-B0D3-B268B442A959}"/>
    <cellStyle name="Moneda 2 3 2 3 3 4 3 3" xfId="30598" xr:uid="{103BD95F-E7A9-4FC3-8B27-36567BBEA53E}"/>
    <cellStyle name="Moneda 2 3 2 3 3 4 4" xfId="2637" xr:uid="{A60D49A8-BDC5-4280-B6CD-A6C076D71B1B}"/>
    <cellStyle name="Moneda 2 3 2 3 3 4 4 2" xfId="30600" xr:uid="{50703D03-DB6C-4F6A-BE49-5CD9651E9D04}"/>
    <cellStyle name="Moneda 2 3 2 3 3 4 5" xfId="30593" xr:uid="{2FB7C156-1BE4-42A6-8CC2-9ADABC3E42EB}"/>
    <cellStyle name="Moneda 2 3 2 3 3 5" xfId="2638" xr:uid="{2EB772DF-DFF2-44C1-AB4E-BB97F58BE583}"/>
    <cellStyle name="Moneda 2 3 2 3 3 5 2" xfId="2639" xr:uid="{32EF523A-FF55-4B8A-B6BD-A0C686E31E18}"/>
    <cellStyle name="Moneda 2 3 2 3 3 5 2 2" xfId="2640" xr:uid="{DCAB8581-C6FA-40D9-BCFD-57B90A644526}"/>
    <cellStyle name="Moneda 2 3 2 3 3 5 2 2 2" xfId="30603" xr:uid="{397A0AF2-F69E-4E86-9EF9-9C019D8FFA4B}"/>
    <cellStyle name="Moneda 2 3 2 3 3 5 2 3" xfId="30602" xr:uid="{DDECC827-72DD-4026-B38F-ADEF31450A43}"/>
    <cellStyle name="Moneda 2 3 2 3 3 5 3" xfId="2641" xr:uid="{E9F80A9D-15EE-4832-9DF2-8FFF8CADB631}"/>
    <cellStyle name="Moneda 2 3 2 3 3 5 3 2" xfId="30604" xr:uid="{F5A4CEBC-D5FF-424F-B853-246C97848359}"/>
    <cellStyle name="Moneda 2 3 2 3 3 5 4" xfId="30601" xr:uid="{4DD29B26-E8AD-499F-9085-2F53872BE3AF}"/>
    <cellStyle name="Moneda 2 3 2 3 3 6" xfId="2642" xr:uid="{DD291AAB-CB9C-429D-86E9-4A353EC1A699}"/>
    <cellStyle name="Moneda 2 3 2 3 3 6 2" xfId="2643" xr:uid="{9D49D6B1-5D97-4DE4-A0B2-CE79AF3BDC91}"/>
    <cellStyle name="Moneda 2 3 2 3 3 6 2 2" xfId="30606" xr:uid="{9B56FF1A-8BAC-4C0C-B28C-A921C67CF957}"/>
    <cellStyle name="Moneda 2 3 2 3 3 6 3" xfId="30605" xr:uid="{3F876827-284E-4DF7-BF5E-7A552914212B}"/>
    <cellStyle name="Moneda 2 3 2 3 3 7" xfId="2644" xr:uid="{03193E73-6737-49B2-9E12-CE348B4F5FD2}"/>
    <cellStyle name="Moneda 2 3 2 3 3 7 2" xfId="30607" xr:uid="{A7EF410A-F6EB-486D-930B-44F373B930B0}"/>
    <cellStyle name="Moneda 2 3 2 3 3 8" xfId="27729" xr:uid="{862FA2C6-6062-45FA-95F1-45392BDD3D3E}"/>
    <cellStyle name="Moneda 2 3 2 3 3 8 2" xfId="55647" xr:uid="{5B4F3B4F-D7C0-4559-BDB1-19EE79230F4F}"/>
    <cellStyle name="Moneda 2 3 2 3 3 9" xfId="28512" xr:uid="{35B70D17-B6E8-4F0F-A2CA-1B7F35A42A17}"/>
    <cellStyle name="Moneda 2 3 2 3 4" xfId="2645" xr:uid="{E397AAD1-C264-4979-922C-5825AFCD2EED}"/>
    <cellStyle name="Moneda 2 3 2 3 4 2" xfId="2646" xr:uid="{7D216830-29E2-43E7-BDF0-1BAE61B6CD62}"/>
    <cellStyle name="Moneda 2 3 2 3 4 2 2" xfId="2647" xr:uid="{19523325-9601-4E02-98E2-1A94E061FB67}"/>
    <cellStyle name="Moneda 2 3 2 3 4 2 2 2" xfId="2648" xr:uid="{A4E18C4B-37DE-45E2-9E69-CBB99573DA57}"/>
    <cellStyle name="Moneda 2 3 2 3 4 2 2 2 2" xfId="2649" xr:uid="{E4776436-0904-47C9-A850-D6EA2CFC525A}"/>
    <cellStyle name="Moneda 2 3 2 3 4 2 2 2 2 2" xfId="30612" xr:uid="{40BE418C-0FA2-4D29-8044-A8DAA9AD5611}"/>
    <cellStyle name="Moneda 2 3 2 3 4 2 2 2 3" xfId="30611" xr:uid="{207765EC-B62D-45DE-B36C-0A94DBDF04C9}"/>
    <cellStyle name="Moneda 2 3 2 3 4 2 2 3" xfId="2650" xr:uid="{3CD49F64-DF12-4DA1-A1D9-C4BFD837E84A}"/>
    <cellStyle name="Moneda 2 3 2 3 4 2 2 3 2" xfId="30613" xr:uid="{42BABF85-51CB-4A91-92E1-109E88B50B2F}"/>
    <cellStyle name="Moneda 2 3 2 3 4 2 2 4" xfId="30610" xr:uid="{BA7F0FE4-D5F8-4CEE-8E2F-6754B5C695B2}"/>
    <cellStyle name="Moneda 2 3 2 3 4 2 3" xfId="2651" xr:uid="{0286350E-0ABB-4503-BCD0-2396CD1F6AE1}"/>
    <cellStyle name="Moneda 2 3 2 3 4 2 3 2" xfId="2652" xr:uid="{2AF9D9F1-09A5-4FF5-85F9-99FDD9469E07}"/>
    <cellStyle name="Moneda 2 3 2 3 4 2 3 2 2" xfId="30615" xr:uid="{1309FA17-E7BC-4D99-93DC-7BBF7DE3DFE4}"/>
    <cellStyle name="Moneda 2 3 2 3 4 2 3 3" xfId="30614" xr:uid="{7FB3C531-DDC8-4737-A5DA-FC4669AFEFB0}"/>
    <cellStyle name="Moneda 2 3 2 3 4 2 4" xfId="2653" xr:uid="{47F2E576-0E49-4D2A-BDF7-8E2D7068C397}"/>
    <cellStyle name="Moneda 2 3 2 3 4 2 4 2" xfId="30616" xr:uid="{07A68DC6-C518-48C1-8CF9-6E27241D973F}"/>
    <cellStyle name="Moneda 2 3 2 3 4 2 5" xfId="30609" xr:uid="{554AD4B5-B4B9-48B2-A84B-0DCFC77490D6}"/>
    <cellStyle name="Moneda 2 3 2 3 4 3" xfId="2654" xr:uid="{ED95FFBB-5A38-4B48-B097-F57119C30B8C}"/>
    <cellStyle name="Moneda 2 3 2 3 4 3 2" xfId="2655" xr:uid="{0AE39B98-3615-40C3-A7E2-E01A5BD244CE}"/>
    <cellStyle name="Moneda 2 3 2 3 4 3 2 2" xfId="2656" xr:uid="{A9B63983-EE8E-4954-A23C-B9741BA0391A}"/>
    <cellStyle name="Moneda 2 3 2 3 4 3 2 2 2" xfId="30619" xr:uid="{4C8BC59D-F742-4240-8DEA-14FDEBAE480B}"/>
    <cellStyle name="Moneda 2 3 2 3 4 3 2 3" xfId="30618" xr:uid="{C2AF399C-6688-4724-AA45-11E10ECF07E4}"/>
    <cellStyle name="Moneda 2 3 2 3 4 3 3" xfId="2657" xr:uid="{D2946B97-C8AD-4DF4-BA8D-4EBB0E4F2A4D}"/>
    <cellStyle name="Moneda 2 3 2 3 4 3 3 2" xfId="30620" xr:uid="{4AB6734E-E6CF-4C69-89A1-5D4DCB877408}"/>
    <cellStyle name="Moneda 2 3 2 3 4 3 4" xfId="30617" xr:uid="{497EF7CF-1A37-4EA8-B477-53C9A08F668A}"/>
    <cellStyle name="Moneda 2 3 2 3 4 4" xfId="2658" xr:uid="{5DBE83CB-1D7E-46D3-A05B-84A2BE4103DD}"/>
    <cellStyle name="Moneda 2 3 2 3 4 4 2" xfId="2659" xr:uid="{8224171E-975B-4F5C-9924-D22F2A486C66}"/>
    <cellStyle name="Moneda 2 3 2 3 4 4 2 2" xfId="30622" xr:uid="{C44CDA8D-183D-43A5-88D4-A7CF40BF698B}"/>
    <cellStyle name="Moneda 2 3 2 3 4 4 3" xfId="30621" xr:uid="{830E7FFF-540A-4408-8C75-8B325F5BEE1E}"/>
    <cellStyle name="Moneda 2 3 2 3 4 5" xfId="2660" xr:uid="{BE4310FA-91DC-42B5-8D88-7B0F26C1D2C9}"/>
    <cellStyle name="Moneda 2 3 2 3 4 5 2" xfId="30623" xr:uid="{6FBAEFEB-2B5C-400D-A015-DFA84FFC1B78}"/>
    <cellStyle name="Moneda 2 3 2 3 4 6" xfId="30608" xr:uid="{4C02ACDB-9AFC-47FB-82AF-28F440F86078}"/>
    <cellStyle name="Moneda 2 3 2 3 5" xfId="2661" xr:uid="{DF092C28-6C30-4688-85A7-EDEDA5B846A2}"/>
    <cellStyle name="Moneda 2 3 2 3 5 2" xfId="2662" xr:uid="{66D6CB66-4053-4CE8-9F0B-EDFCB265DF1D}"/>
    <cellStyle name="Moneda 2 3 2 3 5 2 2" xfId="2663" xr:uid="{32175AE3-FED8-4275-9F78-92E8C2D0E9DF}"/>
    <cellStyle name="Moneda 2 3 2 3 5 2 2 2" xfId="2664" xr:uid="{74A5712B-1D1A-4636-89C4-77A3746EB104}"/>
    <cellStyle name="Moneda 2 3 2 3 5 2 2 2 2" xfId="30627" xr:uid="{873557F9-5583-4624-861B-C5D21D1CC34A}"/>
    <cellStyle name="Moneda 2 3 2 3 5 2 2 3" xfId="30626" xr:uid="{2B47996F-CC0F-4C7F-A401-281DA4B57B2C}"/>
    <cellStyle name="Moneda 2 3 2 3 5 2 3" xfId="2665" xr:uid="{0B44CDDF-DCA6-4C35-8252-898F02628A30}"/>
    <cellStyle name="Moneda 2 3 2 3 5 2 3 2" xfId="30628" xr:uid="{A89E6F16-7D08-4553-9A35-1D72DAFE7C80}"/>
    <cellStyle name="Moneda 2 3 2 3 5 2 4" xfId="30625" xr:uid="{99E18BB8-CE0C-463A-9250-A41E394B08FC}"/>
    <cellStyle name="Moneda 2 3 2 3 5 3" xfId="2666" xr:uid="{501FAC03-0327-4B6C-A5F3-9DE744F7225C}"/>
    <cellStyle name="Moneda 2 3 2 3 5 3 2" xfId="2667" xr:uid="{0A4D7AA3-7918-4D39-A6C3-E5A1D757ED78}"/>
    <cellStyle name="Moneda 2 3 2 3 5 3 2 2" xfId="30630" xr:uid="{FAA9B0A4-3BE7-41BD-91DF-943BC3C54196}"/>
    <cellStyle name="Moneda 2 3 2 3 5 3 3" xfId="30629" xr:uid="{3333E1A4-2152-4643-AE44-ECC4B2B279EA}"/>
    <cellStyle name="Moneda 2 3 2 3 5 4" xfId="2668" xr:uid="{AE3D1C5A-66EA-4AF4-B48F-38CF2ED7F92F}"/>
    <cellStyle name="Moneda 2 3 2 3 5 4 2" xfId="30631" xr:uid="{3042A8FA-2F80-441F-A696-9C94C6234DFF}"/>
    <cellStyle name="Moneda 2 3 2 3 5 5" xfId="30624" xr:uid="{44AD9391-EEA4-4BEC-BF06-5F158862380A}"/>
    <cellStyle name="Moneda 2 3 2 3 6" xfId="2669" xr:uid="{7121540F-2DD3-412E-81D9-9D304C8323C2}"/>
    <cellStyle name="Moneda 2 3 2 3 6 2" xfId="2670" xr:uid="{BBC6DEB0-44EA-4E29-8D8F-527CCCA7D7DB}"/>
    <cellStyle name="Moneda 2 3 2 3 6 2 2" xfId="2671" xr:uid="{F2A28098-2346-45B7-AC62-829F3C290EC3}"/>
    <cellStyle name="Moneda 2 3 2 3 6 2 2 2" xfId="2672" xr:uid="{6BB575F2-72F4-4283-8B99-C1BD2ED28BA0}"/>
    <cellStyle name="Moneda 2 3 2 3 6 2 2 2 2" xfId="30635" xr:uid="{9FFAE764-4225-414C-B875-00C8F4A48A3D}"/>
    <cellStyle name="Moneda 2 3 2 3 6 2 2 3" xfId="30634" xr:uid="{1215F0EA-C1FF-4BFB-B520-6420B406FA8C}"/>
    <cellStyle name="Moneda 2 3 2 3 6 2 3" xfId="2673" xr:uid="{0AB32314-620F-488A-8228-FDD0198AC2DF}"/>
    <cellStyle name="Moneda 2 3 2 3 6 2 3 2" xfId="30636" xr:uid="{470ACA5C-56D8-4E43-9062-2090A8C97BC2}"/>
    <cellStyle name="Moneda 2 3 2 3 6 2 4" xfId="30633" xr:uid="{83946B25-29BB-4D83-BFE4-4A1549512EB7}"/>
    <cellStyle name="Moneda 2 3 2 3 6 3" xfId="2674" xr:uid="{9F5DDE26-9B4F-4020-835D-5BD2448DCF89}"/>
    <cellStyle name="Moneda 2 3 2 3 6 3 2" xfId="2675" xr:uid="{991D96AC-5E1B-4B65-835E-7FDEC8B4637A}"/>
    <cellStyle name="Moneda 2 3 2 3 6 3 2 2" xfId="30638" xr:uid="{F906C2C5-F768-4EC1-B9C3-E1EDA01B5B90}"/>
    <cellStyle name="Moneda 2 3 2 3 6 3 3" xfId="30637" xr:uid="{289F0293-7038-4DCC-80B1-200F2338C06C}"/>
    <cellStyle name="Moneda 2 3 2 3 6 4" xfId="2676" xr:uid="{91F11660-3808-4B47-89A5-A1747D46C851}"/>
    <cellStyle name="Moneda 2 3 2 3 6 4 2" xfId="30639" xr:uid="{4D587361-A8A7-482F-A700-7EC8DC7E9E0C}"/>
    <cellStyle name="Moneda 2 3 2 3 6 5" xfId="30632" xr:uid="{26AE127B-63A6-4FE9-BFF7-204D11C6A9E0}"/>
    <cellStyle name="Moneda 2 3 2 3 7" xfId="2677" xr:uid="{C01A83E6-5B1E-445A-B918-B14CFDBF2305}"/>
    <cellStyle name="Moneda 2 3 2 3 7 2" xfId="2678" xr:uid="{2653AA7C-7955-4C89-B109-DE7D47863CD4}"/>
    <cellStyle name="Moneda 2 3 2 3 7 2 2" xfId="2679" xr:uid="{3FA59813-B51D-49B5-AC0F-95738A353988}"/>
    <cellStyle name="Moneda 2 3 2 3 7 2 2 2" xfId="30642" xr:uid="{FDF8D569-E8C7-4502-806F-857F49356799}"/>
    <cellStyle name="Moneda 2 3 2 3 7 2 3" xfId="30641" xr:uid="{65FC1954-CD12-4076-90E0-18E0ACEAB859}"/>
    <cellStyle name="Moneda 2 3 2 3 7 3" xfId="2680" xr:uid="{A6A0996D-F2D8-4829-9F5A-27732F66A105}"/>
    <cellStyle name="Moneda 2 3 2 3 7 3 2" xfId="30643" xr:uid="{21B49ABF-0FF4-4EAA-B2F4-1092B3BB42AF}"/>
    <cellStyle name="Moneda 2 3 2 3 7 4" xfId="30640" xr:uid="{2132A676-3BEC-450C-AB85-B079B04F8AFF}"/>
    <cellStyle name="Moneda 2 3 2 3 8" xfId="2681" xr:uid="{8C7AE282-23BB-4563-B8FE-1349D6310A43}"/>
    <cellStyle name="Moneda 2 3 2 3 8 2" xfId="2682" xr:uid="{1E76830F-09B7-436D-B6B9-5DB9E6EB4A47}"/>
    <cellStyle name="Moneda 2 3 2 3 8 2 2" xfId="30645" xr:uid="{1891A4F2-E2E1-426D-947D-EE3F8042F192}"/>
    <cellStyle name="Moneda 2 3 2 3 8 3" xfId="30644" xr:uid="{9889E7BF-D2B5-4B47-9DE0-1CC9293BEAD9}"/>
    <cellStyle name="Moneda 2 3 2 3 9" xfId="2683" xr:uid="{5E19CE43-4010-485F-A5C8-3DB8947578FE}"/>
    <cellStyle name="Moneda 2 3 2 3 9 2" xfId="30646" xr:uid="{877D0EF5-514A-40AB-9224-C6C04A5A4B92}"/>
    <cellStyle name="Moneda 2 3 2 4" xfId="263" xr:uid="{A7CB7617-3ADB-4C83-9F89-B0E193311A68}"/>
    <cellStyle name="Moneda 2 3 2 4 10" xfId="28244" xr:uid="{29127362-E932-4376-B093-A35641542889}"/>
    <cellStyle name="Moneda 2 3 2 4 2" xfId="610" xr:uid="{CC41BEA0-3EB0-474F-A06C-4E9BD6AFAC5A}"/>
    <cellStyle name="Moneda 2 3 2 4 2 2" xfId="2684" xr:uid="{438F414C-514D-49CC-B650-FFA44B7CA443}"/>
    <cellStyle name="Moneda 2 3 2 4 2 2 2" xfId="2685" xr:uid="{719476E4-0A6A-4EC1-AE72-B96BE00403AD}"/>
    <cellStyle name="Moneda 2 3 2 4 2 2 2 2" xfId="2686" xr:uid="{1B5160B6-F8C9-429F-A5CF-1B4D4CF75D91}"/>
    <cellStyle name="Moneda 2 3 2 4 2 2 2 2 2" xfId="2687" xr:uid="{EAAAA411-D29D-4736-B37C-EA3A99D97B97}"/>
    <cellStyle name="Moneda 2 3 2 4 2 2 2 2 2 2" xfId="2688" xr:uid="{D6F925AE-1F5C-428D-864E-B5448334F0BA}"/>
    <cellStyle name="Moneda 2 3 2 4 2 2 2 2 2 2 2" xfId="30651" xr:uid="{37EA4DFA-33D5-44C5-A830-BD969E9D832F}"/>
    <cellStyle name="Moneda 2 3 2 4 2 2 2 2 2 3" xfId="30650" xr:uid="{4B5F229D-6689-4396-B5E9-B29139A8E520}"/>
    <cellStyle name="Moneda 2 3 2 4 2 2 2 2 3" xfId="2689" xr:uid="{38089F5C-D4F2-4FE2-B68B-F6BD13F81089}"/>
    <cellStyle name="Moneda 2 3 2 4 2 2 2 2 3 2" xfId="30652" xr:uid="{8A8E0DAF-8E15-4B21-BB0F-D917E4B7EE36}"/>
    <cellStyle name="Moneda 2 3 2 4 2 2 2 2 4" xfId="30649" xr:uid="{9CAB6C4F-795B-4E23-A5F0-2FDB5BD66500}"/>
    <cellStyle name="Moneda 2 3 2 4 2 2 2 3" xfId="2690" xr:uid="{3EDC6F62-1AEB-4906-8CA6-C442B6338703}"/>
    <cellStyle name="Moneda 2 3 2 4 2 2 2 3 2" xfId="2691" xr:uid="{3A9F5C1D-8613-4461-AB65-D7E31718A5CC}"/>
    <cellStyle name="Moneda 2 3 2 4 2 2 2 3 2 2" xfId="30654" xr:uid="{C68AB30E-295C-4BE3-A1D8-39B139A02909}"/>
    <cellStyle name="Moneda 2 3 2 4 2 2 2 3 3" xfId="30653" xr:uid="{7B1281ED-DD63-420E-AB6D-0D9FE5B4B6B2}"/>
    <cellStyle name="Moneda 2 3 2 4 2 2 2 4" xfId="2692" xr:uid="{531232C2-EB14-4224-9BC9-6B5B93975FD2}"/>
    <cellStyle name="Moneda 2 3 2 4 2 2 2 4 2" xfId="30655" xr:uid="{344BB335-BFB0-4F5F-8FCD-5F7AFBE59F9F}"/>
    <cellStyle name="Moneda 2 3 2 4 2 2 2 5" xfId="30648" xr:uid="{5C14D79A-A8B4-423F-94C5-A2958B9B79EC}"/>
    <cellStyle name="Moneda 2 3 2 4 2 2 3" xfId="2693" xr:uid="{CC691109-2FED-4B77-8C35-81B97D677CA9}"/>
    <cellStyle name="Moneda 2 3 2 4 2 2 3 2" xfId="2694" xr:uid="{59395C7A-C5DC-4DE5-B424-69EE2DE92D76}"/>
    <cellStyle name="Moneda 2 3 2 4 2 2 3 2 2" xfId="2695" xr:uid="{C686992B-C73F-4626-A8C5-774F0541B6CE}"/>
    <cellStyle name="Moneda 2 3 2 4 2 2 3 2 2 2" xfId="30658" xr:uid="{DAAD535E-EFA1-42C1-AF69-D4C8A086D6C6}"/>
    <cellStyle name="Moneda 2 3 2 4 2 2 3 2 3" xfId="30657" xr:uid="{C51AD226-4FB4-44F0-AE4A-E0088899D3A3}"/>
    <cellStyle name="Moneda 2 3 2 4 2 2 3 3" xfId="2696" xr:uid="{29C10786-DDCA-48C7-97F2-74826CBCE70E}"/>
    <cellStyle name="Moneda 2 3 2 4 2 2 3 3 2" xfId="30659" xr:uid="{A74D84C3-6D7B-40DA-9C59-507020AD1152}"/>
    <cellStyle name="Moneda 2 3 2 4 2 2 3 4" xfId="30656" xr:uid="{5CE7B56F-102C-4826-A284-AF71616B8596}"/>
    <cellStyle name="Moneda 2 3 2 4 2 2 4" xfId="2697" xr:uid="{162A77DE-86A4-4D41-9AE3-328153F83103}"/>
    <cellStyle name="Moneda 2 3 2 4 2 2 4 2" xfId="2698" xr:uid="{C3EF1EBB-C045-4773-951B-FB7F2799B6FE}"/>
    <cellStyle name="Moneda 2 3 2 4 2 2 4 2 2" xfId="30661" xr:uid="{84332C14-8B52-406B-94F0-4B0F46C928EE}"/>
    <cellStyle name="Moneda 2 3 2 4 2 2 4 3" xfId="30660" xr:uid="{A7000C1D-C587-4C5B-B60A-4D3A6B2FD1C3}"/>
    <cellStyle name="Moneda 2 3 2 4 2 2 5" xfId="2699" xr:uid="{C1A87B26-04A3-4760-AE1C-7D7489E50EEB}"/>
    <cellStyle name="Moneda 2 3 2 4 2 2 5 2" xfId="30662" xr:uid="{98C6AB2A-065F-451E-B65B-87FD04D907BC}"/>
    <cellStyle name="Moneda 2 3 2 4 2 2 6" xfId="30647" xr:uid="{4C2F2982-EE98-47D5-8BEF-A3B5DFBBBDE6}"/>
    <cellStyle name="Moneda 2 3 2 4 2 3" xfId="2700" xr:uid="{530414C8-5814-4E0E-9BEB-30747FF8BF75}"/>
    <cellStyle name="Moneda 2 3 2 4 2 3 2" xfId="2701" xr:uid="{42EF4E76-80E7-4381-A9DD-E0FDB2114D21}"/>
    <cellStyle name="Moneda 2 3 2 4 2 3 2 2" xfId="2702" xr:uid="{1E6DDAD0-1881-4021-9245-97BF7DA3D602}"/>
    <cellStyle name="Moneda 2 3 2 4 2 3 2 2 2" xfId="2703" xr:uid="{4CAA7719-C454-49FD-872E-AE0342674855}"/>
    <cellStyle name="Moneda 2 3 2 4 2 3 2 2 2 2" xfId="30666" xr:uid="{1769D1DB-89BE-41BD-AAFC-38D2C66DFACE}"/>
    <cellStyle name="Moneda 2 3 2 4 2 3 2 2 3" xfId="30665" xr:uid="{169BB649-AA60-45B7-8D11-9DDFB37C11CF}"/>
    <cellStyle name="Moneda 2 3 2 4 2 3 2 3" xfId="2704" xr:uid="{4F85701C-2438-48E6-B0A2-F75831B0467B}"/>
    <cellStyle name="Moneda 2 3 2 4 2 3 2 3 2" xfId="30667" xr:uid="{270B6A57-4658-4D27-8EA5-1C7BADBDF798}"/>
    <cellStyle name="Moneda 2 3 2 4 2 3 2 4" xfId="30664" xr:uid="{784278B9-29FB-4706-A020-D27E4925CCCB}"/>
    <cellStyle name="Moneda 2 3 2 4 2 3 3" xfId="2705" xr:uid="{A5F956C9-FD91-405D-BC6A-3C7A781C3080}"/>
    <cellStyle name="Moneda 2 3 2 4 2 3 3 2" xfId="2706" xr:uid="{6C9BAAB0-E774-48EB-9BFA-B82208F84FDF}"/>
    <cellStyle name="Moneda 2 3 2 4 2 3 3 2 2" xfId="30669" xr:uid="{B9919EA1-EFBF-4A58-81BB-E3E1169F4322}"/>
    <cellStyle name="Moneda 2 3 2 4 2 3 3 3" xfId="30668" xr:uid="{94FA7AAA-8F2B-43E9-8C45-11D744128F58}"/>
    <cellStyle name="Moneda 2 3 2 4 2 3 4" xfId="2707" xr:uid="{346ED840-B38C-4D2C-BBF5-0BB77488EBE2}"/>
    <cellStyle name="Moneda 2 3 2 4 2 3 4 2" xfId="30670" xr:uid="{AED34354-DF81-41F7-B95D-99FCBB7D89A1}"/>
    <cellStyle name="Moneda 2 3 2 4 2 3 5" xfId="30663" xr:uid="{24E52681-3082-489B-A380-372BF4B5D2F4}"/>
    <cellStyle name="Moneda 2 3 2 4 2 4" xfId="2708" xr:uid="{B57D4A05-AE4F-4102-BE34-7A4C92AEA87B}"/>
    <cellStyle name="Moneda 2 3 2 4 2 4 2" xfId="2709" xr:uid="{B9630BBF-877B-4CE2-AE43-BA5B6B7B4E84}"/>
    <cellStyle name="Moneda 2 3 2 4 2 4 2 2" xfId="2710" xr:uid="{20C8F8F2-C818-4245-B7C9-8E88E5D44BC4}"/>
    <cellStyle name="Moneda 2 3 2 4 2 4 2 2 2" xfId="2711" xr:uid="{7B26E32E-769A-4A77-AA23-26FDBFB2D494}"/>
    <cellStyle name="Moneda 2 3 2 4 2 4 2 2 2 2" xfId="30674" xr:uid="{BE254CA5-BA38-45B1-8760-75DCF971E39C}"/>
    <cellStyle name="Moneda 2 3 2 4 2 4 2 2 3" xfId="30673" xr:uid="{56DFD743-4BCD-4735-B60B-E2D37059ECDF}"/>
    <cellStyle name="Moneda 2 3 2 4 2 4 2 3" xfId="2712" xr:uid="{B1287C7B-B5FE-43A2-8F9A-0363FC8E8293}"/>
    <cellStyle name="Moneda 2 3 2 4 2 4 2 3 2" xfId="30675" xr:uid="{B95B259B-37C7-4688-A568-DB97597AAD78}"/>
    <cellStyle name="Moneda 2 3 2 4 2 4 2 4" xfId="30672" xr:uid="{91853890-1A1B-4247-A79A-A8E02447A30F}"/>
    <cellStyle name="Moneda 2 3 2 4 2 4 3" xfId="2713" xr:uid="{62C4A6A3-B892-4F8C-BFDE-4A33B583ACCB}"/>
    <cellStyle name="Moneda 2 3 2 4 2 4 3 2" xfId="2714" xr:uid="{A87E24E7-C72F-4B7B-9727-CFD8C65F5E97}"/>
    <cellStyle name="Moneda 2 3 2 4 2 4 3 2 2" xfId="30677" xr:uid="{6F449791-F5D1-4F15-BDB6-C34FC7C47A70}"/>
    <cellStyle name="Moneda 2 3 2 4 2 4 3 3" xfId="30676" xr:uid="{848D221E-FE40-4AFA-B24E-23B0F397C5CC}"/>
    <cellStyle name="Moneda 2 3 2 4 2 4 4" xfId="2715" xr:uid="{331AF6DE-F449-41F0-AB82-2BC49FCCE0B8}"/>
    <cellStyle name="Moneda 2 3 2 4 2 4 4 2" xfId="30678" xr:uid="{7B485138-5B08-431B-AA61-613039C50EC3}"/>
    <cellStyle name="Moneda 2 3 2 4 2 4 5" xfId="30671" xr:uid="{0FCFDC11-ED01-40CF-AFD0-ACF95CF23966}"/>
    <cellStyle name="Moneda 2 3 2 4 2 5" xfId="2716" xr:uid="{E72A943F-26AD-4AE8-9802-D50A84A853A7}"/>
    <cellStyle name="Moneda 2 3 2 4 2 5 2" xfId="2717" xr:uid="{520C74D1-CA2B-4D71-9D57-C8CD98D69F37}"/>
    <cellStyle name="Moneda 2 3 2 4 2 5 2 2" xfId="2718" xr:uid="{D5227EC4-0408-4DC2-8E06-748BABB2BEA3}"/>
    <cellStyle name="Moneda 2 3 2 4 2 5 2 2 2" xfId="30681" xr:uid="{8C27EE2B-5E4E-4BB8-81CF-B415E412FD28}"/>
    <cellStyle name="Moneda 2 3 2 4 2 5 2 3" xfId="30680" xr:uid="{1C661046-ACBA-4772-95A0-42CFC63E5EF7}"/>
    <cellStyle name="Moneda 2 3 2 4 2 5 3" xfId="2719" xr:uid="{F7EBDF6F-81A2-484D-8229-06B9D51C4DF3}"/>
    <cellStyle name="Moneda 2 3 2 4 2 5 3 2" xfId="30682" xr:uid="{E11AD56F-6E8A-4CDC-9078-85442B511647}"/>
    <cellStyle name="Moneda 2 3 2 4 2 5 4" xfId="30679" xr:uid="{7063FDE8-C19E-4237-A93D-EEC7D6CA136F}"/>
    <cellStyle name="Moneda 2 3 2 4 2 6" xfId="2720" xr:uid="{089C2ADB-923C-413C-8CED-FF954F2F453B}"/>
    <cellStyle name="Moneda 2 3 2 4 2 6 2" xfId="2721" xr:uid="{725ADF6F-26EF-4B22-9E2D-A9DD94F83AA9}"/>
    <cellStyle name="Moneda 2 3 2 4 2 6 2 2" xfId="30684" xr:uid="{732F76EB-CC73-44AC-829D-1280265A91CA}"/>
    <cellStyle name="Moneda 2 3 2 4 2 6 3" xfId="30683" xr:uid="{2FCA50C2-4267-43EA-8FB4-C7B3719818C0}"/>
    <cellStyle name="Moneda 2 3 2 4 2 7" xfId="2722" xr:uid="{EEFDAD97-501A-4589-B375-3B706A15C56C}"/>
    <cellStyle name="Moneda 2 3 2 4 2 7 2" xfId="30685" xr:uid="{6FB4B815-6F70-4B27-8782-2C6DDCF8A264}"/>
    <cellStyle name="Moneda 2 3 2 4 2 8" xfId="27731" xr:uid="{B3D5443D-9540-4EB9-BBEF-DA46F68532A3}"/>
    <cellStyle name="Moneda 2 3 2 4 2 8 2" xfId="55649" xr:uid="{3A999505-84FC-4C02-8879-082B231F1461}"/>
    <cellStyle name="Moneda 2 3 2 4 2 9" xfId="28589" xr:uid="{907E9D2E-C897-4124-8F98-3B6EB9302886}"/>
    <cellStyle name="Moneda 2 3 2 4 3" xfId="2723" xr:uid="{4D0F48C0-0ED5-4E8A-A3A5-908A9CDCA356}"/>
    <cellStyle name="Moneda 2 3 2 4 3 2" xfId="2724" xr:uid="{6F12C460-EBC5-4353-A159-46DF0E27A81D}"/>
    <cellStyle name="Moneda 2 3 2 4 3 2 2" xfId="2725" xr:uid="{3BC7AD75-3091-4846-BBBA-944DAA329259}"/>
    <cellStyle name="Moneda 2 3 2 4 3 2 2 2" xfId="2726" xr:uid="{90FA7911-6774-498F-BAB7-0608F49885A3}"/>
    <cellStyle name="Moneda 2 3 2 4 3 2 2 2 2" xfId="2727" xr:uid="{4044F4A7-E8BB-4053-8EE2-6B29C2DB12BB}"/>
    <cellStyle name="Moneda 2 3 2 4 3 2 2 2 2 2" xfId="30690" xr:uid="{3298EF35-2952-48EB-B185-72107D92F646}"/>
    <cellStyle name="Moneda 2 3 2 4 3 2 2 2 3" xfId="30689" xr:uid="{1288D231-6263-4AA4-9930-6117A8235FBE}"/>
    <cellStyle name="Moneda 2 3 2 4 3 2 2 3" xfId="2728" xr:uid="{AEDB85AA-EE1C-46D5-8841-A644CF531239}"/>
    <cellStyle name="Moneda 2 3 2 4 3 2 2 3 2" xfId="30691" xr:uid="{429F9CE3-FA1B-4D76-9680-A374BC843E17}"/>
    <cellStyle name="Moneda 2 3 2 4 3 2 2 4" xfId="30688" xr:uid="{F9D45377-C72F-4569-9B2D-EC5AE676E374}"/>
    <cellStyle name="Moneda 2 3 2 4 3 2 3" xfId="2729" xr:uid="{3A90AE1B-87A6-4024-8FDC-2EBBFC25E2DE}"/>
    <cellStyle name="Moneda 2 3 2 4 3 2 3 2" xfId="2730" xr:uid="{7A3575EB-E957-4430-9387-A0CC1B9B81E9}"/>
    <cellStyle name="Moneda 2 3 2 4 3 2 3 2 2" xfId="30693" xr:uid="{4B75C1A0-FEA7-4C0B-8001-9F000DD5E889}"/>
    <cellStyle name="Moneda 2 3 2 4 3 2 3 3" xfId="30692" xr:uid="{8F5EE40C-ABF1-40B6-8CC5-3780224C95E5}"/>
    <cellStyle name="Moneda 2 3 2 4 3 2 4" xfId="2731" xr:uid="{BFFB29AA-D823-49F9-809E-D4F15E44DDD9}"/>
    <cellStyle name="Moneda 2 3 2 4 3 2 4 2" xfId="30694" xr:uid="{34D65415-0523-411F-901B-DD24B3AF9750}"/>
    <cellStyle name="Moneda 2 3 2 4 3 2 5" xfId="30687" xr:uid="{AD2822F5-28B5-42C0-A42E-3024BC021D42}"/>
    <cellStyle name="Moneda 2 3 2 4 3 3" xfId="2732" xr:uid="{7028CA49-17E1-4D6D-8A74-2D1900173385}"/>
    <cellStyle name="Moneda 2 3 2 4 3 3 2" xfId="2733" xr:uid="{0CDE3494-CBA0-493A-ACEB-0C2AFE535D7A}"/>
    <cellStyle name="Moneda 2 3 2 4 3 3 2 2" xfId="2734" xr:uid="{DC90A00B-CF27-4D57-BCA3-78FEB56E6012}"/>
    <cellStyle name="Moneda 2 3 2 4 3 3 2 2 2" xfId="30697" xr:uid="{243C2F47-A524-4218-B860-609B83D39329}"/>
    <cellStyle name="Moneda 2 3 2 4 3 3 2 3" xfId="30696" xr:uid="{D1A812C1-2B67-40CD-A0D4-02FF3A42D061}"/>
    <cellStyle name="Moneda 2 3 2 4 3 3 3" xfId="2735" xr:uid="{D88F63AD-B2B9-4E02-BEFE-DA459A541DDB}"/>
    <cellStyle name="Moneda 2 3 2 4 3 3 3 2" xfId="30698" xr:uid="{F0C24018-6934-4FC7-9BB5-693443575A64}"/>
    <cellStyle name="Moneda 2 3 2 4 3 3 4" xfId="30695" xr:uid="{CFAF9589-7474-4D67-8D92-323064BC0818}"/>
    <cellStyle name="Moneda 2 3 2 4 3 4" xfId="2736" xr:uid="{24A9D104-207B-4EC5-B217-DD1EC87970A8}"/>
    <cellStyle name="Moneda 2 3 2 4 3 4 2" xfId="2737" xr:uid="{5CFDC929-BE87-4B39-B9F1-6B946FA60CD7}"/>
    <cellStyle name="Moneda 2 3 2 4 3 4 2 2" xfId="30700" xr:uid="{1452D8DC-9BD7-4649-9CF1-BC7CF899D50F}"/>
    <cellStyle name="Moneda 2 3 2 4 3 4 3" xfId="30699" xr:uid="{484A2CB1-B299-4897-B9E7-EC9916BBBCB6}"/>
    <cellStyle name="Moneda 2 3 2 4 3 5" xfId="2738" xr:uid="{3AF8AC21-47FB-4AA8-9579-8272EF165D0F}"/>
    <cellStyle name="Moneda 2 3 2 4 3 5 2" xfId="30701" xr:uid="{26B6AF64-E098-414B-96E0-FA689BE39ECC}"/>
    <cellStyle name="Moneda 2 3 2 4 3 6" xfId="30686" xr:uid="{4DF583B1-C7F2-4639-8693-5C1F56EFA332}"/>
    <cellStyle name="Moneda 2 3 2 4 4" xfId="2739" xr:uid="{3EAD1303-2389-470F-93A4-E1123AF6DAA8}"/>
    <cellStyle name="Moneda 2 3 2 4 4 2" xfId="2740" xr:uid="{5FCB8B5E-379E-4508-B4E3-9281C3B2DE7D}"/>
    <cellStyle name="Moneda 2 3 2 4 4 2 2" xfId="2741" xr:uid="{6C0B4797-B034-42AB-88CA-B7C77252E520}"/>
    <cellStyle name="Moneda 2 3 2 4 4 2 2 2" xfId="2742" xr:uid="{839D46AA-A45D-4B78-8658-4CDCD33CF38C}"/>
    <cellStyle name="Moneda 2 3 2 4 4 2 2 2 2" xfId="30705" xr:uid="{9349A90C-F3B5-4C24-8258-FFF2D92DF229}"/>
    <cellStyle name="Moneda 2 3 2 4 4 2 2 3" xfId="30704" xr:uid="{4674D26C-4616-41EC-BE18-91E6DE253418}"/>
    <cellStyle name="Moneda 2 3 2 4 4 2 3" xfId="2743" xr:uid="{C5FD3432-2475-479E-AF02-4EA2C3AF1683}"/>
    <cellStyle name="Moneda 2 3 2 4 4 2 3 2" xfId="30706" xr:uid="{7A562565-03F6-4D2C-A7D2-D7E41EF28AF8}"/>
    <cellStyle name="Moneda 2 3 2 4 4 2 4" xfId="30703" xr:uid="{BD8F83ED-BC6F-4010-A636-AE55CB54A138}"/>
    <cellStyle name="Moneda 2 3 2 4 4 3" xfId="2744" xr:uid="{9286625F-2808-48D8-9EBD-349ADAD02B0E}"/>
    <cellStyle name="Moneda 2 3 2 4 4 3 2" xfId="2745" xr:uid="{E934CF2E-3340-40AD-80A0-94298A5637CA}"/>
    <cellStyle name="Moneda 2 3 2 4 4 3 2 2" xfId="30708" xr:uid="{96B8F400-BDFA-430A-B829-8D9CEB13DEAE}"/>
    <cellStyle name="Moneda 2 3 2 4 4 3 3" xfId="30707" xr:uid="{E68BB24C-63E1-4008-BB56-40661B727ED9}"/>
    <cellStyle name="Moneda 2 3 2 4 4 4" xfId="2746" xr:uid="{A9790050-4536-406F-A013-7B4A715CE698}"/>
    <cellStyle name="Moneda 2 3 2 4 4 4 2" xfId="30709" xr:uid="{17021A8B-DA82-44DE-874A-D445918D5FD1}"/>
    <cellStyle name="Moneda 2 3 2 4 4 5" xfId="30702" xr:uid="{725FA793-FC28-4671-9D34-F439E9F08C87}"/>
    <cellStyle name="Moneda 2 3 2 4 5" xfId="2747" xr:uid="{802A1799-DE04-42B2-B4DB-CCF5CC93D9B9}"/>
    <cellStyle name="Moneda 2 3 2 4 5 2" xfId="2748" xr:uid="{97E7BD49-5D5E-464D-83F7-958DD9F4ACF3}"/>
    <cellStyle name="Moneda 2 3 2 4 5 2 2" xfId="2749" xr:uid="{9153CE03-1408-4272-8523-5FA22F901BF3}"/>
    <cellStyle name="Moneda 2 3 2 4 5 2 2 2" xfId="2750" xr:uid="{FAADE7F5-7C89-4484-B191-D7998C17CB64}"/>
    <cellStyle name="Moneda 2 3 2 4 5 2 2 2 2" xfId="30713" xr:uid="{64D866BB-FB85-407F-BFBC-925A56012E73}"/>
    <cellStyle name="Moneda 2 3 2 4 5 2 2 3" xfId="30712" xr:uid="{6EC9A4DA-2A82-4128-BF1E-53F68042A770}"/>
    <cellStyle name="Moneda 2 3 2 4 5 2 3" xfId="2751" xr:uid="{6D77A4E9-029D-457C-AF93-698FAD3228D0}"/>
    <cellStyle name="Moneda 2 3 2 4 5 2 3 2" xfId="30714" xr:uid="{14250CB6-4E00-458B-91D9-74FB56E72B79}"/>
    <cellStyle name="Moneda 2 3 2 4 5 2 4" xfId="30711" xr:uid="{B1009787-21D5-42B2-9A8D-CC86AC511D8C}"/>
    <cellStyle name="Moneda 2 3 2 4 5 3" xfId="2752" xr:uid="{3801701E-6788-4AB8-AA57-3469A8B4C6AC}"/>
    <cellStyle name="Moneda 2 3 2 4 5 3 2" xfId="2753" xr:uid="{0681B60F-AFF0-4030-A6F9-28199A3D2B7D}"/>
    <cellStyle name="Moneda 2 3 2 4 5 3 2 2" xfId="30716" xr:uid="{5655F9CE-BD8E-49D6-A32B-B16FEAC28861}"/>
    <cellStyle name="Moneda 2 3 2 4 5 3 3" xfId="30715" xr:uid="{C09550D2-B130-47F6-A130-8FB51795B811}"/>
    <cellStyle name="Moneda 2 3 2 4 5 4" xfId="2754" xr:uid="{574BDE6C-5E3E-48AF-92E8-C75B5C17DCE9}"/>
    <cellStyle name="Moneda 2 3 2 4 5 4 2" xfId="30717" xr:uid="{3CE7E7BA-F467-4679-BDF7-EF2FEC089A7D}"/>
    <cellStyle name="Moneda 2 3 2 4 5 5" xfId="30710" xr:uid="{8C82FE2A-4F4F-42D5-98F1-DCDBF39476A9}"/>
    <cellStyle name="Moneda 2 3 2 4 6" xfId="2755" xr:uid="{44D5F248-EB5B-4C75-8100-F54DC39631AD}"/>
    <cellStyle name="Moneda 2 3 2 4 6 2" xfId="2756" xr:uid="{9442053A-E7EA-4D8D-AEB3-2BBCC2E18294}"/>
    <cellStyle name="Moneda 2 3 2 4 6 2 2" xfId="2757" xr:uid="{02F0F07B-0414-417B-82C4-E30AEF2E50C3}"/>
    <cellStyle name="Moneda 2 3 2 4 6 2 2 2" xfId="30720" xr:uid="{2B44EC28-4CD9-4813-A534-204AE820120C}"/>
    <cellStyle name="Moneda 2 3 2 4 6 2 3" xfId="30719" xr:uid="{F972E8D7-E54D-41DF-9F74-11A82D7390E1}"/>
    <cellStyle name="Moneda 2 3 2 4 6 3" xfId="2758" xr:uid="{851E940B-7766-422C-B5A8-2D9FBDE811AD}"/>
    <cellStyle name="Moneda 2 3 2 4 6 3 2" xfId="30721" xr:uid="{9B628864-229D-4FB5-B967-5B7615ACAFE3}"/>
    <cellStyle name="Moneda 2 3 2 4 6 4" xfId="30718" xr:uid="{173E10F1-EB4B-4C26-8CE3-3DA9FB05C1A8}"/>
    <cellStyle name="Moneda 2 3 2 4 7" xfId="2759" xr:uid="{D1FE707A-61AE-42DE-9639-F54EB4419E11}"/>
    <cellStyle name="Moneda 2 3 2 4 7 2" xfId="2760" xr:uid="{2C387881-EC60-47BA-931A-D477E30B5602}"/>
    <cellStyle name="Moneda 2 3 2 4 7 2 2" xfId="30723" xr:uid="{E6ACB208-A537-492B-8F56-7F2677EF7E0C}"/>
    <cellStyle name="Moneda 2 3 2 4 7 3" xfId="30722" xr:uid="{C147FBAF-4AB8-465B-A546-53D2C0936D04}"/>
    <cellStyle name="Moneda 2 3 2 4 8" xfId="2761" xr:uid="{3F798510-11C4-4876-AAFB-7519D37F248F}"/>
    <cellStyle name="Moneda 2 3 2 4 8 2" xfId="30724" xr:uid="{12955E82-71E2-43DE-9F9F-2E90BBEAB8C7}"/>
    <cellStyle name="Moneda 2 3 2 4 9" xfId="27730" xr:uid="{D1D9DB3C-397A-43C2-83B4-022148412C30}"/>
    <cellStyle name="Moneda 2 3 2 4 9 2" xfId="55648" xr:uid="{5F9D1CB5-9306-4885-8E15-6043DA3F819D}"/>
    <cellStyle name="Moneda 2 3 2 5" xfId="104" xr:uid="{52CEF093-FC8E-4DE4-B209-5045B79E641B}"/>
    <cellStyle name="Moneda 2 3 2 5 10" xfId="28090" xr:uid="{48F329D2-060D-403B-812C-9E83E85B592B}"/>
    <cellStyle name="Moneda 2 3 2 5 2" xfId="456" xr:uid="{F2BCDCFF-BC74-4E34-ACCD-215A09EC96DC}"/>
    <cellStyle name="Moneda 2 3 2 5 2 2" xfId="2762" xr:uid="{5A46E293-0DBD-4C4B-B59E-2B39F7E07406}"/>
    <cellStyle name="Moneda 2 3 2 5 2 2 2" xfId="2763" xr:uid="{C2252E47-2F66-426B-B299-FE2640A50597}"/>
    <cellStyle name="Moneda 2 3 2 5 2 2 2 2" xfId="2764" xr:uid="{FFBAE20F-9912-40BE-84DD-6147FA707075}"/>
    <cellStyle name="Moneda 2 3 2 5 2 2 2 2 2" xfId="2765" xr:uid="{8D56BAD1-9B19-4CE7-9D3D-658699DAB753}"/>
    <cellStyle name="Moneda 2 3 2 5 2 2 2 2 2 2" xfId="2766" xr:uid="{DC57C80B-4D2F-44CD-8C03-E704330C24F8}"/>
    <cellStyle name="Moneda 2 3 2 5 2 2 2 2 2 2 2" xfId="30729" xr:uid="{4DD43F75-B26C-4E94-AD8C-F81188B982F4}"/>
    <cellStyle name="Moneda 2 3 2 5 2 2 2 2 2 3" xfId="30728" xr:uid="{1A9FF0D1-4719-475F-B338-8F8ED377D169}"/>
    <cellStyle name="Moneda 2 3 2 5 2 2 2 2 3" xfId="2767" xr:uid="{058B4D2C-974C-4B50-8AD0-4E265E2EECD9}"/>
    <cellStyle name="Moneda 2 3 2 5 2 2 2 2 3 2" xfId="30730" xr:uid="{B4BDE589-836B-4A46-B195-1125F697F699}"/>
    <cellStyle name="Moneda 2 3 2 5 2 2 2 2 4" xfId="30727" xr:uid="{1ACCD44A-F601-4986-87B9-42948F151AF6}"/>
    <cellStyle name="Moneda 2 3 2 5 2 2 2 3" xfId="2768" xr:uid="{C4DBA66A-42A2-45B6-861A-77CE1B66BCFD}"/>
    <cellStyle name="Moneda 2 3 2 5 2 2 2 3 2" xfId="2769" xr:uid="{14C5152F-6AE1-4EA8-8FCB-3A8F6BBE1FD8}"/>
    <cellStyle name="Moneda 2 3 2 5 2 2 2 3 2 2" xfId="30732" xr:uid="{66C68183-4CC5-4603-A36F-2BD74644CBC4}"/>
    <cellStyle name="Moneda 2 3 2 5 2 2 2 3 3" xfId="30731" xr:uid="{552EC07A-40E1-49FB-A999-65A9A3D994D0}"/>
    <cellStyle name="Moneda 2 3 2 5 2 2 2 4" xfId="2770" xr:uid="{43CA3CE5-1F0F-4FA9-82C7-6E842B358102}"/>
    <cellStyle name="Moneda 2 3 2 5 2 2 2 4 2" xfId="30733" xr:uid="{F2CBC331-C585-4156-BA33-22273A21A752}"/>
    <cellStyle name="Moneda 2 3 2 5 2 2 2 5" xfId="30726" xr:uid="{1FB4FDF6-239E-48B2-971F-5921E1DA0E65}"/>
    <cellStyle name="Moneda 2 3 2 5 2 2 3" xfId="2771" xr:uid="{62CBED39-DDE4-4B68-BAA1-35DC0B70DE37}"/>
    <cellStyle name="Moneda 2 3 2 5 2 2 3 2" xfId="2772" xr:uid="{F7965B8E-21F1-4AC3-B1DB-BF693F3704B0}"/>
    <cellStyle name="Moneda 2 3 2 5 2 2 3 2 2" xfId="2773" xr:uid="{ECB24E8C-6351-4680-A4D6-8BFA0014C578}"/>
    <cellStyle name="Moneda 2 3 2 5 2 2 3 2 2 2" xfId="30736" xr:uid="{BB076238-3488-4A55-89B5-C1866C356CD1}"/>
    <cellStyle name="Moneda 2 3 2 5 2 2 3 2 3" xfId="30735" xr:uid="{CB67E756-BFAE-4D0A-B1D8-750988A2FF00}"/>
    <cellStyle name="Moneda 2 3 2 5 2 2 3 3" xfId="2774" xr:uid="{044BCBD0-8BCC-40D5-8E16-05CD3E3C7687}"/>
    <cellStyle name="Moneda 2 3 2 5 2 2 3 3 2" xfId="30737" xr:uid="{7673F2AF-B8AC-4290-A74A-881382C26685}"/>
    <cellStyle name="Moneda 2 3 2 5 2 2 3 4" xfId="30734" xr:uid="{83485174-8227-4BBA-A56B-4F23AF687172}"/>
    <cellStyle name="Moneda 2 3 2 5 2 2 4" xfId="2775" xr:uid="{71D592A6-4E88-4EAA-B1DE-1CB1667099F6}"/>
    <cellStyle name="Moneda 2 3 2 5 2 2 4 2" xfId="2776" xr:uid="{6DC8C3E6-F859-4710-96FA-EBC4CFBCDE17}"/>
    <cellStyle name="Moneda 2 3 2 5 2 2 4 2 2" xfId="30739" xr:uid="{5DA48720-E908-4D46-8A55-A57D13632E0A}"/>
    <cellStyle name="Moneda 2 3 2 5 2 2 4 3" xfId="30738" xr:uid="{429C75BC-5380-46A4-80E6-B9259DFC5752}"/>
    <cellStyle name="Moneda 2 3 2 5 2 2 5" xfId="2777" xr:uid="{7998454C-1E6D-4BDD-8153-D19F6FD2C015}"/>
    <cellStyle name="Moneda 2 3 2 5 2 2 5 2" xfId="30740" xr:uid="{6A56A5EC-6882-4180-9F75-3AE1C75626CC}"/>
    <cellStyle name="Moneda 2 3 2 5 2 2 6" xfId="30725" xr:uid="{AB888E39-CCA4-4109-A31F-5C5B60270FE4}"/>
    <cellStyle name="Moneda 2 3 2 5 2 3" xfId="2778" xr:uid="{BC7E56AF-8C1F-48F5-AAE1-DC804349378D}"/>
    <cellStyle name="Moneda 2 3 2 5 2 3 2" xfId="2779" xr:uid="{075D1202-EB71-4BFC-9360-8DA3C264E340}"/>
    <cellStyle name="Moneda 2 3 2 5 2 3 2 2" xfId="2780" xr:uid="{A33A98E8-05E7-4A3E-A291-EDC9EC4EBB41}"/>
    <cellStyle name="Moneda 2 3 2 5 2 3 2 2 2" xfId="2781" xr:uid="{2A34084A-BE0F-4E37-BFFF-C782D4FF927D}"/>
    <cellStyle name="Moneda 2 3 2 5 2 3 2 2 2 2" xfId="30744" xr:uid="{657579FB-A5B6-4587-8905-36FE73116359}"/>
    <cellStyle name="Moneda 2 3 2 5 2 3 2 2 3" xfId="30743" xr:uid="{AE3F3D8E-904E-4203-9962-58A7150CCF88}"/>
    <cellStyle name="Moneda 2 3 2 5 2 3 2 3" xfId="2782" xr:uid="{8D2D02A1-E651-4213-8B02-4BAFABB0B510}"/>
    <cellStyle name="Moneda 2 3 2 5 2 3 2 3 2" xfId="30745" xr:uid="{8F2FD46F-B4F1-44D0-8317-E450F94FF42C}"/>
    <cellStyle name="Moneda 2 3 2 5 2 3 2 4" xfId="30742" xr:uid="{6B62F4F3-19E7-4653-968E-62983DF1D3D4}"/>
    <cellStyle name="Moneda 2 3 2 5 2 3 3" xfId="2783" xr:uid="{921DD863-5BDC-4AB5-AA58-3D3EE224FAEC}"/>
    <cellStyle name="Moneda 2 3 2 5 2 3 3 2" xfId="2784" xr:uid="{CB812CBC-989F-4672-B500-53092A9233FD}"/>
    <cellStyle name="Moneda 2 3 2 5 2 3 3 2 2" xfId="30747" xr:uid="{1EB4BEC4-D531-406A-AD10-D3667BD90871}"/>
    <cellStyle name="Moneda 2 3 2 5 2 3 3 3" xfId="30746" xr:uid="{4FFD4ED6-699D-48DB-AFF9-43541CDBB1CC}"/>
    <cellStyle name="Moneda 2 3 2 5 2 3 4" xfId="2785" xr:uid="{4CF3FE67-575E-4824-96DB-C107D8A7F340}"/>
    <cellStyle name="Moneda 2 3 2 5 2 3 4 2" xfId="30748" xr:uid="{C47F02D8-7879-47AD-AB14-D055557B6E31}"/>
    <cellStyle name="Moneda 2 3 2 5 2 3 5" xfId="30741" xr:uid="{2421FC0B-BAA9-4F95-AD55-641651EC0243}"/>
    <cellStyle name="Moneda 2 3 2 5 2 4" xfId="2786" xr:uid="{5918181A-E354-4B7E-B241-4E2A7C14ECA1}"/>
    <cellStyle name="Moneda 2 3 2 5 2 4 2" xfId="2787" xr:uid="{CBB18774-3A13-438B-8575-58317E88152D}"/>
    <cellStyle name="Moneda 2 3 2 5 2 4 2 2" xfId="2788" xr:uid="{6341CDFD-6C32-4149-B402-A48CD933C710}"/>
    <cellStyle name="Moneda 2 3 2 5 2 4 2 2 2" xfId="2789" xr:uid="{C4085B6E-F850-46BF-8003-B3304AD22640}"/>
    <cellStyle name="Moneda 2 3 2 5 2 4 2 2 2 2" xfId="30752" xr:uid="{067D4F73-1ED9-42A9-B9A9-3ED793C0AD39}"/>
    <cellStyle name="Moneda 2 3 2 5 2 4 2 2 3" xfId="30751" xr:uid="{5DCE1803-BD26-4EEE-B06C-25CE1A6E9206}"/>
    <cellStyle name="Moneda 2 3 2 5 2 4 2 3" xfId="2790" xr:uid="{DB2EDD8A-3546-4358-B1B9-1DF9F3A516EC}"/>
    <cellStyle name="Moneda 2 3 2 5 2 4 2 3 2" xfId="30753" xr:uid="{9C1C622D-B390-40C6-AB4F-6ADFD9765868}"/>
    <cellStyle name="Moneda 2 3 2 5 2 4 2 4" xfId="30750" xr:uid="{785C0D29-6BAD-4877-9A01-F465F14260B9}"/>
    <cellStyle name="Moneda 2 3 2 5 2 4 3" xfId="2791" xr:uid="{059B80AE-C738-4164-A29C-DB17C0AE0569}"/>
    <cellStyle name="Moneda 2 3 2 5 2 4 3 2" xfId="2792" xr:uid="{BD80C5B0-A844-4387-8748-6AAD5324CE84}"/>
    <cellStyle name="Moneda 2 3 2 5 2 4 3 2 2" xfId="30755" xr:uid="{D68D65E2-21EA-4B21-84CF-FE25CBA9EBA8}"/>
    <cellStyle name="Moneda 2 3 2 5 2 4 3 3" xfId="30754" xr:uid="{2FF684DB-856B-46EF-8271-0E04C4E93A6B}"/>
    <cellStyle name="Moneda 2 3 2 5 2 4 4" xfId="2793" xr:uid="{C09E943B-2551-4A8A-AD59-401733CD6E6D}"/>
    <cellStyle name="Moneda 2 3 2 5 2 4 4 2" xfId="30756" xr:uid="{C7FD5840-C3C0-4299-A3D7-9ED1DAA08D28}"/>
    <cellStyle name="Moneda 2 3 2 5 2 4 5" xfId="30749" xr:uid="{443C223B-DDE4-4836-BD6A-E7BF4694DD57}"/>
    <cellStyle name="Moneda 2 3 2 5 2 5" xfId="2794" xr:uid="{4B6E9CC6-588B-410A-BAA0-55A55D5FB6DF}"/>
    <cellStyle name="Moneda 2 3 2 5 2 5 2" xfId="2795" xr:uid="{2826CDEF-F3C9-4787-A6EF-0F5935807B8D}"/>
    <cellStyle name="Moneda 2 3 2 5 2 5 2 2" xfId="2796" xr:uid="{0632FA2B-E3B5-4D89-9474-9D6B5AACD8FC}"/>
    <cellStyle name="Moneda 2 3 2 5 2 5 2 2 2" xfId="30759" xr:uid="{AEF47907-749D-4D94-A069-6352D581A34C}"/>
    <cellStyle name="Moneda 2 3 2 5 2 5 2 3" xfId="30758" xr:uid="{F5AB6601-2E15-40BD-A9A1-65B9206FBA27}"/>
    <cellStyle name="Moneda 2 3 2 5 2 5 3" xfId="2797" xr:uid="{911F257C-9375-4E64-8AC2-628EE49339AF}"/>
    <cellStyle name="Moneda 2 3 2 5 2 5 3 2" xfId="30760" xr:uid="{E371D307-A857-43E7-A3F0-053A5573628D}"/>
    <cellStyle name="Moneda 2 3 2 5 2 5 4" xfId="30757" xr:uid="{CFCFB347-447E-4A36-9C27-72E57EEF1A5C}"/>
    <cellStyle name="Moneda 2 3 2 5 2 6" xfId="2798" xr:uid="{3A642547-BEA2-4158-B084-C119036A6599}"/>
    <cellStyle name="Moneda 2 3 2 5 2 6 2" xfId="2799" xr:uid="{08E797C7-B555-429F-81DC-CD2F333DD2DB}"/>
    <cellStyle name="Moneda 2 3 2 5 2 6 2 2" xfId="30762" xr:uid="{75A78D73-1EC2-4E81-BE0D-A00D412EEA29}"/>
    <cellStyle name="Moneda 2 3 2 5 2 6 3" xfId="30761" xr:uid="{A58581C7-2AEC-4EB3-9876-824930C8C7D0}"/>
    <cellStyle name="Moneda 2 3 2 5 2 7" xfId="2800" xr:uid="{99A356BC-7EB8-4EFD-8423-5F03B5C3A887}"/>
    <cellStyle name="Moneda 2 3 2 5 2 7 2" xfId="30763" xr:uid="{7B3807FF-C86C-4291-A2EE-CC334AC34356}"/>
    <cellStyle name="Moneda 2 3 2 5 2 8" xfId="28435" xr:uid="{0D32A601-8D5E-4B0A-AC60-06DC136B4800}"/>
    <cellStyle name="Moneda 2 3 2 5 3" xfId="2801" xr:uid="{9973CF56-B216-47CB-B5FE-C1212B0DD21A}"/>
    <cellStyle name="Moneda 2 3 2 5 3 2" xfId="2802" xr:uid="{A10368BF-9AE2-4F93-A1D9-73886376AE68}"/>
    <cellStyle name="Moneda 2 3 2 5 3 2 2" xfId="2803" xr:uid="{BD3B0DE9-65CB-4349-BAD3-E5D20A707191}"/>
    <cellStyle name="Moneda 2 3 2 5 3 2 2 2" xfId="2804" xr:uid="{282C1301-2317-438F-939B-BD72553EC665}"/>
    <cellStyle name="Moneda 2 3 2 5 3 2 2 2 2" xfId="2805" xr:uid="{774F67E1-2384-495C-B58A-FAD62708E09E}"/>
    <cellStyle name="Moneda 2 3 2 5 3 2 2 2 2 2" xfId="30768" xr:uid="{69F08948-32FF-4492-A311-391BAC8C91D0}"/>
    <cellStyle name="Moneda 2 3 2 5 3 2 2 2 3" xfId="30767" xr:uid="{2F56EA1C-A5C0-4164-BB7F-3073DB6B2497}"/>
    <cellStyle name="Moneda 2 3 2 5 3 2 2 3" xfId="2806" xr:uid="{AD37A1E3-1680-45E2-856F-21FF5280463C}"/>
    <cellStyle name="Moneda 2 3 2 5 3 2 2 3 2" xfId="30769" xr:uid="{76E03895-F3F3-4AB5-9C49-A70D8B0D1A3C}"/>
    <cellStyle name="Moneda 2 3 2 5 3 2 2 4" xfId="30766" xr:uid="{1C5B27A0-4204-4890-A9AC-59CC3390D342}"/>
    <cellStyle name="Moneda 2 3 2 5 3 2 3" xfId="2807" xr:uid="{E2C09525-ABEC-47E5-A8E8-E320DB785161}"/>
    <cellStyle name="Moneda 2 3 2 5 3 2 3 2" xfId="2808" xr:uid="{BD2C4BE8-95B6-4C4E-B016-6F75F2A90E9E}"/>
    <cellStyle name="Moneda 2 3 2 5 3 2 3 2 2" xfId="30771" xr:uid="{E52452F6-BDB2-4890-8211-B4C69C2B9E12}"/>
    <cellStyle name="Moneda 2 3 2 5 3 2 3 3" xfId="30770" xr:uid="{1027DCB8-7D8F-451D-92FD-E5A18362C1C2}"/>
    <cellStyle name="Moneda 2 3 2 5 3 2 4" xfId="2809" xr:uid="{1358D3E2-C0C4-4F9E-A730-844EE36765A3}"/>
    <cellStyle name="Moneda 2 3 2 5 3 2 4 2" xfId="30772" xr:uid="{A466616F-DD3B-4236-883B-5FA0D910CAE7}"/>
    <cellStyle name="Moneda 2 3 2 5 3 2 5" xfId="30765" xr:uid="{A51860BC-6373-469D-94E7-08EF53A9363F}"/>
    <cellStyle name="Moneda 2 3 2 5 3 3" xfId="2810" xr:uid="{D477A42A-55E1-43F2-A324-2C464656BCF0}"/>
    <cellStyle name="Moneda 2 3 2 5 3 3 2" xfId="2811" xr:uid="{AFA92171-CDB8-41B8-B02F-6E5E8EB0D325}"/>
    <cellStyle name="Moneda 2 3 2 5 3 3 2 2" xfId="2812" xr:uid="{89CBE453-0939-4A37-BB1F-A788311F60DE}"/>
    <cellStyle name="Moneda 2 3 2 5 3 3 2 2 2" xfId="30775" xr:uid="{A045F4A0-0294-43D2-B337-56494310D580}"/>
    <cellStyle name="Moneda 2 3 2 5 3 3 2 3" xfId="30774" xr:uid="{8937E221-599E-43D9-83E8-DDAAB4CDD628}"/>
    <cellStyle name="Moneda 2 3 2 5 3 3 3" xfId="2813" xr:uid="{EBBE7F73-C4A4-4495-8EEE-B47C4B6A881B}"/>
    <cellStyle name="Moneda 2 3 2 5 3 3 3 2" xfId="30776" xr:uid="{DBE6050C-531F-4D71-9B30-A58A219ACECD}"/>
    <cellStyle name="Moneda 2 3 2 5 3 3 4" xfId="30773" xr:uid="{131DA831-B9F9-4109-89E9-C8429481BE7F}"/>
    <cellStyle name="Moneda 2 3 2 5 3 4" xfId="2814" xr:uid="{CC2EEA32-9FB2-4908-A6A0-59E7BB9EDCD7}"/>
    <cellStyle name="Moneda 2 3 2 5 3 4 2" xfId="2815" xr:uid="{3A04C130-C392-4022-911F-0F1592E81F5A}"/>
    <cellStyle name="Moneda 2 3 2 5 3 4 2 2" xfId="30778" xr:uid="{5408818C-541A-4A2F-B9F5-363157DBC326}"/>
    <cellStyle name="Moneda 2 3 2 5 3 4 3" xfId="30777" xr:uid="{D0F702E8-9EEA-49A8-A980-7623610B0BDF}"/>
    <cellStyle name="Moneda 2 3 2 5 3 5" xfId="2816" xr:uid="{57A451C4-EFBC-4FC9-A1F6-592929787DBF}"/>
    <cellStyle name="Moneda 2 3 2 5 3 5 2" xfId="30779" xr:uid="{A097886D-D624-480A-8BF7-0D7764DDED6D}"/>
    <cellStyle name="Moneda 2 3 2 5 3 6" xfId="30764" xr:uid="{7E147D42-879A-40F9-BCBF-94D91D8984DA}"/>
    <cellStyle name="Moneda 2 3 2 5 4" xfId="2817" xr:uid="{189A6682-1F8A-48C1-909C-C1C01918C22D}"/>
    <cellStyle name="Moneda 2 3 2 5 4 2" xfId="2818" xr:uid="{9E32B2A9-FD52-4110-A974-2069FA57D487}"/>
    <cellStyle name="Moneda 2 3 2 5 4 2 2" xfId="2819" xr:uid="{19126294-078F-439F-8C03-836A6949F417}"/>
    <cellStyle name="Moneda 2 3 2 5 4 2 2 2" xfId="2820" xr:uid="{F73D67B4-93EC-4B9B-80FF-D8964FCF3945}"/>
    <cellStyle name="Moneda 2 3 2 5 4 2 2 2 2" xfId="30783" xr:uid="{D0156FD9-9260-47E6-A6C2-8EAB8C2A72EE}"/>
    <cellStyle name="Moneda 2 3 2 5 4 2 2 3" xfId="30782" xr:uid="{E138A7C8-FF02-4E46-8DCE-91811188ED84}"/>
    <cellStyle name="Moneda 2 3 2 5 4 2 3" xfId="2821" xr:uid="{361F8852-83E1-4A1C-8E66-36E090646B98}"/>
    <cellStyle name="Moneda 2 3 2 5 4 2 3 2" xfId="30784" xr:uid="{E56126E6-6388-4A2C-AF57-07C2DFB7A32F}"/>
    <cellStyle name="Moneda 2 3 2 5 4 2 4" xfId="30781" xr:uid="{3949B2DE-6F27-445B-8D64-FB12EC037498}"/>
    <cellStyle name="Moneda 2 3 2 5 4 3" xfId="2822" xr:uid="{8308B1D2-6155-4E7D-BAA1-8326A7E4F9F4}"/>
    <cellStyle name="Moneda 2 3 2 5 4 3 2" xfId="2823" xr:uid="{BF3D161D-3A96-4E9F-88E2-FF9A2F519781}"/>
    <cellStyle name="Moneda 2 3 2 5 4 3 2 2" xfId="30786" xr:uid="{E2203B29-D5AF-4F82-808E-061A784CA5BA}"/>
    <cellStyle name="Moneda 2 3 2 5 4 3 3" xfId="30785" xr:uid="{56386162-DD89-42EB-B0C7-2A5FA1BF34DD}"/>
    <cellStyle name="Moneda 2 3 2 5 4 4" xfId="2824" xr:uid="{043DBA46-BF6A-4CB7-944E-CCF8235092C7}"/>
    <cellStyle name="Moneda 2 3 2 5 4 4 2" xfId="30787" xr:uid="{30047FA6-DFCC-4BD5-9D6F-C8D676C353D9}"/>
    <cellStyle name="Moneda 2 3 2 5 4 5" xfId="30780" xr:uid="{847A991B-4D91-4261-AC86-1E43EC061D79}"/>
    <cellStyle name="Moneda 2 3 2 5 5" xfId="2825" xr:uid="{9038DE7F-20B8-4FF1-9615-FB57064D1F90}"/>
    <cellStyle name="Moneda 2 3 2 5 5 2" xfId="2826" xr:uid="{69532DAF-8060-44FC-B5ED-7A9AD34F4823}"/>
    <cellStyle name="Moneda 2 3 2 5 5 2 2" xfId="2827" xr:uid="{D75C33B3-15E7-4C4B-B51F-5D895AA77A6D}"/>
    <cellStyle name="Moneda 2 3 2 5 5 2 2 2" xfId="2828" xr:uid="{7940FAAE-207C-4E26-B3C4-67D28296FA76}"/>
    <cellStyle name="Moneda 2 3 2 5 5 2 2 2 2" xfId="30791" xr:uid="{56F12986-2C9C-414E-9203-0638795E78E8}"/>
    <cellStyle name="Moneda 2 3 2 5 5 2 2 3" xfId="30790" xr:uid="{8E94AB82-5A77-4BED-AAFF-988E324032AF}"/>
    <cellStyle name="Moneda 2 3 2 5 5 2 3" xfId="2829" xr:uid="{C563A834-B37A-45A0-A187-765CFF092AD4}"/>
    <cellStyle name="Moneda 2 3 2 5 5 2 3 2" xfId="30792" xr:uid="{A31889D3-BA71-4244-88B0-375D8341CB70}"/>
    <cellStyle name="Moneda 2 3 2 5 5 2 4" xfId="30789" xr:uid="{F90B4DB4-B7F3-46A1-820D-71B63C8D2858}"/>
    <cellStyle name="Moneda 2 3 2 5 5 3" xfId="2830" xr:uid="{F5CB3030-ABD8-4B40-8143-B041F5E76B93}"/>
    <cellStyle name="Moneda 2 3 2 5 5 3 2" xfId="2831" xr:uid="{53F02CE8-E4D7-4C27-AE2A-0585682545A6}"/>
    <cellStyle name="Moneda 2 3 2 5 5 3 2 2" xfId="30794" xr:uid="{ADAC8CA2-7716-4E91-8AD9-B5B5C79204F1}"/>
    <cellStyle name="Moneda 2 3 2 5 5 3 3" xfId="30793" xr:uid="{003B5269-D51A-4C36-A5EB-A9DF5C846569}"/>
    <cellStyle name="Moneda 2 3 2 5 5 4" xfId="2832" xr:uid="{919C6674-E729-44DC-B8A0-4ADEC19A6F14}"/>
    <cellStyle name="Moneda 2 3 2 5 5 4 2" xfId="30795" xr:uid="{55A3CE6D-1607-4FA6-9781-3E5E3CF5160B}"/>
    <cellStyle name="Moneda 2 3 2 5 5 5" xfId="30788" xr:uid="{32B6F054-5DF9-44D3-B14D-30894ABD058F}"/>
    <cellStyle name="Moneda 2 3 2 5 6" xfId="2833" xr:uid="{486CCE2C-18CE-4FA9-BBD5-E3898098309C}"/>
    <cellStyle name="Moneda 2 3 2 5 6 2" xfId="2834" xr:uid="{780C0415-400E-4346-BFDC-85A348F60C38}"/>
    <cellStyle name="Moneda 2 3 2 5 6 2 2" xfId="2835" xr:uid="{A1A705C0-5DD0-4D68-8011-AFBFBE9363F7}"/>
    <cellStyle name="Moneda 2 3 2 5 6 2 2 2" xfId="30798" xr:uid="{A658BF73-3A02-4807-8EB8-6D748B68F563}"/>
    <cellStyle name="Moneda 2 3 2 5 6 2 3" xfId="30797" xr:uid="{C419191E-1BDA-49C4-A824-9E874C72ABCB}"/>
    <cellStyle name="Moneda 2 3 2 5 6 3" xfId="2836" xr:uid="{0AF99FEA-EBCC-4B21-9ECD-CC4D2AE7158B}"/>
    <cellStyle name="Moneda 2 3 2 5 6 3 2" xfId="30799" xr:uid="{BE878EBA-292D-4FE4-A741-D8BB4D95E1B7}"/>
    <cellStyle name="Moneda 2 3 2 5 6 4" xfId="30796" xr:uid="{9EEFF5D5-F5F7-41C5-86EC-FE67293DEB86}"/>
    <cellStyle name="Moneda 2 3 2 5 7" xfId="2837" xr:uid="{DDC8ACD5-3AB3-4C8B-AD00-DA6A20B29768}"/>
    <cellStyle name="Moneda 2 3 2 5 7 2" xfId="2838" xr:uid="{88140667-8217-4E0F-ACD8-E507145E9106}"/>
    <cellStyle name="Moneda 2 3 2 5 7 2 2" xfId="30801" xr:uid="{FD7692A6-37B6-4EFD-86C3-2A1669D25177}"/>
    <cellStyle name="Moneda 2 3 2 5 7 3" xfId="30800" xr:uid="{98EDE5B1-0808-49B7-872F-969F830A5307}"/>
    <cellStyle name="Moneda 2 3 2 5 8" xfId="2839" xr:uid="{91398883-3A90-49F7-8CF1-AF2F38E1C629}"/>
    <cellStyle name="Moneda 2 3 2 5 8 2" xfId="30802" xr:uid="{81CD83A2-8D09-419B-910B-350C3A4D6C5A}"/>
    <cellStyle name="Moneda 2 3 2 5 9" xfId="27732" xr:uid="{7B0B9426-7ACC-4781-BF37-57E3E562525C}"/>
    <cellStyle name="Moneda 2 3 2 5 9 2" xfId="55650" xr:uid="{DEB94038-35D1-4DD2-9200-B9969E7451B1}"/>
    <cellStyle name="Moneda 2 3 2 6" xfId="420" xr:uid="{31492C67-C783-479F-BF57-053F6CF782AA}"/>
    <cellStyle name="Moneda 2 3 2 6 2" xfId="2840" xr:uid="{482465B6-5E58-448E-A054-A726DA4D1E07}"/>
    <cellStyle name="Moneda 2 3 2 6 2 2" xfId="2841" xr:uid="{F33274E2-F572-4FA5-BAD6-E6AD4B4656B2}"/>
    <cellStyle name="Moneda 2 3 2 6 2 2 2" xfId="2842" xr:uid="{BC5ACB86-B1AC-4FEB-9324-F55DBB09EC9F}"/>
    <cellStyle name="Moneda 2 3 2 6 2 2 2 2" xfId="2843" xr:uid="{00F5798C-CD9C-4675-9F10-738D89DFC965}"/>
    <cellStyle name="Moneda 2 3 2 6 2 2 2 2 2" xfId="2844" xr:uid="{8F90009A-4E8F-442C-9619-2DB30928355F}"/>
    <cellStyle name="Moneda 2 3 2 6 2 2 2 2 2 2" xfId="30807" xr:uid="{0DEA81C6-3609-4EE6-9B30-3EB3897664E5}"/>
    <cellStyle name="Moneda 2 3 2 6 2 2 2 2 3" xfId="30806" xr:uid="{192AA95C-2DDE-4C8C-9139-203FAE1F1836}"/>
    <cellStyle name="Moneda 2 3 2 6 2 2 2 3" xfId="2845" xr:uid="{84BC51A3-D391-4780-AA33-52D2C9DEEFC1}"/>
    <cellStyle name="Moneda 2 3 2 6 2 2 2 3 2" xfId="30808" xr:uid="{69C9C004-8D41-4696-900B-931EE8FA0976}"/>
    <cellStyle name="Moneda 2 3 2 6 2 2 2 4" xfId="30805" xr:uid="{36EB3C7C-06B0-459B-8AD6-71B51FAE708C}"/>
    <cellStyle name="Moneda 2 3 2 6 2 2 3" xfId="2846" xr:uid="{4B9D7D26-D2B0-412E-84FB-4202977C13F6}"/>
    <cellStyle name="Moneda 2 3 2 6 2 2 3 2" xfId="2847" xr:uid="{A4892524-7E7E-48D8-8378-CDD54936CCED}"/>
    <cellStyle name="Moneda 2 3 2 6 2 2 3 2 2" xfId="30810" xr:uid="{2BA92B2C-D53A-4B7E-8E75-907E17F36749}"/>
    <cellStyle name="Moneda 2 3 2 6 2 2 3 3" xfId="30809" xr:uid="{4BF3B7D5-9F2D-47C6-B636-53D16119EDF6}"/>
    <cellStyle name="Moneda 2 3 2 6 2 2 4" xfId="2848" xr:uid="{99A6B8E5-9087-4CDE-9F27-8B0518342E6F}"/>
    <cellStyle name="Moneda 2 3 2 6 2 2 4 2" xfId="30811" xr:uid="{B9F93739-2EB6-4FCF-9199-C0E5D39A9A99}"/>
    <cellStyle name="Moneda 2 3 2 6 2 2 5" xfId="30804" xr:uid="{E7B99643-EC0B-4448-A881-E89104EC8813}"/>
    <cellStyle name="Moneda 2 3 2 6 2 3" xfId="2849" xr:uid="{4391FE51-54C2-436C-AA3F-CD467B7DE5C7}"/>
    <cellStyle name="Moneda 2 3 2 6 2 3 2" xfId="2850" xr:uid="{FD98E236-0F0D-430C-BF5E-F1CAD6D8028F}"/>
    <cellStyle name="Moneda 2 3 2 6 2 3 2 2" xfId="2851" xr:uid="{067F07C7-FAF2-4C00-A93E-D7A727871995}"/>
    <cellStyle name="Moneda 2 3 2 6 2 3 2 2 2" xfId="30814" xr:uid="{69F7AFE4-D337-43E3-9A6B-897A99CCAFB0}"/>
    <cellStyle name="Moneda 2 3 2 6 2 3 2 3" xfId="30813" xr:uid="{B2097F2B-FAED-4A00-9CFC-287CCF82D5D5}"/>
    <cellStyle name="Moneda 2 3 2 6 2 3 3" xfId="2852" xr:uid="{C52BA03A-4749-4D7D-ACC0-01C11CD30945}"/>
    <cellStyle name="Moneda 2 3 2 6 2 3 3 2" xfId="30815" xr:uid="{AEF6DAC6-D486-4ACD-9C24-6A75BB900DBD}"/>
    <cellStyle name="Moneda 2 3 2 6 2 3 4" xfId="30812" xr:uid="{84B9F73D-B3CC-41ED-AB4C-70B44FAB1C66}"/>
    <cellStyle name="Moneda 2 3 2 6 2 4" xfId="2853" xr:uid="{7DF1002C-761D-47E9-AD4A-164F0F335236}"/>
    <cellStyle name="Moneda 2 3 2 6 2 4 2" xfId="2854" xr:uid="{FBDD8C91-F364-42C1-9CD1-B71441633B3E}"/>
    <cellStyle name="Moneda 2 3 2 6 2 4 2 2" xfId="30817" xr:uid="{A5F1609F-D79C-4BA0-A7B0-33EEA2125124}"/>
    <cellStyle name="Moneda 2 3 2 6 2 4 3" xfId="30816" xr:uid="{446C9F2F-3D23-4F5D-A909-EE002E8C9285}"/>
    <cellStyle name="Moneda 2 3 2 6 2 5" xfId="2855" xr:uid="{0A103EFB-0F25-4047-90BA-A39906F6EAF8}"/>
    <cellStyle name="Moneda 2 3 2 6 2 5 2" xfId="30818" xr:uid="{A5A355F6-7D06-4201-AEB6-6518C2DFEC6F}"/>
    <cellStyle name="Moneda 2 3 2 6 2 6" xfId="30803" xr:uid="{75AB3555-84F9-47E5-964A-65B360DC4CAB}"/>
    <cellStyle name="Moneda 2 3 2 6 3" xfId="2856" xr:uid="{E012DEA4-CA13-4A56-8F0A-404E2FE465F4}"/>
    <cellStyle name="Moneda 2 3 2 6 3 2" xfId="2857" xr:uid="{2A0DA5DF-DE65-48C2-BC0C-27AB72D937EC}"/>
    <cellStyle name="Moneda 2 3 2 6 3 2 2" xfId="2858" xr:uid="{E0007681-3900-4B5B-8C9C-2D41A7087229}"/>
    <cellStyle name="Moneda 2 3 2 6 3 2 2 2" xfId="2859" xr:uid="{7375C85D-A51E-4B27-807A-DA63842FA9D7}"/>
    <cellStyle name="Moneda 2 3 2 6 3 2 2 2 2" xfId="30822" xr:uid="{B0BE352A-505E-4327-AC42-B03371C2D8F9}"/>
    <cellStyle name="Moneda 2 3 2 6 3 2 2 3" xfId="30821" xr:uid="{ABAFB020-D6CF-4C0B-8252-A3111F4A7F60}"/>
    <cellStyle name="Moneda 2 3 2 6 3 2 3" xfId="2860" xr:uid="{DF46C18C-BFE3-477E-BBF8-1472C473A80C}"/>
    <cellStyle name="Moneda 2 3 2 6 3 2 3 2" xfId="30823" xr:uid="{3DD261F8-4953-4C22-8EB5-BB419FDCDAA7}"/>
    <cellStyle name="Moneda 2 3 2 6 3 2 4" xfId="30820" xr:uid="{3955890B-5B32-4A0F-9177-6C1A66C65495}"/>
    <cellStyle name="Moneda 2 3 2 6 3 3" xfId="2861" xr:uid="{146CAEC3-2B0F-445C-9286-6BB29AE74C9E}"/>
    <cellStyle name="Moneda 2 3 2 6 3 3 2" xfId="2862" xr:uid="{559EC039-942F-4D2C-BB5F-838A80D5BE20}"/>
    <cellStyle name="Moneda 2 3 2 6 3 3 2 2" xfId="30825" xr:uid="{CB6E66F0-42A0-4D27-A1B4-255BC37D37A3}"/>
    <cellStyle name="Moneda 2 3 2 6 3 3 3" xfId="30824" xr:uid="{52C16460-DFCB-4235-9738-6192834EA973}"/>
    <cellStyle name="Moneda 2 3 2 6 3 4" xfId="2863" xr:uid="{88B91E06-6893-4292-A8D5-5BA801042241}"/>
    <cellStyle name="Moneda 2 3 2 6 3 4 2" xfId="30826" xr:uid="{EDC4A3CC-FD15-4EE6-8C5F-887843F28A09}"/>
    <cellStyle name="Moneda 2 3 2 6 3 5" xfId="30819" xr:uid="{B0E277A1-7271-4288-99B2-7EA9F699D2B3}"/>
    <cellStyle name="Moneda 2 3 2 6 4" xfId="2864" xr:uid="{141E5CCB-C5E2-4A0D-892C-61B4F7B61776}"/>
    <cellStyle name="Moneda 2 3 2 6 4 2" xfId="2865" xr:uid="{6EFA15FB-0841-41B4-B9B8-5C504E822381}"/>
    <cellStyle name="Moneda 2 3 2 6 4 2 2" xfId="2866" xr:uid="{89684C8C-6A21-4AD0-B882-7250B59E00FC}"/>
    <cellStyle name="Moneda 2 3 2 6 4 2 2 2" xfId="2867" xr:uid="{5108AEA1-B97F-4F40-8D83-8A92C3099F7D}"/>
    <cellStyle name="Moneda 2 3 2 6 4 2 2 2 2" xfId="30830" xr:uid="{30C1218B-65EA-437B-8BFC-542183E8CB3C}"/>
    <cellStyle name="Moneda 2 3 2 6 4 2 2 3" xfId="30829" xr:uid="{B69038FA-B472-4553-B231-309FE28DC42D}"/>
    <cellStyle name="Moneda 2 3 2 6 4 2 3" xfId="2868" xr:uid="{19B5658C-184D-41FF-946A-DEF398D2B0A6}"/>
    <cellStyle name="Moneda 2 3 2 6 4 2 3 2" xfId="30831" xr:uid="{1DAA0E2E-6DCE-4ADF-A436-6827E966A9CA}"/>
    <cellStyle name="Moneda 2 3 2 6 4 2 4" xfId="30828" xr:uid="{30CD0671-890B-4A0F-8CE6-70B6B9C1DF40}"/>
    <cellStyle name="Moneda 2 3 2 6 4 3" xfId="2869" xr:uid="{52DF42AF-7B46-413C-A970-8A71BB32C203}"/>
    <cellStyle name="Moneda 2 3 2 6 4 3 2" xfId="2870" xr:uid="{D1009E53-B765-436C-B071-7DE33101E471}"/>
    <cellStyle name="Moneda 2 3 2 6 4 3 2 2" xfId="30833" xr:uid="{FF1FD85D-079E-4B91-BD36-8E349B3E2651}"/>
    <cellStyle name="Moneda 2 3 2 6 4 3 3" xfId="30832" xr:uid="{FE7EF3DD-F4AF-4877-B79D-6831723EA236}"/>
    <cellStyle name="Moneda 2 3 2 6 4 4" xfId="2871" xr:uid="{D6F11788-3830-4619-BE83-22375B3E6E8A}"/>
    <cellStyle name="Moneda 2 3 2 6 4 4 2" xfId="30834" xr:uid="{CB53E61D-BD26-44A7-B766-73AF6CEAC26B}"/>
    <cellStyle name="Moneda 2 3 2 6 4 5" xfId="30827" xr:uid="{51662A74-0E7E-4FAF-BC9A-8BD187637648}"/>
    <cellStyle name="Moneda 2 3 2 6 5" xfId="2872" xr:uid="{402A932B-6E17-4414-AFA1-E67CEBD7B891}"/>
    <cellStyle name="Moneda 2 3 2 6 5 2" xfId="2873" xr:uid="{C2DB3B26-8D71-4CAE-A110-E308A14E8E90}"/>
    <cellStyle name="Moneda 2 3 2 6 5 2 2" xfId="2874" xr:uid="{7C4502ED-040E-4006-834F-B02F10F03F62}"/>
    <cellStyle name="Moneda 2 3 2 6 5 2 2 2" xfId="30837" xr:uid="{3D360250-0E29-4904-AD7A-34C1BA90F05C}"/>
    <cellStyle name="Moneda 2 3 2 6 5 2 3" xfId="30836" xr:uid="{D819CFD2-60FD-4611-9A4D-0A713303A149}"/>
    <cellStyle name="Moneda 2 3 2 6 5 3" xfId="2875" xr:uid="{FED1382C-E53A-455C-936D-D1B4E76CECB3}"/>
    <cellStyle name="Moneda 2 3 2 6 5 3 2" xfId="30838" xr:uid="{57406411-B380-46E2-9FDE-482280ABD739}"/>
    <cellStyle name="Moneda 2 3 2 6 5 4" xfId="30835" xr:uid="{BFE2CA95-9BF5-41AB-941D-3788C1C0985B}"/>
    <cellStyle name="Moneda 2 3 2 6 6" xfId="2876" xr:uid="{E23D4ABD-F0E5-410C-AF50-95A6C0D0B2A3}"/>
    <cellStyle name="Moneda 2 3 2 6 6 2" xfId="2877" xr:uid="{7AED2288-A679-4584-A5B9-B61B773FC61A}"/>
    <cellStyle name="Moneda 2 3 2 6 6 2 2" xfId="30840" xr:uid="{E9E1BD90-F63E-458E-BF24-56FF23FCDF5E}"/>
    <cellStyle name="Moneda 2 3 2 6 6 3" xfId="30839" xr:uid="{004420E3-60BC-4F8B-9A7B-1D10CF2E5994}"/>
    <cellStyle name="Moneda 2 3 2 6 7" xfId="2878" xr:uid="{DF14530D-B2B2-4A8D-8E8D-80FCA592994A}"/>
    <cellStyle name="Moneda 2 3 2 6 7 2" xfId="30841" xr:uid="{869D7ED4-12C3-4BAE-B1AC-FB56F4727372}"/>
    <cellStyle name="Moneda 2 3 2 6 8" xfId="28399" xr:uid="{F3FE7199-BE68-4CB0-A64C-229C78698593}"/>
    <cellStyle name="Moneda 2 3 2 7" xfId="2879" xr:uid="{5C09643F-3F7C-4E47-A972-9A0A169DFEB4}"/>
    <cellStyle name="Moneda 2 3 2 7 2" xfId="2880" xr:uid="{EF94A02F-7B5B-493A-97DF-D4C30DC1E50B}"/>
    <cellStyle name="Moneda 2 3 2 7 2 2" xfId="2881" xr:uid="{C9C7C5F9-7EAD-4E75-8082-6773473BD055}"/>
    <cellStyle name="Moneda 2 3 2 7 2 2 2" xfId="2882" xr:uid="{787110FA-4898-461A-8739-05E11F95649C}"/>
    <cellStyle name="Moneda 2 3 2 7 2 2 2 2" xfId="2883" xr:uid="{FD4F60CB-0DD8-4B81-A7B4-4437E11FD3A7}"/>
    <cellStyle name="Moneda 2 3 2 7 2 2 2 2 2" xfId="30846" xr:uid="{3D44B202-5CC8-4420-A7DE-13B516D5A399}"/>
    <cellStyle name="Moneda 2 3 2 7 2 2 2 3" xfId="30845" xr:uid="{F0FF8AB1-C860-44B1-A09D-FAB96D50E3B9}"/>
    <cellStyle name="Moneda 2 3 2 7 2 2 3" xfId="2884" xr:uid="{C1D7283A-8B31-40FB-9970-A9A8D6F5D98A}"/>
    <cellStyle name="Moneda 2 3 2 7 2 2 3 2" xfId="30847" xr:uid="{11CDE647-088C-40CB-845D-B659113CEE5C}"/>
    <cellStyle name="Moneda 2 3 2 7 2 2 4" xfId="30844" xr:uid="{E1DD797C-05C3-41C7-8305-2534728547FD}"/>
    <cellStyle name="Moneda 2 3 2 7 2 3" xfId="2885" xr:uid="{4B4FE7CE-3409-4A0C-A1A8-19A26514DA42}"/>
    <cellStyle name="Moneda 2 3 2 7 2 3 2" xfId="2886" xr:uid="{0A8D6BCF-961E-4EEB-8B1B-9A8D28E6DBFB}"/>
    <cellStyle name="Moneda 2 3 2 7 2 3 2 2" xfId="30849" xr:uid="{45A54053-CBC6-434F-B9CB-3A926653A8EB}"/>
    <cellStyle name="Moneda 2 3 2 7 2 3 3" xfId="30848" xr:uid="{1731DC06-161E-4872-9C12-7435756DC359}"/>
    <cellStyle name="Moneda 2 3 2 7 2 4" xfId="2887" xr:uid="{3F4F5BC1-5857-44F6-852C-F9B473BB8552}"/>
    <cellStyle name="Moneda 2 3 2 7 2 4 2" xfId="30850" xr:uid="{220D9FD9-536D-4A37-9AA6-444A5F8B2D84}"/>
    <cellStyle name="Moneda 2 3 2 7 2 5" xfId="30843" xr:uid="{03EE83D6-FD36-4D17-8BD1-F83329514237}"/>
    <cellStyle name="Moneda 2 3 2 7 3" xfId="2888" xr:uid="{4F69ED9D-C2F5-4198-9B13-E1A3E77A8BE7}"/>
    <cellStyle name="Moneda 2 3 2 7 3 2" xfId="2889" xr:uid="{03F1C5ED-D0EB-4A29-AFD1-BB8C5AFF5AD6}"/>
    <cellStyle name="Moneda 2 3 2 7 3 2 2" xfId="2890" xr:uid="{B26892A2-B7E5-448E-B08B-C7A3F370E056}"/>
    <cellStyle name="Moneda 2 3 2 7 3 2 2 2" xfId="30853" xr:uid="{109D5026-1E3A-4909-A64D-FCB23A9AAB05}"/>
    <cellStyle name="Moneda 2 3 2 7 3 2 3" xfId="30852" xr:uid="{A5249DC4-7D51-454F-B6EA-9917869420F4}"/>
    <cellStyle name="Moneda 2 3 2 7 3 3" xfId="2891" xr:uid="{D225E752-7349-4FBA-A845-1113F0CA37F0}"/>
    <cellStyle name="Moneda 2 3 2 7 3 3 2" xfId="30854" xr:uid="{7FB8F8EE-D785-45C7-8B22-C04CD4A620BC}"/>
    <cellStyle name="Moneda 2 3 2 7 3 4" xfId="30851" xr:uid="{D340C344-ABF9-49B7-895D-FCF28E456550}"/>
    <cellStyle name="Moneda 2 3 2 7 4" xfId="2892" xr:uid="{D8C746CE-973E-4058-8DC3-726028114A21}"/>
    <cellStyle name="Moneda 2 3 2 7 4 2" xfId="2893" xr:uid="{1831F6EB-B824-441A-A2E1-888A2F3AC415}"/>
    <cellStyle name="Moneda 2 3 2 7 4 2 2" xfId="30856" xr:uid="{FE79A65B-6EF4-4EBB-AAC8-5EFA3B56882D}"/>
    <cellStyle name="Moneda 2 3 2 7 4 3" xfId="30855" xr:uid="{AFA90B3F-5DFF-4A48-97FA-E2932C2BAB79}"/>
    <cellStyle name="Moneda 2 3 2 7 5" xfId="2894" xr:uid="{AEE29B6D-A1A3-4BFD-B162-B5027144D7DB}"/>
    <cellStyle name="Moneda 2 3 2 7 5 2" xfId="30857" xr:uid="{F772F2A9-E2B5-41E8-A425-84ED1338C32A}"/>
    <cellStyle name="Moneda 2 3 2 7 6" xfId="30842" xr:uid="{AD71688F-1A9F-47EE-9B0E-C70227673905}"/>
    <cellStyle name="Moneda 2 3 2 8" xfId="2895" xr:uid="{A7835788-0E2F-4F1F-A549-FB5F8A46158B}"/>
    <cellStyle name="Moneda 2 3 2 8 2" xfId="2896" xr:uid="{1AB1D3DE-1547-40B0-B2E8-5F684AFFE855}"/>
    <cellStyle name="Moneda 2 3 2 8 2 2" xfId="2897" xr:uid="{D59407A0-1586-4D19-B2BD-70D5F1615E2A}"/>
    <cellStyle name="Moneda 2 3 2 8 2 2 2" xfId="2898" xr:uid="{D32AA1DA-38F1-4245-8248-8CBEF5A7016A}"/>
    <cellStyle name="Moneda 2 3 2 8 2 2 2 2" xfId="30861" xr:uid="{8D9487EC-C322-4039-8FD3-DBA6B4821A9B}"/>
    <cellStyle name="Moneda 2 3 2 8 2 2 3" xfId="30860" xr:uid="{39C620DB-4B3F-4A95-9068-CC7059500998}"/>
    <cellStyle name="Moneda 2 3 2 8 2 3" xfId="2899" xr:uid="{9FDD554F-8952-434D-9A47-3A6F1879683F}"/>
    <cellStyle name="Moneda 2 3 2 8 2 3 2" xfId="30862" xr:uid="{3D4A3239-EC7E-4441-86E4-B6D1B3D800CD}"/>
    <cellStyle name="Moneda 2 3 2 8 2 4" xfId="30859" xr:uid="{57838125-56BF-43DC-8DBE-30B4FDEC3E2B}"/>
    <cellStyle name="Moneda 2 3 2 8 3" xfId="2900" xr:uid="{028E46F4-DC29-4176-AAEE-015EBBF2B0C0}"/>
    <cellStyle name="Moneda 2 3 2 8 3 2" xfId="2901" xr:uid="{BDF5D4B0-6377-446D-B0FA-2F4E9A701672}"/>
    <cellStyle name="Moneda 2 3 2 8 3 2 2" xfId="30864" xr:uid="{EC15D049-B2D9-4321-A543-CC3639B82E16}"/>
    <cellStyle name="Moneda 2 3 2 8 3 3" xfId="30863" xr:uid="{ADB64802-B537-41F4-9309-88EE05592867}"/>
    <cellStyle name="Moneda 2 3 2 8 4" xfId="2902" xr:uid="{34B425CF-282A-4B2A-8948-613A52A926BF}"/>
    <cellStyle name="Moneda 2 3 2 8 4 2" xfId="30865" xr:uid="{7981BBC9-AC21-4DA6-BB6F-93114FA6CB4A}"/>
    <cellStyle name="Moneda 2 3 2 8 5" xfId="30858" xr:uid="{6AE5A79E-8484-41E8-9548-1A66FBCC9B2E}"/>
    <cellStyle name="Moneda 2 3 2 9" xfId="2903" xr:uid="{EF89813B-1A80-4A23-862E-41F87F7FA2D1}"/>
    <cellStyle name="Moneda 2 3 2 9 2" xfId="2904" xr:uid="{7C3AE76D-404B-41D3-852D-F5F33459107E}"/>
    <cellStyle name="Moneda 2 3 2 9 2 2" xfId="2905" xr:uid="{CB01BB3D-B53D-4CCA-ADBC-6882FC126BC4}"/>
    <cellStyle name="Moneda 2 3 2 9 2 2 2" xfId="2906" xr:uid="{3E0B4996-DF7A-4F4C-8F6E-13C996DE6779}"/>
    <cellStyle name="Moneda 2 3 2 9 2 2 2 2" xfId="30869" xr:uid="{10CCC4AB-34E8-4E77-BDB5-EE5DEBAB15A5}"/>
    <cellStyle name="Moneda 2 3 2 9 2 2 3" xfId="30868" xr:uid="{79A35EF3-5217-4A73-B163-3355EB8AA7CD}"/>
    <cellStyle name="Moneda 2 3 2 9 2 3" xfId="2907" xr:uid="{B7B7A788-8AE9-47CE-81CC-661FE2EDDA07}"/>
    <cellStyle name="Moneda 2 3 2 9 2 3 2" xfId="30870" xr:uid="{B43D8870-64D3-4C49-A249-4BA495BE2196}"/>
    <cellStyle name="Moneda 2 3 2 9 2 4" xfId="30867" xr:uid="{65FB78C1-E6A2-4CCD-9FE0-9DB1F1926437}"/>
    <cellStyle name="Moneda 2 3 2 9 3" xfId="2908" xr:uid="{16EF106C-73DD-41A3-8EDE-1511FD25169A}"/>
    <cellStyle name="Moneda 2 3 2 9 3 2" xfId="2909" xr:uid="{D549696C-3F5E-4013-80D8-2D34D3D0E494}"/>
    <cellStyle name="Moneda 2 3 2 9 3 2 2" xfId="30872" xr:uid="{6355E10C-DA07-4A43-85D0-16D64A23D53C}"/>
    <cellStyle name="Moneda 2 3 2 9 3 3" xfId="30871" xr:uid="{B55AC88C-FCA4-4A48-94E3-5C214A839D01}"/>
    <cellStyle name="Moneda 2 3 2 9 4" xfId="2910" xr:uid="{76F53D9C-8C71-47FB-A9B6-A9B3A135D8B7}"/>
    <cellStyle name="Moneda 2 3 2 9 4 2" xfId="30873" xr:uid="{B554F94E-74B9-418C-B471-F89D841303BE}"/>
    <cellStyle name="Moneda 2 3 2 9 5" xfId="30866" xr:uid="{7307C579-E3CA-4A6E-8E54-7D88EFD2E009}"/>
    <cellStyle name="Moneda 2 3 3" xfId="125" xr:uid="{D35B9007-5438-4F22-AF88-D2C4A7DDE29B}"/>
    <cellStyle name="Moneda 2 3 3 10" xfId="2911" xr:uid="{AA9B0678-9F41-4DE8-8551-53B5846D91D6}"/>
    <cellStyle name="Moneda 2 3 3 10 2" xfId="30874" xr:uid="{8D52D414-A16A-436C-9F91-53625C561A95}"/>
    <cellStyle name="Moneda 2 3 3 11" xfId="27733" xr:uid="{458075BE-EF48-4636-8281-571DD5F7C5EC}"/>
    <cellStyle name="Moneda 2 3 3 11 2" xfId="55651" xr:uid="{C48C53FE-5E7A-4CC4-B11B-29A7D1463311}"/>
    <cellStyle name="Moneda 2 3 3 12" xfId="28109" xr:uid="{0D694B9D-F571-4779-81A6-BB8DF5418DC7}"/>
    <cellStyle name="Moneda 2 3 3 2" xfId="204" xr:uid="{EEC43086-796C-419E-96DA-FABA05B4C5A3}"/>
    <cellStyle name="Moneda 2 3 3 2 10" xfId="27734" xr:uid="{2039480A-1F4B-4DD3-B98A-7B5B5D1F584C}"/>
    <cellStyle name="Moneda 2 3 3 2 10 2" xfId="55652" xr:uid="{3DDFFCC8-645A-4B2E-8C71-F6515C92E837}"/>
    <cellStyle name="Moneda 2 3 3 2 11" xfId="28186" xr:uid="{3B1C2AF2-0061-4441-962F-213B0421AF90}"/>
    <cellStyle name="Moneda 2 3 3 2 2" xfId="359" xr:uid="{B5792B9F-4E8C-4ABC-B533-6C1174718EFA}"/>
    <cellStyle name="Moneda 2 3 3 2 2 10" xfId="28340" xr:uid="{5A930EF0-54F8-405A-BD04-FDF371A5E2F2}"/>
    <cellStyle name="Moneda 2 3 3 2 2 2" xfId="706" xr:uid="{48A46719-6AEC-4596-B7F2-DDF367474816}"/>
    <cellStyle name="Moneda 2 3 3 2 2 2 2" xfId="2912" xr:uid="{C1AA8F18-180A-4001-9C17-B0D854BFE2C1}"/>
    <cellStyle name="Moneda 2 3 3 2 2 2 2 2" xfId="2913" xr:uid="{F9B274E6-DDF4-429F-8109-E0DA03D76D6D}"/>
    <cellStyle name="Moneda 2 3 3 2 2 2 2 2 2" xfId="2914" xr:uid="{0E063FAF-7FA0-4688-8B60-84D8A43FE36D}"/>
    <cellStyle name="Moneda 2 3 3 2 2 2 2 2 2 2" xfId="2915" xr:uid="{33327CB4-1C1B-4E62-B16F-EBD4F78AE094}"/>
    <cellStyle name="Moneda 2 3 3 2 2 2 2 2 2 2 2" xfId="2916" xr:uid="{3E54FD10-CBE6-431B-8E34-6C05A8A3F9FA}"/>
    <cellStyle name="Moneda 2 3 3 2 2 2 2 2 2 2 2 2" xfId="30879" xr:uid="{7338056D-43BE-48C8-8BA3-6A460547DB27}"/>
    <cellStyle name="Moneda 2 3 3 2 2 2 2 2 2 2 3" xfId="30878" xr:uid="{17F7B927-6ACD-4696-9995-84049C6B9D98}"/>
    <cellStyle name="Moneda 2 3 3 2 2 2 2 2 2 3" xfId="2917" xr:uid="{86B83D93-B464-49AB-9A99-D8BE7545B692}"/>
    <cellStyle name="Moneda 2 3 3 2 2 2 2 2 2 3 2" xfId="30880" xr:uid="{1A298A7E-FA80-44E2-B1D8-D7698544780A}"/>
    <cellStyle name="Moneda 2 3 3 2 2 2 2 2 2 4" xfId="30877" xr:uid="{3D4DA3DE-E2C6-423F-832D-8FB03388A549}"/>
    <cellStyle name="Moneda 2 3 3 2 2 2 2 2 3" xfId="2918" xr:uid="{FAA408E3-387F-4115-A690-5DC59A403941}"/>
    <cellStyle name="Moneda 2 3 3 2 2 2 2 2 3 2" xfId="2919" xr:uid="{50A1DDAB-6202-42C7-B1D2-333CBC3EE57F}"/>
    <cellStyle name="Moneda 2 3 3 2 2 2 2 2 3 2 2" xfId="30882" xr:uid="{B6DD09CD-F96A-4FD9-A8FB-1102DC03623B}"/>
    <cellStyle name="Moneda 2 3 3 2 2 2 2 2 3 3" xfId="30881" xr:uid="{8F88BDF9-95D2-4FAA-9073-88784A506101}"/>
    <cellStyle name="Moneda 2 3 3 2 2 2 2 2 4" xfId="2920" xr:uid="{A81CBF6F-D5A4-420F-B817-A7DBE35D1DCF}"/>
    <cellStyle name="Moneda 2 3 3 2 2 2 2 2 4 2" xfId="30883" xr:uid="{0C56AFF2-F405-4C15-B998-6EBB0024AED7}"/>
    <cellStyle name="Moneda 2 3 3 2 2 2 2 2 5" xfId="30876" xr:uid="{61F07399-88C2-4956-8136-4F0B9172C6B0}"/>
    <cellStyle name="Moneda 2 3 3 2 2 2 2 3" xfId="2921" xr:uid="{2BCD73FA-A9DB-442D-8D9F-FC4782B212C2}"/>
    <cellStyle name="Moneda 2 3 3 2 2 2 2 3 2" xfId="2922" xr:uid="{61881698-9FAF-4AB8-B704-8C3689955794}"/>
    <cellStyle name="Moneda 2 3 3 2 2 2 2 3 2 2" xfId="2923" xr:uid="{372F8F66-25F4-4BBE-B407-F623AD493C29}"/>
    <cellStyle name="Moneda 2 3 3 2 2 2 2 3 2 2 2" xfId="30886" xr:uid="{A4B3FB56-8329-4DF7-9EA1-E9FB6C532D6C}"/>
    <cellStyle name="Moneda 2 3 3 2 2 2 2 3 2 3" xfId="30885" xr:uid="{CECFC81D-8F37-40FC-AB51-5C9995B74B8E}"/>
    <cellStyle name="Moneda 2 3 3 2 2 2 2 3 3" xfId="2924" xr:uid="{8F753876-0479-417E-A366-A8F2564507C1}"/>
    <cellStyle name="Moneda 2 3 3 2 2 2 2 3 3 2" xfId="30887" xr:uid="{CEF868C1-47B8-4534-956E-BB54A9249824}"/>
    <cellStyle name="Moneda 2 3 3 2 2 2 2 3 4" xfId="30884" xr:uid="{9EB29B91-0DED-4EA9-A1C6-BF8EB64573B7}"/>
    <cellStyle name="Moneda 2 3 3 2 2 2 2 4" xfId="2925" xr:uid="{CB6388FF-23D1-4052-BE44-F0B5E1C8E64E}"/>
    <cellStyle name="Moneda 2 3 3 2 2 2 2 4 2" xfId="2926" xr:uid="{8C4E451B-25D1-4008-8822-A04040AF6046}"/>
    <cellStyle name="Moneda 2 3 3 2 2 2 2 4 2 2" xfId="30889" xr:uid="{3AACFCB2-D844-4725-BB08-2851C9F06EA1}"/>
    <cellStyle name="Moneda 2 3 3 2 2 2 2 4 3" xfId="30888" xr:uid="{C0C475DB-0D77-40B6-B133-73D96DF6FC37}"/>
    <cellStyle name="Moneda 2 3 3 2 2 2 2 5" xfId="2927" xr:uid="{93B2AE29-F5FE-493C-983B-17ED8632E7F0}"/>
    <cellStyle name="Moneda 2 3 3 2 2 2 2 5 2" xfId="30890" xr:uid="{EB49444D-8F30-4914-A57B-C3BB026EB3FF}"/>
    <cellStyle name="Moneda 2 3 3 2 2 2 2 6" xfId="30875" xr:uid="{742CF076-578B-43EE-B5B7-970C918A8C69}"/>
    <cellStyle name="Moneda 2 3 3 2 2 2 3" xfId="2928" xr:uid="{71537B7A-63CF-4A6B-A7F7-4F8F320AD568}"/>
    <cellStyle name="Moneda 2 3 3 2 2 2 3 2" xfId="2929" xr:uid="{978C64B2-4684-412C-95B8-535D115DE4F3}"/>
    <cellStyle name="Moneda 2 3 3 2 2 2 3 2 2" xfId="2930" xr:uid="{E047EAC1-BC05-4EBB-A30F-5321A0668AAC}"/>
    <cellStyle name="Moneda 2 3 3 2 2 2 3 2 2 2" xfId="2931" xr:uid="{C70AD6A6-7657-489A-957F-38F125E89D74}"/>
    <cellStyle name="Moneda 2 3 3 2 2 2 3 2 2 2 2" xfId="30894" xr:uid="{448E7A75-919F-48B5-A150-6D1AD8AF56C5}"/>
    <cellStyle name="Moneda 2 3 3 2 2 2 3 2 2 3" xfId="30893" xr:uid="{3E3F864C-4325-4C7E-97A6-BC225BF1033F}"/>
    <cellStyle name="Moneda 2 3 3 2 2 2 3 2 3" xfId="2932" xr:uid="{C627822A-CD67-41F6-AE59-8728D06D85B2}"/>
    <cellStyle name="Moneda 2 3 3 2 2 2 3 2 3 2" xfId="30895" xr:uid="{7969345F-9802-4BCF-B1D5-35D999F946B8}"/>
    <cellStyle name="Moneda 2 3 3 2 2 2 3 2 4" xfId="30892" xr:uid="{E31E0717-1D6F-42D5-9A44-849EA91F969F}"/>
    <cellStyle name="Moneda 2 3 3 2 2 2 3 3" xfId="2933" xr:uid="{4F76DF2E-9F7A-47B7-A4BD-5682AFA67B1D}"/>
    <cellStyle name="Moneda 2 3 3 2 2 2 3 3 2" xfId="2934" xr:uid="{CA8F1E27-DC3A-45B1-A79B-1B273468572E}"/>
    <cellStyle name="Moneda 2 3 3 2 2 2 3 3 2 2" xfId="30897" xr:uid="{8D17C7AA-FAAA-4A69-98F0-AA37D8B725DB}"/>
    <cellStyle name="Moneda 2 3 3 2 2 2 3 3 3" xfId="30896" xr:uid="{87371BA6-25BF-4958-A9CC-AFB045068F40}"/>
    <cellStyle name="Moneda 2 3 3 2 2 2 3 4" xfId="2935" xr:uid="{F7C7C5A3-EFDF-4857-9626-7D5F7923D8F5}"/>
    <cellStyle name="Moneda 2 3 3 2 2 2 3 4 2" xfId="30898" xr:uid="{73E5FB83-26C1-410C-90DD-EEBC37D53A49}"/>
    <cellStyle name="Moneda 2 3 3 2 2 2 3 5" xfId="30891" xr:uid="{2F236A89-2850-4026-8F69-50E99274F81B}"/>
    <cellStyle name="Moneda 2 3 3 2 2 2 4" xfId="2936" xr:uid="{6400747B-5E21-41A9-8DB4-9B3F58476847}"/>
    <cellStyle name="Moneda 2 3 3 2 2 2 4 2" xfId="2937" xr:uid="{7B1CA9BF-58A4-405C-9BA4-CA4A47B84268}"/>
    <cellStyle name="Moneda 2 3 3 2 2 2 4 2 2" xfId="2938" xr:uid="{F75DE4AD-1165-43B9-AC7A-6C9BBD96597F}"/>
    <cellStyle name="Moneda 2 3 3 2 2 2 4 2 2 2" xfId="2939" xr:uid="{A88A2A76-AA20-4899-9AA3-794593C5613E}"/>
    <cellStyle name="Moneda 2 3 3 2 2 2 4 2 2 2 2" xfId="30902" xr:uid="{26A5E56E-CA0F-44EE-A3E3-6DA5E786CB2E}"/>
    <cellStyle name="Moneda 2 3 3 2 2 2 4 2 2 3" xfId="30901" xr:uid="{1AAC3ECE-6DE4-445A-AED2-539D94C5527B}"/>
    <cellStyle name="Moneda 2 3 3 2 2 2 4 2 3" xfId="2940" xr:uid="{242A1A5C-94A6-47D9-960E-DF0755A36170}"/>
    <cellStyle name="Moneda 2 3 3 2 2 2 4 2 3 2" xfId="30903" xr:uid="{A1E9CF1E-ADFF-41C7-AB71-79C3F7FC76C5}"/>
    <cellStyle name="Moneda 2 3 3 2 2 2 4 2 4" xfId="30900" xr:uid="{3FACEEAD-CAB3-432B-9767-86614AF3A7DF}"/>
    <cellStyle name="Moneda 2 3 3 2 2 2 4 3" xfId="2941" xr:uid="{64E14935-2E93-40F7-B6D6-B4CB537BFADB}"/>
    <cellStyle name="Moneda 2 3 3 2 2 2 4 3 2" xfId="2942" xr:uid="{05124EC0-5EB1-455C-91ED-E15475B41A5E}"/>
    <cellStyle name="Moneda 2 3 3 2 2 2 4 3 2 2" xfId="30905" xr:uid="{E8228F75-F9F8-4ED8-8936-A7A642D9360D}"/>
    <cellStyle name="Moneda 2 3 3 2 2 2 4 3 3" xfId="30904" xr:uid="{0DCCDEAF-899C-4411-AD45-A3DA3B961D48}"/>
    <cellStyle name="Moneda 2 3 3 2 2 2 4 4" xfId="2943" xr:uid="{2F93A00A-7E33-4CC1-B863-5DAD0A6106EC}"/>
    <cellStyle name="Moneda 2 3 3 2 2 2 4 4 2" xfId="30906" xr:uid="{E8C78093-B7B2-4627-9778-FE3920516F4D}"/>
    <cellStyle name="Moneda 2 3 3 2 2 2 4 5" xfId="30899" xr:uid="{37103CC1-5618-4242-883D-ADC08267A7B3}"/>
    <cellStyle name="Moneda 2 3 3 2 2 2 5" xfId="2944" xr:uid="{1926DC88-E32C-47F1-8D4F-493686583846}"/>
    <cellStyle name="Moneda 2 3 3 2 2 2 5 2" xfId="2945" xr:uid="{2DC29D3B-8BB9-4FC0-A6E1-961B325D1337}"/>
    <cellStyle name="Moneda 2 3 3 2 2 2 5 2 2" xfId="2946" xr:uid="{33CF521C-D752-4372-BCFB-3778F547E36E}"/>
    <cellStyle name="Moneda 2 3 3 2 2 2 5 2 2 2" xfId="30909" xr:uid="{8D5FB67A-6000-43C9-9899-16B84DA9CFBA}"/>
    <cellStyle name="Moneda 2 3 3 2 2 2 5 2 3" xfId="30908" xr:uid="{46D6A0EF-40E7-4E88-8C41-62580A671A35}"/>
    <cellStyle name="Moneda 2 3 3 2 2 2 5 3" xfId="2947" xr:uid="{54A657BB-A4BA-444F-9D19-B51DD8874A5C}"/>
    <cellStyle name="Moneda 2 3 3 2 2 2 5 3 2" xfId="30910" xr:uid="{D8C2C3B0-7EAA-4B7E-86A0-70724997F7B2}"/>
    <cellStyle name="Moneda 2 3 3 2 2 2 5 4" xfId="30907" xr:uid="{5A20D219-A3CE-413D-9D56-06FBDF29DB74}"/>
    <cellStyle name="Moneda 2 3 3 2 2 2 6" xfId="2948" xr:uid="{6B7DCC01-0057-441E-A3BE-EEB01DDC9AAA}"/>
    <cellStyle name="Moneda 2 3 3 2 2 2 6 2" xfId="2949" xr:uid="{998BAF73-D56C-41EF-B4B2-D5570E9B02D2}"/>
    <cellStyle name="Moneda 2 3 3 2 2 2 6 2 2" xfId="30912" xr:uid="{2C01D28C-B58E-43FD-A71A-2E9868ABF27F}"/>
    <cellStyle name="Moneda 2 3 3 2 2 2 6 3" xfId="30911" xr:uid="{E8363A65-68D9-4D7E-8E0A-2FEF66B535E2}"/>
    <cellStyle name="Moneda 2 3 3 2 2 2 7" xfId="2950" xr:uid="{C1B0766A-F700-43C9-BF5E-09006CF8C2BD}"/>
    <cellStyle name="Moneda 2 3 3 2 2 2 7 2" xfId="30913" xr:uid="{928D77D3-E1EF-4979-9374-C1B519B1377A}"/>
    <cellStyle name="Moneda 2 3 3 2 2 2 8" xfId="27736" xr:uid="{24625718-9E95-47D9-A744-32FEC8E08615}"/>
    <cellStyle name="Moneda 2 3 3 2 2 2 8 2" xfId="55654" xr:uid="{EDD4EFA0-BDD8-4656-A44A-1784DC118959}"/>
    <cellStyle name="Moneda 2 3 3 2 2 2 9" xfId="28685" xr:uid="{30E878E5-ABDA-48F4-A597-6E5A2CE562BF}"/>
    <cellStyle name="Moneda 2 3 3 2 2 3" xfId="2951" xr:uid="{8C4093D7-FEB4-4E1D-B9BE-7C21BC2E7FFE}"/>
    <cellStyle name="Moneda 2 3 3 2 2 3 2" xfId="2952" xr:uid="{08548377-7E8D-4F88-BD6F-E8F031F0F4A4}"/>
    <cellStyle name="Moneda 2 3 3 2 2 3 2 2" xfId="2953" xr:uid="{60F5CE9D-B88E-412A-A7C7-642AC94A523A}"/>
    <cellStyle name="Moneda 2 3 3 2 2 3 2 2 2" xfId="2954" xr:uid="{FB0061B4-E08E-4D8C-8BBA-DBE1131B4D87}"/>
    <cellStyle name="Moneda 2 3 3 2 2 3 2 2 2 2" xfId="2955" xr:uid="{20814CA5-5668-4BE1-8F0D-A7FA709FA28F}"/>
    <cellStyle name="Moneda 2 3 3 2 2 3 2 2 2 2 2" xfId="30918" xr:uid="{C46D2510-54FB-494B-AD65-68EB7378C697}"/>
    <cellStyle name="Moneda 2 3 3 2 2 3 2 2 2 3" xfId="30917" xr:uid="{19EBCEDD-D4F6-4B40-844D-4F1F59542C7B}"/>
    <cellStyle name="Moneda 2 3 3 2 2 3 2 2 3" xfId="2956" xr:uid="{4F20D9E1-A756-4E01-A803-DB12269B46BF}"/>
    <cellStyle name="Moneda 2 3 3 2 2 3 2 2 3 2" xfId="30919" xr:uid="{E1314F12-BB95-4463-9E31-23AB18C79AEA}"/>
    <cellStyle name="Moneda 2 3 3 2 2 3 2 2 4" xfId="30916" xr:uid="{4EC6FE05-846F-4166-BBA0-D788BB227E4C}"/>
    <cellStyle name="Moneda 2 3 3 2 2 3 2 3" xfId="2957" xr:uid="{608D24B3-AFC3-4FF6-8866-5419ADCB59A3}"/>
    <cellStyle name="Moneda 2 3 3 2 2 3 2 3 2" xfId="2958" xr:uid="{2E3E3ED7-1C24-4436-ABBB-F0EFC2BF716F}"/>
    <cellStyle name="Moneda 2 3 3 2 2 3 2 3 2 2" xfId="30921" xr:uid="{1E3FF236-6CD4-4861-81B5-C101EE6C138C}"/>
    <cellStyle name="Moneda 2 3 3 2 2 3 2 3 3" xfId="30920" xr:uid="{409FB01F-709C-4327-84D9-F57D8F8398ED}"/>
    <cellStyle name="Moneda 2 3 3 2 2 3 2 4" xfId="2959" xr:uid="{6C27F84C-D4A2-480B-AE32-67EDE28619D7}"/>
    <cellStyle name="Moneda 2 3 3 2 2 3 2 4 2" xfId="30922" xr:uid="{90D26357-D4EF-44AE-B4FC-C197F71A2A51}"/>
    <cellStyle name="Moneda 2 3 3 2 2 3 2 5" xfId="30915" xr:uid="{74C62A08-FB59-4459-9A7E-6C26439FB885}"/>
    <cellStyle name="Moneda 2 3 3 2 2 3 3" xfId="2960" xr:uid="{486F83B9-4B06-48C0-955D-70EEAF81A016}"/>
    <cellStyle name="Moneda 2 3 3 2 2 3 3 2" xfId="2961" xr:uid="{9BA93855-1C36-4598-A1BB-8352D1E989A3}"/>
    <cellStyle name="Moneda 2 3 3 2 2 3 3 2 2" xfId="2962" xr:uid="{79DA3E1A-404B-45F3-8AFA-021590002CCE}"/>
    <cellStyle name="Moneda 2 3 3 2 2 3 3 2 2 2" xfId="30925" xr:uid="{BF881C4E-2DF0-4096-82D3-7CC587BF25B1}"/>
    <cellStyle name="Moneda 2 3 3 2 2 3 3 2 3" xfId="30924" xr:uid="{83D52327-1552-4F3E-B2DD-1BF60B5038C8}"/>
    <cellStyle name="Moneda 2 3 3 2 2 3 3 3" xfId="2963" xr:uid="{9C8302A9-47B8-4D0A-963E-38B20E2F2B61}"/>
    <cellStyle name="Moneda 2 3 3 2 2 3 3 3 2" xfId="30926" xr:uid="{F053158C-13ED-496F-94AA-5A20CACAB852}"/>
    <cellStyle name="Moneda 2 3 3 2 2 3 3 4" xfId="30923" xr:uid="{FE270056-CADB-4A41-833B-10B215BD73CD}"/>
    <cellStyle name="Moneda 2 3 3 2 2 3 4" xfId="2964" xr:uid="{1F95B479-90E6-4B7F-A94E-B698C4A16041}"/>
    <cellStyle name="Moneda 2 3 3 2 2 3 4 2" xfId="2965" xr:uid="{C18E9BDE-77C7-466C-B91A-7AC573BD40D4}"/>
    <cellStyle name="Moneda 2 3 3 2 2 3 4 2 2" xfId="30928" xr:uid="{5FA7AC99-F2E4-45F0-A229-64FF6B455DAD}"/>
    <cellStyle name="Moneda 2 3 3 2 2 3 4 3" xfId="30927" xr:uid="{3A13D7C6-3487-445A-BE39-B782815C1C72}"/>
    <cellStyle name="Moneda 2 3 3 2 2 3 5" xfId="2966" xr:uid="{77A414EC-C18C-4BD6-BBF6-CB9E6F8ABD5E}"/>
    <cellStyle name="Moneda 2 3 3 2 2 3 5 2" xfId="30929" xr:uid="{EA87C374-366C-458F-8FEE-BB601B367AC7}"/>
    <cellStyle name="Moneda 2 3 3 2 2 3 6" xfId="30914" xr:uid="{48037CC7-5512-43A2-BF58-1AAA6F2F8FD3}"/>
    <cellStyle name="Moneda 2 3 3 2 2 4" xfId="2967" xr:uid="{493D5859-FB6B-44EC-91CC-0CFB7495A870}"/>
    <cellStyle name="Moneda 2 3 3 2 2 4 2" xfId="2968" xr:uid="{78B471A0-B1B5-44D4-98A9-AAC5F0903721}"/>
    <cellStyle name="Moneda 2 3 3 2 2 4 2 2" xfId="2969" xr:uid="{274C14F3-C519-4706-A988-B908FE2DD91D}"/>
    <cellStyle name="Moneda 2 3 3 2 2 4 2 2 2" xfId="2970" xr:uid="{2AF7BBA9-2A09-45F1-9FE8-7F87ED030C41}"/>
    <cellStyle name="Moneda 2 3 3 2 2 4 2 2 2 2" xfId="30933" xr:uid="{EC8CB5B3-C788-4F91-B7D1-6B4DA22E4A7C}"/>
    <cellStyle name="Moneda 2 3 3 2 2 4 2 2 3" xfId="30932" xr:uid="{46040E6C-F2A1-4F17-8A78-CF21D5654700}"/>
    <cellStyle name="Moneda 2 3 3 2 2 4 2 3" xfId="2971" xr:uid="{417EB613-A828-4D40-AE36-ABC1458AE6FE}"/>
    <cellStyle name="Moneda 2 3 3 2 2 4 2 3 2" xfId="30934" xr:uid="{A5C66555-57F2-40EE-B504-3CEC2F6F6031}"/>
    <cellStyle name="Moneda 2 3 3 2 2 4 2 4" xfId="30931" xr:uid="{A91D6B3F-8A93-4C4D-8330-D722143A3E8F}"/>
    <cellStyle name="Moneda 2 3 3 2 2 4 3" xfId="2972" xr:uid="{3B133161-1DC6-468A-BA15-FBD69B334E4C}"/>
    <cellStyle name="Moneda 2 3 3 2 2 4 3 2" xfId="2973" xr:uid="{E886205A-1EE1-4130-8E85-C7EAB586B63D}"/>
    <cellStyle name="Moneda 2 3 3 2 2 4 3 2 2" xfId="30936" xr:uid="{5565567B-535F-4E93-AA8E-6FF9C7DCFB69}"/>
    <cellStyle name="Moneda 2 3 3 2 2 4 3 3" xfId="30935" xr:uid="{4EC6EA5B-A97A-41BB-A916-1D24A5EC4CC3}"/>
    <cellStyle name="Moneda 2 3 3 2 2 4 4" xfId="2974" xr:uid="{7BC55018-5776-4120-A22A-2C43C0492C34}"/>
    <cellStyle name="Moneda 2 3 3 2 2 4 4 2" xfId="30937" xr:uid="{7326EB9A-917F-47D1-A8AB-48285EFEB195}"/>
    <cellStyle name="Moneda 2 3 3 2 2 4 5" xfId="30930" xr:uid="{62DC958F-1410-416C-91F6-551FE33ADFF5}"/>
    <cellStyle name="Moneda 2 3 3 2 2 5" xfId="2975" xr:uid="{A1ACB92D-8B17-4D18-8B54-E0F57FBF6C4A}"/>
    <cellStyle name="Moneda 2 3 3 2 2 5 2" xfId="2976" xr:uid="{03650B24-A902-4F59-8DE2-22BB0E706D77}"/>
    <cellStyle name="Moneda 2 3 3 2 2 5 2 2" xfId="2977" xr:uid="{CFA22332-FB29-4602-A67C-2179B91C5B72}"/>
    <cellStyle name="Moneda 2 3 3 2 2 5 2 2 2" xfId="2978" xr:uid="{13215017-8CA8-4367-A037-65CDC319761C}"/>
    <cellStyle name="Moneda 2 3 3 2 2 5 2 2 2 2" xfId="30941" xr:uid="{66ED61CF-9563-40F6-BAFD-DA09B3A569AB}"/>
    <cellStyle name="Moneda 2 3 3 2 2 5 2 2 3" xfId="30940" xr:uid="{34BF6490-392C-4755-A613-8B289B47900A}"/>
    <cellStyle name="Moneda 2 3 3 2 2 5 2 3" xfId="2979" xr:uid="{F576B97F-DE62-408A-8099-128CB0AC8168}"/>
    <cellStyle name="Moneda 2 3 3 2 2 5 2 3 2" xfId="30942" xr:uid="{2DB1F8C4-1AD1-45EB-8716-666087D6EC4D}"/>
    <cellStyle name="Moneda 2 3 3 2 2 5 2 4" xfId="30939" xr:uid="{147C29FB-4348-4069-8C85-11F3C7392715}"/>
    <cellStyle name="Moneda 2 3 3 2 2 5 3" xfId="2980" xr:uid="{25EB0C84-E0B2-4BE2-B757-90E22241FD78}"/>
    <cellStyle name="Moneda 2 3 3 2 2 5 3 2" xfId="2981" xr:uid="{C0761FD9-EB3F-4D41-9EA9-797BFB127122}"/>
    <cellStyle name="Moneda 2 3 3 2 2 5 3 2 2" xfId="30944" xr:uid="{C2C1CF5D-9C3F-48AC-8991-866525F42720}"/>
    <cellStyle name="Moneda 2 3 3 2 2 5 3 3" xfId="30943" xr:uid="{F154920E-4D97-4635-8819-9C9EE6D11862}"/>
    <cellStyle name="Moneda 2 3 3 2 2 5 4" xfId="2982" xr:uid="{73FEF610-AF30-438D-9E05-8CA3084AA175}"/>
    <cellStyle name="Moneda 2 3 3 2 2 5 4 2" xfId="30945" xr:uid="{70763EAB-B5B3-4AEA-8E07-5066A529D9C7}"/>
    <cellStyle name="Moneda 2 3 3 2 2 5 5" xfId="30938" xr:uid="{3D3D0CD3-E716-4858-A614-6901785E9B9C}"/>
    <cellStyle name="Moneda 2 3 3 2 2 6" xfId="2983" xr:uid="{D153788A-AA44-4942-B729-ED262D83DB26}"/>
    <cellStyle name="Moneda 2 3 3 2 2 6 2" xfId="2984" xr:uid="{57EF8D28-C6B7-411E-BD46-0F0494575339}"/>
    <cellStyle name="Moneda 2 3 3 2 2 6 2 2" xfId="2985" xr:uid="{453EDF95-EA33-4A17-B832-7585AD044912}"/>
    <cellStyle name="Moneda 2 3 3 2 2 6 2 2 2" xfId="30948" xr:uid="{8E59ED11-8CF1-4992-B56F-C8E7D22CB673}"/>
    <cellStyle name="Moneda 2 3 3 2 2 6 2 3" xfId="30947" xr:uid="{61F941E1-5C42-48B7-849F-B570A837D99C}"/>
    <cellStyle name="Moneda 2 3 3 2 2 6 3" xfId="2986" xr:uid="{ABFA1C1F-A5DF-401D-9011-27E1BC427564}"/>
    <cellStyle name="Moneda 2 3 3 2 2 6 3 2" xfId="30949" xr:uid="{7355DE8F-C55C-4885-8658-CD25F443ADD5}"/>
    <cellStyle name="Moneda 2 3 3 2 2 6 4" xfId="30946" xr:uid="{35FB4557-68CE-4CCF-9623-7381B597417A}"/>
    <cellStyle name="Moneda 2 3 3 2 2 7" xfId="2987" xr:uid="{332DE5D4-67B4-4394-B2C6-EE6CB5278E90}"/>
    <cellStyle name="Moneda 2 3 3 2 2 7 2" xfId="2988" xr:uid="{DA52D983-9C99-4253-A50B-986D78FCA0E9}"/>
    <cellStyle name="Moneda 2 3 3 2 2 7 2 2" xfId="30951" xr:uid="{40675311-ABC2-4BF7-8E84-812E867971D9}"/>
    <cellStyle name="Moneda 2 3 3 2 2 7 3" xfId="30950" xr:uid="{92B43CE7-847D-4FF1-936E-EE118E64AF1E}"/>
    <cellStyle name="Moneda 2 3 3 2 2 8" xfId="2989" xr:uid="{D41C9C68-6866-44B6-B601-DA219EEB6E49}"/>
    <cellStyle name="Moneda 2 3 3 2 2 8 2" xfId="30952" xr:uid="{8DCCCD85-A673-456D-845C-742EF4ABC9A5}"/>
    <cellStyle name="Moneda 2 3 3 2 2 9" xfId="27735" xr:uid="{7847B745-01E4-4118-8BB4-F93803BF464E}"/>
    <cellStyle name="Moneda 2 3 3 2 2 9 2" xfId="55653" xr:uid="{4FB5199F-246E-4CE5-BEB5-1A10DEC56CE2}"/>
    <cellStyle name="Moneda 2 3 3 2 3" xfId="552" xr:uid="{1F8A2269-3A72-40A2-B017-B7AB82E7A24F}"/>
    <cellStyle name="Moneda 2 3 3 2 3 2" xfId="2990" xr:uid="{078E962F-8BBC-4666-8016-FA7A686E1A16}"/>
    <cellStyle name="Moneda 2 3 3 2 3 2 2" xfId="2991" xr:uid="{712E8044-7F7D-45DB-9FCD-F83AFF142E1E}"/>
    <cellStyle name="Moneda 2 3 3 2 3 2 2 2" xfId="2992" xr:uid="{F5766920-B64F-4CEE-971D-5B77DC3D480B}"/>
    <cellStyle name="Moneda 2 3 3 2 3 2 2 2 2" xfId="2993" xr:uid="{6272C2E7-02D0-4105-AD1D-47BC573C1CE1}"/>
    <cellStyle name="Moneda 2 3 3 2 3 2 2 2 2 2" xfId="2994" xr:uid="{B4159509-E170-44E3-B287-4144AFCFF196}"/>
    <cellStyle name="Moneda 2 3 3 2 3 2 2 2 2 2 2" xfId="30957" xr:uid="{81D267C2-807A-4D78-8CCE-554B430B03FA}"/>
    <cellStyle name="Moneda 2 3 3 2 3 2 2 2 2 3" xfId="30956" xr:uid="{3B0029E0-A7B3-4E00-901F-3DC1CC0453AF}"/>
    <cellStyle name="Moneda 2 3 3 2 3 2 2 2 3" xfId="2995" xr:uid="{A7A4F7DC-DD9D-4624-A77B-EF3A6D44F80B}"/>
    <cellStyle name="Moneda 2 3 3 2 3 2 2 2 3 2" xfId="30958" xr:uid="{3B744B82-22BD-4AD3-8341-71A68CC75476}"/>
    <cellStyle name="Moneda 2 3 3 2 3 2 2 2 4" xfId="30955" xr:uid="{C7899605-C83B-49DA-A6FB-640231EC2F80}"/>
    <cellStyle name="Moneda 2 3 3 2 3 2 2 3" xfId="2996" xr:uid="{07828E5A-0FFE-487A-A744-BDAA6A48B02E}"/>
    <cellStyle name="Moneda 2 3 3 2 3 2 2 3 2" xfId="2997" xr:uid="{B8309CB1-4A48-447D-9D14-9DCDF96E8AE3}"/>
    <cellStyle name="Moneda 2 3 3 2 3 2 2 3 2 2" xfId="30960" xr:uid="{494E4CCC-2362-4C1B-A8B0-5EFF5F870145}"/>
    <cellStyle name="Moneda 2 3 3 2 3 2 2 3 3" xfId="30959" xr:uid="{BE2DFA2B-67DA-404C-972A-94EC0404A4CA}"/>
    <cellStyle name="Moneda 2 3 3 2 3 2 2 4" xfId="2998" xr:uid="{834188DB-7C1D-4629-9544-CE56C83972BE}"/>
    <cellStyle name="Moneda 2 3 3 2 3 2 2 4 2" xfId="30961" xr:uid="{3E8E071A-B62D-4D70-93FD-925EB3AB2B04}"/>
    <cellStyle name="Moneda 2 3 3 2 3 2 2 5" xfId="30954" xr:uid="{914B6946-B196-4913-8C44-2D0E0765C4EE}"/>
    <cellStyle name="Moneda 2 3 3 2 3 2 3" xfId="2999" xr:uid="{FE6AE04E-F8E1-45F8-AE86-94D50F4DEBC4}"/>
    <cellStyle name="Moneda 2 3 3 2 3 2 3 2" xfId="3000" xr:uid="{9BF3A7C7-1D34-4A9B-8E2A-31D461EA9106}"/>
    <cellStyle name="Moneda 2 3 3 2 3 2 3 2 2" xfId="3001" xr:uid="{FD308F2B-A784-491F-BE16-2235A7DEEB16}"/>
    <cellStyle name="Moneda 2 3 3 2 3 2 3 2 2 2" xfId="30964" xr:uid="{30CA47E6-9B80-48BB-9837-8C86A15B0AB4}"/>
    <cellStyle name="Moneda 2 3 3 2 3 2 3 2 3" xfId="30963" xr:uid="{7C369BBA-81A6-47D8-80B6-5D572B9A1F13}"/>
    <cellStyle name="Moneda 2 3 3 2 3 2 3 3" xfId="3002" xr:uid="{01CE83D9-B7B3-42B9-A975-9F9DAC8730B5}"/>
    <cellStyle name="Moneda 2 3 3 2 3 2 3 3 2" xfId="30965" xr:uid="{77AD5E5E-0DEC-4958-BB79-812621690608}"/>
    <cellStyle name="Moneda 2 3 3 2 3 2 3 4" xfId="30962" xr:uid="{6D5B736E-C0C6-4526-9AD4-FAFFAEB836F5}"/>
    <cellStyle name="Moneda 2 3 3 2 3 2 4" xfId="3003" xr:uid="{1697A96B-A8A1-4CB9-87CD-21CB14B6377C}"/>
    <cellStyle name="Moneda 2 3 3 2 3 2 4 2" xfId="3004" xr:uid="{798C1760-DB1C-4A0C-B51F-D5DB260387AE}"/>
    <cellStyle name="Moneda 2 3 3 2 3 2 4 2 2" xfId="30967" xr:uid="{BC93C752-2662-401D-8412-DA409C88CD3F}"/>
    <cellStyle name="Moneda 2 3 3 2 3 2 4 3" xfId="30966" xr:uid="{E128C809-733C-4DC4-B0E6-A232E7C851E4}"/>
    <cellStyle name="Moneda 2 3 3 2 3 2 5" xfId="3005" xr:uid="{84E28A55-5C3A-497F-8B0B-F8B9FACF2E77}"/>
    <cellStyle name="Moneda 2 3 3 2 3 2 5 2" xfId="30968" xr:uid="{0936A1B2-4D49-4F93-A3DF-7CA610AE164E}"/>
    <cellStyle name="Moneda 2 3 3 2 3 2 6" xfId="30953" xr:uid="{7D01B779-3388-46CB-BEB1-4E6A11285C2D}"/>
    <cellStyle name="Moneda 2 3 3 2 3 3" xfId="3006" xr:uid="{1FD06794-9BC9-408B-864A-5CEC335FD4D7}"/>
    <cellStyle name="Moneda 2 3 3 2 3 3 2" xfId="3007" xr:uid="{5D2581DD-497E-47DE-9CFC-DAC3A1CD8EE2}"/>
    <cellStyle name="Moneda 2 3 3 2 3 3 2 2" xfId="3008" xr:uid="{35B3136A-FFB3-4FF8-B3D5-45E2A8A64A83}"/>
    <cellStyle name="Moneda 2 3 3 2 3 3 2 2 2" xfId="3009" xr:uid="{CC0BAF39-9100-429E-9D36-B646070F6324}"/>
    <cellStyle name="Moneda 2 3 3 2 3 3 2 2 2 2" xfId="30972" xr:uid="{0F5E856D-26C7-48B2-B157-82BCEA845F16}"/>
    <cellStyle name="Moneda 2 3 3 2 3 3 2 2 3" xfId="30971" xr:uid="{A67B5EDC-4459-4D0B-8D24-4E73B2EDC611}"/>
    <cellStyle name="Moneda 2 3 3 2 3 3 2 3" xfId="3010" xr:uid="{75C793D0-6A4C-4940-8B58-74FBD1DE6F96}"/>
    <cellStyle name="Moneda 2 3 3 2 3 3 2 3 2" xfId="30973" xr:uid="{4F166500-1A84-4834-99FA-3F3B94A9C4FF}"/>
    <cellStyle name="Moneda 2 3 3 2 3 3 2 4" xfId="30970" xr:uid="{03E65E6F-CD55-42BD-8F69-01309CF23B5B}"/>
    <cellStyle name="Moneda 2 3 3 2 3 3 3" xfId="3011" xr:uid="{6CCA9505-7561-4EF5-8527-BCE503A59F63}"/>
    <cellStyle name="Moneda 2 3 3 2 3 3 3 2" xfId="3012" xr:uid="{4DEE42F5-F4E6-43E2-A621-8DF568DE2F23}"/>
    <cellStyle name="Moneda 2 3 3 2 3 3 3 2 2" xfId="30975" xr:uid="{6658ABE2-157A-4C35-9CD3-CFE407878EB4}"/>
    <cellStyle name="Moneda 2 3 3 2 3 3 3 3" xfId="30974" xr:uid="{B7220ACC-FC3E-47FE-B272-BA16D2704975}"/>
    <cellStyle name="Moneda 2 3 3 2 3 3 4" xfId="3013" xr:uid="{9F7168D0-46A0-44AA-B1D6-0E917EA584A5}"/>
    <cellStyle name="Moneda 2 3 3 2 3 3 4 2" xfId="30976" xr:uid="{A5DE7FD6-DE26-4190-B6F0-115E52812EF4}"/>
    <cellStyle name="Moneda 2 3 3 2 3 3 5" xfId="30969" xr:uid="{4C0B58DC-6D2D-49C7-B6A7-EEE9E0FE35F1}"/>
    <cellStyle name="Moneda 2 3 3 2 3 4" xfId="3014" xr:uid="{1AA77EE2-F8C4-4ACF-B9E0-E47AC11D2E2E}"/>
    <cellStyle name="Moneda 2 3 3 2 3 4 2" xfId="3015" xr:uid="{191B541F-0C47-4C83-85DE-CC7039D41B1A}"/>
    <cellStyle name="Moneda 2 3 3 2 3 4 2 2" xfId="3016" xr:uid="{8208A5DC-1D66-4F5B-944E-C80E4A46871D}"/>
    <cellStyle name="Moneda 2 3 3 2 3 4 2 2 2" xfId="3017" xr:uid="{2195B8A2-116D-4AAC-949D-32C5E391B324}"/>
    <cellStyle name="Moneda 2 3 3 2 3 4 2 2 2 2" xfId="30980" xr:uid="{8C049B1D-58DC-4506-AE9D-156B03B8691E}"/>
    <cellStyle name="Moneda 2 3 3 2 3 4 2 2 3" xfId="30979" xr:uid="{694D4BD8-BD8F-46E3-813D-2A02B6C6D573}"/>
    <cellStyle name="Moneda 2 3 3 2 3 4 2 3" xfId="3018" xr:uid="{E44C88D1-9CD5-4FAE-A1C8-F28C4808B3A8}"/>
    <cellStyle name="Moneda 2 3 3 2 3 4 2 3 2" xfId="30981" xr:uid="{B4A9B8A2-E4DB-4E42-A34A-E71612DE8D25}"/>
    <cellStyle name="Moneda 2 3 3 2 3 4 2 4" xfId="30978" xr:uid="{4487A510-77F2-47F4-BFBF-28102B9A990B}"/>
    <cellStyle name="Moneda 2 3 3 2 3 4 3" xfId="3019" xr:uid="{C323C999-59B6-435D-A155-BF65B2F56DCC}"/>
    <cellStyle name="Moneda 2 3 3 2 3 4 3 2" xfId="3020" xr:uid="{270AA010-F453-4FFD-AF17-762DB27F53AB}"/>
    <cellStyle name="Moneda 2 3 3 2 3 4 3 2 2" xfId="30983" xr:uid="{2DEA5358-2CAA-4B9F-BED7-ED7FEBB5DC19}"/>
    <cellStyle name="Moneda 2 3 3 2 3 4 3 3" xfId="30982" xr:uid="{B62CBC15-737D-45B0-93D0-605C0B78D03C}"/>
    <cellStyle name="Moneda 2 3 3 2 3 4 4" xfId="3021" xr:uid="{8D62A468-ECA9-454B-9F5A-E4C53B1AB3B7}"/>
    <cellStyle name="Moneda 2 3 3 2 3 4 4 2" xfId="30984" xr:uid="{D5A59A69-88F1-438F-9D30-CB965AFBE45C}"/>
    <cellStyle name="Moneda 2 3 3 2 3 4 5" xfId="30977" xr:uid="{3A2F0112-880C-450D-B94A-A4749C58AEE4}"/>
    <cellStyle name="Moneda 2 3 3 2 3 5" xfId="3022" xr:uid="{AC4D633B-48FE-4809-83FA-D43F08E45C22}"/>
    <cellStyle name="Moneda 2 3 3 2 3 5 2" xfId="3023" xr:uid="{5EE026AF-C558-436A-988F-C8E577D5CF1C}"/>
    <cellStyle name="Moneda 2 3 3 2 3 5 2 2" xfId="3024" xr:uid="{40C42BEC-9DB7-4073-8358-D93A352D11D9}"/>
    <cellStyle name="Moneda 2 3 3 2 3 5 2 2 2" xfId="30987" xr:uid="{16D2DC97-BF11-4D4E-8DDC-8DD76B703ECE}"/>
    <cellStyle name="Moneda 2 3 3 2 3 5 2 3" xfId="30986" xr:uid="{404B05A6-C4EB-4D8A-9AB2-FFC8103F6C20}"/>
    <cellStyle name="Moneda 2 3 3 2 3 5 3" xfId="3025" xr:uid="{FA0F8602-09C2-41C6-8BA2-12C00B1280AB}"/>
    <cellStyle name="Moneda 2 3 3 2 3 5 3 2" xfId="30988" xr:uid="{8CCF1EB0-1ACB-45D6-9F2A-52FDC3FFE356}"/>
    <cellStyle name="Moneda 2 3 3 2 3 5 4" xfId="30985" xr:uid="{7A9D0C8F-10AD-48BC-9886-BDA13AA75CE7}"/>
    <cellStyle name="Moneda 2 3 3 2 3 6" xfId="3026" xr:uid="{24FAA2AD-E176-41A9-9D31-DBA06A327A90}"/>
    <cellStyle name="Moneda 2 3 3 2 3 6 2" xfId="3027" xr:uid="{9D3DEF1B-6373-4BDA-8B6A-7318741A5085}"/>
    <cellStyle name="Moneda 2 3 3 2 3 6 2 2" xfId="30990" xr:uid="{761FFB85-23A1-44D1-A13D-3DEB08D87016}"/>
    <cellStyle name="Moneda 2 3 3 2 3 6 3" xfId="30989" xr:uid="{FA148CA1-51AD-4A4F-BF47-E38B4D0985A0}"/>
    <cellStyle name="Moneda 2 3 3 2 3 7" xfId="3028" xr:uid="{E14E7787-4A55-4C18-92FE-AA7FD116B4DE}"/>
    <cellStyle name="Moneda 2 3 3 2 3 7 2" xfId="30991" xr:uid="{94078990-E039-42FC-8160-D07866280638}"/>
    <cellStyle name="Moneda 2 3 3 2 3 8" xfId="27737" xr:uid="{030ADAEC-D65E-43F9-8434-9A693516C3C8}"/>
    <cellStyle name="Moneda 2 3 3 2 3 8 2" xfId="55655" xr:uid="{E8FFE063-4488-4393-B36F-B80B28D53744}"/>
    <cellStyle name="Moneda 2 3 3 2 3 9" xfId="28531" xr:uid="{A2EE0CEF-0257-4C3E-8015-29B13E0A630A}"/>
    <cellStyle name="Moneda 2 3 3 2 4" xfId="3029" xr:uid="{7E97127F-A3F5-440B-B59F-3A6C399E1AA4}"/>
    <cellStyle name="Moneda 2 3 3 2 4 2" xfId="3030" xr:uid="{F9E0358B-5133-4194-8E06-BDE2955788A1}"/>
    <cellStyle name="Moneda 2 3 3 2 4 2 2" xfId="3031" xr:uid="{D6D123FE-B931-4FF6-8E0B-7F16421ECAC0}"/>
    <cellStyle name="Moneda 2 3 3 2 4 2 2 2" xfId="3032" xr:uid="{23FE4C73-1CA1-4E97-B5DF-B0038415A370}"/>
    <cellStyle name="Moneda 2 3 3 2 4 2 2 2 2" xfId="3033" xr:uid="{B599585F-1D78-44CD-883B-EE6991E044B3}"/>
    <cellStyle name="Moneda 2 3 3 2 4 2 2 2 2 2" xfId="30996" xr:uid="{F734AFD3-0CC2-47E4-B217-B7C32AFE23BE}"/>
    <cellStyle name="Moneda 2 3 3 2 4 2 2 2 3" xfId="30995" xr:uid="{BDB786A1-0501-4F15-9F16-A85161C08A7B}"/>
    <cellStyle name="Moneda 2 3 3 2 4 2 2 3" xfId="3034" xr:uid="{4A5DB239-0A06-48D0-A1F5-5847FAF2D6D7}"/>
    <cellStyle name="Moneda 2 3 3 2 4 2 2 3 2" xfId="30997" xr:uid="{5ABB2642-E681-4A13-A752-6007BEA2DFC3}"/>
    <cellStyle name="Moneda 2 3 3 2 4 2 2 4" xfId="30994" xr:uid="{E0D5FA37-5A8D-4980-BA60-D750D2CACE9F}"/>
    <cellStyle name="Moneda 2 3 3 2 4 2 3" xfId="3035" xr:uid="{D8E7AD98-D45D-4294-958B-6A3646E6119B}"/>
    <cellStyle name="Moneda 2 3 3 2 4 2 3 2" xfId="3036" xr:uid="{6AFAB76A-E8FE-499D-8463-0EC65D6B6303}"/>
    <cellStyle name="Moneda 2 3 3 2 4 2 3 2 2" xfId="30999" xr:uid="{0C5DA03A-CA1A-4CBA-8034-819CC3B034EF}"/>
    <cellStyle name="Moneda 2 3 3 2 4 2 3 3" xfId="30998" xr:uid="{F4E015AB-89E9-4AD8-A720-E69EC860AA8A}"/>
    <cellStyle name="Moneda 2 3 3 2 4 2 4" xfId="3037" xr:uid="{FE8D6D2C-0C5D-4828-A8FA-9C942BB3C912}"/>
    <cellStyle name="Moneda 2 3 3 2 4 2 4 2" xfId="31000" xr:uid="{44FD8BDE-D13F-427D-B309-3DD603CCE260}"/>
    <cellStyle name="Moneda 2 3 3 2 4 2 5" xfId="30993" xr:uid="{0DC983CE-BC9F-4E57-9CD8-66FD16B3B886}"/>
    <cellStyle name="Moneda 2 3 3 2 4 3" xfId="3038" xr:uid="{977D32BA-139D-4C1E-A6A2-44729B86ECDF}"/>
    <cellStyle name="Moneda 2 3 3 2 4 3 2" xfId="3039" xr:uid="{C5BEDD23-4F1A-466C-A619-5250C1A89FB2}"/>
    <cellStyle name="Moneda 2 3 3 2 4 3 2 2" xfId="3040" xr:uid="{F570F040-9D3E-4B9B-AF5C-8E14583AAABF}"/>
    <cellStyle name="Moneda 2 3 3 2 4 3 2 2 2" xfId="31003" xr:uid="{B46F25FE-9719-42E6-956E-A8695610DA4E}"/>
    <cellStyle name="Moneda 2 3 3 2 4 3 2 3" xfId="31002" xr:uid="{41784FE2-3158-4F74-B56B-5CF230B51EA1}"/>
    <cellStyle name="Moneda 2 3 3 2 4 3 3" xfId="3041" xr:uid="{A1DCC691-2CB7-45BB-A06D-757A7CE45547}"/>
    <cellStyle name="Moneda 2 3 3 2 4 3 3 2" xfId="31004" xr:uid="{95D0725E-BE58-4A50-B446-8B7BA25A1BAB}"/>
    <cellStyle name="Moneda 2 3 3 2 4 3 4" xfId="31001" xr:uid="{DA5E23F8-C948-42B9-A3DC-F40A008AD394}"/>
    <cellStyle name="Moneda 2 3 3 2 4 4" xfId="3042" xr:uid="{07ED16DC-6A72-4F5A-8462-CD049B500D8C}"/>
    <cellStyle name="Moneda 2 3 3 2 4 4 2" xfId="3043" xr:uid="{C71C7D90-B63D-4ECF-B5EF-EFAC2EDD8BD2}"/>
    <cellStyle name="Moneda 2 3 3 2 4 4 2 2" xfId="31006" xr:uid="{88E31A09-8BC1-465A-BF91-D69CF781FAAA}"/>
    <cellStyle name="Moneda 2 3 3 2 4 4 3" xfId="31005" xr:uid="{2C8380D8-14F2-41BD-9DD8-BBE987440D32}"/>
    <cellStyle name="Moneda 2 3 3 2 4 5" xfId="3044" xr:uid="{2FF17487-373A-4664-8117-0C65900F468A}"/>
    <cellStyle name="Moneda 2 3 3 2 4 5 2" xfId="31007" xr:uid="{AD48B21B-B26A-48C3-AE15-AD13783F257E}"/>
    <cellStyle name="Moneda 2 3 3 2 4 6" xfId="30992" xr:uid="{763CD09C-FA19-4E31-B1CA-0D2F44329DA2}"/>
    <cellStyle name="Moneda 2 3 3 2 5" xfId="3045" xr:uid="{398FE538-3AEC-4794-BF5F-62AC91ADA863}"/>
    <cellStyle name="Moneda 2 3 3 2 5 2" xfId="3046" xr:uid="{24B61C53-19FF-4C27-ADE3-89DAB516878B}"/>
    <cellStyle name="Moneda 2 3 3 2 5 2 2" xfId="3047" xr:uid="{7962EDBD-D541-4ED0-A5B0-51EA083A1BF2}"/>
    <cellStyle name="Moneda 2 3 3 2 5 2 2 2" xfId="3048" xr:uid="{6ADA2D32-276C-45B2-8652-DEA8591840A3}"/>
    <cellStyle name="Moneda 2 3 3 2 5 2 2 2 2" xfId="31011" xr:uid="{1B613CFA-65E6-4D7E-A153-FB3869DE32F2}"/>
    <cellStyle name="Moneda 2 3 3 2 5 2 2 3" xfId="31010" xr:uid="{524DC961-73D5-48E1-AB90-D8CF5B61074C}"/>
    <cellStyle name="Moneda 2 3 3 2 5 2 3" xfId="3049" xr:uid="{9C37A941-E0A1-4EDA-B448-33E9F272F59A}"/>
    <cellStyle name="Moneda 2 3 3 2 5 2 3 2" xfId="31012" xr:uid="{960B3609-F7B4-4498-9756-339C4359673F}"/>
    <cellStyle name="Moneda 2 3 3 2 5 2 4" xfId="31009" xr:uid="{25D5E05F-450A-45BC-BDA1-95533D6DE354}"/>
    <cellStyle name="Moneda 2 3 3 2 5 3" xfId="3050" xr:uid="{9B629F08-C9A1-4157-AC15-D5DC56915E93}"/>
    <cellStyle name="Moneda 2 3 3 2 5 3 2" xfId="3051" xr:uid="{22F0D372-6D6B-40A7-9A96-2264C2F18636}"/>
    <cellStyle name="Moneda 2 3 3 2 5 3 2 2" xfId="31014" xr:uid="{A1089355-C7A0-450C-915B-5344E91BD520}"/>
    <cellStyle name="Moneda 2 3 3 2 5 3 3" xfId="31013" xr:uid="{34C3D426-DFF4-444D-AB8E-AF682AA49FFC}"/>
    <cellStyle name="Moneda 2 3 3 2 5 4" xfId="3052" xr:uid="{EA78A70B-9F71-4FB5-8130-6163AB58747A}"/>
    <cellStyle name="Moneda 2 3 3 2 5 4 2" xfId="31015" xr:uid="{B378DE08-F62C-4C92-B947-65F6E91730AD}"/>
    <cellStyle name="Moneda 2 3 3 2 5 5" xfId="31008" xr:uid="{CC10DE71-7A35-4FB1-9704-4177EF094D95}"/>
    <cellStyle name="Moneda 2 3 3 2 6" xfId="3053" xr:uid="{E4EFAD9D-771B-416C-AFDB-F90C48BCEEF1}"/>
    <cellStyle name="Moneda 2 3 3 2 6 2" xfId="3054" xr:uid="{F4E620FE-6FD0-4712-85E8-A48E73C16F52}"/>
    <cellStyle name="Moneda 2 3 3 2 6 2 2" xfId="3055" xr:uid="{FE55B9A3-61C4-46D4-9E6C-6532F7127DC8}"/>
    <cellStyle name="Moneda 2 3 3 2 6 2 2 2" xfId="3056" xr:uid="{2374BE05-2C9A-44A5-AEF4-019F28E328FE}"/>
    <cellStyle name="Moneda 2 3 3 2 6 2 2 2 2" xfId="31019" xr:uid="{FE6C9CEE-955B-4606-9C56-74919D211B23}"/>
    <cellStyle name="Moneda 2 3 3 2 6 2 2 3" xfId="31018" xr:uid="{C989A18B-7830-4B04-9013-642B500BCB70}"/>
    <cellStyle name="Moneda 2 3 3 2 6 2 3" xfId="3057" xr:uid="{57B7C55D-DA33-46F8-B478-B0B331C70F73}"/>
    <cellStyle name="Moneda 2 3 3 2 6 2 3 2" xfId="31020" xr:uid="{F20625B6-5BA0-42D9-AE64-3632DD0301DE}"/>
    <cellStyle name="Moneda 2 3 3 2 6 2 4" xfId="31017" xr:uid="{88AA46D1-0CC9-4366-A70F-AF9B4A23C39D}"/>
    <cellStyle name="Moneda 2 3 3 2 6 3" xfId="3058" xr:uid="{987D47C9-4A0F-4CCF-B51E-A26DAC02A620}"/>
    <cellStyle name="Moneda 2 3 3 2 6 3 2" xfId="3059" xr:uid="{AAE01A30-1983-4278-92E8-6B7DFDE06CA3}"/>
    <cellStyle name="Moneda 2 3 3 2 6 3 2 2" xfId="31022" xr:uid="{5BBD4DC2-5607-42B9-9CFE-FB4B082A0D6D}"/>
    <cellStyle name="Moneda 2 3 3 2 6 3 3" xfId="31021" xr:uid="{29F5A4BA-FB77-4F1C-9216-F56F62C1791F}"/>
    <cellStyle name="Moneda 2 3 3 2 6 4" xfId="3060" xr:uid="{957B564C-CF81-471F-9F2F-7BDAFAE93D0D}"/>
    <cellStyle name="Moneda 2 3 3 2 6 4 2" xfId="31023" xr:uid="{123182C5-CCA6-45BB-B06F-3EA569E0C019}"/>
    <cellStyle name="Moneda 2 3 3 2 6 5" xfId="31016" xr:uid="{76CF4B50-4266-450F-9F1C-4AC80175E774}"/>
    <cellStyle name="Moneda 2 3 3 2 7" xfId="3061" xr:uid="{AB1598F8-9298-44E4-AB12-1E22934EAF59}"/>
    <cellStyle name="Moneda 2 3 3 2 7 2" xfId="3062" xr:uid="{12E48AFC-5B43-46B0-A1E7-4834D063D707}"/>
    <cellStyle name="Moneda 2 3 3 2 7 2 2" xfId="3063" xr:uid="{C9870860-BA1F-45D0-909D-1B7AC337F0D2}"/>
    <cellStyle name="Moneda 2 3 3 2 7 2 2 2" xfId="31026" xr:uid="{C78E8262-BF21-4AEA-B763-3384CCADD27F}"/>
    <cellStyle name="Moneda 2 3 3 2 7 2 3" xfId="31025" xr:uid="{D9D2C0DC-C696-4B22-B8F4-7F92AD770827}"/>
    <cellStyle name="Moneda 2 3 3 2 7 3" xfId="3064" xr:uid="{9895A063-A883-4B63-B10E-4EF680391F7D}"/>
    <cellStyle name="Moneda 2 3 3 2 7 3 2" xfId="31027" xr:uid="{F5BE0334-2005-4912-87F4-8F9D4FC38A54}"/>
    <cellStyle name="Moneda 2 3 3 2 7 4" xfId="31024" xr:uid="{EB5D7A9A-46F3-4379-9E7E-C71A1342ADC2}"/>
    <cellStyle name="Moneda 2 3 3 2 8" xfId="3065" xr:uid="{8FA5AE2F-60A9-4750-9CEC-093396B59D59}"/>
    <cellStyle name="Moneda 2 3 3 2 8 2" xfId="3066" xr:uid="{59580B66-A330-477F-BE7D-D288D63C18FC}"/>
    <cellStyle name="Moneda 2 3 3 2 8 2 2" xfId="31029" xr:uid="{F38566D9-F181-4717-A5D8-2C542512EE05}"/>
    <cellStyle name="Moneda 2 3 3 2 8 3" xfId="31028" xr:uid="{1A585F2C-B1F2-4ADB-90C8-3FF3BEFCAA44}"/>
    <cellStyle name="Moneda 2 3 3 2 9" xfId="3067" xr:uid="{96BED482-9A6B-40D7-80DE-B3F4919F31F7}"/>
    <cellStyle name="Moneda 2 3 3 2 9 2" xfId="31030" xr:uid="{181F3323-2BAC-4A82-9028-85A13DE3076B}"/>
    <cellStyle name="Moneda 2 3 3 3" xfId="282" xr:uid="{44EFC867-4C02-4EF5-8D49-CD3B55A53955}"/>
    <cellStyle name="Moneda 2 3 3 3 10" xfId="28263" xr:uid="{93FED68A-188C-42A6-943A-DE7329838050}"/>
    <cellStyle name="Moneda 2 3 3 3 2" xfId="629" xr:uid="{C8756BF5-06E0-4176-8480-B6B664CE95B7}"/>
    <cellStyle name="Moneda 2 3 3 3 2 2" xfId="3068" xr:uid="{AE12E8BE-8AEA-4D7A-B61B-DF8AA212FB4B}"/>
    <cellStyle name="Moneda 2 3 3 3 2 2 2" xfId="3069" xr:uid="{664D3BB1-D689-4F5D-B584-40A4796C1A71}"/>
    <cellStyle name="Moneda 2 3 3 3 2 2 2 2" xfId="3070" xr:uid="{B4DD4532-E6A9-4F46-858B-C4C9D4D62531}"/>
    <cellStyle name="Moneda 2 3 3 3 2 2 2 2 2" xfId="3071" xr:uid="{765176FD-ADE6-4725-9169-C6A89C84B5D5}"/>
    <cellStyle name="Moneda 2 3 3 3 2 2 2 2 2 2" xfId="3072" xr:uid="{F6B395C6-63DF-43FE-B3D4-A68DE7325F22}"/>
    <cellStyle name="Moneda 2 3 3 3 2 2 2 2 2 2 2" xfId="31035" xr:uid="{8B2A288E-7EEA-43FB-A085-8D0CBFBBCC4F}"/>
    <cellStyle name="Moneda 2 3 3 3 2 2 2 2 2 3" xfId="31034" xr:uid="{2F27CC32-230C-41DF-BFE5-03286A34FBF4}"/>
    <cellStyle name="Moneda 2 3 3 3 2 2 2 2 3" xfId="3073" xr:uid="{78C7FD21-C5E0-47F1-8C85-CA3AB1AD018E}"/>
    <cellStyle name="Moneda 2 3 3 3 2 2 2 2 3 2" xfId="31036" xr:uid="{B7F07635-AC3F-478F-AD2B-0D1F0EF750D9}"/>
    <cellStyle name="Moneda 2 3 3 3 2 2 2 2 4" xfId="31033" xr:uid="{FF5A2779-B2AE-4023-AD83-E73FD3D25647}"/>
    <cellStyle name="Moneda 2 3 3 3 2 2 2 3" xfId="3074" xr:uid="{BFBF0CAE-6BD7-4381-9C63-372A139CBC79}"/>
    <cellStyle name="Moneda 2 3 3 3 2 2 2 3 2" xfId="3075" xr:uid="{624DECD0-6455-49D7-AC00-A3A93B727329}"/>
    <cellStyle name="Moneda 2 3 3 3 2 2 2 3 2 2" xfId="31038" xr:uid="{71CF50F0-EE4F-42D6-9C77-FC230895AB71}"/>
    <cellStyle name="Moneda 2 3 3 3 2 2 2 3 3" xfId="31037" xr:uid="{247A152F-1779-406D-A0C8-6C4E5FD56E85}"/>
    <cellStyle name="Moneda 2 3 3 3 2 2 2 4" xfId="3076" xr:uid="{85C0FB89-7258-4C48-A2EF-F756D56BD14C}"/>
    <cellStyle name="Moneda 2 3 3 3 2 2 2 4 2" xfId="31039" xr:uid="{A8D81466-4ED2-4192-9140-ECDE0B37C317}"/>
    <cellStyle name="Moneda 2 3 3 3 2 2 2 5" xfId="31032" xr:uid="{482AD07C-D2CC-4A7D-A813-35C0A41CB984}"/>
    <cellStyle name="Moneda 2 3 3 3 2 2 3" xfId="3077" xr:uid="{37DE8CD0-D23D-4AA7-9B64-6C3527485634}"/>
    <cellStyle name="Moneda 2 3 3 3 2 2 3 2" xfId="3078" xr:uid="{B155E7F6-1A95-46DC-8E4E-5E369C7A4EFE}"/>
    <cellStyle name="Moneda 2 3 3 3 2 2 3 2 2" xfId="3079" xr:uid="{26655E27-34EE-4A96-A0E0-FE1E92BE33FB}"/>
    <cellStyle name="Moneda 2 3 3 3 2 2 3 2 2 2" xfId="31042" xr:uid="{5731920D-30D1-4ADC-81A8-73B44C9EBBBB}"/>
    <cellStyle name="Moneda 2 3 3 3 2 2 3 2 3" xfId="31041" xr:uid="{10B2B55F-E657-49AB-B465-BDC23ACEF64B}"/>
    <cellStyle name="Moneda 2 3 3 3 2 2 3 3" xfId="3080" xr:uid="{BDA3CF9A-FFB8-4998-93A0-ACC1FE804F31}"/>
    <cellStyle name="Moneda 2 3 3 3 2 2 3 3 2" xfId="31043" xr:uid="{9FA470A2-22C6-4C83-9430-724E21651491}"/>
    <cellStyle name="Moneda 2 3 3 3 2 2 3 4" xfId="31040" xr:uid="{FA615D94-5ACB-4D1C-AAF2-FE2293743354}"/>
    <cellStyle name="Moneda 2 3 3 3 2 2 4" xfId="3081" xr:uid="{9DF33413-935A-4DB7-9ACC-0529EF7F9A69}"/>
    <cellStyle name="Moneda 2 3 3 3 2 2 4 2" xfId="3082" xr:uid="{AD01C624-A0EF-4073-833C-381BC5186FD2}"/>
    <cellStyle name="Moneda 2 3 3 3 2 2 4 2 2" xfId="31045" xr:uid="{F31F6735-6C9B-4672-92B8-943C9A7DF134}"/>
    <cellStyle name="Moneda 2 3 3 3 2 2 4 3" xfId="31044" xr:uid="{90111A51-02E5-4CB4-9386-4174C2AAC858}"/>
    <cellStyle name="Moneda 2 3 3 3 2 2 5" xfId="3083" xr:uid="{54B0FEAD-8440-4B75-A529-509E56FF5B63}"/>
    <cellStyle name="Moneda 2 3 3 3 2 2 5 2" xfId="31046" xr:uid="{4F706C1D-0AEC-468C-AAB3-330C57D26622}"/>
    <cellStyle name="Moneda 2 3 3 3 2 2 6" xfId="31031" xr:uid="{A7A17F47-1B65-4CB6-BECC-12D84992419C}"/>
    <cellStyle name="Moneda 2 3 3 3 2 3" xfId="3084" xr:uid="{D67F530C-7D1F-4017-B6E0-3240C32F5D51}"/>
    <cellStyle name="Moneda 2 3 3 3 2 3 2" xfId="3085" xr:uid="{26B591E5-EE10-4C09-BB8D-BBCF1F5F30B0}"/>
    <cellStyle name="Moneda 2 3 3 3 2 3 2 2" xfId="3086" xr:uid="{965F3812-7130-4687-9DC0-0228FC7D9572}"/>
    <cellStyle name="Moneda 2 3 3 3 2 3 2 2 2" xfId="3087" xr:uid="{65C02B23-35BB-4129-A8F6-25F35D937533}"/>
    <cellStyle name="Moneda 2 3 3 3 2 3 2 2 2 2" xfId="31050" xr:uid="{A840ADEF-082C-43CD-99C0-3A1341C5CA99}"/>
    <cellStyle name="Moneda 2 3 3 3 2 3 2 2 3" xfId="31049" xr:uid="{4521B476-03B2-4EFE-9076-B29590B65049}"/>
    <cellStyle name="Moneda 2 3 3 3 2 3 2 3" xfId="3088" xr:uid="{468A06D4-F263-440C-BD83-7BB6E455A783}"/>
    <cellStyle name="Moneda 2 3 3 3 2 3 2 3 2" xfId="31051" xr:uid="{FE5424D6-A04E-46BB-BF38-87198ECA38A3}"/>
    <cellStyle name="Moneda 2 3 3 3 2 3 2 4" xfId="31048" xr:uid="{2AA4D86D-4D78-4E42-9486-758ADF4E6D24}"/>
    <cellStyle name="Moneda 2 3 3 3 2 3 3" xfId="3089" xr:uid="{05C4F682-7E08-438A-93EB-F2004102A427}"/>
    <cellStyle name="Moneda 2 3 3 3 2 3 3 2" xfId="3090" xr:uid="{FE123633-CAF2-412F-A16F-7A5E8ED7F141}"/>
    <cellStyle name="Moneda 2 3 3 3 2 3 3 2 2" xfId="31053" xr:uid="{A95FD4F8-B26E-4EDE-B3EA-B1E6958F9FE6}"/>
    <cellStyle name="Moneda 2 3 3 3 2 3 3 3" xfId="31052" xr:uid="{1D83C3BF-062F-4179-8FD8-6058F90E71FD}"/>
    <cellStyle name="Moneda 2 3 3 3 2 3 4" xfId="3091" xr:uid="{C3F27A76-B764-4BDB-904E-AC9902D5F7FE}"/>
    <cellStyle name="Moneda 2 3 3 3 2 3 4 2" xfId="31054" xr:uid="{AA643AC2-DFB5-4F18-8D3F-49292AF18354}"/>
    <cellStyle name="Moneda 2 3 3 3 2 3 5" xfId="31047" xr:uid="{1669757F-7831-4544-8706-83979783F6E4}"/>
    <cellStyle name="Moneda 2 3 3 3 2 4" xfId="3092" xr:uid="{8D83F456-4CC0-412E-836E-1C246C016F44}"/>
    <cellStyle name="Moneda 2 3 3 3 2 4 2" xfId="3093" xr:uid="{B8836B5A-0B69-45F3-B0AC-03C225E85A57}"/>
    <cellStyle name="Moneda 2 3 3 3 2 4 2 2" xfId="3094" xr:uid="{ADC14CC6-D73B-48BC-AC07-2B78498158F5}"/>
    <cellStyle name="Moneda 2 3 3 3 2 4 2 2 2" xfId="3095" xr:uid="{D0871B26-7426-445C-93CC-B7D5CDB43937}"/>
    <cellStyle name="Moneda 2 3 3 3 2 4 2 2 2 2" xfId="31058" xr:uid="{6080D16B-5A00-4E52-9842-FC58F286790F}"/>
    <cellStyle name="Moneda 2 3 3 3 2 4 2 2 3" xfId="31057" xr:uid="{99547154-0086-4B09-82A6-DA86DF9C4BE9}"/>
    <cellStyle name="Moneda 2 3 3 3 2 4 2 3" xfId="3096" xr:uid="{4FDA0470-98BE-4D97-A451-FE433D0E134C}"/>
    <cellStyle name="Moneda 2 3 3 3 2 4 2 3 2" xfId="31059" xr:uid="{365E0F6A-D05F-4907-9E8A-941EC9D45D29}"/>
    <cellStyle name="Moneda 2 3 3 3 2 4 2 4" xfId="31056" xr:uid="{82EC9837-6B59-4888-B746-406EA151B2CA}"/>
    <cellStyle name="Moneda 2 3 3 3 2 4 3" xfId="3097" xr:uid="{A0B31E6F-06DC-43B5-82B1-78F027ABE223}"/>
    <cellStyle name="Moneda 2 3 3 3 2 4 3 2" xfId="3098" xr:uid="{9E240D92-FA4E-4E7F-859E-ABEFDD2D48F3}"/>
    <cellStyle name="Moneda 2 3 3 3 2 4 3 2 2" xfId="31061" xr:uid="{786A142B-2869-48FA-A4B1-E1441ABF614E}"/>
    <cellStyle name="Moneda 2 3 3 3 2 4 3 3" xfId="31060" xr:uid="{AC7EA5F7-31AD-468E-A676-3601B548E9D7}"/>
    <cellStyle name="Moneda 2 3 3 3 2 4 4" xfId="3099" xr:uid="{6D33E3EF-603B-4B1F-A47A-1757A4D3544E}"/>
    <cellStyle name="Moneda 2 3 3 3 2 4 4 2" xfId="31062" xr:uid="{E682E9D7-080B-496D-8F0F-6290B357DC35}"/>
    <cellStyle name="Moneda 2 3 3 3 2 4 5" xfId="31055" xr:uid="{AE78B0B9-BF56-4695-8ED7-6BA324099A92}"/>
    <cellStyle name="Moneda 2 3 3 3 2 5" xfId="3100" xr:uid="{A037FC0E-4897-4E7F-9BAA-3696527AC607}"/>
    <cellStyle name="Moneda 2 3 3 3 2 5 2" xfId="3101" xr:uid="{B790D7F0-809A-40D1-881E-126471F0E68B}"/>
    <cellStyle name="Moneda 2 3 3 3 2 5 2 2" xfId="3102" xr:uid="{D21C6367-A3B4-4ADD-A9B9-F68B3B05115D}"/>
    <cellStyle name="Moneda 2 3 3 3 2 5 2 2 2" xfId="31065" xr:uid="{2584F5D8-0A73-48C4-90B6-130EC19040E8}"/>
    <cellStyle name="Moneda 2 3 3 3 2 5 2 3" xfId="31064" xr:uid="{2079E979-C3B0-4377-A81C-529A977B00F2}"/>
    <cellStyle name="Moneda 2 3 3 3 2 5 3" xfId="3103" xr:uid="{AF16F73E-7BAB-45B6-90CB-67D46EC25E71}"/>
    <cellStyle name="Moneda 2 3 3 3 2 5 3 2" xfId="31066" xr:uid="{87B868D9-8142-4784-B6E0-4A114F0799EA}"/>
    <cellStyle name="Moneda 2 3 3 3 2 5 4" xfId="31063" xr:uid="{DC65C69D-9EFE-40E2-B785-7D5363DEFA4D}"/>
    <cellStyle name="Moneda 2 3 3 3 2 6" xfId="3104" xr:uid="{D3AAC909-691A-4E8C-8173-F720687CE873}"/>
    <cellStyle name="Moneda 2 3 3 3 2 6 2" xfId="3105" xr:uid="{70D4518F-67D7-4FCC-8043-086A77712595}"/>
    <cellStyle name="Moneda 2 3 3 3 2 6 2 2" xfId="31068" xr:uid="{876DC3D1-33F2-4E1D-B632-0EA29346D878}"/>
    <cellStyle name="Moneda 2 3 3 3 2 6 3" xfId="31067" xr:uid="{781A323E-CDE6-4FF2-B936-02B97956E8F7}"/>
    <cellStyle name="Moneda 2 3 3 3 2 7" xfId="3106" xr:uid="{023E1EE9-14A3-4FF5-808C-91C5AF72C11F}"/>
    <cellStyle name="Moneda 2 3 3 3 2 7 2" xfId="31069" xr:uid="{9FD99129-E105-4299-BF27-2FE5DD5B278D}"/>
    <cellStyle name="Moneda 2 3 3 3 2 8" xfId="27739" xr:uid="{8475A8FD-9587-4284-9722-49012F2615C6}"/>
    <cellStyle name="Moneda 2 3 3 3 2 8 2" xfId="55657" xr:uid="{1DCDEDA3-B444-41A5-BC42-2C95935A503E}"/>
    <cellStyle name="Moneda 2 3 3 3 2 9" xfId="28608" xr:uid="{656E893F-C3E4-4BC7-8760-8F5152E1E92A}"/>
    <cellStyle name="Moneda 2 3 3 3 3" xfId="3107" xr:uid="{91951A55-3431-44B4-BEDA-AF99680A5F85}"/>
    <cellStyle name="Moneda 2 3 3 3 3 2" xfId="3108" xr:uid="{B0316DDF-27B3-4179-94E8-168A428ECE1B}"/>
    <cellStyle name="Moneda 2 3 3 3 3 2 2" xfId="3109" xr:uid="{37768F3B-54AB-4AB3-9621-470F7B6E147A}"/>
    <cellStyle name="Moneda 2 3 3 3 3 2 2 2" xfId="3110" xr:uid="{210A1553-750B-444D-A556-B3F6200F9CC3}"/>
    <cellStyle name="Moneda 2 3 3 3 3 2 2 2 2" xfId="3111" xr:uid="{03FD970A-51F0-442A-A687-40619F8B6EEB}"/>
    <cellStyle name="Moneda 2 3 3 3 3 2 2 2 2 2" xfId="31074" xr:uid="{B2FA5459-E905-4069-B758-9D43F030BBBA}"/>
    <cellStyle name="Moneda 2 3 3 3 3 2 2 2 3" xfId="31073" xr:uid="{29A41959-8B63-4BAA-8671-DD1CE7469D70}"/>
    <cellStyle name="Moneda 2 3 3 3 3 2 2 3" xfId="3112" xr:uid="{4A575DC6-5999-468B-9158-C4E0272249E0}"/>
    <cellStyle name="Moneda 2 3 3 3 3 2 2 3 2" xfId="31075" xr:uid="{017F7EEE-FE2C-4706-BB78-A62DA88B067C}"/>
    <cellStyle name="Moneda 2 3 3 3 3 2 2 4" xfId="31072" xr:uid="{F5438664-EBA1-4706-81BB-404F3EB9F299}"/>
    <cellStyle name="Moneda 2 3 3 3 3 2 3" xfId="3113" xr:uid="{91B5D46B-4778-4897-95B4-652816C66BF4}"/>
    <cellStyle name="Moneda 2 3 3 3 3 2 3 2" xfId="3114" xr:uid="{C28C0808-42C4-44B8-8D9C-D111F549DBAA}"/>
    <cellStyle name="Moneda 2 3 3 3 3 2 3 2 2" xfId="31077" xr:uid="{35B2AD2D-94AD-4D22-8F96-84AE87810651}"/>
    <cellStyle name="Moneda 2 3 3 3 3 2 3 3" xfId="31076" xr:uid="{07A3FC83-3B29-4605-999D-655E3A445981}"/>
    <cellStyle name="Moneda 2 3 3 3 3 2 4" xfId="3115" xr:uid="{B0536A15-6ABB-4ECE-B464-07664F0F217C}"/>
    <cellStyle name="Moneda 2 3 3 3 3 2 4 2" xfId="31078" xr:uid="{240B7B76-7CC4-4547-AEC9-26D4E88E52C6}"/>
    <cellStyle name="Moneda 2 3 3 3 3 2 5" xfId="31071" xr:uid="{36A54FC3-7869-43D6-8C0A-353CBAB3D090}"/>
    <cellStyle name="Moneda 2 3 3 3 3 3" xfId="3116" xr:uid="{943DAA6B-4C59-4795-AD06-DC0026A1C491}"/>
    <cellStyle name="Moneda 2 3 3 3 3 3 2" xfId="3117" xr:uid="{F19A7DA3-C0C5-4D9E-9478-30A3BF1B77F1}"/>
    <cellStyle name="Moneda 2 3 3 3 3 3 2 2" xfId="3118" xr:uid="{D0D899E1-78C4-4ED4-884E-264294AE1E04}"/>
    <cellStyle name="Moneda 2 3 3 3 3 3 2 2 2" xfId="31081" xr:uid="{D5EC9003-AF7C-4DD2-BA5F-FD14D885EEB7}"/>
    <cellStyle name="Moneda 2 3 3 3 3 3 2 3" xfId="31080" xr:uid="{E40C483B-9ABA-49FD-806E-F30DA008EEF4}"/>
    <cellStyle name="Moneda 2 3 3 3 3 3 3" xfId="3119" xr:uid="{8BD04CBE-AAEF-428D-87E1-63A767DE3B4B}"/>
    <cellStyle name="Moneda 2 3 3 3 3 3 3 2" xfId="31082" xr:uid="{844920F9-3C44-4450-8649-22BAF28E14F9}"/>
    <cellStyle name="Moneda 2 3 3 3 3 3 4" xfId="31079" xr:uid="{85BAA573-3568-4687-BACC-2D73D7FD0DFF}"/>
    <cellStyle name="Moneda 2 3 3 3 3 4" xfId="3120" xr:uid="{B82BA95D-5E6F-4991-AD33-24CDA51282FB}"/>
    <cellStyle name="Moneda 2 3 3 3 3 4 2" xfId="3121" xr:uid="{599B5D9A-F3FA-46B9-8DAB-88E3094D5F4B}"/>
    <cellStyle name="Moneda 2 3 3 3 3 4 2 2" xfId="31084" xr:uid="{7307F8E0-4F85-4790-AD52-6259F4BE017B}"/>
    <cellStyle name="Moneda 2 3 3 3 3 4 3" xfId="31083" xr:uid="{2DAF7C78-0C76-4306-ABAB-E00BEEEB7A98}"/>
    <cellStyle name="Moneda 2 3 3 3 3 5" xfId="3122" xr:uid="{30CFB67B-397D-4B71-8C38-26D62FFE0887}"/>
    <cellStyle name="Moneda 2 3 3 3 3 5 2" xfId="31085" xr:uid="{D3A55E77-C4CF-4D7B-85E2-20736FFB96A6}"/>
    <cellStyle name="Moneda 2 3 3 3 3 6" xfId="31070" xr:uid="{D3D4974F-14B3-4F7C-AEF9-8C08BE53BCA5}"/>
    <cellStyle name="Moneda 2 3 3 3 4" xfId="3123" xr:uid="{D7A1AFE6-826A-4F40-8129-D1864D89AD0F}"/>
    <cellStyle name="Moneda 2 3 3 3 4 2" xfId="3124" xr:uid="{A028FB82-E593-4C1C-8632-B898CB58CB1A}"/>
    <cellStyle name="Moneda 2 3 3 3 4 2 2" xfId="3125" xr:uid="{D670F37C-0CF3-4029-BCF5-84C232B8FBC8}"/>
    <cellStyle name="Moneda 2 3 3 3 4 2 2 2" xfId="3126" xr:uid="{BDAC8049-2D49-4DB3-96F6-BE3F9B67693B}"/>
    <cellStyle name="Moneda 2 3 3 3 4 2 2 2 2" xfId="31089" xr:uid="{AA05B611-F9CA-4962-922E-9A307C81FF45}"/>
    <cellStyle name="Moneda 2 3 3 3 4 2 2 3" xfId="31088" xr:uid="{4E78BD97-043F-45F3-8B59-1D964B9027BD}"/>
    <cellStyle name="Moneda 2 3 3 3 4 2 3" xfId="3127" xr:uid="{4B62C591-3212-4825-8B45-F8F5A6969BEB}"/>
    <cellStyle name="Moneda 2 3 3 3 4 2 3 2" xfId="31090" xr:uid="{8A3FF876-8166-4929-9BAF-6826CDF127FB}"/>
    <cellStyle name="Moneda 2 3 3 3 4 2 4" xfId="31087" xr:uid="{26E8A72A-5956-4775-9559-1BF2C46A1303}"/>
    <cellStyle name="Moneda 2 3 3 3 4 3" xfId="3128" xr:uid="{9CB679C3-594B-4942-90F7-C1AEA38E44E9}"/>
    <cellStyle name="Moneda 2 3 3 3 4 3 2" xfId="3129" xr:uid="{2B8A6E55-22CF-4997-B2C0-1EE73DE33833}"/>
    <cellStyle name="Moneda 2 3 3 3 4 3 2 2" xfId="31092" xr:uid="{416FD2BD-7D34-40A6-BEEA-5CE83DA1E63C}"/>
    <cellStyle name="Moneda 2 3 3 3 4 3 3" xfId="31091" xr:uid="{2ACCF1A1-9404-45A9-9AB1-B964FCAF2002}"/>
    <cellStyle name="Moneda 2 3 3 3 4 4" xfId="3130" xr:uid="{C346C9E4-B99C-48C4-9D16-563750156545}"/>
    <cellStyle name="Moneda 2 3 3 3 4 4 2" xfId="31093" xr:uid="{C110B0DF-75E0-4B58-863A-1705B4219E3F}"/>
    <cellStyle name="Moneda 2 3 3 3 4 5" xfId="31086" xr:uid="{89F219DA-A571-4ED2-AE42-660A226B91B0}"/>
    <cellStyle name="Moneda 2 3 3 3 5" xfId="3131" xr:uid="{D142DE03-A7CB-4DBA-AB2C-1EE145A80EBF}"/>
    <cellStyle name="Moneda 2 3 3 3 5 2" xfId="3132" xr:uid="{A49B6F70-3ECB-4D86-BDAC-DCC518613AD8}"/>
    <cellStyle name="Moneda 2 3 3 3 5 2 2" xfId="3133" xr:uid="{A6D67757-C529-42F6-B58F-EAFD08D1B91B}"/>
    <cellStyle name="Moneda 2 3 3 3 5 2 2 2" xfId="3134" xr:uid="{3BB3F93C-9DA8-429F-A05B-0C2F28139B64}"/>
    <cellStyle name="Moneda 2 3 3 3 5 2 2 2 2" xfId="31097" xr:uid="{DCBD8A67-9A6F-452E-9C5E-7BCB9FF5956C}"/>
    <cellStyle name="Moneda 2 3 3 3 5 2 2 3" xfId="31096" xr:uid="{CDA108FE-855D-4785-883F-76A203C5DE71}"/>
    <cellStyle name="Moneda 2 3 3 3 5 2 3" xfId="3135" xr:uid="{DE717322-A521-4D64-9D82-3206B6E1FA18}"/>
    <cellStyle name="Moneda 2 3 3 3 5 2 3 2" xfId="31098" xr:uid="{E0D056DB-29C6-4045-8698-FDF35E00BA37}"/>
    <cellStyle name="Moneda 2 3 3 3 5 2 4" xfId="31095" xr:uid="{4A44E61B-4704-4E86-A53C-AEE1DCF73A01}"/>
    <cellStyle name="Moneda 2 3 3 3 5 3" xfId="3136" xr:uid="{5CF5A272-5BD5-430F-9D77-DD85769FE057}"/>
    <cellStyle name="Moneda 2 3 3 3 5 3 2" xfId="3137" xr:uid="{821509F9-F86E-486B-8E67-03E4FAD2B077}"/>
    <cellStyle name="Moneda 2 3 3 3 5 3 2 2" xfId="31100" xr:uid="{7883CFD7-22FA-45C5-83A9-B75CDF89D6F7}"/>
    <cellStyle name="Moneda 2 3 3 3 5 3 3" xfId="31099" xr:uid="{5DECE240-EF56-41BB-BE44-25573678C4D1}"/>
    <cellStyle name="Moneda 2 3 3 3 5 4" xfId="3138" xr:uid="{78C16632-1875-4E11-9D2E-90B3EE344DF2}"/>
    <cellStyle name="Moneda 2 3 3 3 5 4 2" xfId="31101" xr:uid="{2FE70F16-AFA1-4404-AE29-71E7EF4E43D7}"/>
    <cellStyle name="Moneda 2 3 3 3 5 5" xfId="31094" xr:uid="{FF578545-414F-4F4E-8930-68588A8794FB}"/>
    <cellStyle name="Moneda 2 3 3 3 6" xfId="3139" xr:uid="{5FA5F8E6-5034-48E8-BEF1-F50C47C4FE6F}"/>
    <cellStyle name="Moneda 2 3 3 3 6 2" xfId="3140" xr:uid="{E8BE1F43-9547-4861-B7AA-8A2E65217A56}"/>
    <cellStyle name="Moneda 2 3 3 3 6 2 2" xfId="3141" xr:uid="{E3A00361-C12C-42E8-B77E-C0FB2CD2396F}"/>
    <cellStyle name="Moneda 2 3 3 3 6 2 2 2" xfId="31104" xr:uid="{19B543E8-EB42-4C15-932B-2A4F6B369891}"/>
    <cellStyle name="Moneda 2 3 3 3 6 2 3" xfId="31103" xr:uid="{D868D5EE-03AB-46BC-BC70-AA336E0F9DFC}"/>
    <cellStyle name="Moneda 2 3 3 3 6 3" xfId="3142" xr:uid="{99A98C11-6B4E-4DE4-ABE8-85C1144A2970}"/>
    <cellStyle name="Moneda 2 3 3 3 6 3 2" xfId="31105" xr:uid="{40947B8F-1328-47A5-BC18-BFD0B14BF2B4}"/>
    <cellStyle name="Moneda 2 3 3 3 6 4" xfId="31102" xr:uid="{2FB5A364-26E9-452C-BAB2-5F35BB8A5AC5}"/>
    <cellStyle name="Moneda 2 3 3 3 7" xfId="3143" xr:uid="{EA405F1B-45F0-4BAA-AF07-BC4A6D15B9F3}"/>
    <cellStyle name="Moneda 2 3 3 3 7 2" xfId="3144" xr:uid="{D36EF1CA-B612-4CDC-A9AA-ABE4800DEE2B}"/>
    <cellStyle name="Moneda 2 3 3 3 7 2 2" xfId="31107" xr:uid="{8F875D09-4153-4E2C-9452-E06320B020CF}"/>
    <cellStyle name="Moneda 2 3 3 3 7 3" xfId="31106" xr:uid="{E5E32A2A-1912-4EE3-BB49-FB6DAD3158BC}"/>
    <cellStyle name="Moneda 2 3 3 3 8" xfId="3145" xr:uid="{BF2B7024-495F-42A1-BCD9-852522A7DF14}"/>
    <cellStyle name="Moneda 2 3 3 3 8 2" xfId="31108" xr:uid="{89DCDF2F-659F-417A-85EC-0CDB11C5CECB}"/>
    <cellStyle name="Moneda 2 3 3 3 9" xfId="27738" xr:uid="{A75649A2-FE81-40A5-A015-67408B4D49D5}"/>
    <cellStyle name="Moneda 2 3 3 3 9 2" xfId="55656" xr:uid="{920027CB-7634-4138-A2E9-321563C50484}"/>
    <cellStyle name="Moneda 2 3 3 4" xfId="475" xr:uid="{A86AAD13-BBDE-450D-8154-FC583382782C}"/>
    <cellStyle name="Moneda 2 3 3 4 2" xfId="3146" xr:uid="{32780C1D-C0FE-4224-9838-8698A0F19F14}"/>
    <cellStyle name="Moneda 2 3 3 4 2 2" xfId="3147" xr:uid="{71C937E3-BE3B-479B-B5AC-EF7AB725EEE6}"/>
    <cellStyle name="Moneda 2 3 3 4 2 2 2" xfId="3148" xr:uid="{F8C3F0B3-0146-44A9-9B60-EA02BB5DA47F}"/>
    <cellStyle name="Moneda 2 3 3 4 2 2 2 2" xfId="3149" xr:uid="{CF07449A-1074-4221-A8A5-C84995F99F0E}"/>
    <cellStyle name="Moneda 2 3 3 4 2 2 2 2 2" xfId="3150" xr:uid="{836204CA-0E6C-453F-838C-AEE86760883B}"/>
    <cellStyle name="Moneda 2 3 3 4 2 2 2 2 2 2" xfId="31113" xr:uid="{65064F43-BD0A-4FB5-8478-85ADD46BA258}"/>
    <cellStyle name="Moneda 2 3 3 4 2 2 2 2 3" xfId="31112" xr:uid="{CB633B54-3E8A-4150-9AD8-03C127D582D8}"/>
    <cellStyle name="Moneda 2 3 3 4 2 2 2 3" xfId="3151" xr:uid="{19DE009F-73DA-45EF-865A-9014FFC2478F}"/>
    <cellStyle name="Moneda 2 3 3 4 2 2 2 3 2" xfId="31114" xr:uid="{C7DCE15A-476A-4AE9-A640-C096F4FDBF17}"/>
    <cellStyle name="Moneda 2 3 3 4 2 2 2 4" xfId="31111" xr:uid="{2F887238-A628-44BE-A12A-5EEEF193194A}"/>
    <cellStyle name="Moneda 2 3 3 4 2 2 3" xfId="3152" xr:uid="{567B2B8E-D9AB-4547-8FD6-4545355E9B5D}"/>
    <cellStyle name="Moneda 2 3 3 4 2 2 3 2" xfId="3153" xr:uid="{34AC622E-C09A-4E41-9492-4337354922E2}"/>
    <cellStyle name="Moneda 2 3 3 4 2 2 3 2 2" xfId="31116" xr:uid="{7DE83B6F-F72C-4E72-86A0-CE2415DE7DEE}"/>
    <cellStyle name="Moneda 2 3 3 4 2 2 3 3" xfId="31115" xr:uid="{05534930-55CB-46F3-8993-7E3C729F7387}"/>
    <cellStyle name="Moneda 2 3 3 4 2 2 4" xfId="3154" xr:uid="{8B3716A4-F2D5-46A0-8BCB-2E5A236C1DFD}"/>
    <cellStyle name="Moneda 2 3 3 4 2 2 4 2" xfId="31117" xr:uid="{5C8939D8-62F5-4FAF-BB1B-9AA58825981C}"/>
    <cellStyle name="Moneda 2 3 3 4 2 2 5" xfId="31110" xr:uid="{416B0E09-A13E-4F50-948E-5DBDFED44F76}"/>
    <cellStyle name="Moneda 2 3 3 4 2 3" xfId="3155" xr:uid="{D91FA06B-A771-4873-BEBA-D6EBA4266D4B}"/>
    <cellStyle name="Moneda 2 3 3 4 2 3 2" xfId="3156" xr:uid="{96910D15-8AC3-4BA9-9338-5421DBC12112}"/>
    <cellStyle name="Moneda 2 3 3 4 2 3 2 2" xfId="3157" xr:uid="{BA5AF4D3-248A-4E45-A71F-8DDDD253F5AB}"/>
    <cellStyle name="Moneda 2 3 3 4 2 3 2 2 2" xfId="31120" xr:uid="{838E2BE4-6717-4CE1-8087-4F52150B3CE2}"/>
    <cellStyle name="Moneda 2 3 3 4 2 3 2 3" xfId="31119" xr:uid="{E33ECF11-A9AA-40AD-BA6A-D66128C51331}"/>
    <cellStyle name="Moneda 2 3 3 4 2 3 3" xfId="3158" xr:uid="{2E929F91-BC02-4FF2-8DB8-3305F74AF1BE}"/>
    <cellStyle name="Moneda 2 3 3 4 2 3 3 2" xfId="31121" xr:uid="{9D2D4B57-324D-44DE-AFC9-B5F7DA336C04}"/>
    <cellStyle name="Moneda 2 3 3 4 2 3 4" xfId="31118" xr:uid="{46739085-BDCE-4CFE-8BD4-C4A602313FC3}"/>
    <cellStyle name="Moneda 2 3 3 4 2 4" xfId="3159" xr:uid="{26CCE423-74FE-463F-9182-EC8115024706}"/>
    <cellStyle name="Moneda 2 3 3 4 2 4 2" xfId="3160" xr:uid="{9FF8CA16-6D1B-4C24-A152-C362F01661D9}"/>
    <cellStyle name="Moneda 2 3 3 4 2 4 2 2" xfId="31123" xr:uid="{99FEEE1B-9FFA-4C53-A3A2-9751241FDB7F}"/>
    <cellStyle name="Moneda 2 3 3 4 2 4 3" xfId="31122" xr:uid="{B85D7FAC-C986-4640-9B52-13AF61B24A69}"/>
    <cellStyle name="Moneda 2 3 3 4 2 5" xfId="3161" xr:uid="{C4D47610-3954-4F9A-9AB5-030655700B17}"/>
    <cellStyle name="Moneda 2 3 3 4 2 5 2" xfId="31124" xr:uid="{F03481CC-7AC7-4D9D-8D74-EC8A3E9AF9DF}"/>
    <cellStyle name="Moneda 2 3 3 4 2 6" xfId="31109" xr:uid="{6101FD72-9CD7-40F2-8289-3315B21F5536}"/>
    <cellStyle name="Moneda 2 3 3 4 3" xfId="3162" xr:uid="{3C6CF9A0-75E2-44E7-9AC7-FE95C2370609}"/>
    <cellStyle name="Moneda 2 3 3 4 3 2" xfId="3163" xr:uid="{996CFCB8-72D4-4E8E-956D-FD391BCB6E5B}"/>
    <cellStyle name="Moneda 2 3 3 4 3 2 2" xfId="3164" xr:uid="{3DD1AF0B-0C40-4665-AD22-6155B217DFF2}"/>
    <cellStyle name="Moneda 2 3 3 4 3 2 2 2" xfId="3165" xr:uid="{6576002B-DC7B-444C-9D75-D8BC61037FA0}"/>
    <cellStyle name="Moneda 2 3 3 4 3 2 2 2 2" xfId="31128" xr:uid="{7E1063AA-9ED5-4F70-B1BE-B2879DB55E63}"/>
    <cellStyle name="Moneda 2 3 3 4 3 2 2 3" xfId="31127" xr:uid="{253DFD31-54DB-463D-A705-20C4B8057C2A}"/>
    <cellStyle name="Moneda 2 3 3 4 3 2 3" xfId="3166" xr:uid="{9272E329-31B6-4DC4-830D-89EC79481118}"/>
    <cellStyle name="Moneda 2 3 3 4 3 2 3 2" xfId="31129" xr:uid="{EE300346-BB18-4087-AE9D-239244B608B7}"/>
    <cellStyle name="Moneda 2 3 3 4 3 2 4" xfId="31126" xr:uid="{90966434-9D58-413F-B73B-B9645B7A0F0F}"/>
    <cellStyle name="Moneda 2 3 3 4 3 3" xfId="3167" xr:uid="{D9495C17-25C9-4355-BB15-66D832594769}"/>
    <cellStyle name="Moneda 2 3 3 4 3 3 2" xfId="3168" xr:uid="{72FA68CF-3CB1-4610-B783-1F5668B4E5E5}"/>
    <cellStyle name="Moneda 2 3 3 4 3 3 2 2" xfId="31131" xr:uid="{E1160FDE-9CEC-4998-B6C6-0D01EFE614E7}"/>
    <cellStyle name="Moneda 2 3 3 4 3 3 3" xfId="31130" xr:uid="{A600C82A-8B99-4A63-BC67-37AE9A5EE8DD}"/>
    <cellStyle name="Moneda 2 3 3 4 3 4" xfId="3169" xr:uid="{D9B2CBF1-2804-4300-B9E3-D18484D361CC}"/>
    <cellStyle name="Moneda 2 3 3 4 3 4 2" xfId="31132" xr:uid="{C9965729-B5E8-4E25-8853-B69C359C4FEF}"/>
    <cellStyle name="Moneda 2 3 3 4 3 5" xfId="31125" xr:uid="{56F56FE8-FA09-4DD5-B9E0-437C695EB09B}"/>
    <cellStyle name="Moneda 2 3 3 4 4" xfId="3170" xr:uid="{6E6FE6E2-DF3F-4103-914D-5DA8E0299111}"/>
    <cellStyle name="Moneda 2 3 3 4 4 2" xfId="3171" xr:uid="{1A0FB680-5C79-44FA-BC32-BB8C9A9E950D}"/>
    <cellStyle name="Moneda 2 3 3 4 4 2 2" xfId="3172" xr:uid="{4F1B2EEA-CD0E-482A-A6B2-6EF06DBA3A6C}"/>
    <cellStyle name="Moneda 2 3 3 4 4 2 2 2" xfId="3173" xr:uid="{43EE51A1-A5BC-4F32-BD5C-C591C1DCCCB1}"/>
    <cellStyle name="Moneda 2 3 3 4 4 2 2 2 2" xfId="31136" xr:uid="{826C2709-955A-429C-A16C-C8A3FDA45C19}"/>
    <cellStyle name="Moneda 2 3 3 4 4 2 2 3" xfId="31135" xr:uid="{C326AF8E-09BD-485C-B8F6-19829E5B8056}"/>
    <cellStyle name="Moneda 2 3 3 4 4 2 3" xfId="3174" xr:uid="{32828661-D3AD-4E91-97D2-2EADB250DC8F}"/>
    <cellStyle name="Moneda 2 3 3 4 4 2 3 2" xfId="31137" xr:uid="{17FA4131-473C-4BE1-8D93-924B2AC17BD9}"/>
    <cellStyle name="Moneda 2 3 3 4 4 2 4" xfId="31134" xr:uid="{5170384E-BF31-409E-80FB-81C5BF2AFE4A}"/>
    <cellStyle name="Moneda 2 3 3 4 4 3" xfId="3175" xr:uid="{CCAA019F-BB93-4968-96A1-FDC41D24322E}"/>
    <cellStyle name="Moneda 2 3 3 4 4 3 2" xfId="3176" xr:uid="{6B2C6C95-7176-491F-A922-DF9D5077AB6D}"/>
    <cellStyle name="Moneda 2 3 3 4 4 3 2 2" xfId="31139" xr:uid="{3A4B7183-5A3A-40E8-8D91-0778FE5E8B05}"/>
    <cellStyle name="Moneda 2 3 3 4 4 3 3" xfId="31138" xr:uid="{2CCFA714-9E63-455B-A374-35586E0B69E5}"/>
    <cellStyle name="Moneda 2 3 3 4 4 4" xfId="3177" xr:uid="{48491A95-8A13-497C-9D6F-B8C6C8017E70}"/>
    <cellStyle name="Moneda 2 3 3 4 4 4 2" xfId="31140" xr:uid="{13986C3C-D042-4D59-80DB-49D8C5262399}"/>
    <cellStyle name="Moneda 2 3 3 4 4 5" xfId="31133" xr:uid="{8062D0B7-C5F5-4A03-B547-4FD1A6B8CBD6}"/>
    <cellStyle name="Moneda 2 3 3 4 5" xfId="3178" xr:uid="{C709E982-01CA-41F3-A693-4EA0046C80D4}"/>
    <cellStyle name="Moneda 2 3 3 4 5 2" xfId="3179" xr:uid="{D6A9DA6B-E1B9-42D7-A531-558546BB6151}"/>
    <cellStyle name="Moneda 2 3 3 4 5 2 2" xfId="3180" xr:uid="{3C2D5E61-24C3-4294-997C-3B6686584994}"/>
    <cellStyle name="Moneda 2 3 3 4 5 2 2 2" xfId="31143" xr:uid="{8427B2A5-7AB0-4A20-8623-9A8EDA5617DF}"/>
    <cellStyle name="Moneda 2 3 3 4 5 2 3" xfId="31142" xr:uid="{8B58599D-2250-4F1F-AD39-8D2195652AE4}"/>
    <cellStyle name="Moneda 2 3 3 4 5 3" xfId="3181" xr:uid="{EA90C099-1EEC-4F04-AE4E-0B53CE0F0E04}"/>
    <cellStyle name="Moneda 2 3 3 4 5 3 2" xfId="31144" xr:uid="{23610F89-BE7F-47F0-96C4-916763A16537}"/>
    <cellStyle name="Moneda 2 3 3 4 5 4" xfId="31141" xr:uid="{94FBBC64-359E-4A1E-8491-9F768CA6F872}"/>
    <cellStyle name="Moneda 2 3 3 4 6" xfId="3182" xr:uid="{6A47EBA4-26A0-46CC-98F6-7CD46EAD8B14}"/>
    <cellStyle name="Moneda 2 3 3 4 6 2" xfId="3183" xr:uid="{A3F1BC6D-9CC3-4D53-8A92-73CBF0D34FD0}"/>
    <cellStyle name="Moneda 2 3 3 4 6 2 2" xfId="31146" xr:uid="{CCE0297B-F72B-49B3-9CAC-628C4F00912A}"/>
    <cellStyle name="Moneda 2 3 3 4 6 3" xfId="31145" xr:uid="{BE4B1052-5E91-4F45-A3CB-E1F5BA95D9D7}"/>
    <cellStyle name="Moneda 2 3 3 4 7" xfId="3184" xr:uid="{39E2F7D8-812E-44BF-9962-0CA6D665AB1B}"/>
    <cellStyle name="Moneda 2 3 3 4 7 2" xfId="31147" xr:uid="{2E8D8343-A469-45B8-9C8A-2C6209B8D835}"/>
    <cellStyle name="Moneda 2 3 3 4 8" xfId="27740" xr:uid="{7FC0CEAD-9300-46D4-805B-82794DE1FF1F}"/>
    <cellStyle name="Moneda 2 3 3 4 8 2" xfId="55658" xr:uid="{831C52D5-854E-4419-99C7-3A95FD31BB1A}"/>
    <cellStyle name="Moneda 2 3 3 4 9" xfId="28454" xr:uid="{95CA1FAD-F9E6-47F0-A9A1-52B516B8392B}"/>
    <cellStyle name="Moneda 2 3 3 5" xfId="3185" xr:uid="{9BEE7166-80E1-4336-9D1F-81CD25EBCCEC}"/>
    <cellStyle name="Moneda 2 3 3 5 2" xfId="3186" xr:uid="{2B8F9FD4-FA76-4AC9-980C-FF0FC4E087A5}"/>
    <cellStyle name="Moneda 2 3 3 5 2 2" xfId="3187" xr:uid="{E6520B79-7E25-43AE-829B-83449147D283}"/>
    <cellStyle name="Moneda 2 3 3 5 2 2 2" xfId="3188" xr:uid="{EA047314-EC6B-4617-85B7-124D4A4EF58B}"/>
    <cellStyle name="Moneda 2 3 3 5 2 2 2 2" xfId="3189" xr:uid="{4AE86696-21EC-4B86-A816-AEACA3B2050F}"/>
    <cellStyle name="Moneda 2 3 3 5 2 2 2 2 2" xfId="31152" xr:uid="{81FC8003-22B3-4F1C-884A-DBD7DBF4AECB}"/>
    <cellStyle name="Moneda 2 3 3 5 2 2 2 3" xfId="31151" xr:uid="{A741B4B8-C583-4071-A967-6AE77DC2912D}"/>
    <cellStyle name="Moneda 2 3 3 5 2 2 3" xfId="3190" xr:uid="{4D0ED906-EBE2-492F-8463-077FE33DDB53}"/>
    <cellStyle name="Moneda 2 3 3 5 2 2 3 2" xfId="31153" xr:uid="{032BAFAA-533B-45A2-B29D-524662ED208B}"/>
    <cellStyle name="Moneda 2 3 3 5 2 2 4" xfId="31150" xr:uid="{2F283907-580D-4F60-B70A-C7CBF3646E9F}"/>
    <cellStyle name="Moneda 2 3 3 5 2 3" xfId="3191" xr:uid="{F15FCE7E-C214-445E-AC80-FFB38C7F4165}"/>
    <cellStyle name="Moneda 2 3 3 5 2 3 2" xfId="3192" xr:uid="{DDACE6AA-15CC-4C9D-9D12-F9DAFE7E31C2}"/>
    <cellStyle name="Moneda 2 3 3 5 2 3 2 2" xfId="31155" xr:uid="{D6EB3FED-00ED-4077-BEE8-D86A04DCC926}"/>
    <cellStyle name="Moneda 2 3 3 5 2 3 3" xfId="31154" xr:uid="{97B5B644-C066-4D7A-967C-CC8F765F1D4B}"/>
    <cellStyle name="Moneda 2 3 3 5 2 4" xfId="3193" xr:uid="{BFBC10B8-5FAF-47EE-9C0D-CB7BAC3C7A57}"/>
    <cellStyle name="Moneda 2 3 3 5 2 4 2" xfId="31156" xr:uid="{1A8BAF0C-8155-4D1C-85D9-168DC88DF2B4}"/>
    <cellStyle name="Moneda 2 3 3 5 2 5" xfId="31149" xr:uid="{4AFFDEB7-6C69-464C-96E7-17167CAF12F1}"/>
    <cellStyle name="Moneda 2 3 3 5 3" xfId="3194" xr:uid="{309B877F-A57E-4DC1-959C-75C1D0AA86B5}"/>
    <cellStyle name="Moneda 2 3 3 5 3 2" xfId="3195" xr:uid="{0B5BCE4A-CF5D-4381-94BB-D5D959797EB2}"/>
    <cellStyle name="Moneda 2 3 3 5 3 2 2" xfId="3196" xr:uid="{0930C793-4F08-4A2F-AF2D-51756FB802BA}"/>
    <cellStyle name="Moneda 2 3 3 5 3 2 2 2" xfId="31159" xr:uid="{3AA34B25-862A-4343-B6FD-6965DEF47A31}"/>
    <cellStyle name="Moneda 2 3 3 5 3 2 3" xfId="31158" xr:uid="{C02297D4-2FE1-4DBE-B49E-A495D563C03B}"/>
    <cellStyle name="Moneda 2 3 3 5 3 3" xfId="3197" xr:uid="{A73CC7E9-CB6A-46AD-A806-882EAAF72BF5}"/>
    <cellStyle name="Moneda 2 3 3 5 3 3 2" xfId="31160" xr:uid="{3FAB388B-A524-4F65-BFA9-0A750D524E92}"/>
    <cellStyle name="Moneda 2 3 3 5 3 4" xfId="31157" xr:uid="{7180FAD5-8409-4776-B52D-3BA96E78126C}"/>
    <cellStyle name="Moneda 2 3 3 5 4" xfId="3198" xr:uid="{63E2E3CB-5351-4A17-8CCC-E0ABEC5D79F2}"/>
    <cellStyle name="Moneda 2 3 3 5 4 2" xfId="3199" xr:uid="{A3A3B920-B5A0-449B-B5DC-DB8778018FB8}"/>
    <cellStyle name="Moneda 2 3 3 5 4 2 2" xfId="31162" xr:uid="{C19C4108-27A7-4057-8694-4F1D03C070D8}"/>
    <cellStyle name="Moneda 2 3 3 5 4 3" xfId="31161" xr:uid="{2F5BC6B3-D689-42AE-A53C-3FBBE33844EC}"/>
    <cellStyle name="Moneda 2 3 3 5 5" xfId="3200" xr:uid="{03EE8B35-9FE0-4F2B-AE27-E8678ECF7493}"/>
    <cellStyle name="Moneda 2 3 3 5 5 2" xfId="31163" xr:uid="{6E79F0DC-2210-473A-B687-4C2C1929280C}"/>
    <cellStyle name="Moneda 2 3 3 5 6" xfId="31148" xr:uid="{ECAE8266-9C09-4F1E-9EAB-41AD349DAFB4}"/>
    <cellStyle name="Moneda 2 3 3 6" xfId="3201" xr:uid="{E7F61613-DB92-473F-AE4E-BD62AFBD3729}"/>
    <cellStyle name="Moneda 2 3 3 6 2" xfId="3202" xr:uid="{01C16AF4-4F0E-4CCC-94F8-92AF25C84326}"/>
    <cellStyle name="Moneda 2 3 3 6 2 2" xfId="3203" xr:uid="{B5D14ECA-CB70-45EC-B7CA-7735F5F27A26}"/>
    <cellStyle name="Moneda 2 3 3 6 2 2 2" xfId="3204" xr:uid="{E451CD57-346F-45B1-AE77-31A66191EADF}"/>
    <cellStyle name="Moneda 2 3 3 6 2 2 2 2" xfId="31167" xr:uid="{22E857E0-FD28-4F70-BD20-47EB840EBD55}"/>
    <cellStyle name="Moneda 2 3 3 6 2 2 3" xfId="31166" xr:uid="{2620B2A4-215A-447C-AD1E-ECFF3FDF65C1}"/>
    <cellStyle name="Moneda 2 3 3 6 2 3" xfId="3205" xr:uid="{C38DBBFC-A408-4E4A-A08E-878E08C9D510}"/>
    <cellStyle name="Moneda 2 3 3 6 2 3 2" xfId="31168" xr:uid="{BBD0515E-41DC-4BF0-AE47-C32DED2F204F}"/>
    <cellStyle name="Moneda 2 3 3 6 2 4" xfId="31165" xr:uid="{2C6FF2A6-766D-47B1-AC17-AABACB127634}"/>
    <cellStyle name="Moneda 2 3 3 6 3" xfId="3206" xr:uid="{FF6C2524-BECA-4525-9987-ABE3962C75B6}"/>
    <cellStyle name="Moneda 2 3 3 6 3 2" xfId="3207" xr:uid="{2D572D81-033E-4E2A-B3D8-E3C81DC34252}"/>
    <cellStyle name="Moneda 2 3 3 6 3 2 2" xfId="31170" xr:uid="{D08A2DE1-8B3C-43AF-A3A4-E1F017507363}"/>
    <cellStyle name="Moneda 2 3 3 6 3 3" xfId="31169" xr:uid="{0CCBC88C-D0CC-4DE3-8E5E-3BAE03B4F458}"/>
    <cellStyle name="Moneda 2 3 3 6 4" xfId="3208" xr:uid="{119330B1-F486-4E2A-A8F5-415532135FFD}"/>
    <cellStyle name="Moneda 2 3 3 6 4 2" xfId="31171" xr:uid="{AAD85F71-EED5-498F-A098-30F1AD9CCEA3}"/>
    <cellStyle name="Moneda 2 3 3 6 5" xfId="31164" xr:uid="{E2E6E6E9-DDBF-4F40-BC8B-6D78304E9C3D}"/>
    <cellStyle name="Moneda 2 3 3 7" xfId="3209" xr:uid="{008538CF-BBA4-4C32-A293-DBB02D8408DB}"/>
    <cellStyle name="Moneda 2 3 3 7 2" xfId="3210" xr:uid="{6B0AC5B9-5799-49A9-A661-A80904289813}"/>
    <cellStyle name="Moneda 2 3 3 7 2 2" xfId="3211" xr:uid="{1BA6CC5E-38B5-496D-A408-52FFC30447CD}"/>
    <cellStyle name="Moneda 2 3 3 7 2 2 2" xfId="3212" xr:uid="{A6F848B3-94CB-4D7D-98F7-91C2DE459C31}"/>
    <cellStyle name="Moneda 2 3 3 7 2 2 2 2" xfId="31175" xr:uid="{16F2629B-2084-4051-ADF0-714375C75609}"/>
    <cellStyle name="Moneda 2 3 3 7 2 2 3" xfId="31174" xr:uid="{9693FC33-8C0B-4F2B-88CA-A7E129A0B6A0}"/>
    <cellStyle name="Moneda 2 3 3 7 2 3" xfId="3213" xr:uid="{9D718456-424D-4232-94B7-B02053C2A3D6}"/>
    <cellStyle name="Moneda 2 3 3 7 2 3 2" xfId="31176" xr:uid="{DAE0D890-7346-4922-8BCF-5728DE344349}"/>
    <cellStyle name="Moneda 2 3 3 7 2 4" xfId="31173" xr:uid="{9FD189D9-BF8F-4340-A99A-1B4B6630E7CA}"/>
    <cellStyle name="Moneda 2 3 3 7 3" xfId="3214" xr:uid="{879A8747-DBC5-44BC-8539-EF8115D07355}"/>
    <cellStyle name="Moneda 2 3 3 7 3 2" xfId="3215" xr:uid="{B09B2E71-5DDF-4A44-9EDB-6E6BEA945386}"/>
    <cellStyle name="Moneda 2 3 3 7 3 2 2" xfId="31178" xr:uid="{A6B8FDE3-4F7A-472D-9F91-BFEDF67D49DA}"/>
    <cellStyle name="Moneda 2 3 3 7 3 3" xfId="31177" xr:uid="{2ACAB992-2C36-487A-A71C-EE71EC940AC7}"/>
    <cellStyle name="Moneda 2 3 3 7 4" xfId="3216" xr:uid="{BB2895DB-8FE8-4914-94C8-975FEC2250FA}"/>
    <cellStyle name="Moneda 2 3 3 7 4 2" xfId="31179" xr:uid="{BCC43413-96C0-4882-B907-743C45DE84E8}"/>
    <cellStyle name="Moneda 2 3 3 7 5" xfId="31172" xr:uid="{2939BDFD-3639-416B-9A48-70961832AFF5}"/>
    <cellStyle name="Moneda 2 3 3 8" xfId="3217" xr:uid="{C44737B1-7CB3-4917-A880-B953A063419D}"/>
    <cellStyle name="Moneda 2 3 3 8 2" xfId="3218" xr:uid="{AD8EF384-0019-4D2B-9155-4D05A9450A9E}"/>
    <cellStyle name="Moneda 2 3 3 8 2 2" xfId="3219" xr:uid="{FFE0B197-8D17-4A47-ACEF-0C2A09597C69}"/>
    <cellStyle name="Moneda 2 3 3 8 2 2 2" xfId="31182" xr:uid="{6DFB116D-DFBF-499C-877E-BB0FF044750C}"/>
    <cellStyle name="Moneda 2 3 3 8 2 3" xfId="31181" xr:uid="{6A504E8E-28F4-402C-9F4A-F011B3D59ECD}"/>
    <cellStyle name="Moneda 2 3 3 8 3" xfId="3220" xr:uid="{8A381783-62BA-4DEF-9953-B1C6F1A1BAF8}"/>
    <cellStyle name="Moneda 2 3 3 8 3 2" xfId="31183" xr:uid="{D8A84F1F-BB7F-4861-923C-77B798DF31F7}"/>
    <cellStyle name="Moneda 2 3 3 8 4" xfId="31180" xr:uid="{673BA13A-C9B5-4B1E-901B-F7E9D5AE4681}"/>
    <cellStyle name="Moneda 2 3 3 9" xfId="3221" xr:uid="{2DD09E5A-B5C6-42DD-93F8-13FB9D1B198B}"/>
    <cellStyle name="Moneda 2 3 3 9 2" xfId="3222" xr:uid="{07737DED-E8EC-4592-9F42-C12BAC7F1365}"/>
    <cellStyle name="Moneda 2 3 3 9 2 2" xfId="31185" xr:uid="{9F140F0C-2DFA-4447-B8B7-B0DDCAC5A5F0}"/>
    <cellStyle name="Moneda 2 3 3 9 3" xfId="31184" xr:uid="{199E7451-D399-468A-8315-908D64FAD738}"/>
    <cellStyle name="Moneda 2 3 4" xfId="167" xr:uid="{CF27CA61-0F71-4AF9-ABFB-49FF8C22303F}"/>
    <cellStyle name="Moneda 2 3 4 10" xfId="27741" xr:uid="{29714ECF-0FBA-48CA-A874-5FE43AE66617}"/>
    <cellStyle name="Moneda 2 3 4 10 2" xfId="55659" xr:uid="{65DA0A4D-7EAD-4B11-9B10-55DD23F520BA}"/>
    <cellStyle name="Moneda 2 3 4 11" xfId="28149" xr:uid="{B7008A1E-DDC8-4B7D-B648-0510DA51C984}"/>
    <cellStyle name="Moneda 2 3 4 2" xfId="322" xr:uid="{C1A91273-0148-49BB-94C2-3B05AB6117AB}"/>
    <cellStyle name="Moneda 2 3 4 2 10" xfId="28303" xr:uid="{CC54D4B7-E895-4F11-8C31-1D20A13D8EEF}"/>
    <cellStyle name="Moneda 2 3 4 2 2" xfId="669" xr:uid="{8D079D93-532A-4212-B0B4-8EE4B0760D8E}"/>
    <cellStyle name="Moneda 2 3 4 2 2 2" xfId="3223" xr:uid="{EA94D6F4-F382-485D-83D0-178B6DFA9920}"/>
    <cellStyle name="Moneda 2 3 4 2 2 2 2" xfId="3224" xr:uid="{0E56BB9C-E9F3-4865-BB9D-F648D00EAB73}"/>
    <cellStyle name="Moneda 2 3 4 2 2 2 2 2" xfId="3225" xr:uid="{4EC2BD61-405C-4DA6-AD23-FFDEF281ACDE}"/>
    <cellStyle name="Moneda 2 3 4 2 2 2 2 2 2" xfId="3226" xr:uid="{8B697183-7916-4E58-A56B-DA0EEDC9E981}"/>
    <cellStyle name="Moneda 2 3 4 2 2 2 2 2 2 2" xfId="3227" xr:uid="{E7E21C5B-51E6-480C-8BD0-0CA44815ED88}"/>
    <cellStyle name="Moneda 2 3 4 2 2 2 2 2 2 2 2" xfId="31190" xr:uid="{1A685F3F-0DEF-4D7B-86ED-4FB28CAF60CE}"/>
    <cellStyle name="Moneda 2 3 4 2 2 2 2 2 2 3" xfId="31189" xr:uid="{EAFCF7D5-7E8F-454A-B5EF-EBF07FD81E25}"/>
    <cellStyle name="Moneda 2 3 4 2 2 2 2 2 3" xfId="3228" xr:uid="{0B2C39D2-35F1-44CE-9896-5B25753A93AB}"/>
    <cellStyle name="Moneda 2 3 4 2 2 2 2 2 3 2" xfId="31191" xr:uid="{5A03D9FA-58A2-45E9-A0CC-2D5D8B285D77}"/>
    <cellStyle name="Moneda 2 3 4 2 2 2 2 2 4" xfId="31188" xr:uid="{62BF8617-7BF3-4506-99A9-77CA524DD37B}"/>
    <cellStyle name="Moneda 2 3 4 2 2 2 2 3" xfId="3229" xr:uid="{62B412B7-E363-4C84-810F-E295B00819A9}"/>
    <cellStyle name="Moneda 2 3 4 2 2 2 2 3 2" xfId="3230" xr:uid="{37D24850-76DC-465E-A976-D1C83F5E3165}"/>
    <cellStyle name="Moneda 2 3 4 2 2 2 2 3 2 2" xfId="31193" xr:uid="{F512DDD7-E823-417C-85B6-02703A4E2B40}"/>
    <cellStyle name="Moneda 2 3 4 2 2 2 2 3 3" xfId="31192" xr:uid="{2516FCE0-CA1E-4EBC-8D91-B2009335E5D6}"/>
    <cellStyle name="Moneda 2 3 4 2 2 2 2 4" xfId="3231" xr:uid="{8B21505E-7128-49C3-AF5E-603810512876}"/>
    <cellStyle name="Moneda 2 3 4 2 2 2 2 4 2" xfId="31194" xr:uid="{7D3C4B71-44B9-4384-A13F-23F9DFCA7E3B}"/>
    <cellStyle name="Moneda 2 3 4 2 2 2 2 5" xfId="31187" xr:uid="{A54C5490-EAE5-4917-9473-1A95840D3D63}"/>
    <cellStyle name="Moneda 2 3 4 2 2 2 3" xfId="3232" xr:uid="{BD90A1F9-DACD-4239-8C12-B7F5021EDFED}"/>
    <cellStyle name="Moneda 2 3 4 2 2 2 3 2" xfId="3233" xr:uid="{53B2F29E-2B6E-413D-A5AD-D6444ACDB08C}"/>
    <cellStyle name="Moneda 2 3 4 2 2 2 3 2 2" xfId="3234" xr:uid="{C4C35752-B3DD-411F-B3EC-7BEFC1C41647}"/>
    <cellStyle name="Moneda 2 3 4 2 2 2 3 2 2 2" xfId="31197" xr:uid="{D6934409-9C58-415E-BB32-8E21032A4760}"/>
    <cellStyle name="Moneda 2 3 4 2 2 2 3 2 3" xfId="31196" xr:uid="{1A54BBA1-223B-40ED-BEFC-18409BB322AE}"/>
    <cellStyle name="Moneda 2 3 4 2 2 2 3 3" xfId="3235" xr:uid="{DCAA20A9-BE99-4F61-8CB0-18EC391DAC01}"/>
    <cellStyle name="Moneda 2 3 4 2 2 2 3 3 2" xfId="31198" xr:uid="{6C9368D6-362C-4543-9E9C-2523F76506F8}"/>
    <cellStyle name="Moneda 2 3 4 2 2 2 3 4" xfId="31195" xr:uid="{543EE75F-943A-45BF-8C99-7F353EC1D7A7}"/>
    <cellStyle name="Moneda 2 3 4 2 2 2 4" xfId="3236" xr:uid="{32E2939B-38BB-40A2-AB07-2F591F7001BD}"/>
    <cellStyle name="Moneda 2 3 4 2 2 2 4 2" xfId="3237" xr:uid="{A8E63301-D4DA-4B48-81A3-9835EDAD53D0}"/>
    <cellStyle name="Moneda 2 3 4 2 2 2 4 2 2" xfId="31200" xr:uid="{EA882322-5808-4E14-8296-3CCAC471B565}"/>
    <cellStyle name="Moneda 2 3 4 2 2 2 4 3" xfId="31199" xr:uid="{337C2BD1-FD6D-44E1-920F-ED9FCE8DC97B}"/>
    <cellStyle name="Moneda 2 3 4 2 2 2 5" xfId="3238" xr:uid="{C75FAC67-A5B4-470F-BF0E-198138AA73C4}"/>
    <cellStyle name="Moneda 2 3 4 2 2 2 5 2" xfId="31201" xr:uid="{8D5E752E-315E-4C58-B390-969D369C7732}"/>
    <cellStyle name="Moneda 2 3 4 2 2 2 6" xfId="31186" xr:uid="{35B0E83B-155F-432B-8478-585B0F5A5189}"/>
    <cellStyle name="Moneda 2 3 4 2 2 3" xfId="3239" xr:uid="{C7366F61-E513-4BB8-B3A7-525342411114}"/>
    <cellStyle name="Moneda 2 3 4 2 2 3 2" xfId="3240" xr:uid="{2BE21F07-59C6-49BD-AA7B-5341A0C9F2C8}"/>
    <cellStyle name="Moneda 2 3 4 2 2 3 2 2" xfId="3241" xr:uid="{D242257E-FEB5-492F-B88D-AE3512D1D7F9}"/>
    <cellStyle name="Moneda 2 3 4 2 2 3 2 2 2" xfId="3242" xr:uid="{F84B58A7-1FCB-4CE9-9309-156368D0F79E}"/>
    <cellStyle name="Moneda 2 3 4 2 2 3 2 2 2 2" xfId="31205" xr:uid="{690C3DE1-14CE-4902-BB54-2ED1C8AAD688}"/>
    <cellStyle name="Moneda 2 3 4 2 2 3 2 2 3" xfId="31204" xr:uid="{CAF4E589-621E-4706-BE03-FF9160CCB1B4}"/>
    <cellStyle name="Moneda 2 3 4 2 2 3 2 3" xfId="3243" xr:uid="{6D83CD9C-43D9-464A-9223-53FC935BE3A0}"/>
    <cellStyle name="Moneda 2 3 4 2 2 3 2 3 2" xfId="31206" xr:uid="{05F3DADB-839A-48A0-ACF8-D38A9AACB588}"/>
    <cellStyle name="Moneda 2 3 4 2 2 3 2 4" xfId="31203" xr:uid="{BA07CC5F-F0E5-47A2-81C4-B65C1BE1F688}"/>
    <cellStyle name="Moneda 2 3 4 2 2 3 3" xfId="3244" xr:uid="{F70F781C-86BC-4D60-A54A-53740B801C44}"/>
    <cellStyle name="Moneda 2 3 4 2 2 3 3 2" xfId="3245" xr:uid="{4A4CB8A6-7979-4501-B90F-1DAF3F844E9F}"/>
    <cellStyle name="Moneda 2 3 4 2 2 3 3 2 2" xfId="31208" xr:uid="{8FA3DADB-F171-44C8-A8F1-BBC5F60C4EA9}"/>
    <cellStyle name="Moneda 2 3 4 2 2 3 3 3" xfId="31207" xr:uid="{D5D4DB66-C10D-40F9-9647-137D6D0ACEED}"/>
    <cellStyle name="Moneda 2 3 4 2 2 3 4" xfId="3246" xr:uid="{236F3B29-0DE6-46CB-A464-12AF9A335ACF}"/>
    <cellStyle name="Moneda 2 3 4 2 2 3 4 2" xfId="31209" xr:uid="{20DE47E3-A46B-4488-8A05-BB61FE60FCE7}"/>
    <cellStyle name="Moneda 2 3 4 2 2 3 5" xfId="31202" xr:uid="{7D506E33-A6AE-47DB-9B1C-545F806A6BBA}"/>
    <cellStyle name="Moneda 2 3 4 2 2 4" xfId="3247" xr:uid="{9BCA0D62-78C2-40AB-AB46-20446114B7E9}"/>
    <cellStyle name="Moneda 2 3 4 2 2 4 2" xfId="3248" xr:uid="{573418E7-FEEB-4EC3-B458-A7F6285C6A27}"/>
    <cellStyle name="Moneda 2 3 4 2 2 4 2 2" xfId="3249" xr:uid="{CFA742BC-648C-4BDF-B512-0374F17014FE}"/>
    <cellStyle name="Moneda 2 3 4 2 2 4 2 2 2" xfId="3250" xr:uid="{275974BE-C851-4A6B-86BC-091CAA90EF8C}"/>
    <cellStyle name="Moneda 2 3 4 2 2 4 2 2 2 2" xfId="31213" xr:uid="{231564DB-2835-46B3-BE71-55CC5035FF56}"/>
    <cellStyle name="Moneda 2 3 4 2 2 4 2 2 3" xfId="31212" xr:uid="{EB4DD440-7020-4C2F-8059-614C10E8680C}"/>
    <cellStyle name="Moneda 2 3 4 2 2 4 2 3" xfId="3251" xr:uid="{10CC5452-AB57-456F-AC33-0E07744F072F}"/>
    <cellStyle name="Moneda 2 3 4 2 2 4 2 3 2" xfId="31214" xr:uid="{C8C3B60A-514D-40B6-B77A-AE6CD1E54670}"/>
    <cellStyle name="Moneda 2 3 4 2 2 4 2 4" xfId="31211" xr:uid="{CB17B3A1-63C8-4F6D-9210-F358C6BBBE8C}"/>
    <cellStyle name="Moneda 2 3 4 2 2 4 3" xfId="3252" xr:uid="{9360D280-EDD8-4039-841E-680DAF795AAD}"/>
    <cellStyle name="Moneda 2 3 4 2 2 4 3 2" xfId="3253" xr:uid="{70EAABD2-6959-4456-9F95-965C8DC49A4F}"/>
    <cellStyle name="Moneda 2 3 4 2 2 4 3 2 2" xfId="31216" xr:uid="{E5124182-0C01-4F66-9AC5-00B7F5CF102F}"/>
    <cellStyle name="Moneda 2 3 4 2 2 4 3 3" xfId="31215" xr:uid="{C8A56A1B-7A45-454F-A143-6759BFA0C2E7}"/>
    <cellStyle name="Moneda 2 3 4 2 2 4 4" xfId="3254" xr:uid="{805371C5-4EC6-47F4-ADE6-E0A68B90D671}"/>
    <cellStyle name="Moneda 2 3 4 2 2 4 4 2" xfId="31217" xr:uid="{5911FFA9-0BE8-4DAB-BB5D-4581659125A1}"/>
    <cellStyle name="Moneda 2 3 4 2 2 4 5" xfId="31210" xr:uid="{D62D549E-8F13-4725-B362-D0D4524E5657}"/>
    <cellStyle name="Moneda 2 3 4 2 2 5" xfId="3255" xr:uid="{8E8ED4C8-287D-4020-91C8-F50970455956}"/>
    <cellStyle name="Moneda 2 3 4 2 2 5 2" xfId="3256" xr:uid="{478BA402-9EE3-4A43-8696-3C160A4CAF32}"/>
    <cellStyle name="Moneda 2 3 4 2 2 5 2 2" xfId="3257" xr:uid="{00A63F3B-6806-4A31-8372-A9C81C0F2122}"/>
    <cellStyle name="Moneda 2 3 4 2 2 5 2 2 2" xfId="31220" xr:uid="{4B6B30E8-9BB6-4E0B-A965-AB46BBD3F82C}"/>
    <cellStyle name="Moneda 2 3 4 2 2 5 2 3" xfId="31219" xr:uid="{7E368D5F-E9F0-4AF1-A5E2-25A947D13B45}"/>
    <cellStyle name="Moneda 2 3 4 2 2 5 3" xfId="3258" xr:uid="{75859EA0-5120-47B7-933B-58A02AB37260}"/>
    <cellStyle name="Moneda 2 3 4 2 2 5 3 2" xfId="31221" xr:uid="{A7EC21C7-7975-42A4-93F7-EDC910AE104F}"/>
    <cellStyle name="Moneda 2 3 4 2 2 5 4" xfId="31218" xr:uid="{2E2BF69D-E650-47CE-A841-3EF921166134}"/>
    <cellStyle name="Moneda 2 3 4 2 2 6" xfId="3259" xr:uid="{97F5C5F6-06DF-42D2-A45D-60878B59B70F}"/>
    <cellStyle name="Moneda 2 3 4 2 2 6 2" xfId="3260" xr:uid="{92FAA3EF-58A7-4F44-911F-23E66FD8A1C4}"/>
    <cellStyle name="Moneda 2 3 4 2 2 6 2 2" xfId="31223" xr:uid="{93A4D566-A857-4CA6-BD3C-4487C04ABCBC}"/>
    <cellStyle name="Moneda 2 3 4 2 2 6 3" xfId="31222" xr:uid="{0C5C8EA0-2510-46B2-9594-BA3A4B6FCC5F}"/>
    <cellStyle name="Moneda 2 3 4 2 2 7" xfId="3261" xr:uid="{0CA293E5-73E7-4EAE-A6E1-BE1B2D5688D4}"/>
    <cellStyle name="Moneda 2 3 4 2 2 7 2" xfId="31224" xr:uid="{31126C25-DB5E-4E24-BB09-05174C16CEF9}"/>
    <cellStyle name="Moneda 2 3 4 2 2 8" xfId="27743" xr:uid="{5C0A19AC-105C-4AF9-A5B6-45BE20C63692}"/>
    <cellStyle name="Moneda 2 3 4 2 2 8 2" xfId="55661" xr:uid="{055D29EE-CA33-457E-A1CD-BF62AB2CB724}"/>
    <cellStyle name="Moneda 2 3 4 2 2 9" xfId="28648" xr:uid="{51F0BA5C-1B98-4105-83EE-3485BFC14467}"/>
    <cellStyle name="Moneda 2 3 4 2 3" xfId="3262" xr:uid="{15748F7F-22EC-4A22-ACB2-D52FA0DAB34F}"/>
    <cellStyle name="Moneda 2 3 4 2 3 2" xfId="3263" xr:uid="{1EC2D316-82EB-4780-BDD7-6584E732A1B4}"/>
    <cellStyle name="Moneda 2 3 4 2 3 2 2" xfId="3264" xr:uid="{688EF4CA-40D1-484E-B257-3468DF35B06B}"/>
    <cellStyle name="Moneda 2 3 4 2 3 2 2 2" xfId="3265" xr:uid="{2D0560A4-5B50-4D32-96C2-4CEEF5F6A5E6}"/>
    <cellStyle name="Moneda 2 3 4 2 3 2 2 2 2" xfId="3266" xr:uid="{938392F8-27B5-4631-8956-A80614477F66}"/>
    <cellStyle name="Moneda 2 3 4 2 3 2 2 2 2 2" xfId="31229" xr:uid="{0ABD60F5-C0E2-489E-9019-F7E8D47830A6}"/>
    <cellStyle name="Moneda 2 3 4 2 3 2 2 2 3" xfId="31228" xr:uid="{E5AB3462-47B7-4EB1-A141-C39888014BFA}"/>
    <cellStyle name="Moneda 2 3 4 2 3 2 2 3" xfId="3267" xr:uid="{1C5606DD-7236-4AB7-BFD0-CE54764B5ECD}"/>
    <cellStyle name="Moneda 2 3 4 2 3 2 2 3 2" xfId="31230" xr:uid="{00FBF5C6-7D0B-4D23-BF12-DC59BBC79A35}"/>
    <cellStyle name="Moneda 2 3 4 2 3 2 2 4" xfId="31227" xr:uid="{5A2C640C-9604-4086-850B-C078B01659AA}"/>
    <cellStyle name="Moneda 2 3 4 2 3 2 3" xfId="3268" xr:uid="{4A783A21-5302-4EA8-AC7A-667866803F8B}"/>
    <cellStyle name="Moneda 2 3 4 2 3 2 3 2" xfId="3269" xr:uid="{A0144B42-5778-42D6-9DFF-9636A767754F}"/>
    <cellStyle name="Moneda 2 3 4 2 3 2 3 2 2" xfId="31232" xr:uid="{6938B0A1-4243-46FA-A97D-87EBFD6DEB97}"/>
    <cellStyle name="Moneda 2 3 4 2 3 2 3 3" xfId="31231" xr:uid="{782AE700-F956-43E1-BD17-CB6A78E5B933}"/>
    <cellStyle name="Moneda 2 3 4 2 3 2 4" xfId="3270" xr:uid="{08E9D5E2-2194-4FCA-AF61-BD8A5D5EF3F3}"/>
    <cellStyle name="Moneda 2 3 4 2 3 2 4 2" xfId="31233" xr:uid="{D22CA872-401D-4FCA-B88A-BC6CA033BA1C}"/>
    <cellStyle name="Moneda 2 3 4 2 3 2 5" xfId="31226" xr:uid="{F1F38D85-511D-4884-812C-81E3A4C4E0ED}"/>
    <cellStyle name="Moneda 2 3 4 2 3 3" xfId="3271" xr:uid="{33ABADD1-4361-4522-997E-C07A5F6AE6BB}"/>
    <cellStyle name="Moneda 2 3 4 2 3 3 2" xfId="3272" xr:uid="{3D534CD6-1799-4D77-A08D-EEA3189036EF}"/>
    <cellStyle name="Moneda 2 3 4 2 3 3 2 2" xfId="3273" xr:uid="{FEBB98C9-A722-48B7-8BF5-E97BFACD2D86}"/>
    <cellStyle name="Moneda 2 3 4 2 3 3 2 2 2" xfId="31236" xr:uid="{1C82A6BB-DA6E-4172-B826-E6C5F862D59D}"/>
    <cellStyle name="Moneda 2 3 4 2 3 3 2 3" xfId="31235" xr:uid="{DE6727A7-0188-4EBB-BF25-65A3C424C8AC}"/>
    <cellStyle name="Moneda 2 3 4 2 3 3 3" xfId="3274" xr:uid="{37104D6F-A111-4086-B7CF-C36D7AA89B24}"/>
    <cellStyle name="Moneda 2 3 4 2 3 3 3 2" xfId="31237" xr:uid="{E9330D49-88C2-4446-93E4-B6CCE34B2B93}"/>
    <cellStyle name="Moneda 2 3 4 2 3 3 4" xfId="31234" xr:uid="{891099CD-8782-497F-9B54-A12B7ED18D2F}"/>
    <cellStyle name="Moneda 2 3 4 2 3 4" xfId="3275" xr:uid="{FB2155EE-4A9A-40D3-ACCC-33E1716A8280}"/>
    <cellStyle name="Moneda 2 3 4 2 3 4 2" xfId="3276" xr:uid="{1FBBE4E4-08D0-4927-B334-B77CEFC6B1C8}"/>
    <cellStyle name="Moneda 2 3 4 2 3 4 2 2" xfId="31239" xr:uid="{6EC7E5E7-CBA5-49C7-B7F6-EE2B79EED39E}"/>
    <cellStyle name="Moneda 2 3 4 2 3 4 3" xfId="31238" xr:uid="{4C3A1E53-10D5-4834-9790-878FDA96791C}"/>
    <cellStyle name="Moneda 2 3 4 2 3 5" xfId="3277" xr:uid="{779384E8-7CD1-4D25-A2F0-22385BF55008}"/>
    <cellStyle name="Moneda 2 3 4 2 3 5 2" xfId="31240" xr:uid="{C5979CC2-8EDD-4349-AC17-A8D710D74EEF}"/>
    <cellStyle name="Moneda 2 3 4 2 3 6" xfId="31225" xr:uid="{B6283B8A-62FB-4E20-95A7-7B42EDEBF7C0}"/>
    <cellStyle name="Moneda 2 3 4 2 4" xfId="3278" xr:uid="{99A3950D-1095-43E4-BD14-43A59D4C60B5}"/>
    <cellStyle name="Moneda 2 3 4 2 4 2" xfId="3279" xr:uid="{AD684F7C-D6F1-43BC-8BC0-359FE2B15E13}"/>
    <cellStyle name="Moneda 2 3 4 2 4 2 2" xfId="3280" xr:uid="{95B62595-B549-4A33-86BB-2E71F4055D82}"/>
    <cellStyle name="Moneda 2 3 4 2 4 2 2 2" xfId="3281" xr:uid="{E8B602B2-69ED-4708-9926-D8CBFF7C891A}"/>
    <cellStyle name="Moneda 2 3 4 2 4 2 2 2 2" xfId="31244" xr:uid="{61B9A923-EE76-4D12-B72B-808D9096E5AD}"/>
    <cellStyle name="Moneda 2 3 4 2 4 2 2 3" xfId="31243" xr:uid="{634BBEBB-110E-430A-89E9-C64E3A986D62}"/>
    <cellStyle name="Moneda 2 3 4 2 4 2 3" xfId="3282" xr:uid="{4EC14ECB-1295-4431-B267-B7BA48047F7C}"/>
    <cellStyle name="Moneda 2 3 4 2 4 2 3 2" xfId="31245" xr:uid="{18C5CBAA-B107-4B87-8BC4-4D3151796127}"/>
    <cellStyle name="Moneda 2 3 4 2 4 2 4" xfId="31242" xr:uid="{90C92B6B-FBCC-4932-BF01-655AB1EF3B46}"/>
    <cellStyle name="Moneda 2 3 4 2 4 3" xfId="3283" xr:uid="{432CE75A-A19A-4E9C-9B3E-57A4B79A93EE}"/>
    <cellStyle name="Moneda 2 3 4 2 4 3 2" xfId="3284" xr:uid="{0336BAF6-F0EE-4750-9496-B0A055FEE52C}"/>
    <cellStyle name="Moneda 2 3 4 2 4 3 2 2" xfId="31247" xr:uid="{C4926A80-23CC-46D1-ABBF-951C05B615EC}"/>
    <cellStyle name="Moneda 2 3 4 2 4 3 3" xfId="31246" xr:uid="{84A372C4-CEDB-42F8-B6DB-5D2CF1BD1FB9}"/>
    <cellStyle name="Moneda 2 3 4 2 4 4" xfId="3285" xr:uid="{6AC6585A-03FD-472A-8FF3-A8C4D3799167}"/>
    <cellStyle name="Moneda 2 3 4 2 4 4 2" xfId="31248" xr:uid="{34D1BF8C-91B7-4D2B-A823-ACF86BE5239C}"/>
    <cellStyle name="Moneda 2 3 4 2 4 5" xfId="31241" xr:uid="{2C7489B3-BA88-40A6-83B7-4744C3304AE5}"/>
    <cellStyle name="Moneda 2 3 4 2 5" xfId="3286" xr:uid="{5549EAA7-5F19-4AFC-82C2-9AFB3D6AD923}"/>
    <cellStyle name="Moneda 2 3 4 2 5 2" xfId="3287" xr:uid="{9A8DD150-E253-4E95-B198-C238A0F7AB7F}"/>
    <cellStyle name="Moneda 2 3 4 2 5 2 2" xfId="3288" xr:uid="{38D488B0-149E-4B4B-8F09-C37B5A1DD382}"/>
    <cellStyle name="Moneda 2 3 4 2 5 2 2 2" xfId="3289" xr:uid="{7EDFA40E-D841-42F5-BEBE-03BED6204B00}"/>
    <cellStyle name="Moneda 2 3 4 2 5 2 2 2 2" xfId="31252" xr:uid="{3881B250-5B32-46FB-8542-84A7AE62C9A8}"/>
    <cellStyle name="Moneda 2 3 4 2 5 2 2 3" xfId="31251" xr:uid="{24C0EF3A-D4A8-4CBA-8178-DF6754A8CD81}"/>
    <cellStyle name="Moneda 2 3 4 2 5 2 3" xfId="3290" xr:uid="{248FC2AD-99FA-4BD3-AC71-EA1737320CE3}"/>
    <cellStyle name="Moneda 2 3 4 2 5 2 3 2" xfId="31253" xr:uid="{8F1AE19E-C1A2-415C-A396-F493D615B33B}"/>
    <cellStyle name="Moneda 2 3 4 2 5 2 4" xfId="31250" xr:uid="{A4FF6D97-C2E5-4BF3-98E3-3B2C7295E3EA}"/>
    <cellStyle name="Moneda 2 3 4 2 5 3" xfId="3291" xr:uid="{87750478-696D-4ACE-ACD0-AE99D9BDF3A2}"/>
    <cellStyle name="Moneda 2 3 4 2 5 3 2" xfId="3292" xr:uid="{E82C0566-BE56-4970-831B-2AAE7D1C5E5B}"/>
    <cellStyle name="Moneda 2 3 4 2 5 3 2 2" xfId="31255" xr:uid="{3E4B4381-73BE-441F-A892-A1698E98A8EC}"/>
    <cellStyle name="Moneda 2 3 4 2 5 3 3" xfId="31254" xr:uid="{D6818BE5-F3F8-4CBE-96A7-612615274F56}"/>
    <cellStyle name="Moneda 2 3 4 2 5 4" xfId="3293" xr:uid="{22F9293A-4973-43A4-881F-8228287D853E}"/>
    <cellStyle name="Moneda 2 3 4 2 5 4 2" xfId="31256" xr:uid="{7E1254F4-60B5-4972-A7E5-252EC8628CEC}"/>
    <cellStyle name="Moneda 2 3 4 2 5 5" xfId="31249" xr:uid="{E79BFE28-50D8-44A0-9410-1751AE18FB1B}"/>
    <cellStyle name="Moneda 2 3 4 2 6" xfId="3294" xr:uid="{61B14B27-E4FE-425B-92D5-2ADA1CAB983C}"/>
    <cellStyle name="Moneda 2 3 4 2 6 2" xfId="3295" xr:uid="{3722416D-A883-4D30-BE79-A9A99781ED66}"/>
    <cellStyle name="Moneda 2 3 4 2 6 2 2" xfId="3296" xr:uid="{130B6AB5-40BA-4BF7-A01E-85E21841412E}"/>
    <cellStyle name="Moneda 2 3 4 2 6 2 2 2" xfId="31259" xr:uid="{ADE1FA9F-D63B-49BC-A713-0976F3D1083A}"/>
    <cellStyle name="Moneda 2 3 4 2 6 2 3" xfId="31258" xr:uid="{B7417C17-2798-4BAC-B4CE-3BE316767FD5}"/>
    <cellStyle name="Moneda 2 3 4 2 6 3" xfId="3297" xr:uid="{049DCD22-B475-43E9-8FE8-737B12F0A64B}"/>
    <cellStyle name="Moneda 2 3 4 2 6 3 2" xfId="31260" xr:uid="{DAF792C0-4DA4-4CF9-9F1A-32E1C2F00DDF}"/>
    <cellStyle name="Moneda 2 3 4 2 6 4" xfId="31257" xr:uid="{540EE714-1F3A-4C65-BB22-FC5913A2B8AC}"/>
    <cellStyle name="Moneda 2 3 4 2 7" xfId="3298" xr:uid="{C7487128-90E4-4874-AF60-D5A3A5EAE50D}"/>
    <cellStyle name="Moneda 2 3 4 2 7 2" xfId="3299" xr:uid="{A7EEDB7D-D9D4-4F2C-870E-EE9633DACB47}"/>
    <cellStyle name="Moneda 2 3 4 2 7 2 2" xfId="31262" xr:uid="{60BD4729-4364-45DC-8997-8C2F90BAC04A}"/>
    <cellStyle name="Moneda 2 3 4 2 7 3" xfId="31261" xr:uid="{C0AE668D-C960-4F33-AD15-5DC4349C3F65}"/>
    <cellStyle name="Moneda 2 3 4 2 8" xfId="3300" xr:uid="{E8629045-9008-4F2C-962F-C05EEAD13C6C}"/>
    <cellStyle name="Moneda 2 3 4 2 8 2" xfId="31263" xr:uid="{8EBD2EFA-7E00-4A8B-9007-7A4A0F561426}"/>
    <cellStyle name="Moneda 2 3 4 2 9" xfId="27742" xr:uid="{0BD722D3-1A87-440E-A813-18CF87D83311}"/>
    <cellStyle name="Moneda 2 3 4 2 9 2" xfId="55660" xr:uid="{B23316E9-3586-4A53-8C70-1655E1CA3F7F}"/>
    <cellStyle name="Moneda 2 3 4 3" xfId="515" xr:uid="{E187C923-DEB7-47F1-9A21-2F6D4EC0BF80}"/>
    <cellStyle name="Moneda 2 3 4 3 2" xfId="3301" xr:uid="{D1A66A3D-4CC1-41BD-A7DF-12E1DA2C2811}"/>
    <cellStyle name="Moneda 2 3 4 3 2 2" xfId="3302" xr:uid="{3D6D9CFC-CC57-49BB-9DC8-CD0D474712DA}"/>
    <cellStyle name="Moneda 2 3 4 3 2 2 2" xfId="3303" xr:uid="{BBE33B11-38F3-4607-B22A-926968AFC391}"/>
    <cellStyle name="Moneda 2 3 4 3 2 2 2 2" xfId="3304" xr:uid="{6A4053BF-22F9-4565-B34A-70FE68BF89D7}"/>
    <cellStyle name="Moneda 2 3 4 3 2 2 2 2 2" xfId="3305" xr:uid="{CC0590A8-1D2B-4C1F-BE09-4FDD1A46A848}"/>
    <cellStyle name="Moneda 2 3 4 3 2 2 2 2 2 2" xfId="31268" xr:uid="{11C9EE6C-F715-4545-BFC0-6B46967DCF48}"/>
    <cellStyle name="Moneda 2 3 4 3 2 2 2 2 3" xfId="31267" xr:uid="{EBF10575-E288-4F16-940B-696115F95130}"/>
    <cellStyle name="Moneda 2 3 4 3 2 2 2 3" xfId="3306" xr:uid="{CF05C369-6B61-44F1-BA31-2A01208CF848}"/>
    <cellStyle name="Moneda 2 3 4 3 2 2 2 3 2" xfId="31269" xr:uid="{F9DD90A3-6A43-4977-B522-73B619F34383}"/>
    <cellStyle name="Moneda 2 3 4 3 2 2 2 4" xfId="31266" xr:uid="{C1870703-AD0C-4FB0-9A68-5DE2D5A0C82F}"/>
    <cellStyle name="Moneda 2 3 4 3 2 2 3" xfId="3307" xr:uid="{E6C0911A-00FB-4D90-9B71-468518A9744B}"/>
    <cellStyle name="Moneda 2 3 4 3 2 2 3 2" xfId="3308" xr:uid="{36CE25EB-BE6E-4A64-88F6-E53A5E6CE31D}"/>
    <cellStyle name="Moneda 2 3 4 3 2 2 3 2 2" xfId="31271" xr:uid="{E5DE5B88-D9C3-4AFB-A8E6-1DDCD7EF2166}"/>
    <cellStyle name="Moneda 2 3 4 3 2 2 3 3" xfId="31270" xr:uid="{9F6C8D20-C926-4560-8741-5611399294A5}"/>
    <cellStyle name="Moneda 2 3 4 3 2 2 4" xfId="3309" xr:uid="{318686CC-B61B-4315-9B61-410ED71CBDEF}"/>
    <cellStyle name="Moneda 2 3 4 3 2 2 4 2" xfId="31272" xr:uid="{FE941155-A969-41AC-A780-3539FF977183}"/>
    <cellStyle name="Moneda 2 3 4 3 2 2 5" xfId="31265" xr:uid="{F6676CF2-03F1-45AA-AC57-F05ECB1CBE50}"/>
    <cellStyle name="Moneda 2 3 4 3 2 3" xfId="3310" xr:uid="{315EFE5C-BBB3-48CB-B585-79EECBECBEC2}"/>
    <cellStyle name="Moneda 2 3 4 3 2 3 2" xfId="3311" xr:uid="{8E401FB1-1F7B-4B90-BD90-807ED2095539}"/>
    <cellStyle name="Moneda 2 3 4 3 2 3 2 2" xfId="3312" xr:uid="{5BB4288C-F6F1-46A8-9400-65FCCD70090C}"/>
    <cellStyle name="Moneda 2 3 4 3 2 3 2 2 2" xfId="31275" xr:uid="{1F93A4AF-D31E-4F3A-AFA7-145217DD3095}"/>
    <cellStyle name="Moneda 2 3 4 3 2 3 2 3" xfId="31274" xr:uid="{EDCFEC8F-B842-4333-BF4D-3D9DD90A758F}"/>
    <cellStyle name="Moneda 2 3 4 3 2 3 3" xfId="3313" xr:uid="{A22325BA-E9DB-4B1D-AF4A-69EDF30A7040}"/>
    <cellStyle name="Moneda 2 3 4 3 2 3 3 2" xfId="31276" xr:uid="{A6C74CF9-02E3-48F8-B60E-BC5C6278D4FA}"/>
    <cellStyle name="Moneda 2 3 4 3 2 3 4" xfId="31273" xr:uid="{B2BA4300-E4FD-4600-A2D4-BB82428BCFFE}"/>
    <cellStyle name="Moneda 2 3 4 3 2 4" xfId="3314" xr:uid="{C09C9F9E-FBC7-4D4F-9013-FA43F98F43AB}"/>
    <cellStyle name="Moneda 2 3 4 3 2 4 2" xfId="3315" xr:uid="{9648361C-FE23-43E6-8052-1A2FDD8C533E}"/>
    <cellStyle name="Moneda 2 3 4 3 2 4 2 2" xfId="31278" xr:uid="{8DA75F44-5F56-4F7E-9728-595A64DB993D}"/>
    <cellStyle name="Moneda 2 3 4 3 2 4 3" xfId="31277" xr:uid="{3DEF4DBC-56C5-45CA-8E5B-CD592CCC8830}"/>
    <cellStyle name="Moneda 2 3 4 3 2 5" xfId="3316" xr:uid="{8BE4DADF-47EF-416F-98A4-87724418A2A6}"/>
    <cellStyle name="Moneda 2 3 4 3 2 5 2" xfId="31279" xr:uid="{26F9FAC8-E184-46AF-9375-4CEDFE875E02}"/>
    <cellStyle name="Moneda 2 3 4 3 2 6" xfId="31264" xr:uid="{D15A8036-0D6B-4CB7-B472-E0A47A93F59C}"/>
    <cellStyle name="Moneda 2 3 4 3 3" xfId="3317" xr:uid="{274F6E3C-02AD-4FB9-B4CE-18302827317C}"/>
    <cellStyle name="Moneda 2 3 4 3 3 2" xfId="3318" xr:uid="{967DD957-17EC-4F24-80A4-BC2996303E1F}"/>
    <cellStyle name="Moneda 2 3 4 3 3 2 2" xfId="3319" xr:uid="{43F05B7D-633E-4693-B4A3-70483B6744D3}"/>
    <cellStyle name="Moneda 2 3 4 3 3 2 2 2" xfId="3320" xr:uid="{A11AD9D1-2382-4783-AF13-3D316861835C}"/>
    <cellStyle name="Moneda 2 3 4 3 3 2 2 2 2" xfId="31283" xr:uid="{C8C305C3-E35A-4358-89B3-9473058B009B}"/>
    <cellStyle name="Moneda 2 3 4 3 3 2 2 3" xfId="31282" xr:uid="{B4DF845E-A35E-4B00-BD28-A480A8A06DA2}"/>
    <cellStyle name="Moneda 2 3 4 3 3 2 3" xfId="3321" xr:uid="{FB692331-8735-43B6-A103-D79F05F43CC0}"/>
    <cellStyle name="Moneda 2 3 4 3 3 2 3 2" xfId="31284" xr:uid="{3581356F-6B5C-4F7C-BF5F-6CEC884A284D}"/>
    <cellStyle name="Moneda 2 3 4 3 3 2 4" xfId="31281" xr:uid="{FD204AB6-A2BD-40BC-925F-3B2AAF1FFDE0}"/>
    <cellStyle name="Moneda 2 3 4 3 3 3" xfId="3322" xr:uid="{709CFBA4-76D8-4516-B8F2-881BD2823EFC}"/>
    <cellStyle name="Moneda 2 3 4 3 3 3 2" xfId="3323" xr:uid="{DB848BD6-A167-43EF-B615-852F981106F0}"/>
    <cellStyle name="Moneda 2 3 4 3 3 3 2 2" xfId="31286" xr:uid="{72D08794-FA2F-4E2E-97C1-90FF85C3B2F8}"/>
    <cellStyle name="Moneda 2 3 4 3 3 3 3" xfId="31285" xr:uid="{6CC30102-809F-43CE-AA23-7F01890D63FE}"/>
    <cellStyle name="Moneda 2 3 4 3 3 4" xfId="3324" xr:uid="{71AC42DF-F380-40FD-A4AF-D3CF96A2B443}"/>
    <cellStyle name="Moneda 2 3 4 3 3 4 2" xfId="31287" xr:uid="{3FF3E91A-65FA-4EE5-AF40-D6863477B50E}"/>
    <cellStyle name="Moneda 2 3 4 3 3 5" xfId="31280" xr:uid="{20744697-A34F-43E1-95C1-41716B0C34BC}"/>
    <cellStyle name="Moneda 2 3 4 3 4" xfId="3325" xr:uid="{794AAF65-6653-494C-9395-2C32DCE61942}"/>
    <cellStyle name="Moneda 2 3 4 3 4 2" xfId="3326" xr:uid="{29F3A0A0-E581-4AED-9858-F9911500189C}"/>
    <cellStyle name="Moneda 2 3 4 3 4 2 2" xfId="3327" xr:uid="{09E6FC85-5F0C-4A47-8132-842909BD44DF}"/>
    <cellStyle name="Moneda 2 3 4 3 4 2 2 2" xfId="3328" xr:uid="{BB486119-03DF-40D0-9DEF-9F36E82824D5}"/>
    <cellStyle name="Moneda 2 3 4 3 4 2 2 2 2" xfId="31291" xr:uid="{08F52CC6-AE4B-4761-B612-F918CAE4CE87}"/>
    <cellStyle name="Moneda 2 3 4 3 4 2 2 3" xfId="31290" xr:uid="{2637236A-28D7-47D2-8190-1F2DE10DF1DC}"/>
    <cellStyle name="Moneda 2 3 4 3 4 2 3" xfId="3329" xr:uid="{D3206E7E-30B5-4961-908D-6848505A136D}"/>
    <cellStyle name="Moneda 2 3 4 3 4 2 3 2" xfId="31292" xr:uid="{897A9AB8-D9C9-40B3-97FB-68C70D4B335C}"/>
    <cellStyle name="Moneda 2 3 4 3 4 2 4" xfId="31289" xr:uid="{9C8AB583-D200-4F24-8DE9-9607C10788E3}"/>
    <cellStyle name="Moneda 2 3 4 3 4 3" xfId="3330" xr:uid="{19054936-F2FB-4B4F-B311-3E154A48F83B}"/>
    <cellStyle name="Moneda 2 3 4 3 4 3 2" xfId="3331" xr:uid="{5569FD9F-3B0E-4B50-8DE3-EFB73D588D30}"/>
    <cellStyle name="Moneda 2 3 4 3 4 3 2 2" xfId="31294" xr:uid="{442E4EB3-6A29-4546-B11E-807AAA77AF19}"/>
    <cellStyle name="Moneda 2 3 4 3 4 3 3" xfId="31293" xr:uid="{71C45AED-7216-40D9-BDD7-D406F0C17EEF}"/>
    <cellStyle name="Moneda 2 3 4 3 4 4" xfId="3332" xr:uid="{0CE20BCA-255E-4C4C-A958-03980EB395D3}"/>
    <cellStyle name="Moneda 2 3 4 3 4 4 2" xfId="31295" xr:uid="{BCE48CCB-499D-4B0E-850E-D4A62809595C}"/>
    <cellStyle name="Moneda 2 3 4 3 4 5" xfId="31288" xr:uid="{D5A94026-62A2-4D10-8188-F2A90A80262D}"/>
    <cellStyle name="Moneda 2 3 4 3 5" xfId="3333" xr:uid="{30386D98-6B1A-4B2C-9D62-5802469F744F}"/>
    <cellStyle name="Moneda 2 3 4 3 5 2" xfId="3334" xr:uid="{D26EAF83-DCAE-4A93-B566-FFFABD2288E9}"/>
    <cellStyle name="Moneda 2 3 4 3 5 2 2" xfId="3335" xr:uid="{6F026E16-1263-4844-AEAE-CACA72075557}"/>
    <cellStyle name="Moneda 2 3 4 3 5 2 2 2" xfId="31298" xr:uid="{A1BDE9A6-D320-4089-92CB-18A934D29645}"/>
    <cellStyle name="Moneda 2 3 4 3 5 2 3" xfId="31297" xr:uid="{6908F37F-F1F1-4EB0-8E5A-FDD3D564874E}"/>
    <cellStyle name="Moneda 2 3 4 3 5 3" xfId="3336" xr:uid="{E60EB5A3-54EB-423C-969B-B698F2DA569D}"/>
    <cellStyle name="Moneda 2 3 4 3 5 3 2" xfId="31299" xr:uid="{E984B69F-1DD1-45C3-A7A7-51B949136C4A}"/>
    <cellStyle name="Moneda 2 3 4 3 5 4" xfId="31296" xr:uid="{726B35B7-F37B-4822-9CD9-EFCB7CD852A6}"/>
    <cellStyle name="Moneda 2 3 4 3 6" xfId="3337" xr:uid="{FB16910D-748A-4256-874D-309999F1FC54}"/>
    <cellStyle name="Moneda 2 3 4 3 6 2" xfId="3338" xr:uid="{CC678443-6434-4BA0-80EA-FC05A03B881F}"/>
    <cellStyle name="Moneda 2 3 4 3 6 2 2" xfId="31301" xr:uid="{687D3377-92D0-456B-B961-60AC95E589F8}"/>
    <cellStyle name="Moneda 2 3 4 3 6 3" xfId="31300" xr:uid="{ED68AF9A-AA89-4BC1-AD0F-A056A8DB227F}"/>
    <cellStyle name="Moneda 2 3 4 3 7" xfId="3339" xr:uid="{B428879B-5D00-44C7-ACF4-F212A4C6031C}"/>
    <cellStyle name="Moneda 2 3 4 3 7 2" xfId="31302" xr:uid="{2F9603D4-5510-4D3D-8A49-C5712F45133A}"/>
    <cellStyle name="Moneda 2 3 4 3 8" xfId="27744" xr:uid="{A6D40AD7-EA43-48E2-A256-B3FADFB4C9B3}"/>
    <cellStyle name="Moneda 2 3 4 3 8 2" xfId="55662" xr:uid="{7181AC5D-B103-4116-B3A5-28ACD1678ACF}"/>
    <cellStyle name="Moneda 2 3 4 3 9" xfId="28494" xr:uid="{3F2ED5DD-54EF-4A54-87C5-F375321691DD}"/>
    <cellStyle name="Moneda 2 3 4 4" xfId="3340" xr:uid="{5680C234-7994-4717-8DFF-F4FDF7FE5F7A}"/>
    <cellStyle name="Moneda 2 3 4 4 2" xfId="3341" xr:uid="{B27571EF-B71D-4950-B40B-1D042DABC812}"/>
    <cellStyle name="Moneda 2 3 4 4 2 2" xfId="3342" xr:uid="{6C990C60-988A-4F19-B408-56972F455BA7}"/>
    <cellStyle name="Moneda 2 3 4 4 2 2 2" xfId="3343" xr:uid="{9EAECD8D-ED34-4D7C-BDFE-D1285BC9CD6F}"/>
    <cellStyle name="Moneda 2 3 4 4 2 2 2 2" xfId="3344" xr:uid="{192C48E7-2421-42ED-B387-71785A167511}"/>
    <cellStyle name="Moneda 2 3 4 4 2 2 2 2 2" xfId="31307" xr:uid="{1D5D7317-2D03-4298-B7BF-7E155A0D9380}"/>
    <cellStyle name="Moneda 2 3 4 4 2 2 2 3" xfId="31306" xr:uid="{CD3E024F-98A4-4FA1-8C3E-EFF63A0119F4}"/>
    <cellStyle name="Moneda 2 3 4 4 2 2 3" xfId="3345" xr:uid="{BF98B71D-E43D-499A-B2E1-0DE212177C2A}"/>
    <cellStyle name="Moneda 2 3 4 4 2 2 3 2" xfId="31308" xr:uid="{483AC105-75FA-4AF7-AAF9-885FE958A0BB}"/>
    <cellStyle name="Moneda 2 3 4 4 2 2 4" xfId="31305" xr:uid="{C926EA34-E675-4350-B9B2-EFC63E2C66DC}"/>
    <cellStyle name="Moneda 2 3 4 4 2 3" xfId="3346" xr:uid="{0180DBCA-CF3D-4DA3-93C5-748100ACD507}"/>
    <cellStyle name="Moneda 2 3 4 4 2 3 2" xfId="3347" xr:uid="{34A1D73C-673C-4583-A0D9-6D615766F11C}"/>
    <cellStyle name="Moneda 2 3 4 4 2 3 2 2" xfId="31310" xr:uid="{F4EB0B01-1FC4-4AB5-885B-DD6E5D4CE33E}"/>
    <cellStyle name="Moneda 2 3 4 4 2 3 3" xfId="31309" xr:uid="{95163A04-FC7A-4F19-902F-B67D77639D78}"/>
    <cellStyle name="Moneda 2 3 4 4 2 4" xfId="3348" xr:uid="{B30C0767-BBCD-451B-8D62-6EC8C979E4DE}"/>
    <cellStyle name="Moneda 2 3 4 4 2 4 2" xfId="31311" xr:uid="{36DE5328-3ECD-4868-A7D3-DEC5FECE065E}"/>
    <cellStyle name="Moneda 2 3 4 4 2 5" xfId="31304" xr:uid="{74430568-736B-424F-8D7D-6E82E28C7457}"/>
    <cellStyle name="Moneda 2 3 4 4 3" xfId="3349" xr:uid="{01BB52CF-D109-46F5-BFE9-AC342BD64AF7}"/>
    <cellStyle name="Moneda 2 3 4 4 3 2" xfId="3350" xr:uid="{CA961322-1039-4478-8A1A-5FE0127E8188}"/>
    <cellStyle name="Moneda 2 3 4 4 3 2 2" xfId="3351" xr:uid="{F81B9663-06BC-4F82-B418-BACD145D794D}"/>
    <cellStyle name="Moneda 2 3 4 4 3 2 2 2" xfId="31314" xr:uid="{3C850FB8-96B4-442C-B4DC-34F241B5C15D}"/>
    <cellStyle name="Moneda 2 3 4 4 3 2 3" xfId="31313" xr:uid="{59867439-F0D8-4BF2-9A1B-C5780C1A7668}"/>
    <cellStyle name="Moneda 2 3 4 4 3 3" xfId="3352" xr:uid="{B78B5D0C-9C23-4E4A-B199-1BE65CB78285}"/>
    <cellStyle name="Moneda 2 3 4 4 3 3 2" xfId="31315" xr:uid="{DF55DADD-9D94-469F-B7B6-060D934DEF71}"/>
    <cellStyle name="Moneda 2 3 4 4 3 4" xfId="31312" xr:uid="{550066BD-B8E6-4A22-8111-CA456246598C}"/>
    <cellStyle name="Moneda 2 3 4 4 4" xfId="3353" xr:uid="{5F8B5F37-2A23-4486-9C01-2389C9015158}"/>
    <cellStyle name="Moneda 2 3 4 4 4 2" xfId="3354" xr:uid="{C335149C-4B57-4B10-9CAF-23AC1926A5AF}"/>
    <cellStyle name="Moneda 2 3 4 4 4 2 2" xfId="31317" xr:uid="{E0E93868-9C7B-4C3B-BD69-5881F38314A2}"/>
    <cellStyle name="Moneda 2 3 4 4 4 3" xfId="31316" xr:uid="{BB21D1F1-7E82-4F4B-A2C7-EF24D847331A}"/>
    <cellStyle name="Moneda 2 3 4 4 5" xfId="3355" xr:uid="{E6EC829F-3C98-437C-9F9E-1A3BCA03485E}"/>
    <cellStyle name="Moneda 2 3 4 4 5 2" xfId="31318" xr:uid="{FD9551FD-DD8D-469C-9E70-1BEDC0D3AFD3}"/>
    <cellStyle name="Moneda 2 3 4 4 6" xfId="31303" xr:uid="{E088AF93-13C0-4533-AFC9-7E141A6477DD}"/>
    <cellStyle name="Moneda 2 3 4 5" xfId="3356" xr:uid="{68F73ED1-7145-4C92-AE9C-DC54D8E0C942}"/>
    <cellStyle name="Moneda 2 3 4 5 2" xfId="3357" xr:uid="{A69C0579-8964-49CD-BFA0-F8CE917FBA30}"/>
    <cellStyle name="Moneda 2 3 4 5 2 2" xfId="3358" xr:uid="{4808271E-6689-4449-A248-CDF5183F5025}"/>
    <cellStyle name="Moneda 2 3 4 5 2 2 2" xfId="3359" xr:uid="{535A81AE-B6C7-4DEC-9392-B05F7958D152}"/>
    <cellStyle name="Moneda 2 3 4 5 2 2 2 2" xfId="31322" xr:uid="{52036509-7630-4A2E-92E9-433A67E65A4A}"/>
    <cellStyle name="Moneda 2 3 4 5 2 2 3" xfId="31321" xr:uid="{78FA1D48-9E91-4F31-BC7A-FCA2392C6BEE}"/>
    <cellStyle name="Moneda 2 3 4 5 2 3" xfId="3360" xr:uid="{70FB1BEB-8003-44AE-A49E-7FB987DDCBC0}"/>
    <cellStyle name="Moneda 2 3 4 5 2 3 2" xfId="31323" xr:uid="{FDC3BB59-1A84-46B0-8D00-8193E2B02B7D}"/>
    <cellStyle name="Moneda 2 3 4 5 2 4" xfId="31320" xr:uid="{D58EA906-DC69-49EF-A13F-528C57252120}"/>
    <cellStyle name="Moneda 2 3 4 5 3" xfId="3361" xr:uid="{3BE0EA6F-2D3F-4B40-8A0F-A1FD3A1D863C}"/>
    <cellStyle name="Moneda 2 3 4 5 3 2" xfId="3362" xr:uid="{AC875404-182D-4CAD-9BB7-0034BDB67505}"/>
    <cellStyle name="Moneda 2 3 4 5 3 2 2" xfId="31325" xr:uid="{2379A3F7-B147-4DE4-A14B-48A74F9DB250}"/>
    <cellStyle name="Moneda 2 3 4 5 3 3" xfId="31324" xr:uid="{7F2ED611-5B32-4FDB-8377-D5ACA9035E3B}"/>
    <cellStyle name="Moneda 2 3 4 5 4" xfId="3363" xr:uid="{B1E61995-C0A6-4CCA-914C-BA5E7BC2C8DA}"/>
    <cellStyle name="Moneda 2 3 4 5 4 2" xfId="31326" xr:uid="{ACB9848A-A2BA-41CF-9DB8-60FF8BDDDA50}"/>
    <cellStyle name="Moneda 2 3 4 5 5" xfId="31319" xr:uid="{F325824D-A9D2-4CBF-AB4A-BC0A68BDB9BF}"/>
    <cellStyle name="Moneda 2 3 4 6" xfId="3364" xr:uid="{5B9E61DC-AA5C-491E-8266-ABB1182FD98D}"/>
    <cellStyle name="Moneda 2 3 4 6 2" xfId="3365" xr:uid="{D47572E2-A81D-44BF-ADEA-FAF7AF38CEF7}"/>
    <cellStyle name="Moneda 2 3 4 6 2 2" xfId="3366" xr:uid="{CE3A272A-59FB-4AB5-AB6E-86E1022F89D7}"/>
    <cellStyle name="Moneda 2 3 4 6 2 2 2" xfId="3367" xr:uid="{13449974-2FAF-4C64-94E1-4AA490D57F4D}"/>
    <cellStyle name="Moneda 2 3 4 6 2 2 2 2" xfId="31330" xr:uid="{326BB154-57CD-489F-9305-F559C009F72F}"/>
    <cellStyle name="Moneda 2 3 4 6 2 2 3" xfId="31329" xr:uid="{838DEA60-FBC7-43F3-9B31-85D2E84FE912}"/>
    <cellStyle name="Moneda 2 3 4 6 2 3" xfId="3368" xr:uid="{E422DC5F-3176-451C-9E67-3D37427F2271}"/>
    <cellStyle name="Moneda 2 3 4 6 2 3 2" xfId="31331" xr:uid="{9E91C2CE-AC3C-45D3-8562-14C63CD980A0}"/>
    <cellStyle name="Moneda 2 3 4 6 2 4" xfId="31328" xr:uid="{9CADEC2B-14AD-4819-ABF9-12B6D6157E07}"/>
    <cellStyle name="Moneda 2 3 4 6 3" xfId="3369" xr:uid="{4A76AB65-53A9-4286-8F6B-1A6C7A21B313}"/>
    <cellStyle name="Moneda 2 3 4 6 3 2" xfId="3370" xr:uid="{70EDEFB7-BDA7-4AB7-B1AA-0BFDBF2C1475}"/>
    <cellStyle name="Moneda 2 3 4 6 3 2 2" xfId="31333" xr:uid="{AF0D328C-5514-44A0-BFB5-96348DB7BFD6}"/>
    <cellStyle name="Moneda 2 3 4 6 3 3" xfId="31332" xr:uid="{DE00381F-31D2-47FE-BDC1-A2E29951A258}"/>
    <cellStyle name="Moneda 2 3 4 6 4" xfId="3371" xr:uid="{AA798F27-CB96-43F4-9B61-C91B705B8D61}"/>
    <cellStyle name="Moneda 2 3 4 6 4 2" xfId="31334" xr:uid="{BD157F92-62FD-43E7-94FD-BBA38612775A}"/>
    <cellStyle name="Moneda 2 3 4 6 5" xfId="31327" xr:uid="{A401F355-C656-41B4-AA06-9B70C94664F7}"/>
    <cellStyle name="Moneda 2 3 4 7" xfId="3372" xr:uid="{F91F9589-D702-4937-8B39-107EB64185EC}"/>
    <cellStyle name="Moneda 2 3 4 7 2" xfId="3373" xr:uid="{9481292F-058F-44B9-9481-6B2FADA1FE47}"/>
    <cellStyle name="Moneda 2 3 4 7 2 2" xfId="3374" xr:uid="{881E8CCB-B8BB-4FC5-A130-27927F9D02F3}"/>
    <cellStyle name="Moneda 2 3 4 7 2 2 2" xfId="31337" xr:uid="{101F617E-F21D-4097-94E0-4B75FF9591B2}"/>
    <cellStyle name="Moneda 2 3 4 7 2 3" xfId="31336" xr:uid="{BC42AA15-AC22-4EA5-BC83-0A9099D1C555}"/>
    <cellStyle name="Moneda 2 3 4 7 3" xfId="3375" xr:uid="{B9CF032D-2F29-4BEA-9F51-920E194DAB2B}"/>
    <cellStyle name="Moneda 2 3 4 7 3 2" xfId="31338" xr:uid="{913BE16A-D641-4064-BBE4-7B9B272B670C}"/>
    <cellStyle name="Moneda 2 3 4 7 4" xfId="31335" xr:uid="{97E3D511-976D-4E51-86D5-A4675A7B3E88}"/>
    <cellStyle name="Moneda 2 3 4 8" xfId="3376" xr:uid="{19B46B45-A7F6-4813-8F3B-C80008099571}"/>
    <cellStyle name="Moneda 2 3 4 8 2" xfId="3377" xr:uid="{2A4EC74E-B601-48EC-A269-2BAD2C880FFB}"/>
    <cellStyle name="Moneda 2 3 4 8 2 2" xfId="31340" xr:uid="{65165893-813A-4EDD-9C39-BAA3517E87EE}"/>
    <cellStyle name="Moneda 2 3 4 8 3" xfId="31339" xr:uid="{7D59BF32-B3D3-4C7D-A9F3-94C0B0DCDDDC}"/>
    <cellStyle name="Moneda 2 3 4 9" xfId="3378" xr:uid="{DEEDC952-F309-4A6C-8D0E-75F75772375C}"/>
    <cellStyle name="Moneda 2 3 4 9 2" xfId="31341" xr:uid="{47E43B34-4BAB-4641-B511-04D91772A811}"/>
    <cellStyle name="Moneda 2 3 5" xfId="245" xr:uid="{5A675CF4-2625-4FF0-ACE8-D73AFE3C048C}"/>
    <cellStyle name="Moneda 2 3 5 10" xfId="28226" xr:uid="{8B53703C-1C9E-42B5-A83B-13F8FF43FB1A}"/>
    <cellStyle name="Moneda 2 3 5 2" xfId="592" xr:uid="{93704412-2D19-4C25-8C16-6723C9530696}"/>
    <cellStyle name="Moneda 2 3 5 2 2" xfId="3379" xr:uid="{C96F04E0-748E-4A6A-ADBE-34C92D921C13}"/>
    <cellStyle name="Moneda 2 3 5 2 2 2" xfId="3380" xr:uid="{66929BD9-D175-4925-BAC6-CC61980C30C8}"/>
    <cellStyle name="Moneda 2 3 5 2 2 2 2" xfId="3381" xr:uid="{6D3ED5C5-7928-450B-9305-5B5374AA32C6}"/>
    <cellStyle name="Moneda 2 3 5 2 2 2 2 2" xfId="3382" xr:uid="{9426FE9F-0AE4-48D0-919D-C05D456C7629}"/>
    <cellStyle name="Moneda 2 3 5 2 2 2 2 2 2" xfId="3383" xr:uid="{6090C761-F3E4-423D-9D33-1D80F3CA1723}"/>
    <cellStyle name="Moneda 2 3 5 2 2 2 2 2 2 2" xfId="31346" xr:uid="{B8695E1F-3FAC-4432-BCB4-685CD143E99D}"/>
    <cellStyle name="Moneda 2 3 5 2 2 2 2 2 3" xfId="31345" xr:uid="{1C30F585-BB83-496F-9054-236A0DAEDDDF}"/>
    <cellStyle name="Moneda 2 3 5 2 2 2 2 3" xfId="3384" xr:uid="{2005D8D3-0AB3-4DFA-B9F2-88A12A70A28B}"/>
    <cellStyle name="Moneda 2 3 5 2 2 2 2 3 2" xfId="31347" xr:uid="{78A9EC4F-051C-4E7A-8D2D-13A2BAFAC1C9}"/>
    <cellStyle name="Moneda 2 3 5 2 2 2 2 4" xfId="31344" xr:uid="{798B2A4D-8E9D-49D8-89C2-D20C1F2786F7}"/>
    <cellStyle name="Moneda 2 3 5 2 2 2 3" xfId="3385" xr:uid="{F049C595-CAAD-417B-8DEC-C1EB9E86C6AB}"/>
    <cellStyle name="Moneda 2 3 5 2 2 2 3 2" xfId="3386" xr:uid="{C112824F-CDA3-46F8-8B8E-53EB2A4FDB0E}"/>
    <cellStyle name="Moneda 2 3 5 2 2 2 3 2 2" xfId="31349" xr:uid="{A9EF46DC-F690-43B3-9880-036A5A5116AE}"/>
    <cellStyle name="Moneda 2 3 5 2 2 2 3 3" xfId="31348" xr:uid="{F2E22ECF-4353-4C87-81D2-D5E014E990AE}"/>
    <cellStyle name="Moneda 2 3 5 2 2 2 4" xfId="3387" xr:uid="{E4DE87F7-318C-4140-B552-98CD0ECCDD1D}"/>
    <cellStyle name="Moneda 2 3 5 2 2 2 4 2" xfId="31350" xr:uid="{27A276CA-6496-4A77-94A6-2F107A028A0F}"/>
    <cellStyle name="Moneda 2 3 5 2 2 2 5" xfId="31343" xr:uid="{3273F2F5-3BE2-48DB-99C9-93C40EE0C065}"/>
    <cellStyle name="Moneda 2 3 5 2 2 3" xfId="3388" xr:uid="{372A82CF-EE80-44BA-B45A-C587B6D0FF5F}"/>
    <cellStyle name="Moneda 2 3 5 2 2 3 2" xfId="3389" xr:uid="{0B8F9A8F-AD47-4C4E-9AC4-95C0D568E6E5}"/>
    <cellStyle name="Moneda 2 3 5 2 2 3 2 2" xfId="3390" xr:uid="{5CB60AA3-99F5-4A0D-AEF4-82B8AF34983F}"/>
    <cellStyle name="Moneda 2 3 5 2 2 3 2 2 2" xfId="31353" xr:uid="{B892CE9F-6EF1-4DDA-940B-3923B9A09DB2}"/>
    <cellStyle name="Moneda 2 3 5 2 2 3 2 3" xfId="31352" xr:uid="{4A0F7EA3-369A-4561-AA51-05D2953B2EB5}"/>
    <cellStyle name="Moneda 2 3 5 2 2 3 3" xfId="3391" xr:uid="{B7B21C28-F231-4E23-88AF-F8CA21F65D36}"/>
    <cellStyle name="Moneda 2 3 5 2 2 3 3 2" xfId="31354" xr:uid="{838EAD05-6E58-4410-93EA-438A3F896EE3}"/>
    <cellStyle name="Moneda 2 3 5 2 2 3 4" xfId="31351" xr:uid="{BE6E1B2C-22B7-46B8-B3C2-F0C3F2CD5D66}"/>
    <cellStyle name="Moneda 2 3 5 2 2 4" xfId="3392" xr:uid="{377014E1-F5CE-4122-8CF1-B8AA3F5B75A9}"/>
    <cellStyle name="Moneda 2 3 5 2 2 4 2" xfId="3393" xr:uid="{53EA6BCB-BBDE-433B-A37A-6D033EEC2302}"/>
    <cellStyle name="Moneda 2 3 5 2 2 4 2 2" xfId="31356" xr:uid="{E32B8982-601B-4C33-AA6C-9D855DBE1D48}"/>
    <cellStyle name="Moneda 2 3 5 2 2 4 3" xfId="31355" xr:uid="{7335F78A-A080-4702-96A4-9A578CAB610D}"/>
    <cellStyle name="Moneda 2 3 5 2 2 5" xfId="3394" xr:uid="{D09E9651-46C8-486E-A21D-15192C75C166}"/>
    <cellStyle name="Moneda 2 3 5 2 2 5 2" xfId="31357" xr:uid="{85E58DA5-D35A-42D7-91E2-BE5D9A103839}"/>
    <cellStyle name="Moneda 2 3 5 2 2 6" xfId="31342" xr:uid="{E964D9A7-E3E6-48FB-BA30-D68F8B16DF9E}"/>
    <cellStyle name="Moneda 2 3 5 2 3" xfId="3395" xr:uid="{028C7E0D-433D-4F54-809D-0E1400F0F99C}"/>
    <cellStyle name="Moneda 2 3 5 2 3 2" xfId="3396" xr:uid="{5D3D9829-5806-4F7F-9E31-57940CA6D149}"/>
    <cellStyle name="Moneda 2 3 5 2 3 2 2" xfId="3397" xr:uid="{C4FBF69F-D394-4476-BA67-F6F5D138CB30}"/>
    <cellStyle name="Moneda 2 3 5 2 3 2 2 2" xfId="3398" xr:uid="{B4FCAA3D-22C4-40FD-B074-42214E8C4FD9}"/>
    <cellStyle name="Moneda 2 3 5 2 3 2 2 2 2" xfId="31361" xr:uid="{9B488936-B81A-4407-9E40-26E79C0BFDD7}"/>
    <cellStyle name="Moneda 2 3 5 2 3 2 2 3" xfId="31360" xr:uid="{089E6D03-A40D-4A92-81FB-3DBDEC8DE85A}"/>
    <cellStyle name="Moneda 2 3 5 2 3 2 3" xfId="3399" xr:uid="{72F857A4-AC7E-4B60-96AD-ACE0CC7BA28E}"/>
    <cellStyle name="Moneda 2 3 5 2 3 2 3 2" xfId="31362" xr:uid="{4C12346E-EBDA-408E-B4C3-497707E9D8FD}"/>
    <cellStyle name="Moneda 2 3 5 2 3 2 4" xfId="31359" xr:uid="{E600F76E-FD14-4631-BC5E-8AD6B39CD958}"/>
    <cellStyle name="Moneda 2 3 5 2 3 3" xfId="3400" xr:uid="{D5AD1CE4-B606-4FEA-9042-E3DD5D78D5AD}"/>
    <cellStyle name="Moneda 2 3 5 2 3 3 2" xfId="3401" xr:uid="{A598C34B-DE96-4712-B05F-5D2F1574D947}"/>
    <cellStyle name="Moneda 2 3 5 2 3 3 2 2" xfId="31364" xr:uid="{AC0FED66-1AE8-4643-AF34-C0ACBD6A5347}"/>
    <cellStyle name="Moneda 2 3 5 2 3 3 3" xfId="31363" xr:uid="{FE38FB7D-1C87-43AA-B07D-1950C175B508}"/>
    <cellStyle name="Moneda 2 3 5 2 3 4" xfId="3402" xr:uid="{67D75C5F-0CBA-4FB7-BFC5-A3CBF8F75175}"/>
    <cellStyle name="Moneda 2 3 5 2 3 4 2" xfId="31365" xr:uid="{1CF2CD7B-0A82-4A19-899A-35A5AAE4613D}"/>
    <cellStyle name="Moneda 2 3 5 2 3 5" xfId="31358" xr:uid="{E388D09A-1AE4-415E-89F8-40A93CCD4284}"/>
    <cellStyle name="Moneda 2 3 5 2 4" xfId="3403" xr:uid="{A23A99C2-C8AD-49B5-BA8F-8BF65796437F}"/>
    <cellStyle name="Moneda 2 3 5 2 4 2" xfId="3404" xr:uid="{6AB20BA2-6212-4271-B8CB-8D0E1BF2D503}"/>
    <cellStyle name="Moneda 2 3 5 2 4 2 2" xfId="3405" xr:uid="{770AC023-4AFD-4D93-9C11-FA2BBD94380E}"/>
    <cellStyle name="Moneda 2 3 5 2 4 2 2 2" xfId="3406" xr:uid="{C77B0241-204D-400B-ACCC-957F8FCE56F1}"/>
    <cellStyle name="Moneda 2 3 5 2 4 2 2 2 2" xfId="31369" xr:uid="{CC6A2EBD-0C53-4813-8B87-8D946705E5F9}"/>
    <cellStyle name="Moneda 2 3 5 2 4 2 2 3" xfId="31368" xr:uid="{CACF3FB3-9A2E-4494-AAE7-9367E8A61779}"/>
    <cellStyle name="Moneda 2 3 5 2 4 2 3" xfId="3407" xr:uid="{BE5FCC88-72BA-4F70-8C3E-A4F07D5B4D36}"/>
    <cellStyle name="Moneda 2 3 5 2 4 2 3 2" xfId="31370" xr:uid="{BA6099F5-9482-40CB-B995-FE2466E1DB55}"/>
    <cellStyle name="Moneda 2 3 5 2 4 2 4" xfId="31367" xr:uid="{761E338A-F9F5-49FD-B0A6-4F1EA616AA0D}"/>
    <cellStyle name="Moneda 2 3 5 2 4 3" xfId="3408" xr:uid="{D981DD28-736D-426D-9B89-28357FA92135}"/>
    <cellStyle name="Moneda 2 3 5 2 4 3 2" xfId="3409" xr:uid="{F9718728-A20A-4B6D-A5DD-789C6FE74728}"/>
    <cellStyle name="Moneda 2 3 5 2 4 3 2 2" xfId="31372" xr:uid="{977014EA-9820-4F1B-BAC6-EA0EBC300ACF}"/>
    <cellStyle name="Moneda 2 3 5 2 4 3 3" xfId="31371" xr:uid="{D424AE78-E8C3-4EE4-815B-9B5F867AB05E}"/>
    <cellStyle name="Moneda 2 3 5 2 4 4" xfId="3410" xr:uid="{FB404398-35DF-40C7-9F58-3A7CFDE26EE8}"/>
    <cellStyle name="Moneda 2 3 5 2 4 4 2" xfId="31373" xr:uid="{752E8795-42D1-4DEA-B4BB-50E91E6CFD70}"/>
    <cellStyle name="Moneda 2 3 5 2 4 5" xfId="31366" xr:uid="{113A6EF6-FCF5-4FB6-970C-B6879E348989}"/>
    <cellStyle name="Moneda 2 3 5 2 5" xfId="3411" xr:uid="{ABF47669-5BE6-445A-9490-267A2F4E2631}"/>
    <cellStyle name="Moneda 2 3 5 2 5 2" xfId="3412" xr:uid="{167538AE-6617-4FC5-B725-59BCBA88EDF1}"/>
    <cellStyle name="Moneda 2 3 5 2 5 2 2" xfId="3413" xr:uid="{2B3DA149-FDCC-4D5B-B77E-F74B0BC331CF}"/>
    <cellStyle name="Moneda 2 3 5 2 5 2 2 2" xfId="31376" xr:uid="{EF1C6834-65F7-404F-97A2-0DC7F89A78B3}"/>
    <cellStyle name="Moneda 2 3 5 2 5 2 3" xfId="31375" xr:uid="{8E1EFADC-C659-4253-B510-DC8C01971E26}"/>
    <cellStyle name="Moneda 2 3 5 2 5 3" xfId="3414" xr:uid="{B61CEC07-7A56-4C12-98E2-9BEDA8A4EDCF}"/>
    <cellStyle name="Moneda 2 3 5 2 5 3 2" xfId="31377" xr:uid="{BB5F49AF-6189-4431-990A-64F8A23889D6}"/>
    <cellStyle name="Moneda 2 3 5 2 5 4" xfId="31374" xr:uid="{59355035-C580-45BB-8136-64F90022E665}"/>
    <cellStyle name="Moneda 2 3 5 2 6" xfId="3415" xr:uid="{C56329E2-7A36-429C-A5AE-BDD423E3DC1A}"/>
    <cellStyle name="Moneda 2 3 5 2 6 2" xfId="3416" xr:uid="{5C115BB0-2A55-4890-B3D1-2506F9262876}"/>
    <cellStyle name="Moneda 2 3 5 2 6 2 2" xfId="31379" xr:uid="{CD378A58-2D6C-4583-8394-9934F1C40E99}"/>
    <cellStyle name="Moneda 2 3 5 2 6 3" xfId="31378" xr:uid="{8F62780A-3714-47F3-B351-BCBD65FAEF69}"/>
    <cellStyle name="Moneda 2 3 5 2 7" xfId="3417" xr:uid="{D6DAF098-DCC7-4425-B400-25A9A2D23755}"/>
    <cellStyle name="Moneda 2 3 5 2 7 2" xfId="31380" xr:uid="{C8B72C03-C8B7-429D-8F05-463B0D609175}"/>
    <cellStyle name="Moneda 2 3 5 2 8" xfId="27746" xr:uid="{24362CE2-7A7A-4E7E-8EE5-A3744B06816B}"/>
    <cellStyle name="Moneda 2 3 5 2 8 2" xfId="55664" xr:uid="{0F30D1FF-4727-4DC8-9FBE-672268D6F395}"/>
    <cellStyle name="Moneda 2 3 5 2 9" xfId="28571" xr:uid="{08DF636C-74A7-4DDD-8ABD-FC8651CFD9D4}"/>
    <cellStyle name="Moneda 2 3 5 3" xfId="3418" xr:uid="{7E79B6C5-8B22-43C2-8776-D173E09F01C5}"/>
    <cellStyle name="Moneda 2 3 5 3 2" xfId="3419" xr:uid="{A8E99744-4911-43EE-93B8-817EA59E1CBB}"/>
    <cellStyle name="Moneda 2 3 5 3 2 2" xfId="3420" xr:uid="{A7701488-D612-4DC2-9EF7-6FDA8CBAE3F5}"/>
    <cellStyle name="Moneda 2 3 5 3 2 2 2" xfId="3421" xr:uid="{1B685FF2-724B-4D2F-B97B-74B385040C45}"/>
    <cellStyle name="Moneda 2 3 5 3 2 2 2 2" xfId="3422" xr:uid="{47060EA3-6ECA-4B0E-B6D2-DEF3272C3672}"/>
    <cellStyle name="Moneda 2 3 5 3 2 2 2 2 2" xfId="31385" xr:uid="{D86581E9-0389-4DDE-B236-DBB078769BE3}"/>
    <cellStyle name="Moneda 2 3 5 3 2 2 2 3" xfId="31384" xr:uid="{C037A87C-7E9A-46BD-ABDA-6665ABB52C03}"/>
    <cellStyle name="Moneda 2 3 5 3 2 2 3" xfId="3423" xr:uid="{4661D68F-4210-4871-8EB9-724F03FC332D}"/>
    <cellStyle name="Moneda 2 3 5 3 2 2 3 2" xfId="31386" xr:uid="{450562FE-CD82-423B-A2C5-A84EF05EDDF7}"/>
    <cellStyle name="Moneda 2 3 5 3 2 2 4" xfId="31383" xr:uid="{D4A5E9DA-644A-4BCB-A9EC-9634E5BDF017}"/>
    <cellStyle name="Moneda 2 3 5 3 2 3" xfId="3424" xr:uid="{CBEB5691-8308-4BB5-A3A1-4F810EDFAD5B}"/>
    <cellStyle name="Moneda 2 3 5 3 2 3 2" xfId="3425" xr:uid="{47DDEB9F-14AD-49A6-A07D-C7EFFACC75EF}"/>
    <cellStyle name="Moneda 2 3 5 3 2 3 2 2" xfId="31388" xr:uid="{77AA3B87-DC7A-4F1D-9D65-8873F60DF682}"/>
    <cellStyle name="Moneda 2 3 5 3 2 3 3" xfId="31387" xr:uid="{687001D0-290D-40F4-A46F-A267E191A211}"/>
    <cellStyle name="Moneda 2 3 5 3 2 4" xfId="3426" xr:uid="{5780C4A0-CC5F-4464-9A8E-6F98CBF3923B}"/>
    <cellStyle name="Moneda 2 3 5 3 2 4 2" xfId="31389" xr:uid="{43BCEEC3-574B-498C-B505-AC897859B59D}"/>
    <cellStyle name="Moneda 2 3 5 3 2 5" xfId="31382" xr:uid="{C75383B3-63C5-4289-B0AB-02B06E1B569C}"/>
    <cellStyle name="Moneda 2 3 5 3 3" xfId="3427" xr:uid="{38885BC3-3AEC-4AC3-B8B3-AE0B8FB19AE4}"/>
    <cellStyle name="Moneda 2 3 5 3 3 2" xfId="3428" xr:uid="{79839161-1811-42E8-86B4-0537989CCB2F}"/>
    <cellStyle name="Moneda 2 3 5 3 3 2 2" xfId="3429" xr:uid="{D7C492B3-35B2-47C2-992D-41E85A2A6B73}"/>
    <cellStyle name="Moneda 2 3 5 3 3 2 2 2" xfId="31392" xr:uid="{05BD8BC8-ACDD-49BD-97BD-49441B1A9027}"/>
    <cellStyle name="Moneda 2 3 5 3 3 2 3" xfId="31391" xr:uid="{2DD4DB5C-9B86-45BD-A9A4-5B884A2F3581}"/>
    <cellStyle name="Moneda 2 3 5 3 3 3" xfId="3430" xr:uid="{53664AB7-843F-42E0-BFED-4865C52D391C}"/>
    <cellStyle name="Moneda 2 3 5 3 3 3 2" xfId="31393" xr:uid="{BB1F3464-5DBE-4587-A65D-D39FBDA99397}"/>
    <cellStyle name="Moneda 2 3 5 3 3 4" xfId="31390" xr:uid="{5225CFDD-9D29-4974-A819-A9E9430073FC}"/>
    <cellStyle name="Moneda 2 3 5 3 4" xfId="3431" xr:uid="{69C38D04-88E5-4CFA-A122-13489AA14043}"/>
    <cellStyle name="Moneda 2 3 5 3 4 2" xfId="3432" xr:uid="{C6AAE1DB-1E78-4BC4-A6C8-82965706BCFE}"/>
    <cellStyle name="Moneda 2 3 5 3 4 2 2" xfId="31395" xr:uid="{C920113B-DCCC-428E-8201-F8300CB2C025}"/>
    <cellStyle name="Moneda 2 3 5 3 4 3" xfId="31394" xr:uid="{7842ADBC-7432-4C49-A851-C55DDEDDA89D}"/>
    <cellStyle name="Moneda 2 3 5 3 5" xfId="3433" xr:uid="{0BC681ED-D76F-4154-87AB-072477FBCD30}"/>
    <cellStyle name="Moneda 2 3 5 3 5 2" xfId="31396" xr:uid="{838CCE92-EF51-4EA8-951A-4F21F45947D7}"/>
    <cellStyle name="Moneda 2 3 5 3 6" xfId="31381" xr:uid="{6D7EE777-639B-405B-8AF1-C5621C8228A0}"/>
    <cellStyle name="Moneda 2 3 5 4" xfId="3434" xr:uid="{DA19100C-0264-47F4-9CD6-23BBF3BC00C2}"/>
    <cellStyle name="Moneda 2 3 5 4 2" xfId="3435" xr:uid="{DA074709-7364-4F9A-9AC0-BE46D19677CD}"/>
    <cellStyle name="Moneda 2 3 5 4 2 2" xfId="3436" xr:uid="{DCCA4D66-F890-4782-808B-65057B3235E0}"/>
    <cellStyle name="Moneda 2 3 5 4 2 2 2" xfId="3437" xr:uid="{FB9D2B20-6BAF-4B68-87D1-98303D9A4DEF}"/>
    <cellStyle name="Moneda 2 3 5 4 2 2 2 2" xfId="31400" xr:uid="{3C14D4B6-0346-49ED-A964-3D71CB81A394}"/>
    <cellStyle name="Moneda 2 3 5 4 2 2 3" xfId="31399" xr:uid="{56302F43-9462-4739-B205-058883FFD8EF}"/>
    <cellStyle name="Moneda 2 3 5 4 2 3" xfId="3438" xr:uid="{0199B501-A191-4D8C-AB9A-4D6D11046777}"/>
    <cellStyle name="Moneda 2 3 5 4 2 3 2" xfId="31401" xr:uid="{03FAF4C6-68F4-41F6-B376-B30F03C6324C}"/>
    <cellStyle name="Moneda 2 3 5 4 2 4" xfId="31398" xr:uid="{F4844DE0-3959-47B4-9C87-099217E86EAA}"/>
    <cellStyle name="Moneda 2 3 5 4 3" xfId="3439" xr:uid="{0553E46F-F422-42C0-B5CD-B50F83FAE879}"/>
    <cellStyle name="Moneda 2 3 5 4 3 2" xfId="3440" xr:uid="{E2A471B0-4229-47A2-A5BE-6EBB5E33D775}"/>
    <cellStyle name="Moneda 2 3 5 4 3 2 2" xfId="31403" xr:uid="{D9899DC0-55B8-4C3F-A607-FC502F440389}"/>
    <cellStyle name="Moneda 2 3 5 4 3 3" xfId="31402" xr:uid="{BA8BA7E6-A6EE-42A8-AEC5-F719682A09DC}"/>
    <cellStyle name="Moneda 2 3 5 4 4" xfId="3441" xr:uid="{89C2EAC2-075C-4BCA-AB4C-A07B35E44AAB}"/>
    <cellStyle name="Moneda 2 3 5 4 4 2" xfId="31404" xr:uid="{ED357EEE-9616-4759-821D-A20072D86D21}"/>
    <cellStyle name="Moneda 2 3 5 4 5" xfId="31397" xr:uid="{8C6DDF64-469E-43B2-B6B9-7744BBF7EA69}"/>
    <cellStyle name="Moneda 2 3 5 5" xfId="3442" xr:uid="{74173349-D4A4-4702-B09A-A76BFB03DAFC}"/>
    <cellStyle name="Moneda 2 3 5 5 2" xfId="3443" xr:uid="{BFF42281-44D1-4146-A458-23557C46AD72}"/>
    <cellStyle name="Moneda 2 3 5 5 2 2" xfId="3444" xr:uid="{93EED59F-D441-41CE-B942-8A2B1147B8A0}"/>
    <cellStyle name="Moneda 2 3 5 5 2 2 2" xfId="3445" xr:uid="{2A448DE9-16AC-4D6A-B0D7-D78DD0CADB21}"/>
    <cellStyle name="Moneda 2 3 5 5 2 2 2 2" xfId="31408" xr:uid="{5CCD498F-E4D1-4234-88E4-5E37D9831EEE}"/>
    <cellStyle name="Moneda 2 3 5 5 2 2 3" xfId="31407" xr:uid="{1BCCC108-3B6C-4538-9E91-BCBBC5B603EB}"/>
    <cellStyle name="Moneda 2 3 5 5 2 3" xfId="3446" xr:uid="{DB6EB8ED-FEDD-414D-9D9C-BC6432836958}"/>
    <cellStyle name="Moneda 2 3 5 5 2 3 2" xfId="31409" xr:uid="{360C14FF-F157-483E-8ACF-5603D75C2052}"/>
    <cellStyle name="Moneda 2 3 5 5 2 4" xfId="31406" xr:uid="{146F1E86-95D3-4698-BFFD-CCCF18CE6DBD}"/>
    <cellStyle name="Moneda 2 3 5 5 3" xfId="3447" xr:uid="{0433072C-4098-4186-869C-DD9F2D6EA2BD}"/>
    <cellStyle name="Moneda 2 3 5 5 3 2" xfId="3448" xr:uid="{18035D02-C74E-443F-B06C-0DBE024B84FC}"/>
    <cellStyle name="Moneda 2 3 5 5 3 2 2" xfId="31411" xr:uid="{62201AFC-D6E8-4B08-966F-3A5E1857C1E9}"/>
    <cellStyle name="Moneda 2 3 5 5 3 3" xfId="31410" xr:uid="{7CE61BAC-8B80-4AD4-A5B6-212EF230C4EC}"/>
    <cellStyle name="Moneda 2 3 5 5 4" xfId="3449" xr:uid="{461C3DDA-9D00-4257-924C-6E9E186B818B}"/>
    <cellStyle name="Moneda 2 3 5 5 4 2" xfId="31412" xr:uid="{8BB3466C-EBF8-41A0-9BB3-A20AB12D5E68}"/>
    <cellStyle name="Moneda 2 3 5 5 5" xfId="31405" xr:uid="{64A09832-7596-4163-9E95-18133A9E1393}"/>
    <cellStyle name="Moneda 2 3 5 6" xfId="3450" xr:uid="{B10103E4-2B93-4B53-918E-3E26FAC699E9}"/>
    <cellStyle name="Moneda 2 3 5 6 2" xfId="3451" xr:uid="{43BEAC94-3EA7-4EB8-B85F-2AFA242A90B0}"/>
    <cellStyle name="Moneda 2 3 5 6 2 2" xfId="3452" xr:uid="{4573F101-64C1-4E63-8403-B9AA80EF1E7E}"/>
    <cellStyle name="Moneda 2 3 5 6 2 2 2" xfId="31415" xr:uid="{75A08A12-B367-491B-B807-9D26156785B6}"/>
    <cellStyle name="Moneda 2 3 5 6 2 3" xfId="31414" xr:uid="{A267DFA9-3F3B-4EEF-B002-E78A96D1E404}"/>
    <cellStyle name="Moneda 2 3 5 6 3" xfId="3453" xr:uid="{14BD5747-D2B7-4E97-AB71-9AB0898511E2}"/>
    <cellStyle name="Moneda 2 3 5 6 3 2" xfId="31416" xr:uid="{90FBAA8B-F211-49B5-B74E-3FBE63AEFDA4}"/>
    <cellStyle name="Moneda 2 3 5 6 4" xfId="31413" xr:uid="{C5F8B4D6-7124-4033-8C77-351E949748B8}"/>
    <cellStyle name="Moneda 2 3 5 7" xfId="3454" xr:uid="{CF9CD1A7-2945-4FEC-8832-647129995500}"/>
    <cellStyle name="Moneda 2 3 5 7 2" xfId="3455" xr:uid="{D502C22D-E40D-4534-AD43-746B1D7C9B3D}"/>
    <cellStyle name="Moneda 2 3 5 7 2 2" xfId="31418" xr:uid="{C5F82810-BC5B-41B5-A50C-6A5747227529}"/>
    <cellStyle name="Moneda 2 3 5 7 3" xfId="31417" xr:uid="{E85A6ADB-4105-435C-B8F8-99E4414081D9}"/>
    <cellStyle name="Moneda 2 3 5 8" xfId="3456" xr:uid="{1ABD8863-ECD5-4505-BF50-653F73CD7038}"/>
    <cellStyle name="Moneda 2 3 5 8 2" xfId="31419" xr:uid="{F3AC9918-F431-4491-99D6-5E5B5DE5E653}"/>
    <cellStyle name="Moneda 2 3 5 9" xfId="27745" xr:uid="{0B413E6F-E187-480D-B6EC-8DDE8D9E398F}"/>
    <cellStyle name="Moneda 2 3 5 9 2" xfId="55663" xr:uid="{D29677E6-F68B-4473-BCFD-6AC506D18990}"/>
    <cellStyle name="Moneda 2 3 6" xfId="86" xr:uid="{33DE2A90-59AB-47E7-9DBD-1BBFD567D549}"/>
    <cellStyle name="Moneda 2 3 6 10" xfId="28072" xr:uid="{80BCFD94-7EB5-4729-A2F8-846AB8D533D4}"/>
    <cellStyle name="Moneda 2 3 6 2" xfId="438" xr:uid="{41E7D82E-C1B8-487D-8FAC-0FDD9D6814F0}"/>
    <cellStyle name="Moneda 2 3 6 2 2" xfId="3457" xr:uid="{2E119F21-2F68-4D9F-A920-83D349CA6C6A}"/>
    <cellStyle name="Moneda 2 3 6 2 2 2" xfId="3458" xr:uid="{5B1F7C06-7B78-47B9-A492-0DFDF9C8576D}"/>
    <cellStyle name="Moneda 2 3 6 2 2 2 2" xfId="3459" xr:uid="{87B3E26E-B01D-4580-9C65-4982DC9C9B90}"/>
    <cellStyle name="Moneda 2 3 6 2 2 2 2 2" xfId="3460" xr:uid="{61844A53-9D53-4589-89A3-823F83A88A47}"/>
    <cellStyle name="Moneda 2 3 6 2 2 2 2 2 2" xfId="3461" xr:uid="{1A6E1D5D-5B43-4A52-B381-CBD673448FC3}"/>
    <cellStyle name="Moneda 2 3 6 2 2 2 2 2 2 2" xfId="31424" xr:uid="{18F1F991-679B-4081-9DAD-0DECB75766F0}"/>
    <cellStyle name="Moneda 2 3 6 2 2 2 2 2 3" xfId="31423" xr:uid="{FBACAFFF-4577-4004-A05B-3D67A1D46E56}"/>
    <cellStyle name="Moneda 2 3 6 2 2 2 2 3" xfId="3462" xr:uid="{B56CD065-A6F2-477B-BDD6-9831228A5C4A}"/>
    <cellStyle name="Moneda 2 3 6 2 2 2 2 3 2" xfId="31425" xr:uid="{47F41E2D-4D99-4E95-A4E3-6CE9EFC2B9AA}"/>
    <cellStyle name="Moneda 2 3 6 2 2 2 2 4" xfId="31422" xr:uid="{2C69BE39-E128-47EE-A65B-6429487E4D28}"/>
    <cellStyle name="Moneda 2 3 6 2 2 2 3" xfId="3463" xr:uid="{E8689865-CBEE-4825-BCAF-197B231CCDAA}"/>
    <cellStyle name="Moneda 2 3 6 2 2 2 3 2" xfId="3464" xr:uid="{9D456A54-F09B-4D26-9527-6AAC5BE99E60}"/>
    <cellStyle name="Moneda 2 3 6 2 2 2 3 2 2" xfId="31427" xr:uid="{0DF2E5E2-AEF0-4C55-9088-282E455004D7}"/>
    <cellStyle name="Moneda 2 3 6 2 2 2 3 3" xfId="31426" xr:uid="{05B78614-8E76-48B6-A801-BCCAD381AF0A}"/>
    <cellStyle name="Moneda 2 3 6 2 2 2 4" xfId="3465" xr:uid="{BE7B6798-717F-4FCF-BFA5-E537C42FCF48}"/>
    <cellStyle name="Moneda 2 3 6 2 2 2 4 2" xfId="31428" xr:uid="{1509139A-B0E8-4100-85E9-BF3F16B48885}"/>
    <cellStyle name="Moneda 2 3 6 2 2 2 5" xfId="31421" xr:uid="{E487BE2F-0295-4CF0-8436-D02EA224F581}"/>
    <cellStyle name="Moneda 2 3 6 2 2 3" xfId="3466" xr:uid="{09EABC2F-F318-4937-A623-036D27DD6561}"/>
    <cellStyle name="Moneda 2 3 6 2 2 3 2" xfId="3467" xr:uid="{8D53B579-88C2-4DA2-A55F-E319E681F5BA}"/>
    <cellStyle name="Moneda 2 3 6 2 2 3 2 2" xfId="3468" xr:uid="{D62281CB-E45B-4A72-BAC6-CDC2B7756CD6}"/>
    <cellStyle name="Moneda 2 3 6 2 2 3 2 2 2" xfId="31431" xr:uid="{9A5155A3-6E57-4784-B7D7-E396627C9051}"/>
    <cellStyle name="Moneda 2 3 6 2 2 3 2 3" xfId="31430" xr:uid="{0CB98938-46F4-48C6-A9FA-5919C4E7A328}"/>
    <cellStyle name="Moneda 2 3 6 2 2 3 3" xfId="3469" xr:uid="{70B80407-19AC-4BB2-A12D-D1A852E8ED17}"/>
    <cellStyle name="Moneda 2 3 6 2 2 3 3 2" xfId="31432" xr:uid="{F4C3A202-EBB1-486A-9296-5CBC48459988}"/>
    <cellStyle name="Moneda 2 3 6 2 2 3 4" xfId="31429" xr:uid="{619330BB-04A4-42B2-8FA0-73E4ABD843C0}"/>
    <cellStyle name="Moneda 2 3 6 2 2 4" xfId="3470" xr:uid="{5CD822B3-DDCE-40C7-82C3-7CE7B2794479}"/>
    <cellStyle name="Moneda 2 3 6 2 2 4 2" xfId="3471" xr:uid="{2E7404A4-9B9A-428F-9EDE-4EA72DA2D27D}"/>
    <cellStyle name="Moneda 2 3 6 2 2 4 2 2" xfId="31434" xr:uid="{CCAE2DCD-CC84-41BF-9C8F-B337F78822FB}"/>
    <cellStyle name="Moneda 2 3 6 2 2 4 3" xfId="31433" xr:uid="{E509BC47-F14B-439B-A93C-51A4835CCD83}"/>
    <cellStyle name="Moneda 2 3 6 2 2 5" xfId="3472" xr:uid="{F3AD0325-6C8D-43C5-8AD7-2E4A698CDF70}"/>
    <cellStyle name="Moneda 2 3 6 2 2 5 2" xfId="31435" xr:uid="{5EA23C78-D825-4AC7-B1D6-4F4AACBE2572}"/>
    <cellStyle name="Moneda 2 3 6 2 2 6" xfId="31420" xr:uid="{29AF9184-01A4-4416-BEE4-C9A479B34281}"/>
    <cellStyle name="Moneda 2 3 6 2 3" xfId="3473" xr:uid="{A819EB84-468C-4B84-98C8-D2F03C91EF31}"/>
    <cellStyle name="Moneda 2 3 6 2 3 2" xfId="3474" xr:uid="{433AE1F9-90CE-48C5-904F-E65998DBC15C}"/>
    <cellStyle name="Moneda 2 3 6 2 3 2 2" xfId="3475" xr:uid="{E34E7A6C-1A4A-4D22-B821-7C72BDCE47AE}"/>
    <cellStyle name="Moneda 2 3 6 2 3 2 2 2" xfId="3476" xr:uid="{66A82C34-8BE2-479E-8205-B0CE4047A6C6}"/>
    <cellStyle name="Moneda 2 3 6 2 3 2 2 2 2" xfId="31439" xr:uid="{DBA7B263-379C-46E5-94DD-3A429FB8933D}"/>
    <cellStyle name="Moneda 2 3 6 2 3 2 2 3" xfId="31438" xr:uid="{15861764-1996-4875-B768-7C99CE158AA2}"/>
    <cellStyle name="Moneda 2 3 6 2 3 2 3" xfId="3477" xr:uid="{CF5EC468-97CB-4AB7-8E0C-CE2AFA40C2D0}"/>
    <cellStyle name="Moneda 2 3 6 2 3 2 3 2" xfId="31440" xr:uid="{BDC3CC7C-6ED0-4EEB-8AD1-62CDE9736AA4}"/>
    <cellStyle name="Moneda 2 3 6 2 3 2 4" xfId="31437" xr:uid="{B1EF0DC5-6163-4CFF-981D-292FC2357EAB}"/>
    <cellStyle name="Moneda 2 3 6 2 3 3" xfId="3478" xr:uid="{BB8A9060-56BB-4229-A210-83720987324E}"/>
    <cellStyle name="Moneda 2 3 6 2 3 3 2" xfId="3479" xr:uid="{36C07739-3E92-418F-A6CC-2F96C45FBE73}"/>
    <cellStyle name="Moneda 2 3 6 2 3 3 2 2" xfId="31442" xr:uid="{8E0FB035-555D-431D-9F32-0050EE32EBA6}"/>
    <cellStyle name="Moneda 2 3 6 2 3 3 3" xfId="31441" xr:uid="{8F153476-D52E-4990-BD8D-6494511250BB}"/>
    <cellStyle name="Moneda 2 3 6 2 3 4" xfId="3480" xr:uid="{90C25A32-AD48-4B53-8E9B-D8D1EAE9B451}"/>
    <cellStyle name="Moneda 2 3 6 2 3 4 2" xfId="31443" xr:uid="{C5D5106C-9BAC-43E1-8F79-C6A2B1E4B20F}"/>
    <cellStyle name="Moneda 2 3 6 2 3 5" xfId="31436" xr:uid="{6549437D-1AFB-462A-9ABB-AAD7FB3FA9B5}"/>
    <cellStyle name="Moneda 2 3 6 2 4" xfId="3481" xr:uid="{B74D9E3D-FB20-4917-93C6-746F719D2873}"/>
    <cellStyle name="Moneda 2 3 6 2 4 2" xfId="3482" xr:uid="{D1641C14-F8AC-4401-9620-4E7B7C2CAFD8}"/>
    <cellStyle name="Moneda 2 3 6 2 4 2 2" xfId="3483" xr:uid="{DE7F09E7-57C5-4DD1-BF70-7314EE2E8606}"/>
    <cellStyle name="Moneda 2 3 6 2 4 2 2 2" xfId="3484" xr:uid="{563BB423-959E-40D3-BC19-73B3159481AE}"/>
    <cellStyle name="Moneda 2 3 6 2 4 2 2 2 2" xfId="31447" xr:uid="{57A90FF4-F6D2-436B-B4E1-5C8E929A1647}"/>
    <cellStyle name="Moneda 2 3 6 2 4 2 2 3" xfId="31446" xr:uid="{E8A5370D-E7A5-4193-A6A8-84EAF2649222}"/>
    <cellStyle name="Moneda 2 3 6 2 4 2 3" xfId="3485" xr:uid="{93B5987B-C4AD-4266-997E-797FA2F2F425}"/>
    <cellStyle name="Moneda 2 3 6 2 4 2 3 2" xfId="31448" xr:uid="{B0BD311D-1C36-4CB0-9F83-17E5D97C68B9}"/>
    <cellStyle name="Moneda 2 3 6 2 4 2 4" xfId="31445" xr:uid="{BDBDAE14-E8AA-4FC7-AF82-B198355C8DE6}"/>
    <cellStyle name="Moneda 2 3 6 2 4 3" xfId="3486" xr:uid="{FE5F936C-5D73-4BCE-A27F-8D696744BD50}"/>
    <cellStyle name="Moneda 2 3 6 2 4 3 2" xfId="3487" xr:uid="{E98C2786-2269-48F3-8D9E-824677E04D44}"/>
    <cellStyle name="Moneda 2 3 6 2 4 3 2 2" xfId="31450" xr:uid="{0702C7BA-7AC9-4BDC-8007-4B87473DAF1A}"/>
    <cellStyle name="Moneda 2 3 6 2 4 3 3" xfId="31449" xr:uid="{4FF070F7-D4B6-4F7D-AF3C-FA40706F0F28}"/>
    <cellStyle name="Moneda 2 3 6 2 4 4" xfId="3488" xr:uid="{8181EB68-0C6C-4E30-A30B-0BAD50E0A103}"/>
    <cellStyle name="Moneda 2 3 6 2 4 4 2" xfId="31451" xr:uid="{BBDB4F30-B679-4F1C-8B29-78EFFF020A99}"/>
    <cellStyle name="Moneda 2 3 6 2 4 5" xfId="31444" xr:uid="{03DD0D96-C402-474D-A88E-0085998A6881}"/>
    <cellStyle name="Moneda 2 3 6 2 5" xfId="3489" xr:uid="{00838F02-594B-4445-88D7-755F8DC2E165}"/>
    <cellStyle name="Moneda 2 3 6 2 5 2" xfId="3490" xr:uid="{9ED9B09D-799A-4125-8E84-4627E5366AC2}"/>
    <cellStyle name="Moneda 2 3 6 2 5 2 2" xfId="3491" xr:uid="{E1D8E48A-45AC-4CB7-B2A0-6169A393F249}"/>
    <cellStyle name="Moneda 2 3 6 2 5 2 2 2" xfId="31454" xr:uid="{64908271-4DAA-42FD-8E53-9E235E8F7BC0}"/>
    <cellStyle name="Moneda 2 3 6 2 5 2 3" xfId="31453" xr:uid="{494424AC-81DA-482E-A7EC-D4AC17B571E4}"/>
    <cellStyle name="Moneda 2 3 6 2 5 3" xfId="3492" xr:uid="{600DE43B-5A95-419F-9558-7284BEF6BDD2}"/>
    <cellStyle name="Moneda 2 3 6 2 5 3 2" xfId="31455" xr:uid="{B7179500-9DA4-4F7D-A93A-EA118C819B27}"/>
    <cellStyle name="Moneda 2 3 6 2 5 4" xfId="31452" xr:uid="{9369CA9F-A593-41BB-9E3C-EB5FE5A498CD}"/>
    <cellStyle name="Moneda 2 3 6 2 6" xfId="3493" xr:uid="{08E83B84-0DBD-4F4E-B169-5F991BCB718E}"/>
    <cellStyle name="Moneda 2 3 6 2 6 2" xfId="3494" xr:uid="{C65B30FA-266D-49CF-AD8E-FAF615E657E2}"/>
    <cellStyle name="Moneda 2 3 6 2 6 2 2" xfId="31457" xr:uid="{BFA81058-D0B3-459A-97F1-078EB3E0B7BC}"/>
    <cellStyle name="Moneda 2 3 6 2 6 3" xfId="31456" xr:uid="{0CCB10AB-A2E7-4D23-B790-489F2F155703}"/>
    <cellStyle name="Moneda 2 3 6 2 7" xfId="3495" xr:uid="{8EF2D5D6-E2E8-42C8-9DF5-05E3C607DB5B}"/>
    <cellStyle name="Moneda 2 3 6 2 7 2" xfId="31458" xr:uid="{ECB43BFA-F966-4E0E-94A8-9E50B8A5A52D}"/>
    <cellStyle name="Moneda 2 3 6 2 8" xfId="28417" xr:uid="{8EEF3318-58AC-42ED-8D50-2AB2CF9D4AA9}"/>
    <cellStyle name="Moneda 2 3 6 3" xfId="3496" xr:uid="{648B3D3F-2189-4688-99BE-2A9B8583CD4D}"/>
    <cellStyle name="Moneda 2 3 6 3 2" xfId="3497" xr:uid="{35266E4C-8510-495D-BC30-4605EBAE9124}"/>
    <cellStyle name="Moneda 2 3 6 3 2 2" xfId="3498" xr:uid="{30B62B2B-6441-439A-949F-54ED6C3B3BAA}"/>
    <cellStyle name="Moneda 2 3 6 3 2 2 2" xfId="3499" xr:uid="{6388DC9C-26E5-485B-808E-84AB3560A495}"/>
    <cellStyle name="Moneda 2 3 6 3 2 2 2 2" xfId="3500" xr:uid="{AAD9463E-F50F-462C-A44D-78730D4E5A83}"/>
    <cellStyle name="Moneda 2 3 6 3 2 2 2 2 2" xfId="31463" xr:uid="{0C2B60C7-6A28-48BB-9641-27FD8CADB3FB}"/>
    <cellStyle name="Moneda 2 3 6 3 2 2 2 3" xfId="31462" xr:uid="{740C12D3-9846-4ACB-B349-B6F9435AC8AA}"/>
    <cellStyle name="Moneda 2 3 6 3 2 2 3" xfId="3501" xr:uid="{8E9DF99B-6179-472F-BAB5-32DC12670D13}"/>
    <cellStyle name="Moneda 2 3 6 3 2 2 3 2" xfId="31464" xr:uid="{93ADBB9C-CCA7-4F7D-91E5-F7C61C83C644}"/>
    <cellStyle name="Moneda 2 3 6 3 2 2 4" xfId="31461" xr:uid="{26EB83EF-6462-4944-BA7F-3A89D7AEE9C3}"/>
    <cellStyle name="Moneda 2 3 6 3 2 3" xfId="3502" xr:uid="{8FA17DFE-8805-4232-BC43-9117A000F3A4}"/>
    <cellStyle name="Moneda 2 3 6 3 2 3 2" xfId="3503" xr:uid="{DF1F1E42-5A51-40C0-8EED-866CB17C4683}"/>
    <cellStyle name="Moneda 2 3 6 3 2 3 2 2" xfId="31466" xr:uid="{9FA1397E-F596-4B09-80F4-4D6E2E3F34F7}"/>
    <cellStyle name="Moneda 2 3 6 3 2 3 3" xfId="31465" xr:uid="{F1BAF970-D840-482F-A5DE-B03268844DA8}"/>
    <cellStyle name="Moneda 2 3 6 3 2 4" xfId="3504" xr:uid="{F2D8DE25-FE24-444E-8EDC-1ABACC7D154A}"/>
    <cellStyle name="Moneda 2 3 6 3 2 4 2" xfId="31467" xr:uid="{019B64FF-ABC7-416A-9A94-919A67C80901}"/>
    <cellStyle name="Moneda 2 3 6 3 2 5" xfId="31460" xr:uid="{1CE8C589-C576-4664-A644-2A41AB1C6218}"/>
    <cellStyle name="Moneda 2 3 6 3 3" xfId="3505" xr:uid="{53C4C076-BE1C-47A3-904F-897CB3E9AAFC}"/>
    <cellStyle name="Moneda 2 3 6 3 3 2" xfId="3506" xr:uid="{76B02BB1-3BF3-4FD8-93FC-5D423E1F33ED}"/>
    <cellStyle name="Moneda 2 3 6 3 3 2 2" xfId="3507" xr:uid="{60697A5E-3915-4BEB-8ACC-8306F0714ABC}"/>
    <cellStyle name="Moneda 2 3 6 3 3 2 2 2" xfId="31470" xr:uid="{926137A3-0E3C-4EF0-B0A5-DC30EEA288FE}"/>
    <cellStyle name="Moneda 2 3 6 3 3 2 3" xfId="31469" xr:uid="{51BCF828-585D-4135-A0B4-47325071B3D7}"/>
    <cellStyle name="Moneda 2 3 6 3 3 3" xfId="3508" xr:uid="{F9AB3253-0900-4760-8241-CB0259BF71F2}"/>
    <cellStyle name="Moneda 2 3 6 3 3 3 2" xfId="31471" xr:uid="{350B36E0-E2FA-4AB1-84DC-9FAF6B2CDBFD}"/>
    <cellStyle name="Moneda 2 3 6 3 3 4" xfId="31468" xr:uid="{C8E39554-3293-48B5-B747-75C1B7392F21}"/>
    <cellStyle name="Moneda 2 3 6 3 4" xfId="3509" xr:uid="{B9257D83-A647-43D8-A7BD-C8A5C9D229F5}"/>
    <cellStyle name="Moneda 2 3 6 3 4 2" xfId="3510" xr:uid="{4D6F1AFB-BFE1-4AA8-8BA0-FE339048CC12}"/>
    <cellStyle name="Moneda 2 3 6 3 4 2 2" xfId="31473" xr:uid="{481AC52E-35CF-4C79-8DF4-42A0D4F96FAC}"/>
    <cellStyle name="Moneda 2 3 6 3 4 3" xfId="31472" xr:uid="{628DEECA-0147-497B-97F1-BCEBC5AE1B9E}"/>
    <cellStyle name="Moneda 2 3 6 3 5" xfId="3511" xr:uid="{74E53AC7-F60C-499E-A7C6-0FCF33021134}"/>
    <cellStyle name="Moneda 2 3 6 3 5 2" xfId="31474" xr:uid="{01B7EA49-3907-4859-9A6F-650347061FF5}"/>
    <cellStyle name="Moneda 2 3 6 3 6" xfId="31459" xr:uid="{D748845A-96FA-4F27-AEF3-227C70136965}"/>
    <cellStyle name="Moneda 2 3 6 4" xfId="3512" xr:uid="{FAB66B94-0D8B-42F2-9DA4-F87BA6BF0A25}"/>
    <cellStyle name="Moneda 2 3 6 4 2" xfId="3513" xr:uid="{C22623AE-2559-4CC8-B311-197E8BE85F90}"/>
    <cellStyle name="Moneda 2 3 6 4 2 2" xfId="3514" xr:uid="{39CDB778-67E2-4AA3-AE44-961BA12F6D64}"/>
    <cellStyle name="Moneda 2 3 6 4 2 2 2" xfId="3515" xr:uid="{F3A50B35-ED3F-4608-91DE-7176B681A05F}"/>
    <cellStyle name="Moneda 2 3 6 4 2 2 2 2" xfId="31478" xr:uid="{7191396F-0667-4160-AAFE-1265BF7B13F8}"/>
    <cellStyle name="Moneda 2 3 6 4 2 2 3" xfId="31477" xr:uid="{68BD5644-EFC9-4ED4-A5D0-2A86BD31778B}"/>
    <cellStyle name="Moneda 2 3 6 4 2 3" xfId="3516" xr:uid="{CE47CB92-8CFD-4368-A4A4-4BC0A1A2CA8C}"/>
    <cellStyle name="Moneda 2 3 6 4 2 3 2" xfId="31479" xr:uid="{AE071D99-8B52-4FD5-A526-85A006DB4668}"/>
    <cellStyle name="Moneda 2 3 6 4 2 4" xfId="31476" xr:uid="{7E5C22AE-EBCC-4E34-A6A4-636B3F79DADF}"/>
    <cellStyle name="Moneda 2 3 6 4 3" xfId="3517" xr:uid="{8365185C-AD58-4874-8E4C-013C21576314}"/>
    <cellStyle name="Moneda 2 3 6 4 3 2" xfId="3518" xr:uid="{152A839A-DF4D-4E99-A309-6E79056674B8}"/>
    <cellStyle name="Moneda 2 3 6 4 3 2 2" xfId="31481" xr:uid="{F5868890-3EC5-4A17-83AF-846BFB05520B}"/>
    <cellStyle name="Moneda 2 3 6 4 3 3" xfId="31480" xr:uid="{64692814-8B31-47D7-8EDF-8955152B7BEB}"/>
    <cellStyle name="Moneda 2 3 6 4 4" xfId="3519" xr:uid="{F6F25A7A-3D6D-4535-B28C-0A657A7AA0BA}"/>
    <cellStyle name="Moneda 2 3 6 4 4 2" xfId="31482" xr:uid="{870057CD-57C5-4617-9A0E-4026006893A0}"/>
    <cellStyle name="Moneda 2 3 6 4 5" xfId="31475" xr:uid="{BCDEC960-378D-4D68-BDC6-A45B8E80691A}"/>
    <cellStyle name="Moneda 2 3 6 5" xfId="3520" xr:uid="{4D9462D4-A06A-4412-BD87-AD8F71CDD7CA}"/>
    <cellStyle name="Moneda 2 3 6 5 2" xfId="3521" xr:uid="{2117EE27-D39B-4006-9164-1DD9D24A5571}"/>
    <cellStyle name="Moneda 2 3 6 5 2 2" xfId="3522" xr:uid="{8E36A952-26FE-4A74-8ED5-537529E330B4}"/>
    <cellStyle name="Moneda 2 3 6 5 2 2 2" xfId="3523" xr:uid="{4682A1C1-065A-4E6E-9338-0D119057C0F8}"/>
    <cellStyle name="Moneda 2 3 6 5 2 2 2 2" xfId="31486" xr:uid="{D48315AC-9B6A-4129-A20C-204F6FA17009}"/>
    <cellStyle name="Moneda 2 3 6 5 2 2 3" xfId="31485" xr:uid="{1E4D472F-2CA8-4ADE-AD23-09D563CCEFA0}"/>
    <cellStyle name="Moneda 2 3 6 5 2 3" xfId="3524" xr:uid="{F229A4FC-CB6C-4C70-AFA5-2DD6A831F012}"/>
    <cellStyle name="Moneda 2 3 6 5 2 3 2" xfId="31487" xr:uid="{43C7455F-AF58-49FB-A759-A3427A110A0B}"/>
    <cellStyle name="Moneda 2 3 6 5 2 4" xfId="31484" xr:uid="{E37C43A7-01CA-466D-B10B-3D9C6129E935}"/>
    <cellStyle name="Moneda 2 3 6 5 3" xfId="3525" xr:uid="{D0A66FAE-B4AE-497B-8FB0-A5C48FA5AF21}"/>
    <cellStyle name="Moneda 2 3 6 5 3 2" xfId="3526" xr:uid="{09C300FF-2B19-4BF2-9784-32E196E60BEA}"/>
    <cellStyle name="Moneda 2 3 6 5 3 2 2" xfId="31489" xr:uid="{B8A61ECA-9A50-41A2-9A6D-20C3F0B2C0EF}"/>
    <cellStyle name="Moneda 2 3 6 5 3 3" xfId="31488" xr:uid="{C48ABEAB-CA51-4B19-8763-D704BFD95839}"/>
    <cellStyle name="Moneda 2 3 6 5 4" xfId="3527" xr:uid="{A7088B4A-43A5-4724-8327-F2D6D3F9F986}"/>
    <cellStyle name="Moneda 2 3 6 5 4 2" xfId="31490" xr:uid="{F5BB6F90-9541-4D62-9327-C312F10BE805}"/>
    <cellStyle name="Moneda 2 3 6 5 5" xfId="31483" xr:uid="{43225428-8744-4CAC-B3ED-EA5DDE5E584D}"/>
    <cellStyle name="Moneda 2 3 6 6" xfId="3528" xr:uid="{9497CE05-21E4-40EB-9C30-779C75BE72D5}"/>
    <cellStyle name="Moneda 2 3 6 6 2" xfId="3529" xr:uid="{E4B8C6C3-5F7D-4ECD-866C-2C7F6442B4EC}"/>
    <cellStyle name="Moneda 2 3 6 6 2 2" xfId="3530" xr:uid="{365788EE-B582-44F0-B3B3-570E0012D4A4}"/>
    <cellStyle name="Moneda 2 3 6 6 2 2 2" xfId="31493" xr:uid="{4C2CEB29-3960-4930-BCD6-5700C7DC8673}"/>
    <cellStyle name="Moneda 2 3 6 6 2 3" xfId="31492" xr:uid="{55FA8930-081B-4BF4-B03D-8C9EF34C2CDC}"/>
    <cellStyle name="Moneda 2 3 6 6 3" xfId="3531" xr:uid="{E8EE399D-C344-482A-890D-31E32E943B6B}"/>
    <cellStyle name="Moneda 2 3 6 6 3 2" xfId="31494" xr:uid="{0FC2DD04-735C-40DF-A14F-2A2BB02A84BA}"/>
    <cellStyle name="Moneda 2 3 6 6 4" xfId="31491" xr:uid="{96D99C62-1109-4A34-94D5-BA97F43A35E2}"/>
    <cellStyle name="Moneda 2 3 6 7" xfId="3532" xr:uid="{0FE7E766-9016-418C-ABB2-A31C9B1293D3}"/>
    <cellStyle name="Moneda 2 3 6 7 2" xfId="3533" xr:uid="{3A679EDA-7648-4953-9F31-C561612AFB36}"/>
    <cellStyle name="Moneda 2 3 6 7 2 2" xfId="31496" xr:uid="{C5BFD18D-FC23-418F-8FBA-F2BEB46F8D8F}"/>
    <cellStyle name="Moneda 2 3 6 7 3" xfId="31495" xr:uid="{1A01A0E2-EA38-4452-B4E6-B4F64FD69C4D}"/>
    <cellStyle name="Moneda 2 3 6 8" xfId="3534" xr:uid="{B7E0B1A6-1BE8-4D8F-9621-4EC39A166070}"/>
    <cellStyle name="Moneda 2 3 6 8 2" xfId="31497" xr:uid="{2E440942-0B72-4CF0-AA92-B8CC1E3829B4}"/>
    <cellStyle name="Moneda 2 3 6 9" xfId="27747" xr:uid="{D7438D70-9C66-41A9-A4B5-79D2D898D9D8}"/>
    <cellStyle name="Moneda 2 3 6 9 2" xfId="55665" xr:uid="{B8739378-3F8A-4937-89BC-22A6C2F3FBCB}"/>
    <cellStyle name="Moneda 2 3 7" xfId="402" xr:uid="{2A16A289-B566-4526-9583-2F009CBE3021}"/>
    <cellStyle name="Moneda 2 3 7 2" xfId="3535" xr:uid="{879DFE3E-D22D-4E1E-8A32-EF8EE1E50F9D}"/>
    <cellStyle name="Moneda 2 3 7 2 2" xfId="3536" xr:uid="{4C5F24C5-FDC5-470F-B3C5-2548BC562633}"/>
    <cellStyle name="Moneda 2 3 7 2 2 2" xfId="3537" xr:uid="{628BD987-F738-4D3E-969B-4030692C5EFC}"/>
    <cellStyle name="Moneda 2 3 7 2 2 2 2" xfId="3538" xr:uid="{457BB19F-470A-4B30-A8B8-E0295465F227}"/>
    <cellStyle name="Moneda 2 3 7 2 2 2 2 2" xfId="3539" xr:uid="{4CB9A138-579C-41A7-B863-E94F07F1B0E4}"/>
    <cellStyle name="Moneda 2 3 7 2 2 2 2 2 2" xfId="31502" xr:uid="{4475B3F7-16D0-48A4-82C5-D74F0BA18CE8}"/>
    <cellStyle name="Moneda 2 3 7 2 2 2 2 3" xfId="31501" xr:uid="{50D52B81-4872-49E4-AC39-AB8E6E37552A}"/>
    <cellStyle name="Moneda 2 3 7 2 2 2 3" xfId="3540" xr:uid="{C30DB575-D620-4AF3-BABE-D4E5D32D88BF}"/>
    <cellStyle name="Moneda 2 3 7 2 2 2 3 2" xfId="31503" xr:uid="{B2C08E2C-8E65-4023-ABBE-69B630AA3D70}"/>
    <cellStyle name="Moneda 2 3 7 2 2 2 4" xfId="31500" xr:uid="{8A65A2CA-F2EB-4751-B32B-9AC9DA900D01}"/>
    <cellStyle name="Moneda 2 3 7 2 2 3" xfId="3541" xr:uid="{323641C2-DE7C-40B3-B07A-FE90889FE07E}"/>
    <cellStyle name="Moneda 2 3 7 2 2 3 2" xfId="3542" xr:uid="{6A8FECA5-B25B-4FF8-8E2C-A5C98DB728E1}"/>
    <cellStyle name="Moneda 2 3 7 2 2 3 2 2" xfId="31505" xr:uid="{DE435D40-5736-4F38-B1D1-8A262B061FC0}"/>
    <cellStyle name="Moneda 2 3 7 2 2 3 3" xfId="31504" xr:uid="{D551CA87-8963-4F45-804F-ED1853681B3C}"/>
    <cellStyle name="Moneda 2 3 7 2 2 4" xfId="3543" xr:uid="{B13E447C-3088-406D-9021-E3BED21DABA3}"/>
    <cellStyle name="Moneda 2 3 7 2 2 4 2" xfId="31506" xr:uid="{FB9A1671-5523-4DF4-A140-44F58B2D08EB}"/>
    <cellStyle name="Moneda 2 3 7 2 2 5" xfId="31499" xr:uid="{589296AD-2B16-4FEC-BBC0-F7F0851C3BBE}"/>
    <cellStyle name="Moneda 2 3 7 2 3" xfId="3544" xr:uid="{AEEA376F-348A-4752-B8A0-98A2EA5AD3A7}"/>
    <cellStyle name="Moneda 2 3 7 2 3 2" xfId="3545" xr:uid="{5CE4DB3F-BD84-4A63-86DA-FB5472424B64}"/>
    <cellStyle name="Moneda 2 3 7 2 3 2 2" xfId="3546" xr:uid="{E8DE7043-46C7-4ED7-9511-BB059964E1C4}"/>
    <cellStyle name="Moneda 2 3 7 2 3 2 2 2" xfId="31509" xr:uid="{7287D319-D57B-4A46-879C-BB9C8B14AE01}"/>
    <cellStyle name="Moneda 2 3 7 2 3 2 3" xfId="31508" xr:uid="{678EBE9D-7449-4A38-A19B-9F0EEC117A91}"/>
    <cellStyle name="Moneda 2 3 7 2 3 3" xfId="3547" xr:uid="{D7467141-0A05-40A4-936E-37FEBE4517BE}"/>
    <cellStyle name="Moneda 2 3 7 2 3 3 2" xfId="31510" xr:uid="{0E378FBE-08F7-4727-9770-2E5C2C5A33EB}"/>
    <cellStyle name="Moneda 2 3 7 2 3 4" xfId="31507" xr:uid="{474A4A4A-1986-451F-8DD9-CDF1EB80BD01}"/>
    <cellStyle name="Moneda 2 3 7 2 4" xfId="3548" xr:uid="{AC596D4A-F4C3-4A2E-B39B-BAFE51377C78}"/>
    <cellStyle name="Moneda 2 3 7 2 4 2" xfId="3549" xr:uid="{4AB76C8E-3546-44DD-8FEC-261287697F53}"/>
    <cellStyle name="Moneda 2 3 7 2 4 2 2" xfId="31512" xr:uid="{A0ADB0F8-5B42-47F8-8477-4066DA7700D5}"/>
    <cellStyle name="Moneda 2 3 7 2 4 3" xfId="31511" xr:uid="{CF67FE61-CF2F-4ED6-B0A9-E9F7AF8B20F5}"/>
    <cellStyle name="Moneda 2 3 7 2 5" xfId="3550" xr:uid="{263CC951-1618-4AF5-A200-7E94E8F93FD0}"/>
    <cellStyle name="Moneda 2 3 7 2 5 2" xfId="31513" xr:uid="{61204D4A-AC00-4EDB-BE7C-3DEA7FD06017}"/>
    <cellStyle name="Moneda 2 3 7 2 6" xfId="31498" xr:uid="{7B436E4E-D673-44F3-903B-2AE647A3932E}"/>
    <cellStyle name="Moneda 2 3 7 3" xfId="3551" xr:uid="{8EF4920D-FD01-4CD7-9A91-5CCF7238875D}"/>
    <cellStyle name="Moneda 2 3 7 3 2" xfId="3552" xr:uid="{DDF98F69-F7BC-4E07-A271-2D7095894142}"/>
    <cellStyle name="Moneda 2 3 7 3 2 2" xfId="3553" xr:uid="{D654AA5F-63B3-4117-89CB-BDD4B43665A5}"/>
    <cellStyle name="Moneda 2 3 7 3 2 2 2" xfId="3554" xr:uid="{89031DAC-E6E7-46AE-A2F3-6FCBB9EBC5AB}"/>
    <cellStyle name="Moneda 2 3 7 3 2 2 2 2" xfId="31517" xr:uid="{84CFDE5E-2819-4CD9-B737-DE6F4AD0C8AA}"/>
    <cellStyle name="Moneda 2 3 7 3 2 2 3" xfId="31516" xr:uid="{32DA404A-B24B-48FF-BCD9-01527614D2F6}"/>
    <cellStyle name="Moneda 2 3 7 3 2 3" xfId="3555" xr:uid="{CF646A7C-3F5D-48B9-9B8A-B21096F78240}"/>
    <cellStyle name="Moneda 2 3 7 3 2 3 2" xfId="31518" xr:uid="{E10A7CE9-9AE0-4A44-8FF9-0B5DBFABBEA7}"/>
    <cellStyle name="Moneda 2 3 7 3 2 4" xfId="31515" xr:uid="{3C581F18-7524-48BD-B69D-981065277DE2}"/>
    <cellStyle name="Moneda 2 3 7 3 3" xfId="3556" xr:uid="{7937D49A-E79F-44EC-8113-99E6AA650638}"/>
    <cellStyle name="Moneda 2 3 7 3 3 2" xfId="3557" xr:uid="{5479497C-2F38-43DD-A5AE-C3396C42A064}"/>
    <cellStyle name="Moneda 2 3 7 3 3 2 2" xfId="31520" xr:uid="{08C12E10-82AA-4F22-9376-DF87C2B40396}"/>
    <cellStyle name="Moneda 2 3 7 3 3 3" xfId="31519" xr:uid="{51F24D3C-C3F2-4114-B6BC-C8D3089A5B10}"/>
    <cellStyle name="Moneda 2 3 7 3 4" xfId="3558" xr:uid="{3FF2041B-3B72-4826-A458-99BD1E85E2A6}"/>
    <cellStyle name="Moneda 2 3 7 3 4 2" xfId="31521" xr:uid="{A9061D17-1769-4EBB-8615-E592C5EC48B9}"/>
    <cellStyle name="Moneda 2 3 7 3 5" xfId="31514" xr:uid="{5478E3B7-BC2D-4D79-B952-1F8B3BFFD469}"/>
    <cellStyle name="Moneda 2 3 7 4" xfId="3559" xr:uid="{5623C7BD-EC2D-425D-9D6F-B914FA9997C3}"/>
    <cellStyle name="Moneda 2 3 7 4 2" xfId="3560" xr:uid="{4FD5F7E2-ED82-437C-A73C-DD2B69875A29}"/>
    <cellStyle name="Moneda 2 3 7 4 2 2" xfId="3561" xr:uid="{C11CB728-EA56-4C31-A5E9-0E69219B3596}"/>
    <cellStyle name="Moneda 2 3 7 4 2 2 2" xfId="3562" xr:uid="{3A937EF3-F9D9-4DE6-9CAB-D6F91C4CA594}"/>
    <cellStyle name="Moneda 2 3 7 4 2 2 2 2" xfId="31525" xr:uid="{AA653E20-757D-4F16-A58F-7F6928E0C272}"/>
    <cellStyle name="Moneda 2 3 7 4 2 2 3" xfId="31524" xr:uid="{FC8B1C28-E513-4DE4-9762-869FCA744C10}"/>
    <cellStyle name="Moneda 2 3 7 4 2 3" xfId="3563" xr:uid="{325FDFC9-03F7-40CD-8BFC-DC81E29593D7}"/>
    <cellStyle name="Moneda 2 3 7 4 2 3 2" xfId="31526" xr:uid="{84D5B60C-69EA-44FC-85BF-EC8E1EC76815}"/>
    <cellStyle name="Moneda 2 3 7 4 2 4" xfId="31523" xr:uid="{61C8C2F8-EE1B-462F-8EFA-C8A598E10BD2}"/>
    <cellStyle name="Moneda 2 3 7 4 3" xfId="3564" xr:uid="{C1D12DFD-C7A3-49D6-BBCE-EB68BC3A1985}"/>
    <cellStyle name="Moneda 2 3 7 4 3 2" xfId="3565" xr:uid="{1FD44FDD-2F12-4C42-A902-39E30A6FB83D}"/>
    <cellStyle name="Moneda 2 3 7 4 3 2 2" xfId="31528" xr:uid="{3C694CFA-FAE4-4D67-B89A-982636EE747A}"/>
    <cellStyle name="Moneda 2 3 7 4 3 3" xfId="31527" xr:uid="{2619963B-279C-4BF4-BA00-81E227E820F8}"/>
    <cellStyle name="Moneda 2 3 7 4 4" xfId="3566" xr:uid="{8D953F6D-E8D0-4362-820D-99289F8CB2AA}"/>
    <cellStyle name="Moneda 2 3 7 4 4 2" xfId="31529" xr:uid="{B01AAA44-976A-4DB4-98D6-AF09346DFC28}"/>
    <cellStyle name="Moneda 2 3 7 4 5" xfId="31522" xr:uid="{9373BBC2-4C98-4160-A500-6277067EEB29}"/>
    <cellStyle name="Moneda 2 3 7 5" xfId="3567" xr:uid="{0D158F34-AC56-470B-8164-228670667961}"/>
    <cellStyle name="Moneda 2 3 7 5 2" xfId="3568" xr:uid="{4163B9C0-142B-49E4-9B6B-D3504D2BC46E}"/>
    <cellStyle name="Moneda 2 3 7 5 2 2" xfId="3569" xr:uid="{F98D54D8-21AB-4904-82B4-76051CA5896D}"/>
    <cellStyle name="Moneda 2 3 7 5 2 2 2" xfId="31532" xr:uid="{1AB724B9-9A01-4992-BB85-81AAD6CB5C8F}"/>
    <cellStyle name="Moneda 2 3 7 5 2 3" xfId="31531" xr:uid="{47F4D443-45A4-4E7A-A618-CFDEF1029655}"/>
    <cellStyle name="Moneda 2 3 7 5 3" xfId="3570" xr:uid="{FB00C522-ED17-401A-87D9-42122C8FAABC}"/>
    <cellStyle name="Moneda 2 3 7 5 3 2" xfId="31533" xr:uid="{8BEC2F91-49B0-47B4-BCB3-11840B802004}"/>
    <cellStyle name="Moneda 2 3 7 5 4" xfId="31530" xr:uid="{E1D564DC-1472-4FA3-BACB-CA8B5A202B08}"/>
    <cellStyle name="Moneda 2 3 7 6" xfId="3571" xr:uid="{C3A98262-95D4-44F7-A26A-9C313E9DD290}"/>
    <cellStyle name="Moneda 2 3 7 6 2" xfId="3572" xr:uid="{B7FE68FA-5C45-4FB7-AAB7-F70FC0489F68}"/>
    <cellStyle name="Moneda 2 3 7 6 2 2" xfId="31535" xr:uid="{FF3AFE10-F80E-4AED-BDE7-3707F8EBD611}"/>
    <cellStyle name="Moneda 2 3 7 6 3" xfId="31534" xr:uid="{0D163CB1-844D-4CD2-A378-D8A2810089D8}"/>
    <cellStyle name="Moneda 2 3 7 7" xfId="3573" xr:uid="{20E1858F-71D6-4AF9-BEED-390F85741F85}"/>
    <cellStyle name="Moneda 2 3 7 7 2" xfId="31536" xr:uid="{712A2894-E7CD-44B1-BF8F-CF4E9CB49EAD}"/>
    <cellStyle name="Moneda 2 3 7 8" xfId="28381" xr:uid="{43D417CF-F992-4D2B-AE59-19CB2E6BA629}"/>
    <cellStyle name="Moneda 2 3 8" xfId="3574" xr:uid="{8B5E1AD9-14FF-43B0-84BF-61A1BBAF2767}"/>
    <cellStyle name="Moneda 2 3 8 2" xfId="3575" xr:uid="{B60C5CC2-643B-4580-B6C5-4CAF1A1CA69D}"/>
    <cellStyle name="Moneda 2 3 8 2 2" xfId="3576" xr:uid="{9454F4D4-1B66-4248-8B66-DEA948535EB7}"/>
    <cellStyle name="Moneda 2 3 8 2 2 2" xfId="3577" xr:uid="{DD0BA3AE-9445-4954-AAEC-DB10274D2476}"/>
    <cellStyle name="Moneda 2 3 8 2 2 2 2" xfId="3578" xr:uid="{2B587803-E381-458C-BCD7-A768ADBE6C80}"/>
    <cellStyle name="Moneda 2 3 8 2 2 2 2 2" xfId="31541" xr:uid="{98DFE999-8F16-4AF3-8542-C928F0576583}"/>
    <cellStyle name="Moneda 2 3 8 2 2 2 3" xfId="31540" xr:uid="{845B49CC-1CEE-44CC-B24D-4C572583627B}"/>
    <cellStyle name="Moneda 2 3 8 2 2 3" xfId="3579" xr:uid="{C28E16B5-32BB-460D-8A3E-8CCE1623CFB5}"/>
    <cellStyle name="Moneda 2 3 8 2 2 3 2" xfId="31542" xr:uid="{DCDEF1F8-C93A-4B8C-A827-78094763CBEE}"/>
    <cellStyle name="Moneda 2 3 8 2 2 4" xfId="31539" xr:uid="{3139C2CC-EF3B-4214-AAFF-A94E3FF9CFE7}"/>
    <cellStyle name="Moneda 2 3 8 2 3" xfId="3580" xr:uid="{FC9B5F53-59B9-48BF-8AC6-D8BEE15DE2A1}"/>
    <cellStyle name="Moneda 2 3 8 2 3 2" xfId="3581" xr:uid="{88C052B3-2EA0-4BCB-9794-F6006092EC8F}"/>
    <cellStyle name="Moneda 2 3 8 2 3 2 2" xfId="31544" xr:uid="{368D3C62-AFFF-4AF8-A4B5-23099EB93E25}"/>
    <cellStyle name="Moneda 2 3 8 2 3 3" xfId="31543" xr:uid="{FEF7EDCE-712A-4A26-83A4-97D19DB2C7E6}"/>
    <cellStyle name="Moneda 2 3 8 2 4" xfId="3582" xr:uid="{E3CBF475-8E93-4E39-81F0-A9AA85C2429B}"/>
    <cellStyle name="Moneda 2 3 8 2 4 2" xfId="31545" xr:uid="{AB0AF667-3847-4FCE-8400-C0B3A98B47FA}"/>
    <cellStyle name="Moneda 2 3 8 2 5" xfId="31538" xr:uid="{42795A62-530D-4FBD-A078-362D80E2AA13}"/>
    <cellStyle name="Moneda 2 3 8 3" xfId="3583" xr:uid="{E066F06F-2A62-459F-A224-2054C5469F82}"/>
    <cellStyle name="Moneda 2 3 8 3 2" xfId="3584" xr:uid="{45102031-0A90-4DBB-BA98-274F93B18AAA}"/>
    <cellStyle name="Moneda 2 3 8 3 2 2" xfId="3585" xr:uid="{77016BA1-7DF1-4F7E-BB59-B20296FAB8F6}"/>
    <cellStyle name="Moneda 2 3 8 3 2 2 2" xfId="31548" xr:uid="{2E9478C0-7C07-4CC1-85FD-6628197AFA62}"/>
    <cellStyle name="Moneda 2 3 8 3 2 3" xfId="31547" xr:uid="{299C70E3-D1E2-48B8-8BAB-E00DB88EC0FA}"/>
    <cellStyle name="Moneda 2 3 8 3 3" xfId="3586" xr:uid="{86CC97A7-D9F7-4718-B070-10D81BD10BBE}"/>
    <cellStyle name="Moneda 2 3 8 3 3 2" xfId="31549" xr:uid="{C4E4D809-C795-4442-9747-234911F51958}"/>
    <cellStyle name="Moneda 2 3 8 3 4" xfId="31546" xr:uid="{BFD3E0C8-754C-4CCA-BDFA-78881B4F6649}"/>
    <cellStyle name="Moneda 2 3 8 4" xfId="3587" xr:uid="{8CC0E9C6-9B86-4896-A008-EF0309CC33E9}"/>
    <cellStyle name="Moneda 2 3 8 4 2" xfId="3588" xr:uid="{E4CEC1F5-386E-4661-9EF7-0CB19A6A0657}"/>
    <cellStyle name="Moneda 2 3 8 4 2 2" xfId="31551" xr:uid="{AAB3D71D-90AC-4F57-9961-B954D47E74DE}"/>
    <cellStyle name="Moneda 2 3 8 4 3" xfId="31550" xr:uid="{D24E2F9D-8987-4B11-B849-5D74DCD18497}"/>
    <cellStyle name="Moneda 2 3 8 5" xfId="3589" xr:uid="{38C64078-5550-4523-BCF8-B7AE761934E9}"/>
    <cellStyle name="Moneda 2 3 8 5 2" xfId="31552" xr:uid="{9BD53C2F-7FA7-420F-B922-06B650BE021B}"/>
    <cellStyle name="Moneda 2 3 8 6" xfId="31537" xr:uid="{F40D7B82-D235-43E6-9775-B7980D909D61}"/>
    <cellStyle name="Moneda 2 3 9" xfId="3590" xr:uid="{E51573F1-BD0E-40DE-8615-E1EC373B5599}"/>
    <cellStyle name="Moneda 2 3 9 2" xfId="3591" xr:uid="{6CC6C1CF-36B8-469F-81CB-6FA0AE368832}"/>
    <cellStyle name="Moneda 2 3 9 2 2" xfId="3592" xr:uid="{73BDCFA2-A264-4217-AE22-A78FC153AC00}"/>
    <cellStyle name="Moneda 2 3 9 2 2 2" xfId="3593" xr:uid="{843D613D-1EEE-4641-AC0C-0E87A3F32C3E}"/>
    <cellStyle name="Moneda 2 3 9 2 2 2 2" xfId="31556" xr:uid="{1D818ABE-6CA0-4E49-A48C-BE9B6E699AA2}"/>
    <cellStyle name="Moneda 2 3 9 2 2 3" xfId="31555" xr:uid="{F47110A0-F621-417A-93D0-8CD6F4746C4E}"/>
    <cellStyle name="Moneda 2 3 9 2 3" xfId="3594" xr:uid="{E3FA07D1-4622-4EE8-A908-095A67D0D331}"/>
    <cellStyle name="Moneda 2 3 9 2 3 2" xfId="31557" xr:uid="{277973BF-0823-4A83-BF8B-C9DD5A62141F}"/>
    <cellStyle name="Moneda 2 3 9 2 4" xfId="31554" xr:uid="{E4D63240-D2FA-4718-B8A0-F25E301C4016}"/>
    <cellStyle name="Moneda 2 3 9 3" xfId="3595" xr:uid="{BA7915BA-64E2-4C6E-9C81-27A49377902F}"/>
    <cellStyle name="Moneda 2 3 9 3 2" xfId="3596" xr:uid="{B3EFFC17-6B4F-4A49-9067-5E3DD6078D45}"/>
    <cellStyle name="Moneda 2 3 9 3 2 2" xfId="31559" xr:uid="{290360F9-E89B-4869-9254-865DD3D68717}"/>
    <cellStyle name="Moneda 2 3 9 3 3" xfId="31558" xr:uid="{88CDCD52-FA31-47F5-B262-71E8DAA1C310}"/>
    <cellStyle name="Moneda 2 3 9 4" xfId="3597" xr:uid="{82A92D4D-ECD1-42BD-8D4B-96729A38EE3B}"/>
    <cellStyle name="Moneda 2 3 9 4 2" xfId="31560" xr:uid="{4294E742-7DE0-43D4-B54E-A3FEBE1C19D0}"/>
    <cellStyle name="Moneda 2 3 9 5" xfId="31553" xr:uid="{30633763-BA29-43C3-88F5-6BA7900124D0}"/>
    <cellStyle name="Moneda 2 4" xfId="56" xr:uid="{4EFAFE12-30F6-451B-B0D0-8F8A23D2FF1E}"/>
    <cellStyle name="Moneda 2 4 10" xfId="3598" xr:uid="{2879AF41-C059-4DEF-90A8-C1E44685E7AD}"/>
    <cellStyle name="Moneda 2 4 10 2" xfId="3599" xr:uid="{1A302687-4E3E-426B-93F8-F3F9ACBB8097}"/>
    <cellStyle name="Moneda 2 4 10 2 2" xfId="3600" xr:uid="{DC36B548-535F-46D8-9548-90AB5FDD0065}"/>
    <cellStyle name="Moneda 2 4 10 2 2 2" xfId="31563" xr:uid="{2C3B5D20-539D-4131-B47F-ECBF7264FF54}"/>
    <cellStyle name="Moneda 2 4 10 2 3" xfId="31562" xr:uid="{EEA825FA-BE2D-4585-9421-0FBD9D10DA12}"/>
    <cellStyle name="Moneda 2 4 10 3" xfId="3601" xr:uid="{170CC8BD-A7E8-457C-BECA-D26DA7BE07AA}"/>
    <cellStyle name="Moneda 2 4 10 3 2" xfId="31564" xr:uid="{DA6C0891-06E8-4662-B6D4-8CF8BB469FCF}"/>
    <cellStyle name="Moneda 2 4 10 4" xfId="31561" xr:uid="{1FDF17B4-DC2E-412A-B4E9-7C886936316B}"/>
    <cellStyle name="Moneda 2 4 11" xfId="3602" xr:uid="{3FDC0402-8BD0-4FDB-8779-D583DE1E89E0}"/>
    <cellStyle name="Moneda 2 4 11 2" xfId="3603" xr:uid="{F98EE1B0-3164-484E-928A-F2AE69BA15E6}"/>
    <cellStyle name="Moneda 2 4 11 2 2" xfId="31566" xr:uid="{6202ED18-5BA1-41F4-B79C-B504BCB47685}"/>
    <cellStyle name="Moneda 2 4 11 3" xfId="31565" xr:uid="{67E48FE5-09A5-4EAB-A9D7-9D58E3278ADB}"/>
    <cellStyle name="Moneda 2 4 12" xfId="3604" xr:uid="{5C52DC6F-13C2-4A91-9243-91C915081421}"/>
    <cellStyle name="Moneda 2 4 12 2" xfId="31567" xr:uid="{4E903CBE-9000-443D-9508-01611DAAF3F8}"/>
    <cellStyle name="Moneda 2 4 13" xfId="27748" xr:uid="{1F6F7060-1A85-4D75-8D61-6C04C3766464}"/>
    <cellStyle name="Moneda 2 4 13 2" xfId="55666" xr:uid="{A963C411-B181-4812-BF1E-24AFE82F5197}"/>
    <cellStyle name="Moneda 2 4 14" xfId="28042" xr:uid="{751D7844-9F1D-4845-A3CB-F13CC819BDFF}"/>
    <cellStyle name="Moneda 2 4 2" xfId="131" xr:uid="{AE3BEE26-84E2-43B4-9A76-E2CB3709748F}"/>
    <cellStyle name="Moneda 2 4 2 10" xfId="3605" xr:uid="{2AAB8D2F-4D02-4B9C-9951-FF0DF043602E}"/>
    <cellStyle name="Moneda 2 4 2 10 2" xfId="31568" xr:uid="{05E07967-03FF-406D-A46C-CD0ADE618D02}"/>
    <cellStyle name="Moneda 2 4 2 11" xfId="27749" xr:uid="{E3B79DAE-A729-4D47-B3CE-3081B6C79367}"/>
    <cellStyle name="Moneda 2 4 2 11 2" xfId="55667" xr:uid="{B94B26AD-F69A-4EF2-8509-4D0FB023738F}"/>
    <cellStyle name="Moneda 2 4 2 12" xfId="28115" xr:uid="{33725DC0-E58E-4A72-821F-D7A0D373924C}"/>
    <cellStyle name="Moneda 2 4 2 2" xfId="210" xr:uid="{6944CEF1-2079-4DF4-811B-221683631735}"/>
    <cellStyle name="Moneda 2 4 2 2 10" xfId="27750" xr:uid="{D138E7CB-21B6-4A4B-9BC1-2905E9EE435F}"/>
    <cellStyle name="Moneda 2 4 2 2 10 2" xfId="55668" xr:uid="{D2942E6D-26D9-4159-8A9B-C534B45F5A16}"/>
    <cellStyle name="Moneda 2 4 2 2 11" xfId="28192" xr:uid="{1F129021-6052-4D0E-90A4-A43A42A52656}"/>
    <cellStyle name="Moneda 2 4 2 2 2" xfId="365" xr:uid="{96501FF7-18E0-4846-B07B-5E369E21711F}"/>
    <cellStyle name="Moneda 2 4 2 2 2 10" xfId="28346" xr:uid="{25ABD801-4D6D-4C69-AB64-CC1921D5BFD3}"/>
    <cellStyle name="Moneda 2 4 2 2 2 2" xfId="712" xr:uid="{8D28537F-BF34-4C6C-B4FE-3374C226D5C4}"/>
    <cellStyle name="Moneda 2 4 2 2 2 2 2" xfId="3606" xr:uid="{1E5BC77B-6F9D-410E-B52D-921D780ECB9E}"/>
    <cellStyle name="Moneda 2 4 2 2 2 2 2 2" xfId="3607" xr:uid="{99DC0C70-F468-42D0-BAF0-86E177674EBB}"/>
    <cellStyle name="Moneda 2 4 2 2 2 2 2 2 2" xfId="3608" xr:uid="{B81829E3-3001-4076-BC6F-C1B5867E392C}"/>
    <cellStyle name="Moneda 2 4 2 2 2 2 2 2 2 2" xfId="3609" xr:uid="{2FE4E1AC-F1B1-4B3F-B469-92DBE722EA7F}"/>
    <cellStyle name="Moneda 2 4 2 2 2 2 2 2 2 2 2" xfId="3610" xr:uid="{81C1AD18-675F-4FCF-B8BC-6E9AEA62F949}"/>
    <cellStyle name="Moneda 2 4 2 2 2 2 2 2 2 2 2 2" xfId="31573" xr:uid="{EAC3B262-319B-4DFE-B06A-C02BEE002618}"/>
    <cellStyle name="Moneda 2 4 2 2 2 2 2 2 2 2 3" xfId="31572" xr:uid="{F10F367B-0A78-47FF-AD80-EC32D0830E87}"/>
    <cellStyle name="Moneda 2 4 2 2 2 2 2 2 2 3" xfId="3611" xr:uid="{66DB6F53-982B-457E-9199-2505C096E72A}"/>
    <cellStyle name="Moneda 2 4 2 2 2 2 2 2 2 3 2" xfId="31574" xr:uid="{5D1D4263-9D91-47F8-8252-707CA1FF6C67}"/>
    <cellStyle name="Moneda 2 4 2 2 2 2 2 2 2 4" xfId="31571" xr:uid="{7E4881AF-6057-43E8-9614-AA55F859FE28}"/>
    <cellStyle name="Moneda 2 4 2 2 2 2 2 2 3" xfId="3612" xr:uid="{241ABDA0-5088-4397-9A4F-76C7B6A1758E}"/>
    <cellStyle name="Moneda 2 4 2 2 2 2 2 2 3 2" xfId="3613" xr:uid="{113373D2-7DF2-454B-8DD4-99C7CED0A7A1}"/>
    <cellStyle name="Moneda 2 4 2 2 2 2 2 2 3 2 2" xfId="31576" xr:uid="{0C0E5EBA-F245-42DB-AE03-9738834B7480}"/>
    <cellStyle name="Moneda 2 4 2 2 2 2 2 2 3 3" xfId="31575" xr:uid="{2EBC0A68-4EA1-4202-B9FE-135F7BAFBDAD}"/>
    <cellStyle name="Moneda 2 4 2 2 2 2 2 2 4" xfId="3614" xr:uid="{468E1F5D-C72E-4E60-8E3C-55940804BF57}"/>
    <cellStyle name="Moneda 2 4 2 2 2 2 2 2 4 2" xfId="31577" xr:uid="{26CC8FA5-B217-48E5-8202-E9BB8A8D9DFF}"/>
    <cellStyle name="Moneda 2 4 2 2 2 2 2 2 5" xfId="31570" xr:uid="{F800E3FD-4AF7-480E-92E1-111524723E2F}"/>
    <cellStyle name="Moneda 2 4 2 2 2 2 2 3" xfId="3615" xr:uid="{C0B66776-4FC1-42EA-B455-1EF8AFC89428}"/>
    <cellStyle name="Moneda 2 4 2 2 2 2 2 3 2" xfId="3616" xr:uid="{5B762823-AA8F-4D40-B6FD-242B4972F6F4}"/>
    <cellStyle name="Moneda 2 4 2 2 2 2 2 3 2 2" xfId="3617" xr:uid="{7786309B-DAAD-4FB7-AEAE-FE15648BD14F}"/>
    <cellStyle name="Moneda 2 4 2 2 2 2 2 3 2 2 2" xfId="31580" xr:uid="{3AA55F27-B559-4E9B-A5FD-E0C3443FB2D9}"/>
    <cellStyle name="Moneda 2 4 2 2 2 2 2 3 2 3" xfId="31579" xr:uid="{00285D26-0A01-4534-A100-2B961A5B4074}"/>
    <cellStyle name="Moneda 2 4 2 2 2 2 2 3 3" xfId="3618" xr:uid="{FB7380FA-1166-4BBA-8B25-26637D183A22}"/>
    <cellStyle name="Moneda 2 4 2 2 2 2 2 3 3 2" xfId="31581" xr:uid="{84D03738-5EBB-464C-8153-E22F56BB6249}"/>
    <cellStyle name="Moneda 2 4 2 2 2 2 2 3 4" xfId="31578" xr:uid="{A4DE4FFD-4624-4859-8AF6-06E58165BEA5}"/>
    <cellStyle name="Moneda 2 4 2 2 2 2 2 4" xfId="3619" xr:uid="{1AE3A3D4-6ECA-4377-B399-C5EF1000A332}"/>
    <cellStyle name="Moneda 2 4 2 2 2 2 2 4 2" xfId="3620" xr:uid="{779A2C64-5AC7-483A-911B-14592BEFC068}"/>
    <cellStyle name="Moneda 2 4 2 2 2 2 2 4 2 2" xfId="31583" xr:uid="{2F8E0C02-68E5-4897-B685-09F894EB8984}"/>
    <cellStyle name="Moneda 2 4 2 2 2 2 2 4 3" xfId="31582" xr:uid="{17F723DE-F485-4FEF-BF20-4F8D3E35361B}"/>
    <cellStyle name="Moneda 2 4 2 2 2 2 2 5" xfId="3621" xr:uid="{CE47F325-54F0-4E14-82C8-57AEC9B4DD2C}"/>
    <cellStyle name="Moneda 2 4 2 2 2 2 2 5 2" xfId="31584" xr:uid="{EB66C1BA-BF00-463D-AE62-4DF03DDA8D34}"/>
    <cellStyle name="Moneda 2 4 2 2 2 2 2 6" xfId="31569" xr:uid="{761FA480-F1AC-4774-A8CD-D11987B8EE0E}"/>
    <cellStyle name="Moneda 2 4 2 2 2 2 3" xfId="3622" xr:uid="{BDA1D0CD-7021-4FA3-8458-00E75FF0C876}"/>
    <cellStyle name="Moneda 2 4 2 2 2 2 3 2" xfId="3623" xr:uid="{5E54B2AF-4654-4823-A526-D21CA8A8E333}"/>
    <cellStyle name="Moneda 2 4 2 2 2 2 3 2 2" xfId="3624" xr:uid="{3F2CD197-11F8-4544-8985-5FABB59219D8}"/>
    <cellStyle name="Moneda 2 4 2 2 2 2 3 2 2 2" xfId="3625" xr:uid="{5860E15C-B03A-448B-BC7C-E7930CCEBDBB}"/>
    <cellStyle name="Moneda 2 4 2 2 2 2 3 2 2 2 2" xfId="31588" xr:uid="{B1DB3F3D-AFA2-4795-B9B7-94B6CD62FD11}"/>
    <cellStyle name="Moneda 2 4 2 2 2 2 3 2 2 3" xfId="31587" xr:uid="{CC690080-175B-42F1-9E18-F6E2C4B9892E}"/>
    <cellStyle name="Moneda 2 4 2 2 2 2 3 2 3" xfId="3626" xr:uid="{F2EE3113-10E5-40D1-B8EF-9C0D9B2952C8}"/>
    <cellStyle name="Moneda 2 4 2 2 2 2 3 2 3 2" xfId="31589" xr:uid="{B1120653-BB18-4D3C-9366-28366D1CCDB2}"/>
    <cellStyle name="Moneda 2 4 2 2 2 2 3 2 4" xfId="31586" xr:uid="{292D231E-C814-4D42-8448-0178EEE65E8C}"/>
    <cellStyle name="Moneda 2 4 2 2 2 2 3 3" xfId="3627" xr:uid="{C58EB317-8F4C-47C9-ACA2-3B6EAD1DEF4B}"/>
    <cellStyle name="Moneda 2 4 2 2 2 2 3 3 2" xfId="3628" xr:uid="{FFD8E817-1618-436A-A0A7-41D1AB70EABD}"/>
    <cellStyle name="Moneda 2 4 2 2 2 2 3 3 2 2" xfId="31591" xr:uid="{AD111F37-A039-4FE3-A392-8DBE83215596}"/>
    <cellStyle name="Moneda 2 4 2 2 2 2 3 3 3" xfId="31590" xr:uid="{4C928750-C4C4-41FA-9CD1-8F92C866E1F7}"/>
    <cellStyle name="Moneda 2 4 2 2 2 2 3 4" xfId="3629" xr:uid="{32A5E0DB-F081-44E9-978B-8A5CC53E9319}"/>
    <cellStyle name="Moneda 2 4 2 2 2 2 3 4 2" xfId="31592" xr:uid="{7A1083FC-DC52-4169-9772-D4EF36989550}"/>
    <cellStyle name="Moneda 2 4 2 2 2 2 3 5" xfId="31585" xr:uid="{B3FB1629-3A36-40F3-94DC-352991AADB5F}"/>
    <cellStyle name="Moneda 2 4 2 2 2 2 4" xfId="3630" xr:uid="{33BC9243-EC12-4427-8CB5-FCD45517B98E}"/>
    <cellStyle name="Moneda 2 4 2 2 2 2 4 2" xfId="3631" xr:uid="{FE9D3164-CF54-4C30-88B2-3753869A8372}"/>
    <cellStyle name="Moneda 2 4 2 2 2 2 4 2 2" xfId="3632" xr:uid="{DA031271-2FEA-48E0-9C89-7720936854CE}"/>
    <cellStyle name="Moneda 2 4 2 2 2 2 4 2 2 2" xfId="3633" xr:uid="{DFFD8644-90BD-4C4F-BCE9-6915711745B8}"/>
    <cellStyle name="Moneda 2 4 2 2 2 2 4 2 2 2 2" xfId="31596" xr:uid="{CDFF526B-4521-4D2A-ADFA-5EEC00F9C506}"/>
    <cellStyle name="Moneda 2 4 2 2 2 2 4 2 2 3" xfId="31595" xr:uid="{409CF87E-B07A-4580-BA23-B71119636F87}"/>
    <cellStyle name="Moneda 2 4 2 2 2 2 4 2 3" xfId="3634" xr:uid="{81F479F7-3BC1-41D6-A00C-27951243C166}"/>
    <cellStyle name="Moneda 2 4 2 2 2 2 4 2 3 2" xfId="31597" xr:uid="{27803336-D8FC-417A-8E80-563A3FB6850E}"/>
    <cellStyle name="Moneda 2 4 2 2 2 2 4 2 4" xfId="31594" xr:uid="{6BB0D7D5-204E-4820-8666-F41AC7E23710}"/>
    <cellStyle name="Moneda 2 4 2 2 2 2 4 3" xfId="3635" xr:uid="{B5E5F69B-1E43-46D7-8844-F0C0D1028551}"/>
    <cellStyle name="Moneda 2 4 2 2 2 2 4 3 2" xfId="3636" xr:uid="{63C188CD-3E32-4E73-8526-2C1C56467C55}"/>
    <cellStyle name="Moneda 2 4 2 2 2 2 4 3 2 2" xfId="31599" xr:uid="{FA7883A4-1140-4C43-AC42-608F7D0FF128}"/>
    <cellStyle name="Moneda 2 4 2 2 2 2 4 3 3" xfId="31598" xr:uid="{77CABB5A-AA47-41E5-BAF5-0086E132FDD1}"/>
    <cellStyle name="Moneda 2 4 2 2 2 2 4 4" xfId="3637" xr:uid="{C2F44BC1-D98B-41BD-BB6B-18F998A81878}"/>
    <cellStyle name="Moneda 2 4 2 2 2 2 4 4 2" xfId="31600" xr:uid="{4E2F3792-30D0-413F-82DF-14D09A9795EA}"/>
    <cellStyle name="Moneda 2 4 2 2 2 2 4 5" xfId="31593" xr:uid="{13D44E5B-E0CB-4DEB-A0D6-B75085081E54}"/>
    <cellStyle name="Moneda 2 4 2 2 2 2 5" xfId="3638" xr:uid="{C5420DCC-5A68-4626-A330-BFE09E8FDEDE}"/>
    <cellStyle name="Moneda 2 4 2 2 2 2 5 2" xfId="3639" xr:uid="{066605DE-B5D7-41AF-9A31-9CA7DC92CF37}"/>
    <cellStyle name="Moneda 2 4 2 2 2 2 5 2 2" xfId="3640" xr:uid="{1E8CB913-FB64-4B73-9EA3-3FEA1FC604C3}"/>
    <cellStyle name="Moneda 2 4 2 2 2 2 5 2 2 2" xfId="31603" xr:uid="{741DEC65-F820-482F-A43D-5CE13878AB38}"/>
    <cellStyle name="Moneda 2 4 2 2 2 2 5 2 3" xfId="31602" xr:uid="{00ED414C-06B5-4565-A9DF-EB864A4C6D7A}"/>
    <cellStyle name="Moneda 2 4 2 2 2 2 5 3" xfId="3641" xr:uid="{9E67281C-2207-4759-A37F-4EAE684759FF}"/>
    <cellStyle name="Moneda 2 4 2 2 2 2 5 3 2" xfId="31604" xr:uid="{BCB63538-4B00-49F7-87B1-8BE9BA1EE16D}"/>
    <cellStyle name="Moneda 2 4 2 2 2 2 5 4" xfId="31601" xr:uid="{1FBC6A27-A554-41BC-BE18-8A46B08766B5}"/>
    <cellStyle name="Moneda 2 4 2 2 2 2 6" xfId="3642" xr:uid="{519C9B97-4722-452D-ACA3-B8FFB5BE1CCD}"/>
    <cellStyle name="Moneda 2 4 2 2 2 2 6 2" xfId="3643" xr:uid="{351F9827-4C66-4923-8C5F-63B68AEEF76D}"/>
    <cellStyle name="Moneda 2 4 2 2 2 2 6 2 2" xfId="31606" xr:uid="{8DF2BEEB-424C-45A8-BC46-DA6ED8C79AC9}"/>
    <cellStyle name="Moneda 2 4 2 2 2 2 6 3" xfId="31605" xr:uid="{353189CC-5BE1-42AF-ACF1-59160F1AA9DF}"/>
    <cellStyle name="Moneda 2 4 2 2 2 2 7" xfId="3644" xr:uid="{09D29A18-369F-4BB2-B866-F30A09813B6C}"/>
    <cellStyle name="Moneda 2 4 2 2 2 2 7 2" xfId="31607" xr:uid="{0F5A90E9-0FEB-4172-AF5C-5744249A1714}"/>
    <cellStyle name="Moneda 2 4 2 2 2 2 8" xfId="27752" xr:uid="{27738032-3DAA-4AD1-9FAA-E5774EF05769}"/>
    <cellStyle name="Moneda 2 4 2 2 2 2 8 2" xfId="55670" xr:uid="{3A80FF6D-BB69-4472-BA9F-4F3D45E03760}"/>
    <cellStyle name="Moneda 2 4 2 2 2 2 9" xfId="28691" xr:uid="{3453280B-AEB4-4441-B690-C6FDCD1C2521}"/>
    <cellStyle name="Moneda 2 4 2 2 2 3" xfId="3645" xr:uid="{04B81EA7-5B48-42B1-A9F5-F00A999DED3C}"/>
    <cellStyle name="Moneda 2 4 2 2 2 3 2" xfId="3646" xr:uid="{8CD23E48-316B-4F0B-8C01-0257A5E90C0D}"/>
    <cellStyle name="Moneda 2 4 2 2 2 3 2 2" xfId="3647" xr:uid="{270E2968-9F60-406D-8528-C5834106FD0B}"/>
    <cellStyle name="Moneda 2 4 2 2 2 3 2 2 2" xfId="3648" xr:uid="{D0EC61DF-7238-4CF6-B836-C944CE4763ED}"/>
    <cellStyle name="Moneda 2 4 2 2 2 3 2 2 2 2" xfId="3649" xr:uid="{5BCA62F3-B054-442B-A815-E22CA1A09E5F}"/>
    <cellStyle name="Moneda 2 4 2 2 2 3 2 2 2 2 2" xfId="31612" xr:uid="{60E99218-85E0-45A8-BBC8-A967AE203572}"/>
    <cellStyle name="Moneda 2 4 2 2 2 3 2 2 2 3" xfId="31611" xr:uid="{6AA2AC98-987A-4250-AB68-A3E213C320CD}"/>
    <cellStyle name="Moneda 2 4 2 2 2 3 2 2 3" xfId="3650" xr:uid="{112A9CC2-73C1-4048-AE5E-DF2ECE6AE400}"/>
    <cellStyle name="Moneda 2 4 2 2 2 3 2 2 3 2" xfId="31613" xr:uid="{508BCA4E-90B7-4772-A206-9166FA1F5983}"/>
    <cellStyle name="Moneda 2 4 2 2 2 3 2 2 4" xfId="31610" xr:uid="{3756B4B4-0726-4F36-B4C2-88725457BD9F}"/>
    <cellStyle name="Moneda 2 4 2 2 2 3 2 3" xfId="3651" xr:uid="{11C09183-95B0-4E28-836D-76080C70EDE6}"/>
    <cellStyle name="Moneda 2 4 2 2 2 3 2 3 2" xfId="3652" xr:uid="{74FBAB30-E9EB-4D52-B1C8-BA1DE094EA13}"/>
    <cellStyle name="Moneda 2 4 2 2 2 3 2 3 2 2" xfId="31615" xr:uid="{BD4486D8-1D93-4C33-99D7-404F56E6ADE3}"/>
    <cellStyle name="Moneda 2 4 2 2 2 3 2 3 3" xfId="31614" xr:uid="{209C105D-1349-48A6-8083-0DAD45C388BF}"/>
    <cellStyle name="Moneda 2 4 2 2 2 3 2 4" xfId="3653" xr:uid="{A3AC64FD-12C6-4320-ACB2-89DF24429253}"/>
    <cellStyle name="Moneda 2 4 2 2 2 3 2 4 2" xfId="31616" xr:uid="{C7906456-3612-4610-A5D6-5A5E73D88A3D}"/>
    <cellStyle name="Moneda 2 4 2 2 2 3 2 5" xfId="31609" xr:uid="{CE22F16C-21BB-4659-B76C-8BAC2E3A5759}"/>
    <cellStyle name="Moneda 2 4 2 2 2 3 3" xfId="3654" xr:uid="{15B3F172-BCA7-4C63-8C86-4C7D7160EA53}"/>
    <cellStyle name="Moneda 2 4 2 2 2 3 3 2" xfId="3655" xr:uid="{C4DE542C-22AF-412C-BF39-584B3325A8AD}"/>
    <cellStyle name="Moneda 2 4 2 2 2 3 3 2 2" xfId="3656" xr:uid="{EB74E695-E744-4D50-B0B3-1AC6F41B0012}"/>
    <cellStyle name="Moneda 2 4 2 2 2 3 3 2 2 2" xfId="31619" xr:uid="{63FB16EE-25CA-482D-8D38-3EAD12D5877D}"/>
    <cellStyle name="Moneda 2 4 2 2 2 3 3 2 3" xfId="31618" xr:uid="{657A8CE4-8645-4505-85C5-F41A14A47F9C}"/>
    <cellStyle name="Moneda 2 4 2 2 2 3 3 3" xfId="3657" xr:uid="{ACD896DC-DEE2-4259-B992-CFE8EDB88C7A}"/>
    <cellStyle name="Moneda 2 4 2 2 2 3 3 3 2" xfId="31620" xr:uid="{FD7599F6-6ECD-4B91-8380-57DE4F5E8B2A}"/>
    <cellStyle name="Moneda 2 4 2 2 2 3 3 4" xfId="31617" xr:uid="{07684854-8857-4B41-9F69-D717CFB7F0EE}"/>
    <cellStyle name="Moneda 2 4 2 2 2 3 4" xfId="3658" xr:uid="{534E8690-AD00-41F6-8C08-CD2260991B04}"/>
    <cellStyle name="Moneda 2 4 2 2 2 3 4 2" xfId="3659" xr:uid="{521C2156-7DF0-46A9-B23C-2259D20C5770}"/>
    <cellStyle name="Moneda 2 4 2 2 2 3 4 2 2" xfId="31622" xr:uid="{40CA5766-3AD1-49B9-AEEF-1FA218629771}"/>
    <cellStyle name="Moneda 2 4 2 2 2 3 4 3" xfId="31621" xr:uid="{1E4CF454-D968-48AA-B4D7-C9950EA6F4A6}"/>
    <cellStyle name="Moneda 2 4 2 2 2 3 5" xfId="3660" xr:uid="{FB015676-9409-4E2F-9452-D7741C9F2EE6}"/>
    <cellStyle name="Moneda 2 4 2 2 2 3 5 2" xfId="31623" xr:uid="{B20F02A5-8175-4584-9D84-49BE659BEFBB}"/>
    <cellStyle name="Moneda 2 4 2 2 2 3 6" xfId="31608" xr:uid="{F2F37F8A-0BCF-4EB4-8DD6-67F2D2585B78}"/>
    <cellStyle name="Moneda 2 4 2 2 2 4" xfId="3661" xr:uid="{8035FA9B-BC61-4B89-AF36-52CE29C3CAE9}"/>
    <cellStyle name="Moneda 2 4 2 2 2 4 2" xfId="3662" xr:uid="{45143EC5-5FDE-48BE-A93B-BBC4F061C9F3}"/>
    <cellStyle name="Moneda 2 4 2 2 2 4 2 2" xfId="3663" xr:uid="{081BBCFD-E0D6-4EF0-A6EC-E0499A09BFF1}"/>
    <cellStyle name="Moneda 2 4 2 2 2 4 2 2 2" xfId="3664" xr:uid="{4EA99555-A5B3-44B6-8166-DE3C8D384F14}"/>
    <cellStyle name="Moneda 2 4 2 2 2 4 2 2 2 2" xfId="31627" xr:uid="{84278C39-156E-4A08-A3E6-7EDF66522520}"/>
    <cellStyle name="Moneda 2 4 2 2 2 4 2 2 3" xfId="31626" xr:uid="{89AB85CE-3662-4F98-921E-E52DD65E1E90}"/>
    <cellStyle name="Moneda 2 4 2 2 2 4 2 3" xfId="3665" xr:uid="{3C8EDB1E-78FE-4CB5-9EBF-25FAB553AAAC}"/>
    <cellStyle name="Moneda 2 4 2 2 2 4 2 3 2" xfId="31628" xr:uid="{202EFFA1-3ECB-4DF4-9618-342A28D4ABC4}"/>
    <cellStyle name="Moneda 2 4 2 2 2 4 2 4" xfId="31625" xr:uid="{6C807B47-C2E6-4BD5-9C4F-8B779D55FC20}"/>
    <cellStyle name="Moneda 2 4 2 2 2 4 3" xfId="3666" xr:uid="{E30A2971-3295-4016-8F50-473F63290A5E}"/>
    <cellStyle name="Moneda 2 4 2 2 2 4 3 2" xfId="3667" xr:uid="{63D32D9D-FF11-4D56-A7D0-87E681CEDD3D}"/>
    <cellStyle name="Moneda 2 4 2 2 2 4 3 2 2" xfId="31630" xr:uid="{41E03F9D-156F-4E09-97B8-2E0DDCB69FE3}"/>
    <cellStyle name="Moneda 2 4 2 2 2 4 3 3" xfId="31629" xr:uid="{624C186A-625F-47EF-9D48-6AC4A492BDC5}"/>
    <cellStyle name="Moneda 2 4 2 2 2 4 4" xfId="3668" xr:uid="{4DA31E60-64C0-4090-93B1-5F5DF58C4A91}"/>
    <cellStyle name="Moneda 2 4 2 2 2 4 4 2" xfId="31631" xr:uid="{5A7B14AD-ED25-4749-909F-6F88BFD89906}"/>
    <cellStyle name="Moneda 2 4 2 2 2 4 5" xfId="31624" xr:uid="{0AB2DA8B-DDED-450B-AA5F-72899001ECB8}"/>
    <cellStyle name="Moneda 2 4 2 2 2 5" xfId="3669" xr:uid="{FB7611A0-BE1B-4161-9C04-F254479A95E8}"/>
    <cellStyle name="Moneda 2 4 2 2 2 5 2" xfId="3670" xr:uid="{03E203FC-15C4-4504-8922-B091ADF3F123}"/>
    <cellStyle name="Moneda 2 4 2 2 2 5 2 2" xfId="3671" xr:uid="{38E8A5AC-2321-49A9-9CC7-0532C1C73D35}"/>
    <cellStyle name="Moneda 2 4 2 2 2 5 2 2 2" xfId="3672" xr:uid="{47473002-117C-4428-96A2-E43A7501961A}"/>
    <cellStyle name="Moneda 2 4 2 2 2 5 2 2 2 2" xfId="31635" xr:uid="{28B760B0-5C38-4A1E-B206-259E6A60E33B}"/>
    <cellStyle name="Moneda 2 4 2 2 2 5 2 2 3" xfId="31634" xr:uid="{9005E96D-2538-4CFC-9A3C-0148EFC4DB70}"/>
    <cellStyle name="Moneda 2 4 2 2 2 5 2 3" xfId="3673" xr:uid="{7FF41A74-F7FB-4CF7-98B7-6A9A5EB6341B}"/>
    <cellStyle name="Moneda 2 4 2 2 2 5 2 3 2" xfId="31636" xr:uid="{7E2342E3-1252-46B4-B548-8FE8A56EF159}"/>
    <cellStyle name="Moneda 2 4 2 2 2 5 2 4" xfId="31633" xr:uid="{AEB81259-772A-4B5A-9717-73246A9AD97F}"/>
    <cellStyle name="Moneda 2 4 2 2 2 5 3" xfId="3674" xr:uid="{D453BCE6-1366-4404-B3B2-9E3F3A35DFD4}"/>
    <cellStyle name="Moneda 2 4 2 2 2 5 3 2" xfId="3675" xr:uid="{7B7052C5-A164-4D8D-880F-65A10CD674CB}"/>
    <cellStyle name="Moneda 2 4 2 2 2 5 3 2 2" xfId="31638" xr:uid="{5A713D91-6A3B-48E8-AAA6-68D5446E9987}"/>
    <cellStyle name="Moneda 2 4 2 2 2 5 3 3" xfId="31637" xr:uid="{0831BDB9-4B05-4139-930A-9AF2C4FD3ADC}"/>
    <cellStyle name="Moneda 2 4 2 2 2 5 4" xfId="3676" xr:uid="{0A07665B-1DDF-4A60-862D-D87183BD0DE9}"/>
    <cellStyle name="Moneda 2 4 2 2 2 5 4 2" xfId="31639" xr:uid="{51B1822F-8267-4020-B16A-887842850E6E}"/>
    <cellStyle name="Moneda 2 4 2 2 2 5 5" xfId="31632" xr:uid="{0DBA29C7-88C6-4937-AE84-D15EADB2801E}"/>
    <cellStyle name="Moneda 2 4 2 2 2 6" xfId="3677" xr:uid="{2DA9F927-5848-4D47-8D5C-0D2C3060E36C}"/>
    <cellStyle name="Moneda 2 4 2 2 2 6 2" xfId="3678" xr:uid="{978E587A-9CC0-4144-A197-DB1BBFCDA3D3}"/>
    <cellStyle name="Moneda 2 4 2 2 2 6 2 2" xfId="3679" xr:uid="{E094071A-AC05-4154-AD9A-1B46760BBDB4}"/>
    <cellStyle name="Moneda 2 4 2 2 2 6 2 2 2" xfId="31642" xr:uid="{8A8B6FB0-8183-4EA1-81A0-D48D1ED98482}"/>
    <cellStyle name="Moneda 2 4 2 2 2 6 2 3" xfId="31641" xr:uid="{98E7B071-AF91-4370-9304-D3022D5FF52D}"/>
    <cellStyle name="Moneda 2 4 2 2 2 6 3" xfId="3680" xr:uid="{D4D1149D-2B6F-4DB2-99F6-B39A660DA925}"/>
    <cellStyle name="Moneda 2 4 2 2 2 6 3 2" xfId="31643" xr:uid="{58AECF06-4BE4-441A-AF5D-A5D46FCF61FB}"/>
    <cellStyle name="Moneda 2 4 2 2 2 6 4" xfId="31640" xr:uid="{521541AD-2F15-44AC-8BE2-96C9DD76D48C}"/>
    <cellStyle name="Moneda 2 4 2 2 2 7" xfId="3681" xr:uid="{B19D2DA6-319B-49D5-BCE1-776265398DB6}"/>
    <cellStyle name="Moneda 2 4 2 2 2 7 2" xfId="3682" xr:uid="{085057B3-7BA5-49FB-85C2-760FACB095AC}"/>
    <cellStyle name="Moneda 2 4 2 2 2 7 2 2" xfId="31645" xr:uid="{4CE2D61E-58AF-47C1-978D-EC3DE1113B09}"/>
    <cellStyle name="Moneda 2 4 2 2 2 7 3" xfId="31644" xr:uid="{3E733AAD-ED55-4278-A066-68A48370BA37}"/>
    <cellStyle name="Moneda 2 4 2 2 2 8" xfId="3683" xr:uid="{E297A133-E1FC-401F-8470-BC4BBC5AF861}"/>
    <cellStyle name="Moneda 2 4 2 2 2 8 2" xfId="31646" xr:uid="{D23AB481-D6EE-4CF5-8C26-F0F5B40C0B08}"/>
    <cellStyle name="Moneda 2 4 2 2 2 9" xfId="27751" xr:uid="{C35F85E6-B38E-4586-BFEC-EB06A6749B44}"/>
    <cellStyle name="Moneda 2 4 2 2 2 9 2" xfId="55669" xr:uid="{F3993DBF-599C-4A81-8390-104EBA62503B}"/>
    <cellStyle name="Moneda 2 4 2 2 3" xfId="558" xr:uid="{765F58EC-0FAF-40D6-815F-19677B5B236B}"/>
    <cellStyle name="Moneda 2 4 2 2 3 2" xfId="3684" xr:uid="{04FDD8C2-3537-43DE-8963-91AF7B23E625}"/>
    <cellStyle name="Moneda 2 4 2 2 3 2 2" xfId="3685" xr:uid="{257D0FAF-2B65-41EA-B7CA-5C172CD8A7DD}"/>
    <cellStyle name="Moneda 2 4 2 2 3 2 2 2" xfId="3686" xr:uid="{2B45ACD3-EB7A-469A-8343-765501054478}"/>
    <cellStyle name="Moneda 2 4 2 2 3 2 2 2 2" xfId="3687" xr:uid="{FE6D962F-2E35-4515-A1CA-466DF5885501}"/>
    <cellStyle name="Moneda 2 4 2 2 3 2 2 2 2 2" xfId="3688" xr:uid="{BAE87C5C-554C-4132-B472-4223D9050FB5}"/>
    <cellStyle name="Moneda 2 4 2 2 3 2 2 2 2 2 2" xfId="31651" xr:uid="{A759F610-CF33-41CB-A575-87A8355BD6CE}"/>
    <cellStyle name="Moneda 2 4 2 2 3 2 2 2 2 3" xfId="31650" xr:uid="{752B4B51-0B92-44A0-B3B7-DA3F9718012A}"/>
    <cellStyle name="Moneda 2 4 2 2 3 2 2 2 3" xfId="3689" xr:uid="{68AAC525-B1BA-4218-8A58-D43EA7D7597B}"/>
    <cellStyle name="Moneda 2 4 2 2 3 2 2 2 3 2" xfId="31652" xr:uid="{4B7B64B8-B9A6-4A1A-916C-C60B344C1269}"/>
    <cellStyle name="Moneda 2 4 2 2 3 2 2 2 4" xfId="31649" xr:uid="{620FE508-C74F-46E5-887D-FDB8AEE87EB0}"/>
    <cellStyle name="Moneda 2 4 2 2 3 2 2 3" xfId="3690" xr:uid="{C0F12C98-293E-40B3-A065-66E6234ED0DB}"/>
    <cellStyle name="Moneda 2 4 2 2 3 2 2 3 2" xfId="3691" xr:uid="{F8B946FC-CC43-401B-97AE-40866511A2E8}"/>
    <cellStyle name="Moneda 2 4 2 2 3 2 2 3 2 2" xfId="31654" xr:uid="{17890187-19B8-4818-B3CC-63C67DA09E9B}"/>
    <cellStyle name="Moneda 2 4 2 2 3 2 2 3 3" xfId="31653" xr:uid="{A7D140EA-78CB-4CE4-AC08-D9C949D933B4}"/>
    <cellStyle name="Moneda 2 4 2 2 3 2 2 4" xfId="3692" xr:uid="{B7B4986B-04A5-4D4A-BD75-95B4377173C5}"/>
    <cellStyle name="Moneda 2 4 2 2 3 2 2 4 2" xfId="31655" xr:uid="{57E71FC9-132E-4555-9BEE-FACAEDD353C6}"/>
    <cellStyle name="Moneda 2 4 2 2 3 2 2 5" xfId="31648" xr:uid="{B5D52F5C-838C-4A1D-A6B5-9B609DCC7D77}"/>
    <cellStyle name="Moneda 2 4 2 2 3 2 3" xfId="3693" xr:uid="{964D3E13-F7F9-4CFA-8E23-FA315C45408F}"/>
    <cellStyle name="Moneda 2 4 2 2 3 2 3 2" xfId="3694" xr:uid="{6D7E5554-72CC-42BC-9E02-527E4DED9903}"/>
    <cellStyle name="Moneda 2 4 2 2 3 2 3 2 2" xfId="3695" xr:uid="{96368C3B-7299-400E-9F14-2A613E51228A}"/>
    <cellStyle name="Moneda 2 4 2 2 3 2 3 2 2 2" xfId="31658" xr:uid="{E1205871-CC0D-43CA-8F8C-DE87CC5FA25D}"/>
    <cellStyle name="Moneda 2 4 2 2 3 2 3 2 3" xfId="31657" xr:uid="{6EE8E0D8-DA51-48CC-9A30-1425C0B8E1C4}"/>
    <cellStyle name="Moneda 2 4 2 2 3 2 3 3" xfId="3696" xr:uid="{E694C96D-C922-4912-8435-C9EF8BF0D33E}"/>
    <cellStyle name="Moneda 2 4 2 2 3 2 3 3 2" xfId="31659" xr:uid="{A08A728D-01E8-4835-A5F2-D3FAFCBE99B4}"/>
    <cellStyle name="Moneda 2 4 2 2 3 2 3 4" xfId="31656" xr:uid="{E7B734ED-88A7-41B6-AB2D-FF8C49D5E993}"/>
    <cellStyle name="Moneda 2 4 2 2 3 2 4" xfId="3697" xr:uid="{A79F558D-E9AD-4205-8A94-F27BFC7EF1EE}"/>
    <cellStyle name="Moneda 2 4 2 2 3 2 4 2" xfId="3698" xr:uid="{62BD529E-1CEE-4363-8E7D-961D2A13C757}"/>
    <cellStyle name="Moneda 2 4 2 2 3 2 4 2 2" xfId="31661" xr:uid="{9C3B5AB9-529F-4144-BCBC-C1B66E170B9A}"/>
    <cellStyle name="Moneda 2 4 2 2 3 2 4 3" xfId="31660" xr:uid="{C8537EC9-6B9F-469C-B638-4F04491633AC}"/>
    <cellStyle name="Moneda 2 4 2 2 3 2 5" xfId="3699" xr:uid="{95673282-1785-4B4A-8323-87C4BAF69FD4}"/>
    <cellStyle name="Moneda 2 4 2 2 3 2 5 2" xfId="31662" xr:uid="{D0B2FF29-27CC-4B99-8937-DA947E741213}"/>
    <cellStyle name="Moneda 2 4 2 2 3 2 6" xfId="31647" xr:uid="{028B40C4-CE34-46DD-B179-9FD741545515}"/>
    <cellStyle name="Moneda 2 4 2 2 3 3" xfId="3700" xr:uid="{D455D0E4-11CB-4214-9FA7-F0E13B89F343}"/>
    <cellStyle name="Moneda 2 4 2 2 3 3 2" xfId="3701" xr:uid="{09BC328F-2B2E-41C3-9257-10FD1999F446}"/>
    <cellStyle name="Moneda 2 4 2 2 3 3 2 2" xfId="3702" xr:uid="{1873042A-B87E-4C16-AEE4-CA94EEAE2338}"/>
    <cellStyle name="Moneda 2 4 2 2 3 3 2 2 2" xfId="3703" xr:uid="{818229AE-1021-42CF-97CE-A539257D197F}"/>
    <cellStyle name="Moneda 2 4 2 2 3 3 2 2 2 2" xfId="31666" xr:uid="{E6B57B61-4CD2-4DAC-989E-6C076E74DC89}"/>
    <cellStyle name="Moneda 2 4 2 2 3 3 2 2 3" xfId="31665" xr:uid="{DB2B60EC-6991-4131-866F-718BA4233835}"/>
    <cellStyle name="Moneda 2 4 2 2 3 3 2 3" xfId="3704" xr:uid="{BE4B5316-C6D8-412C-9CBA-4B7DDA265ADB}"/>
    <cellStyle name="Moneda 2 4 2 2 3 3 2 3 2" xfId="31667" xr:uid="{27C1CE4B-5BFB-4DE7-95BE-BFB4DD2DABDA}"/>
    <cellStyle name="Moneda 2 4 2 2 3 3 2 4" xfId="31664" xr:uid="{1CFEC2F5-6332-44D4-95F5-0936872CB618}"/>
    <cellStyle name="Moneda 2 4 2 2 3 3 3" xfId="3705" xr:uid="{F33427E1-72BA-44BD-A7D4-4D2F9A2E9588}"/>
    <cellStyle name="Moneda 2 4 2 2 3 3 3 2" xfId="3706" xr:uid="{F0A7C728-F316-4E72-91EC-3530DDB1A3B1}"/>
    <cellStyle name="Moneda 2 4 2 2 3 3 3 2 2" xfId="31669" xr:uid="{D8047DBC-7E4D-4ED5-9FA7-2712A1C3ED8D}"/>
    <cellStyle name="Moneda 2 4 2 2 3 3 3 3" xfId="31668" xr:uid="{4328F5F2-66A4-44B7-917B-F3DA931E81BD}"/>
    <cellStyle name="Moneda 2 4 2 2 3 3 4" xfId="3707" xr:uid="{9CC0AEE5-B444-4620-B95C-2F90D8259689}"/>
    <cellStyle name="Moneda 2 4 2 2 3 3 4 2" xfId="31670" xr:uid="{36BF9DB8-F274-437F-903A-3690C0BA7791}"/>
    <cellStyle name="Moneda 2 4 2 2 3 3 5" xfId="31663" xr:uid="{40ED6E19-F543-493F-B782-BDB7B61EF2A4}"/>
    <cellStyle name="Moneda 2 4 2 2 3 4" xfId="3708" xr:uid="{74D23C3E-1017-471D-9E6A-1318961E8282}"/>
    <cellStyle name="Moneda 2 4 2 2 3 4 2" xfId="3709" xr:uid="{D982B8D8-47E5-4E79-A86C-88B13F9B0687}"/>
    <cellStyle name="Moneda 2 4 2 2 3 4 2 2" xfId="3710" xr:uid="{A3BD19AB-8516-4B68-8769-7C8C6FDE6285}"/>
    <cellStyle name="Moneda 2 4 2 2 3 4 2 2 2" xfId="3711" xr:uid="{7786A957-24EE-434C-A6AA-3742DE6569F8}"/>
    <cellStyle name="Moneda 2 4 2 2 3 4 2 2 2 2" xfId="31674" xr:uid="{C5AB5555-E5F9-43CA-B17C-5ED59D0AA0F6}"/>
    <cellStyle name="Moneda 2 4 2 2 3 4 2 2 3" xfId="31673" xr:uid="{6EDF62BD-1E78-4FE5-8D18-DD8B7F00E936}"/>
    <cellStyle name="Moneda 2 4 2 2 3 4 2 3" xfId="3712" xr:uid="{28A2D19E-59A9-4DC7-B369-85F9C48306C6}"/>
    <cellStyle name="Moneda 2 4 2 2 3 4 2 3 2" xfId="31675" xr:uid="{55D15AD2-810A-4AFD-AAFB-1C8F61C143C1}"/>
    <cellStyle name="Moneda 2 4 2 2 3 4 2 4" xfId="31672" xr:uid="{841BD559-F06D-41A0-B969-F6120C6C273E}"/>
    <cellStyle name="Moneda 2 4 2 2 3 4 3" xfId="3713" xr:uid="{B630CBE6-09AE-4B9E-9869-BE11B8D225DD}"/>
    <cellStyle name="Moneda 2 4 2 2 3 4 3 2" xfId="3714" xr:uid="{5A725578-795A-46C7-A174-98249F686515}"/>
    <cellStyle name="Moneda 2 4 2 2 3 4 3 2 2" xfId="31677" xr:uid="{036F3361-3E49-4B0F-A16F-4308497F2007}"/>
    <cellStyle name="Moneda 2 4 2 2 3 4 3 3" xfId="31676" xr:uid="{1ED8F5F2-508F-426C-B035-7E66708F65DE}"/>
    <cellStyle name="Moneda 2 4 2 2 3 4 4" xfId="3715" xr:uid="{7BC3CAFF-D947-4BD2-A07F-E673C0890E35}"/>
    <cellStyle name="Moneda 2 4 2 2 3 4 4 2" xfId="31678" xr:uid="{8963FAFC-25DE-4012-B1E8-5D55F463B6CC}"/>
    <cellStyle name="Moneda 2 4 2 2 3 4 5" xfId="31671" xr:uid="{30796BEB-87BD-4E09-9D53-2A62C2CB3CF9}"/>
    <cellStyle name="Moneda 2 4 2 2 3 5" xfId="3716" xr:uid="{21C49132-D70A-4CF6-8DA3-0BD83F7C3681}"/>
    <cellStyle name="Moneda 2 4 2 2 3 5 2" xfId="3717" xr:uid="{7C4E7240-CD39-4B0D-92F9-EB7C0D578EE7}"/>
    <cellStyle name="Moneda 2 4 2 2 3 5 2 2" xfId="3718" xr:uid="{BE0BECBB-97A9-494B-A271-5E2BB97D153A}"/>
    <cellStyle name="Moneda 2 4 2 2 3 5 2 2 2" xfId="31681" xr:uid="{B81E88D9-BA04-4F80-92CD-3B3C8B8E68E4}"/>
    <cellStyle name="Moneda 2 4 2 2 3 5 2 3" xfId="31680" xr:uid="{B7D5FB9A-29BE-4E64-936C-D594BEE33FD3}"/>
    <cellStyle name="Moneda 2 4 2 2 3 5 3" xfId="3719" xr:uid="{C575D3B0-0C9F-436C-8439-15252D233D70}"/>
    <cellStyle name="Moneda 2 4 2 2 3 5 3 2" xfId="31682" xr:uid="{41C3A7D0-E2B1-4361-9EBC-D121EC2FA248}"/>
    <cellStyle name="Moneda 2 4 2 2 3 5 4" xfId="31679" xr:uid="{57A0EB25-F9D3-4D39-94AA-A4828C511F51}"/>
    <cellStyle name="Moneda 2 4 2 2 3 6" xfId="3720" xr:uid="{309A40F1-B798-49DF-B330-4290FA3C63B0}"/>
    <cellStyle name="Moneda 2 4 2 2 3 6 2" xfId="3721" xr:uid="{3F2B6170-453D-4C73-B78A-5FE83A9E382B}"/>
    <cellStyle name="Moneda 2 4 2 2 3 6 2 2" xfId="31684" xr:uid="{5E2207CC-FADD-4B47-8138-E071DCF7B0E7}"/>
    <cellStyle name="Moneda 2 4 2 2 3 6 3" xfId="31683" xr:uid="{FDFC0F81-5843-4DCD-A7F1-69AFDD5B483A}"/>
    <cellStyle name="Moneda 2 4 2 2 3 7" xfId="3722" xr:uid="{64C95A25-5957-4615-BC3A-23C8C013D7AE}"/>
    <cellStyle name="Moneda 2 4 2 2 3 7 2" xfId="31685" xr:uid="{797763C3-EEB8-4F36-9E7B-6725FAD6C9BD}"/>
    <cellStyle name="Moneda 2 4 2 2 3 8" xfId="27753" xr:uid="{4DD21FAF-0379-4126-AB8A-2C401A404029}"/>
    <cellStyle name="Moneda 2 4 2 2 3 8 2" xfId="55671" xr:uid="{33F3FFF5-1CDE-4C3B-A696-1BE81380AC64}"/>
    <cellStyle name="Moneda 2 4 2 2 3 9" xfId="28537" xr:uid="{4B448214-02FF-4ADC-A031-94D85C2F106B}"/>
    <cellStyle name="Moneda 2 4 2 2 4" xfId="3723" xr:uid="{319A9FA3-94AE-4803-BC5E-CA82469A2F58}"/>
    <cellStyle name="Moneda 2 4 2 2 4 2" xfId="3724" xr:uid="{69C71771-09F3-4118-B178-314204B2F5D3}"/>
    <cellStyle name="Moneda 2 4 2 2 4 2 2" xfId="3725" xr:uid="{A368BDD5-4673-4AFE-B5CE-7B0B0D2F101E}"/>
    <cellStyle name="Moneda 2 4 2 2 4 2 2 2" xfId="3726" xr:uid="{48BF46C6-1A94-46EC-99FB-AD0F7EC600A1}"/>
    <cellStyle name="Moneda 2 4 2 2 4 2 2 2 2" xfId="3727" xr:uid="{C22F5D5C-C6BB-4BC5-BA07-980316D04FD8}"/>
    <cellStyle name="Moneda 2 4 2 2 4 2 2 2 2 2" xfId="31690" xr:uid="{1ADAF3D8-A3F5-454A-B737-D8AC04CF61DE}"/>
    <cellStyle name="Moneda 2 4 2 2 4 2 2 2 3" xfId="31689" xr:uid="{A24304E4-3182-4EC4-B7F5-4E9ED583763D}"/>
    <cellStyle name="Moneda 2 4 2 2 4 2 2 3" xfId="3728" xr:uid="{06949E4D-D28C-43CF-A43F-1C3457079688}"/>
    <cellStyle name="Moneda 2 4 2 2 4 2 2 3 2" xfId="31691" xr:uid="{F146FE89-5653-4388-87C5-69687D07AC31}"/>
    <cellStyle name="Moneda 2 4 2 2 4 2 2 4" xfId="31688" xr:uid="{4B284BF9-C05F-4CB3-8D9D-586C527F8318}"/>
    <cellStyle name="Moneda 2 4 2 2 4 2 3" xfId="3729" xr:uid="{DF4D0760-2F8D-4406-A341-68E2A5EAE2BD}"/>
    <cellStyle name="Moneda 2 4 2 2 4 2 3 2" xfId="3730" xr:uid="{59FD01AD-C067-4FEC-AE71-ABC9010EB248}"/>
    <cellStyle name="Moneda 2 4 2 2 4 2 3 2 2" xfId="31693" xr:uid="{1DA06834-962C-4BF8-898B-ECB6F76B30E6}"/>
    <cellStyle name="Moneda 2 4 2 2 4 2 3 3" xfId="31692" xr:uid="{8C0567F5-3B17-4479-AAB2-BD2FC54D53B6}"/>
    <cellStyle name="Moneda 2 4 2 2 4 2 4" xfId="3731" xr:uid="{E85A957F-ED4B-4E7D-B8E2-B6448DB70CD1}"/>
    <cellStyle name="Moneda 2 4 2 2 4 2 4 2" xfId="31694" xr:uid="{E25C20C2-49E7-49EA-B8C3-2A5DD6E015E0}"/>
    <cellStyle name="Moneda 2 4 2 2 4 2 5" xfId="31687" xr:uid="{E8CB2042-C600-4567-8F20-3FA875BF4CF7}"/>
    <cellStyle name="Moneda 2 4 2 2 4 3" xfId="3732" xr:uid="{DE7C72EB-1149-494D-9AFF-1ABA8B197512}"/>
    <cellStyle name="Moneda 2 4 2 2 4 3 2" xfId="3733" xr:uid="{34A267F7-6FDD-4E64-BAB1-7C64BD73CD90}"/>
    <cellStyle name="Moneda 2 4 2 2 4 3 2 2" xfId="3734" xr:uid="{0C9A50B0-D911-468F-9BA4-53647DB10233}"/>
    <cellStyle name="Moneda 2 4 2 2 4 3 2 2 2" xfId="31697" xr:uid="{754E8C5C-9C4D-4EEE-A68F-A9E8887C7341}"/>
    <cellStyle name="Moneda 2 4 2 2 4 3 2 3" xfId="31696" xr:uid="{47B3A102-BDD1-48E7-BC1D-20BCA9D7137A}"/>
    <cellStyle name="Moneda 2 4 2 2 4 3 3" xfId="3735" xr:uid="{FE7DE4A0-B0DB-45DA-B2D1-35B589C133AF}"/>
    <cellStyle name="Moneda 2 4 2 2 4 3 3 2" xfId="31698" xr:uid="{2F8D5CD5-ABF8-4C8F-AA9F-268E221E0A3D}"/>
    <cellStyle name="Moneda 2 4 2 2 4 3 4" xfId="31695" xr:uid="{17B041DD-6F0A-4E88-8699-B0739F217701}"/>
    <cellStyle name="Moneda 2 4 2 2 4 4" xfId="3736" xr:uid="{E5E30AFA-A086-402B-B72D-B14B821FDEF2}"/>
    <cellStyle name="Moneda 2 4 2 2 4 4 2" xfId="3737" xr:uid="{BA1A9E83-DF09-4E36-982C-F868F5BA22BC}"/>
    <cellStyle name="Moneda 2 4 2 2 4 4 2 2" xfId="31700" xr:uid="{F9B29D8A-D0C3-4970-8B69-BB5A1BB4636A}"/>
    <cellStyle name="Moneda 2 4 2 2 4 4 3" xfId="31699" xr:uid="{B49F3A38-5B58-43B4-AA67-7D5966163C18}"/>
    <cellStyle name="Moneda 2 4 2 2 4 5" xfId="3738" xr:uid="{633AD31A-B196-409B-9698-5B256F6B69D9}"/>
    <cellStyle name="Moneda 2 4 2 2 4 5 2" xfId="31701" xr:uid="{ACC64ED4-61C3-4591-9BE1-88B1FDB6EDDB}"/>
    <cellStyle name="Moneda 2 4 2 2 4 6" xfId="31686" xr:uid="{DC0888CE-4DBC-41DA-83C5-54BED0220870}"/>
    <cellStyle name="Moneda 2 4 2 2 5" xfId="3739" xr:uid="{3C153AD9-2565-4424-BF6E-B61FD7317FA0}"/>
    <cellStyle name="Moneda 2 4 2 2 5 2" xfId="3740" xr:uid="{6E89CA34-5EF9-46CC-BF4B-CE0830A186AD}"/>
    <cellStyle name="Moneda 2 4 2 2 5 2 2" xfId="3741" xr:uid="{A3E50C32-132B-4079-B664-1AD4E1F03542}"/>
    <cellStyle name="Moneda 2 4 2 2 5 2 2 2" xfId="3742" xr:uid="{4D0C37BF-1CEA-4830-AEA5-8C4AD062BEDC}"/>
    <cellStyle name="Moneda 2 4 2 2 5 2 2 2 2" xfId="31705" xr:uid="{7E517E87-001E-4420-8E2F-7F6C59A174B8}"/>
    <cellStyle name="Moneda 2 4 2 2 5 2 2 3" xfId="31704" xr:uid="{917D3B71-C067-44C8-8148-39BE0EC16899}"/>
    <cellStyle name="Moneda 2 4 2 2 5 2 3" xfId="3743" xr:uid="{FEECE540-8DED-4B2E-85B4-01B1F263982F}"/>
    <cellStyle name="Moneda 2 4 2 2 5 2 3 2" xfId="31706" xr:uid="{AFC9BE88-4717-4334-B986-E16945BBC25B}"/>
    <cellStyle name="Moneda 2 4 2 2 5 2 4" xfId="31703" xr:uid="{759CBE0D-DA80-4E2B-BFF0-1BDD1FF0B03E}"/>
    <cellStyle name="Moneda 2 4 2 2 5 3" xfId="3744" xr:uid="{48B35384-1639-4DAD-BD9C-05D1ED15AC00}"/>
    <cellStyle name="Moneda 2 4 2 2 5 3 2" xfId="3745" xr:uid="{F677C2AD-FE6B-4B7F-B846-420EF349217C}"/>
    <cellStyle name="Moneda 2 4 2 2 5 3 2 2" xfId="31708" xr:uid="{DADB1760-B759-4E34-8E32-D3AC9A3EE199}"/>
    <cellStyle name="Moneda 2 4 2 2 5 3 3" xfId="31707" xr:uid="{72A3997F-8D9A-4B96-BBD8-2A5FF680E6E6}"/>
    <cellStyle name="Moneda 2 4 2 2 5 4" xfId="3746" xr:uid="{E53AE040-EDAC-4576-A781-E553679B7B7A}"/>
    <cellStyle name="Moneda 2 4 2 2 5 4 2" xfId="31709" xr:uid="{1F8D1B8E-45DA-47F8-9C89-DC7F450BC481}"/>
    <cellStyle name="Moneda 2 4 2 2 5 5" xfId="31702" xr:uid="{357A8E6B-CD90-448B-A00E-21194EE9A4AD}"/>
    <cellStyle name="Moneda 2 4 2 2 6" xfId="3747" xr:uid="{99322430-FC50-4279-BA80-CC6E4F68563A}"/>
    <cellStyle name="Moneda 2 4 2 2 6 2" xfId="3748" xr:uid="{ED17811A-56FD-4DBA-A73C-8202DBF5E0F1}"/>
    <cellStyle name="Moneda 2 4 2 2 6 2 2" xfId="3749" xr:uid="{C6C3CCA8-B402-483D-BDD7-94C1573F90A8}"/>
    <cellStyle name="Moneda 2 4 2 2 6 2 2 2" xfId="3750" xr:uid="{D0FB62E0-A2A9-4DE3-8318-3752FAB9C358}"/>
    <cellStyle name="Moneda 2 4 2 2 6 2 2 2 2" xfId="31713" xr:uid="{BC2E59D5-9477-475D-82FE-5D0325CA854A}"/>
    <cellStyle name="Moneda 2 4 2 2 6 2 2 3" xfId="31712" xr:uid="{16A051D0-6C90-43C1-8724-3F6AEAE278CC}"/>
    <cellStyle name="Moneda 2 4 2 2 6 2 3" xfId="3751" xr:uid="{F767DF26-FCC0-47C1-A746-EEC95B5BE546}"/>
    <cellStyle name="Moneda 2 4 2 2 6 2 3 2" xfId="31714" xr:uid="{A098648D-9F7A-447E-81C3-7275EE46712B}"/>
    <cellStyle name="Moneda 2 4 2 2 6 2 4" xfId="31711" xr:uid="{04EE8DCD-1B9D-42D7-93DE-86398A571DD2}"/>
    <cellStyle name="Moneda 2 4 2 2 6 3" xfId="3752" xr:uid="{A8DAEA2D-F5A4-40C5-B894-B009E683D304}"/>
    <cellStyle name="Moneda 2 4 2 2 6 3 2" xfId="3753" xr:uid="{5899FB98-8D2D-4B96-8984-463E6915C85B}"/>
    <cellStyle name="Moneda 2 4 2 2 6 3 2 2" xfId="31716" xr:uid="{4B27555B-3E21-4806-A71A-787FF23893FA}"/>
    <cellStyle name="Moneda 2 4 2 2 6 3 3" xfId="31715" xr:uid="{91F0F97C-B5D0-44FE-9DD7-9DC3E033BA48}"/>
    <cellStyle name="Moneda 2 4 2 2 6 4" xfId="3754" xr:uid="{ACB2DE15-A171-49DF-8AA2-053EC3F22F25}"/>
    <cellStyle name="Moneda 2 4 2 2 6 4 2" xfId="31717" xr:uid="{99EC1710-905A-4C96-A2B6-D0DFD2BFD96F}"/>
    <cellStyle name="Moneda 2 4 2 2 6 5" xfId="31710" xr:uid="{02DA1794-4F3C-4EEB-97AD-CF178FC0BC0C}"/>
    <cellStyle name="Moneda 2 4 2 2 7" xfId="3755" xr:uid="{89348F07-0FBF-4C38-A08E-D4291D3AD07D}"/>
    <cellStyle name="Moneda 2 4 2 2 7 2" xfId="3756" xr:uid="{D574FC45-A2FD-413F-85BE-4AD4D75A5868}"/>
    <cellStyle name="Moneda 2 4 2 2 7 2 2" xfId="3757" xr:uid="{390F9E61-F80C-4F1C-8B37-89A166269C9D}"/>
    <cellStyle name="Moneda 2 4 2 2 7 2 2 2" xfId="31720" xr:uid="{3B26D736-82C7-4F4F-AD17-B4D08E2B36D0}"/>
    <cellStyle name="Moneda 2 4 2 2 7 2 3" xfId="31719" xr:uid="{059C9B48-A536-4E2D-8BC4-9DCE9DB35E82}"/>
    <cellStyle name="Moneda 2 4 2 2 7 3" xfId="3758" xr:uid="{8777BD09-B9B2-4ACE-BE4A-728B239B7E0C}"/>
    <cellStyle name="Moneda 2 4 2 2 7 3 2" xfId="31721" xr:uid="{E7C51D45-8A05-4090-84F7-B6DAD6CA7919}"/>
    <cellStyle name="Moneda 2 4 2 2 7 4" xfId="31718" xr:uid="{54411A0D-2B1C-4BAC-AAA2-C24561E1829C}"/>
    <cellStyle name="Moneda 2 4 2 2 8" xfId="3759" xr:uid="{B44AAB0A-2A35-4FD0-9A86-C8ABE908C5E0}"/>
    <cellStyle name="Moneda 2 4 2 2 8 2" xfId="3760" xr:uid="{461C9E0C-60D9-4DD6-8A92-5FA6CADEB31F}"/>
    <cellStyle name="Moneda 2 4 2 2 8 2 2" xfId="31723" xr:uid="{157053DF-FD6A-4198-9034-C33EDEB92305}"/>
    <cellStyle name="Moneda 2 4 2 2 8 3" xfId="31722" xr:uid="{BA569704-0DE7-4619-ACC4-0BFBFB98CCA0}"/>
    <cellStyle name="Moneda 2 4 2 2 9" xfId="3761" xr:uid="{20F9C285-FFFE-4685-8579-65D85DED0393}"/>
    <cellStyle name="Moneda 2 4 2 2 9 2" xfId="31724" xr:uid="{8F5A67B0-2227-4EE4-8C5D-0FAEB2642247}"/>
    <cellStyle name="Moneda 2 4 2 3" xfId="288" xr:uid="{EA43CC11-B644-47F2-B593-FC841A9616AA}"/>
    <cellStyle name="Moneda 2 4 2 3 10" xfId="28269" xr:uid="{81CA9B02-DAF4-4F64-942A-5A2FBD27417F}"/>
    <cellStyle name="Moneda 2 4 2 3 2" xfId="635" xr:uid="{EA00F575-5682-4C89-AE3B-89830EAB0982}"/>
    <cellStyle name="Moneda 2 4 2 3 2 2" xfId="3762" xr:uid="{D21C19F3-16A6-4D3E-82C5-6B64C4750297}"/>
    <cellStyle name="Moneda 2 4 2 3 2 2 2" xfId="3763" xr:uid="{B7A7C7D1-54E3-4F41-B6A5-A0AF90E033D3}"/>
    <cellStyle name="Moneda 2 4 2 3 2 2 2 2" xfId="3764" xr:uid="{C924596F-B14C-498D-A217-C60B0454276F}"/>
    <cellStyle name="Moneda 2 4 2 3 2 2 2 2 2" xfId="3765" xr:uid="{51196E13-6A69-4C8A-8CE3-B6069D0496A2}"/>
    <cellStyle name="Moneda 2 4 2 3 2 2 2 2 2 2" xfId="3766" xr:uid="{070C0D07-0E22-484A-9850-B95021306D00}"/>
    <cellStyle name="Moneda 2 4 2 3 2 2 2 2 2 2 2" xfId="31729" xr:uid="{DDE84187-6E68-4C46-858B-6685458BA41F}"/>
    <cellStyle name="Moneda 2 4 2 3 2 2 2 2 2 3" xfId="31728" xr:uid="{A41F66C2-D0CF-4B9D-92AE-308918CE6FD0}"/>
    <cellStyle name="Moneda 2 4 2 3 2 2 2 2 3" xfId="3767" xr:uid="{89A03251-96A1-4F7D-B829-B855A145523A}"/>
    <cellStyle name="Moneda 2 4 2 3 2 2 2 2 3 2" xfId="31730" xr:uid="{8370787D-60EE-4DC2-8E5C-C29BCF5EDE61}"/>
    <cellStyle name="Moneda 2 4 2 3 2 2 2 2 4" xfId="31727" xr:uid="{725A44C7-BAE8-41AF-A3D3-17FB89302645}"/>
    <cellStyle name="Moneda 2 4 2 3 2 2 2 3" xfId="3768" xr:uid="{AEC4482B-599A-4811-A234-8CABF701BEFB}"/>
    <cellStyle name="Moneda 2 4 2 3 2 2 2 3 2" xfId="3769" xr:uid="{CB978FE9-CF27-41CE-B049-36F59C2098AA}"/>
    <cellStyle name="Moneda 2 4 2 3 2 2 2 3 2 2" xfId="31732" xr:uid="{D81B6CDC-5BF3-4E7F-A9A9-A45C5FF6821B}"/>
    <cellStyle name="Moneda 2 4 2 3 2 2 2 3 3" xfId="31731" xr:uid="{3431EFE3-0967-4C27-85AA-EF4D930FAD23}"/>
    <cellStyle name="Moneda 2 4 2 3 2 2 2 4" xfId="3770" xr:uid="{FC3F60E2-9633-44DF-8EAD-986CCFCE5F15}"/>
    <cellStyle name="Moneda 2 4 2 3 2 2 2 4 2" xfId="31733" xr:uid="{CFB2C011-5C5E-4F61-8C56-5346150BB09E}"/>
    <cellStyle name="Moneda 2 4 2 3 2 2 2 5" xfId="31726" xr:uid="{4BDEC851-1E45-431A-862D-CAF9438E0D63}"/>
    <cellStyle name="Moneda 2 4 2 3 2 2 3" xfId="3771" xr:uid="{98AB4D49-90D1-41FE-934B-9E22D0E5B709}"/>
    <cellStyle name="Moneda 2 4 2 3 2 2 3 2" xfId="3772" xr:uid="{1E1ED188-3998-4D72-B92A-6341D3B17A92}"/>
    <cellStyle name="Moneda 2 4 2 3 2 2 3 2 2" xfId="3773" xr:uid="{1B76C737-AE53-4E1D-8DB6-E04EB8B9C2AD}"/>
    <cellStyle name="Moneda 2 4 2 3 2 2 3 2 2 2" xfId="31736" xr:uid="{A18393A4-8A7D-4E2C-BA77-DF536830BC3E}"/>
    <cellStyle name="Moneda 2 4 2 3 2 2 3 2 3" xfId="31735" xr:uid="{6BF980C4-B9FF-4C6A-A153-CB6300F7924B}"/>
    <cellStyle name="Moneda 2 4 2 3 2 2 3 3" xfId="3774" xr:uid="{7DFE5A13-DEBC-47F6-B1D2-F4BC70D35BC3}"/>
    <cellStyle name="Moneda 2 4 2 3 2 2 3 3 2" xfId="31737" xr:uid="{A9EF52CE-C4F2-4CA6-9D29-3BC99A21E537}"/>
    <cellStyle name="Moneda 2 4 2 3 2 2 3 4" xfId="31734" xr:uid="{C0FBBCF0-A72B-4731-83BA-144F063C6829}"/>
    <cellStyle name="Moneda 2 4 2 3 2 2 4" xfId="3775" xr:uid="{1E5FDF21-EC2D-4454-8CF8-8F6FDDCEE44B}"/>
    <cellStyle name="Moneda 2 4 2 3 2 2 4 2" xfId="3776" xr:uid="{F80A01EA-E714-46DD-8A25-CC1743AF668B}"/>
    <cellStyle name="Moneda 2 4 2 3 2 2 4 2 2" xfId="31739" xr:uid="{21038347-EC6B-4185-B032-D8BF65237EE4}"/>
    <cellStyle name="Moneda 2 4 2 3 2 2 4 3" xfId="31738" xr:uid="{B52B778B-3A17-4FEC-A886-1086DB961488}"/>
    <cellStyle name="Moneda 2 4 2 3 2 2 5" xfId="3777" xr:uid="{1779C957-FD7D-4189-8E01-5E8FE5241D3B}"/>
    <cellStyle name="Moneda 2 4 2 3 2 2 5 2" xfId="31740" xr:uid="{0C21E248-A89E-4BA1-BBCA-D8B40952BF39}"/>
    <cellStyle name="Moneda 2 4 2 3 2 2 6" xfId="31725" xr:uid="{21814D27-ED55-41B7-AA63-9399261FD75D}"/>
    <cellStyle name="Moneda 2 4 2 3 2 3" xfId="3778" xr:uid="{9474F6A5-9DAB-4277-A6DD-F66E7848E91E}"/>
    <cellStyle name="Moneda 2 4 2 3 2 3 2" xfId="3779" xr:uid="{C59AF4F2-29CF-490E-B53B-23E0FCAF4913}"/>
    <cellStyle name="Moneda 2 4 2 3 2 3 2 2" xfId="3780" xr:uid="{CACE927D-8A2D-4BE6-A804-384293241B08}"/>
    <cellStyle name="Moneda 2 4 2 3 2 3 2 2 2" xfId="3781" xr:uid="{BC99FCC8-7068-46F2-A6B4-D3DDE6B123BD}"/>
    <cellStyle name="Moneda 2 4 2 3 2 3 2 2 2 2" xfId="31744" xr:uid="{67A6FD90-6984-44E4-B5D5-D8A60DDC50B0}"/>
    <cellStyle name="Moneda 2 4 2 3 2 3 2 2 3" xfId="31743" xr:uid="{888CF65B-73D3-40CB-93F7-B6F47373461C}"/>
    <cellStyle name="Moneda 2 4 2 3 2 3 2 3" xfId="3782" xr:uid="{D6E36621-D2A9-4C52-9BF9-B4EED441F81B}"/>
    <cellStyle name="Moneda 2 4 2 3 2 3 2 3 2" xfId="31745" xr:uid="{ED1CE05E-447F-43AA-911B-DFDB8EFB0733}"/>
    <cellStyle name="Moneda 2 4 2 3 2 3 2 4" xfId="31742" xr:uid="{1657DECB-3A1F-4A76-AE0A-C83DA327F099}"/>
    <cellStyle name="Moneda 2 4 2 3 2 3 3" xfId="3783" xr:uid="{27B94468-21D6-4B6A-8BB6-C958652B2699}"/>
    <cellStyle name="Moneda 2 4 2 3 2 3 3 2" xfId="3784" xr:uid="{40B88FA5-D630-44C0-B1AD-D811C33DDAF3}"/>
    <cellStyle name="Moneda 2 4 2 3 2 3 3 2 2" xfId="31747" xr:uid="{6C4FE7CC-72D8-4795-9A8B-5564E9D27076}"/>
    <cellStyle name="Moneda 2 4 2 3 2 3 3 3" xfId="31746" xr:uid="{04C3EE8D-4A8C-48BC-BAA6-F0CE917EDDAE}"/>
    <cellStyle name="Moneda 2 4 2 3 2 3 4" xfId="3785" xr:uid="{EA723B7F-FC51-48E3-AF2D-521D0F9890BE}"/>
    <cellStyle name="Moneda 2 4 2 3 2 3 4 2" xfId="31748" xr:uid="{F2391B76-9E6B-46A3-9CE8-D0D7F35B1539}"/>
    <cellStyle name="Moneda 2 4 2 3 2 3 5" xfId="31741" xr:uid="{64E54143-8AA3-4D65-A34C-DB1A740E9941}"/>
    <cellStyle name="Moneda 2 4 2 3 2 4" xfId="3786" xr:uid="{6B6CA43B-6F2B-49CB-B577-6CAC7CE902F1}"/>
    <cellStyle name="Moneda 2 4 2 3 2 4 2" xfId="3787" xr:uid="{DC7330B6-8724-4838-85F4-FBCC2A9F980D}"/>
    <cellStyle name="Moneda 2 4 2 3 2 4 2 2" xfId="3788" xr:uid="{75DE3129-37C0-4550-A892-4019285A1D9F}"/>
    <cellStyle name="Moneda 2 4 2 3 2 4 2 2 2" xfId="3789" xr:uid="{168BD4A2-A5C1-497C-AD97-D1A4DAEE1CE0}"/>
    <cellStyle name="Moneda 2 4 2 3 2 4 2 2 2 2" xfId="31752" xr:uid="{471C857B-497D-4BBF-87B9-CA121B8509EE}"/>
    <cellStyle name="Moneda 2 4 2 3 2 4 2 2 3" xfId="31751" xr:uid="{630492AD-297A-414A-9E4B-A42BF904F236}"/>
    <cellStyle name="Moneda 2 4 2 3 2 4 2 3" xfId="3790" xr:uid="{EDFB5B7B-B64D-4283-AB66-C3D50F6DE100}"/>
    <cellStyle name="Moneda 2 4 2 3 2 4 2 3 2" xfId="31753" xr:uid="{897E3177-5449-4622-938E-06AD6A604AE6}"/>
    <cellStyle name="Moneda 2 4 2 3 2 4 2 4" xfId="31750" xr:uid="{C1DAE39C-51FB-4166-99B5-986DADB43AD5}"/>
    <cellStyle name="Moneda 2 4 2 3 2 4 3" xfId="3791" xr:uid="{D0912975-B1DC-431C-AFC1-3D88ADCD6DF0}"/>
    <cellStyle name="Moneda 2 4 2 3 2 4 3 2" xfId="3792" xr:uid="{2656AC62-7253-4F67-83EE-6F653AA377D8}"/>
    <cellStyle name="Moneda 2 4 2 3 2 4 3 2 2" xfId="31755" xr:uid="{2883D63C-D4D2-4FFD-A4AA-C40588383C1D}"/>
    <cellStyle name="Moneda 2 4 2 3 2 4 3 3" xfId="31754" xr:uid="{0AF6BAE5-5407-458F-9582-532AD9F26469}"/>
    <cellStyle name="Moneda 2 4 2 3 2 4 4" xfId="3793" xr:uid="{D78FC8EE-7904-4BE4-B7BE-A131462802CB}"/>
    <cellStyle name="Moneda 2 4 2 3 2 4 4 2" xfId="31756" xr:uid="{24938E83-B38F-466D-ADC8-A120A4A6118D}"/>
    <cellStyle name="Moneda 2 4 2 3 2 4 5" xfId="31749" xr:uid="{28F32482-4626-4F77-8239-C6AE81D0B1E1}"/>
    <cellStyle name="Moneda 2 4 2 3 2 5" xfId="3794" xr:uid="{75812837-C57A-44E8-A11E-F7249AA9FAC3}"/>
    <cellStyle name="Moneda 2 4 2 3 2 5 2" xfId="3795" xr:uid="{5E1013F3-83F8-461C-939B-5D3F8BF60A9E}"/>
    <cellStyle name="Moneda 2 4 2 3 2 5 2 2" xfId="3796" xr:uid="{492E166C-9A45-4163-966D-C5B1474B7AB1}"/>
    <cellStyle name="Moneda 2 4 2 3 2 5 2 2 2" xfId="31759" xr:uid="{626BECCB-8811-4310-B588-4266C5C5D4EE}"/>
    <cellStyle name="Moneda 2 4 2 3 2 5 2 3" xfId="31758" xr:uid="{9F4ECC96-F1B5-4748-B318-C135E93C2786}"/>
    <cellStyle name="Moneda 2 4 2 3 2 5 3" xfId="3797" xr:uid="{17FB606A-BF1F-47E7-BA0F-71EAD6E7C888}"/>
    <cellStyle name="Moneda 2 4 2 3 2 5 3 2" xfId="31760" xr:uid="{3644F173-5EEE-4E89-8B37-8EF0A0CB2441}"/>
    <cellStyle name="Moneda 2 4 2 3 2 5 4" xfId="31757" xr:uid="{95713D94-F028-4845-B2D2-76A26E507F0B}"/>
    <cellStyle name="Moneda 2 4 2 3 2 6" xfId="3798" xr:uid="{A5BF78D8-D8F0-4234-AF61-D3CDF4E5A982}"/>
    <cellStyle name="Moneda 2 4 2 3 2 6 2" xfId="3799" xr:uid="{B879DAA4-7FE2-403A-A148-FF24FF95E271}"/>
    <cellStyle name="Moneda 2 4 2 3 2 6 2 2" xfId="31762" xr:uid="{D5F21047-B3B5-4D90-8637-CB5FB64D4E37}"/>
    <cellStyle name="Moneda 2 4 2 3 2 6 3" xfId="31761" xr:uid="{C239C8AE-77C0-4790-BDEA-F8F725CD6AA4}"/>
    <cellStyle name="Moneda 2 4 2 3 2 7" xfId="3800" xr:uid="{5618CD5C-A596-45F6-9E05-E9C40ED2D205}"/>
    <cellStyle name="Moneda 2 4 2 3 2 7 2" xfId="31763" xr:uid="{AB83B351-F674-400F-A966-7FE15E61FA8F}"/>
    <cellStyle name="Moneda 2 4 2 3 2 8" xfId="27755" xr:uid="{8B32F02F-74D7-449D-BFFC-F207966F3A97}"/>
    <cellStyle name="Moneda 2 4 2 3 2 8 2" xfId="55673" xr:uid="{A9553428-6E99-420A-A8CE-DC871F18ACE1}"/>
    <cellStyle name="Moneda 2 4 2 3 2 9" xfId="28614" xr:uid="{E715B572-583B-44DC-BA85-06AC00F2C9CB}"/>
    <cellStyle name="Moneda 2 4 2 3 3" xfId="3801" xr:uid="{17FDBFA7-1880-444C-8D1C-2C78CBBE623B}"/>
    <cellStyle name="Moneda 2 4 2 3 3 2" xfId="3802" xr:uid="{015E44D2-3818-4746-85B8-ED681BBCFCC6}"/>
    <cellStyle name="Moneda 2 4 2 3 3 2 2" xfId="3803" xr:uid="{B4A3A6B6-0824-45C4-9BED-0B8415FF873F}"/>
    <cellStyle name="Moneda 2 4 2 3 3 2 2 2" xfId="3804" xr:uid="{8533F2FA-4E0D-494B-ABD4-AB5E796C5F2A}"/>
    <cellStyle name="Moneda 2 4 2 3 3 2 2 2 2" xfId="3805" xr:uid="{307A44AA-5988-4BA6-BE02-9F766335A90D}"/>
    <cellStyle name="Moneda 2 4 2 3 3 2 2 2 2 2" xfId="31768" xr:uid="{35AE29BF-20DE-4F39-939E-8779D3A023C3}"/>
    <cellStyle name="Moneda 2 4 2 3 3 2 2 2 3" xfId="31767" xr:uid="{C4B48283-E48B-4AA5-BE75-BBD2C1477FFE}"/>
    <cellStyle name="Moneda 2 4 2 3 3 2 2 3" xfId="3806" xr:uid="{E8334D9F-3096-44CF-9207-D80C5DD99B60}"/>
    <cellStyle name="Moneda 2 4 2 3 3 2 2 3 2" xfId="31769" xr:uid="{EC8EE330-2686-4361-BC1E-F60030031A71}"/>
    <cellStyle name="Moneda 2 4 2 3 3 2 2 4" xfId="31766" xr:uid="{019CA741-1D49-4257-82D5-445B3B480539}"/>
    <cellStyle name="Moneda 2 4 2 3 3 2 3" xfId="3807" xr:uid="{9FE069B7-336B-4B0D-B4FD-109A88747262}"/>
    <cellStyle name="Moneda 2 4 2 3 3 2 3 2" xfId="3808" xr:uid="{070FB2E0-4969-404D-94E7-1AD4B5D0D4D0}"/>
    <cellStyle name="Moneda 2 4 2 3 3 2 3 2 2" xfId="31771" xr:uid="{A693EB31-B629-4327-B66A-F4F472D526CD}"/>
    <cellStyle name="Moneda 2 4 2 3 3 2 3 3" xfId="31770" xr:uid="{CA49A59B-1126-4A67-A5AE-1FB64428435B}"/>
    <cellStyle name="Moneda 2 4 2 3 3 2 4" xfId="3809" xr:uid="{1E802393-B347-42F7-97F5-114B56F176BB}"/>
    <cellStyle name="Moneda 2 4 2 3 3 2 4 2" xfId="31772" xr:uid="{C7BCF558-1B5C-4A4D-AD34-18232C56DF53}"/>
    <cellStyle name="Moneda 2 4 2 3 3 2 5" xfId="31765" xr:uid="{006DC865-66EA-4009-8BE9-0EBD2065D002}"/>
    <cellStyle name="Moneda 2 4 2 3 3 3" xfId="3810" xr:uid="{0BD9AD3A-0102-4392-904E-06ECF62DB813}"/>
    <cellStyle name="Moneda 2 4 2 3 3 3 2" xfId="3811" xr:uid="{861D163A-0623-41DA-80B3-1DB8752A15B1}"/>
    <cellStyle name="Moneda 2 4 2 3 3 3 2 2" xfId="3812" xr:uid="{A070C3BD-1B1A-4411-B340-876777D9CCE3}"/>
    <cellStyle name="Moneda 2 4 2 3 3 3 2 2 2" xfId="31775" xr:uid="{95C01E40-7ECA-43C2-84BE-41384773FE11}"/>
    <cellStyle name="Moneda 2 4 2 3 3 3 2 3" xfId="31774" xr:uid="{F6417893-B79B-465E-B21A-0A32088795C0}"/>
    <cellStyle name="Moneda 2 4 2 3 3 3 3" xfId="3813" xr:uid="{B63A8944-8107-4667-B4B9-FC716D1632E9}"/>
    <cellStyle name="Moneda 2 4 2 3 3 3 3 2" xfId="31776" xr:uid="{971DDAC6-A2C7-4090-AF98-B7A0B9309280}"/>
    <cellStyle name="Moneda 2 4 2 3 3 3 4" xfId="31773" xr:uid="{02930BAF-E325-40DD-AD75-51233B03762B}"/>
    <cellStyle name="Moneda 2 4 2 3 3 4" xfId="3814" xr:uid="{4CA951F4-1E53-4B99-86DC-4C0D914B98E7}"/>
    <cellStyle name="Moneda 2 4 2 3 3 4 2" xfId="3815" xr:uid="{B0308C2B-F043-4D92-90A9-0CB6988F5E91}"/>
    <cellStyle name="Moneda 2 4 2 3 3 4 2 2" xfId="31778" xr:uid="{D37BBFDB-ABCB-48BD-B872-5B98FA784C67}"/>
    <cellStyle name="Moneda 2 4 2 3 3 4 3" xfId="31777" xr:uid="{E8E0A6FD-478E-4B59-AE36-AE79852C252D}"/>
    <cellStyle name="Moneda 2 4 2 3 3 5" xfId="3816" xr:uid="{56522F41-3998-4DC7-BA4B-F2ACC8744F7B}"/>
    <cellStyle name="Moneda 2 4 2 3 3 5 2" xfId="31779" xr:uid="{2F43426D-377E-4D40-86DB-C70A6BFD6F8A}"/>
    <cellStyle name="Moneda 2 4 2 3 3 6" xfId="31764" xr:uid="{8C3C658F-D965-4D3A-9C88-B4BEEDC23B60}"/>
    <cellStyle name="Moneda 2 4 2 3 4" xfId="3817" xr:uid="{424BFF0F-71D5-4150-B9A9-1143E434F788}"/>
    <cellStyle name="Moneda 2 4 2 3 4 2" xfId="3818" xr:uid="{53FD5075-090F-442F-B551-DFCB6FDF5931}"/>
    <cellStyle name="Moneda 2 4 2 3 4 2 2" xfId="3819" xr:uid="{9A0030B8-84BD-46E2-9644-A718BBE6EC97}"/>
    <cellStyle name="Moneda 2 4 2 3 4 2 2 2" xfId="3820" xr:uid="{840157AE-30D6-4AE6-8ED2-15275AA678F2}"/>
    <cellStyle name="Moneda 2 4 2 3 4 2 2 2 2" xfId="31783" xr:uid="{CC5371FF-096C-43FA-861B-C08060CFEF72}"/>
    <cellStyle name="Moneda 2 4 2 3 4 2 2 3" xfId="31782" xr:uid="{FFF86F30-ECF0-4ECB-961D-4204E56613F0}"/>
    <cellStyle name="Moneda 2 4 2 3 4 2 3" xfId="3821" xr:uid="{2BBE7CB3-A869-44F4-A215-92763FCD777D}"/>
    <cellStyle name="Moneda 2 4 2 3 4 2 3 2" xfId="31784" xr:uid="{90C2117E-6E59-4ECE-8ED9-5DF78014EC3D}"/>
    <cellStyle name="Moneda 2 4 2 3 4 2 4" xfId="31781" xr:uid="{88FD5AE2-DB28-4AF5-84B9-851E2928C1D5}"/>
    <cellStyle name="Moneda 2 4 2 3 4 3" xfId="3822" xr:uid="{35799D62-4C18-42B9-A18F-7A79C7D48638}"/>
    <cellStyle name="Moneda 2 4 2 3 4 3 2" xfId="3823" xr:uid="{173B9CC0-7288-4A15-896A-D602EBFD0DE8}"/>
    <cellStyle name="Moneda 2 4 2 3 4 3 2 2" xfId="31786" xr:uid="{215A25A7-7CE9-43DD-BB38-6FF405202E24}"/>
    <cellStyle name="Moneda 2 4 2 3 4 3 3" xfId="31785" xr:uid="{85CFCD78-B54E-470B-81E4-E75C14419522}"/>
    <cellStyle name="Moneda 2 4 2 3 4 4" xfId="3824" xr:uid="{19ABD886-71E5-4EB3-B4A3-EED704473EB1}"/>
    <cellStyle name="Moneda 2 4 2 3 4 4 2" xfId="31787" xr:uid="{40674C17-07FA-4A26-B604-B9799B3725C9}"/>
    <cellStyle name="Moneda 2 4 2 3 4 5" xfId="31780" xr:uid="{207FA848-30D8-4CD1-9910-A4F085E0E78D}"/>
    <cellStyle name="Moneda 2 4 2 3 5" xfId="3825" xr:uid="{A85715DD-0575-4F5D-833B-0FDD447A894F}"/>
    <cellStyle name="Moneda 2 4 2 3 5 2" xfId="3826" xr:uid="{A9FC51E5-12FE-4175-AEA7-9D7844F2CB7F}"/>
    <cellStyle name="Moneda 2 4 2 3 5 2 2" xfId="3827" xr:uid="{E5DE9945-74D1-4367-A238-C6BDD285DF2F}"/>
    <cellStyle name="Moneda 2 4 2 3 5 2 2 2" xfId="3828" xr:uid="{8AC70107-5A87-4B0E-B455-57BB95B3E407}"/>
    <cellStyle name="Moneda 2 4 2 3 5 2 2 2 2" xfId="31791" xr:uid="{49DB2420-0BD1-49BA-96E7-2A1CA3E567B1}"/>
    <cellStyle name="Moneda 2 4 2 3 5 2 2 3" xfId="31790" xr:uid="{C063187A-E291-4204-972F-F869CB7DF9CF}"/>
    <cellStyle name="Moneda 2 4 2 3 5 2 3" xfId="3829" xr:uid="{7D411FDC-3CFF-4136-9BA9-268CE0505C3C}"/>
    <cellStyle name="Moneda 2 4 2 3 5 2 3 2" xfId="31792" xr:uid="{34F756B2-17B1-40A5-9176-628C66D1180A}"/>
    <cellStyle name="Moneda 2 4 2 3 5 2 4" xfId="31789" xr:uid="{46C53D5C-3565-468E-9200-526C096888A8}"/>
    <cellStyle name="Moneda 2 4 2 3 5 3" xfId="3830" xr:uid="{3D26B98C-2BE0-4B90-80B3-654F321D2210}"/>
    <cellStyle name="Moneda 2 4 2 3 5 3 2" xfId="3831" xr:uid="{FB77CAB2-E15D-4C96-B62C-740A4212B42C}"/>
    <cellStyle name="Moneda 2 4 2 3 5 3 2 2" xfId="31794" xr:uid="{4785B666-BF50-4A29-8911-6D45EBFFEDEF}"/>
    <cellStyle name="Moneda 2 4 2 3 5 3 3" xfId="31793" xr:uid="{C135FA8A-A490-4EE4-99CB-9DB6D4732445}"/>
    <cellStyle name="Moneda 2 4 2 3 5 4" xfId="3832" xr:uid="{08155656-12AB-485C-ADB5-D55E36A23812}"/>
    <cellStyle name="Moneda 2 4 2 3 5 4 2" xfId="31795" xr:uid="{BA526BAE-86CB-43DD-8799-EBA95B595202}"/>
    <cellStyle name="Moneda 2 4 2 3 5 5" xfId="31788" xr:uid="{A577F537-BD66-4555-9108-94FD5B2F78B9}"/>
    <cellStyle name="Moneda 2 4 2 3 6" xfId="3833" xr:uid="{85CFA962-7B1C-4B19-9817-E9C41408219F}"/>
    <cellStyle name="Moneda 2 4 2 3 6 2" xfId="3834" xr:uid="{7F1066DE-02E3-4E28-AB33-88FF2628E700}"/>
    <cellStyle name="Moneda 2 4 2 3 6 2 2" xfId="3835" xr:uid="{52BBAD73-48E6-4B2D-A2BA-F85692A5DCEE}"/>
    <cellStyle name="Moneda 2 4 2 3 6 2 2 2" xfId="31798" xr:uid="{F7AF03D3-8432-4F59-87C6-38A16445A7F7}"/>
    <cellStyle name="Moneda 2 4 2 3 6 2 3" xfId="31797" xr:uid="{DAF7785C-E01A-465B-91DC-5960C08BEFC6}"/>
    <cellStyle name="Moneda 2 4 2 3 6 3" xfId="3836" xr:uid="{45C67EE1-3B2D-48F0-B74F-C9440042274B}"/>
    <cellStyle name="Moneda 2 4 2 3 6 3 2" xfId="31799" xr:uid="{34F0CE98-00FA-4697-A698-032D34012D7A}"/>
    <cellStyle name="Moneda 2 4 2 3 6 4" xfId="31796" xr:uid="{F82AE83F-6FAF-4F9A-8E12-9888C1850551}"/>
    <cellStyle name="Moneda 2 4 2 3 7" xfId="3837" xr:uid="{0A0379D3-8824-41BB-9A02-9E246BC8128E}"/>
    <cellStyle name="Moneda 2 4 2 3 7 2" xfId="3838" xr:uid="{E473D7DB-6DEB-487B-9004-FB29C805BA74}"/>
    <cellStyle name="Moneda 2 4 2 3 7 2 2" xfId="31801" xr:uid="{5B3C6133-A052-47C3-B138-3815C2BFA1DC}"/>
    <cellStyle name="Moneda 2 4 2 3 7 3" xfId="31800" xr:uid="{E58CAC1F-C03F-484C-9018-997A94A63197}"/>
    <cellStyle name="Moneda 2 4 2 3 8" xfId="3839" xr:uid="{7CDD66DE-6F32-4E4C-855B-760984683AEB}"/>
    <cellStyle name="Moneda 2 4 2 3 8 2" xfId="31802" xr:uid="{8B3D9045-11C1-4137-9955-27309B117D19}"/>
    <cellStyle name="Moneda 2 4 2 3 9" xfId="27754" xr:uid="{AE8A4091-73D3-4EB7-B069-B456B33C66B2}"/>
    <cellStyle name="Moneda 2 4 2 3 9 2" xfId="55672" xr:uid="{8A348ED6-C8AD-4D13-8D3F-FE122CF8E05E}"/>
    <cellStyle name="Moneda 2 4 2 4" xfId="481" xr:uid="{6923AD39-D961-47EE-B352-7480E48937B4}"/>
    <cellStyle name="Moneda 2 4 2 4 2" xfId="3840" xr:uid="{EA7ABAF5-B3EA-4B71-8D72-D7672C07CCAA}"/>
    <cellStyle name="Moneda 2 4 2 4 2 2" xfId="3841" xr:uid="{1E22AAFB-E1EE-4DF6-939B-06DA4ADBCED6}"/>
    <cellStyle name="Moneda 2 4 2 4 2 2 2" xfId="3842" xr:uid="{A52CB02B-E7DC-44BE-8AB8-D6F1B162CBC3}"/>
    <cellStyle name="Moneda 2 4 2 4 2 2 2 2" xfId="3843" xr:uid="{75806D26-5426-4A7A-8B6E-BD558B039638}"/>
    <cellStyle name="Moneda 2 4 2 4 2 2 2 2 2" xfId="3844" xr:uid="{75234EB6-361A-4E73-9B17-F5CED5BACC7D}"/>
    <cellStyle name="Moneda 2 4 2 4 2 2 2 2 2 2" xfId="31807" xr:uid="{6CF2582E-8E64-4447-BB9F-624F20193F85}"/>
    <cellStyle name="Moneda 2 4 2 4 2 2 2 2 3" xfId="31806" xr:uid="{E9F53ADF-9463-4FC1-BF7C-005160C14006}"/>
    <cellStyle name="Moneda 2 4 2 4 2 2 2 3" xfId="3845" xr:uid="{476C92A2-25FC-4FF4-9B35-CF5D7BB1C28B}"/>
    <cellStyle name="Moneda 2 4 2 4 2 2 2 3 2" xfId="31808" xr:uid="{E1D31859-1D4C-473D-941A-C071412906DF}"/>
    <cellStyle name="Moneda 2 4 2 4 2 2 2 4" xfId="31805" xr:uid="{545758E9-8586-49CC-9B0D-AC5F1F9E94CE}"/>
    <cellStyle name="Moneda 2 4 2 4 2 2 3" xfId="3846" xr:uid="{BA7CB62D-3F55-440D-88FE-7583678BE46D}"/>
    <cellStyle name="Moneda 2 4 2 4 2 2 3 2" xfId="3847" xr:uid="{54E6C19C-7D17-4E31-8156-66D6B700B210}"/>
    <cellStyle name="Moneda 2 4 2 4 2 2 3 2 2" xfId="31810" xr:uid="{5F2BAC93-0B52-4F32-BA1E-9DD4EBC1AE1F}"/>
    <cellStyle name="Moneda 2 4 2 4 2 2 3 3" xfId="31809" xr:uid="{115C2A57-CABF-4655-8F90-BC7FC3912CFB}"/>
    <cellStyle name="Moneda 2 4 2 4 2 2 4" xfId="3848" xr:uid="{E2B624A3-E9E8-48CC-A80A-76B3CA3CCEA8}"/>
    <cellStyle name="Moneda 2 4 2 4 2 2 4 2" xfId="31811" xr:uid="{06CE1D58-2261-4515-A2AF-7F7320535816}"/>
    <cellStyle name="Moneda 2 4 2 4 2 2 5" xfId="31804" xr:uid="{7A5C6C16-8759-49E4-ACE2-80FA597ECCFC}"/>
    <cellStyle name="Moneda 2 4 2 4 2 3" xfId="3849" xr:uid="{AD4C3797-7079-495C-8130-F0B00E077FC9}"/>
    <cellStyle name="Moneda 2 4 2 4 2 3 2" xfId="3850" xr:uid="{E8781DA9-4A9B-4171-991B-576149C682BC}"/>
    <cellStyle name="Moneda 2 4 2 4 2 3 2 2" xfId="3851" xr:uid="{68058FB4-83D3-43DE-8AB6-C8771A3B5F87}"/>
    <cellStyle name="Moneda 2 4 2 4 2 3 2 2 2" xfId="31814" xr:uid="{DF6792F7-8ECF-4F17-807C-F232ABCFF051}"/>
    <cellStyle name="Moneda 2 4 2 4 2 3 2 3" xfId="31813" xr:uid="{6F6D7284-2BC9-4E16-BD92-B3CF25A99A29}"/>
    <cellStyle name="Moneda 2 4 2 4 2 3 3" xfId="3852" xr:uid="{BC0FA2E0-71B2-451C-8456-2AFFE9EFEF66}"/>
    <cellStyle name="Moneda 2 4 2 4 2 3 3 2" xfId="31815" xr:uid="{209080AA-80B5-4647-83DF-E6F2D9747934}"/>
    <cellStyle name="Moneda 2 4 2 4 2 3 4" xfId="31812" xr:uid="{40F2F985-3B3E-4473-A91E-74FC9EB6C336}"/>
    <cellStyle name="Moneda 2 4 2 4 2 4" xfId="3853" xr:uid="{9DC34428-62DE-4044-AA44-6C44499CDD26}"/>
    <cellStyle name="Moneda 2 4 2 4 2 4 2" xfId="3854" xr:uid="{0BC4D5B8-4854-4FB2-BCAB-796B10EAFEB1}"/>
    <cellStyle name="Moneda 2 4 2 4 2 4 2 2" xfId="31817" xr:uid="{6A08C446-3D58-4FC8-BC3A-71E3573D8D2F}"/>
    <cellStyle name="Moneda 2 4 2 4 2 4 3" xfId="31816" xr:uid="{5C82E05E-6DF6-4124-B472-7CC265013256}"/>
    <cellStyle name="Moneda 2 4 2 4 2 5" xfId="3855" xr:uid="{87E3AF2B-19A6-410D-A3BA-0029DE51D374}"/>
    <cellStyle name="Moneda 2 4 2 4 2 5 2" xfId="31818" xr:uid="{6A454068-3FB2-4806-A8D3-3F2DD76B7E40}"/>
    <cellStyle name="Moneda 2 4 2 4 2 6" xfId="31803" xr:uid="{5793A01D-336B-4BAA-8940-EEF4BE3E8026}"/>
    <cellStyle name="Moneda 2 4 2 4 3" xfId="3856" xr:uid="{E330A141-05A7-4B9D-994B-AD14CAC8E7FD}"/>
    <cellStyle name="Moneda 2 4 2 4 3 2" xfId="3857" xr:uid="{CB566EAF-4548-4EAF-BA36-CA127A827A02}"/>
    <cellStyle name="Moneda 2 4 2 4 3 2 2" xfId="3858" xr:uid="{51F09A9F-27F2-42D8-81EB-3EDA9E0BB1FC}"/>
    <cellStyle name="Moneda 2 4 2 4 3 2 2 2" xfId="3859" xr:uid="{009DDB06-00AF-4789-B1A2-487315BF8CB9}"/>
    <cellStyle name="Moneda 2 4 2 4 3 2 2 2 2" xfId="31822" xr:uid="{C483E3A4-EFDD-4899-A028-A3E021AB61E7}"/>
    <cellStyle name="Moneda 2 4 2 4 3 2 2 3" xfId="31821" xr:uid="{AC71ED64-60D5-40B9-8927-2BC37E00734F}"/>
    <cellStyle name="Moneda 2 4 2 4 3 2 3" xfId="3860" xr:uid="{EC2BAA5E-96F3-4D1B-AAC0-61CD0C728C21}"/>
    <cellStyle name="Moneda 2 4 2 4 3 2 3 2" xfId="31823" xr:uid="{858A3B4C-753F-4A6A-BD62-E7EBB511D2D1}"/>
    <cellStyle name="Moneda 2 4 2 4 3 2 4" xfId="31820" xr:uid="{7F917C60-11C8-4FB0-8FCF-2F60431E01AE}"/>
    <cellStyle name="Moneda 2 4 2 4 3 3" xfId="3861" xr:uid="{8A9F7D0B-6298-494D-82CD-DE0C029E002A}"/>
    <cellStyle name="Moneda 2 4 2 4 3 3 2" xfId="3862" xr:uid="{C53AE650-FF87-40CF-977A-08F278903A28}"/>
    <cellStyle name="Moneda 2 4 2 4 3 3 2 2" xfId="31825" xr:uid="{44C58C8D-1B72-4225-ABC5-4F32DC5ED589}"/>
    <cellStyle name="Moneda 2 4 2 4 3 3 3" xfId="31824" xr:uid="{A37FD025-BA91-4D2F-A110-16822BECE13D}"/>
    <cellStyle name="Moneda 2 4 2 4 3 4" xfId="3863" xr:uid="{12854CE6-5997-44F4-9ED1-B8E65F406872}"/>
    <cellStyle name="Moneda 2 4 2 4 3 4 2" xfId="31826" xr:uid="{91C2A757-F2A2-4770-8941-20739658B3E8}"/>
    <cellStyle name="Moneda 2 4 2 4 3 5" xfId="31819" xr:uid="{F721CC00-C4A1-4198-BF60-2B45A4C9EE0F}"/>
    <cellStyle name="Moneda 2 4 2 4 4" xfId="3864" xr:uid="{8011B42A-B00A-40AE-8B46-05AED18A284F}"/>
    <cellStyle name="Moneda 2 4 2 4 4 2" xfId="3865" xr:uid="{965000B2-2325-40D1-A3FF-CD7A131ECE36}"/>
    <cellStyle name="Moneda 2 4 2 4 4 2 2" xfId="3866" xr:uid="{962CE4C6-20EB-4B88-8363-B49C5CFBA753}"/>
    <cellStyle name="Moneda 2 4 2 4 4 2 2 2" xfId="3867" xr:uid="{A47F634F-6C45-40F6-B548-7DE04B39DDA2}"/>
    <cellStyle name="Moneda 2 4 2 4 4 2 2 2 2" xfId="31830" xr:uid="{7DA950AC-B5BA-4263-AA78-73F14D9CE822}"/>
    <cellStyle name="Moneda 2 4 2 4 4 2 2 3" xfId="31829" xr:uid="{F3B473B9-EB10-41A9-A8AE-C19EAE3BA6B5}"/>
    <cellStyle name="Moneda 2 4 2 4 4 2 3" xfId="3868" xr:uid="{D2072CC9-AB86-4F41-9A2D-4447670637CE}"/>
    <cellStyle name="Moneda 2 4 2 4 4 2 3 2" xfId="31831" xr:uid="{F686E0DC-9483-486A-8C35-B50031DBB201}"/>
    <cellStyle name="Moneda 2 4 2 4 4 2 4" xfId="31828" xr:uid="{A9BB090A-0C45-4BD7-A238-F75CCCD42C32}"/>
    <cellStyle name="Moneda 2 4 2 4 4 3" xfId="3869" xr:uid="{EBCDD317-8059-41B8-A064-CC70E6D34F08}"/>
    <cellStyle name="Moneda 2 4 2 4 4 3 2" xfId="3870" xr:uid="{6D2706CA-E9F2-4B1F-AEC4-7E016C03E524}"/>
    <cellStyle name="Moneda 2 4 2 4 4 3 2 2" xfId="31833" xr:uid="{A4541E0A-E5AE-4114-9D34-AC6D57C6EAF2}"/>
    <cellStyle name="Moneda 2 4 2 4 4 3 3" xfId="31832" xr:uid="{8BD1E77E-A299-4ACE-B89D-027258EC5DCB}"/>
    <cellStyle name="Moneda 2 4 2 4 4 4" xfId="3871" xr:uid="{0CA1A35B-C2F3-46A8-BCB8-D05E1E3C87A0}"/>
    <cellStyle name="Moneda 2 4 2 4 4 4 2" xfId="31834" xr:uid="{B261A471-8426-44D4-A2EF-DF9E89743C4E}"/>
    <cellStyle name="Moneda 2 4 2 4 4 5" xfId="31827" xr:uid="{EACB537B-AF84-480B-B68B-0248BEF3026D}"/>
    <cellStyle name="Moneda 2 4 2 4 5" xfId="3872" xr:uid="{777CAD6E-6101-461C-82B3-D1BB2076F643}"/>
    <cellStyle name="Moneda 2 4 2 4 5 2" xfId="3873" xr:uid="{B62E47A3-C3AE-4854-AD2F-F6E097E41FDB}"/>
    <cellStyle name="Moneda 2 4 2 4 5 2 2" xfId="3874" xr:uid="{735DEF8E-C84E-4B92-9332-98A971211A30}"/>
    <cellStyle name="Moneda 2 4 2 4 5 2 2 2" xfId="31837" xr:uid="{0A5264C4-FFFE-46C0-AB16-602D4E8F59C1}"/>
    <cellStyle name="Moneda 2 4 2 4 5 2 3" xfId="31836" xr:uid="{BED6294A-8DE1-40BC-8906-DFE433873B65}"/>
    <cellStyle name="Moneda 2 4 2 4 5 3" xfId="3875" xr:uid="{89777128-CEC0-436D-B5B8-5B3A5F63689D}"/>
    <cellStyle name="Moneda 2 4 2 4 5 3 2" xfId="31838" xr:uid="{E6DD1EFF-B92D-4F48-9AD0-D950C0CE2A7D}"/>
    <cellStyle name="Moneda 2 4 2 4 5 4" xfId="31835" xr:uid="{8D064E12-28BD-4A30-A700-703437532B96}"/>
    <cellStyle name="Moneda 2 4 2 4 6" xfId="3876" xr:uid="{18F8D439-BBFD-4906-B50A-D3416BF7F4A0}"/>
    <cellStyle name="Moneda 2 4 2 4 6 2" xfId="3877" xr:uid="{B9D2B813-68A0-487D-B990-A054E6187A39}"/>
    <cellStyle name="Moneda 2 4 2 4 6 2 2" xfId="31840" xr:uid="{E4E0746C-E039-4255-A21C-872C9FF0CB24}"/>
    <cellStyle name="Moneda 2 4 2 4 6 3" xfId="31839" xr:uid="{D583F88E-2F3B-462F-A460-8DA25CA5177A}"/>
    <cellStyle name="Moneda 2 4 2 4 7" xfId="3878" xr:uid="{44B57D8D-6EEE-4863-9057-D92E9707C4B9}"/>
    <cellStyle name="Moneda 2 4 2 4 7 2" xfId="31841" xr:uid="{290D3EB6-962E-4DFF-BDCC-8FC85F8CABBE}"/>
    <cellStyle name="Moneda 2 4 2 4 8" xfId="27756" xr:uid="{01430317-B198-4610-BA49-EC1923D2E905}"/>
    <cellStyle name="Moneda 2 4 2 4 8 2" xfId="55674" xr:uid="{4128FB64-004A-4C17-A403-0597F24B5541}"/>
    <cellStyle name="Moneda 2 4 2 4 9" xfId="28460" xr:uid="{725E6CC4-BC1D-42B4-9037-986353FEEFF4}"/>
    <cellStyle name="Moneda 2 4 2 5" xfId="3879" xr:uid="{05F05D2E-68FC-48D6-A822-CFF3E3E49244}"/>
    <cellStyle name="Moneda 2 4 2 5 2" xfId="3880" xr:uid="{AB78ED33-DF76-4F5F-9E5D-D24A1B217CFF}"/>
    <cellStyle name="Moneda 2 4 2 5 2 2" xfId="3881" xr:uid="{FB662231-95D6-4175-BA6F-39162B664603}"/>
    <cellStyle name="Moneda 2 4 2 5 2 2 2" xfId="3882" xr:uid="{89942B53-A9A8-4FBE-B9DC-10D5181D2D57}"/>
    <cellStyle name="Moneda 2 4 2 5 2 2 2 2" xfId="3883" xr:uid="{F2088019-6DB8-44D9-B3B2-FAEB218DD8AB}"/>
    <cellStyle name="Moneda 2 4 2 5 2 2 2 2 2" xfId="31846" xr:uid="{1E7288A6-E88B-41CD-BB26-A88DA65CDA65}"/>
    <cellStyle name="Moneda 2 4 2 5 2 2 2 3" xfId="31845" xr:uid="{49967CDA-7717-4CA5-979C-D4198DEA2CFF}"/>
    <cellStyle name="Moneda 2 4 2 5 2 2 3" xfId="3884" xr:uid="{2F5C079E-5C99-4777-8BFF-5E36DAB0285B}"/>
    <cellStyle name="Moneda 2 4 2 5 2 2 3 2" xfId="31847" xr:uid="{23D24527-14E1-4CD8-A412-B2BC82D8E6CE}"/>
    <cellStyle name="Moneda 2 4 2 5 2 2 4" xfId="31844" xr:uid="{0A0C7D37-AE5C-4E2A-8394-7C2515759125}"/>
    <cellStyle name="Moneda 2 4 2 5 2 3" xfId="3885" xr:uid="{EFFA1B00-EDF4-4ADE-A3D2-F0940610D2B8}"/>
    <cellStyle name="Moneda 2 4 2 5 2 3 2" xfId="3886" xr:uid="{43A34B2F-3AB9-4F87-AE34-B496AD5F1AE0}"/>
    <cellStyle name="Moneda 2 4 2 5 2 3 2 2" xfId="31849" xr:uid="{F0A4736A-FBCA-43EB-93B1-890ADE2678C4}"/>
    <cellStyle name="Moneda 2 4 2 5 2 3 3" xfId="31848" xr:uid="{9AC4C2DF-CC3F-4EEC-882D-0456A312EAB4}"/>
    <cellStyle name="Moneda 2 4 2 5 2 4" xfId="3887" xr:uid="{84A500A4-A01A-41E6-9A9B-7DFAC47F8079}"/>
    <cellStyle name="Moneda 2 4 2 5 2 4 2" xfId="31850" xr:uid="{BB13992E-FEC7-4225-BA25-8CB346D678EB}"/>
    <cellStyle name="Moneda 2 4 2 5 2 5" xfId="31843" xr:uid="{51A3169C-831A-4D18-916B-FB81AE338ABB}"/>
    <cellStyle name="Moneda 2 4 2 5 3" xfId="3888" xr:uid="{DDBE7D73-4CD3-470B-8067-98055F9C05E7}"/>
    <cellStyle name="Moneda 2 4 2 5 3 2" xfId="3889" xr:uid="{ED88DB6A-AC89-43E3-BD86-DC87D9461FC9}"/>
    <cellStyle name="Moneda 2 4 2 5 3 2 2" xfId="3890" xr:uid="{55A772BB-33AA-48E8-9507-123BE3D24666}"/>
    <cellStyle name="Moneda 2 4 2 5 3 2 2 2" xfId="31853" xr:uid="{137A98E2-6056-40ED-930C-18AB0F3355DD}"/>
    <cellStyle name="Moneda 2 4 2 5 3 2 3" xfId="31852" xr:uid="{99E3FF7F-1486-4A81-B474-2455D0D087FA}"/>
    <cellStyle name="Moneda 2 4 2 5 3 3" xfId="3891" xr:uid="{C8F8CBCC-AE0B-4435-88D4-E8C930CA64E8}"/>
    <cellStyle name="Moneda 2 4 2 5 3 3 2" xfId="31854" xr:uid="{E522E341-77E3-4242-8960-972AE5AB604A}"/>
    <cellStyle name="Moneda 2 4 2 5 3 4" xfId="31851" xr:uid="{68829E8F-450D-4395-8BCA-3BA829CC4FF4}"/>
    <cellStyle name="Moneda 2 4 2 5 4" xfId="3892" xr:uid="{FD89721F-1119-4516-93A3-EA600C91F9D0}"/>
    <cellStyle name="Moneda 2 4 2 5 4 2" xfId="3893" xr:uid="{2009BA0B-11C2-43B6-AFEE-3B968D588ABE}"/>
    <cellStyle name="Moneda 2 4 2 5 4 2 2" xfId="31856" xr:uid="{A330FB5A-38A5-4469-BBED-2C3EAB6B2E96}"/>
    <cellStyle name="Moneda 2 4 2 5 4 3" xfId="31855" xr:uid="{F1375DAA-F0D4-43E0-B99A-6847044E10CD}"/>
    <cellStyle name="Moneda 2 4 2 5 5" xfId="3894" xr:uid="{5CFFA6BA-EA5C-4F1F-8A4F-F378F940CA73}"/>
    <cellStyle name="Moneda 2 4 2 5 5 2" xfId="31857" xr:uid="{34319917-F444-47C5-BFF4-675D8C64A466}"/>
    <cellStyle name="Moneda 2 4 2 5 6" xfId="31842" xr:uid="{527AFD56-3145-4462-B790-7E6E9DD15B84}"/>
    <cellStyle name="Moneda 2 4 2 6" xfId="3895" xr:uid="{879C4647-2C60-449F-BBC3-D9F99FAE7EE1}"/>
    <cellStyle name="Moneda 2 4 2 6 2" xfId="3896" xr:uid="{AD044002-2B2F-4C39-A44C-046550EB020F}"/>
    <cellStyle name="Moneda 2 4 2 6 2 2" xfId="3897" xr:uid="{8D229691-68E5-4A9E-B700-B6A8ADFA7C42}"/>
    <cellStyle name="Moneda 2 4 2 6 2 2 2" xfId="3898" xr:uid="{E9429533-B95A-4DB4-949D-A56A87F84B41}"/>
    <cellStyle name="Moneda 2 4 2 6 2 2 2 2" xfId="31861" xr:uid="{D8D09FC2-96E8-48D1-BE53-3A07F76E3990}"/>
    <cellStyle name="Moneda 2 4 2 6 2 2 3" xfId="31860" xr:uid="{D5B88F38-7E14-42FC-8DA3-45DCD0081395}"/>
    <cellStyle name="Moneda 2 4 2 6 2 3" xfId="3899" xr:uid="{92BE9247-D220-47A1-BFBD-6B83B5ADE7C8}"/>
    <cellStyle name="Moneda 2 4 2 6 2 3 2" xfId="31862" xr:uid="{66EA1F00-7011-466C-90E3-4000FEC14705}"/>
    <cellStyle name="Moneda 2 4 2 6 2 4" xfId="31859" xr:uid="{79D723C6-8205-488F-A171-2A38CBC7FD49}"/>
    <cellStyle name="Moneda 2 4 2 6 3" xfId="3900" xr:uid="{3D2621FC-1A9A-4E66-9F64-43AEE11D452E}"/>
    <cellStyle name="Moneda 2 4 2 6 3 2" xfId="3901" xr:uid="{780057CF-790C-4D68-8974-10CCBA48C449}"/>
    <cellStyle name="Moneda 2 4 2 6 3 2 2" xfId="31864" xr:uid="{09CF393E-F50B-4FEC-BF18-0275E615D59A}"/>
    <cellStyle name="Moneda 2 4 2 6 3 3" xfId="31863" xr:uid="{1DB3B2DE-DE32-4B68-8E8F-70EBBBF1F751}"/>
    <cellStyle name="Moneda 2 4 2 6 4" xfId="3902" xr:uid="{4C50A619-00BE-48DB-96D5-9146608E85FA}"/>
    <cellStyle name="Moneda 2 4 2 6 4 2" xfId="31865" xr:uid="{9243158B-E257-4545-8312-68412E197153}"/>
    <cellStyle name="Moneda 2 4 2 6 5" xfId="31858" xr:uid="{1D2D29B0-1DAC-481D-ABF7-6132AAFFFF99}"/>
    <cellStyle name="Moneda 2 4 2 7" xfId="3903" xr:uid="{F80CFFB8-9A48-4F0E-82F1-F839CB7F97F2}"/>
    <cellStyle name="Moneda 2 4 2 7 2" xfId="3904" xr:uid="{C5BB9CE2-1EFD-4930-A91A-FAF4D5BDD874}"/>
    <cellStyle name="Moneda 2 4 2 7 2 2" xfId="3905" xr:uid="{F5373FF7-4013-4ABB-BB10-CA06C8D57187}"/>
    <cellStyle name="Moneda 2 4 2 7 2 2 2" xfId="3906" xr:uid="{F5E2D09B-BC73-431B-9017-AC9363642242}"/>
    <cellStyle name="Moneda 2 4 2 7 2 2 2 2" xfId="31869" xr:uid="{9928CE4A-86CC-4BCE-88F8-95A53D4FC2DD}"/>
    <cellStyle name="Moneda 2 4 2 7 2 2 3" xfId="31868" xr:uid="{0162011E-84AE-4D86-A5AC-BAA842EF5F01}"/>
    <cellStyle name="Moneda 2 4 2 7 2 3" xfId="3907" xr:uid="{E71D6D08-9100-4B21-AD04-9BDD6E7BE8D9}"/>
    <cellStyle name="Moneda 2 4 2 7 2 3 2" xfId="31870" xr:uid="{77CA484E-E1CD-4581-95C1-703B5824316E}"/>
    <cellStyle name="Moneda 2 4 2 7 2 4" xfId="31867" xr:uid="{FDE46555-6952-4EEB-90CC-18F4901FC815}"/>
    <cellStyle name="Moneda 2 4 2 7 3" xfId="3908" xr:uid="{4F14A5B5-8806-45A4-9C89-685F59F56415}"/>
    <cellStyle name="Moneda 2 4 2 7 3 2" xfId="3909" xr:uid="{87AB7D96-873A-4F67-815B-B4646CAFC137}"/>
    <cellStyle name="Moneda 2 4 2 7 3 2 2" xfId="31872" xr:uid="{81FD3DF7-9AB2-4645-96B2-8DD29ACB8826}"/>
    <cellStyle name="Moneda 2 4 2 7 3 3" xfId="31871" xr:uid="{9B5EE159-C608-4485-8039-F196B99EB17A}"/>
    <cellStyle name="Moneda 2 4 2 7 4" xfId="3910" xr:uid="{E94F859A-61DF-4CCC-A639-B92103CC41FE}"/>
    <cellStyle name="Moneda 2 4 2 7 4 2" xfId="31873" xr:uid="{7B427D2C-F2B9-40FE-A4F1-35C55344A167}"/>
    <cellStyle name="Moneda 2 4 2 7 5" xfId="31866" xr:uid="{02992167-4C4E-4591-8056-92EF22357B33}"/>
    <cellStyle name="Moneda 2 4 2 8" xfId="3911" xr:uid="{37E6C27D-39E6-454F-A104-58F55502A1D1}"/>
    <cellStyle name="Moneda 2 4 2 8 2" xfId="3912" xr:uid="{1FBEAA51-2DCA-41AD-A2EF-BFAE9DF8D43B}"/>
    <cellStyle name="Moneda 2 4 2 8 2 2" xfId="3913" xr:uid="{5391E470-BB04-4249-A336-68090BB25A50}"/>
    <cellStyle name="Moneda 2 4 2 8 2 2 2" xfId="31876" xr:uid="{3D2ABE3E-2899-43DD-92A9-056B1DF63DC2}"/>
    <cellStyle name="Moneda 2 4 2 8 2 3" xfId="31875" xr:uid="{6974EF69-F2B7-4A3F-8582-8DBA6698B719}"/>
    <cellStyle name="Moneda 2 4 2 8 3" xfId="3914" xr:uid="{3A4F14E7-254B-4637-892A-4EC64831F741}"/>
    <cellStyle name="Moneda 2 4 2 8 3 2" xfId="31877" xr:uid="{F011021F-2762-4E0D-99C9-72830B056111}"/>
    <cellStyle name="Moneda 2 4 2 8 4" xfId="31874" xr:uid="{9828D16C-08EF-4CEA-80D9-FE3B78F17BA3}"/>
    <cellStyle name="Moneda 2 4 2 9" xfId="3915" xr:uid="{C5490BF6-3975-412D-9A00-BA0C90AC6BFE}"/>
    <cellStyle name="Moneda 2 4 2 9 2" xfId="3916" xr:uid="{23163B5D-1E73-4BC8-AA87-A8988EA08BB3}"/>
    <cellStyle name="Moneda 2 4 2 9 2 2" xfId="31879" xr:uid="{E528746C-1F26-4DEA-B4A9-E50E13E60F5D}"/>
    <cellStyle name="Moneda 2 4 2 9 3" xfId="31878" xr:uid="{5F12E29A-DEB1-4D91-B2DB-90EDA5371133}"/>
    <cellStyle name="Moneda 2 4 3" xfId="173" xr:uid="{ACE7F9BD-85BD-43EA-B1EF-C070F0A265EB}"/>
    <cellStyle name="Moneda 2 4 3 10" xfId="27757" xr:uid="{F416710B-C0D7-4FF9-9DD7-97F3EB584BAF}"/>
    <cellStyle name="Moneda 2 4 3 10 2" xfId="55675" xr:uid="{7C4B9C08-BF6B-428F-ACA5-689389662E51}"/>
    <cellStyle name="Moneda 2 4 3 11" xfId="28155" xr:uid="{6739CD29-C5B0-47C1-832E-8A120A94C931}"/>
    <cellStyle name="Moneda 2 4 3 2" xfId="328" xr:uid="{9CFD4C58-6F19-4D5C-A1B1-E3B51A147687}"/>
    <cellStyle name="Moneda 2 4 3 2 10" xfId="28309" xr:uid="{51D9576E-E568-44AE-B483-D6D5B4AE6532}"/>
    <cellStyle name="Moneda 2 4 3 2 2" xfId="675" xr:uid="{C7E30442-2A8A-46D8-A83E-A8FEE94E5A8E}"/>
    <cellStyle name="Moneda 2 4 3 2 2 2" xfId="3917" xr:uid="{6B4F8C8B-CA82-49D8-94C3-B23651D19266}"/>
    <cellStyle name="Moneda 2 4 3 2 2 2 2" xfId="3918" xr:uid="{20F7113E-A65D-4935-83ED-09D88F45AA1F}"/>
    <cellStyle name="Moneda 2 4 3 2 2 2 2 2" xfId="3919" xr:uid="{C770ECF7-D48A-4196-A5A8-03CFA50DA662}"/>
    <cellStyle name="Moneda 2 4 3 2 2 2 2 2 2" xfId="3920" xr:uid="{AE95A343-1E48-4814-8960-90CBEF79FC51}"/>
    <cellStyle name="Moneda 2 4 3 2 2 2 2 2 2 2" xfId="3921" xr:uid="{7BB2EAE4-D237-4882-AF60-11EC20A987AD}"/>
    <cellStyle name="Moneda 2 4 3 2 2 2 2 2 2 2 2" xfId="31884" xr:uid="{29A29A26-A668-47F6-A3F0-9FE95D7CA3A1}"/>
    <cellStyle name="Moneda 2 4 3 2 2 2 2 2 2 3" xfId="31883" xr:uid="{94BFD076-D03A-41B9-A99B-08373D3904D6}"/>
    <cellStyle name="Moneda 2 4 3 2 2 2 2 2 3" xfId="3922" xr:uid="{60B38C4E-CE5B-4FD4-9A7A-75F7D17B8C35}"/>
    <cellStyle name="Moneda 2 4 3 2 2 2 2 2 3 2" xfId="31885" xr:uid="{65142E84-E05C-41AE-804E-5904C2EE9088}"/>
    <cellStyle name="Moneda 2 4 3 2 2 2 2 2 4" xfId="31882" xr:uid="{2617B7A6-C154-4324-967F-8E27E7733DAB}"/>
    <cellStyle name="Moneda 2 4 3 2 2 2 2 3" xfId="3923" xr:uid="{412EA0F9-90A7-419D-82CF-8851470C34B3}"/>
    <cellStyle name="Moneda 2 4 3 2 2 2 2 3 2" xfId="3924" xr:uid="{7F84A9FD-7F9C-4703-8B6A-C1F67F8FB90C}"/>
    <cellStyle name="Moneda 2 4 3 2 2 2 2 3 2 2" xfId="31887" xr:uid="{504B72F1-1FB8-4B2A-8FD0-AE6550BFBA75}"/>
    <cellStyle name="Moneda 2 4 3 2 2 2 2 3 3" xfId="31886" xr:uid="{2FFD0FAA-9A73-45F3-889B-CFA1A6EF16E9}"/>
    <cellStyle name="Moneda 2 4 3 2 2 2 2 4" xfId="3925" xr:uid="{4AD4A9DA-2E8D-46ED-84EF-0CED3F0FD8D3}"/>
    <cellStyle name="Moneda 2 4 3 2 2 2 2 4 2" xfId="31888" xr:uid="{6DFD619D-C249-4C2C-BFFC-097AA81DB515}"/>
    <cellStyle name="Moneda 2 4 3 2 2 2 2 5" xfId="31881" xr:uid="{85163E9E-204B-4DE8-B8C7-DF4B7847D896}"/>
    <cellStyle name="Moneda 2 4 3 2 2 2 3" xfId="3926" xr:uid="{7E1853B7-83E5-465B-8416-63C6D9E4D8AC}"/>
    <cellStyle name="Moneda 2 4 3 2 2 2 3 2" xfId="3927" xr:uid="{1394477A-E938-40AE-AA43-8FAAE096061E}"/>
    <cellStyle name="Moneda 2 4 3 2 2 2 3 2 2" xfId="3928" xr:uid="{87498363-B7E7-456E-99B1-5F24D713C9AB}"/>
    <cellStyle name="Moneda 2 4 3 2 2 2 3 2 2 2" xfId="31891" xr:uid="{99DCDEE4-A429-4F05-AF85-13755BEB3063}"/>
    <cellStyle name="Moneda 2 4 3 2 2 2 3 2 3" xfId="31890" xr:uid="{5249E312-F2FF-4E66-9A03-05D80F8F35D0}"/>
    <cellStyle name="Moneda 2 4 3 2 2 2 3 3" xfId="3929" xr:uid="{0263E81A-B21D-4B28-8973-9FFC67FA191F}"/>
    <cellStyle name="Moneda 2 4 3 2 2 2 3 3 2" xfId="31892" xr:uid="{597709C4-6E73-48F4-BEE4-2B8107F4011C}"/>
    <cellStyle name="Moneda 2 4 3 2 2 2 3 4" xfId="31889" xr:uid="{8B868C68-42ED-4D17-A73C-0BFFE8B270F3}"/>
    <cellStyle name="Moneda 2 4 3 2 2 2 4" xfId="3930" xr:uid="{D1AE5657-789A-4F13-BC4A-A20DDEB5B7DC}"/>
    <cellStyle name="Moneda 2 4 3 2 2 2 4 2" xfId="3931" xr:uid="{1CEBEB35-372E-40F1-9895-EF30FBF97C65}"/>
    <cellStyle name="Moneda 2 4 3 2 2 2 4 2 2" xfId="31894" xr:uid="{E3030308-93ED-4056-BE76-6E06066309C0}"/>
    <cellStyle name="Moneda 2 4 3 2 2 2 4 3" xfId="31893" xr:uid="{E28F37E4-08FF-4A78-AE06-1E5E1BC08BFA}"/>
    <cellStyle name="Moneda 2 4 3 2 2 2 5" xfId="3932" xr:uid="{684B54E6-2B29-4CE7-B513-214DC6BECE68}"/>
    <cellStyle name="Moneda 2 4 3 2 2 2 5 2" xfId="31895" xr:uid="{4F89A914-0B59-43D4-B7BA-3832180E33BA}"/>
    <cellStyle name="Moneda 2 4 3 2 2 2 6" xfId="31880" xr:uid="{3707C402-762B-4798-ADC8-1FDDC2FF5701}"/>
    <cellStyle name="Moneda 2 4 3 2 2 3" xfId="3933" xr:uid="{242A1522-709A-457B-B80A-E9116D0428B4}"/>
    <cellStyle name="Moneda 2 4 3 2 2 3 2" xfId="3934" xr:uid="{D4CC8611-8E41-4377-83FF-9840E18202EF}"/>
    <cellStyle name="Moneda 2 4 3 2 2 3 2 2" xfId="3935" xr:uid="{DBB652E5-42CC-4682-AD1A-8EEB1D9EB84E}"/>
    <cellStyle name="Moneda 2 4 3 2 2 3 2 2 2" xfId="3936" xr:uid="{9A7B8A46-D543-431D-ADBA-AE923C59195A}"/>
    <cellStyle name="Moneda 2 4 3 2 2 3 2 2 2 2" xfId="31899" xr:uid="{A6A3D019-1967-4CB6-BB55-2DA59663CF42}"/>
    <cellStyle name="Moneda 2 4 3 2 2 3 2 2 3" xfId="31898" xr:uid="{C5E4F4EC-6538-4DC6-BFAD-5806EE145BBA}"/>
    <cellStyle name="Moneda 2 4 3 2 2 3 2 3" xfId="3937" xr:uid="{96DCEE81-D4E4-4E02-871C-34A0CA4DC969}"/>
    <cellStyle name="Moneda 2 4 3 2 2 3 2 3 2" xfId="31900" xr:uid="{55E2E4E6-B274-4A2B-94E2-16A601E1CF42}"/>
    <cellStyle name="Moneda 2 4 3 2 2 3 2 4" xfId="31897" xr:uid="{B05E3015-C016-4176-8C8B-BAC9DDF31B37}"/>
    <cellStyle name="Moneda 2 4 3 2 2 3 3" xfId="3938" xr:uid="{3246D991-D0BA-4989-85FB-43389317D4F4}"/>
    <cellStyle name="Moneda 2 4 3 2 2 3 3 2" xfId="3939" xr:uid="{CB0FB8FF-37FC-456C-A6E8-596622B42E71}"/>
    <cellStyle name="Moneda 2 4 3 2 2 3 3 2 2" xfId="31902" xr:uid="{22B3628B-3CE7-4011-A8B0-E78A465579C1}"/>
    <cellStyle name="Moneda 2 4 3 2 2 3 3 3" xfId="31901" xr:uid="{4D4DE3A5-C3BA-43DC-9CAB-3B2962F7949F}"/>
    <cellStyle name="Moneda 2 4 3 2 2 3 4" xfId="3940" xr:uid="{43E79887-8BA5-4C29-8776-833833587FF8}"/>
    <cellStyle name="Moneda 2 4 3 2 2 3 4 2" xfId="31903" xr:uid="{91C63EE7-2F2B-43E3-8E1B-68AB000D0772}"/>
    <cellStyle name="Moneda 2 4 3 2 2 3 5" xfId="31896" xr:uid="{5289C86B-1530-4021-B53F-0327F9049D6A}"/>
    <cellStyle name="Moneda 2 4 3 2 2 4" xfId="3941" xr:uid="{4F279299-EEE6-46D5-95D2-7EAF887574CA}"/>
    <cellStyle name="Moneda 2 4 3 2 2 4 2" xfId="3942" xr:uid="{C84796DF-DB7B-4D4A-AD10-126DC216A78B}"/>
    <cellStyle name="Moneda 2 4 3 2 2 4 2 2" xfId="3943" xr:uid="{9A30C06C-D320-411C-99C3-982FC79A6E22}"/>
    <cellStyle name="Moneda 2 4 3 2 2 4 2 2 2" xfId="3944" xr:uid="{06772AFF-477C-4B65-9A7E-D8B8AB09ACA7}"/>
    <cellStyle name="Moneda 2 4 3 2 2 4 2 2 2 2" xfId="31907" xr:uid="{209AE0E3-6952-4C09-A6FC-B1220601032D}"/>
    <cellStyle name="Moneda 2 4 3 2 2 4 2 2 3" xfId="31906" xr:uid="{7C617389-721A-41F9-B795-448DB20087FC}"/>
    <cellStyle name="Moneda 2 4 3 2 2 4 2 3" xfId="3945" xr:uid="{EE8EF1F8-5874-4244-B236-D26383534082}"/>
    <cellStyle name="Moneda 2 4 3 2 2 4 2 3 2" xfId="31908" xr:uid="{AC114A54-919B-4812-B1C9-E7209E9EE6CF}"/>
    <cellStyle name="Moneda 2 4 3 2 2 4 2 4" xfId="31905" xr:uid="{44094152-D406-48CE-B68D-7E96A0105DC4}"/>
    <cellStyle name="Moneda 2 4 3 2 2 4 3" xfId="3946" xr:uid="{86419DC6-27CE-4B83-97F0-FDEA1347D3C6}"/>
    <cellStyle name="Moneda 2 4 3 2 2 4 3 2" xfId="3947" xr:uid="{D15D6762-6E4D-4CEB-BFEB-DCA94C0305D2}"/>
    <cellStyle name="Moneda 2 4 3 2 2 4 3 2 2" xfId="31910" xr:uid="{CCE6E2C9-6F1A-4C89-B587-DD901F1EA075}"/>
    <cellStyle name="Moneda 2 4 3 2 2 4 3 3" xfId="31909" xr:uid="{473218CE-ACD4-4B0E-82F4-7CC9247EF6BE}"/>
    <cellStyle name="Moneda 2 4 3 2 2 4 4" xfId="3948" xr:uid="{DE926233-EFF2-4094-8794-5FC85E480E85}"/>
    <cellStyle name="Moneda 2 4 3 2 2 4 4 2" xfId="31911" xr:uid="{08CD0584-EA59-4343-8116-0B6F3E82097D}"/>
    <cellStyle name="Moneda 2 4 3 2 2 4 5" xfId="31904" xr:uid="{5F1FF0F2-038E-44A7-94D9-3220FE3439FF}"/>
    <cellStyle name="Moneda 2 4 3 2 2 5" xfId="3949" xr:uid="{62B8FAF3-CB77-48F5-9675-6CFE77BFA14E}"/>
    <cellStyle name="Moneda 2 4 3 2 2 5 2" xfId="3950" xr:uid="{5DE82A01-B5C9-4F02-9230-169DA048D4F4}"/>
    <cellStyle name="Moneda 2 4 3 2 2 5 2 2" xfId="3951" xr:uid="{C3498011-AF4F-49C4-8114-6A4054C183C2}"/>
    <cellStyle name="Moneda 2 4 3 2 2 5 2 2 2" xfId="31914" xr:uid="{41EB9E5E-C4FE-4139-87E3-FB5B0718A62C}"/>
    <cellStyle name="Moneda 2 4 3 2 2 5 2 3" xfId="31913" xr:uid="{72BD1CCB-EFA6-4CC8-8C06-12B3B52CE9C4}"/>
    <cellStyle name="Moneda 2 4 3 2 2 5 3" xfId="3952" xr:uid="{9FEEA901-BA07-4788-92DE-239880A7E51B}"/>
    <cellStyle name="Moneda 2 4 3 2 2 5 3 2" xfId="31915" xr:uid="{CA95431E-4DA8-4056-8C21-F733425208E7}"/>
    <cellStyle name="Moneda 2 4 3 2 2 5 4" xfId="31912" xr:uid="{FCD074C5-BE12-44BB-B399-138D8ED34F29}"/>
    <cellStyle name="Moneda 2 4 3 2 2 6" xfId="3953" xr:uid="{CCA06306-44EE-480F-A293-8E58D876C23A}"/>
    <cellStyle name="Moneda 2 4 3 2 2 6 2" xfId="3954" xr:uid="{21D0C603-EFCF-4EF7-998C-E4D1A396E7E8}"/>
    <cellStyle name="Moneda 2 4 3 2 2 6 2 2" xfId="31917" xr:uid="{73C96AFD-D0E8-4905-8C76-1475BB9E76CA}"/>
    <cellStyle name="Moneda 2 4 3 2 2 6 3" xfId="31916" xr:uid="{B0BB292F-5BEF-403D-ABE5-99A0A851ABFF}"/>
    <cellStyle name="Moneda 2 4 3 2 2 7" xfId="3955" xr:uid="{6D3AE175-777C-46E8-A16B-26011BFDE911}"/>
    <cellStyle name="Moneda 2 4 3 2 2 7 2" xfId="31918" xr:uid="{61F1BDED-3FD9-4214-9154-DA9DBD303BB1}"/>
    <cellStyle name="Moneda 2 4 3 2 2 8" xfId="27759" xr:uid="{048D295B-63E6-4ADC-854C-921E72A5ECAB}"/>
    <cellStyle name="Moneda 2 4 3 2 2 8 2" xfId="55677" xr:uid="{20E3939E-DD8F-457E-8CB4-1D89FE77C499}"/>
    <cellStyle name="Moneda 2 4 3 2 2 9" xfId="28654" xr:uid="{CD1A88AF-FC3A-43F6-9A8E-58014511AD6A}"/>
    <cellStyle name="Moneda 2 4 3 2 3" xfId="3956" xr:uid="{BA0A1DFA-DD7B-419C-8035-BCA6C062CB39}"/>
    <cellStyle name="Moneda 2 4 3 2 3 2" xfId="3957" xr:uid="{0ACFA68C-973A-4B4F-8268-17DDB788EEFD}"/>
    <cellStyle name="Moneda 2 4 3 2 3 2 2" xfId="3958" xr:uid="{40D87B6F-0E29-4A7E-8186-3CD950BA5916}"/>
    <cellStyle name="Moneda 2 4 3 2 3 2 2 2" xfId="3959" xr:uid="{284A5025-E957-478B-8497-6C5E41FA2229}"/>
    <cellStyle name="Moneda 2 4 3 2 3 2 2 2 2" xfId="3960" xr:uid="{3DBFFB0C-84C5-4AA1-BEC4-AF0C350CE9E4}"/>
    <cellStyle name="Moneda 2 4 3 2 3 2 2 2 2 2" xfId="31923" xr:uid="{703D3684-1168-41FA-9E00-E2DD1C56619D}"/>
    <cellStyle name="Moneda 2 4 3 2 3 2 2 2 3" xfId="31922" xr:uid="{F7AA371A-F069-4476-95C8-7CF202D0D449}"/>
    <cellStyle name="Moneda 2 4 3 2 3 2 2 3" xfId="3961" xr:uid="{B66014C1-0B15-45F7-BC08-C7EE0D9524C9}"/>
    <cellStyle name="Moneda 2 4 3 2 3 2 2 3 2" xfId="31924" xr:uid="{172C01B9-3465-43DF-8236-998D40B1AAA0}"/>
    <cellStyle name="Moneda 2 4 3 2 3 2 2 4" xfId="31921" xr:uid="{985FD057-CF56-4EC6-BAC1-AC640E4D5F65}"/>
    <cellStyle name="Moneda 2 4 3 2 3 2 3" xfId="3962" xr:uid="{E376383E-EFAB-4BD6-94FF-C95FA1612012}"/>
    <cellStyle name="Moneda 2 4 3 2 3 2 3 2" xfId="3963" xr:uid="{8833C2B9-33A7-4AC6-92C2-BD76EDCD07A4}"/>
    <cellStyle name="Moneda 2 4 3 2 3 2 3 2 2" xfId="31926" xr:uid="{8DCAE012-5FA4-4C13-A02B-40D52EDDE6D5}"/>
    <cellStyle name="Moneda 2 4 3 2 3 2 3 3" xfId="31925" xr:uid="{5DD2C9A2-AA34-4BB7-9AC0-F4B5E10AD4D4}"/>
    <cellStyle name="Moneda 2 4 3 2 3 2 4" xfId="3964" xr:uid="{0AC365CC-D69B-44D6-A9C3-B4E54F19F431}"/>
    <cellStyle name="Moneda 2 4 3 2 3 2 4 2" xfId="31927" xr:uid="{A857E655-774B-4254-B12A-844269335784}"/>
    <cellStyle name="Moneda 2 4 3 2 3 2 5" xfId="31920" xr:uid="{B8889084-53D4-40B1-B1DF-5C063CF02E5F}"/>
    <cellStyle name="Moneda 2 4 3 2 3 3" xfId="3965" xr:uid="{D1762E35-9D84-4349-930D-3EBFED5034A8}"/>
    <cellStyle name="Moneda 2 4 3 2 3 3 2" xfId="3966" xr:uid="{949BA243-62F8-44EC-A8C8-3815E6A4A43E}"/>
    <cellStyle name="Moneda 2 4 3 2 3 3 2 2" xfId="3967" xr:uid="{E9408D7D-54A5-40FA-9B67-E159999C9A6E}"/>
    <cellStyle name="Moneda 2 4 3 2 3 3 2 2 2" xfId="31930" xr:uid="{43ABA236-AEEA-494F-B5AB-BA71D0348C8B}"/>
    <cellStyle name="Moneda 2 4 3 2 3 3 2 3" xfId="31929" xr:uid="{12765DBA-B4FA-4C8E-987A-12AB28D41E6A}"/>
    <cellStyle name="Moneda 2 4 3 2 3 3 3" xfId="3968" xr:uid="{423E3909-E570-4899-BF6F-2DB734DC5AE1}"/>
    <cellStyle name="Moneda 2 4 3 2 3 3 3 2" xfId="31931" xr:uid="{0F6F1E89-7384-4E62-AF3B-99C7A553B03C}"/>
    <cellStyle name="Moneda 2 4 3 2 3 3 4" xfId="31928" xr:uid="{9EE4C95C-F79F-4645-AC6B-AAB9085BC90A}"/>
    <cellStyle name="Moneda 2 4 3 2 3 4" xfId="3969" xr:uid="{2670A635-52A9-470F-8449-6C8F99CF9899}"/>
    <cellStyle name="Moneda 2 4 3 2 3 4 2" xfId="3970" xr:uid="{D45EDB62-84E0-4790-87E1-16AA2040DF0F}"/>
    <cellStyle name="Moneda 2 4 3 2 3 4 2 2" xfId="31933" xr:uid="{BAD6385C-92ED-4B62-BF34-027EED416317}"/>
    <cellStyle name="Moneda 2 4 3 2 3 4 3" xfId="31932" xr:uid="{41305AF0-C450-4B97-876E-7269365BF09F}"/>
    <cellStyle name="Moneda 2 4 3 2 3 5" xfId="3971" xr:uid="{329DCA0E-B10B-4A4F-9B30-ED2F9293F578}"/>
    <cellStyle name="Moneda 2 4 3 2 3 5 2" xfId="31934" xr:uid="{12489318-B89A-47F0-9961-9ADA14FB6D07}"/>
    <cellStyle name="Moneda 2 4 3 2 3 6" xfId="31919" xr:uid="{F1B2A4EB-17D1-4F56-9DAF-44AD994252A4}"/>
    <cellStyle name="Moneda 2 4 3 2 4" xfId="3972" xr:uid="{6C66B85D-D2DA-4175-92B7-D07EB7410AD9}"/>
    <cellStyle name="Moneda 2 4 3 2 4 2" xfId="3973" xr:uid="{60D4BB09-1587-4D10-BE78-9A8B6CA4BBE9}"/>
    <cellStyle name="Moneda 2 4 3 2 4 2 2" xfId="3974" xr:uid="{C12B680D-8182-4F1A-A45B-28BC43EAB108}"/>
    <cellStyle name="Moneda 2 4 3 2 4 2 2 2" xfId="3975" xr:uid="{C5B112B6-1C66-43CB-B998-A9D9B13561DB}"/>
    <cellStyle name="Moneda 2 4 3 2 4 2 2 2 2" xfId="31938" xr:uid="{3A751EB4-54FC-43B6-A45F-E40D64BCB431}"/>
    <cellStyle name="Moneda 2 4 3 2 4 2 2 3" xfId="31937" xr:uid="{995D4163-5541-4C78-819C-4D79DA41A67C}"/>
    <cellStyle name="Moneda 2 4 3 2 4 2 3" xfId="3976" xr:uid="{C010B655-90A5-42AE-A9FD-71BEBDE9C942}"/>
    <cellStyle name="Moneda 2 4 3 2 4 2 3 2" xfId="31939" xr:uid="{1A8CFDE7-E582-4FC5-A8FF-1024F90D2FD9}"/>
    <cellStyle name="Moneda 2 4 3 2 4 2 4" xfId="31936" xr:uid="{0ED81930-37A5-4EE8-9153-E789F87B5366}"/>
    <cellStyle name="Moneda 2 4 3 2 4 3" xfId="3977" xr:uid="{F45FD94C-8389-4676-8EA7-8B58FFE7657E}"/>
    <cellStyle name="Moneda 2 4 3 2 4 3 2" xfId="3978" xr:uid="{5A311038-CB7F-4CD6-BB9F-31909972D4D5}"/>
    <cellStyle name="Moneda 2 4 3 2 4 3 2 2" xfId="31941" xr:uid="{4F79C2B4-9D91-49E0-B47D-2C05C7D696E6}"/>
    <cellStyle name="Moneda 2 4 3 2 4 3 3" xfId="31940" xr:uid="{23AC1D70-7974-4633-A578-D2F8888F131B}"/>
    <cellStyle name="Moneda 2 4 3 2 4 4" xfId="3979" xr:uid="{E2A28DB5-5C65-4E98-B9B4-B86A95B1E35F}"/>
    <cellStyle name="Moneda 2 4 3 2 4 4 2" xfId="31942" xr:uid="{0BFF4F34-B32C-484D-A519-01F079E32A73}"/>
    <cellStyle name="Moneda 2 4 3 2 4 5" xfId="31935" xr:uid="{8C07F0DA-F8B5-4594-8BFF-57EC9BB36713}"/>
    <cellStyle name="Moneda 2 4 3 2 5" xfId="3980" xr:uid="{60B3A836-75E3-40CB-917B-E81CEAC5D1F3}"/>
    <cellStyle name="Moneda 2 4 3 2 5 2" xfId="3981" xr:uid="{678C3B89-EA89-42C8-92C8-50F580B95839}"/>
    <cellStyle name="Moneda 2 4 3 2 5 2 2" xfId="3982" xr:uid="{3628009D-6447-45CA-90F9-F7B5F7190F3C}"/>
    <cellStyle name="Moneda 2 4 3 2 5 2 2 2" xfId="3983" xr:uid="{FCA187B4-1CEE-4E4A-A9A0-43F4306F37F5}"/>
    <cellStyle name="Moneda 2 4 3 2 5 2 2 2 2" xfId="31946" xr:uid="{4B6FAA34-FAB9-4AC8-95BC-726844A74F28}"/>
    <cellStyle name="Moneda 2 4 3 2 5 2 2 3" xfId="31945" xr:uid="{3FF3F41C-8DBD-44BA-A4D0-C2FC49B04A27}"/>
    <cellStyle name="Moneda 2 4 3 2 5 2 3" xfId="3984" xr:uid="{1D9656BE-27C7-4945-93A1-9873BCC8E791}"/>
    <cellStyle name="Moneda 2 4 3 2 5 2 3 2" xfId="31947" xr:uid="{419BE5C6-70CF-4600-89F8-789AF045D5E0}"/>
    <cellStyle name="Moneda 2 4 3 2 5 2 4" xfId="31944" xr:uid="{455B5A32-EEF9-4478-9A55-3BA2BB5DC1DF}"/>
    <cellStyle name="Moneda 2 4 3 2 5 3" xfId="3985" xr:uid="{AB5A7948-BEFB-4417-8C8C-7C65451E3E5C}"/>
    <cellStyle name="Moneda 2 4 3 2 5 3 2" xfId="3986" xr:uid="{88D2EE71-F5B7-413C-BAE6-88E3B735EB63}"/>
    <cellStyle name="Moneda 2 4 3 2 5 3 2 2" xfId="31949" xr:uid="{0BEEB0E9-924E-4203-951D-CCA6A983046A}"/>
    <cellStyle name="Moneda 2 4 3 2 5 3 3" xfId="31948" xr:uid="{9D8098B6-3E97-4347-BC2A-C0CF3B0F9593}"/>
    <cellStyle name="Moneda 2 4 3 2 5 4" xfId="3987" xr:uid="{C94D0116-A72F-4E3F-BA5D-EA48112D3C1A}"/>
    <cellStyle name="Moneda 2 4 3 2 5 4 2" xfId="31950" xr:uid="{48BAB69B-F7AB-493E-8A97-2C18A2017FF1}"/>
    <cellStyle name="Moneda 2 4 3 2 5 5" xfId="31943" xr:uid="{CE6769CF-38A9-4D8D-9F20-AFE92CDA7CC4}"/>
    <cellStyle name="Moneda 2 4 3 2 6" xfId="3988" xr:uid="{DB6B229D-5A2B-49B1-9E5C-0664E9372515}"/>
    <cellStyle name="Moneda 2 4 3 2 6 2" xfId="3989" xr:uid="{5A80D4C5-DF58-4FD8-A886-08992573DADC}"/>
    <cellStyle name="Moneda 2 4 3 2 6 2 2" xfId="3990" xr:uid="{1B3B13C0-6A35-47D1-9B74-730ED91A32B2}"/>
    <cellStyle name="Moneda 2 4 3 2 6 2 2 2" xfId="31953" xr:uid="{522C8D1E-3B07-43BE-8E02-3D3A96A13ACC}"/>
    <cellStyle name="Moneda 2 4 3 2 6 2 3" xfId="31952" xr:uid="{1AE172EA-3BD2-4B5D-AB0D-2FF7EEB64B67}"/>
    <cellStyle name="Moneda 2 4 3 2 6 3" xfId="3991" xr:uid="{A857762A-631B-4659-8723-8D7001D512A7}"/>
    <cellStyle name="Moneda 2 4 3 2 6 3 2" xfId="31954" xr:uid="{80255934-0FEB-4DF3-8A2A-8A50C6F19864}"/>
    <cellStyle name="Moneda 2 4 3 2 6 4" xfId="31951" xr:uid="{41A51071-57C8-44E6-AB8B-361AEB34DE78}"/>
    <cellStyle name="Moneda 2 4 3 2 7" xfId="3992" xr:uid="{5543874A-AA4B-4D55-A124-F29C59040D2D}"/>
    <cellStyle name="Moneda 2 4 3 2 7 2" xfId="3993" xr:uid="{1529C418-8F51-4081-A16F-37E98EA97B9C}"/>
    <cellStyle name="Moneda 2 4 3 2 7 2 2" xfId="31956" xr:uid="{87746A13-53D9-4A9E-8F44-5AC72FA6F338}"/>
    <cellStyle name="Moneda 2 4 3 2 7 3" xfId="31955" xr:uid="{9B57D4F5-1529-4F83-92F9-37FD3001A0D6}"/>
    <cellStyle name="Moneda 2 4 3 2 8" xfId="3994" xr:uid="{ABFC54D3-A780-4132-84D2-4A625B9AF1CF}"/>
    <cellStyle name="Moneda 2 4 3 2 8 2" xfId="31957" xr:uid="{00E092EF-1C3C-4A13-9455-CA85E9912AC6}"/>
    <cellStyle name="Moneda 2 4 3 2 9" xfId="27758" xr:uid="{C80F5FE2-E013-4494-85F5-4C08C2D7493F}"/>
    <cellStyle name="Moneda 2 4 3 2 9 2" xfId="55676" xr:uid="{0A06C187-7202-4841-AC71-B6400D05FF87}"/>
    <cellStyle name="Moneda 2 4 3 3" xfId="521" xr:uid="{EBCBEC07-596B-47F9-A7B4-452BB6CA6699}"/>
    <cellStyle name="Moneda 2 4 3 3 2" xfId="3995" xr:uid="{9144C0FA-2E11-4F7D-BC9F-80FA27900A2B}"/>
    <cellStyle name="Moneda 2 4 3 3 2 2" xfId="3996" xr:uid="{946466CD-D102-4E48-92AE-D96F3F1BBB49}"/>
    <cellStyle name="Moneda 2 4 3 3 2 2 2" xfId="3997" xr:uid="{2DCC601F-873E-43A2-A999-2ED735DE59B0}"/>
    <cellStyle name="Moneda 2 4 3 3 2 2 2 2" xfId="3998" xr:uid="{8DD00DDF-251E-4E1F-8529-BEF33F77639A}"/>
    <cellStyle name="Moneda 2 4 3 3 2 2 2 2 2" xfId="3999" xr:uid="{8C602C2C-C4B3-4DE5-A196-69269546CDF6}"/>
    <cellStyle name="Moneda 2 4 3 3 2 2 2 2 2 2" xfId="31962" xr:uid="{4A5307A0-EAAF-44C8-800C-9B7CE07123B7}"/>
    <cellStyle name="Moneda 2 4 3 3 2 2 2 2 3" xfId="31961" xr:uid="{55F66E13-CC22-404E-8356-275E16144387}"/>
    <cellStyle name="Moneda 2 4 3 3 2 2 2 3" xfId="4000" xr:uid="{E7997824-74A6-40F0-B8CF-DFE11EAB167C}"/>
    <cellStyle name="Moneda 2 4 3 3 2 2 2 3 2" xfId="31963" xr:uid="{1EA9F176-592F-420C-A5CC-31B6FCD816E3}"/>
    <cellStyle name="Moneda 2 4 3 3 2 2 2 4" xfId="31960" xr:uid="{AB42DB1B-6B34-4616-A944-5896A2A820A3}"/>
    <cellStyle name="Moneda 2 4 3 3 2 2 3" xfId="4001" xr:uid="{60ADF4F6-87AD-4388-9DDD-03DF89EA4A20}"/>
    <cellStyle name="Moneda 2 4 3 3 2 2 3 2" xfId="4002" xr:uid="{DA36D9C9-263F-441C-87AC-730ACAC53D5F}"/>
    <cellStyle name="Moneda 2 4 3 3 2 2 3 2 2" xfId="31965" xr:uid="{B46BF095-5745-4DD0-8BD4-889F6932634B}"/>
    <cellStyle name="Moneda 2 4 3 3 2 2 3 3" xfId="31964" xr:uid="{8C6117F1-683E-4E2A-A36F-5598F47AEAD4}"/>
    <cellStyle name="Moneda 2 4 3 3 2 2 4" xfId="4003" xr:uid="{F57856B7-6A85-4A59-8517-FF73A5D7635B}"/>
    <cellStyle name="Moneda 2 4 3 3 2 2 4 2" xfId="31966" xr:uid="{4DD9E178-FCA7-41D4-A70B-28D7A373046D}"/>
    <cellStyle name="Moneda 2 4 3 3 2 2 5" xfId="31959" xr:uid="{8EC36EFC-9636-413C-9229-7FCB643319E8}"/>
    <cellStyle name="Moneda 2 4 3 3 2 3" xfId="4004" xr:uid="{8B0943F0-2130-4D15-BB92-87E039518568}"/>
    <cellStyle name="Moneda 2 4 3 3 2 3 2" xfId="4005" xr:uid="{4D6CC57A-511C-43A2-82A9-122E01CFA6D3}"/>
    <cellStyle name="Moneda 2 4 3 3 2 3 2 2" xfId="4006" xr:uid="{3FB111F1-F8A8-4C6D-A794-93C4FB9E5231}"/>
    <cellStyle name="Moneda 2 4 3 3 2 3 2 2 2" xfId="31969" xr:uid="{4E16C651-5883-4F84-B476-292202E4E110}"/>
    <cellStyle name="Moneda 2 4 3 3 2 3 2 3" xfId="31968" xr:uid="{507746C8-1F19-48EC-801F-8F03469BACDA}"/>
    <cellStyle name="Moneda 2 4 3 3 2 3 3" xfId="4007" xr:uid="{D2BBB69B-D907-4A0B-BD40-9CDD5C2B4820}"/>
    <cellStyle name="Moneda 2 4 3 3 2 3 3 2" xfId="31970" xr:uid="{928EBD21-549D-456E-BD33-6C8895F48526}"/>
    <cellStyle name="Moneda 2 4 3 3 2 3 4" xfId="31967" xr:uid="{5619E89E-B5A3-44AE-B0BC-0DD46DB42006}"/>
    <cellStyle name="Moneda 2 4 3 3 2 4" xfId="4008" xr:uid="{DCF6314F-BA03-4913-A756-34A260CECFE4}"/>
    <cellStyle name="Moneda 2 4 3 3 2 4 2" xfId="4009" xr:uid="{DAE4677E-C5C8-405B-9150-892A4DD0EF2A}"/>
    <cellStyle name="Moneda 2 4 3 3 2 4 2 2" xfId="31972" xr:uid="{17F54A79-66D3-4276-A1D7-D3BF2EC6AC52}"/>
    <cellStyle name="Moneda 2 4 3 3 2 4 3" xfId="31971" xr:uid="{7474BCAD-955F-44DD-B66F-D6CF96D9A2C5}"/>
    <cellStyle name="Moneda 2 4 3 3 2 5" xfId="4010" xr:uid="{CB53CF73-199B-40DB-87BB-93B6A03B9011}"/>
    <cellStyle name="Moneda 2 4 3 3 2 5 2" xfId="31973" xr:uid="{ACD8FE40-7291-41A8-A84D-E77F1B0891AE}"/>
    <cellStyle name="Moneda 2 4 3 3 2 6" xfId="31958" xr:uid="{1A487D4F-E6F1-43EB-BD9F-1DEA04F20E11}"/>
    <cellStyle name="Moneda 2 4 3 3 3" xfId="4011" xr:uid="{DBEF3C41-E4B3-4451-BE7F-6E51324D7351}"/>
    <cellStyle name="Moneda 2 4 3 3 3 2" xfId="4012" xr:uid="{95FBEF23-9FDD-402B-B402-E543726DC0E6}"/>
    <cellStyle name="Moneda 2 4 3 3 3 2 2" xfId="4013" xr:uid="{C87890E7-E03B-4052-B07D-C0082478EFA9}"/>
    <cellStyle name="Moneda 2 4 3 3 3 2 2 2" xfId="4014" xr:uid="{3F5831F4-3976-427D-9279-736090F506D9}"/>
    <cellStyle name="Moneda 2 4 3 3 3 2 2 2 2" xfId="31977" xr:uid="{AF679208-F769-4765-86A5-793F3568C3D7}"/>
    <cellStyle name="Moneda 2 4 3 3 3 2 2 3" xfId="31976" xr:uid="{6D5495A9-9A4E-4A13-ADF2-8D227EA745C1}"/>
    <cellStyle name="Moneda 2 4 3 3 3 2 3" xfId="4015" xr:uid="{D3B3267B-DE8A-4DBF-BE7F-C478A56CCA68}"/>
    <cellStyle name="Moneda 2 4 3 3 3 2 3 2" xfId="31978" xr:uid="{75466EDC-08A4-43DD-8D67-1E8287818179}"/>
    <cellStyle name="Moneda 2 4 3 3 3 2 4" xfId="31975" xr:uid="{2B07300B-0690-4C1D-9084-08027F9CA524}"/>
    <cellStyle name="Moneda 2 4 3 3 3 3" xfId="4016" xr:uid="{3AE887A6-6865-40E5-A490-7EBBA33077C0}"/>
    <cellStyle name="Moneda 2 4 3 3 3 3 2" xfId="4017" xr:uid="{AD1432CD-2DC1-4B39-94BB-AB1C5571F8D7}"/>
    <cellStyle name="Moneda 2 4 3 3 3 3 2 2" xfId="31980" xr:uid="{47A21E81-E80E-4B24-8EB1-6389CC6FB95C}"/>
    <cellStyle name="Moneda 2 4 3 3 3 3 3" xfId="31979" xr:uid="{09ABF3FA-AF37-4EF7-BA34-83BE8291B82D}"/>
    <cellStyle name="Moneda 2 4 3 3 3 4" xfId="4018" xr:uid="{97009FC0-4510-462E-A2EB-7590F83CD000}"/>
    <cellStyle name="Moneda 2 4 3 3 3 4 2" xfId="31981" xr:uid="{EB8818DD-F14A-4171-A448-26A23935ABEC}"/>
    <cellStyle name="Moneda 2 4 3 3 3 5" xfId="31974" xr:uid="{29E53695-EB77-473F-B7C1-7B3735CB05B7}"/>
    <cellStyle name="Moneda 2 4 3 3 4" xfId="4019" xr:uid="{3A7E677E-3231-477B-87D7-EB64E3787237}"/>
    <cellStyle name="Moneda 2 4 3 3 4 2" xfId="4020" xr:uid="{A78700F1-1DCD-42AE-9FB3-717F2CBF19A3}"/>
    <cellStyle name="Moneda 2 4 3 3 4 2 2" xfId="4021" xr:uid="{A2269B2A-51A9-4A98-9CDF-0892ACB43A89}"/>
    <cellStyle name="Moneda 2 4 3 3 4 2 2 2" xfId="4022" xr:uid="{84BB0AB3-0BDE-4BB4-AE5C-1FD2D942A8AB}"/>
    <cellStyle name="Moneda 2 4 3 3 4 2 2 2 2" xfId="31985" xr:uid="{23F4A5AD-2CE2-46E4-822E-5A04DF67FE19}"/>
    <cellStyle name="Moneda 2 4 3 3 4 2 2 3" xfId="31984" xr:uid="{B4A8597F-62CC-453D-B52B-D035EEF119E3}"/>
    <cellStyle name="Moneda 2 4 3 3 4 2 3" xfId="4023" xr:uid="{99C71E3B-1743-43AB-9AFD-0C4D525485DE}"/>
    <cellStyle name="Moneda 2 4 3 3 4 2 3 2" xfId="31986" xr:uid="{AA5ABB66-1361-46F2-A126-62D001660761}"/>
    <cellStyle name="Moneda 2 4 3 3 4 2 4" xfId="31983" xr:uid="{6F7E8040-2E44-4503-8263-287BEAAB7151}"/>
    <cellStyle name="Moneda 2 4 3 3 4 3" xfId="4024" xr:uid="{27D3CBA7-BF74-47AC-A179-24BB15FC554D}"/>
    <cellStyle name="Moneda 2 4 3 3 4 3 2" xfId="4025" xr:uid="{589C63E2-23E7-407E-9F99-758AB6A9C91B}"/>
    <cellStyle name="Moneda 2 4 3 3 4 3 2 2" xfId="31988" xr:uid="{FF2530AC-8E11-4CEF-A2B0-81205D395183}"/>
    <cellStyle name="Moneda 2 4 3 3 4 3 3" xfId="31987" xr:uid="{91442597-6074-4940-8EAA-7E0A238702A4}"/>
    <cellStyle name="Moneda 2 4 3 3 4 4" xfId="4026" xr:uid="{F5E683D8-FF92-477F-9CCC-8863ED1DBA48}"/>
    <cellStyle name="Moneda 2 4 3 3 4 4 2" xfId="31989" xr:uid="{1114F247-BB15-420B-97D7-503A20C354E9}"/>
    <cellStyle name="Moneda 2 4 3 3 4 5" xfId="31982" xr:uid="{8CBDB2A8-523C-4B7A-944B-DFDC4BCCAD23}"/>
    <cellStyle name="Moneda 2 4 3 3 5" xfId="4027" xr:uid="{7009139D-E2FF-4CE4-8D7B-2C652DA58EF9}"/>
    <cellStyle name="Moneda 2 4 3 3 5 2" xfId="4028" xr:uid="{54804D50-A3CC-4982-BB04-22DCA1D99C58}"/>
    <cellStyle name="Moneda 2 4 3 3 5 2 2" xfId="4029" xr:uid="{E5030FE6-FD15-46DD-B9B5-A2B8A32C27AB}"/>
    <cellStyle name="Moneda 2 4 3 3 5 2 2 2" xfId="31992" xr:uid="{F1E8E0F4-AE70-4B65-A2F5-711DB1EC5459}"/>
    <cellStyle name="Moneda 2 4 3 3 5 2 3" xfId="31991" xr:uid="{52CA3FF0-F331-4872-9336-A0A96BDFA94C}"/>
    <cellStyle name="Moneda 2 4 3 3 5 3" xfId="4030" xr:uid="{07235C5A-F819-426E-B18D-64A0BBB3D447}"/>
    <cellStyle name="Moneda 2 4 3 3 5 3 2" xfId="31993" xr:uid="{F63AA043-EDD9-4D24-BC75-C11DADB92E93}"/>
    <cellStyle name="Moneda 2 4 3 3 5 4" xfId="31990" xr:uid="{51A1F8D1-5C1D-493F-8E36-80077A48C9C9}"/>
    <cellStyle name="Moneda 2 4 3 3 6" xfId="4031" xr:uid="{BB218186-D74A-46DD-8B64-9F22AB4EEF6E}"/>
    <cellStyle name="Moneda 2 4 3 3 6 2" xfId="4032" xr:uid="{682B060F-4453-4BBA-A140-EE5029D0C38D}"/>
    <cellStyle name="Moneda 2 4 3 3 6 2 2" xfId="31995" xr:uid="{E568ABA8-CD6B-4F1E-969E-35DF0AFCDC6C}"/>
    <cellStyle name="Moneda 2 4 3 3 6 3" xfId="31994" xr:uid="{62034ACB-27F3-4926-9C49-627B65F0D6F6}"/>
    <cellStyle name="Moneda 2 4 3 3 7" xfId="4033" xr:uid="{912F4C74-6F30-4E26-90FD-3447A95FC483}"/>
    <cellStyle name="Moneda 2 4 3 3 7 2" xfId="31996" xr:uid="{24CD85CF-038C-43E2-8CD4-6CFFC5A6F759}"/>
    <cellStyle name="Moneda 2 4 3 3 8" xfId="27760" xr:uid="{DBBEF1BE-2C74-4B8B-87D3-68B81A45C41F}"/>
    <cellStyle name="Moneda 2 4 3 3 8 2" xfId="55678" xr:uid="{15964747-6BB0-421A-A249-30F7EB1EDE6A}"/>
    <cellStyle name="Moneda 2 4 3 3 9" xfId="28500" xr:uid="{D086A3D6-1ECB-40D5-B537-19873A6FB207}"/>
    <cellStyle name="Moneda 2 4 3 4" xfId="4034" xr:uid="{89C0F741-75D3-4F7B-83F6-EB4521470338}"/>
    <cellStyle name="Moneda 2 4 3 4 2" xfId="4035" xr:uid="{A9A14199-CD39-4884-B3EF-4EBC803BBB59}"/>
    <cellStyle name="Moneda 2 4 3 4 2 2" xfId="4036" xr:uid="{D49EE3A8-E651-4A4E-9103-FD36199DD0CD}"/>
    <cellStyle name="Moneda 2 4 3 4 2 2 2" xfId="4037" xr:uid="{F79F6055-973E-48DF-A51A-DC84388B0302}"/>
    <cellStyle name="Moneda 2 4 3 4 2 2 2 2" xfId="4038" xr:uid="{F25AC621-1899-4CD2-A9F6-60DDE39A9CBE}"/>
    <cellStyle name="Moneda 2 4 3 4 2 2 2 2 2" xfId="32001" xr:uid="{9627AB4C-15A1-4FB4-BB11-73561C2FCE7B}"/>
    <cellStyle name="Moneda 2 4 3 4 2 2 2 3" xfId="32000" xr:uid="{FC1147AB-976F-4901-8326-8074CDBCC04C}"/>
    <cellStyle name="Moneda 2 4 3 4 2 2 3" xfId="4039" xr:uid="{627D738F-5751-4E87-B797-C56D97CAE574}"/>
    <cellStyle name="Moneda 2 4 3 4 2 2 3 2" xfId="32002" xr:uid="{645BC0A8-E1EA-4FAC-A83A-BC6313E61507}"/>
    <cellStyle name="Moneda 2 4 3 4 2 2 4" xfId="31999" xr:uid="{C1247A11-D5B0-4F65-9482-0FBA82DE55F4}"/>
    <cellStyle name="Moneda 2 4 3 4 2 3" xfId="4040" xr:uid="{3D994C11-9DE4-4483-9A8B-A5CDB0CC163F}"/>
    <cellStyle name="Moneda 2 4 3 4 2 3 2" xfId="4041" xr:uid="{FA5DDA05-CBF5-4E90-9171-6FB722483066}"/>
    <cellStyle name="Moneda 2 4 3 4 2 3 2 2" xfId="32004" xr:uid="{370B8B2C-4A24-4C55-957A-B0AEC2F17023}"/>
    <cellStyle name="Moneda 2 4 3 4 2 3 3" xfId="32003" xr:uid="{C8F39062-6C13-46C0-9797-F59E3087A47E}"/>
    <cellStyle name="Moneda 2 4 3 4 2 4" xfId="4042" xr:uid="{EA2220F4-2BAE-418F-A8CC-EFFF130D7806}"/>
    <cellStyle name="Moneda 2 4 3 4 2 4 2" xfId="32005" xr:uid="{F4B670AB-30A3-4053-A7DB-51D91BA5D59E}"/>
    <cellStyle name="Moneda 2 4 3 4 2 5" xfId="31998" xr:uid="{5A9E9934-E023-4C42-8FBD-37AB9F5F410A}"/>
    <cellStyle name="Moneda 2 4 3 4 3" xfId="4043" xr:uid="{082EEA3F-5DC8-4422-9E2B-331C8AD278FE}"/>
    <cellStyle name="Moneda 2 4 3 4 3 2" xfId="4044" xr:uid="{9AE52239-B059-47AF-8C72-5ECD730C03B5}"/>
    <cellStyle name="Moneda 2 4 3 4 3 2 2" xfId="4045" xr:uid="{82DB0353-B196-471E-B329-BA7A9D934DBA}"/>
    <cellStyle name="Moneda 2 4 3 4 3 2 2 2" xfId="32008" xr:uid="{FBCEC0A4-2445-4CEA-9207-7413BB2477C9}"/>
    <cellStyle name="Moneda 2 4 3 4 3 2 3" xfId="32007" xr:uid="{061938A3-24EE-4438-85A6-E398B06AEECF}"/>
    <cellStyle name="Moneda 2 4 3 4 3 3" xfId="4046" xr:uid="{2B98563A-649E-4081-8FE3-C370C54B474D}"/>
    <cellStyle name="Moneda 2 4 3 4 3 3 2" xfId="32009" xr:uid="{59F6C883-2F8B-45C0-BE4B-71929E51FE95}"/>
    <cellStyle name="Moneda 2 4 3 4 3 4" xfId="32006" xr:uid="{FE69609D-C2CC-43B4-B74C-537C3B23CD52}"/>
    <cellStyle name="Moneda 2 4 3 4 4" xfId="4047" xr:uid="{FB5DB329-8F0B-43AE-B181-F0773DD0AFEB}"/>
    <cellStyle name="Moneda 2 4 3 4 4 2" xfId="4048" xr:uid="{44F05340-7551-4628-B1A8-59A143E0DA63}"/>
    <cellStyle name="Moneda 2 4 3 4 4 2 2" xfId="32011" xr:uid="{1BA3BEAA-D4AF-43F8-BFCF-FF4475B2AC6D}"/>
    <cellStyle name="Moneda 2 4 3 4 4 3" xfId="32010" xr:uid="{E54FF6E8-3611-4F53-9D17-DA4C80484998}"/>
    <cellStyle name="Moneda 2 4 3 4 5" xfId="4049" xr:uid="{F186562E-E467-405A-8577-0C3AD3CEA085}"/>
    <cellStyle name="Moneda 2 4 3 4 5 2" xfId="32012" xr:uid="{F7DA1077-048B-47C1-B0CC-E3A5A49D167C}"/>
    <cellStyle name="Moneda 2 4 3 4 6" xfId="31997" xr:uid="{7E3C4BE5-D935-475A-B71E-C5F08DAEDAAA}"/>
    <cellStyle name="Moneda 2 4 3 5" xfId="4050" xr:uid="{C03A5417-F5AD-4154-9E25-408B6300F594}"/>
    <cellStyle name="Moneda 2 4 3 5 2" xfId="4051" xr:uid="{EBDCF470-423B-4C39-A3C8-DA3291E5AAAF}"/>
    <cellStyle name="Moneda 2 4 3 5 2 2" xfId="4052" xr:uid="{ECE34893-EA77-40D1-A99B-C29BEBC51665}"/>
    <cellStyle name="Moneda 2 4 3 5 2 2 2" xfId="4053" xr:uid="{B36F1CF6-D61F-497F-BDA8-751872C1EA7E}"/>
    <cellStyle name="Moneda 2 4 3 5 2 2 2 2" xfId="32016" xr:uid="{AB37FB24-C217-4067-B97B-ABEA08603B48}"/>
    <cellStyle name="Moneda 2 4 3 5 2 2 3" xfId="32015" xr:uid="{AA392F83-A28E-4969-AF04-DDF25322D527}"/>
    <cellStyle name="Moneda 2 4 3 5 2 3" xfId="4054" xr:uid="{54B16700-BDBA-4198-9243-2DD3AAE4AE64}"/>
    <cellStyle name="Moneda 2 4 3 5 2 3 2" xfId="32017" xr:uid="{C391F32F-9EBC-4357-8E7D-7BD7D9C190B7}"/>
    <cellStyle name="Moneda 2 4 3 5 2 4" xfId="32014" xr:uid="{9C5E5C83-4480-4EFD-A1E5-86E03E38FA15}"/>
    <cellStyle name="Moneda 2 4 3 5 3" xfId="4055" xr:uid="{DFD3454A-F459-4A95-B539-AE0CB27C5997}"/>
    <cellStyle name="Moneda 2 4 3 5 3 2" xfId="4056" xr:uid="{2245F4AD-0275-48D8-AD33-0AB864B91E5D}"/>
    <cellStyle name="Moneda 2 4 3 5 3 2 2" xfId="32019" xr:uid="{36B1E83F-4AA5-48EC-8CCD-FA2763DD1875}"/>
    <cellStyle name="Moneda 2 4 3 5 3 3" xfId="32018" xr:uid="{B76308A9-BADA-4709-B1FE-6EB6B6D30009}"/>
    <cellStyle name="Moneda 2 4 3 5 4" xfId="4057" xr:uid="{09ADFB04-37C9-446C-B02D-E5370089317E}"/>
    <cellStyle name="Moneda 2 4 3 5 4 2" xfId="32020" xr:uid="{43CCA0D0-D314-4BE4-BC0A-39C125CA8F0B}"/>
    <cellStyle name="Moneda 2 4 3 5 5" xfId="32013" xr:uid="{FB242642-AFD1-48A6-B7B6-51E673AAEF86}"/>
    <cellStyle name="Moneda 2 4 3 6" xfId="4058" xr:uid="{B4796170-6A5E-4896-A00B-707F834BAE44}"/>
    <cellStyle name="Moneda 2 4 3 6 2" xfId="4059" xr:uid="{292DE4FC-474D-4484-94AE-24B5BC49D9FD}"/>
    <cellStyle name="Moneda 2 4 3 6 2 2" xfId="4060" xr:uid="{1FA22776-8325-47D1-96DC-AF743D0AF2FB}"/>
    <cellStyle name="Moneda 2 4 3 6 2 2 2" xfId="4061" xr:uid="{DAF25052-DF11-456F-9377-710DCD03AF29}"/>
    <cellStyle name="Moneda 2 4 3 6 2 2 2 2" xfId="32024" xr:uid="{4CE85A4E-8676-416A-8C7A-8C1C450AF8FE}"/>
    <cellStyle name="Moneda 2 4 3 6 2 2 3" xfId="32023" xr:uid="{B15C8F72-A6C9-429A-B229-8E0694861F15}"/>
    <cellStyle name="Moneda 2 4 3 6 2 3" xfId="4062" xr:uid="{4654249E-4D9A-43F6-B723-87E66D6797EF}"/>
    <cellStyle name="Moneda 2 4 3 6 2 3 2" xfId="32025" xr:uid="{7C965AA6-214A-4475-ACAC-AA5EB17A8862}"/>
    <cellStyle name="Moneda 2 4 3 6 2 4" xfId="32022" xr:uid="{C5DAC72A-405F-4E6B-A64B-5B79A755B72B}"/>
    <cellStyle name="Moneda 2 4 3 6 3" xfId="4063" xr:uid="{AAA3DC97-0125-4374-A16C-B0FBEAC62A10}"/>
    <cellStyle name="Moneda 2 4 3 6 3 2" xfId="4064" xr:uid="{B1DC15AF-4873-451E-81AB-F85BA8F5EF76}"/>
    <cellStyle name="Moneda 2 4 3 6 3 2 2" xfId="32027" xr:uid="{0FA6898D-9873-4521-A920-426292775B45}"/>
    <cellStyle name="Moneda 2 4 3 6 3 3" xfId="32026" xr:uid="{ED7B2E80-7D00-41BC-A328-1F4531C7CBBF}"/>
    <cellStyle name="Moneda 2 4 3 6 4" xfId="4065" xr:uid="{AD2C5866-8631-48E0-BC64-F55C7ADF8A5C}"/>
    <cellStyle name="Moneda 2 4 3 6 4 2" xfId="32028" xr:uid="{D5821F28-9C60-4511-B24F-C79A9B5849C0}"/>
    <cellStyle name="Moneda 2 4 3 6 5" xfId="32021" xr:uid="{A9B77BE5-B4E0-47FF-ABD1-F686A727EF91}"/>
    <cellStyle name="Moneda 2 4 3 7" xfId="4066" xr:uid="{7833E84F-9D0B-46D1-B4FE-277D7B335FF6}"/>
    <cellStyle name="Moneda 2 4 3 7 2" xfId="4067" xr:uid="{24C47F32-96A5-49A0-982F-AE83748A68AA}"/>
    <cellStyle name="Moneda 2 4 3 7 2 2" xfId="4068" xr:uid="{3A4BE4C5-A5CE-4FDB-9666-825206F67188}"/>
    <cellStyle name="Moneda 2 4 3 7 2 2 2" xfId="32031" xr:uid="{FB545A17-E411-4519-AA7F-DB77754C2C4E}"/>
    <cellStyle name="Moneda 2 4 3 7 2 3" xfId="32030" xr:uid="{8233B8C0-D1C4-4715-B6B0-6E2DB50DBAC1}"/>
    <cellStyle name="Moneda 2 4 3 7 3" xfId="4069" xr:uid="{F7A1F2A0-1D36-49C5-AD76-10279B144ED2}"/>
    <cellStyle name="Moneda 2 4 3 7 3 2" xfId="32032" xr:uid="{78E73131-C5FA-4332-A1B5-326ECC1497B9}"/>
    <cellStyle name="Moneda 2 4 3 7 4" xfId="32029" xr:uid="{9916FF64-CDF4-4909-9848-4566B1F919B5}"/>
    <cellStyle name="Moneda 2 4 3 8" xfId="4070" xr:uid="{4FA212F1-0D9F-4995-B90F-0D44D089212C}"/>
    <cellStyle name="Moneda 2 4 3 8 2" xfId="4071" xr:uid="{6EF9B8F5-221A-47B4-AB9C-E46D10387385}"/>
    <cellStyle name="Moneda 2 4 3 8 2 2" xfId="32034" xr:uid="{118A8CC0-485B-4493-B68A-2B30BF1DD0EE}"/>
    <cellStyle name="Moneda 2 4 3 8 3" xfId="32033" xr:uid="{BE12E2D8-6C09-468F-8991-A64544ECB137}"/>
    <cellStyle name="Moneda 2 4 3 9" xfId="4072" xr:uid="{0EB3B8C4-E6F7-4799-99AA-137B738C07BF}"/>
    <cellStyle name="Moneda 2 4 3 9 2" xfId="32035" xr:uid="{F2F4A494-E227-45FA-B6C7-C0094F73BC9F}"/>
    <cellStyle name="Moneda 2 4 4" xfId="251" xr:uid="{7409DDF2-AC93-4987-9600-F633C717118D}"/>
    <cellStyle name="Moneda 2 4 4 10" xfId="28232" xr:uid="{95D1AA28-AC14-47BE-8673-D70DD2E66E81}"/>
    <cellStyle name="Moneda 2 4 4 2" xfId="598" xr:uid="{6D994486-9FB9-4963-BA3B-0A613BC307EA}"/>
    <cellStyle name="Moneda 2 4 4 2 2" xfId="4073" xr:uid="{5CB74FC3-A66B-4312-82EF-72506E2020BA}"/>
    <cellStyle name="Moneda 2 4 4 2 2 2" xfId="4074" xr:uid="{4B33ECCF-1E25-41F9-85C0-CCBC58684683}"/>
    <cellStyle name="Moneda 2 4 4 2 2 2 2" xfId="4075" xr:uid="{6439C646-2915-4AB6-A7BB-56DA34097A5D}"/>
    <cellStyle name="Moneda 2 4 4 2 2 2 2 2" xfId="4076" xr:uid="{8E5CD457-E836-4F49-AAB7-90C05683EFDE}"/>
    <cellStyle name="Moneda 2 4 4 2 2 2 2 2 2" xfId="4077" xr:uid="{3EF8C6DA-9203-4812-8369-DFE68E9FFFA6}"/>
    <cellStyle name="Moneda 2 4 4 2 2 2 2 2 2 2" xfId="32040" xr:uid="{CB117784-2D7E-4E03-883A-E72C18604383}"/>
    <cellStyle name="Moneda 2 4 4 2 2 2 2 2 3" xfId="32039" xr:uid="{69020D4D-F2BA-42CC-9877-86A6E2875010}"/>
    <cellStyle name="Moneda 2 4 4 2 2 2 2 3" xfId="4078" xr:uid="{35D81A2B-46DD-4CB9-A1EB-CD4A1605BCA5}"/>
    <cellStyle name="Moneda 2 4 4 2 2 2 2 3 2" xfId="32041" xr:uid="{E6A7E7EA-1554-404F-BBD3-6A9B60EA18A1}"/>
    <cellStyle name="Moneda 2 4 4 2 2 2 2 4" xfId="32038" xr:uid="{294B51DE-8AE3-48B1-9317-96A25F5995CA}"/>
    <cellStyle name="Moneda 2 4 4 2 2 2 3" xfId="4079" xr:uid="{76E4D263-F10C-46D8-B0E5-8FD736D452C1}"/>
    <cellStyle name="Moneda 2 4 4 2 2 2 3 2" xfId="4080" xr:uid="{82051F93-C7E5-49E1-928A-CD1747765B3A}"/>
    <cellStyle name="Moneda 2 4 4 2 2 2 3 2 2" xfId="32043" xr:uid="{0B18F48C-9698-42F1-87B8-D6330D8F5A24}"/>
    <cellStyle name="Moneda 2 4 4 2 2 2 3 3" xfId="32042" xr:uid="{9360EE8D-4C90-428D-B878-F7392B69F4F1}"/>
    <cellStyle name="Moneda 2 4 4 2 2 2 4" xfId="4081" xr:uid="{D96BBD61-D973-427B-97C2-C10F3231D61A}"/>
    <cellStyle name="Moneda 2 4 4 2 2 2 4 2" xfId="32044" xr:uid="{77566AE9-72C4-423B-9867-1FD6A9419EF4}"/>
    <cellStyle name="Moneda 2 4 4 2 2 2 5" xfId="32037" xr:uid="{3DD19C29-09BD-4257-8ACA-FB3817B32BC2}"/>
    <cellStyle name="Moneda 2 4 4 2 2 3" xfId="4082" xr:uid="{51FB101D-B799-4C93-A663-00F2688BD654}"/>
    <cellStyle name="Moneda 2 4 4 2 2 3 2" xfId="4083" xr:uid="{2864E344-18CF-4567-95E6-EBE116970B5B}"/>
    <cellStyle name="Moneda 2 4 4 2 2 3 2 2" xfId="4084" xr:uid="{8C98441D-6150-48BA-9FA6-7A8F52C8A000}"/>
    <cellStyle name="Moneda 2 4 4 2 2 3 2 2 2" xfId="32047" xr:uid="{9239EF00-64B1-421F-B5B8-94C1EBCDCFCB}"/>
    <cellStyle name="Moneda 2 4 4 2 2 3 2 3" xfId="32046" xr:uid="{1B887C07-70A7-4D30-9CA2-8B2446233E68}"/>
    <cellStyle name="Moneda 2 4 4 2 2 3 3" xfId="4085" xr:uid="{4D95BFFB-A048-4815-AD8F-98C4127DD121}"/>
    <cellStyle name="Moneda 2 4 4 2 2 3 3 2" xfId="32048" xr:uid="{1222F0C6-E340-4881-A07F-0DB8D96BE2A2}"/>
    <cellStyle name="Moneda 2 4 4 2 2 3 4" xfId="32045" xr:uid="{00305D3D-AB61-4461-9C7A-1399E62F1466}"/>
    <cellStyle name="Moneda 2 4 4 2 2 4" xfId="4086" xr:uid="{F3696ECE-6085-487A-AA90-5EE9BC8F113D}"/>
    <cellStyle name="Moneda 2 4 4 2 2 4 2" xfId="4087" xr:uid="{5E99EC4C-98A7-4CC4-B114-C47F91AC1378}"/>
    <cellStyle name="Moneda 2 4 4 2 2 4 2 2" xfId="32050" xr:uid="{4AF45F52-7674-44F6-87F5-3C01FE265B83}"/>
    <cellStyle name="Moneda 2 4 4 2 2 4 3" xfId="32049" xr:uid="{5BD46BCA-53C2-4B10-A679-A073F48637AB}"/>
    <cellStyle name="Moneda 2 4 4 2 2 5" xfId="4088" xr:uid="{A1419F68-35AF-4511-A6DC-ECC86C5FB70B}"/>
    <cellStyle name="Moneda 2 4 4 2 2 5 2" xfId="32051" xr:uid="{02A1F48F-08CB-4956-A97B-2D5BB733D67B}"/>
    <cellStyle name="Moneda 2 4 4 2 2 6" xfId="32036" xr:uid="{3F4C9A85-7BCA-46EE-A321-6E4769A7456F}"/>
    <cellStyle name="Moneda 2 4 4 2 3" xfId="4089" xr:uid="{CB3924CA-DF06-4C8A-B761-09DBF71E53B9}"/>
    <cellStyle name="Moneda 2 4 4 2 3 2" xfId="4090" xr:uid="{6339A940-B806-4788-86D4-3A841A8D1BED}"/>
    <cellStyle name="Moneda 2 4 4 2 3 2 2" xfId="4091" xr:uid="{05098175-9FAC-44D6-98D6-C0A7461ADE93}"/>
    <cellStyle name="Moneda 2 4 4 2 3 2 2 2" xfId="4092" xr:uid="{5F9F3717-CBC4-4B43-8526-8596423A514F}"/>
    <cellStyle name="Moneda 2 4 4 2 3 2 2 2 2" xfId="32055" xr:uid="{3BEA4EDE-F86B-44C1-88D7-BCA85A132AF9}"/>
    <cellStyle name="Moneda 2 4 4 2 3 2 2 3" xfId="32054" xr:uid="{F4CD461D-C7DD-43BE-9A28-C054A52C3E26}"/>
    <cellStyle name="Moneda 2 4 4 2 3 2 3" xfId="4093" xr:uid="{CD1A28C4-960A-4F5A-AE72-561FDD50CD0D}"/>
    <cellStyle name="Moneda 2 4 4 2 3 2 3 2" xfId="32056" xr:uid="{D472DD1F-3C30-42C9-AE93-7ECA15849BB9}"/>
    <cellStyle name="Moneda 2 4 4 2 3 2 4" xfId="32053" xr:uid="{E3724C6B-06A5-4FAA-9E40-8DACF4FCD01D}"/>
    <cellStyle name="Moneda 2 4 4 2 3 3" xfId="4094" xr:uid="{6E14FF0C-3B0A-4D52-AD64-7EC781C1CE36}"/>
    <cellStyle name="Moneda 2 4 4 2 3 3 2" xfId="4095" xr:uid="{2EF8F794-5B59-4399-8AC4-8E02A4F6A0F7}"/>
    <cellStyle name="Moneda 2 4 4 2 3 3 2 2" xfId="32058" xr:uid="{D86A2BD1-F41D-40E8-8B06-9A1ABA3FB422}"/>
    <cellStyle name="Moneda 2 4 4 2 3 3 3" xfId="32057" xr:uid="{6131759F-F022-4D76-8C34-8FDF356AD030}"/>
    <cellStyle name="Moneda 2 4 4 2 3 4" xfId="4096" xr:uid="{E57401B2-665D-42A9-A33F-834851C19733}"/>
    <cellStyle name="Moneda 2 4 4 2 3 4 2" xfId="32059" xr:uid="{5B50CEBD-DBCE-4694-B8B1-4C240B1E9132}"/>
    <cellStyle name="Moneda 2 4 4 2 3 5" xfId="32052" xr:uid="{372662D0-9188-4BCE-9A35-A99165993609}"/>
    <cellStyle name="Moneda 2 4 4 2 4" xfId="4097" xr:uid="{6F4D6FEB-B0F8-4CB5-B754-21E96BF45F9C}"/>
    <cellStyle name="Moneda 2 4 4 2 4 2" xfId="4098" xr:uid="{65D81DFC-57B6-48FB-8B67-F700E1C3C402}"/>
    <cellStyle name="Moneda 2 4 4 2 4 2 2" xfId="4099" xr:uid="{A8C073CF-ECA9-4617-8863-F93D2E52EA13}"/>
    <cellStyle name="Moneda 2 4 4 2 4 2 2 2" xfId="4100" xr:uid="{331C9DA3-A2B3-4C21-B6AA-BB10328B9EF3}"/>
    <cellStyle name="Moneda 2 4 4 2 4 2 2 2 2" xfId="32063" xr:uid="{3C5D3EC5-0EE9-4FB7-9B6A-A8187517007D}"/>
    <cellStyle name="Moneda 2 4 4 2 4 2 2 3" xfId="32062" xr:uid="{540D58EB-4346-4884-AA94-E2B7D4E6F56E}"/>
    <cellStyle name="Moneda 2 4 4 2 4 2 3" xfId="4101" xr:uid="{2352E29D-A576-427E-B2A3-6B9E0CC145EF}"/>
    <cellStyle name="Moneda 2 4 4 2 4 2 3 2" xfId="32064" xr:uid="{6AC6C0F3-21AD-4667-BF3D-C4D684B64126}"/>
    <cellStyle name="Moneda 2 4 4 2 4 2 4" xfId="32061" xr:uid="{86EFED27-707E-4F68-9597-0D9AB2D6FDA2}"/>
    <cellStyle name="Moneda 2 4 4 2 4 3" xfId="4102" xr:uid="{D39411B3-284E-4B8E-A0D1-6861323D3278}"/>
    <cellStyle name="Moneda 2 4 4 2 4 3 2" xfId="4103" xr:uid="{70DB478E-C7CD-4640-8E92-0FE4AD41D9FE}"/>
    <cellStyle name="Moneda 2 4 4 2 4 3 2 2" xfId="32066" xr:uid="{B2E8D7F7-A5CA-4ADD-98D4-2D7254D54352}"/>
    <cellStyle name="Moneda 2 4 4 2 4 3 3" xfId="32065" xr:uid="{CDEC0E80-3E1E-4659-9ED6-105ABD4BD17F}"/>
    <cellStyle name="Moneda 2 4 4 2 4 4" xfId="4104" xr:uid="{156D8329-9E31-4F87-9943-482C73FAED4B}"/>
    <cellStyle name="Moneda 2 4 4 2 4 4 2" xfId="32067" xr:uid="{71CC47DB-5C57-4570-9CFB-C3088984F6DA}"/>
    <cellStyle name="Moneda 2 4 4 2 4 5" xfId="32060" xr:uid="{416771D7-DDC8-4B7A-8DBC-11785CCB115C}"/>
    <cellStyle name="Moneda 2 4 4 2 5" xfId="4105" xr:uid="{7FA19BC7-5CE9-47BF-BDF2-51F91D8BB713}"/>
    <cellStyle name="Moneda 2 4 4 2 5 2" xfId="4106" xr:uid="{D946D169-A8CF-4E5C-A3AD-F102B6D2EB7F}"/>
    <cellStyle name="Moneda 2 4 4 2 5 2 2" xfId="4107" xr:uid="{E7996C0C-F92F-442B-B115-B766CE5D29B6}"/>
    <cellStyle name="Moneda 2 4 4 2 5 2 2 2" xfId="32070" xr:uid="{130568B1-5E93-4D7A-97E9-017751DE8139}"/>
    <cellStyle name="Moneda 2 4 4 2 5 2 3" xfId="32069" xr:uid="{588E957E-462C-4F13-8C7A-39D1CC1F7B4A}"/>
    <cellStyle name="Moneda 2 4 4 2 5 3" xfId="4108" xr:uid="{DE350421-B01C-4607-8CDD-F6A69EEC8A81}"/>
    <cellStyle name="Moneda 2 4 4 2 5 3 2" xfId="32071" xr:uid="{588A9537-0D51-4BD4-9D58-56C740410EF4}"/>
    <cellStyle name="Moneda 2 4 4 2 5 4" xfId="32068" xr:uid="{8F48AC39-CBF6-4536-A156-466577ADF012}"/>
    <cellStyle name="Moneda 2 4 4 2 6" xfId="4109" xr:uid="{277D1A68-F4C5-48E5-A3F3-40A7CDB83876}"/>
    <cellStyle name="Moneda 2 4 4 2 6 2" xfId="4110" xr:uid="{8178063B-3879-498D-B7E0-D34A60A68BA6}"/>
    <cellStyle name="Moneda 2 4 4 2 6 2 2" xfId="32073" xr:uid="{CF3B69CA-62C6-4AD7-899B-2A7ED7BBA416}"/>
    <cellStyle name="Moneda 2 4 4 2 6 3" xfId="32072" xr:uid="{BB2CE4C9-ADC3-46E0-9A04-D63258F5D2FE}"/>
    <cellStyle name="Moneda 2 4 4 2 7" xfId="4111" xr:uid="{23626B94-4A81-4A3F-8255-2A32FB5AD4E3}"/>
    <cellStyle name="Moneda 2 4 4 2 7 2" xfId="32074" xr:uid="{3B371FBF-821A-4EAF-8D09-4B6E8167CFDB}"/>
    <cellStyle name="Moneda 2 4 4 2 8" xfId="27762" xr:uid="{84CB678E-C12A-498A-92E3-5CC1AF0D3E1F}"/>
    <cellStyle name="Moneda 2 4 4 2 8 2" xfId="55680" xr:uid="{73AF7043-B755-4F51-AB91-3A26FA1BD5FB}"/>
    <cellStyle name="Moneda 2 4 4 2 9" xfId="28577" xr:uid="{334B52E5-83A7-4014-8FD2-790C3B402A94}"/>
    <cellStyle name="Moneda 2 4 4 3" xfId="4112" xr:uid="{9B0C8E76-420D-44EC-B12D-7D67118595DC}"/>
    <cellStyle name="Moneda 2 4 4 3 2" xfId="4113" xr:uid="{50E86136-C9C4-4C84-82A9-C7F2D995CD31}"/>
    <cellStyle name="Moneda 2 4 4 3 2 2" xfId="4114" xr:uid="{E241EE53-701C-488B-8332-00AAE1306F94}"/>
    <cellStyle name="Moneda 2 4 4 3 2 2 2" xfId="4115" xr:uid="{2484698C-A435-4DFD-A8AF-B552C24B3EAC}"/>
    <cellStyle name="Moneda 2 4 4 3 2 2 2 2" xfId="4116" xr:uid="{D8B0A0E5-8EB3-4B63-A346-2217FBF7AD32}"/>
    <cellStyle name="Moneda 2 4 4 3 2 2 2 2 2" xfId="32079" xr:uid="{6B17ECD3-47E0-4746-92FF-7AF889FCBD6F}"/>
    <cellStyle name="Moneda 2 4 4 3 2 2 2 3" xfId="32078" xr:uid="{FB3E5958-813C-4B14-A594-F32E97C0F5C7}"/>
    <cellStyle name="Moneda 2 4 4 3 2 2 3" xfId="4117" xr:uid="{C1CA4B7D-BEC9-415A-9BC6-195B25DACD85}"/>
    <cellStyle name="Moneda 2 4 4 3 2 2 3 2" xfId="32080" xr:uid="{61C8E53E-F44A-47A2-B5E7-77071F6B897B}"/>
    <cellStyle name="Moneda 2 4 4 3 2 2 4" xfId="32077" xr:uid="{42353C26-E679-415D-8078-6FA5A0BA400D}"/>
    <cellStyle name="Moneda 2 4 4 3 2 3" xfId="4118" xr:uid="{CB4AB583-C01A-48F2-9C71-2EB06B0D09A9}"/>
    <cellStyle name="Moneda 2 4 4 3 2 3 2" xfId="4119" xr:uid="{7B2C8208-44F7-4F8F-BFB6-107292268111}"/>
    <cellStyle name="Moneda 2 4 4 3 2 3 2 2" xfId="32082" xr:uid="{4BF7E966-E84B-4C4F-8406-630079081ACB}"/>
    <cellStyle name="Moneda 2 4 4 3 2 3 3" xfId="32081" xr:uid="{41CEC413-2981-4C54-8CC3-824C6014830F}"/>
    <cellStyle name="Moneda 2 4 4 3 2 4" xfId="4120" xr:uid="{8105FF36-37A7-4357-BB34-995498B36EF9}"/>
    <cellStyle name="Moneda 2 4 4 3 2 4 2" xfId="32083" xr:uid="{AD7E9444-5221-4CE5-B613-88C3A0C01903}"/>
    <cellStyle name="Moneda 2 4 4 3 2 5" xfId="32076" xr:uid="{8491DACC-FEA7-45E7-A8D2-D8B2F974974A}"/>
    <cellStyle name="Moneda 2 4 4 3 3" xfId="4121" xr:uid="{27E65800-4AFD-4BC5-B4D9-04C1B125735B}"/>
    <cellStyle name="Moneda 2 4 4 3 3 2" xfId="4122" xr:uid="{F5EEC7CE-2C58-48EC-98B5-C4CA1F4BB592}"/>
    <cellStyle name="Moneda 2 4 4 3 3 2 2" xfId="4123" xr:uid="{FB81D777-82BF-49D5-99F7-1FAEAAC6DD3A}"/>
    <cellStyle name="Moneda 2 4 4 3 3 2 2 2" xfId="32086" xr:uid="{F1FD0B42-0992-4BC6-A3CB-EB4F1B78D255}"/>
    <cellStyle name="Moneda 2 4 4 3 3 2 3" xfId="32085" xr:uid="{55DE92C2-0159-43DF-9B2A-9E641E60CBC1}"/>
    <cellStyle name="Moneda 2 4 4 3 3 3" xfId="4124" xr:uid="{C476EAC1-94B4-4E1B-8FA6-A916FA49E3B0}"/>
    <cellStyle name="Moneda 2 4 4 3 3 3 2" xfId="32087" xr:uid="{0BC20D76-2696-40BD-AADD-DB3AF49A06DD}"/>
    <cellStyle name="Moneda 2 4 4 3 3 4" xfId="32084" xr:uid="{E08CE886-1372-4028-AC50-C08F88064242}"/>
    <cellStyle name="Moneda 2 4 4 3 4" xfId="4125" xr:uid="{8F3E93D3-D370-4FCE-9CB5-F793067FEBF0}"/>
    <cellStyle name="Moneda 2 4 4 3 4 2" xfId="4126" xr:uid="{F251B5FC-A882-4D49-B629-6790F931A7DB}"/>
    <cellStyle name="Moneda 2 4 4 3 4 2 2" xfId="32089" xr:uid="{8FAC1733-4ED7-4C03-9A42-1BC78A1B536F}"/>
    <cellStyle name="Moneda 2 4 4 3 4 3" xfId="32088" xr:uid="{EFF88E70-9C13-453B-9770-A6AF8623A447}"/>
    <cellStyle name="Moneda 2 4 4 3 5" xfId="4127" xr:uid="{EB9563B4-8416-42EA-895E-4A47C6C8F1B6}"/>
    <cellStyle name="Moneda 2 4 4 3 5 2" xfId="32090" xr:uid="{97504823-B7A2-41E1-A45A-A67516398C7D}"/>
    <cellStyle name="Moneda 2 4 4 3 6" xfId="32075" xr:uid="{A94EA7D1-EF8E-49EE-BE72-9A1D117328D0}"/>
    <cellStyle name="Moneda 2 4 4 4" xfId="4128" xr:uid="{72DBCBEA-8123-4546-8241-0D3E8C13C32E}"/>
    <cellStyle name="Moneda 2 4 4 4 2" xfId="4129" xr:uid="{5DB3BEAE-530B-4F35-96D8-E91CA8E8077A}"/>
    <cellStyle name="Moneda 2 4 4 4 2 2" xfId="4130" xr:uid="{7BD540DC-EE41-4E1D-BD85-8AF9189BADA4}"/>
    <cellStyle name="Moneda 2 4 4 4 2 2 2" xfId="4131" xr:uid="{1E2FAC58-C17F-4AD6-AEB7-CEF35FC9DD55}"/>
    <cellStyle name="Moneda 2 4 4 4 2 2 2 2" xfId="32094" xr:uid="{3EA1C322-903A-489E-85E9-9EB35639B4C3}"/>
    <cellStyle name="Moneda 2 4 4 4 2 2 3" xfId="32093" xr:uid="{E1FD30BA-131F-4C83-93EC-6C44E14054F8}"/>
    <cellStyle name="Moneda 2 4 4 4 2 3" xfId="4132" xr:uid="{DBFADC6D-23F9-4DF9-B147-77FB0FB3DAB9}"/>
    <cellStyle name="Moneda 2 4 4 4 2 3 2" xfId="32095" xr:uid="{82C5A90C-D91A-4D3B-8E00-494314D1760E}"/>
    <cellStyle name="Moneda 2 4 4 4 2 4" xfId="32092" xr:uid="{EEFCE143-12A2-4205-82D9-EA346F0EB613}"/>
    <cellStyle name="Moneda 2 4 4 4 3" xfId="4133" xr:uid="{16A03818-BA34-4514-B9E7-574D160F4B71}"/>
    <cellStyle name="Moneda 2 4 4 4 3 2" xfId="4134" xr:uid="{656A83DB-1E13-460F-ACFE-AE62A6CCB319}"/>
    <cellStyle name="Moneda 2 4 4 4 3 2 2" xfId="32097" xr:uid="{0156F3D9-69CA-4846-9A4B-84D185316925}"/>
    <cellStyle name="Moneda 2 4 4 4 3 3" xfId="32096" xr:uid="{FB2F5DE5-9D8F-4D78-A3A1-2DF3DBF431EE}"/>
    <cellStyle name="Moneda 2 4 4 4 4" xfId="4135" xr:uid="{481A849E-2587-47EE-BC88-390A6317BD9D}"/>
    <cellStyle name="Moneda 2 4 4 4 4 2" xfId="32098" xr:uid="{3D6DBCF6-D701-4905-BA36-9EB888B08081}"/>
    <cellStyle name="Moneda 2 4 4 4 5" xfId="32091" xr:uid="{4FCFE628-B14D-474E-A5C9-D69A9951DE66}"/>
    <cellStyle name="Moneda 2 4 4 5" xfId="4136" xr:uid="{31729C64-50F6-429F-8545-306EC9C7AB3B}"/>
    <cellStyle name="Moneda 2 4 4 5 2" xfId="4137" xr:uid="{528C5441-9BE1-427C-95CF-C4E922282EBD}"/>
    <cellStyle name="Moneda 2 4 4 5 2 2" xfId="4138" xr:uid="{2301C411-F8C7-48A8-9CCD-DBEC08D53BC6}"/>
    <cellStyle name="Moneda 2 4 4 5 2 2 2" xfId="4139" xr:uid="{C66B7A7B-DCEF-416F-BE81-92651527F693}"/>
    <cellStyle name="Moneda 2 4 4 5 2 2 2 2" xfId="32102" xr:uid="{9D6986A3-4B4F-4482-B7CB-A762E3D44AD6}"/>
    <cellStyle name="Moneda 2 4 4 5 2 2 3" xfId="32101" xr:uid="{9F288333-34DE-453E-8C7D-FEBEF91DC0B5}"/>
    <cellStyle name="Moneda 2 4 4 5 2 3" xfId="4140" xr:uid="{70CD5F0D-1AE9-4F02-87D8-22A3982BD32A}"/>
    <cellStyle name="Moneda 2 4 4 5 2 3 2" xfId="32103" xr:uid="{09608F97-256D-4302-92C9-FD29FFA13650}"/>
    <cellStyle name="Moneda 2 4 4 5 2 4" xfId="32100" xr:uid="{064FB986-A91D-4754-93F7-356C9D0C6055}"/>
    <cellStyle name="Moneda 2 4 4 5 3" xfId="4141" xr:uid="{38A72013-0CF8-4EF4-9C35-6D8C0521A14E}"/>
    <cellStyle name="Moneda 2 4 4 5 3 2" xfId="4142" xr:uid="{D658A8FE-8B9A-4A64-94CB-A502805EE1B3}"/>
    <cellStyle name="Moneda 2 4 4 5 3 2 2" xfId="32105" xr:uid="{64821F23-5979-43DA-9554-CF28EDE9783D}"/>
    <cellStyle name="Moneda 2 4 4 5 3 3" xfId="32104" xr:uid="{A3800EDA-D95F-4AB2-BF7C-D93E6D48F17A}"/>
    <cellStyle name="Moneda 2 4 4 5 4" xfId="4143" xr:uid="{1C653B1B-1006-4002-93C6-6592201305C0}"/>
    <cellStyle name="Moneda 2 4 4 5 4 2" xfId="32106" xr:uid="{B4DD8D70-06B1-48A0-867A-8B8227CC169E}"/>
    <cellStyle name="Moneda 2 4 4 5 5" xfId="32099" xr:uid="{D1A90243-0F3F-4B3E-AEDD-2BE5406DF4BC}"/>
    <cellStyle name="Moneda 2 4 4 6" xfId="4144" xr:uid="{A9944592-2F5C-433B-8790-377F7164D2E2}"/>
    <cellStyle name="Moneda 2 4 4 6 2" xfId="4145" xr:uid="{793DA441-D642-4FC7-BE66-9093F78270FE}"/>
    <cellStyle name="Moneda 2 4 4 6 2 2" xfId="4146" xr:uid="{2BF0262C-239D-478C-97D1-045FECC30B0B}"/>
    <cellStyle name="Moneda 2 4 4 6 2 2 2" xfId="32109" xr:uid="{FF1799EC-0E35-4AE1-A7CD-A21EEA96223B}"/>
    <cellStyle name="Moneda 2 4 4 6 2 3" xfId="32108" xr:uid="{6F87420A-8346-4353-B658-3CDC62A93F91}"/>
    <cellStyle name="Moneda 2 4 4 6 3" xfId="4147" xr:uid="{E88B7856-AAA8-4951-918A-8B0BD60E34B9}"/>
    <cellStyle name="Moneda 2 4 4 6 3 2" xfId="32110" xr:uid="{5FAE3D41-91C0-48A2-9EE2-42AC78E806A4}"/>
    <cellStyle name="Moneda 2 4 4 6 4" xfId="32107" xr:uid="{90427B81-6F89-4699-9E68-E0DB86C48104}"/>
    <cellStyle name="Moneda 2 4 4 7" xfId="4148" xr:uid="{81F352C8-462D-4643-847E-1FD0EDEFF48A}"/>
    <cellStyle name="Moneda 2 4 4 7 2" xfId="4149" xr:uid="{8C1CEA81-828A-4E7E-98B7-62331A01E1CD}"/>
    <cellStyle name="Moneda 2 4 4 7 2 2" xfId="32112" xr:uid="{93DD3FC1-8AC5-4CDD-9D43-AFCB14C58306}"/>
    <cellStyle name="Moneda 2 4 4 7 3" xfId="32111" xr:uid="{1F16F8C1-3987-4F26-8175-7A0132333004}"/>
    <cellStyle name="Moneda 2 4 4 8" xfId="4150" xr:uid="{A6066C69-0513-4455-84FE-582A078DDA4E}"/>
    <cellStyle name="Moneda 2 4 4 8 2" xfId="32113" xr:uid="{37E36FDA-2705-4036-A136-2ABF661B4557}"/>
    <cellStyle name="Moneda 2 4 4 9" xfId="27761" xr:uid="{8EB60C7A-9163-47CF-AA03-35E5183C3762}"/>
    <cellStyle name="Moneda 2 4 4 9 2" xfId="55679" xr:uid="{28DE1932-EB7B-4443-AF15-962C90665015}"/>
    <cellStyle name="Moneda 2 4 5" xfId="92" xr:uid="{0C681451-B9FC-442A-B326-A343F223C3B0}"/>
    <cellStyle name="Moneda 2 4 5 10" xfId="28078" xr:uid="{F6F29848-37BC-4BC5-86CD-0B4E2F6D9CD4}"/>
    <cellStyle name="Moneda 2 4 5 2" xfId="444" xr:uid="{0498774B-99D8-4C91-9F94-9774DF2675CA}"/>
    <cellStyle name="Moneda 2 4 5 2 2" xfId="4151" xr:uid="{5ED897B5-78A2-4734-B973-6BE3912091D2}"/>
    <cellStyle name="Moneda 2 4 5 2 2 2" xfId="4152" xr:uid="{FAC17C3A-8A36-4985-80B1-E8B32929360C}"/>
    <cellStyle name="Moneda 2 4 5 2 2 2 2" xfId="4153" xr:uid="{F5CEAD68-6082-4548-8A6A-4B165B8AEC49}"/>
    <cellStyle name="Moneda 2 4 5 2 2 2 2 2" xfId="4154" xr:uid="{12873D0F-F64B-4EBE-8E4B-1F8DF8F108A5}"/>
    <cellStyle name="Moneda 2 4 5 2 2 2 2 2 2" xfId="4155" xr:uid="{F69B4D29-74D4-4928-8066-04D4CC9CA3F6}"/>
    <cellStyle name="Moneda 2 4 5 2 2 2 2 2 2 2" xfId="32118" xr:uid="{B7881DD7-E972-4C30-9018-A436777BCF42}"/>
    <cellStyle name="Moneda 2 4 5 2 2 2 2 2 3" xfId="32117" xr:uid="{5BDD6936-516D-451A-AB33-8690839A0219}"/>
    <cellStyle name="Moneda 2 4 5 2 2 2 2 3" xfId="4156" xr:uid="{073C2590-FF8C-49F3-BBF7-E5D9D613F3F4}"/>
    <cellStyle name="Moneda 2 4 5 2 2 2 2 3 2" xfId="32119" xr:uid="{4475C38B-52C1-49B1-B275-6107D4B152F6}"/>
    <cellStyle name="Moneda 2 4 5 2 2 2 2 4" xfId="32116" xr:uid="{CBB1CC32-C315-474A-8584-54E4C9C1C25D}"/>
    <cellStyle name="Moneda 2 4 5 2 2 2 3" xfId="4157" xr:uid="{4FD42B71-CD9A-4E4E-A336-9152CE9D080D}"/>
    <cellStyle name="Moneda 2 4 5 2 2 2 3 2" xfId="4158" xr:uid="{20E7EDB9-851C-48C7-AEF6-473AAC77E646}"/>
    <cellStyle name="Moneda 2 4 5 2 2 2 3 2 2" xfId="32121" xr:uid="{C89BA440-7640-4687-B6D4-3FEAF40F621A}"/>
    <cellStyle name="Moneda 2 4 5 2 2 2 3 3" xfId="32120" xr:uid="{AF4C13D6-3DB9-4E29-AD6C-E4321303BAC5}"/>
    <cellStyle name="Moneda 2 4 5 2 2 2 4" xfId="4159" xr:uid="{B718B007-8581-4A1B-A1FC-0EFC012AA969}"/>
    <cellStyle name="Moneda 2 4 5 2 2 2 4 2" xfId="32122" xr:uid="{BDFF002F-7720-4EAB-84AA-231B3B7A78AC}"/>
    <cellStyle name="Moneda 2 4 5 2 2 2 5" xfId="32115" xr:uid="{BFFC3370-B881-4ED0-857E-0A0F7CD294C4}"/>
    <cellStyle name="Moneda 2 4 5 2 2 3" xfId="4160" xr:uid="{FBF910E1-A4D0-43B4-BD6E-D93EAE3CA230}"/>
    <cellStyle name="Moneda 2 4 5 2 2 3 2" xfId="4161" xr:uid="{33099BCD-598F-44D9-995F-0B878529716E}"/>
    <cellStyle name="Moneda 2 4 5 2 2 3 2 2" xfId="4162" xr:uid="{FDFAE76D-6D67-4994-8C09-3DA866B08179}"/>
    <cellStyle name="Moneda 2 4 5 2 2 3 2 2 2" xfId="32125" xr:uid="{F4FCF424-C16D-4F6F-B093-6FEA777DFF58}"/>
    <cellStyle name="Moneda 2 4 5 2 2 3 2 3" xfId="32124" xr:uid="{787F88FE-79C4-4B07-9064-0D2BA27A8340}"/>
    <cellStyle name="Moneda 2 4 5 2 2 3 3" xfId="4163" xr:uid="{59AEDDEF-D13B-41FE-8D05-D0E43013ED90}"/>
    <cellStyle name="Moneda 2 4 5 2 2 3 3 2" xfId="32126" xr:uid="{C1E6D64E-CE17-4C46-B8C5-B728110723E1}"/>
    <cellStyle name="Moneda 2 4 5 2 2 3 4" xfId="32123" xr:uid="{7963F70D-04F4-4B6F-A726-17173B98D033}"/>
    <cellStyle name="Moneda 2 4 5 2 2 4" xfId="4164" xr:uid="{C7226E64-85A9-476D-AF78-577863AA3108}"/>
    <cellStyle name="Moneda 2 4 5 2 2 4 2" xfId="4165" xr:uid="{F9EFFFD7-FD30-490D-A414-A5942011C64E}"/>
    <cellStyle name="Moneda 2 4 5 2 2 4 2 2" xfId="32128" xr:uid="{3D574957-13FD-4CFD-A22C-151C356D8960}"/>
    <cellStyle name="Moneda 2 4 5 2 2 4 3" xfId="32127" xr:uid="{3DCF8F19-C719-4AFF-9F5B-AF63748D35CE}"/>
    <cellStyle name="Moneda 2 4 5 2 2 5" xfId="4166" xr:uid="{6765C0D6-3785-436E-ADEF-CF4C68CDABED}"/>
    <cellStyle name="Moneda 2 4 5 2 2 5 2" xfId="32129" xr:uid="{3651F45F-5CF8-4F0A-8C96-78BD343C86F9}"/>
    <cellStyle name="Moneda 2 4 5 2 2 6" xfId="32114" xr:uid="{294838BC-BCD2-4182-AF69-DB96B3FBE715}"/>
    <cellStyle name="Moneda 2 4 5 2 3" xfId="4167" xr:uid="{A474B62A-E2C7-4990-849A-5311BE7FACBB}"/>
    <cellStyle name="Moneda 2 4 5 2 3 2" xfId="4168" xr:uid="{6C488D60-C662-4EEA-A02B-8B8B60ADCEC8}"/>
    <cellStyle name="Moneda 2 4 5 2 3 2 2" xfId="4169" xr:uid="{B055BF79-F99F-4760-B61A-E28E07E41BD7}"/>
    <cellStyle name="Moneda 2 4 5 2 3 2 2 2" xfId="4170" xr:uid="{CAA141A3-41A6-47B2-9F3B-4495B60C7934}"/>
    <cellStyle name="Moneda 2 4 5 2 3 2 2 2 2" xfId="32133" xr:uid="{E0E52205-1A80-440D-AA16-4BC07708659E}"/>
    <cellStyle name="Moneda 2 4 5 2 3 2 2 3" xfId="32132" xr:uid="{896C5DF7-6EC7-4B42-AA46-E67369C2647C}"/>
    <cellStyle name="Moneda 2 4 5 2 3 2 3" xfId="4171" xr:uid="{5AE4F717-70DB-479D-8450-99C0F3BA13C1}"/>
    <cellStyle name="Moneda 2 4 5 2 3 2 3 2" xfId="32134" xr:uid="{A9F465A8-E5B1-4979-9399-FF760A7B0C44}"/>
    <cellStyle name="Moneda 2 4 5 2 3 2 4" xfId="32131" xr:uid="{6A7AEBF1-D407-4796-B03F-59F7BFFE6D9A}"/>
    <cellStyle name="Moneda 2 4 5 2 3 3" xfId="4172" xr:uid="{A9DF5E94-0EAA-42A8-BDF5-F20915B82788}"/>
    <cellStyle name="Moneda 2 4 5 2 3 3 2" xfId="4173" xr:uid="{FF2303C0-8160-4186-BDB7-6A298955595E}"/>
    <cellStyle name="Moneda 2 4 5 2 3 3 2 2" xfId="32136" xr:uid="{DC52A30C-893F-4837-AD0A-81B6A695AD61}"/>
    <cellStyle name="Moneda 2 4 5 2 3 3 3" xfId="32135" xr:uid="{0E3A1877-F73C-4816-ADA8-8B8971E54589}"/>
    <cellStyle name="Moneda 2 4 5 2 3 4" xfId="4174" xr:uid="{DD88EFFA-D210-484C-B4EC-FE1E30E1826F}"/>
    <cellStyle name="Moneda 2 4 5 2 3 4 2" xfId="32137" xr:uid="{9B357ABE-55CB-4ADB-B6AB-1F290EE6FC4F}"/>
    <cellStyle name="Moneda 2 4 5 2 3 5" xfId="32130" xr:uid="{6984044B-BE67-46A1-86FB-99C9F1A606A5}"/>
    <cellStyle name="Moneda 2 4 5 2 4" xfId="4175" xr:uid="{C4BAA9B2-B606-445E-BC19-EF8AA054871A}"/>
    <cellStyle name="Moneda 2 4 5 2 4 2" xfId="4176" xr:uid="{7F5EC309-A842-4D6A-8E51-2E6DC3A2C057}"/>
    <cellStyle name="Moneda 2 4 5 2 4 2 2" xfId="4177" xr:uid="{2EDDA77D-FEDA-46B7-9CD4-F22E2E427BBF}"/>
    <cellStyle name="Moneda 2 4 5 2 4 2 2 2" xfId="4178" xr:uid="{763B4A0F-FBC2-4859-8E1D-3C6304AA8D9F}"/>
    <cellStyle name="Moneda 2 4 5 2 4 2 2 2 2" xfId="32141" xr:uid="{72D23A42-80BD-426D-B663-FA1BB584B260}"/>
    <cellStyle name="Moneda 2 4 5 2 4 2 2 3" xfId="32140" xr:uid="{32BC9A4A-1DE6-456F-A5AE-BE68F13004A9}"/>
    <cellStyle name="Moneda 2 4 5 2 4 2 3" xfId="4179" xr:uid="{58D01F86-E469-4ED1-8BCA-9E9E73AA2C2B}"/>
    <cellStyle name="Moneda 2 4 5 2 4 2 3 2" xfId="32142" xr:uid="{AA8C4CED-E3FC-4804-8A7C-800842DC1CF9}"/>
    <cellStyle name="Moneda 2 4 5 2 4 2 4" xfId="32139" xr:uid="{821789BF-613B-4ADD-8D27-ED05B75ED0DC}"/>
    <cellStyle name="Moneda 2 4 5 2 4 3" xfId="4180" xr:uid="{A7837AC9-E154-475E-A7FD-689464456915}"/>
    <cellStyle name="Moneda 2 4 5 2 4 3 2" xfId="4181" xr:uid="{91E25857-5E19-4E08-8FC7-F92FE7CF8D37}"/>
    <cellStyle name="Moneda 2 4 5 2 4 3 2 2" xfId="32144" xr:uid="{54C98CC1-199D-4B7A-BC1B-465B0EECC900}"/>
    <cellStyle name="Moneda 2 4 5 2 4 3 3" xfId="32143" xr:uid="{A5AECD4B-6B45-405F-92BF-9872182DA0D8}"/>
    <cellStyle name="Moneda 2 4 5 2 4 4" xfId="4182" xr:uid="{EF8CAF38-0392-40B8-941F-DAB052CBF4FD}"/>
    <cellStyle name="Moneda 2 4 5 2 4 4 2" xfId="32145" xr:uid="{AEB710C7-1E00-4A54-A710-61570141C824}"/>
    <cellStyle name="Moneda 2 4 5 2 4 5" xfId="32138" xr:uid="{5AA1121C-3A98-4559-99EB-8D1222778B18}"/>
    <cellStyle name="Moneda 2 4 5 2 5" xfId="4183" xr:uid="{5A853CA6-4029-483D-9849-45BB422F027C}"/>
    <cellStyle name="Moneda 2 4 5 2 5 2" xfId="4184" xr:uid="{E7E87180-3DE6-4E47-BA56-0EA8C2F770F1}"/>
    <cellStyle name="Moneda 2 4 5 2 5 2 2" xfId="4185" xr:uid="{30258DD4-00C6-40C0-826B-14782E9F8B74}"/>
    <cellStyle name="Moneda 2 4 5 2 5 2 2 2" xfId="32148" xr:uid="{EAF1F8C5-EDAC-4771-9474-993237037483}"/>
    <cellStyle name="Moneda 2 4 5 2 5 2 3" xfId="32147" xr:uid="{B73024F8-FDFD-4938-B0DB-D68477F675BC}"/>
    <cellStyle name="Moneda 2 4 5 2 5 3" xfId="4186" xr:uid="{A63BBF42-2B36-4C74-AF84-2F2AAF7F241B}"/>
    <cellStyle name="Moneda 2 4 5 2 5 3 2" xfId="32149" xr:uid="{F9B0748D-2A6C-4DA3-859E-82CD5E526E9E}"/>
    <cellStyle name="Moneda 2 4 5 2 5 4" xfId="32146" xr:uid="{79AF60E3-7328-4C8B-BAFE-9E9689970FB3}"/>
    <cellStyle name="Moneda 2 4 5 2 6" xfId="4187" xr:uid="{47A0FAAE-8E13-4002-BA34-CD9BD65BE266}"/>
    <cellStyle name="Moneda 2 4 5 2 6 2" xfId="4188" xr:uid="{8E0922FC-9C66-44CC-AD1E-626D45453CFE}"/>
    <cellStyle name="Moneda 2 4 5 2 6 2 2" xfId="32151" xr:uid="{B2FCE97A-87E7-4715-9E7D-B28C5BCACF92}"/>
    <cellStyle name="Moneda 2 4 5 2 6 3" xfId="32150" xr:uid="{5D597DE8-5E55-4EE7-9BEE-BDC24BDBDED1}"/>
    <cellStyle name="Moneda 2 4 5 2 7" xfId="4189" xr:uid="{D0DAF4B1-2BA0-4C7C-8362-92D5C68D2AB5}"/>
    <cellStyle name="Moneda 2 4 5 2 7 2" xfId="32152" xr:uid="{B2BA3674-6DF8-45C1-AFDE-424CD44E4630}"/>
    <cellStyle name="Moneda 2 4 5 2 8" xfId="28423" xr:uid="{CF79292F-5C9C-41D0-B2D3-8BDD8D5D3ED2}"/>
    <cellStyle name="Moneda 2 4 5 3" xfId="4190" xr:uid="{9044E884-1CFE-461E-861A-2699270208E8}"/>
    <cellStyle name="Moneda 2 4 5 3 2" xfId="4191" xr:uid="{BDC046F5-E959-4EF9-83D0-A1D059D33410}"/>
    <cellStyle name="Moneda 2 4 5 3 2 2" xfId="4192" xr:uid="{F4806A64-497D-498D-B5B3-41D6831EEBD2}"/>
    <cellStyle name="Moneda 2 4 5 3 2 2 2" xfId="4193" xr:uid="{B03F8280-80AB-40E1-B0FF-0640330E2629}"/>
    <cellStyle name="Moneda 2 4 5 3 2 2 2 2" xfId="4194" xr:uid="{21E19346-45F4-4C5C-BEA5-191FAC3B3ECA}"/>
    <cellStyle name="Moneda 2 4 5 3 2 2 2 2 2" xfId="32157" xr:uid="{FD3B3F7D-07AD-4CB5-B1ED-2E9422D61C2C}"/>
    <cellStyle name="Moneda 2 4 5 3 2 2 2 3" xfId="32156" xr:uid="{60547572-E0E0-42E1-878C-50983316EE66}"/>
    <cellStyle name="Moneda 2 4 5 3 2 2 3" xfId="4195" xr:uid="{AC8801E3-9049-43F9-915E-2C0689876153}"/>
    <cellStyle name="Moneda 2 4 5 3 2 2 3 2" xfId="32158" xr:uid="{4F2FE24C-296B-46C8-9205-4C2C0233CBE6}"/>
    <cellStyle name="Moneda 2 4 5 3 2 2 4" xfId="32155" xr:uid="{E9CEEFAE-4E19-4BF2-B674-44DDB1D96BED}"/>
    <cellStyle name="Moneda 2 4 5 3 2 3" xfId="4196" xr:uid="{B0D3D86C-9978-429E-8C45-C31F84B4B26B}"/>
    <cellStyle name="Moneda 2 4 5 3 2 3 2" xfId="4197" xr:uid="{5668D5EE-553B-4E33-A049-8EFFC8B296C3}"/>
    <cellStyle name="Moneda 2 4 5 3 2 3 2 2" xfId="32160" xr:uid="{0B5D75ED-9ABA-4793-85D6-7104519A1B44}"/>
    <cellStyle name="Moneda 2 4 5 3 2 3 3" xfId="32159" xr:uid="{F36ADBD1-3A01-4E04-8812-1A6842B0B220}"/>
    <cellStyle name="Moneda 2 4 5 3 2 4" xfId="4198" xr:uid="{448A27EE-A92E-455F-9259-8C2722193F09}"/>
    <cellStyle name="Moneda 2 4 5 3 2 4 2" xfId="32161" xr:uid="{058D60FA-6BA7-4EC8-B4EC-86CEEC1F8A81}"/>
    <cellStyle name="Moneda 2 4 5 3 2 5" xfId="32154" xr:uid="{E86AF10A-A617-4989-A970-77A7E00344F0}"/>
    <cellStyle name="Moneda 2 4 5 3 3" xfId="4199" xr:uid="{665A1746-0429-49F5-A312-F07869640315}"/>
    <cellStyle name="Moneda 2 4 5 3 3 2" xfId="4200" xr:uid="{7F45EA37-62C1-48D7-9EFB-1D852485278D}"/>
    <cellStyle name="Moneda 2 4 5 3 3 2 2" xfId="4201" xr:uid="{1874B192-ED3E-4ACA-B867-5F57861F1B9F}"/>
    <cellStyle name="Moneda 2 4 5 3 3 2 2 2" xfId="32164" xr:uid="{D664D02B-4A24-44BD-8722-21AEDB3E64A9}"/>
    <cellStyle name="Moneda 2 4 5 3 3 2 3" xfId="32163" xr:uid="{1B6E6958-CDA5-43D2-9B96-8C04EE6783C5}"/>
    <cellStyle name="Moneda 2 4 5 3 3 3" xfId="4202" xr:uid="{A85DB521-717F-418F-AD68-83BFCB02E391}"/>
    <cellStyle name="Moneda 2 4 5 3 3 3 2" xfId="32165" xr:uid="{8E10B0EF-3CF9-4033-92F9-712382679ABE}"/>
    <cellStyle name="Moneda 2 4 5 3 3 4" xfId="32162" xr:uid="{F33803F6-1B81-45FE-AEB8-896FA60EC830}"/>
    <cellStyle name="Moneda 2 4 5 3 4" xfId="4203" xr:uid="{ECF4B728-9436-442B-B13C-0C71851E7C79}"/>
    <cellStyle name="Moneda 2 4 5 3 4 2" xfId="4204" xr:uid="{D26DB353-BC17-409A-B5FF-31631E06DFFA}"/>
    <cellStyle name="Moneda 2 4 5 3 4 2 2" xfId="32167" xr:uid="{B13EE823-6AF7-45BF-9CC1-788019574915}"/>
    <cellStyle name="Moneda 2 4 5 3 4 3" xfId="32166" xr:uid="{896A74D8-5DA5-4BFA-8549-7F7ED3B91354}"/>
    <cellStyle name="Moneda 2 4 5 3 5" xfId="4205" xr:uid="{25EEC505-9CC7-4D8D-A6F9-30574E89B563}"/>
    <cellStyle name="Moneda 2 4 5 3 5 2" xfId="32168" xr:uid="{EB0898F3-08E6-4D6C-97FE-C37DD2697E71}"/>
    <cellStyle name="Moneda 2 4 5 3 6" xfId="32153" xr:uid="{4E16EC7E-1BC4-4B81-B71D-8DC53052106F}"/>
    <cellStyle name="Moneda 2 4 5 4" xfId="4206" xr:uid="{5A8BBD45-FA7A-446F-B31F-46FC7B101499}"/>
    <cellStyle name="Moneda 2 4 5 4 2" xfId="4207" xr:uid="{1C14103F-BEDA-4EAF-9A21-247AEA00F24C}"/>
    <cellStyle name="Moneda 2 4 5 4 2 2" xfId="4208" xr:uid="{7911D39E-A31B-4E54-9CEC-6C5A60015543}"/>
    <cellStyle name="Moneda 2 4 5 4 2 2 2" xfId="4209" xr:uid="{FF3B2F25-FE06-462A-8609-2D27D29FA902}"/>
    <cellStyle name="Moneda 2 4 5 4 2 2 2 2" xfId="32172" xr:uid="{346E0522-5934-42BE-838E-4C693AD69A11}"/>
    <cellStyle name="Moneda 2 4 5 4 2 2 3" xfId="32171" xr:uid="{CD3F833E-AE3C-4895-B948-E010047DE2C8}"/>
    <cellStyle name="Moneda 2 4 5 4 2 3" xfId="4210" xr:uid="{477DA051-075A-47B8-A260-B3ADD122D7AD}"/>
    <cellStyle name="Moneda 2 4 5 4 2 3 2" xfId="32173" xr:uid="{5B0C7EC3-A842-4551-ACF8-3AAA8F56F95C}"/>
    <cellStyle name="Moneda 2 4 5 4 2 4" xfId="32170" xr:uid="{D1CE6087-9276-49F5-858A-025F919EB4C4}"/>
    <cellStyle name="Moneda 2 4 5 4 3" xfId="4211" xr:uid="{B99D2045-932B-4CFE-9C84-F680DC3F96E2}"/>
    <cellStyle name="Moneda 2 4 5 4 3 2" xfId="4212" xr:uid="{49E7DFE1-6586-4637-B4D8-3E7F7FF6875B}"/>
    <cellStyle name="Moneda 2 4 5 4 3 2 2" xfId="32175" xr:uid="{00B68672-DCC9-4CE7-B8AB-1BBD37675EDD}"/>
    <cellStyle name="Moneda 2 4 5 4 3 3" xfId="32174" xr:uid="{33CF17F8-391A-4033-B224-3CA86C1286CC}"/>
    <cellStyle name="Moneda 2 4 5 4 4" xfId="4213" xr:uid="{4F81F83E-CB80-435D-A7A2-E59455AB904F}"/>
    <cellStyle name="Moneda 2 4 5 4 4 2" xfId="32176" xr:uid="{9F86B017-54A0-4185-86CD-47786DEA87B3}"/>
    <cellStyle name="Moneda 2 4 5 4 5" xfId="32169" xr:uid="{EC7371B8-CB01-4F89-B501-0EAFAF7EFD57}"/>
    <cellStyle name="Moneda 2 4 5 5" xfId="4214" xr:uid="{18D3CAC5-7958-4E54-9892-61367C666CB0}"/>
    <cellStyle name="Moneda 2 4 5 5 2" xfId="4215" xr:uid="{61CE5843-BCAF-4DB1-AC77-4245D47857E9}"/>
    <cellStyle name="Moneda 2 4 5 5 2 2" xfId="4216" xr:uid="{5B1E1D78-FDB7-4CBE-B83A-06ED0F3A85A3}"/>
    <cellStyle name="Moneda 2 4 5 5 2 2 2" xfId="4217" xr:uid="{E856C81A-2955-441F-A3CC-50D20F771370}"/>
    <cellStyle name="Moneda 2 4 5 5 2 2 2 2" xfId="32180" xr:uid="{514941B7-B734-4700-8BE9-381EFE6EC48A}"/>
    <cellStyle name="Moneda 2 4 5 5 2 2 3" xfId="32179" xr:uid="{BAAE53AD-35EC-4E0D-A9C6-E2936364E685}"/>
    <cellStyle name="Moneda 2 4 5 5 2 3" xfId="4218" xr:uid="{0F239B75-C43F-4044-A4C1-665315D51E61}"/>
    <cellStyle name="Moneda 2 4 5 5 2 3 2" xfId="32181" xr:uid="{5D7F17A5-7264-461D-B241-F5C62A85A0DF}"/>
    <cellStyle name="Moneda 2 4 5 5 2 4" xfId="32178" xr:uid="{63CD4EFE-E5E6-4761-B928-2771DDE2883E}"/>
    <cellStyle name="Moneda 2 4 5 5 3" xfId="4219" xr:uid="{E045EF14-7939-4B3B-8310-EC7B14A8D57C}"/>
    <cellStyle name="Moneda 2 4 5 5 3 2" xfId="4220" xr:uid="{97CA6BC7-9E36-43B7-8303-3CB9285CAADE}"/>
    <cellStyle name="Moneda 2 4 5 5 3 2 2" xfId="32183" xr:uid="{AF7EEF2A-D43A-4740-A243-B1FF6CDF5E71}"/>
    <cellStyle name="Moneda 2 4 5 5 3 3" xfId="32182" xr:uid="{B9F740B5-DA61-40B8-90F3-D26D7D0859AA}"/>
    <cellStyle name="Moneda 2 4 5 5 4" xfId="4221" xr:uid="{8B43A619-C6AB-412D-A511-80FFCC2391EE}"/>
    <cellStyle name="Moneda 2 4 5 5 4 2" xfId="32184" xr:uid="{BA462B03-1B44-4F58-AA50-ADA3BDF09A4E}"/>
    <cellStyle name="Moneda 2 4 5 5 5" xfId="32177" xr:uid="{5A59A500-5F1C-4960-9398-6D53576C4958}"/>
    <cellStyle name="Moneda 2 4 5 6" xfId="4222" xr:uid="{97DF5897-C04B-444D-AA97-02CAAF0CF52C}"/>
    <cellStyle name="Moneda 2 4 5 6 2" xfId="4223" xr:uid="{8287A8E6-A482-47DA-ABFA-A4B0B96423E5}"/>
    <cellStyle name="Moneda 2 4 5 6 2 2" xfId="4224" xr:uid="{E7C91299-D979-4B84-84D7-B9F3F4AB9B33}"/>
    <cellStyle name="Moneda 2 4 5 6 2 2 2" xfId="32187" xr:uid="{6A466F6F-56DD-41CF-B479-6A62F1E64FDD}"/>
    <cellStyle name="Moneda 2 4 5 6 2 3" xfId="32186" xr:uid="{EC7B140A-8055-468F-8DDC-19090255133B}"/>
    <cellStyle name="Moneda 2 4 5 6 3" xfId="4225" xr:uid="{E33DA3DC-8981-4570-81E7-15A95DCF4412}"/>
    <cellStyle name="Moneda 2 4 5 6 3 2" xfId="32188" xr:uid="{3BB05BB1-3722-492F-8642-BBD0A9998B32}"/>
    <cellStyle name="Moneda 2 4 5 6 4" xfId="32185" xr:uid="{1909D6B8-3D33-49F1-A680-36C8773EE735}"/>
    <cellStyle name="Moneda 2 4 5 7" xfId="4226" xr:uid="{A5E249EC-CC1B-4D3E-8007-F90F70CC26C4}"/>
    <cellStyle name="Moneda 2 4 5 7 2" xfId="4227" xr:uid="{BE313C7B-69F6-4680-BF15-BA73ED132466}"/>
    <cellStyle name="Moneda 2 4 5 7 2 2" xfId="32190" xr:uid="{0C50E4D7-A5FD-4D84-A5EF-D53B074ECAA3}"/>
    <cellStyle name="Moneda 2 4 5 7 3" xfId="32189" xr:uid="{E93DD7A9-51A2-4812-8A17-C6542EB5AECE}"/>
    <cellStyle name="Moneda 2 4 5 8" xfId="4228" xr:uid="{0116F5B4-A7F6-48C9-B872-240E7B7C8DB6}"/>
    <cellStyle name="Moneda 2 4 5 8 2" xfId="32191" xr:uid="{EB0A923A-AB2E-458E-92DC-F210160FE844}"/>
    <cellStyle name="Moneda 2 4 5 9" xfId="27763" xr:uid="{9E1ACF62-9B86-4A94-8202-1E6ECCACEABD}"/>
    <cellStyle name="Moneda 2 4 5 9 2" xfId="55681" xr:uid="{00FAB89A-5642-45EA-B4E4-525E6796236E}"/>
    <cellStyle name="Moneda 2 4 6" xfId="408" xr:uid="{F05B63B5-734A-4831-AE26-5514976B67E5}"/>
    <cellStyle name="Moneda 2 4 6 2" xfId="4229" xr:uid="{30477977-0432-422B-BC00-BEF143CB1A58}"/>
    <cellStyle name="Moneda 2 4 6 2 2" xfId="4230" xr:uid="{C3D7069F-3349-4F04-9A74-28075D024C45}"/>
    <cellStyle name="Moneda 2 4 6 2 2 2" xfId="4231" xr:uid="{6A0C6946-87E9-4EE5-AE01-01F209C4617B}"/>
    <cellStyle name="Moneda 2 4 6 2 2 2 2" xfId="4232" xr:uid="{0DC46F47-D730-4DE3-AF7D-353384926732}"/>
    <cellStyle name="Moneda 2 4 6 2 2 2 2 2" xfId="4233" xr:uid="{F47DAC25-8DE6-4C7E-A1CD-08D5A2B8E5E8}"/>
    <cellStyle name="Moneda 2 4 6 2 2 2 2 2 2" xfId="32196" xr:uid="{75550853-4FCE-4074-9D4A-C2113D0FFF95}"/>
    <cellStyle name="Moneda 2 4 6 2 2 2 2 3" xfId="32195" xr:uid="{BA0270AA-9213-440A-8101-EC6D2340A2DD}"/>
    <cellStyle name="Moneda 2 4 6 2 2 2 3" xfId="4234" xr:uid="{B570E8FA-29F0-4FC4-9996-A30C3F8EC5BC}"/>
    <cellStyle name="Moneda 2 4 6 2 2 2 3 2" xfId="32197" xr:uid="{21EBC91D-2708-4A4F-BDCC-BFE61A7925DE}"/>
    <cellStyle name="Moneda 2 4 6 2 2 2 4" xfId="32194" xr:uid="{A3B82B39-1DD2-472D-99B3-B134C3AA07E0}"/>
    <cellStyle name="Moneda 2 4 6 2 2 3" xfId="4235" xr:uid="{2CF37D1D-9452-4C7E-B019-DB0ED1B4C0F7}"/>
    <cellStyle name="Moneda 2 4 6 2 2 3 2" xfId="4236" xr:uid="{B78198CE-CF38-480A-B095-AF1770AD0F89}"/>
    <cellStyle name="Moneda 2 4 6 2 2 3 2 2" xfId="32199" xr:uid="{67379202-EA98-4C1A-82D4-F80D425E8FBC}"/>
    <cellStyle name="Moneda 2 4 6 2 2 3 3" xfId="32198" xr:uid="{FC80F236-69B5-47AB-B04A-30FFF7CF9B32}"/>
    <cellStyle name="Moneda 2 4 6 2 2 4" xfId="4237" xr:uid="{2C4370A7-3D3F-4EA7-B7EA-76B7164F6FC8}"/>
    <cellStyle name="Moneda 2 4 6 2 2 4 2" xfId="32200" xr:uid="{F282C106-115C-4D1D-99EA-A0B0395B5506}"/>
    <cellStyle name="Moneda 2 4 6 2 2 5" xfId="32193" xr:uid="{5B5A1EE8-373D-4E02-A356-C8AEEECD8D32}"/>
    <cellStyle name="Moneda 2 4 6 2 3" xfId="4238" xr:uid="{BB53D0D6-4AB3-4A9E-A0E0-04E5AC3E9D5C}"/>
    <cellStyle name="Moneda 2 4 6 2 3 2" xfId="4239" xr:uid="{00C5E948-3389-4D59-9C3F-B1BB0D0ABEF9}"/>
    <cellStyle name="Moneda 2 4 6 2 3 2 2" xfId="4240" xr:uid="{2262F32F-87FB-4588-8A42-F4E807F6EE56}"/>
    <cellStyle name="Moneda 2 4 6 2 3 2 2 2" xfId="32203" xr:uid="{68560D25-C25E-449E-BFC4-6FE0ADB98971}"/>
    <cellStyle name="Moneda 2 4 6 2 3 2 3" xfId="32202" xr:uid="{EA609AFD-AA53-4269-BCBB-872F233A7498}"/>
    <cellStyle name="Moneda 2 4 6 2 3 3" xfId="4241" xr:uid="{7467AD3B-07D4-4252-A009-E61916039379}"/>
    <cellStyle name="Moneda 2 4 6 2 3 3 2" xfId="32204" xr:uid="{96DD9893-753B-43FE-A314-A791F86E6107}"/>
    <cellStyle name="Moneda 2 4 6 2 3 4" xfId="32201" xr:uid="{205DABED-40FD-4255-B626-8EE7D036793A}"/>
    <cellStyle name="Moneda 2 4 6 2 4" xfId="4242" xr:uid="{5FC428D8-195D-4290-8126-C4B1E3505E97}"/>
    <cellStyle name="Moneda 2 4 6 2 4 2" xfId="4243" xr:uid="{25854A50-9539-495A-89E0-B7DCC4FC8F36}"/>
    <cellStyle name="Moneda 2 4 6 2 4 2 2" xfId="32206" xr:uid="{B3E261B8-E8A6-496A-812D-1502B76124C6}"/>
    <cellStyle name="Moneda 2 4 6 2 4 3" xfId="32205" xr:uid="{E918C222-D9EA-4628-88AF-DC7AC2E41DAD}"/>
    <cellStyle name="Moneda 2 4 6 2 5" xfId="4244" xr:uid="{97D4647C-D14E-4556-B308-01BBA8AE461A}"/>
    <cellStyle name="Moneda 2 4 6 2 5 2" xfId="32207" xr:uid="{88B8B531-31BC-4562-94E8-BA1422033615}"/>
    <cellStyle name="Moneda 2 4 6 2 6" xfId="32192" xr:uid="{CC94A068-A469-4E33-8038-2B043E20DA9B}"/>
    <cellStyle name="Moneda 2 4 6 3" xfId="4245" xr:uid="{5B58E42E-4DB2-4A99-8407-E81B79F71F5B}"/>
    <cellStyle name="Moneda 2 4 6 3 2" xfId="4246" xr:uid="{E3EAD2F3-A235-4992-BEC4-22B3DAE8E8D5}"/>
    <cellStyle name="Moneda 2 4 6 3 2 2" xfId="4247" xr:uid="{66D4123F-1705-4910-8BE5-3BA24BC0263B}"/>
    <cellStyle name="Moneda 2 4 6 3 2 2 2" xfId="4248" xr:uid="{B33DF181-3269-449C-AAA5-0E830972F9EE}"/>
    <cellStyle name="Moneda 2 4 6 3 2 2 2 2" xfId="32211" xr:uid="{B8C99E18-9FE5-490E-83AE-6D933C2708C4}"/>
    <cellStyle name="Moneda 2 4 6 3 2 2 3" xfId="32210" xr:uid="{AFE44DF0-23FA-43A5-8716-BA8DF352B90A}"/>
    <cellStyle name="Moneda 2 4 6 3 2 3" xfId="4249" xr:uid="{66A1E8B5-E3C0-4236-B868-3B02992FB0B4}"/>
    <cellStyle name="Moneda 2 4 6 3 2 3 2" xfId="32212" xr:uid="{C8A8E2DD-158D-464D-96D1-C7F0AB1920D1}"/>
    <cellStyle name="Moneda 2 4 6 3 2 4" xfId="32209" xr:uid="{E9012F63-27DA-427F-9D61-0BE454BD7434}"/>
    <cellStyle name="Moneda 2 4 6 3 3" xfId="4250" xr:uid="{3D050975-C7DD-4349-A628-1514790DA480}"/>
    <cellStyle name="Moneda 2 4 6 3 3 2" xfId="4251" xr:uid="{8F660162-FA60-455B-B8CB-33E82E31319B}"/>
    <cellStyle name="Moneda 2 4 6 3 3 2 2" xfId="32214" xr:uid="{FE54BC23-4339-473A-AF55-492132BC0775}"/>
    <cellStyle name="Moneda 2 4 6 3 3 3" xfId="32213" xr:uid="{AB6A6198-A3D7-4003-8C05-CB4EAF7AAD30}"/>
    <cellStyle name="Moneda 2 4 6 3 4" xfId="4252" xr:uid="{C09C95F0-0D7F-4F43-A423-D26D75E26B9B}"/>
    <cellStyle name="Moneda 2 4 6 3 4 2" xfId="32215" xr:uid="{79076D09-2337-4F48-A725-936D1A25DC77}"/>
    <cellStyle name="Moneda 2 4 6 3 5" xfId="32208" xr:uid="{E19ABE9C-5193-4B85-B20F-13D9E02F890F}"/>
    <cellStyle name="Moneda 2 4 6 4" xfId="4253" xr:uid="{7BC699C0-A9E9-40BF-8E9F-6470A73DB8AD}"/>
    <cellStyle name="Moneda 2 4 6 4 2" xfId="4254" xr:uid="{259F049F-5A5F-490D-87AB-FD5B16A958F4}"/>
    <cellStyle name="Moneda 2 4 6 4 2 2" xfId="4255" xr:uid="{63466DAA-8D8F-4A8F-BBED-46FEF73BA92F}"/>
    <cellStyle name="Moneda 2 4 6 4 2 2 2" xfId="4256" xr:uid="{00C3911F-05CE-4694-A071-ABDA56ED4B23}"/>
    <cellStyle name="Moneda 2 4 6 4 2 2 2 2" xfId="32219" xr:uid="{BD33CC87-48EB-469C-98FD-FC23AB23F406}"/>
    <cellStyle name="Moneda 2 4 6 4 2 2 3" xfId="32218" xr:uid="{D5AA8A90-2B2F-4EED-8A64-257B48C66445}"/>
    <cellStyle name="Moneda 2 4 6 4 2 3" xfId="4257" xr:uid="{D3A28AEA-ED0A-4C89-9FF0-33B9852A29F1}"/>
    <cellStyle name="Moneda 2 4 6 4 2 3 2" xfId="32220" xr:uid="{86E1B973-3F70-427C-9646-218B6085C96E}"/>
    <cellStyle name="Moneda 2 4 6 4 2 4" xfId="32217" xr:uid="{0F7CD277-B6EA-4BF8-9AED-2977B20E978C}"/>
    <cellStyle name="Moneda 2 4 6 4 3" xfId="4258" xr:uid="{0B8F060E-A3A5-4ADB-8A86-1CB13EA73080}"/>
    <cellStyle name="Moneda 2 4 6 4 3 2" xfId="4259" xr:uid="{C4912B75-1BAA-4FA2-865B-244B4B4DE3A3}"/>
    <cellStyle name="Moneda 2 4 6 4 3 2 2" xfId="32222" xr:uid="{49EDDCEA-E575-4F9D-9664-0CF9E3D205AE}"/>
    <cellStyle name="Moneda 2 4 6 4 3 3" xfId="32221" xr:uid="{524B336A-570C-488B-BC29-9B6D92C43FB9}"/>
    <cellStyle name="Moneda 2 4 6 4 4" xfId="4260" xr:uid="{3EBC7F12-7895-4638-89B7-83E0EE7C1E1E}"/>
    <cellStyle name="Moneda 2 4 6 4 4 2" xfId="32223" xr:uid="{87915B54-BEBC-4A0C-8E07-A2007AB470A0}"/>
    <cellStyle name="Moneda 2 4 6 4 5" xfId="32216" xr:uid="{35FF7AEA-F9FF-4135-975C-77A7827F4060}"/>
    <cellStyle name="Moneda 2 4 6 5" xfId="4261" xr:uid="{1F8A2DFF-282B-4A99-978D-AD9B1F19519D}"/>
    <cellStyle name="Moneda 2 4 6 5 2" xfId="4262" xr:uid="{DA0BF3A1-C408-437E-8E5D-500FF1769E23}"/>
    <cellStyle name="Moneda 2 4 6 5 2 2" xfId="4263" xr:uid="{031B7CD9-E623-416D-A242-31CC3E1C9B8D}"/>
    <cellStyle name="Moneda 2 4 6 5 2 2 2" xfId="32226" xr:uid="{E4A976CA-70F2-487F-B480-3BBEAD8C17ED}"/>
    <cellStyle name="Moneda 2 4 6 5 2 3" xfId="32225" xr:uid="{D350AE4F-6840-4650-BA73-6B82EF2BDAD1}"/>
    <cellStyle name="Moneda 2 4 6 5 3" xfId="4264" xr:uid="{D26E8E11-BEAA-40B4-AFBD-D86BF2842764}"/>
    <cellStyle name="Moneda 2 4 6 5 3 2" xfId="32227" xr:uid="{98A27E77-4016-4389-8A5B-12481F5A5D4C}"/>
    <cellStyle name="Moneda 2 4 6 5 4" xfId="32224" xr:uid="{BBD6FB6D-B466-4138-AEF6-7B974587BBC8}"/>
    <cellStyle name="Moneda 2 4 6 6" xfId="4265" xr:uid="{C4C1F82F-CC14-453E-853F-52449D39D0E2}"/>
    <cellStyle name="Moneda 2 4 6 6 2" xfId="4266" xr:uid="{2AED3416-B0F1-4E83-B1BC-96B0EE8F119A}"/>
    <cellStyle name="Moneda 2 4 6 6 2 2" xfId="32229" xr:uid="{1507C5E0-5E2D-4F15-9DEB-36A7318FB07B}"/>
    <cellStyle name="Moneda 2 4 6 6 3" xfId="32228" xr:uid="{4F98D3C6-C25D-4C24-8211-2D39AC3C3613}"/>
    <cellStyle name="Moneda 2 4 6 7" xfId="4267" xr:uid="{F07B4C8F-7CCD-4FB9-BE25-62449DD499F8}"/>
    <cellStyle name="Moneda 2 4 6 7 2" xfId="32230" xr:uid="{B3FD363B-3476-4B86-B2CB-933C335940B1}"/>
    <cellStyle name="Moneda 2 4 6 8" xfId="28387" xr:uid="{9D185504-7694-41D3-9D23-3BA8C0F4BBBD}"/>
    <cellStyle name="Moneda 2 4 7" xfId="4268" xr:uid="{25579C54-5FE6-47F0-8091-BBD4FBEB5938}"/>
    <cellStyle name="Moneda 2 4 7 2" xfId="4269" xr:uid="{28708EE8-AE7A-4739-A64B-03F39B21C2A1}"/>
    <cellStyle name="Moneda 2 4 7 2 2" xfId="4270" xr:uid="{FCBE4EB3-8DEE-44C7-9CEC-DF937A6185B7}"/>
    <cellStyle name="Moneda 2 4 7 2 2 2" xfId="4271" xr:uid="{3510164C-B50C-4DE4-A00B-74B18521492A}"/>
    <cellStyle name="Moneda 2 4 7 2 2 2 2" xfId="4272" xr:uid="{366015F2-3C3E-49A5-BFE3-5C0C80A53548}"/>
    <cellStyle name="Moneda 2 4 7 2 2 2 2 2" xfId="32235" xr:uid="{CE1D2396-3E8C-43DD-93FB-161F2ABE3191}"/>
    <cellStyle name="Moneda 2 4 7 2 2 2 3" xfId="32234" xr:uid="{21776E16-3FF3-4FE6-88E9-EDC55777151F}"/>
    <cellStyle name="Moneda 2 4 7 2 2 3" xfId="4273" xr:uid="{DCBD0D7B-0B83-4683-B53F-A0AD70839A30}"/>
    <cellStyle name="Moneda 2 4 7 2 2 3 2" xfId="32236" xr:uid="{AE19557B-3BB6-4601-8FDC-9C9707B85664}"/>
    <cellStyle name="Moneda 2 4 7 2 2 4" xfId="32233" xr:uid="{11586C63-3EE7-4D9A-9759-C4CA27734E79}"/>
    <cellStyle name="Moneda 2 4 7 2 3" xfId="4274" xr:uid="{C2723018-36C8-4535-933E-AC5D2BBA4C60}"/>
    <cellStyle name="Moneda 2 4 7 2 3 2" xfId="4275" xr:uid="{B3B61246-A2ED-4244-90B8-1B31F6646662}"/>
    <cellStyle name="Moneda 2 4 7 2 3 2 2" xfId="32238" xr:uid="{192484D0-B65D-400D-B729-B71E9C9BFE9E}"/>
    <cellStyle name="Moneda 2 4 7 2 3 3" xfId="32237" xr:uid="{FECAB989-BD78-48E5-8058-666A433060B1}"/>
    <cellStyle name="Moneda 2 4 7 2 4" xfId="4276" xr:uid="{A776136F-D0F7-42EA-82A9-837DCFA8CF29}"/>
    <cellStyle name="Moneda 2 4 7 2 4 2" xfId="32239" xr:uid="{FF628324-B050-43B0-8A5C-0C087AE212EF}"/>
    <cellStyle name="Moneda 2 4 7 2 5" xfId="32232" xr:uid="{82587355-CF4E-4890-A23A-136557888240}"/>
    <cellStyle name="Moneda 2 4 7 3" xfId="4277" xr:uid="{BF1AA8F1-CEA2-4E5E-80FA-30660E3E3879}"/>
    <cellStyle name="Moneda 2 4 7 3 2" xfId="4278" xr:uid="{2B8017CF-52E9-4D29-A39B-531A735772DD}"/>
    <cellStyle name="Moneda 2 4 7 3 2 2" xfId="4279" xr:uid="{2E62541A-7DDF-4706-9042-1EE2132B8727}"/>
    <cellStyle name="Moneda 2 4 7 3 2 2 2" xfId="32242" xr:uid="{1CDBFE2D-360A-4C3D-869A-7E91CC55E3F2}"/>
    <cellStyle name="Moneda 2 4 7 3 2 3" xfId="32241" xr:uid="{3FDD4E19-78F3-478F-B367-1D1466ED7F59}"/>
    <cellStyle name="Moneda 2 4 7 3 3" xfId="4280" xr:uid="{86205437-7BA8-4728-AC70-E7B0D639E76C}"/>
    <cellStyle name="Moneda 2 4 7 3 3 2" xfId="32243" xr:uid="{47D7AD4A-4319-4BBD-BF2E-8652E00B0CA9}"/>
    <cellStyle name="Moneda 2 4 7 3 4" xfId="32240" xr:uid="{2EA203CD-7AE9-41EB-BD9B-9B774B9E88A6}"/>
    <cellStyle name="Moneda 2 4 7 4" xfId="4281" xr:uid="{031FD5ED-1EE9-40CB-B13A-778510CCC929}"/>
    <cellStyle name="Moneda 2 4 7 4 2" xfId="4282" xr:uid="{7FCAD1E7-F07B-4C79-85D6-D41B272E07F2}"/>
    <cellStyle name="Moneda 2 4 7 4 2 2" xfId="32245" xr:uid="{4AA5DBE4-A6C5-4582-9776-BF531F5C410E}"/>
    <cellStyle name="Moneda 2 4 7 4 3" xfId="32244" xr:uid="{03431825-5058-416E-A06E-A92F2086A84A}"/>
    <cellStyle name="Moneda 2 4 7 5" xfId="4283" xr:uid="{E4B846C1-85B2-46A0-B8E4-5E8344BC1FEB}"/>
    <cellStyle name="Moneda 2 4 7 5 2" xfId="32246" xr:uid="{FC12216B-B497-4B92-B88D-99212E66FBC9}"/>
    <cellStyle name="Moneda 2 4 7 6" xfId="32231" xr:uid="{5F6807E3-765E-457A-AAA5-9EC0B45F6FB6}"/>
    <cellStyle name="Moneda 2 4 8" xfId="4284" xr:uid="{A15FA647-B559-4D0D-BE74-74DC90DA63B9}"/>
    <cellStyle name="Moneda 2 4 8 2" xfId="4285" xr:uid="{640FA598-684E-430D-9D86-0689294DD5D6}"/>
    <cellStyle name="Moneda 2 4 8 2 2" xfId="4286" xr:uid="{E71A3B28-2567-4B15-BA11-82F7640A4E3D}"/>
    <cellStyle name="Moneda 2 4 8 2 2 2" xfId="4287" xr:uid="{E10132CE-7E85-4DC5-A59E-07A8123F85D7}"/>
    <cellStyle name="Moneda 2 4 8 2 2 2 2" xfId="32250" xr:uid="{D50C3EE4-2A06-4D37-AD7C-B2B3EAD89C46}"/>
    <cellStyle name="Moneda 2 4 8 2 2 3" xfId="32249" xr:uid="{E1B1DDFF-9874-4226-9FCB-8E333F98D023}"/>
    <cellStyle name="Moneda 2 4 8 2 3" xfId="4288" xr:uid="{71EDDFC3-1D00-4B3E-9FA6-B3EDF4120958}"/>
    <cellStyle name="Moneda 2 4 8 2 3 2" xfId="32251" xr:uid="{ADF04F7F-7F1A-4743-AFB8-D581611D2889}"/>
    <cellStyle name="Moneda 2 4 8 2 4" xfId="32248" xr:uid="{7D86F6E0-CBDD-4581-809D-080BC1212921}"/>
    <cellStyle name="Moneda 2 4 8 3" xfId="4289" xr:uid="{56096E7D-CB0D-4802-ADC9-F351B2044375}"/>
    <cellStyle name="Moneda 2 4 8 3 2" xfId="4290" xr:uid="{D55D8F77-0868-47AB-B056-2815CB2F63D2}"/>
    <cellStyle name="Moneda 2 4 8 3 2 2" xfId="32253" xr:uid="{43B26C4E-CBD4-44ED-A8AD-CD5D655832A2}"/>
    <cellStyle name="Moneda 2 4 8 3 3" xfId="32252" xr:uid="{DA462BFB-7413-4D88-8E28-4B1450E567BC}"/>
    <cellStyle name="Moneda 2 4 8 4" xfId="4291" xr:uid="{7C13D597-FB88-493D-A444-6FD46244376E}"/>
    <cellStyle name="Moneda 2 4 8 4 2" xfId="32254" xr:uid="{E61979A8-DCBE-4E98-9275-638EDDC7CAC0}"/>
    <cellStyle name="Moneda 2 4 8 5" xfId="32247" xr:uid="{8A4AAB3C-7613-4FE7-9A5D-4BFC2A75D6C7}"/>
    <cellStyle name="Moneda 2 4 9" xfId="4292" xr:uid="{3682A4A7-EA72-4DC5-8353-6F1C6D796B71}"/>
    <cellStyle name="Moneda 2 4 9 2" xfId="4293" xr:uid="{4BD6A68A-B2ED-4D91-B666-786905B28AE4}"/>
    <cellStyle name="Moneda 2 4 9 2 2" xfId="4294" xr:uid="{B2C50D82-8514-4EE9-A6C9-5AAA3B698C8A}"/>
    <cellStyle name="Moneda 2 4 9 2 2 2" xfId="4295" xr:uid="{853CB302-5D0A-4A6D-BF1B-BB37EDD5F01A}"/>
    <cellStyle name="Moneda 2 4 9 2 2 2 2" xfId="32258" xr:uid="{EB59F97B-DB83-431F-8B77-D9F7D9B57745}"/>
    <cellStyle name="Moneda 2 4 9 2 2 3" xfId="32257" xr:uid="{47050030-B962-4BF6-899C-EEE4A05CDB26}"/>
    <cellStyle name="Moneda 2 4 9 2 3" xfId="4296" xr:uid="{3BE632CD-18DC-44CC-AC49-02DFC0B466A6}"/>
    <cellStyle name="Moneda 2 4 9 2 3 2" xfId="32259" xr:uid="{18933FB0-B3B0-47ED-8B48-28F035BCA483}"/>
    <cellStyle name="Moneda 2 4 9 2 4" xfId="32256" xr:uid="{8D6DD3F3-F159-4768-8D5D-AC7E56F80999}"/>
    <cellStyle name="Moneda 2 4 9 3" xfId="4297" xr:uid="{4FE0F3C7-A476-4DE2-9B1F-29453EF63B66}"/>
    <cellStyle name="Moneda 2 4 9 3 2" xfId="4298" xr:uid="{26FE5E2B-F0FA-4A11-AEA1-9B73511C865C}"/>
    <cellStyle name="Moneda 2 4 9 3 2 2" xfId="32261" xr:uid="{3BA68963-9D10-4CD1-A141-5C642859D82D}"/>
    <cellStyle name="Moneda 2 4 9 3 3" xfId="32260" xr:uid="{76A1258A-70B2-47FE-A725-EBCFEF096451}"/>
    <cellStyle name="Moneda 2 4 9 4" xfId="4299" xr:uid="{440964FF-5791-4B60-BCB6-32FF3412DE30}"/>
    <cellStyle name="Moneda 2 4 9 4 2" xfId="32262" xr:uid="{E2026136-8EB2-41B4-9CE5-072A77CE3342}"/>
    <cellStyle name="Moneda 2 4 9 5" xfId="32255" xr:uid="{5B62E3E5-55AA-4BB9-8373-B514E7ED8835}"/>
    <cellStyle name="Moneda 2 5" xfId="113" xr:uid="{6BFE66E5-E80D-4B40-AB05-BDF7DEFB6EEB}"/>
    <cellStyle name="Moneda 2 5 10" xfId="4300" xr:uid="{ED699B3A-C35F-436D-9F34-3AB948115741}"/>
    <cellStyle name="Moneda 2 5 10 2" xfId="32263" xr:uid="{3813E958-69CC-4F4C-B3D3-FD5B29EA182D}"/>
    <cellStyle name="Moneda 2 5 11" xfId="27764" xr:uid="{3955D878-7D89-4763-88AD-7AB31CC88570}"/>
    <cellStyle name="Moneda 2 5 11 2" xfId="55682" xr:uid="{28AAB9D0-0FEE-4A93-9423-C98373901885}"/>
    <cellStyle name="Moneda 2 5 12" xfId="28097" xr:uid="{999200C3-B529-49E7-AEC1-8022E37387D9}"/>
    <cellStyle name="Moneda 2 5 2" xfId="192" xr:uid="{E0BE4A5C-14B8-40E6-BB07-68B19CDE3C19}"/>
    <cellStyle name="Moneda 2 5 2 10" xfId="27765" xr:uid="{610B1022-FDD2-4868-838F-87334F37A484}"/>
    <cellStyle name="Moneda 2 5 2 10 2" xfId="55683" xr:uid="{10A22980-C1D6-4D3B-A9F2-3EFB0B9B1AD4}"/>
    <cellStyle name="Moneda 2 5 2 11" xfId="28174" xr:uid="{D03362F7-23A2-4F27-82D1-D6A4BE988289}"/>
    <cellStyle name="Moneda 2 5 2 2" xfId="347" xr:uid="{30F4E220-0932-46CE-85C1-DDCE1C02F30C}"/>
    <cellStyle name="Moneda 2 5 2 2 10" xfId="28328" xr:uid="{6FB41F5A-6168-44E1-A060-26AB1144E435}"/>
    <cellStyle name="Moneda 2 5 2 2 2" xfId="694" xr:uid="{D51D2911-C22B-427D-8C2B-6167C21F39CB}"/>
    <cellStyle name="Moneda 2 5 2 2 2 2" xfId="4301" xr:uid="{A93FEBAF-43F9-4260-93D6-7A5505ADC0ED}"/>
    <cellStyle name="Moneda 2 5 2 2 2 2 2" xfId="4302" xr:uid="{4C39DD6F-F4BB-4C52-8A70-A3FA6BF14201}"/>
    <cellStyle name="Moneda 2 5 2 2 2 2 2 2" xfId="4303" xr:uid="{28A4B664-567F-4F67-9D4B-97D519E01B90}"/>
    <cellStyle name="Moneda 2 5 2 2 2 2 2 2 2" xfId="4304" xr:uid="{944DFE9C-45FE-4767-9316-4EE6E7E9E4D8}"/>
    <cellStyle name="Moneda 2 5 2 2 2 2 2 2 2 2" xfId="4305" xr:uid="{972925F3-55EC-42CA-A799-641E08433BC1}"/>
    <cellStyle name="Moneda 2 5 2 2 2 2 2 2 2 2 2" xfId="32268" xr:uid="{D84B521C-081E-4B0E-BC89-07E0D6B070FB}"/>
    <cellStyle name="Moneda 2 5 2 2 2 2 2 2 2 3" xfId="32267" xr:uid="{523F34DC-0787-4857-A480-0BAC2CEB0791}"/>
    <cellStyle name="Moneda 2 5 2 2 2 2 2 2 3" xfId="4306" xr:uid="{B7EDFEAF-F0BC-4B25-B01C-E0803F7CD212}"/>
    <cellStyle name="Moneda 2 5 2 2 2 2 2 2 3 2" xfId="32269" xr:uid="{F574C555-ABA8-431D-92B4-FBA11E71C8CB}"/>
    <cellStyle name="Moneda 2 5 2 2 2 2 2 2 4" xfId="32266" xr:uid="{498B80A4-DA3F-4986-8138-6D104A067FB2}"/>
    <cellStyle name="Moneda 2 5 2 2 2 2 2 3" xfId="4307" xr:uid="{B0B43A20-4238-42C2-B4A2-F4EE5A6D0B1D}"/>
    <cellStyle name="Moneda 2 5 2 2 2 2 2 3 2" xfId="4308" xr:uid="{14B533E6-03A4-4BC1-90F3-6D9A8FE5642A}"/>
    <cellStyle name="Moneda 2 5 2 2 2 2 2 3 2 2" xfId="32271" xr:uid="{5E6C947E-E026-4DEB-A331-E416F5EF94AC}"/>
    <cellStyle name="Moneda 2 5 2 2 2 2 2 3 3" xfId="32270" xr:uid="{BA818842-AB88-4B84-8339-4C6B741F5F75}"/>
    <cellStyle name="Moneda 2 5 2 2 2 2 2 4" xfId="4309" xr:uid="{0FD15384-2AA2-4F75-8ED5-B003022AC995}"/>
    <cellStyle name="Moneda 2 5 2 2 2 2 2 4 2" xfId="32272" xr:uid="{BB63873A-5B28-4B1D-9F26-9F030D397965}"/>
    <cellStyle name="Moneda 2 5 2 2 2 2 2 5" xfId="32265" xr:uid="{80C6CCCA-B8ED-4FFE-AF68-17AC0D91C547}"/>
    <cellStyle name="Moneda 2 5 2 2 2 2 3" xfId="4310" xr:uid="{34B2D871-A585-4DC5-B292-AF342922DA60}"/>
    <cellStyle name="Moneda 2 5 2 2 2 2 3 2" xfId="4311" xr:uid="{1979B559-965A-446A-BFFE-D49E10DFCA52}"/>
    <cellStyle name="Moneda 2 5 2 2 2 2 3 2 2" xfId="4312" xr:uid="{5D31BA0F-DA8C-45E6-86E3-FA45215A097F}"/>
    <cellStyle name="Moneda 2 5 2 2 2 2 3 2 2 2" xfId="32275" xr:uid="{6AFA9AE5-01C1-4D66-A95E-A8EC60C9B6C9}"/>
    <cellStyle name="Moneda 2 5 2 2 2 2 3 2 3" xfId="32274" xr:uid="{4C0280E1-8A29-49FE-B50D-8A4CDA045A47}"/>
    <cellStyle name="Moneda 2 5 2 2 2 2 3 3" xfId="4313" xr:uid="{C49CDB96-0DFC-42A4-8FC1-0FDE21C22C58}"/>
    <cellStyle name="Moneda 2 5 2 2 2 2 3 3 2" xfId="32276" xr:uid="{89EB15CA-441F-4F17-A760-AE03F83F880A}"/>
    <cellStyle name="Moneda 2 5 2 2 2 2 3 4" xfId="32273" xr:uid="{4A9A4547-BACE-4DFE-A686-185ADB7B107B}"/>
    <cellStyle name="Moneda 2 5 2 2 2 2 4" xfId="4314" xr:uid="{F11C3EB7-BD0B-4616-9877-B4D6E2C8A468}"/>
    <cellStyle name="Moneda 2 5 2 2 2 2 4 2" xfId="4315" xr:uid="{8F6FAD3E-FC56-4551-A0A3-7E930465473E}"/>
    <cellStyle name="Moneda 2 5 2 2 2 2 4 2 2" xfId="32278" xr:uid="{BA30DC77-B6FC-4BA3-9815-2FFC6A427A25}"/>
    <cellStyle name="Moneda 2 5 2 2 2 2 4 3" xfId="32277" xr:uid="{8B230D7D-62EC-41E6-9D66-3435282DC3C9}"/>
    <cellStyle name="Moneda 2 5 2 2 2 2 5" xfId="4316" xr:uid="{21B99901-CF8E-4964-A1FA-25E029429655}"/>
    <cellStyle name="Moneda 2 5 2 2 2 2 5 2" xfId="32279" xr:uid="{D16BD790-F39F-4761-ACCE-69FAF627E32E}"/>
    <cellStyle name="Moneda 2 5 2 2 2 2 6" xfId="32264" xr:uid="{99944BA7-8ED1-4549-A573-D10FC0EDDAFA}"/>
    <cellStyle name="Moneda 2 5 2 2 2 3" xfId="4317" xr:uid="{37DA2025-1604-4BA4-A0AC-A520524DB4D2}"/>
    <cellStyle name="Moneda 2 5 2 2 2 3 2" xfId="4318" xr:uid="{3717222E-F15C-4859-8821-EEDCE5162670}"/>
    <cellStyle name="Moneda 2 5 2 2 2 3 2 2" xfId="4319" xr:uid="{48E2E0B2-062F-47AB-8FD0-D20DFB9BF208}"/>
    <cellStyle name="Moneda 2 5 2 2 2 3 2 2 2" xfId="4320" xr:uid="{40DA6529-F703-4E79-92DD-87D767C45AC1}"/>
    <cellStyle name="Moneda 2 5 2 2 2 3 2 2 2 2" xfId="32283" xr:uid="{1E0906B0-64CE-45DD-A222-9151B641DE1A}"/>
    <cellStyle name="Moneda 2 5 2 2 2 3 2 2 3" xfId="32282" xr:uid="{404E642C-4095-4EA6-B64D-E6669A5676C0}"/>
    <cellStyle name="Moneda 2 5 2 2 2 3 2 3" xfId="4321" xr:uid="{EC446DF1-D7FD-42FB-8BF6-7853F5099095}"/>
    <cellStyle name="Moneda 2 5 2 2 2 3 2 3 2" xfId="32284" xr:uid="{DA59334A-C840-4994-9D25-B28EDAB6FA6E}"/>
    <cellStyle name="Moneda 2 5 2 2 2 3 2 4" xfId="32281" xr:uid="{73E4F6B7-667A-44FB-A6B1-F60AF6D61572}"/>
    <cellStyle name="Moneda 2 5 2 2 2 3 3" xfId="4322" xr:uid="{6F8F352B-1320-480F-9198-0022911728FB}"/>
    <cellStyle name="Moneda 2 5 2 2 2 3 3 2" xfId="4323" xr:uid="{9AA36F99-0033-4447-A3F6-61C137F56900}"/>
    <cellStyle name="Moneda 2 5 2 2 2 3 3 2 2" xfId="32286" xr:uid="{224B956D-78AE-460A-B94F-206C8A266D5C}"/>
    <cellStyle name="Moneda 2 5 2 2 2 3 3 3" xfId="32285" xr:uid="{7151563F-11D0-422A-9C46-F2AE32C13F5B}"/>
    <cellStyle name="Moneda 2 5 2 2 2 3 4" xfId="4324" xr:uid="{F8D11C9B-C9B1-475D-A9FB-8E864C098065}"/>
    <cellStyle name="Moneda 2 5 2 2 2 3 4 2" xfId="32287" xr:uid="{645BE761-EDF3-4F8F-8FA4-9FDCD298AF21}"/>
    <cellStyle name="Moneda 2 5 2 2 2 3 5" xfId="32280" xr:uid="{9475A55D-2EAE-4DE9-A2F8-CB5F33BAE7E0}"/>
    <cellStyle name="Moneda 2 5 2 2 2 4" xfId="4325" xr:uid="{6F895D0C-2C94-49CF-8FC6-2FDA5096E9A3}"/>
    <cellStyle name="Moneda 2 5 2 2 2 4 2" xfId="4326" xr:uid="{7ACA772A-BBA2-4530-B942-B2D384C1E2BF}"/>
    <cellStyle name="Moneda 2 5 2 2 2 4 2 2" xfId="4327" xr:uid="{07843AED-D1DE-405E-A84A-EF9133C4AFE1}"/>
    <cellStyle name="Moneda 2 5 2 2 2 4 2 2 2" xfId="4328" xr:uid="{64320F96-3492-4E8C-97CA-373699B5AD2B}"/>
    <cellStyle name="Moneda 2 5 2 2 2 4 2 2 2 2" xfId="32291" xr:uid="{467B9C6D-6D33-4CFB-837D-04E46F29DC7F}"/>
    <cellStyle name="Moneda 2 5 2 2 2 4 2 2 3" xfId="32290" xr:uid="{729B520A-BF21-4F33-A586-711ACF1647C9}"/>
    <cellStyle name="Moneda 2 5 2 2 2 4 2 3" xfId="4329" xr:uid="{EBFA4E85-6B8A-446D-BD8B-5A5EDB1AF4E8}"/>
    <cellStyle name="Moneda 2 5 2 2 2 4 2 3 2" xfId="32292" xr:uid="{6CC01E99-298D-4E36-BA52-6201AAB1F011}"/>
    <cellStyle name="Moneda 2 5 2 2 2 4 2 4" xfId="32289" xr:uid="{ED409018-F1A5-4D24-811B-53F4F45528C4}"/>
    <cellStyle name="Moneda 2 5 2 2 2 4 3" xfId="4330" xr:uid="{2BE49E94-E55E-4B4E-9935-5BA54969F849}"/>
    <cellStyle name="Moneda 2 5 2 2 2 4 3 2" xfId="4331" xr:uid="{7AFB195B-044A-4D1A-89A2-29D04D1544D9}"/>
    <cellStyle name="Moneda 2 5 2 2 2 4 3 2 2" xfId="32294" xr:uid="{A0E7819F-F561-48A8-BE90-56CFE8A8A724}"/>
    <cellStyle name="Moneda 2 5 2 2 2 4 3 3" xfId="32293" xr:uid="{1AD45980-C70E-42BF-8843-49C3692851B8}"/>
    <cellStyle name="Moneda 2 5 2 2 2 4 4" xfId="4332" xr:uid="{23FD30AA-2CA0-4DF7-BE77-91C1885F2CD9}"/>
    <cellStyle name="Moneda 2 5 2 2 2 4 4 2" xfId="32295" xr:uid="{DF08F3E7-6A08-4C5F-B601-459F495BAEA5}"/>
    <cellStyle name="Moneda 2 5 2 2 2 4 5" xfId="32288" xr:uid="{6130B19B-3BF8-4839-B547-83872B513A0E}"/>
    <cellStyle name="Moneda 2 5 2 2 2 5" xfId="4333" xr:uid="{CFC3C1D5-B231-424D-90C0-E8931DBCC036}"/>
    <cellStyle name="Moneda 2 5 2 2 2 5 2" xfId="4334" xr:uid="{38484BA9-707B-49FF-9AD8-D1E60DBB6913}"/>
    <cellStyle name="Moneda 2 5 2 2 2 5 2 2" xfId="4335" xr:uid="{CA207574-7DC2-4788-B386-A5B1D8A812BA}"/>
    <cellStyle name="Moneda 2 5 2 2 2 5 2 2 2" xfId="32298" xr:uid="{81B0B34C-FBC6-40D7-B21E-D34AADD5125A}"/>
    <cellStyle name="Moneda 2 5 2 2 2 5 2 3" xfId="32297" xr:uid="{144B2E33-F956-4F8B-BC9E-B4DFE76E9986}"/>
    <cellStyle name="Moneda 2 5 2 2 2 5 3" xfId="4336" xr:uid="{1FEA5B32-971D-4BD7-A638-3C5E1D7E7C6D}"/>
    <cellStyle name="Moneda 2 5 2 2 2 5 3 2" xfId="32299" xr:uid="{EEDDF2EB-EA4E-4CA2-A8AB-309307F4BB4E}"/>
    <cellStyle name="Moneda 2 5 2 2 2 5 4" xfId="32296" xr:uid="{FD83729C-C9C9-4E08-8BD7-752E052C044C}"/>
    <cellStyle name="Moneda 2 5 2 2 2 6" xfId="4337" xr:uid="{682AC451-8A4B-4FB0-A862-4305BFC042F3}"/>
    <cellStyle name="Moneda 2 5 2 2 2 6 2" xfId="4338" xr:uid="{267E3053-4C78-4D62-BF3B-A35EEFEA7990}"/>
    <cellStyle name="Moneda 2 5 2 2 2 6 2 2" xfId="32301" xr:uid="{6E229E04-B7AA-4FEA-95C9-4CEEC1228A4D}"/>
    <cellStyle name="Moneda 2 5 2 2 2 6 3" xfId="32300" xr:uid="{0CC88B92-0A8B-4471-923A-0747643688BF}"/>
    <cellStyle name="Moneda 2 5 2 2 2 7" xfId="4339" xr:uid="{8FC247E4-F0A0-4203-AEB8-C40FE1072077}"/>
    <cellStyle name="Moneda 2 5 2 2 2 7 2" xfId="32302" xr:uid="{41384512-E494-4583-AB58-844456A94AD5}"/>
    <cellStyle name="Moneda 2 5 2 2 2 8" xfId="27767" xr:uid="{924766C2-48B0-406E-BE89-4E9758411DAA}"/>
    <cellStyle name="Moneda 2 5 2 2 2 8 2" xfId="55685" xr:uid="{02E0DCE7-317A-4A9B-B424-FEEA44EAB48C}"/>
    <cellStyle name="Moneda 2 5 2 2 2 9" xfId="28673" xr:uid="{56B52CFE-318F-4E07-83BF-3E4E2A88C2CA}"/>
    <cellStyle name="Moneda 2 5 2 2 3" xfId="4340" xr:uid="{26A811D3-4EBB-4861-A2F8-320AF6909FA2}"/>
    <cellStyle name="Moneda 2 5 2 2 3 2" xfId="4341" xr:uid="{79DB06BB-1257-4B99-922C-BF70A282412B}"/>
    <cellStyle name="Moneda 2 5 2 2 3 2 2" xfId="4342" xr:uid="{D292B5FC-1F42-4DE3-A8CD-5DCD14F93A5D}"/>
    <cellStyle name="Moneda 2 5 2 2 3 2 2 2" xfId="4343" xr:uid="{8632F2BB-113B-4593-A2FB-14ED244D3848}"/>
    <cellStyle name="Moneda 2 5 2 2 3 2 2 2 2" xfId="4344" xr:uid="{B9FA8434-FBFE-4EFC-B4E8-E9E9844D3000}"/>
    <cellStyle name="Moneda 2 5 2 2 3 2 2 2 2 2" xfId="32307" xr:uid="{42A71074-52AF-4C92-A1DC-F78EDCF1E1D1}"/>
    <cellStyle name="Moneda 2 5 2 2 3 2 2 2 3" xfId="32306" xr:uid="{F6F7223D-4EC3-4960-89D1-1FD24FAB2107}"/>
    <cellStyle name="Moneda 2 5 2 2 3 2 2 3" xfId="4345" xr:uid="{FBC79B8E-C3A9-406D-853E-B76C10BAA4B8}"/>
    <cellStyle name="Moneda 2 5 2 2 3 2 2 3 2" xfId="32308" xr:uid="{9CD972D2-516B-4B3A-A8C0-4589FB7E084D}"/>
    <cellStyle name="Moneda 2 5 2 2 3 2 2 4" xfId="32305" xr:uid="{5F165EE1-BD96-49EC-B974-21F670D06E5D}"/>
    <cellStyle name="Moneda 2 5 2 2 3 2 3" xfId="4346" xr:uid="{DEE35FCB-1D3C-42C1-887F-86BA30A2E6A6}"/>
    <cellStyle name="Moneda 2 5 2 2 3 2 3 2" xfId="4347" xr:uid="{1AF8E1F4-85BA-4EC2-9F54-B0F70419BDFB}"/>
    <cellStyle name="Moneda 2 5 2 2 3 2 3 2 2" xfId="32310" xr:uid="{ED560BFB-F391-451A-8716-DE7517B49088}"/>
    <cellStyle name="Moneda 2 5 2 2 3 2 3 3" xfId="32309" xr:uid="{4DED9BE8-D607-4862-94B2-5A6A26016DAD}"/>
    <cellStyle name="Moneda 2 5 2 2 3 2 4" xfId="4348" xr:uid="{D0876BEA-54F5-43BF-B722-CF101ABDCD07}"/>
    <cellStyle name="Moneda 2 5 2 2 3 2 4 2" xfId="32311" xr:uid="{6D49F984-F59C-484C-9E34-58412832DEDC}"/>
    <cellStyle name="Moneda 2 5 2 2 3 2 5" xfId="32304" xr:uid="{B893DDCA-3B73-4752-92BF-BF80AD83B19E}"/>
    <cellStyle name="Moneda 2 5 2 2 3 3" xfId="4349" xr:uid="{26CBF7A0-1853-451F-ADED-6C94CAC259BA}"/>
    <cellStyle name="Moneda 2 5 2 2 3 3 2" xfId="4350" xr:uid="{FAD7EFBC-2F88-472B-A9C0-870A67665F40}"/>
    <cellStyle name="Moneda 2 5 2 2 3 3 2 2" xfId="4351" xr:uid="{DBB609FC-86F9-4A55-991A-6F53E98DB22C}"/>
    <cellStyle name="Moneda 2 5 2 2 3 3 2 2 2" xfId="32314" xr:uid="{025CA64B-A99C-44A3-8611-60F11F001074}"/>
    <cellStyle name="Moneda 2 5 2 2 3 3 2 3" xfId="32313" xr:uid="{E96254E7-9BA9-4A30-9FF0-5F5DD543F9E1}"/>
    <cellStyle name="Moneda 2 5 2 2 3 3 3" xfId="4352" xr:uid="{26D4D042-2D27-4D77-A16A-754315A23FE5}"/>
    <cellStyle name="Moneda 2 5 2 2 3 3 3 2" xfId="32315" xr:uid="{0FF43E58-143B-47B7-A4B5-170F9D53D010}"/>
    <cellStyle name="Moneda 2 5 2 2 3 3 4" xfId="32312" xr:uid="{BD0AF040-E491-44F2-ABB6-AB06F7DE1ADD}"/>
    <cellStyle name="Moneda 2 5 2 2 3 4" xfId="4353" xr:uid="{952124F1-7CA1-44C7-8E96-B3FFFB3A7ACF}"/>
    <cellStyle name="Moneda 2 5 2 2 3 4 2" xfId="4354" xr:uid="{73DA442E-541C-421B-A9A5-D5B552B3461F}"/>
    <cellStyle name="Moneda 2 5 2 2 3 4 2 2" xfId="32317" xr:uid="{B08ECC6D-656F-46EA-91B2-F2BADD9455E0}"/>
    <cellStyle name="Moneda 2 5 2 2 3 4 3" xfId="32316" xr:uid="{5B013B4C-ABE1-440A-83E4-E271720599D3}"/>
    <cellStyle name="Moneda 2 5 2 2 3 5" xfId="4355" xr:uid="{DA17F8C7-E9E8-4BE6-ACDC-5BDA5540DDE4}"/>
    <cellStyle name="Moneda 2 5 2 2 3 5 2" xfId="32318" xr:uid="{0C19FDA8-4F68-4778-AA43-3D3A32389213}"/>
    <cellStyle name="Moneda 2 5 2 2 3 6" xfId="32303" xr:uid="{B413498A-375C-4A3B-9338-620D2A7C754E}"/>
    <cellStyle name="Moneda 2 5 2 2 4" xfId="4356" xr:uid="{D8704C9D-9233-493B-BBD7-0A942ACC95C5}"/>
    <cellStyle name="Moneda 2 5 2 2 4 2" xfId="4357" xr:uid="{3B7794A9-E74C-4E79-8AB1-3AC12A156EBD}"/>
    <cellStyle name="Moneda 2 5 2 2 4 2 2" xfId="4358" xr:uid="{02CE5708-7AF7-45BB-9D59-4D27D63B069F}"/>
    <cellStyle name="Moneda 2 5 2 2 4 2 2 2" xfId="4359" xr:uid="{1CD29946-03EE-4331-87EF-11856E322C6B}"/>
    <cellStyle name="Moneda 2 5 2 2 4 2 2 2 2" xfId="32322" xr:uid="{3D2F5431-ED40-4452-B141-7D6B63A76ECB}"/>
    <cellStyle name="Moneda 2 5 2 2 4 2 2 3" xfId="32321" xr:uid="{AAFF50CD-21C5-444C-80FA-D30068F659DC}"/>
    <cellStyle name="Moneda 2 5 2 2 4 2 3" xfId="4360" xr:uid="{4ABC183D-2971-43D4-9D90-5F4F871C4D89}"/>
    <cellStyle name="Moneda 2 5 2 2 4 2 3 2" xfId="32323" xr:uid="{A9822C07-8A18-40CC-9366-379B7B7B97CE}"/>
    <cellStyle name="Moneda 2 5 2 2 4 2 4" xfId="32320" xr:uid="{12623995-C578-4447-8B5F-3D135569172B}"/>
    <cellStyle name="Moneda 2 5 2 2 4 3" xfId="4361" xr:uid="{30545C74-0A4A-4013-BD5D-C2BA22F19894}"/>
    <cellStyle name="Moneda 2 5 2 2 4 3 2" xfId="4362" xr:uid="{C0E3373E-503D-4D40-A679-FA90739A7C50}"/>
    <cellStyle name="Moneda 2 5 2 2 4 3 2 2" xfId="32325" xr:uid="{6488738D-90A2-402E-9474-93BC9F60868D}"/>
    <cellStyle name="Moneda 2 5 2 2 4 3 3" xfId="32324" xr:uid="{ECCBEEF5-5C3A-4529-AF98-6626CC1CFAA4}"/>
    <cellStyle name="Moneda 2 5 2 2 4 4" xfId="4363" xr:uid="{00C02136-FAED-4FD4-9956-394FD8D2957F}"/>
    <cellStyle name="Moneda 2 5 2 2 4 4 2" xfId="32326" xr:uid="{6C1605BA-FBAB-4034-ADD8-C2183766B128}"/>
    <cellStyle name="Moneda 2 5 2 2 4 5" xfId="32319" xr:uid="{1810A06A-54CB-46F5-B452-F1E98124BB44}"/>
    <cellStyle name="Moneda 2 5 2 2 5" xfId="4364" xr:uid="{F7101C91-341F-4398-9CCB-4FF661F08158}"/>
    <cellStyle name="Moneda 2 5 2 2 5 2" xfId="4365" xr:uid="{CAF4DC52-87E1-44AF-92C5-D8338C99E9BA}"/>
    <cellStyle name="Moneda 2 5 2 2 5 2 2" xfId="4366" xr:uid="{C9B66405-E243-4430-9840-2AA7C26E2A70}"/>
    <cellStyle name="Moneda 2 5 2 2 5 2 2 2" xfId="4367" xr:uid="{CB29467C-A405-48E0-A863-839FC31CB11E}"/>
    <cellStyle name="Moneda 2 5 2 2 5 2 2 2 2" xfId="32330" xr:uid="{44F5D664-4906-42C6-813E-C09F1376F2EE}"/>
    <cellStyle name="Moneda 2 5 2 2 5 2 2 3" xfId="32329" xr:uid="{752DDD03-D1B3-411A-8BB7-9337CF1448C7}"/>
    <cellStyle name="Moneda 2 5 2 2 5 2 3" xfId="4368" xr:uid="{47883D4A-B6FB-4A29-8BED-603A2F289063}"/>
    <cellStyle name="Moneda 2 5 2 2 5 2 3 2" xfId="32331" xr:uid="{599D8E93-111B-45C7-B5D7-208F51998226}"/>
    <cellStyle name="Moneda 2 5 2 2 5 2 4" xfId="32328" xr:uid="{18350586-272A-4E7E-AB49-2EEC3753A31F}"/>
    <cellStyle name="Moneda 2 5 2 2 5 3" xfId="4369" xr:uid="{35ACE10B-1EB0-48C6-90BC-27D04D558A8E}"/>
    <cellStyle name="Moneda 2 5 2 2 5 3 2" xfId="4370" xr:uid="{946DC5E2-7BC9-44AD-ADFC-818E59DE43B9}"/>
    <cellStyle name="Moneda 2 5 2 2 5 3 2 2" xfId="32333" xr:uid="{4949AE17-CD61-4EB3-B349-3959F57BC84C}"/>
    <cellStyle name="Moneda 2 5 2 2 5 3 3" xfId="32332" xr:uid="{B4B0D011-1E9A-41E1-8D40-40F5B97E8656}"/>
    <cellStyle name="Moneda 2 5 2 2 5 4" xfId="4371" xr:uid="{34BE7260-EBC1-4508-ABCB-505367AD6956}"/>
    <cellStyle name="Moneda 2 5 2 2 5 4 2" xfId="32334" xr:uid="{5AC593E8-BFAF-41DE-AFA9-7D939A41DC18}"/>
    <cellStyle name="Moneda 2 5 2 2 5 5" xfId="32327" xr:uid="{7BBDDCA5-3C55-4994-9D56-FE004A612E97}"/>
    <cellStyle name="Moneda 2 5 2 2 6" xfId="4372" xr:uid="{5DE878E5-76BC-48F0-AFEB-03423B40081B}"/>
    <cellStyle name="Moneda 2 5 2 2 6 2" xfId="4373" xr:uid="{871B54D7-3D4E-4F0F-B8DE-1462748D3466}"/>
    <cellStyle name="Moneda 2 5 2 2 6 2 2" xfId="4374" xr:uid="{DEC56D09-DD6E-4F5F-B02F-CFA2D319E517}"/>
    <cellStyle name="Moneda 2 5 2 2 6 2 2 2" xfId="32337" xr:uid="{F12F712F-6470-45CF-893E-A70CA8A98FC6}"/>
    <cellStyle name="Moneda 2 5 2 2 6 2 3" xfId="32336" xr:uid="{B836BC2B-0B30-4047-8F2A-86635819BF72}"/>
    <cellStyle name="Moneda 2 5 2 2 6 3" xfId="4375" xr:uid="{BCD8CC51-8A19-491B-B1AF-F3A5349A9283}"/>
    <cellStyle name="Moneda 2 5 2 2 6 3 2" xfId="32338" xr:uid="{0D059B39-FB28-4C0C-B1EB-FA9712C39D20}"/>
    <cellStyle name="Moneda 2 5 2 2 6 4" xfId="32335" xr:uid="{B1437ADC-E66C-4AD8-A705-BEA7B05A6113}"/>
    <cellStyle name="Moneda 2 5 2 2 7" xfId="4376" xr:uid="{8770F449-6285-44EE-84A3-183287E28040}"/>
    <cellStyle name="Moneda 2 5 2 2 7 2" xfId="4377" xr:uid="{F0D8DC0F-A0A4-4131-9C8D-C90783068C0C}"/>
    <cellStyle name="Moneda 2 5 2 2 7 2 2" xfId="32340" xr:uid="{F7C52D48-DBFF-4049-A614-A4FD3F9F2654}"/>
    <cellStyle name="Moneda 2 5 2 2 7 3" xfId="32339" xr:uid="{13556252-B8A4-4F9A-B20D-792B594F8635}"/>
    <cellStyle name="Moneda 2 5 2 2 8" xfId="4378" xr:uid="{003074F5-DD19-459A-B9B2-E189E1E211BD}"/>
    <cellStyle name="Moneda 2 5 2 2 8 2" xfId="32341" xr:uid="{4DF502A8-EAA4-4605-BA36-373366577FBF}"/>
    <cellStyle name="Moneda 2 5 2 2 9" xfId="27766" xr:uid="{771F6D02-D9DB-4865-BC0E-6C9E26483A27}"/>
    <cellStyle name="Moneda 2 5 2 2 9 2" xfId="55684" xr:uid="{83C341A7-16BD-4EB0-80DF-9A4A6897E4A5}"/>
    <cellStyle name="Moneda 2 5 2 3" xfId="540" xr:uid="{53A1A84D-98CF-4A5B-9A3D-7C0DB9CE5A6F}"/>
    <cellStyle name="Moneda 2 5 2 3 2" xfId="4379" xr:uid="{5E9E0C43-C203-4BEE-ADA0-E598944B4330}"/>
    <cellStyle name="Moneda 2 5 2 3 2 2" xfId="4380" xr:uid="{A39261F6-D7C5-48A5-A266-A347BD3DF580}"/>
    <cellStyle name="Moneda 2 5 2 3 2 2 2" xfId="4381" xr:uid="{57718A39-9653-408D-AA07-3D3E08B06439}"/>
    <cellStyle name="Moneda 2 5 2 3 2 2 2 2" xfId="4382" xr:uid="{6F585D68-619C-47E6-86D6-627820B20212}"/>
    <cellStyle name="Moneda 2 5 2 3 2 2 2 2 2" xfId="4383" xr:uid="{EDEECB35-0B43-4176-925F-F408CD4FA74D}"/>
    <cellStyle name="Moneda 2 5 2 3 2 2 2 2 2 2" xfId="32346" xr:uid="{46C26140-01C9-47DB-A0E8-8AAF7634A059}"/>
    <cellStyle name="Moneda 2 5 2 3 2 2 2 2 3" xfId="32345" xr:uid="{40CAE15C-46A2-4A64-8C38-5401982B7DEE}"/>
    <cellStyle name="Moneda 2 5 2 3 2 2 2 3" xfId="4384" xr:uid="{D94C920A-94F6-4F49-9B85-86A6EA0B3F1E}"/>
    <cellStyle name="Moneda 2 5 2 3 2 2 2 3 2" xfId="32347" xr:uid="{9D718518-174D-4A89-BCC3-F312A7C546DD}"/>
    <cellStyle name="Moneda 2 5 2 3 2 2 2 4" xfId="32344" xr:uid="{0DD1F974-B826-4DC3-A494-B5139CB2314F}"/>
    <cellStyle name="Moneda 2 5 2 3 2 2 3" xfId="4385" xr:uid="{7BDF55CE-6B8B-4A49-9742-5FFEB5CD8494}"/>
    <cellStyle name="Moneda 2 5 2 3 2 2 3 2" xfId="4386" xr:uid="{14BA0F44-7A86-4A05-B7A7-61756521F7D0}"/>
    <cellStyle name="Moneda 2 5 2 3 2 2 3 2 2" xfId="32349" xr:uid="{EDABBE03-D8CC-49E2-ADA1-03DE51525271}"/>
    <cellStyle name="Moneda 2 5 2 3 2 2 3 3" xfId="32348" xr:uid="{F3BB02E4-7DA3-42F9-BC81-182536FD43D6}"/>
    <cellStyle name="Moneda 2 5 2 3 2 2 4" xfId="4387" xr:uid="{5B3C3549-F4B0-4516-A4A2-435407A6373A}"/>
    <cellStyle name="Moneda 2 5 2 3 2 2 4 2" xfId="32350" xr:uid="{97F16C8B-5AAF-465C-9FA9-28CB07D76DBA}"/>
    <cellStyle name="Moneda 2 5 2 3 2 2 5" xfId="32343" xr:uid="{F1FC99D4-BF42-45BB-95A4-AF34758502AA}"/>
    <cellStyle name="Moneda 2 5 2 3 2 3" xfId="4388" xr:uid="{F71FD9E1-EB7A-4A5F-92E7-339B06451B01}"/>
    <cellStyle name="Moneda 2 5 2 3 2 3 2" xfId="4389" xr:uid="{24BACF57-EA69-4527-B0F2-DBB3EB4F7F49}"/>
    <cellStyle name="Moneda 2 5 2 3 2 3 2 2" xfId="4390" xr:uid="{E442F5CF-DCD1-49CE-BB47-D0C01A8C35FB}"/>
    <cellStyle name="Moneda 2 5 2 3 2 3 2 2 2" xfId="32353" xr:uid="{685093C8-B820-4C17-A554-5729154CF8FC}"/>
    <cellStyle name="Moneda 2 5 2 3 2 3 2 3" xfId="32352" xr:uid="{C1AA1A65-B52A-425F-994A-94CA5A81E184}"/>
    <cellStyle name="Moneda 2 5 2 3 2 3 3" xfId="4391" xr:uid="{DEAAAE29-583F-4029-9869-12A272EBB330}"/>
    <cellStyle name="Moneda 2 5 2 3 2 3 3 2" xfId="32354" xr:uid="{5F1871EB-5F61-4CD1-BBE2-8BA3BD020925}"/>
    <cellStyle name="Moneda 2 5 2 3 2 3 4" xfId="32351" xr:uid="{D0C2C5FA-3AAC-426B-AA99-D744170B26FA}"/>
    <cellStyle name="Moneda 2 5 2 3 2 4" xfId="4392" xr:uid="{F4A4884B-9FE2-4EFD-A526-E2BE8B99DED7}"/>
    <cellStyle name="Moneda 2 5 2 3 2 4 2" xfId="4393" xr:uid="{BD82BE20-C8BD-488F-BED0-714A38F5FB82}"/>
    <cellStyle name="Moneda 2 5 2 3 2 4 2 2" xfId="32356" xr:uid="{20363FDC-82FC-4564-888E-0C0E0B16A228}"/>
    <cellStyle name="Moneda 2 5 2 3 2 4 3" xfId="32355" xr:uid="{9AF7B6B9-C2F8-46A4-86B4-DA8B1C29C057}"/>
    <cellStyle name="Moneda 2 5 2 3 2 5" xfId="4394" xr:uid="{B3ABB83A-3D00-461E-90AA-B5268C49C2F4}"/>
    <cellStyle name="Moneda 2 5 2 3 2 5 2" xfId="32357" xr:uid="{7EC67DC5-4FB9-4192-A089-0BED853C99A1}"/>
    <cellStyle name="Moneda 2 5 2 3 2 6" xfId="32342" xr:uid="{7AB10D6E-9168-46F8-BD1C-BFCBB52F13DF}"/>
    <cellStyle name="Moneda 2 5 2 3 3" xfId="4395" xr:uid="{780370E5-6FC7-411B-A2FD-F19961167FA6}"/>
    <cellStyle name="Moneda 2 5 2 3 3 2" xfId="4396" xr:uid="{E961DAC5-4D9A-4D15-8592-2A604D407956}"/>
    <cellStyle name="Moneda 2 5 2 3 3 2 2" xfId="4397" xr:uid="{CE49921F-26AD-4DEE-B250-6B1955340C3A}"/>
    <cellStyle name="Moneda 2 5 2 3 3 2 2 2" xfId="4398" xr:uid="{9A23649F-7834-4B16-84F0-D2AB272791BC}"/>
    <cellStyle name="Moneda 2 5 2 3 3 2 2 2 2" xfId="32361" xr:uid="{DB328DAE-E90A-460B-9C13-8E77792B1BC1}"/>
    <cellStyle name="Moneda 2 5 2 3 3 2 2 3" xfId="32360" xr:uid="{51420F74-2D43-4801-9740-4A0C9FDC3D0D}"/>
    <cellStyle name="Moneda 2 5 2 3 3 2 3" xfId="4399" xr:uid="{8D9F9979-51E7-40FD-9E8C-0E12533AFDE3}"/>
    <cellStyle name="Moneda 2 5 2 3 3 2 3 2" xfId="32362" xr:uid="{1A7BB221-0F59-4017-8A63-1201CD0AA542}"/>
    <cellStyle name="Moneda 2 5 2 3 3 2 4" xfId="32359" xr:uid="{645D3129-5304-4E15-8AE8-A6B9384786F5}"/>
    <cellStyle name="Moneda 2 5 2 3 3 3" xfId="4400" xr:uid="{0A2EE4BF-7ADB-49A6-ACA4-E440E0EFBD93}"/>
    <cellStyle name="Moneda 2 5 2 3 3 3 2" xfId="4401" xr:uid="{8D42071A-B2E9-4BC5-9535-F929996BFFEE}"/>
    <cellStyle name="Moneda 2 5 2 3 3 3 2 2" xfId="32364" xr:uid="{0B80C652-69AB-46F2-A2DB-F2CC2D6EB549}"/>
    <cellStyle name="Moneda 2 5 2 3 3 3 3" xfId="32363" xr:uid="{FA349766-2318-417F-9E55-FF34B5FE530C}"/>
    <cellStyle name="Moneda 2 5 2 3 3 4" xfId="4402" xr:uid="{4C2ABD58-352D-447A-9A66-7959373A2035}"/>
    <cellStyle name="Moneda 2 5 2 3 3 4 2" xfId="32365" xr:uid="{963B9DD5-FEBB-4E92-9B13-204CB7DA8EC3}"/>
    <cellStyle name="Moneda 2 5 2 3 3 5" xfId="32358" xr:uid="{5E7CA608-BDE5-4FD4-9C79-119DE5591A4C}"/>
    <cellStyle name="Moneda 2 5 2 3 4" xfId="4403" xr:uid="{765F8720-9ACD-4203-947F-22643195AAE5}"/>
    <cellStyle name="Moneda 2 5 2 3 4 2" xfId="4404" xr:uid="{6A73E3EA-78D6-427B-A322-9FD45E736DB6}"/>
    <cellStyle name="Moneda 2 5 2 3 4 2 2" xfId="4405" xr:uid="{EBB8A802-194E-49D8-9AFA-D75A3F8CCA44}"/>
    <cellStyle name="Moneda 2 5 2 3 4 2 2 2" xfId="4406" xr:uid="{D0AB6C51-AE63-4F08-A4A1-59F3036F9C78}"/>
    <cellStyle name="Moneda 2 5 2 3 4 2 2 2 2" xfId="32369" xr:uid="{89F9F2C3-3A2F-4EF7-BB05-759EE397C6CA}"/>
    <cellStyle name="Moneda 2 5 2 3 4 2 2 3" xfId="32368" xr:uid="{85A6B738-F562-4BB3-8029-E8CB5178B15B}"/>
    <cellStyle name="Moneda 2 5 2 3 4 2 3" xfId="4407" xr:uid="{09D3199D-744E-4ACA-8095-9849A4E5D5D5}"/>
    <cellStyle name="Moneda 2 5 2 3 4 2 3 2" xfId="32370" xr:uid="{95ED767E-9762-436C-B5E3-BB9FF2B91244}"/>
    <cellStyle name="Moneda 2 5 2 3 4 2 4" xfId="32367" xr:uid="{F2B2A19C-B461-4241-AE6A-E2CA923DF784}"/>
    <cellStyle name="Moneda 2 5 2 3 4 3" xfId="4408" xr:uid="{DA29D892-00C7-40EC-84FF-44512847A3C3}"/>
    <cellStyle name="Moneda 2 5 2 3 4 3 2" xfId="4409" xr:uid="{69762284-5367-4819-B4BA-1EEDFEBFD233}"/>
    <cellStyle name="Moneda 2 5 2 3 4 3 2 2" xfId="32372" xr:uid="{D9E7A77A-4EA2-4C09-AA4F-6255807EA414}"/>
    <cellStyle name="Moneda 2 5 2 3 4 3 3" xfId="32371" xr:uid="{1A3CB7C9-8F91-4EC7-8A2D-E2B1A9BD186E}"/>
    <cellStyle name="Moneda 2 5 2 3 4 4" xfId="4410" xr:uid="{B831CE85-290C-4189-8335-68E2D50D1B21}"/>
    <cellStyle name="Moneda 2 5 2 3 4 4 2" xfId="32373" xr:uid="{44E620ED-6BCF-49E5-9936-B0C7423C9189}"/>
    <cellStyle name="Moneda 2 5 2 3 4 5" xfId="32366" xr:uid="{120442D1-38B4-4FCA-A2C5-0C6042514BE6}"/>
    <cellStyle name="Moneda 2 5 2 3 5" xfId="4411" xr:uid="{94821928-8109-4F75-9DBE-3B407543190D}"/>
    <cellStyle name="Moneda 2 5 2 3 5 2" xfId="4412" xr:uid="{F10FF2ED-B35E-42EE-A193-6CC8EEE0BB0E}"/>
    <cellStyle name="Moneda 2 5 2 3 5 2 2" xfId="4413" xr:uid="{EAB2854F-DFA3-4630-A097-D1415E953C45}"/>
    <cellStyle name="Moneda 2 5 2 3 5 2 2 2" xfId="32376" xr:uid="{3D00693E-85C5-4673-82A8-4C9BAF1EE7F0}"/>
    <cellStyle name="Moneda 2 5 2 3 5 2 3" xfId="32375" xr:uid="{A6C5351D-CF80-4FED-99D2-D6A9983B8E8B}"/>
    <cellStyle name="Moneda 2 5 2 3 5 3" xfId="4414" xr:uid="{9EF2A2FF-14EA-4427-B814-3FA12CE27193}"/>
    <cellStyle name="Moneda 2 5 2 3 5 3 2" xfId="32377" xr:uid="{8A3950EB-30F3-4595-A79F-F48115F78D20}"/>
    <cellStyle name="Moneda 2 5 2 3 5 4" xfId="32374" xr:uid="{862C02E0-F478-48E1-A43D-BD33D04D3390}"/>
    <cellStyle name="Moneda 2 5 2 3 6" xfId="4415" xr:uid="{B37BB7E6-DA01-4D77-AF8C-832B0803B08E}"/>
    <cellStyle name="Moneda 2 5 2 3 6 2" xfId="4416" xr:uid="{897CCD0D-364E-4B68-AD64-8C590A941D21}"/>
    <cellStyle name="Moneda 2 5 2 3 6 2 2" xfId="32379" xr:uid="{EC3551D7-9786-4469-B424-1726809F9413}"/>
    <cellStyle name="Moneda 2 5 2 3 6 3" xfId="32378" xr:uid="{AB54FB91-0590-4916-9BEF-F836DA7DF62F}"/>
    <cellStyle name="Moneda 2 5 2 3 7" xfId="4417" xr:uid="{054AB2A8-E161-4DB3-AEEB-DB3D89A1F31B}"/>
    <cellStyle name="Moneda 2 5 2 3 7 2" xfId="32380" xr:uid="{4C2C15BD-557D-446C-95A4-9BC5C684A53D}"/>
    <cellStyle name="Moneda 2 5 2 3 8" xfId="27768" xr:uid="{5431B347-5AB2-47D1-B470-6BD3790D61FF}"/>
    <cellStyle name="Moneda 2 5 2 3 8 2" xfId="55686" xr:uid="{3820529B-B86C-4CC0-A5B8-D184832671C1}"/>
    <cellStyle name="Moneda 2 5 2 3 9" xfId="28519" xr:uid="{0F5B6E30-091E-4ED9-A632-8E967CF8DD97}"/>
    <cellStyle name="Moneda 2 5 2 4" xfId="4418" xr:uid="{815BA366-5A11-4AD9-A4B2-52355311DB59}"/>
    <cellStyle name="Moneda 2 5 2 4 2" xfId="4419" xr:uid="{27F2B71B-DC6B-4CF5-A00F-F653A41FCEBE}"/>
    <cellStyle name="Moneda 2 5 2 4 2 2" xfId="4420" xr:uid="{D6D54DB3-6BE1-453C-B1F3-EFA37D8FF91D}"/>
    <cellStyle name="Moneda 2 5 2 4 2 2 2" xfId="4421" xr:uid="{9AA11860-2277-4332-B9F5-DC58FEEB68B9}"/>
    <cellStyle name="Moneda 2 5 2 4 2 2 2 2" xfId="4422" xr:uid="{6638C02F-7760-461C-9D22-DF768586B044}"/>
    <cellStyle name="Moneda 2 5 2 4 2 2 2 2 2" xfId="32385" xr:uid="{8B80FB14-6BB6-4D9B-BD24-90937729B20C}"/>
    <cellStyle name="Moneda 2 5 2 4 2 2 2 3" xfId="32384" xr:uid="{7C0D76BF-5E05-4FCF-B41B-7FAE70A89678}"/>
    <cellStyle name="Moneda 2 5 2 4 2 2 3" xfId="4423" xr:uid="{D8611A6B-F475-453A-9889-A5CFEAFDFF1B}"/>
    <cellStyle name="Moneda 2 5 2 4 2 2 3 2" xfId="32386" xr:uid="{7B16B2D4-6805-4DDC-8C29-24C459C07960}"/>
    <cellStyle name="Moneda 2 5 2 4 2 2 4" xfId="32383" xr:uid="{5C359397-ED2E-4527-9F41-55197C662CFF}"/>
    <cellStyle name="Moneda 2 5 2 4 2 3" xfId="4424" xr:uid="{BB27A52D-085B-4511-B1FD-B91F77065E84}"/>
    <cellStyle name="Moneda 2 5 2 4 2 3 2" xfId="4425" xr:uid="{0DE768E0-FF2B-4191-A002-13E294A40D0D}"/>
    <cellStyle name="Moneda 2 5 2 4 2 3 2 2" xfId="32388" xr:uid="{9E98CC1B-033B-4694-A627-47567B9232F6}"/>
    <cellStyle name="Moneda 2 5 2 4 2 3 3" xfId="32387" xr:uid="{B5C1A396-230D-420D-A420-549AE63526D9}"/>
    <cellStyle name="Moneda 2 5 2 4 2 4" xfId="4426" xr:uid="{404E5D8A-6AAA-4260-8EB3-34DBC6BC8ABC}"/>
    <cellStyle name="Moneda 2 5 2 4 2 4 2" xfId="32389" xr:uid="{04C871AA-7565-4755-AA78-FA54A616A1AB}"/>
    <cellStyle name="Moneda 2 5 2 4 2 5" xfId="32382" xr:uid="{921F89D4-B99C-4722-ACEA-416FA32B7D4F}"/>
    <cellStyle name="Moneda 2 5 2 4 3" xfId="4427" xr:uid="{A3127A74-E2FF-49A3-A10A-854AF7A78B36}"/>
    <cellStyle name="Moneda 2 5 2 4 3 2" xfId="4428" xr:uid="{64488886-B9A7-43AC-A00A-252CF3227F99}"/>
    <cellStyle name="Moneda 2 5 2 4 3 2 2" xfId="4429" xr:uid="{741CC800-ACCD-4F05-87CA-2214D84460AC}"/>
    <cellStyle name="Moneda 2 5 2 4 3 2 2 2" xfId="32392" xr:uid="{A21E15C5-CDE3-42F3-9BBF-361287A078E9}"/>
    <cellStyle name="Moneda 2 5 2 4 3 2 3" xfId="32391" xr:uid="{08A81A0E-5250-475D-9C1B-0C862772B003}"/>
    <cellStyle name="Moneda 2 5 2 4 3 3" xfId="4430" xr:uid="{7629A484-878A-4FB6-B08B-5FCAD8F480B9}"/>
    <cellStyle name="Moneda 2 5 2 4 3 3 2" xfId="32393" xr:uid="{CF6ACF9C-3010-447B-8FAD-8B61121A9F24}"/>
    <cellStyle name="Moneda 2 5 2 4 3 4" xfId="32390" xr:uid="{BFE81DA4-80A3-4754-AE72-CB8585A0C68E}"/>
    <cellStyle name="Moneda 2 5 2 4 4" xfId="4431" xr:uid="{A623F936-DF09-4E4E-8F56-623F0797F3B2}"/>
    <cellStyle name="Moneda 2 5 2 4 4 2" xfId="4432" xr:uid="{29284DCD-8803-4962-9418-B79FB27AEDE2}"/>
    <cellStyle name="Moneda 2 5 2 4 4 2 2" xfId="32395" xr:uid="{2A38958F-9899-4E9D-9673-917EAB7652AA}"/>
    <cellStyle name="Moneda 2 5 2 4 4 3" xfId="32394" xr:uid="{0575B104-5A42-4061-969C-34250C59C4BE}"/>
    <cellStyle name="Moneda 2 5 2 4 5" xfId="4433" xr:uid="{68387426-58A2-4E1A-8478-A58E357E2384}"/>
    <cellStyle name="Moneda 2 5 2 4 5 2" xfId="32396" xr:uid="{C67988EC-AA28-4864-8FF9-F2DA64BC2D8A}"/>
    <cellStyle name="Moneda 2 5 2 4 6" xfId="32381" xr:uid="{6C7209E2-2438-440E-9943-46ED7260C42A}"/>
    <cellStyle name="Moneda 2 5 2 5" xfId="4434" xr:uid="{B43AB611-DF94-431A-B6C5-8D4B342AB3B0}"/>
    <cellStyle name="Moneda 2 5 2 5 2" xfId="4435" xr:uid="{3C76068A-1FFA-4E8D-8ED7-11DDF14998CB}"/>
    <cellStyle name="Moneda 2 5 2 5 2 2" xfId="4436" xr:uid="{549341C8-8251-49AB-B373-5282442D4C8D}"/>
    <cellStyle name="Moneda 2 5 2 5 2 2 2" xfId="4437" xr:uid="{091A28BD-6D8E-4F34-A787-A82F91EE903B}"/>
    <cellStyle name="Moneda 2 5 2 5 2 2 2 2" xfId="32400" xr:uid="{B097F87C-3268-41FA-BE0F-D91292C820B3}"/>
    <cellStyle name="Moneda 2 5 2 5 2 2 3" xfId="32399" xr:uid="{0AE3DFB7-C4B1-49DC-ABFC-D0E2D2254336}"/>
    <cellStyle name="Moneda 2 5 2 5 2 3" xfId="4438" xr:uid="{DD444091-A5BF-4CE2-A8CC-84BBFE4CF468}"/>
    <cellStyle name="Moneda 2 5 2 5 2 3 2" xfId="32401" xr:uid="{408FB0BF-7B3C-48F1-B02A-81FB57689038}"/>
    <cellStyle name="Moneda 2 5 2 5 2 4" xfId="32398" xr:uid="{6C6F9D21-E4F7-4CDD-B27D-13BC84ECE598}"/>
    <cellStyle name="Moneda 2 5 2 5 3" xfId="4439" xr:uid="{168EDB0C-7C54-4361-B585-B4FA0AC11317}"/>
    <cellStyle name="Moneda 2 5 2 5 3 2" xfId="4440" xr:uid="{2A305848-D754-465F-AF6C-39EF9A77235E}"/>
    <cellStyle name="Moneda 2 5 2 5 3 2 2" xfId="32403" xr:uid="{F3C95EB4-3666-4A70-81FB-A7AADD1097E4}"/>
    <cellStyle name="Moneda 2 5 2 5 3 3" xfId="32402" xr:uid="{8AD7BF72-572F-4178-9C16-01300009B090}"/>
    <cellStyle name="Moneda 2 5 2 5 4" xfId="4441" xr:uid="{3186E038-40A5-4B43-9127-5DFA6BB62356}"/>
    <cellStyle name="Moneda 2 5 2 5 4 2" xfId="32404" xr:uid="{D78047AE-3D21-4211-8E78-8EF384BE79F1}"/>
    <cellStyle name="Moneda 2 5 2 5 5" xfId="32397" xr:uid="{C7E662CC-8DB5-4840-9514-3376E7E9D969}"/>
    <cellStyle name="Moneda 2 5 2 6" xfId="4442" xr:uid="{A63572C0-8C2A-4737-BE75-12F397EBFB9C}"/>
    <cellStyle name="Moneda 2 5 2 6 2" xfId="4443" xr:uid="{8DA7481F-448B-4DD1-8532-BCC02ADAF583}"/>
    <cellStyle name="Moneda 2 5 2 6 2 2" xfId="4444" xr:uid="{39E8B215-8BED-40C1-8A40-FE84A20E69E7}"/>
    <cellStyle name="Moneda 2 5 2 6 2 2 2" xfId="4445" xr:uid="{1F0B2F36-E18F-47BD-9504-75FD9E45BF76}"/>
    <cellStyle name="Moneda 2 5 2 6 2 2 2 2" xfId="32408" xr:uid="{5E682547-77C4-472C-8BD4-5A713A838C13}"/>
    <cellStyle name="Moneda 2 5 2 6 2 2 3" xfId="32407" xr:uid="{07260F3B-6435-40FC-B932-35A8A9C511A1}"/>
    <cellStyle name="Moneda 2 5 2 6 2 3" xfId="4446" xr:uid="{5C7F2722-6ACC-48EA-8641-AC3C3CD9173E}"/>
    <cellStyle name="Moneda 2 5 2 6 2 3 2" xfId="32409" xr:uid="{62AD8A8C-6C17-4D4C-8C41-E87BA10FA3C0}"/>
    <cellStyle name="Moneda 2 5 2 6 2 4" xfId="32406" xr:uid="{CBA64D15-E789-45CE-81B9-D53A3CFD0C2A}"/>
    <cellStyle name="Moneda 2 5 2 6 3" xfId="4447" xr:uid="{6A950CD3-0552-467C-9BFB-E02F2F281710}"/>
    <cellStyle name="Moneda 2 5 2 6 3 2" xfId="4448" xr:uid="{9241220E-0236-475C-9965-E367A75B1925}"/>
    <cellStyle name="Moneda 2 5 2 6 3 2 2" xfId="32411" xr:uid="{DF0DA248-3B04-41A6-A3D4-9B172BF50FE1}"/>
    <cellStyle name="Moneda 2 5 2 6 3 3" xfId="32410" xr:uid="{94AE4DC2-5FE7-44F2-832A-409BA8D3A798}"/>
    <cellStyle name="Moneda 2 5 2 6 4" xfId="4449" xr:uid="{7C577ABC-CFA0-498D-8FFC-65BC2CBD17DF}"/>
    <cellStyle name="Moneda 2 5 2 6 4 2" xfId="32412" xr:uid="{342A24BE-1F36-4264-A462-1458E4777625}"/>
    <cellStyle name="Moneda 2 5 2 6 5" xfId="32405" xr:uid="{C79D6CDA-D94A-42F2-9F02-1B5B586C0051}"/>
    <cellStyle name="Moneda 2 5 2 7" xfId="4450" xr:uid="{03C293E8-F6BE-429E-858B-16EC90C02D1F}"/>
    <cellStyle name="Moneda 2 5 2 7 2" xfId="4451" xr:uid="{7FEB9E52-61A3-4180-B609-78D908FBC940}"/>
    <cellStyle name="Moneda 2 5 2 7 2 2" xfId="4452" xr:uid="{1A5130FE-BA4F-4634-A0D8-BB4CAF7E98A7}"/>
    <cellStyle name="Moneda 2 5 2 7 2 2 2" xfId="32415" xr:uid="{6D8523DC-B063-4130-A9C8-6B24B7E19869}"/>
    <cellStyle name="Moneda 2 5 2 7 2 3" xfId="32414" xr:uid="{2B890D4A-6184-4CEE-B1F3-F6DDF735C9EF}"/>
    <cellStyle name="Moneda 2 5 2 7 3" xfId="4453" xr:uid="{F6387B14-0B70-43B2-92ED-6D780CBBF9A6}"/>
    <cellStyle name="Moneda 2 5 2 7 3 2" xfId="32416" xr:uid="{E2B6687F-F31B-43F6-89D5-5BBBC6E7A288}"/>
    <cellStyle name="Moneda 2 5 2 7 4" xfId="32413" xr:uid="{913E5C84-8EAE-4E1C-9578-6BAAE3B4EFCA}"/>
    <cellStyle name="Moneda 2 5 2 8" xfId="4454" xr:uid="{D7E1AEC2-A080-4D5D-9C1B-0919D1F12F33}"/>
    <cellStyle name="Moneda 2 5 2 8 2" xfId="4455" xr:uid="{3CDE6DA7-1276-486E-9843-C66822A3A913}"/>
    <cellStyle name="Moneda 2 5 2 8 2 2" xfId="32418" xr:uid="{E498F0D2-F8E2-44B2-B80E-91A93F4ED6A5}"/>
    <cellStyle name="Moneda 2 5 2 8 3" xfId="32417" xr:uid="{D1872022-7212-49B9-86BB-B4F5AE5F44C5}"/>
    <cellStyle name="Moneda 2 5 2 9" xfId="4456" xr:uid="{8BC21B81-2A94-4101-84BF-1D63C054F2B8}"/>
    <cellStyle name="Moneda 2 5 2 9 2" xfId="32419" xr:uid="{C1E1C929-EF18-4E67-B5C7-586D3CF2D480}"/>
    <cellStyle name="Moneda 2 5 3" xfId="270" xr:uid="{5E8583BF-3C54-4955-93D0-5118C3C8C4EC}"/>
    <cellStyle name="Moneda 2 5 3 10" xfId="28251" xr:uid="{178A96E2-1FCA-4B38-87A9-1E9E0E55260C}"/>
    <cellStyle name="Moneda 2 5 3 2" xfId="617" xr:uid="{C6F6E0B4-7D32-4158-8F68-79D0F1BA95C1}"/>
    <cellStyle name="Moneda 2 5 3 2 2" xfId="4457" xr:uid="{648023D3-AFB2-4646-B1C5-4A1FB706152C}"/>
    <cellStyle name="Moneda 2 5 3 2 2 2" xfId="4458" xr:uid="{4763825B-F670-4303-9A4F-AF4C26761CC3}"/>
    <cellStyle name="Moneda 2 5 3 2 2 2 2" xfId="4459" xr:uid="{E83B38B1-ABE8-424E-92A9-A40E99A23A69}"/>
    <cellStyle name="Moneda 2 5 3 2 2 2 2 2" xfId="4460" xr:uid="{83C7FF5F-172F-4827-BA11-05878611A6EC}"/>
    <cellStyle name="Moneda 2 5 3 2 2 2 2 2 2" xfId="4461" xr:uid="{DD8C1F90-A6E4-4E0B-A0B1-35DB3A6EA765}"/>
    <cellStyle name="Moneda 2 5 3 2 2 2 2 2 2 2" xfId="32424" xr:uid="{B9418200-2BC6-4BAA-9513-36BC5B6E3732}"/>
    <cellStyle name="Moneda 2 5 3 2 2 2 2 2 3" xfId="32423" xr:uid="{B9CEAF28-2102-4BC1-8D67-8B56FDC9924A}"/>
    <cellStyle name="Moneda 2 5 3 2 2 2 2 3" xfId="4462" xr:uid="{069A0BED-A593-4022-8E06-01F977865A98}"/>
    <cellStyle name="Moneda 2 5 3 2 2 2 2 3 2" xfId="32425" xr:uid="{0AAB6BE2-5248-4155-B5BD-2E167C1FF72F}"/>
    <cellStyle name="Moneda 2 5 3 2 2 2 2 4" xfId="32422" xr:uid="{5D65D127-7EC3-45FB-A757-EA50453A66BF}"/>
    <cellStyle name="Moneda 2 5 3 2 2 2 3" xfId="4463" xr:uid="{9AB1FEF1-7ADC-4AFD-9EE2-275ED5AAA316}"/>
    <cellStyle name="Moneda 2 5 3 2 2 2 3 2" xfId="4464" xr:uid="{D6E43E47-23E6-4F1E-A7AD-790A578A24CB}"/>
    <cellStyle name="Moneda 2 5 3 2 2 2 3 2 2" xfId="32427" xr:uid="{E9309F65-78C9-4986-B992-D971EEDA14E3}"/>
    <cellStyle name="Moneda 2 5 3 2 2 2 3 3" xfId="32426" xr:uid="{A2B43EDF-FA2C-4EF8-87AA-C6E0E8E80F2A}"/>
    <cellStyle name="Moneda 2 5 3 2 2 2 4" xfId="4465" xr:uid="{2D9953DB-5BA6-4AD4-B9D0-A78F09D040BF}"/>
    <cellStyle name="Moneda 2 5 3 2 2 2 4 2" xfId="32428" xr:uid="{C135DBE2-F63A-4F0B-9742-50442F0CE8FB}"/>
    <cellStyle name="Moneda 2 5 3 2 2 2 5" xfId="32421" xr:uid="{B251313D-0DFE-4F3C-8C0A-084794BDF93D}"/>
    <cellStyle name="Moneda 2 5 3 2 2 3" xfId="4466" xr:uid="{6A0D863A-7D4B-434A-B44E-B4BD71A5EB99}"/>
    <cellStyle name="Moneda 2 5 3 2 2 3 2" xfId="4467" xr:uid="{C60D684A-9E68-4EA3-88EB-403C620B4372}"/>
    <cellStyle name="Moneda 2 5 3 2 2 3 2 2" xfId="4468" xr:uid="{9A87AA99-9D10-4347-94D6-5B35A5DE5336}"/>
    <cellStyle name="Moneda 2 5 3 2 2 3 2 2 2" xfId="32431" xr:uid="{1DC5320A-8DA7-464E-BAC7-3E4052712428}"/>
    <cellStyle name="Moneda 2 5 3 2 2 3 2 3" xfId="32430" xr:uid="{D2D9504A-9B52-4601-B225-1AFB4103E265}"/>
    <cellStyle name="Moneda 2 5 3 2 2 3 3" xfId="4469" xr:uid="{5F396DC5-FEDF-4B5F-9A4B-17EA4252814C}"/>
    <cellStyle name="Moneda 2 5 3 2 2 3 3 2" xfId="32432" xr:uid="{093949D1-D439-4853-B4F4-B64FEA8E7177}"/>
    <cellStyle name="Moneda 2 5 3 2 2 3 4" xfId="32429" xr:uid="{8BBD1843-DA5F-4949-B603-4D4893FD9BF0}"/>
    <cellStyle name="Moneda 2 5 3 2 2 4" xfId="4470" xr:uid="{4934289C-19F5-48C7-9246-F0E40736645C}"/>
    <cellStyle name="Moneda 2 5 3 2 2 4 2" xfId="4471" xr:uid="{C1A990B9-0879-4C10-8D30-85166A21E67F}"/>
    <cellStyle name="Moneda 2 5 3 2 2 4 2 2" xfId="32434" xr:uid="{CFF06743-4BF5-420E-AA96-AD3BD6FB2D64}"/>
    <cellStyle name="Moneda 2 5 3 2 2 4 3" xfId="32433" xr:uid="{01CBE543-E43F-48FD-905E-BC2909C68481}"/>
    <cellStyle name="Moneda 2 5 3 2 2 5" xfId="4472" xr:uid="{E88A9F40-633B-42C1-975D-00D420A4880F}"/>
    <cellStyle name="Moneda 2 5 3 2 2 5 2" xfId="32435" xr:uid="{45BAD4C1-A5D4-445D-97A0-F260FCDC6EE3}"/>
    <cellStyle name="Moneda 2 5 3 2 2 6" xfId="32420" xr:uid="{F75683B8-DA28-4616-81B0-F34593527ED0}"/>
    <cellStyle name="Moneda 2 5 3 2 3" xfId="4473" xr:uid="{AF7C9A04-D2C5-4B00-8F87-62CBCAE2666F}"/>
    <cellStyle name="Moneda 2 5 3 2 3 2" xfId="4474" xr:uid="{AA43E4A9-A4B4-4576-8536-DE35DACAE20D}"/>
    <cellStyle name="Moneda 2 5 3 2 3 2 2" xfId="4475" xr:uid="{0773B32A-5309-455F-BBD2-32C139805331}"/>
    <cellStyle name="Moneda 2 5 3 2 3 2 2 2" xfId="4476" xr:uid="{8FF0D743-F0F0-4578-A9C7-769350527A3D}"/>
    <cellStyle name="Moneda 2 5 3 2 3 2 2 2 2" xfId="32439" xr:uid="{2A41F2CA-D4E4-4CD8-B5AA-6C29010D36B2}"/>
    <cellStyle name="Moneda 2 5 3 2 3 2 2 3" xfId="32438" xr:uid="{312D4B32-AE7E-455D-9651-753F3C196A0B}"/>
    <cellStyle name="Moneda 2 5 3 2 3 2 3" xfId="4477" xr:uid="{1E82B399-93C5-4A5C-AB1F-7189CEA3796D}"/>
    <cellStyle name="Moneda 2 5 3 2 3 2 3 2" xfId="32440" xr:uid="{883A140F-10CB-473F-BB45-87D847D0F524}"/>
    <cellStyle name="Moneda 2 5 3 2 3 2 4" xfId="32437" xr:uid="{CBC2F3AD-FB70-4887-A39A-7D36D521E762}"/>
    <cellStyle name="Moneda 2 5 3 2 3 3" xfId="4478" xr:uid="{D3D07C5B-9BE6-4F9C-BF96-AE3D4B6CA872}"/>
    <cellStyle name="Moneda 2 5 3 2 3 3 2" xfId="4479" xr:uid="{E31ECF4D-F963-4986-A53D-F108A609DB9A}"/>
    <cellStyle name="Moneda 2 5 3 2 3 3 2 2" xfId="32442" xr:uid="{4A15F692-5AEA-4DD3-ADA3-05B3FB1B9D43}"/>
    <cellStyle name="Moneda 2 5 3 2 3 3 3" xfId="32441" xr:uid="{B7933E79-D871-4725-AFD8-B9D68D1654D8}"/>
    <cellStyle name="Moneda 2 5 3 2 3 4" xfId="4480" xr:uid="{DF36147D-A172-446C-8CD4-0D08A7B74358}"/>
    <cellStyle name="Moneda 2 5 3 2 3 4 2" xfId="32443" xr:uid="{6100ED5D-98C0-4096-AD50-6A4817CB61A9}"/>
    <cellStyle name="Moneda 2 5 3 2 3 5" xfId="32436" xr:uid="{C8C978B7-08C3-4DA2-B7C5-9905AEC2C8F7}"/>
    <cellStyle name="Moneda 2 5 3 2 4" xfId="4481" xr:uid="{CAA93104-D1D1-4DC7-873F-091B4007559E}"/>
    <cellStyle name="Moneda 2 5 3 2 4 2" xfId="4482" xr:uid="{5B0553C7-971F-4878-A84E-9CBAC8984F01}"/>
    <cellStyle name="Moneda 2 5 3 2 4 2 2" xfId="4483" xr:uid="{00B93A3D-DE78-438E-A80A-F819C506F497}"/>
    <cellStyle name="Moneda 2 5 3 2 4 2 2 2" xfId="4484" xr:uid="{7C78E51E-B3FC-4C2A-B71A-204C864DE96F}"/>
    <cellStyle name="Moneda 2 5 3 2 4 2 2 2 2" xfId="32447" xr:uid="{B2C9E043-3590-4D80-AE91-60BF77A9E02A}"/>
    <cellStyle name="Moneda 2 5 3 2 4 2 2 3" xfId="32446" xr:uid="{2F3DE8CA-39A6-4102-80D4-4A5D6A1CBFF3}"/>
    <cellStyle name="Moneda 2 5 3 2 4 2 3" xfId="4485" xr:uid="{CF72E74E-81D8-47A5-8783-7054D799D57D}"/>
    <cellStyle name="Moneda 2 5 3 2 4 2 3 2" xfId="32448" xr:uid="{79B49C24-3E8A-4E7A-97E7-0880253BD033}"/>
    <cellStyle name="Moneda 2 5 3 2 4 2 4" xfId="32445" xr:uid="{F92428D7-67F2-4005-8F80-E2EB5D9234BD}"/>
    <cellStyle name="Moneda 2 5 3 2 4 3" xfId="4486" xr:uid="{F92A5707-D16D-49E9-B975-AE88A410583E}"/>
    <cellStyle name="Moneda 2 5 3 2 4 3 2" xfId="4487" xr:uid="{4FA0DBA4-5F69-4A2E-8881-964ADF532D85}"/>
    <cellStyle name="Moneda 2 5 3 2 4 3 2 2" xfId="32450" xr:uid="{77358B9A-CD19-4509-94CD-52F0ED0FACB7}"/>
    <cellStyle name="Moneda 2 5 3 2 4 3 3" xfId="32449" xr:uid="{32B4D6DE-0B76-4E01-9313-032EFEB82ED4}"/>
    <cellStyle name="Moneda 2 5 3 2 4 4" xfId="4488" xr:uid="{C414E194-52C7-41F2-96CE-4B882605C292}"/>
    <cellStyle name="Moneda 2 5 3 2 4 4 2" xfId="32451" xr:uid="{2D31D3A2-4303-4FCF-A4D6-C3B78A31C986}"/>
    <cellStyle name="Moneda 2 5 3 2 4 5" xfId="32444" xr:uid="{FF084062-44D3-40DF-BE1E-B6B565681489}"/>
    <cellStyle name="Moneda 2 5 3 2 5" xfId="4489" xr:uid="{D8B49D30-53BC-482D-8C56-38623AE7BBEC}"/>
    <cellStyle name="Moneda 2 5 3 2 5 2" xfId="4490" xr:uid="{02FF0099-0609-46D5-95E9-5899FEEA99EF}"/>
    <cellStyle name="Moneda 2 5 3 2 5 2 2" xfId="4491" xr:uid="{2591F352-3C1F-47D7-9E28-AEE5DE18DDA3}"/>
    <cellStyle name="Moneda 2 5 3 2 5 2 2 2" xfId="32454" xr:uid="{FDCCA012-7F12-4F91-86CE-6789F7FA68DB}"/>
    <cellStyle name="Moneda 2 5 3 2 5 2 3" xfId="32453" xr:uid="{066980DC-7128-4032-8CF3-C7E23E9AB492}"/>
    <cellStyle name="Moneda 2 5 3 2 5 3" xfId="4492" xr:uid="{2EDA3DEB-B0F4-4347-A8A7-24067A447DDC}"/>
    <cellStyle name="Moneda 2 5 3 2 5 3 2" xfId="32455" xr:uid="{1A2EA6DA-33CF-4340-AFEE-0BCF1E818664}"/>
    <cellStyle name="Moneda 2 5 3 2 5 4" xfId="32452" xr:uid="{BE2C4BF5-0619-4F1C-A9BB-B44BFC2BA737}"/>
    <cellStyle name="Moneda 2 5 3 2 6" xfId="4493" xr:uid="{62873897-4868-4525-B00F-A6F2ACE45E86}"/>
    <cellStyle name="Moneda 2 5 3 2 6 2" xfId="4494" xr:uid="{CB4AC60F-161C-4314-84B6-A5A3F805CF68}"/>
    <cellStyle name="Moneda 2 5 3 2 6 2 2" xfId="32457" xr:uid="{AA38E1F1-82B3-40A0-83A7-54599846B7A1}"/>
    <cellStyle name="Moneda 2 5 3 2 6 3" xfId="32456" xr:uid="{E21CA570-A7D9-42B6-B838-CD2E21CF95CA}"/>
    <cellStyle name="Moneda 2 5 3 2 7" xfId="4495" xr:uid="{58C05E1C-EF90-439F-9EC0-BDA7C47B0021}"/>
    <cellStyle name="Moneda 2 5 3 2 7 2" xfId="32458" xr:uid="{7661205C-1B89-4EB7-AD50-2042D7B63309}"/>
    <cellStyle name="Moneda 2 5 3 2 8" xfId="27770" xr:uid="{C7A17918-7BE0-445D-82FE-CEF804BADDDB}"/>
    <cellStyle name="Moneda 2 5 3 2 8 2" xfId="55688" xr:uid="{1E6DAC45-6843-4EC3-B8D2-182CF0D669E0}"/>
    <cellStyle name="Moneda 2 5 3 2 9" xfId="28596" xr:uid="{645E4B66-0BEF-4FB6-8A89-960B7C72EE21}"/>
    <cellStyle name="Moneda 2 5 3 3" xfId="4496" xr:uid="{C12994B0-60B5-48D4-B96C-6C18D46D9F9E}"/>
    <cellStyle name="Moneda 2 5 3 3 2" xfId="4497" xr:uid="{337B5314-79FA-4EEC-9B85-BE5BA942844F}"/>
    <cellStyle name="Moneda 2 5 3 3 2 2" xfId="4498" xr:uid="{BD9C05A2-2DBD-44B0-AAA2-25705E8663F8}"/>
    <cellStyle name="Moneda 2 5 3 3 2 2 2" xfId="4499" xr:uid="{78C081F3-12BE-4D63-8961-08C7BEDAB154}"/>
    <cellStyle name="Moneda 2 5 3 3 2 2 2 2" xfId="4500" xr:uid="{A6541A35-453E-4C64-ADD4-FD414A4B2FA1}"/>
    <cellStyle name="Moneda 2 5 3 3 2 2 2 2 2" xfId="32463" xr:uid="{3F9ECFE1-4957-404E-BF94-8C2FD3F26BDB}"/>
    <cellStyle name="Moneda 2 5 3 3 2 2 2 3" xfId="32462" xr:uid="{8FE6454E-FE50-4CA7-9FEC-9043AAC1C93D}"/>
    <cellStyle name="Moneda 2 5 3 3 2 2 3" xfId="4501" xr:uid="{2772D956-18B0-45FF-87E6-02727010AF58}"/>
    <cellStyle name="Moneda 2 5 3 3 2 2 3 2" xfId="32464" xr:uid="{052AA50B-F121-4079-BCAF-F1D504739A52}"/>
    <cellStyle name="Moneda 2 5 3 3 2 2 4" xfId="32461" xr:uid="{430AA208-787E-4947-8CAA-F61452B1FF61}"/>
    <cellStyle name="Moneda 2 5 3 3 2 3" xfId="4502" xr:uid="{25C16C1E-DE69-4B0D-B364-DFF38DAED60C}"/>
    <cellStyle name="Moneda 2 5 3 3 2 3 2" xfId="4503" xr:uid="{430FB466-EDBF-4694-BEE3-4903BE215ACB}"/>
    <cellStyle name="Moneda 2 5 3 3 2 3 2 2" xfId="32466" xr:uid="{861F5159-2972-42BA-AF38-30FE222EF572}"/>
    <cellStyle name="Moneda 2 5 3 3 2 3 3" xfId="32465" xr:uid="{9EA02E90-D0C2-43B7-B242-723A53290272}"/>
    <cellStyle name="Moneda 2 5 3 3 2 4" xfId="4504" xr:uid="{6C3D9CAF-CF87-44F7-AAF8-2B730476FEE8}"/>
    <cellStyle name="Moneda 2 5 3 3 2 4 2" xfId="32467" xr:uid="{FEBDC339-FE9B-431A-A0B6-EFB8E8E15649}"/>
    <cellStyle name="Moneda 2 5 3 3 2 5" xfId="32460" xr:uid="{AF0373F2-86B2-4FEC-AC6C-51DB2FF190F8}"/>
    <cellStyle name="Moneda 2 5 3 3 3" xfId="4505" xr:uid="{AF4E33CE-72AC-45DC-99A7-F0EC3CF920D8}"/>
    <cellStyle name="Moneda 2 5 3 3 3 2" xfId="4506" xr:uid="{66123702-FD3D-46FC-BBF4-BC54F6E4089A}"/>
    <cellStyle name="Moneda 2 5 3 3 3 2 2" xfId="4507" xr:uid="{095EF5B5-4D36-4905-BC55-A8B189BB103F}"/>
    <cellStyle name="Moneda 2 5 3 3 3 2 2 2" xfId="32470" xr:uid="{8B005FB4-7615-492A-ACE8-3E9F8495F750}"/>
    <cellStyle name="Moneda 2 5 3 3 3 2 3" xfId="32469" xr:uid="{1154E9C9-6B75-4932-A1F9-94355D5E6615}"/>
    <cellStyle name="Moneda 2 5 3 3 3 3" xfId="4508" xr:uid="{0A9014E8-1A81-401C-BB2F-74B7181BF417}"/>
    <cellStyle name="Moneda 2 5 3 3 3 3 2" xfId="32471" xr:uid="{83A9EAD1-05A6-42DB-B46B-1FC58316F1D3}"/>
    <cellStyle name="Moneda 2 5 3 3 3 4" xfId="32468" xr:uid="{9FAA465A-F9F3-4832-991F-927965024CA2}"/>
    <cellStyle name="Moneda 2 5 3 3 4" xfId="4509" xr:uid="{2D32230B-4CD8-475B-A712-D96A82575EA6}"/>
    <cellStyle name="Moneda 2 5 3 3 4 2" xfId="4510" xr:uid="{AE614DC1-1F1E-48A4-B3BE-B4E5FCC56BA7}"/>
    <cellStyle name="Moneda 2 5 3 3 4 2 2" xfId="32473" xr:uid="{AAB39AF0-F97E-4AFF-A758-8BAD15038419}"/>
    <cellStyle name="Moneda 2 5 3 3 4 3" xfId="32472" xr:uid="{13885C17-0C63-4348-BEC8-74CDD0D0F3FA}"/>
    <cellStyle name="Moneda 2 5 3 3 5" xfId="4511" xr:uid="{0F86CC06-5C05-4ADB-A29A-5343512197ED}"/>
    <cellStyle name="Moneda 2 5 3 3 5 2" xfId="32474" xr:uid="{0862C1C4-6B99-4258-AB14-70A30218296F}"/>
    <cellStyle name="Moneda 2 5 3 3 6" xfId="32459" xr:uid="{0B5807C2-DDC0-4334-AD2C-1249EDE6038A}"/>
    <cellStyle name="Moneda 2 5 3 4" xfId="4512" xr:uid="{3547B640-BEE6-41D3-A27B-9674E1C54D9C}"/>
    <cellStyle name="Moneda 2 5 3 4 2" xfId="4513" xr:uid="{D1916515-67C1-4C9F-ABCB-E49C5166ADAE}"/>
    <cellStyle name="Moneda 2 5 3 4 2 2" xfId="4514" xr:uid="{EABB458A-B96F-49C7-871B-715093DD4A19}"/>
    <cellStyle name="Moneda 2 5 3 4 2 2 2" xfId="4515" xr:uid="{D98318E3-0924-47B4-BB97-A3875634BE35}"/>
    <cellStyle name="Moneda 2 5 3 4 2 2 2 2" xfId="32478" xr:uid="{C9BC8B6A-1737-48F3-BDC3-5A69FED1A536}"/>
    <cellStyle name="Moneda 2 5 3 4 2 2 3" xfId="32477" xr:uid="{C0877EAC-4D5B-4FED-8079-BD5A6328EB00}"/>
    <cellStyle name="Moneda 2 5 3 4 2 3" xfId="4516" xr:uid="{785D4DC3-66E2-48C6-A983-F5B688DE6E99}"/>
    <cellStyle name="Moneda 2 5 3 4 2 3 2" xfId="32479" xr:uid="{76A6F596-8F54-40E1-9044-522ADCE9F391}"/>
    <cellStyle name="Moneda 2 5 3 4 2 4" xfId="32476" xr:uid="{38CA4545-C2AB-4AFE-AC63-44BB79EDF723}"/>
    <cellStyle name="Moneda 2 5 3 4 3" xfId="4517" xr:uid="{43AB786A-A87C-4287-8C6A-36D099D5E192}"/>
    <cellStyle name="Moneda 2 5 3 4 3 2" xfId="4518" xr:uid="{138397C4-9338-4C92-B8B6-ED11A2C13390}"/>
    <cellStyle name="Moneda 2 5 3 4 3 2 2" xfId="32481" xr:uid="{3E50564C-AAA3-4316-A129-6A45F2009867}"/>
    <cellStyle name="Moneda 2 5 3 4 3 3" xfId="32480" xr:uid="{4C67B77B-09DE-489B-B5D1-EAF170591ED4}"/>
    <cellStyle name="Moneda 2 5 3 4 4" xfId="4519" xr:uid="{7EDA41E7-A2EA-4D60-9D0F-C9E3F7B9692B}"/>
    <cellStyle name="Moneda 2 5 3 4 4 2" xfId="32482" xr:uid="{91653ACC-8C44-417C-9ABB-E11E3799A830}"/>
    <cellStyle name="Moneda 2 5 3 4 5" xfId="32475" xr:uid="{360ABD02-1E5C-4D06-9380-159DA2558D0C}"/>
    <cellStyle name="Moneda 2 5 3 5" xfId="4520" xr:uid="{B6127A97-4D14-43D6-BE17-C653EA3F3E7D}"/>
    <cellStyle name="Moneda 2 5 3 5 2" xfId="4521" xr:uid="{EEEACFE0-4993-4F4A-B3E5-1CECB252C9A6}"/>
    <cellStyle name="Moneda 2 5 3 5 2 2" xfId="4522" xr:uid="{713F4237-50EC-4197-B660-89960C92DAB4}"/>
    <cellStyle name="Moneda 2 5 3 5 2 2 2" xfId="4523" xr:uid="{70790934-2C8E-4ECB-A796-C38716E74B93}"/>
    <cellStyle name="Moneda 2 5 3 5 2 2 2 2" xfId="32486" xr:uid="{DE7DD438-34B6-4EA6-B387-CE20CD4FA1B9}"/>
    <cellStyle name="Moneda 2 5 3 5 2 2 3" xfId="32485" xr:uid="{8DD64D6B-7DC7-4D1A-BD66-7ABA10EA072D}"/>
    <cellStyle name="Moneda 2 5 3 5 2 3" xfId="4524" xr:uid="{05AB384D-068C-4CB1-9BFB-1C4BC20AE36E}"/>
    <cellStyle name="Moneda 2 5 3 5 2 3 2" xfId="32487" xr:uid="{3A666EF5-8F48-4F40-B01C-EC890E65F542}"/>
    <cellStyle name="Moneda 2 5 3 5 2 4" xfId="32484" xr:uid="{6656D3C2-C4C6-47FE-B7F0-F060C38EAAAD}"/>
    <cellStyle name="Moneda 2 5 3 5 3" xfId="4525" xr:uid="{7199BCBA-B5A2-403E-B8AC-5C99F9AB15A0}"/>
    <cellStyle name="Moneda 2 5 3 5 3 2" xfId="4526" xr:uid="{3C6C2014-E348-4FA2-B14F-AC0BA7FF041B}"/>
    <cellStyle name="Moneda 2 5 3 5 3 2 2" xfId="32489" xr:uid="{852405F8-B208-4383-8ECA-B57D9E89B91A}"/>
    <cellStyle name="Moneda 2 5 3 5 3 3" xfId="32488" xr:uid="{EB41DBFE-9C54-45FF-9228-E826677888FD}"/>
    <cellStyle name="Moneda 2 5 3 5 4" xfId="4527" xr:uid="{0AFD6F78-F99D-4942-B188-2F1DBBCA6ED1}"/>
    <cellStyle name="Moneda 2 5 3 5 4 2" xfId="32490" xr:uid="{896AC74E-F9C9-451E-A666-605267F90203}"/>
    <cellStyle name="Moneda 2 5 3 5 5" xfId="32483" xr:uid="{C2094A77-8E9D-4A9C-97D0-7BC44DB81498}"/>
    <cellStyle name="Moneda 2 5 3 6" xfId="4528" xr:uid="{DE421C54-F67A-4491-9FA4-0EBA3A498CA7}"/>
    <cellStyle name="Moneda 2 5 3 6 2" xfId="4529" xr:uid="{377076BB-AE61-4042-8237-7BF5F7428C49}"/>
    <cellStyle name="Moneda 2 5 3 6 2 2" xfId="4530" xr:uid="{6C699537-B214-4F4A-9303-9AA6016A7938}"/>
    <cellStyle name="Moneda 2 5 3 6 2 2 2" xfId="32493" xr:uid="{AEE05B3F-4162-4FE1-A814-B8CF8C186D8E}"/>
    <cellStyle name="Moneda 2 5 3 6 2 3" xfId="32492" xr:uid="{126BB6C6-7F21-4422-9BDD-4BC0CEA7231F}"/>
    <cellStyle name="Moneda 2 5 3 6 3" xfId="4531" xr:uid="{DE0BE3C6-4428-417B-88B3-9FD24267AD34}"/>
    <cellStyle name="Moneda 2 5 3 6 3 2" xfId="32494" xr:uid="{6329A602-4C22-44F9-8D0B-05136C7019AF}"/>
    <cellStyle name="Moneda 2 5 3 6 4" xfId="32491" xr:uid="{2BB1762F-C67E-4A2D-8F6F-FAE35595D75D}"/>
    <cellStyle name="Moneda 2 5 3 7" xfId="4532" xr:uid="{8F84C44C-D53F-405B-8DBF-D7E4693C189E}"/>
    <cellStyle name="Moneda 2 5 3 7 2" xfId="4533" xr:uid="{23226423-58FD-4A2E-BF66-AE0C1862E06F}"/>
    <cellStyle name="Moneda 2 5 3 7 2 2" xfId="32496" xr:uid="{1F119F34-D562-44F4-98BA-062233197DFE}"/>
    <cellStyle name="Moneda 2 5 3 7 3" xfId="32495" xr:uid="{71414A0C-55A2-4E96-BB07-E6D501257342}"/>
    <cellStyle name="Moneda 2 5 3 8" xfId="4534" xr:uid="{4C862F2A-9C66-40C9-88DB-ADD37D638CF4}"/>
    <cellStyle name="Moneda 2 5 3 8 2" xfId="32497" xr:uid="{528CF9A5-33B4-4373-B703-EE88B728EB2D}"/>
    <cellStyle name="Moneda 2 5 3 9" xfId="27769" xr:uid="{441AA545-4463-4AE2-99CB-DB65E1F48F3D}"/>
    <cellStyle name="Moneda 2 5 3 9 2" xfId="55687" xr:uid="{13FC7CD8-EA6B-4637-A936-B2A5A6CB6732}"/>
    <cellStyle name="Moneda 2 5 4" xfId="463" xr:uid="{181C5B83-44F2-4E2C-87C8-9D7D4730B633}"/>
    <cellStyle name="Moneda 2 5 4 2" xfId="4535" xr:uid="{8411E65B-9BEC-4E32-A33C-2452B884B405}"/>
    <cellStyle name="Moneda 2 5 4 2 2" xfId="4536" xr:uid="{D2D58C34-60E2-4A52-9167-E8448B01FBDB}"/>
    <cellStyle name="Moneda 2 5 4 2 2 2" xfId="4537" xr:uid="{C2CF5970-F4C7-4823-BF2F-F12939EB5BAD}"/>
    <cellStyle name="Moneda 2 5 4 2 2 2 2" xfId="4538" xr:uid="{798FA259-83B9-4C40-986D-76F85281D6DF}"/>
    <cellStyle name="Moneda 2 5 4 2 2 2 2 2" xfId="4539" xr:uid="{9979F410-9C6D-4229-98BC-863C375BED08}"/>
    <cellStyle name="Moneda 2 5 4 2 2 2 2 2 2" xfId="32502" xr:uid="{C1200E89-7688-46A0-97FC-AD925A6FFAAF}"/>
    <cellStyle name="Moneda 2 5 4 2 2 2 2 3" xfId="32501" xr:uid="{134E7A76-1628-446A-8692-B887486C78C7}"/>
    <cellStyle name="Moneda 2 5 4 2 2 2 3" xfId="4540" xr:uid="{4625C382-A38D-4C2A-B332-4E17518CFCB5}"/>
    <cellStyle name="Moneda 2 5 4 2 2 2 3 2" xfId="32503" xr:uid="{1DD55F1A-A9D6-4FD9-9B40-99BB429BB73E}"/>
    <cellStyle name="Moneda 2 5 4 2 2 2 4" xfId="32500" xr:uid="{EE1A8A55-E6B0-429B-BDB5-6E925C663CFC}"/>
    <cellStyle name="Moneda 2 5 4 2 2 3" xfId="4541" xr:uid="{F7E69F41-6259-40DF-A0BD-3BDFA4475A0E}"/>
    <cellStyle name="Moneda 2 5 4 2 2 3 2" xfId="4542" xr:uid="{1F67612F-6EF4-4C8C-8BA4-768B95B80CB7}"/>
    <cellStyle name="Moneda 2 5 4 2 2 3 2 2" xfId="32505" xr:uid="{0BE7000E-189E-4B62-AFCB-367AEAA7D2B4}"/>
    <cellStyle name="Moneda 2 5 4 2 2 3 3" xfId="32504" xr:uid="{C2AE2333-2145-4E74-80F2-BC65DC7EEAB8}"/>
    <cellStyle name="Moneda 2 5 4 2 2 4" xfId="4543" xr:uid="{BC091C95-DB43-4C39-9792-0F188A27A384}"/>
    <cellStyle name="Moneda 2 5 4 2 2 4 2" xfId="32506" xr:uid="{1EC1CE2D-AB10-449A-B237-292D8421347F}"/>
    <cellStyle name="Moneda 2 5 4 2 2 5" xfId="32499" xr:uid="{36520DBF-E69E-4CFE-AF17-10745E8985AF}"/>
    <cellStyle name="Moneda 2 5 4 2 3" xfId="4544" xr:uid="{EE95E728-76B0-40AA-A277-271B0B3AC2E8}"/>
    <cellStyle name="Moneda 2 5 4 2 3 2" xfId="4545" xr:uid="{8959CDD7-332A-4FB9-A6FF-B12593DC74EB}"/>
    <cellStyle name="Moneda 2 5 4 2 3 2 2" xfId="4546" xr:uid="{FBE1771F-ED10-4934-805F-9DEC15FB5B4C}"/>
    <cellStyle name="Moneda 2 5 4 2 3 2 2 2" xfId="32509" xr:uid="{8221A14A-CA75-4A8E-9C2C-8BD844296B64}"/>
    <cellStyle name="Moneda 2 5 4 2 3 2 3" xfId="32508" xr:uid="{C91548E4-5DC8-452C-BFCF-27F0532E4AC9}"/>
    <cellStyle name="Moneda 2 5 4 2 3 3" xfId="4547" xr:uid="{454DADCD-6490-4131-AE0C-EC5E93E07806}"/>
    <cellStyle name="Moneda 2 5 4 2 3 3 2" xfId="32510" xr:uid="{A882E1BA-EDB8-489A-BA3C-A57374D0B144}"/>
    <cellStyle name="Moneda 2 5 4 2 3 4" xfId="32507" xr:uid="{CDA6C43D-0E73-4DA5-BDBC-32DECAC87164}"/>
    <cellStyle name="Moneda 2 5 4 2 4" xfId="4548" xr:uid="{FD785D20-F475-4F8D-A889-897583055CED}"/>
    <cellStyle name="Moneda 2 5 4 2 4 2" xfId="4549" xr:uid="{12BAA291-8478-41F2-83BF-126ABA4AC40D}"/>
    <cellStyle name="Moneda 2 5 4 2 4 2 2" xfId="32512" xr:uid="{920B6A83-17BC-4CB4-9886-ED60A1537277}"/>
    <cellStyle name="Moneda 2 5 4 2 4 3" xfId="32511" xr:uid="{2E0A7586-5545-4E12-8565-BF471A43EE81}"/>
    <cellStyle name="Moneda 2 5 4 2 5" xfId="4550" xr:uid="{06A3C763-59A2-4610-96AC-534300A93E01}"/>
    <cellStyle name="Moneda 2 5 4 2 5 2" xfId="32513" xr:uid="{860545D5-9908-4DED-92C3-7806567DCD5B}"/>
    <cellStyle name="Moneda 2 5 4 2 6" xfId="32498" xr:uid="{2FB09C79-16D4-4EF5-AE0B-96B2F6470ADD}"/>
    <cellStyle name="Moneda 2 5 4 3" xfId="4551" xr:uid="{CEC21819-2FB0-4450-BF0E-545D65F5905B}"/>
    <cellStyle name="Moneda 2 5 4 3 2" xfId="4552" xr:uid="{5D48FB15-D570-489F-95DD-B245DC5309D6}"/>
    <cellStyle name="Moneda 2 5 4 3 2 2" xfId="4553" xr:uid="{0BC7CA49-09CD-4A47-8B47-45CD3D32853F}"/>
    <cellStyle name="Moneda 2 5 4 3 2 2 2" xfId="4554" xr:uid="{4B37BA85-8099-4F90-B22A-8DB609FB3C91}"/>
    <cellStyle name="Moneda 2 5 4 3 2 2 2 2" xfId="32517" xr:uid="{D4F41CBB-157F-45DE-968C-E6F3FD6848A8}"/>
    <cellStyle name="Moneda 2 5 4 3 2 2 3" xfId="32516" xr:uid="{9AF61EFF-229B-47B6-B5C4-665AAECA0430}"/>
    <cellStyle name="Moneda 2 5 4 3 2 3" xfId="4555" xr:uid="{610FF88C-AF4C-4612-B655-1AF27ABF7DC4}"/>
    <cellStyle name="Moneda 2 5 4 3 2 3 2" xfId="32518" xr:uid="{91448DE9-DD11-40A3-87C7-D3B47DC04A16}"/>
    <cellStyle name="Moneda 2 5 4 3 2 4" xfId="32515" xr:uid="{A8341CE7-AF89-447F-9F29-8381FD4F8B4A}"/>
    <cellStyle name="Moneda 2 5 4 3 3" xfId="4556" xr:uid="{18F2881F-D810-49E1-BA25-CFFD36D88A88}"/>
    <cellStyle name="Moneda 2 5 4 3 3 2" xfId="4557" xr:uid="{94DB1591-AB0A-4509-BBF7-4C266A19D242}"/>
    <cellStyle name="Moneda 2 5 4 3 3 2 2" xfId="32520" xr:uid="{6278340D-9643-4EA0-ABB5-ED13D0B17B45}"/>
    <cellStyle name="Moneda 2 5 4 3 3 3" xfId="32519" xr:uid="{555BED38-27EE-4872-B198-BF3D681ED833}"/>
    <cellStyle name="Moneda 2 5 4 3 4" xfId="4558" xr:uid="{F17AC659-B443-4708-88AE-5B6E0584DC2A}"/>
    <cellStyle name="Moneda 2 5 4 3 4 2" xfId="32521" xr:uid="{062DEE3E-0302-4149-8CC8-9A3E7B9A8B4F}"/>
    <cellStyle name="Moneda 2 5 4 3 5" xfId="32514" xr:uid="{CD27AFC8-A5C7-4D56-9B4C-FB4E70A6C353}"/>
    <cellStyle name="Moneda 2 5 4 4" xfId="4559" xr:uid="{44E8185F-DB57-48C5-9589-D7D08E415EE9}"/>
    <cellStyle name="Moneda 2 5 4 4 2" xfId="4560" xr:uid="{2D0C6C47-1CB2-4175-95FF-15D4A6BF51C3}"/>
    <cellStyle name="Moneda 2 5 4 4 2 2" xfId="4561" xr:uid="{D096AB77-987D-4301-B766-0A7E6A54D0E2}"/>
    <cellStyle name="Moneda 2 5 4 4 2 2 2" xfId="4562" xr:uid="{2F404A9E-61F8-4823-B1B8-A14557715E8A}"/>
    <cellStyle name="Moneda 2 5 4 4 2 2 2 2" xfId="32525" xr:uid="{82669B0D-E448-4C21-B403-3B81336A35A6}"/>
    <cellStyle name="Moneda 2 5 4 4 2 2 3" xfId="32524" xr:uid="{F10C8DAF-3A72-4C65-8D8A-691D4D9CEBF3}"/>
    <cellStyle name="Moneda 2 5 4 4 2 3" xfId="4563" xr:uid="{6719463C-9FA0-4D6E-BF31-75E0C2018C64}"/>
    <cellStyle name="Moneda 2 5 4 4 2 3 2" xfId="32526" xr:uid="{753E6592-DD9D-4B90-AFE3-6FC4A44CEAED}"/>
    <cellStyle name="Moneda 2 5 4 4 2 4" xfId="32523" xr:uid="{A2847E56-FDA5-4143-B193-562DE11A5D09}"/>
    <cellStyle name="Moneda 2 5 4 4 3" xfId="4564" xr:uid="{C69B0517-3E90-45F9-ABE5-EF40C9A72605}"/>
    <cellStyle name="Moneda 2 5 4 4 3 2" xfId="4565" xr:uid="{AF18F4A9-6199-44F8-B2E1-B95AB203B757}"/>
    <cellStyle name="Moneda 2 5 4 4 3 2 2" xfId="32528" xr:uid="{5B9A828D-56D2-421C-B1AA-EEB87AC95DB0}"/>
    <cellStyle name="Moneda 2 5 4 4 3 3" xfId="32527" xr:uid="{9C8754E5-5545-4C41-AA50-684308181A97}"/>
    <cellStyle name="Moneda 2 5 4 4 4" xfId="4566" xr:uid="{E63BAB7E-8D1F-454C-A0D3-2D2226DB0E77}"/>
    <cellStyle name="Moneda 2 5 4 4 4 2" xfId="32529" xr:uid="{459B1F53-0F2B-4581-B1EA-1249FCBE65F6}"/>
    <cellStyle name="Moneda 2 5 4 4 5" xfId="32522" xr:uid="{C68BA1C4-835E-49C1-99FE-B28623C4EFDD}"/>
    <cellStyle name="Moneda 2 5 4 5" xfId="4567" xr:uid="{F03FEAE1-983B-4069-9A25-53473C1D728E}"/>
    <cellStyle name="Moneda 2 5 4 5 2" xfId="4568" xr:uid="{D500FAED-7460-4C31-A151-20A4C49F2565}"/>
    <cellStyle name="Moneda 2 5 4 5 2 2" xfId="4569" xr:uid="{223CE651-A95F-46A6-95B5-C848B2BC638C}"/>
    <cellStyle name="Moneda 2 5 4 5 2 2 2" xfId="32532" xr:uid="{C4B42293-730F-4F59-9954-94394B043BDD}"/>
    <cellStyle name="Moneda 2 5 4 5 2 3" xfId="32531" xr:uid="{A6D2EE42-36D7-4F94-9E93-4A1C6FE0085C}"/>
    <cellStyle name="Moneda 2 5 4 5 3" xfId="4570" xr:uid="{8DB5BBC3-E2F2-42FF-B02A-42BDF2A6E2C0}"/>
    <cellStyle name="Moneda 2 5 4 5 3 2" xfId="32533" xr:uid="{1214F4AD-A0F9-4EA1-AA6C-953CF00A3984}"/>
    <cellStyle name="Moneda 2 5 4 5 4" xfId="32530" xr:uid="{E629E25C-73A3-47DB-927A-0BE20D73C752}"/>
    <cellStyle name="Moneda 2 5 4 6" xfId="4571" xr:uid="{A858CBE3-EAB6-4EEC-94FB-DEBB11564D02}"/>
    <cellStyle name="Moneda 2 5 4 6 2" xfId="4572" xr:uid="{F6CCD979-8A6B-48EA-8795-D119499FB87B}"/>
    <cellStyle name="Moneda 2 5 4 6 2 2" xfId="32535" xr:uid="{B20B75FE-C86B-466A-9AC9-1142506517D5}"/>
    <cellStyle name="Moneda 2 5 4 6 3" xfId="32534" xr:uid="{A0E173DF-CBC2-48C3-A09B-919718C25F6C}"/>
    <cellStyle name="Moneda 2 5 4 7" xfId="4573" xr:uid="{A1114334-1132-4168-8DDA-1196654737A7}"/>
    <cellStyle name="Moneda 2 5 4 7 2" xfId="32536" xr:uid="{8706D7E6-35C6-40CD-94FD-EE9129AF6637}"/>
    <cellStyle name="Moneda 2 5 4 8" xfId="27771" xr:uid="{A88D6EDA-641B-48C1-9268-43423A11C202}"/>
    <cellStyle name="Moneda 2 5 4 8 2" xfId="55689" xr:uid="{BA1C0047-3317-4F40-8306-C8EAB344C744}"/>
    <cellStyle name="Moneda 2 5 4 9" xfId="28442" xr:uid="{CE318369-7BCE-40B3-8DF1-5BF4A79CBF6F}"/>
    <cellStyle name="Moneda 2 5 5" xfId="4574" xr:uid="{33C89813-347D-494C-B6A8-80C9FF9905E9}"/>
    <cellStyle name="Moneda 2 5 5 2" xfId="4575" xr:uid="{04AE2ED4-1082-41F8-95D1-34068EF0F3BB}"/>
    <cellStyle name="Moneda 2 5 5 2 2" xfId="4576" xr:uid="{E2D53181-7E67-40B7-BD99-A37FA3A92292}"/>
    <cellStyle name="Moneda 2 5 5 2 2 2" xfId="4577" xr:uid="{A6D356CD-C982-4DE1-BB30-32481F298D8C}"/>
    <cellStyle name="Moneda 2 5 5 2 2 2 2" xfId="4578" xr:uid="{8919F6E1-35E2-4548-9493-CD425240737E}"/>
    <cellStyle name="Moneda 2 5 5 2 2 2 2 2" xfId="32541" xr:uid="{F7E67C4A-B3FA-4044-A4B8-CB1C700B3EF4}"/>
    <cellStyle name="Moneda 2 5 5 2 2 2 3" xfId="32540" xr:uid="{2788869A-7A46-480A-960C-A6588CF795EE}"/>
    <cellStyle name="Moneda 2 5 5 2 2 3" xfId="4579" xr:uid="{EBBDF3ED-EC51-4B8A-9F3B-F27DD71664CB}"/>
    <cellStyle name="Moneda 2 5 5 2 2 3 2" xfId="32542" xr:uid="{23E91A89-2779-4003-A58D-8F0382A09C72}"/>
    <cellStyle name="Moneda 2 5 5 2 2 4" xfId="32539" xr:uid="{01471F2D-4369-464A-AFD0-97FBECC2AB24}"/>
    <cellStyle name="Moneda 2 5 5 2 3" xfId="4580" xr:uid="{9802C24D-87BC-4FDC-9A5B-24D02983E649}"/>
    <cellStyle name="Moneda 2 5 5 2 3 2" xfId="4581" xr:uid="{0C9FB54E-A695-4A2C-8703-224D6E0EFA9F}"/>
    <cellStyle name="Moneda 2 5 5 2 3 2 2" xfId="32544" xr:uid="{1B2CBB36-894C-43C8-BAED-18A8ECFFA34A}"/>
    <cellStyle name="Moneda 2 5 5 2 3 3" xfId="32543" xr:uid="{87DAA0B2-75ED-4767-A5E5-2AD741FCD43E}"/>
    <cellStyle name="Moneda 2 5 5 2 4" xfId="4582" xr:uid="{76442223-6C45-43F1-AC7A-CBBE5929DBBF}"/>
    <cellStyle name="Moneda 2 5 5 2 4 2" xfId="32545" xr:uid="{CE7307D7-387D-45AC-9583-47AC1C3C307A}"/>
    <cellStyle name="Moneda 2 5 5 2 5" xfId="32538" xr:uid="{0F268149-42E5-4D5F-9CDB-360CA7EE35F6}"/>
    <cellStyle name="Moneda 2 5 5 3" xfId="4583" xr:uid="{16A95DE5-E4E2-4A86-9980-A3A7DDD6FB20}"/>
    <cellStyle name="Moneda 2 5 5 3 2" xfId="4584" xr:uid="{30497D54-915D-47B5-8760-FD75BAC5C2B4}"/>
    <cellStyle name="Moneda 2 5 5 3 2 2" xfId="4585" xr:uid="{DA55E032-3877-4474-AAB8-122F74A79112}"/>
    <cellStyle name="Moneda 2 5 5 3 2 2 2" xfId="32548" xr:uid="{414BB6A3-2AA9-4BD7-9809-A3A9B0D7D733}"/>
    <cellStyle name="Moneda 2 5 5 3 2 3" xfId="32547" xr:uid="{4B4CDD3D-3BE8-423B-B627-D186EEAE5D11}"/>
    <cellStyle name="Moneda 2 5 5 3 3" xfId="4586" xr:uid="{AC44606D-E056-4DA3-B20F-D25AEB760A33}"/>
    <cellStyle name="Moneda 2 5 5 3 3 2" xfId="32549" xr:uid="{FF966456-A121-4246-9C74-1726DABBC56E}"/>
    <cellStyle name="Moneda 2 5 5 3 4" xfId="32546" xr:uid="{62A2DC58-76DF-4312-9826-938A56F5B4E3}"/>
    <cellStyle name="Moneda 2 5 5 4" xfId="4587" xr:uid="{8165E7D8-5427-4490-8C2E-A94BF2723E22}"/>
    <cellStyle name="Moneda 2 5 5 4 2" xfId="4588" xr:uid="{8A2B5D36-DE23-48EA-AB53-C236722F1180}"/>
    <cellStyle name="Moneda 2 5 5 4 2 2" xfId="32551" xr:uid="{D26F6624-A0A5-4D98-A1FE-8B530D6D3962}"/>
    <cellStyle name="Moneda 2 5 5 4 3" xfId="32550" xr:uid="{CF4277D6-F12B-4225-9170-9B045D6CE265}"/>
    <cellStyle name="Moneda 2 5 5 5" xfId="4589" xr:uid="{74E97BDF-9DBA-4EC8-B3E6-56088E9F78F4}"/>
    <cellStyle name="Moneda 2 5 5 5 2" xfId="32552" xr:uid="{0AD90AA3-A0C5-4923-A33C-1B5FF74D393B}"/>
    <cellStyle name="Moneda 2 5 5 6" xfId="32537" xr:uid="{FA8FD0D9-D47D-493A-9395-BF2F16688CC4}"/>
    <cellStyle name="Moneda 2 5 6" xfId="4590" xr:uid="{B5EDB462-686D-4BF3-841C-520F68F7F355}"/>
    <cellStyle name="Moneda 2 5 6 2" xfId="4591" xr:uid="{3E5F9D67-4171-4DF5-A6C8-14DACFB811FF}"/>
    <cellStyle name="Moneda 2 5 6 2 2" xfId="4592" xr:uid="{77E04444-3189-4E8F-BE53-CCB1D3135A96}"/>
    <cellStyle name="Moneda 2 5 6 2 2 2" xfId="4593" xr:uid="{E462B666-5534-4F79-9334-43892178438D}"/>
    <cellStyle name="Moneda 2 5 6 2 2 2 2" xfId="32556" xr:uid="{FD636262-2E15-4B58-82CD-9B55D0C10113}"/>
    <cellStyle name="Moneda 2 5 6 2 2 3" xfId="32555" xr:uid="{4E4F5A95-0F72-427D-B4BA-DB5BD7529E55}"/>
    <cellStyle name="Moneda 2 5 6 2 3" xfId="4594" xr:uid="{14F43AAE-9F4A-4E88-9405-FB6738644F79}"/>
    <cellStyle name="Moneda 2 5 6 2 3 2" xfId="32557" xr:uid="{3DE4C448-8732-4D26-9C3E-433DD6BB5FBD}"/>
    <cellStyle name="Moneda 2 5 6 2 4" xfId="32554" xr:uid="{A07CA2B7-E480-4946-8F3E-3356C4998FE8}"/>
    <cellStyle name="Moneda 2 5 6 3" xfId="4595" xr:uid="{49655077-6B79-47A8-B978-98E1F9400E74}"/>
    <cellStyle name="Moneda 2 5 6 3 2" xfId="4596" xr:uid="{FB85A80A-7910-49BE-AAC8-6EE3B5C3BE1A}"/>
    <cellStyle name="Moneda 2 5 6 3 2 2" xfId="32559" xr:uid="{0CFA9812-BB6C-4D39-9145-5B3396BB141A}"/>
    <cellStyle name="Moneda 2 5 6 3 3" xfId="32558" xr:uid="{4FCDB18E-4A16-4CFD-9B1D-CA9828C67E84}"/>
    <cellStyle name="Moneda 2 5 6 4" xfId="4597" xr:uid="{924D2966-76A0-4AEB-925C-D960B50A3500}"/>
    <cellStyle name="Moneda 2 5 6 4 2" xfId="32560" xr:uid="{9B7A6828-7AED-4189-AC80-B807E03F0129}"/>
    <cellStyle name="Moneda 2 5 6 5" xfId="32553" xr:uid="{FC07DA43-2CCB-40CF-BA2C-FF0A857B9273}"/>
    <cellStyle name="Moneda 2 5 7" xfId="4598" xr:uid="{7EB54C9B-E56D-4DEB-88D7-F6082FCAFFF6}"/>
    <cellStyle name="Moneda 2 5 7 2" xfId="4599" xr:uid="{FBFB36C7-B971-48CE-B887-0D59395B5212}"/>
    <cellStyle name="Moneda 2 5 7 2 2" xfId="4600" xr:uid="{0A2B0A29-BBFE-42F5-904A-29AF5194D3F8}"/>
    <cellStyle name="Moneda 2 5 7 2 2 2" xfId="4601" xr:uid="{6E5E57EE-9375-4EE3-9834-385F17793D74}"/>
    <cellStyle name="Moneda 2 5 7 2 2 2 2" xfId="32564" xr:uid="{B401F4EA-50D8-4200-8E93-3C8A4C30E245}"/>
    <cellStyle name="Moneda 2 5 7 2 2 3" xfId="32563" xr:uid="{DFFEFE3B-7925-4D50-85C6-B851A3D88CE9}"/>
    <cellStyle name="Moneda 2 5 7 2 3" xfId="4602" xr:uid="{60DF4A43-4225-4C6F-A0BE-FD35B3ABB99E}"/>
    <cellStyle name="Moneda 2 5 7 2 3 2" xfId="32565" xr:uid="{3B302BB6-ECB5-4450-B369-12F18C2A5315}"/>
    <cellStyle name="Moneda 2 5 7 2 4" xfId="32562" xr:uid="{376AC600-387A-44C1-903E-7ECF38003312}"/>
    <cellStyle name="Moneda 2 5 7 3" xfId="4603" xr:uid="{778AD3AD-3E79-4022-820E-FE614C2B0F1B}"/>
    <cellStyle name="Moneda 2 5 7 3 2" xfId="4604" xr:uid="{25153872-99BE-48B7-84E0-7518F1411ACC}"/>
    <cellStyle name="Moneda 2 5 7 3 2 2" xfId="32567" xr:uid="{6BF732CD-A3CE-40B0-8923-057F6B5FCED1}"/>
    <cellStyle name="Moneda 2 5 7 3 3" xfId="32566" xr:uid="{8E2E2132-93C4-4164-8B86-B31F8E233656}"/>
    <cellStyle name="Moneda 2 5 7 4" xfId="4605" xr:uid="{86126A99-CC4E-45AA-B10C-DF5E23C07DF8}"/>
    <cellStyle name="Moneda 2 5 7 4 2" xfId="32568" xr:uid="{FFBED6C8-1A87-4F49-BB54-77DE114C8BC1}"/>
    <cellStyle name="Moneda 2 5 7 5" xfId="32561" xr:uid="{A994F55E-0E70-4937-B886-688CBD965A8C}"/>
    <cellStyle name="Moneda 2 5 8" xfId="4606" xr:uid="{AC620688-4C68-4A3F-988F-B8121AE24D6B}"/>
    <cellStyle name="Moneda 2 5 8 2" xfId="4607" xr:uid="{7AD37E54-34C5-4A85-9B2A-FF193543E423}"/>
    <cellStyle name="Moneda 2 5 8 2 2" xfId="4608" xr:uid="{627ACBE9-AEAB-42E6-91A8-E2438AB0AA45}"/>
    <cellStyle name="Moneda 2 5 8 2 2 2" xfId="32571" xr:uid="{DF6DC8C4-023E-4DD5-A437-B2421E29DA11}"/>
    <cellStyle name="Moneda 2 5 8 2 3" xfId="32570" xr:uid="{9AE43292-CBD0-4B7B-8281-E6135C16B3AE}"/>
    <cellStyle name="Moneda 2 5 8 3" xfId="4609" xr:uid="{C70A05F1-B713-4EB2-8E0E-DCD1F17EFFF2}"/>
    <cellStyle name="Moneda 2 5 8 3 2" xfId="32572" xr:uid="{006267B1-205B-41BB-983C-19D3A03E53E6}"/>
    <cellStyle name="Moneda 2 5 8 4" xfId="32569" xr:uid="{BBEE8637-1A26-4FA2-B294-4BECDBA76E0D}"/>
    <cellStyle name="Moneda 2 5 9" xfId="4610" xr:uid="{67B9FB19-39CB-4050-8D35-BCD423BC03A1}"/>
    <cellStyle name="Moneda 2 5 9 2" xfId="4611" xr:uid="{2EC62B16-E8B8-42D9-8457-E8DD734752D1}"/>
    <cellStyle name="Moneda 2 5 9 2 2" xfId="32574" xr:uid="{0ECD8D3B-A11E-4BA6-A963-452D1F1E9A23}"/>
    <cellStyle name="Moneda 2 5 9 3" xfId="32573" xr:uid="{8DC2EE2F-F73E-47DC-B2C0-462B64D7F359}"/>
    <cellStyle name="Moneda 2 6" xfId="155" xr:uid="{92EEB398-2E74-47E4-9881-5E72BAF5D2D0}"/>
    <cellStyle name="Moneda 2 6 10" xfId="27772" xr:uid="{584942F6-3AF7-4E0F-B603-57EFA22CD7AD}"/>
    <cellStyle name="Moneda 2 6 10 2" xfId="55690" xr:uid="{75F47D32-4C0A-4163-ABCE-1D891CD17750}"/>
    <cellStyle name="Moneda 2 6 11" xfId="28137" xr:uid="{44587ED4-5667-467E-B2ED-C525D57F6D4A}"/>
    <cellStyle name="Moneda 2 6 2" xfId="310" xr:uid="{4A60F2F0-E9EF-4AC9-9FF0-911B25971BCC}"/>
    <cellStyle name="Moneda 2 6 2 10" xfId="28291" xr:uid="{EBC12341-FF20-4195-91C6-FDBC30CB3B80}"/>
    <cellStyle name="Moneda 2 6 2 2" xfId="657" xr:uid="{456D6990-953B-40E4-8C47-137A0BABC9E8}"/>
    <cellStyle name="Moneda 2 6 2 2 2" xfId="4612" xr:uid="{D6F01E78-46F2-437C-B7AF-9F81B6A43714}"/>
    <cellStyle name="Moneda 2 6 2 2 2 2" xfId="4613" xr:uid="{C04E1C11-FFF1-48A6-AF82-890542AE5848}"/>
    <cellStyle name="Moneda 2 6 2 2 2 2 2" xfId="4614" xr:uid="{FC6792C8-D44E-475E-9104-D3DF2AD586B9}"/>
    <cellStyle name="Moneda 2 6 2 2 2 2 2 2" xfId="4615" xr:uid="{9B50B24A-ECD0-4E54-B443-ED0A62C77027}"/>
    <cellStyle name="Moneda 2 6 2 2 2 2 2 2 2" xfId="4616" xr:uid="{164084EB-2EF6-435E-81CD-FB1F31A234C2}"/>
    <cellStyle name="Moneda 2 6 2 2 2 2 2 2 2 2" xfId="32579" xr:uid="{D7827B42-AB79-4192-9736-F270BB12C1F6}"/>
    <cellStyle name="Moneda 2 6 2 2 2 2 2 2 3" xfId="32578" xr:uid="{E1729B22-5629-41EE-8F5C-4463F00C9EB3}"/>
    <cellStyle name="Moneda 2 6 2 2 2 2 2 3" xfId="4617" xr:uid="{87F0AACB-E114-4E07-8761-EF8FEC6639DF}"/>
    <cellStyle name="Moneda 2 6 2 2 2 2 2 3 2" xfId="32580" xr:uid="{5C7E3E41-25BB-442B-A307-9CAEC833A211}"/>
    <cellStyle name="Moneda 2 6 2 2 2 2 2 4" xfId="32577" xr:uid="{2CE5E3CB-F032-4240-A8E3-475A06D03456}"/>
    <cellStyle name="Moneda 2 6 2 2 2 2 3" xfId="4618" xr:uid="{AB7F1B3A-B6D9-46F3-B03E-170D32283F2B}"/>
    <cellStyle name="Moneda 2 6 2 2 2 2 3 2" xfId="4619" xr:uid="{A8BD3E4A-FE5C-4F9B-995D-303774A61F0A}"/>
    <cellStyle name="Moneda 2 6 2 2 2 2 3 2 2" xfId="32582" xr:uid="{CB6D1D79-CF9F-4E82-B2D0-2A526A796311}"/>
    <cellStyle name="Moneda 2 6 2 2 2 2 3 3" xfId="32581" xr:uid="{6A644BAD-67CC-4E67-8CB3-5FB4DB75D040}"/>
    <cellStyle name="Moneda 2 6 2 2 2 2 4" xfId="4620" xr:uid="{AA35F66C-D77C-4D9A-97C7-554B26D5E11F}"/>
    <cellStyle name="Moneda 2 6 2 2 2 2 4 2" xfId="32583" xr:uid="{7E9F8942-8C10-460B-99DC-7A68771E33AA}"/>
    <cellStyle name="Moneda 2 6 2 2 2 2 5" xfId="32576" xr:uid="{447230CF-8A82-48F0-A0E1-94BD1DE0D8DF}"/>
    <cellStyle name="Moneda 2 6 2 2 2 3" xfId="4621" xr:uid="{0A7EFDEC-7B29-4E78-80AA-02163ADC2A58}"/>
    <cellStyle name="Moneda 2 6 2 2 2 3 2" xfId="4622" xr:uid="{6B82ADB9-EFAB-4C94-AF65-7D130C081088}"/>
    <cellStyle name="Moneda 2 6 2 2 2 3 2 2" xfId="4623" xr:uid="{95D820F7-70E0-4A34-82FC-435039C7D827}"/>
    <cellStyle name="Moneda 2 6 2 2 2 3 2 2 2" xfId="32586" xr:uid="{ADEBAAE0-FC2A-4584-B29D-24D68E578C1C}"/>
    <cellStyle name="Moneda 2 6 2 2 2 3 2 3" xfId="32585" xr:uid="{6BBCA2D9-BBB0-4FAE-B857-E261A0E46458}"/>
    <cellStyle name="Moneda 2 6 2 2 2 3 3" xfId="4624" xr:uid="{D8854F34-F719-494E-936A-A897C89A863D}"/>
    <cellStyle name="Moneda 2 6 2 2 2 3 3 2" xfId="32587" xr:uid="{ED0528AB-E30B-4724-9DB2-DC8810F93F12}"/>
    <cellStyle name="Moneda 2 6 2 2 2 3 4" xfId="32584" xr:uid="{EDB5F78B-3AD0-4126-ADF1-0E96B9D035AF}"/>
    <cellStyle name="Moneda 2 6 2 2 2 4" xfId="4625" xr:uid="{CCF01B04-2053-42A5-8038-B570DBBF381F}"/>
    <cellStyle name="Moneda 2 6 2 2 2 4 2" xfId="4626" xr:uid="{63DD07C0-8602-45BE-A87B-09716983CDAB}"/>
    <cellStyle name="Moneda 2 6 2 2 2 4 2 2" xfId="32589" xr:uid="{B15BBDDE-BF2D-45F8-9B77-45A16D435387}"/>
    <cellStyle name="Moneda 2 6 2 2 2 4 3" xfId="32588" xr:uid="{5CB15E60-A707-4F7B-AB1C-5780B4128321}"/>
    <cellStyle name="Moneda 2 6 2 2 2 5" xfId="4627" xr:uid="{83249331-BB44-4E36-993A-14C79FD0D465}"/>
    <cellStyle name="Moneda 2 6 2 2 2 5 2" xfId="32590" xr:uid="{686E8704-DEEE-417B-B5B6-FBBF499B5A7F}"/>
    <cellStyle name="Moneda 2 6 2 2 2 6" xfId="32575" xr:uid="{00781393-F5D1-48C0-AEB4-C565C4CC1660}"/>
    <cellStyle name="Moneda 2 6 2 2 3" xfId="4628" xr:uid="{629078A0-93C1-4B6E-9F76-0EEF5926D91A}"/>
    <cellStyle name="Moneda 2 6 2 2 3 2" xfId="4629" xr:uid="{9FF7B1FC-A8CD-4D25-9772-A1FDCB1F35AA}"/>
    <cellStyle name="Moneda 2 6 2 2 3 2 2" xfId="4630" xr:uid="{A4AF8BAC-CD11-46CD-93D5-4E926D6CC06B}"/>
    <cellStyle name="Moneda 2 6 2 2 3 2 2 2" xfId="4631" xr:uid="{CBA04F1F-3F30-4269-A562-2167D59F6088}"/>
    <cellStyle name="Moneda 2 6 2 2 3 2 2 2 2" xfId="32594" xr:uid="{F2D72A83-D325-4073-8DCC-FCFA5B36EA3F}"/>
    <cellStyle name="Moneda 2 6 2 2 3 2 2 3" xfId="32593" xr:uid="{4A7879E6-E8D1-4E58-95B1-9428C7B25D2E}"/>
    <cellStyle name="Moneda 2 6 2 2 3 2 3" xfId="4632" xr:uid="{D3655A40-C56C-4ACC-A0FC-BCF78E782ADB}"/>
    <cellStyle name="Moneda 2 6 2 2 3 2 3 2" xfId="32595" xr:uid="{51168E11-E39F-4A5C-BB01-4B37B2AAE9BF}"/>
    <cellStyle name="Moneda 2 6 2 2 3 2 4" xfId="32592" xr:uid="{26EF2EBD-49A1-4540-BCB5-DEA23EAEDC92}"/>
    <cellStyle name="Moneda 2 6 2 2 3 3" xfId="4633" xr:uid="{0B14490A-A364-46B1-A78C-3394D76B3601}"/>
    <cellStyle name="Moneda 2 6 2 2 3 3 2" xfId="4634" xr:uid="{589BAEB4-22F0-4882-B7E2-D05D7FC73B18}"/>
    <cellStyle name="Moneda 2 6 2 2 3 3 2 2" xfId="32597" xr:uid="{594D5A44-2466-4DC8-8F8C-1EE86FD2713F}"/>
    <cellStyle name="Moneda 2 6 2 2 3 3 3" xfId="32596" xr:uid="{23E4CCDD-9C80-4288-9F14-F92E7B68A151}"/>
    <cellStyle name="Moneda 2 6 2 2 3 4" xfId="4635" xr:uid="{BAC6C645-7F1D-4CFB-8B44-4B549942DB87}"/>
    <cellStyle name="Moneda 2 6 2 2 3 4 2" xfId="32598" xr:uid="{0517A90E-0EE0-49D5-BC83-B52DB307C745}"/>
    <cellStyle name="Moneda 2 6 2 2 3 5" xfId="32591" xr:uid="{C4A31104-FA53-40F4-82E6-5710AD9808B8}"/>
    <cellStyle name="Moneda 2 6 2 2 4" xfId="4636" xr:uid="{1B69D736-E53B-4C1A-BA73-3468127B4F7A}"/>
    <cellStyle name="Moneda 2 6 2 2 4 2" xfId="4637" xr:uid="{9EA95E64-FCFC-42A5-A6B6-08C3C85D692D}"/>
    <cellStyle name="Moneda 2 6 2 2 4 2 2" xfId="4638" xr:uid="{EAFA1CBD-E064-4402-A78B-C13B3D0F49EE}"/>
    <cellStyle name="Moneda 2 6 2 2 4 2 2 2" xfId="4639" xr:uid="{074BB27C-F0CC-4C0E-85BD-10BE82063887}"/>
    <cellStyle name="Moneda 2 6 2 2 4 2 2 2 2" xfId="32602" xr:uid="{C1BFAE8B-6F41-41BA-9609-C38D41782EF0}"/>
    <cellStyle name="Moneda 2 6 2 2 4 2 2 3" xfId="32601" xr:uid="{681F1D18-5087-4435-867A-31EED77DA676}"/>
    <cellStyle name="Moneda 2 6 2 2 4 2 3" xfId="4640" xr:uid="{4BA4EC07-4554-44D2-9288-AB1D1D5F49A7}"/>
    <cellStyle name="Moneda 2 6 2 2 4 2 3 2" xfId="32603" xr:uid="{B0634D3D-15DC-4C3C-92DF-2633C32EDC21}"/>
    <cellStyle name="Moneda 2 6 2 2 4 2 4" xfId="32600" xr:uid="{4DAA03E1-02EF-4218-92D4-C47FECEED785}"/>
    <cellStyle name="Moneda 2 6 2 2 4 3" xfId="4641" xr:uid="{4AD4BD74-BF5B-40D7-80C9-160976294DFE}"/>
    <cellStyle name="Moneda 2 6 2 2 4 3 2" xfId="4642" xr:uid="{A976384F-511B-42EF-B0A3-3BF939142E62}"/>
    <cellStyle name="Moneda 2 6 2 2 4 3 2 2" xfId="32605" xr:uid="{654C98B3-D08A-4460-95DE-62E814531227}"/>
    <cellStyle name="Moneda 2 6 2 2 4 3 3" xfId="32604" xr:uid="{F5B05133-ACF4-47BC-8B70-44AC6A0213C5}"/>
    <cellStyle name="Moneda 2 6 2 2 4 4" xfId="4643" xr:uid="{F60D5065-6077-4196-95E9-01AA1B337D8E}"/>
    <cellStyle name="Moneda 2 6 2 2 4 4 2" xfId="32606" xr:uid="{9A610B1A-993E-4218-B0E9-DA0D9518FE59}"/>
    <cellStyle name="Moneda 2 6 2 2 4 5" xfId="32599" xr:uid="{C9A8C5A9-BAE3-43FB-A009-0CA685750842}"/>
    <cellStyle name="Moneda 2 6 2 2 5" xfId="4644" xr:uid="{34336903-F8A0-48B1-AD0C-99DA173DFA33}"/>
    <cellStyle name="Moneda 2 6 2 2 5 2" xfId="4645" xr:uid="{B13FB349-9A71-4959-9EE5-9389B704F13D}"/>
    <cellStyle name="Moneda 2 6 2 2 5 2 2" xfId="4646" xr:uid="{D48ABC4E-DAF9-406B-9A55-DE035252C415}"/>
    <cellStyle name="Moneda 2 6 2 2 5 2 2 2" xfId="32609" xr:uid="{9D51FE81-6642-45F3-A856-A9AF2F0975B8}"/>
    <cellStyle name="Moneda 2 6 2 2 5 2 3" xfId="32608" xr:uid="{69592483-6E91-41F9-8587-6D4D989BF839}"/>
    <cellStyle name="Moneda 2 6 2 2 5 3" xfId="4647" xr:uid="{1616F6D6-3E41-4BC4-83C7-4623BDA9A515}"/>
    <cellStyle name="Moneda 2 6 2 2 5 3 2" xfId="32610" xr:uid="{66B8D516-A9B1-4603-8293-BA7600C7F7AD}"/>
    <cellStyle name="Moneda 2 6 2 2 5 4" xfId="32607" xr:uid="{004E094C-ACCC-442B-B9D0-C065CD59903F}"/>
    <cellStyle name="Moneda 2 6 2 2 6" xfId="4648" xr:uid="{7345A855-AE69-4689-B211-E3C38110B302}"/>
    <cellStyle name="Moneda 2 6 2 2 6 2" xfId="4649" xr:uid="{10EA93D6-E98D-47BE-B6EB-27359531BC82}"/>
    <cellStyle name="Moneda 2 6 2 2 6 2 2" xfId="32612" xr:uid="{CB417092-A04D-4E57-AA7F-403324E9C217}"/>
    <cellStyle name="Moneda 2 6 2 2 6 3" xfId="32611" xr:uid="{37282392-CC4B-41FA-B49F-6CFEE99CCF43}"/>
    <cellStyle name="Moneda 2 6 2 2 7" xfId="4650" xr:uid="{A6F104BD-2DEB-4113-A3B1-CFE8FCE0225D}"/>
    <cellStyle name="Moneda 2 6 2 2 7 2" xfId="32613" xr:uid="{CAA6C87E-8AAB-4C73-9544-536CFDA282F9}"/>
    <cellStyle name="Moneda 2 6 2 2 8" xfId="27774" xr:uid="{D340838A-AD3F-484B-9C41-EBD2699787DF}"/>
    <cellStyle name="Moneda 2 6 2 2 8 2" xfId="55692" xr:uid="{FD0E8FDA-1603-43B6-B38B-0C48C6A138E2}"/>
    <cellStyle name="Moneda 2 6 2 2 9" xfId="28636" xr:uid="{327D469D-4C82-44E8-9B7C-F667F8D99810}"/>
    <cellStyle name="Moneda 2 6 2 3" xfId="4651" xr:uid="{BCD0558D-DA42-4157-8C26-E79CDC9822B9}"/>
    <cellStyle name="Moneda 2 6 2 3 2" xfId="4652" xr:uid="{A0D04B0B-410A-4BE3-8582-D7C33FD21C79}"/>
    <cellStyle name="Moneda 2 6 2 3 2 2" xfId="4653" xr:uid="{880883A9-DCED-44D3-A698-5C798E0CCE48}"/>
    <cellStyle name="Moneda 2 6 2 3 2 2 2" xfId="4654" xr:uid="{65D33BB2-24BA-4A3A-AD19-B36C780F5363}"/>
    <cellStyle name="Moneda 2 6 2 3 2 2 2 2" xfId="4655" xr:uid="{3B66BADB-54FE-44B7-9960-144D1F83BD74}"/>
    <cellStyle name="Moneda 2 6 2 3 2 2 2 2 2" xfId="32618" xr:uid="{5A58DC75-BA3B-4D6E-9B1A-27BD07D23E95}"/>
    <cellStyle name="Moneda 2 6 2 3 2 2 2 3" xfId="32617" xr:uid="{FC2DE486-DD04-46EC-AF91-0D0E3F50DAAD}"/>
    <cellStyle name="Moneda 2 6 2 3 2 2 3" xfId="4656" xr:uid="{44CA1F93-41FF-41B6-AEFC-AE64C7353EB2}"/>
    <cellStyle name="Moneda 2 6 2 3 2 2 3 2" xfId="32619" xr:uid="{1B7C3F0A-CE1E-434C-A408-339F4880ACE5}"/>
    <cellStyle name="Moneda 2 6 2 3 2 2 4" xfId="32616" xr:uid="{155E2DF8-44FC-4A1D-A51E-00F84A7D84AC}"/>
    <cellStyle name="Moneda 2 6 2 3 2 3" xfId="4657" xr:uid="{631F6175-E276-49B1-B252-10E1B38C3242}"/>
    <cellStyle name="Moneda 2 6 2 3 2 3 2" xfId="4658" xr:uid="{FA4A9C69-36AA-4926-90EC-BE1FBED4711C}"/>
    <cellStyle name="Moneda 2 6 2 3 2 3 2 2" xfId="32621" xr:uid="{11596602-66E7-4575-B875-D6D41A19DD8F}"/>
    <cellStyle name="Moneda 2 6 2 3 2 3 3" xfId="32620" xr:uid="{3F0606A9-0CF1-4E0E-A023-F3DD9AADADB0}"/>
    <cellStyle name="Moneda 2 6 2 3 2 4" xfId="4659" xr:uid="{C043B880-3BA1-4C8A-B48A-90067CFC2D43}"/>
    <cellStyle name="Moneda 2 6 2 3 2 4 2" xfId="32622" xr:uid="{0048F7A6-8176-4D0C-B8FF-3B5C8E26ECD8}"/>
    <cellStyle name="Moneda 2 6 2 3 2 5" xfId="32615" xr:uid="{C9EC1564-28CB-4C15-A9D3-190FD0FE06C1}"/>
    <cellStyle name="Moneda 2 6 2 3 3" xfId="4660" xr:uid="{F5290A2D-D484-4A84-A17A-3C117CD69343}"/>
    <cellStyle name="Moneda 2 6 2 3 3 2" xfId="4661" xr:uid="{3E345E12-EABF-4D4D-9B7E-A78FF379760F}"/>
    <cellStyle name="Moneda 2 6 2 3 3 2 2" xfId="4662" xr:uid="{7883C889-86D5-45A6-A9BD-335E6AC8A956}"/>
    <cellStyle name="Moneda 2 6 2 3 3 2 2 2" xfId="32625" xr:uid="{C8710679-FED0-40AE-A464-1D9819651241}"/>
    <cellStyle name="Moneda 2 6 2 3 3 2 3" xfId="32624" xr:uid="{D80CA6B3-385F-4882-8465-3010220BEE98}"/>
    <cellStyle name="Moneda 2 6 2 3 3 3" xfId="4663" xr:uid="{F28F2319-34EA-4339-B755-07CEDB073722}"/>
    <cellStyle name="Moneda 2 6 2 3 3 3 2" xfId="32626" xr:uid="{F2BB6BEB-5E1C-4F29-B917-281E0B6F8A60}"/>
    <cellStyle name="Moneda 2 6 2 3 3 4" xfId="32623" xr:uid="{9E3AE644-3A65-4598-B352-7B774070C8B9}"/>
    <cellStyle name="Moneda 2 6 2 3 4" xfId="4664" xr:uid="{9939F430-9926-402D-B71D-1C16525439F1}"/>
    <cellStyle name="Moneda 2 6 2 3 4 2" xfId="4665" xr:uid="{03E5F569-1EFC-40A6-9D35-F9C18D52632F}"/>
    <cellStyle name="Moneda 2 6 2 3 4 2 2" xfId="32628" xr:uid="{D8AA2021-088C-4A9B-AB74-008F29A0C5AD}"/>
    <cellStyle name="Moneda 2 6 2 3 4 3" xfId="32627" xr:uid="{EC9DBDAF-6CB3-4D6A-ACBA-424B9D3B80EF}"/>
    <cellStyle name="Moneda 2 6 2 3 5" xfId="4666" xr:uid="{D9BEAAC4-6100-496B-9A99-3C4050463144}"/>
    <cellStyle name="Moneda 2 6 2 3 5 2" xfId="32629" xr:uid="{74579B80-5586-4F61-9CA1-EEEF92F5CEBB}"/>
    <cellStyle name="Moneda 2 6 2 3 6" xfId="32614" xr:uid="{2EADA29E-DEBC-4C41-89A8-21F884F167DB}"/>
    <cellStyle name="Moneda 2 6 2 4" xfId="4667" xr:uid="{7CDDEEC7-2204-49D3-89CA-3DDD43763A3F}"/>
    <cellStyle name="Moneda 2 6 2 4 2" xfId="4668" xr:uid="{A02A6754-E906-445C-8930-AA38D40C94B0}"/>
    <cellStyle name="Moneda 2 6 2 4 2 2" xfId="4669" xr:uid="{2773FAB1-7CB1-4FBA-B35A-1DEAA9956D33}"/>
    <cellStyle name="Moneda 2 6 2 4 2 2 2" xfId="4670" xr:uid="{7D8F6326-6B3A-4097-809F-38E40ED334CF}"/>
    <cellStyle name="Moneda 2 6 2 4 2 2 2 2" xfId="32633" xr:uid="{96557E92-83D0-4D67-BF8D-1D0F765B1C1A}"/>
    <cellStyle name="Moneda 2 6 2 4 2 2 3" xfId="32632" xr:uid="{AFAF95ED-ADDA-4B4B-8FAD-1369168F4C39}"/>
    <cellStyle name="Moneda 2 6 2 4 2 3" xfId="4671" xr:uid="{CC746D46-0D45-414F-80D1-92461EF4C8CA}"/>
    <cellStyle name="Moneda 2 6 2 4 2 3 2" xfId="32634" xr:uid="{B2862886-8BCC-42C6-BFCD-30744EC35E28}"/>
    <cellStyle name="Moneda 2 6 2 4 2 4" xfId="32631" xr:uid="{D9F00182-F773-4827-ACB8-33832F2C4235}"/>
    <cellStyle name="Moneda 2 6 2 4 3" xfId="4672" xr:uid="{A650476D-0942-4E9E-9E9F-CDA2974547AB}"/>
    <cellStyle name="Moneda 2 6 2 4 3 2" xfId="4673" xr:uid="{76F26131-7B48-4EC9-8862-B0F052393CFE}"/>
    <cellStyle name="Moneda 2 6 2 4 3 2 2" xfId="32636" xr:uid="{9081D736-EA42-452F-8D36-BAC5AE36F94D}"/>
    <cellStyle name="Moneda 2 6 2 4 3 3" xfId="32635" xr:uid="{956C6B46-1CCD-4584-9381-37ECF46AE609}"/>
    <cellStyle name="Moneda 2 6 2 4 4" xfId="4674" xr:uid="{350C6CAA-C6E1-43C8-9744-BD47919BF652}"/>
    <cellStyle name="Moneda 2 6 2 4 4 2" xfId="32637" xr:uid="{16D2E8F7-D17D-4FB8-9DB8-AE89FC64FF1D}"/>
    <cellStyle name="Moneda 2 6 2 4 5" xfId="32630" xr:uid="{8B6EACB0-40D0-422C-8DFA-5862C38BDB91}"/>
    <cellStyle name="Moneda 2 6 2 5" xfId="4675" xr:uid="{35D2A567-D574-475E-A683-E64648A57160}"/>
    <cellStyle name="Moneda 2 6 2 5 2" xfId="4676" xr:uid="{E3A29284-6C47-44BE-B4BD-E31E50A09009}"/>
    <cellStyle name="Moneda 2 6 2 5 2 2" xfId="4677" xr:uid="{57847E7F-4E4E-4F00-B238-C02B43A944BE}"/>
    <cellStyle name="Moneda 2 6 2 5 2 2 2" xfId="4678" xr:uid="{8C2A25BD-C909-497F-94A8-7602FD6A069B}"/>
    <cellStyle name="Moneda 2 6 2 5 2 2 2 2" xfId="32641" xr:uid="{8A867077-B395-4756-AB82-B1DADD47AE39}"/>
    <cellStyle name="Moneda 2 6 2 5 2 2 3" xfId="32640" xr:uid="{DBE11A84-3A6C-4FBD-94B5-C1318BDD4BCE}"/>
    <cellStyle name="Moneda 2 6 2 5 2 3" xfId="4679" xr:uid="{A36ADB5D-F39E-464F-89BA-8E57065AA635}"/>
    <cellStyle name="Moneda 2 6 2 5 2 3 2" xfId="32642" xr:uid="{2D628A10-DCA3-4728-9FC5-E92D8627F643}"/>
    <cellStyle name="Moneda 2 6 2 5 2 4" xfId="32639" xr:uid="{95F2A05C-317C-43CF-B73E-180611725572}"/>
    <cellStyle name="Moneda 2 6 2 5 3" xfId="4680" xr:uid="{FAA16406-2ED6-4431-8B0F-CB59E29F6F5C}"/>
    <cellStyle name="Moneda 2 6 2 5 3 2" xfId="4681" xr:uid="{3D69C3FD-D898-40E1-AAC5-D11C12479B3C}"/>
    <cellStyle name="Moneda 2 6 2 5 3 2 2" xfId="32644" xr:uid="{24AB3378-12A3-4535-B260-6BD6C2DDC52B}"/>
    <cellStyle name="Moneda 2 6 2 5 3 3" xfId="32643" xr:uid="{B13C41B3-17C6-4766-B2F8-0745BA526DE1}"/>
    <cellStyle name="Moneda 2 6 2 5 4" xfId="4682" xr:uid="{12286DBB-E0FD-4914-8506-34349CFA045E}"/>
    <cellStyle name="Moneda 2 6 2 5 4 2" xfId="32645" xr:uid="{99063821-4112-42C5-B60D-3E6CAAA5EF90}"/>
    <cellStyle name="Moneda 2 6 2 5 5" xfId="32638" xr:uid="{E7BE7132-C6F3-4C79-A51D-AF0F6D06644E}"/>
    <cellStyle name="Moneda 2 6 2 6" xfId="4683" xr:uid="{89D579D9-4CC6-466D-8AB1-EB53CDE3D121}"/>
    <cellStyle name="Moneda 2 6 2 6 2" xfId="4684" xr:uid="{04C358D5-5421-4565-A3BA-B91384F8F752}"/>
    <cellStyle name="Moneda 2 6 2 6 2 2" xfId="4685" xr:uid="{75A6846E-63E6-42DB-82B8-48BB830F96F1}"/>
    <cellStyle name="Moneda 2 6 2 6 2 2 2" xfId="32648" xr:uid="{269F9036-2897-4FCF-A2B8-CE5DA5517D33}"/>
    <cellStyle name="Moneda 2 6 2 6 2 3" xfId="32647" xr:uid="{4A7C624F-F2ED-4FA3-9283-D4960D269775}"/>
    <cellStyle name="Moneda 2 6 2 6 3" xfId="4686" xr:uid="{5001A7CE-5860-4F5E-9C1D-93AEA1199108}"/>
    <cellStyle name="Moneda 2 6 2 6 3 2" xfId="32649" xr:uid="{9C173EA1-2533-4298-AB70-433680ACB05F}"/>
    <cellStyle name="Moneda 2 6 2 6 4" xfId="32646" xr:uid="{A40E5894-CD8F-46F1-8ECE-23EB3651633D}"/>
    <cellStyle name="Moneda 2 6 2 7" xfId="4687" xr:uid="{36B1C4FC-D091-4F87-AAA7-0203CB6FE9B3}"/>
    <cellStyle name="Moneda 2 6 2 7 2" xfId="4688" xr:uid="{57677616-ECC2-4F76-A8A3-646D857DDF29}"/>
    <cellStyle name="Moneda 2 6 2 7 2 2" xfId="32651" xr:uid="{2C9D9EB2-BD4E-4481-9CB7-32F2D49AB46C}"/>
    <cellStyle name="Moneda 2 6 2 7 3" xfId="32650" xr:uid="{5AC47EB2-7512-4B2D-9923-9F01F37E2955}"/>
    <cellStyle name="Moneda 2 6 2 8" xfId="4689" xr:uid="{DFDB0283-1586-462F-864A-824C75598E51}"/>
    <cellStyle name="Moneda 2 6 2 8 2" xfId="32652" xr:uid="{61EA60BF-E072-4487-BED6-504AFD6071D3}"/>
    <cellStyle name="Moneda 2 6 2 9" xfId="27773" xr:uid="{358669B9-6254-43EA-B1EF-64829EFA925E}"/>
    <cellStyle name="Moneda 2 6 2 9 2" xfId="55691" xr:uid="{BAFF2F2D-EE0E-4456-9751-AF24E217D5A5}"/>
    <cellStyle name="Moneda 2 6 3" xfId="503" xr:uid="{29807CAD-9DEC-4D12-888E-AD6595460DB7}"/>
    <cellStyle name="Moneda 2 6 3 2" xfId="4690" xr:uid="{D0931230-EEF3-4047-B0EB-465030A04EBE}"/>
    <cellStyle name="Moneda 2 6 3 2 2" xfId="4691" xr:uid="{070292C4-CBBB-421E-9329-944D3E3087E7}"/>
    <cellStyle name="Moneda 2 6 3 2 2 2" xfId="4692" xr:uid="{21EDC296-1963-4C5F-8B9C-F39D8E4260E6}"/>
    <cellStyle name="Moneda 2 6 3 2 2 2 2" xfId="4693" xr:uid="{BA57A062-0735-4DBD-9F73-CA5D7C8C4784}"/>
    <cellStyle name="Moneda 2 6 3 2 2 2 2 2" xfId="4694" xr:uid="{77498FBE-4286-4D77-A4D5-8D816EEEEB1A}"/>
    <cellStyle name="Moneda 2 6 3 2 2 2 2 2 2" xfId="32657" xr:uid="{DD5ECEC8-BAAF-48F4-BF38-A70F788BB78C}"/>
    <cellStyle name="Moneda 2 6 3 2 2 2 2 3" xfId="32656" xr:uid="{21CE7449-310D-4B95-891A-E8BB59870262}"/>
    <cellStyle name="Moneda 2 6 3 2 2 2 3" xfId="4695" xr:uid="{94E671C1-AC02-4D94-9873-25B6E52553F3}"/>
    <cellStyle name="Moneda 2 6 3 2 2 2 3 2" xfId="32658" xr:uid="{A5B9962D-4DBD-4ACA-BC30-469CFCC886F2}"/>
    <cellStyle name="Moneda 2 6 3 2 2 2 4" xfId="32655" xr:uid="{656243C4-12EA-494E-BFD6-22203341F306}"/>
    <cellStyle name="Moneda 2 6 3 2 2 3" xfId="4696" xr:uid="{CC58B23F-DCAE-4CC0-B114-DBC670225CD5}"/>
    <cellStyle name="Moneda 2 6 3 2 2 3 2" xfId="4697" xr:uid="{4D29C8C9-4B3A-488A-90C5-05B41B859960}"/>
    <cellStyle name="Moneda 2 6 3 2 2 3 2 2" xfId="32660" xr:uid="{984CEAB1-4479-4900-86F2-14C8A7003F46}"/>
    <cellStyle name="Moneda 2 6 3 2 2 3 3" xfId="32659" xr:uid="{D3D0C705-10CA-4BB1-A7E3-D4075B2B7F7B}"/>
    <cellStyle name="Moneda 2 6 3 2 2 4" xfId="4698" xr:uid="{B24DECDD-C5C9-4A22-B781-E307AD4D37D2}"/>
    <cellStyle name="Moneda 2 6 3 2 2 4 2" xfId="32661" xr:uid="{84C913D0-FEE7-4E76-8603-B1BBF67B9352}"/>
    <cellStyle name="Moneda 2 6 3 2 2 5" xfId="32654" xr:uid="{45AD6F27-B583-4035-B3CD-A0D0C576C848}"/>
    <cellStyle name="Moneda 2 6 3 2 3" xfId="4699" xr:uid="{4461C2FF-36A6-4813-BC8E-E094E6FED106}"/>
    <cellStyle name="Moneda 2 6 3 2 3 2" xfId="4700" xr:uid="{94E35779-7F10-4AB6-9AC0-3D19FF9DD007}"/>
    <cellStyle name="Moneda 2 6 3 2 3 2 2" xfId="4701" xr:uid="{2022FEF9-D6A5-48B3-B1A8-A5D451CA22CB}"/>
    <cellStyle name="Moneda 2 6 3 2 3 2 2 2" xfId="32664" xr:uid="{878C5E6C-F2FF-483C-87F3-922CD917E58C}"/>
    <cellStyle name="Moneda 2 6 3 2 3 2 3" xfId="32663" xr:uid="{B3A53B2D-E72B-4A25-94CC-424F2553911B}"/>
    <cellStyle name="Moneda 2 6 3 2 3 3" xfId="4702" xr:uid="{660E6EDE-76FA-46C3-8F4A-8AC9B398037D}"/>
    <cellStyle name="Moneda 2 6 3 2 3 3 2" xfId="32665" xr:uid="{954ADF07-707D-4F78-A5E7-B698845C49EB}"/>
    <cellStyle name="Moneda 2 6 3 2 3 4" xfId="32662" xr:uid="{D4042009-A43C-4CE4-ADF1-484B7493C39C}"/>
    <cellStyle name="Moneda 2 6 3 2 4" xfId="4703" xr:uid="{5288270C-B79E-4CB6-9B01-B658DF30ECF3}"/>
    <cellStyle name="Moneda 2 6 3 2 4 2" xfId="4704" xr:uid="{57B03BB5-65E7-4D64-8D01-4B60467F7956}"/>
    <cellStyle name="Moneda 2 6 3 2 4 2 2" xfId="32667" xr:uid="{F8F16DCD-9724-4362-9DA7-A31B992CD054}"/>
    <cellStyle name="Moneda 2 6 3 2 4 3" xfId="32666" xr:uid="{914D29AB-60DC-4B3B-912A-2EFB45B2B4A2}"/>
    <cellStyle name="Moneda 2 6 3 2 5" xfId="4705" xr:uid="{9C3BE48F-A51C-4C49-94A4-CF4521D51FF5}"/>
    <cellStyle name="Moneda 2 6 3 2 5 2" xfId="32668" xr:uid="{EA7BCAF4-99B4-4FF9-A84C-28A6C5EC5CCA}"/>
    <cellStyle name="Moneda 2 6 3 2 6" xfId="32653" xr:uid="{9319D81A-DABC-4AE8-B186-5A1D5C978B21}"/>
    <cellStyle name="Moneda 2 6 3 3" xfId="4706" xr:uid="{E9443A76-0343-4439-AE46-983AA41DFA76}"/>
    <cellStyle name="Moneda 2 6 3 3 2" xfId="4707" xr:uid="{5BBA9DD9-DA8E-4103-85EE-F4F21DD335D1}"/>
    <cellStyle name="Moneda 2 6 3 3 2 2" xfId="4708" xr:uid="{C7D440C3-8D66-4A7A-9049-58B8B73122C6}"/>
    <cellStyle name="Moneda 2 6 3 3 2 2 2" xfId="4709" xr:uid="{EE84D82B-2801-4921-A314-A6C27175A06D}"/>
    <cellStyle name="Moneda 2 6 3 3 2 2 2 2" xfId="32672" xr:uid="{E6E94C16-6810-4941-92B4-7FA33ABE6DD3}"/>
    <cellStyle name="Moneda 2 6 3 3 2 2 3" xfId="32671" xr:uid="{4DED2B22-13C7-4613-B5C0-F5F9B8EE9554}"/>
    <cellStyle name="Moneda 2 6 3 3 2 3" xfId="4710" xr:uid="{8BAFC32D-ACB2-4C8B-A1FC-73E79C497060}"/>
    <cellStyle name="Moneda 2 6 3 3 2 3 2" xfId="32673" xr:uid="{EEF58199-B6DD-4EAD-9B99-611D022EBAB0}"/>
    <cellStyle name="Moneda 2 6 3 3 2 4" xfId="32670" xr:uid="{D7F83BC9-3D25-44A5-B1E7-FFD14C91100F}"/>
    <cellStyle name="Moneda 2 6 3 3 3" xfId="4711" xr:uid="{1DA56E54-B887-4950-8CAE-36E666389E67}"/>
    <cellStyle name="Moneda 2 6 3 3 3 2" xfId="4712" xr:uid="{2AB3DE14-C590-4DFF-A06C-4F194988A45C}"/>
    <cellStyle name="Moneda 2 6 3 3 3 2 2" xfId="32675" xr:uid="{05B13ECF-B1C1-46CA-B357-E4FDEA4B1A3D}"/>
    <cellStyle name="Moneda 2 6 3 3 3 3" xfId="32674" xr:uid="{32E3324E-1373-4EB4-8223-1C1343899ED7}"/>
    <cellStyle name="Moneda 2 6 3 3 4" xfId="4713" xr:uid="{17F731D9-E9F8-48AF-B1C3-CCC3467945B9}"/>
    <cellStyle name="Moneda 2 6 3 3 4 2" xfId="32676" xr:uid="{7AE69B62-13E9-474D-8F68-19E64965C815}"/>
    <cellStyle name="Moneda 2 6 3 3 5" xfId="32669" xr:uid="{ABB08B5F-71AE-49D4-A1C2-869369337B1B}"/>
    <cellStyle name="Moneda 2 6 3 4" xfId="4714" xr:uid="{9190A2B7-DA3B-4ED9-81C9-64072443839D}"/>
    <cellStyle name="Moneda 2 6 3 4 2" xfId="4715" xr:uid="{DB9CC258-B993-4AF8-8A3A-EFC1E08EE3E6}"/>
    <cellStyle name="Moneda 2 6 3 4 2 2" xfId="4716" xr:uid="{40ABCFCE-EAB3-497E-B891-4EE4C7F46DB3}"/>
    <cellStyle name="Moneda 2 6 3 4 2 2 2" xfId="4717" xr:uid="{5941012D-A9BD-4641-8D64-234E9B5ED3FE}"/>
    <cellStyle name="Moneda 2 6 3 4 2 2 2 2" xfId="32680" xr:uid="{574503C7-71C4-4416-A621-5609A313FD28}"/>
    <cellStyle name="Moneda 2 6 3 4 2 2 3" xfId="32679" xr:uid="{F537FC42-9C93-4B53-88B7-7A63D0082029}"/>
    <cellStyle name="Moneda 2 6 3 4 2 3" xfId="4718" xr:uid="{F6978841-0B71-41F5-B629-B7EDD2624084}"/>
    <cellStyle name="Moneda 2 6 3 4 2 3 2" xfId="32681" xr:uid="{72675B95-B4FC-44DD-B18E-CEDBB9DDA961}"/>
    <cellStyle name="Moneda 2 6 3 4 2 4" xfId="32678" xr:uid="{8DBEB4C3-A164-4FA4-A809-A58F728D38F2}"/>
    <cellStyle name="Moneda 2 6 3 4 3" xfId="4719" xr:uid="{B235233E-790E-4BF2-B008-27D493DE13C7}"/>
    <cellStyle name="Moneda 2 6 3 4 3 2" xfId="4720" xr:uid="{AE9441E0-5B21-49CF-B411-364590804DAE}"/>
    <cellStyle name="Moneda 2 6 3 4 3 2 2" xfId="32683" xr:uid="{5725687E-EFBB-42D5-9CDF-DA024B5D19A9}"/>
    <cellStyle name="Moneda 2 6 3 4 3 3" xfId="32682" xr:uid="{6DCCCF2F-2E4B-46D9-8987-D5B3E1DDC6CC}"/>
    <cellStyle name="Moneda 2 6 3 4 4" xfId="4721" xr:uid="{EF138C26-F81B-4CA2-A74D-AF8576987D77}"/>
    <cellStyle name="Moneda 2 6 3 4 4 2" xfId="32684" xr:uid="{BBE81FFC-07CB-442F-8099-9BFB08729469}"/>
    <cellStyle name="Moneda 2 6 3 4 5" xfId="32677" xr:uid="{5BB8E395-6101-4C44-BCC4-B964E11A4166}"/>
    <cellStyle name="Moneda 2 6 3 5" xfId="4722" xr:uid="{55C8E17A-DE02-438F-9BE6-62DBF01FAD7D}"/>
    <cellStyle name="Moneda 2 6 3 5 2" xfId="4723" xr:uid="{A284F155-C4C4-4825-AB4B-B76987A236C1}"/>
    <cellStyle name="Moneda 2 6 3 5 2 2" xfId="4724" xr:uid="{AD1F6B0D-9C2B-4824-B737-3497CDADBB24}"/>
    <cellStyle name="Moneda 2 6 3 5 2 2 2" xfId="32687" xr:uid="{1AF107BA-D244-4F12-B4FE-0E21B51130E6}"/>
    <cellStyle name="Moneda 2 6 3 5 2 3" xfId="32686" xr:uid="{67B01AF9-5B4E-4FFC-8478-C77E14578977}"/>
    <cellStyle name="Moneda 2 6 3 5 3" xfId="4725" xr:uid="{989C103B-87D2-420B-9286-09053DADB035}"/>
    <cellStyle name="Moneda 2 6 3 5 3 2" xfId="32688" xr:uid="{E196B64D-F4FB-4073-BF22-3F0A56F1CAA9}"/>
    <cellStyle name="Moneda 2 6 3 5 4" xfId="32685" xr:uid="{39674CE3-8133-4817-8535-5F9181A0E324}"/>
    <cellStyle name="Moneda 2 6 3 6" xfId="4726" xr:uid="{B08758D2-184E-4C57-A782-36BC4CEDDDC1}"/>
    <cellStyle name="Moneda 2 6 3 6 2" xfId="4727" xr:uid="{9EE1384B-B3AE-4EF9-BE92-86343131EB4F}"/>
    <cellStyle name="Moneda 2 6 3 6 2 2" xfId="32690" xr:uid="{F4503927-D692-4D57-87F3-24075D2076FB}"/>
    <cellStyle name="Moneda 2 6 3 6 3" xfId="32689" xr:uid="{99DFD11C-425C-47A5-90C6-5BAFBC3AFE96}"/>
    <cellStyle name="Moneda 2 6 3 7" xfId="4728" xr:uid="{8FE59DFA-B05C-44F7-946B-F7C353D75263}"/>
    <cellStyle name="Moneda 2 6 3 7 2" xfId="32691" xr:uid="{D4CAA39B-E1DE-4CF4-BCF8-22DA4876BB36}"/>
    <cellStyle name="Moneda 2 6 3 8" xfId="27775" xr:uid="{E6139E0D-B4BC-44D5-B340-0DE4842354B6}"/>
    <cellStyle name="Moneda 2 6 3 8 2" xfId="55693" xr:uid="{4696536F-A72B-4FE0-97A5-0F269D13EBF9}"/>
    <cellStyle name="Moneda 2 6 3 9" xfId="28482" xr:uid="{6B06562E-0EC9-4774-B129-31B2DC04D958}"/>
    <cellStyle name="Moneda 2 6 4" xfId="4729" xr:uid="{4DFAB33C-E878-4538-8D5A-8E4D0F8E430E}"/>
    <cellStyle name="Moneda 2 6 4 2" xfId="4730" xr:uid="{39E646D7-7138-42C8-A84F-231C1F33F495}"/>
    <cellStyle name="Moneda 2 6 4 2 2" xfId="4731" xr:uid="{AF1B4F2A-2EA8-4CD9-AAF5-D356ED97F230}"/>
    <cellStyle name="Moneda 2 6 4 2 2 2" xfId="4732" xr:uid="{52D2ED9E-DDC1-4002-9E12-A430509B3853}"/>
    <cellStyle name="Moneda 2 6 4 2 2 2 2" xfId="4733" xr:uid="{9ABC1E40-633A-4D02-BEE4-B0AEABB84CC7}"/>
    <cellStyle name="Moneda 2 6 4 2 2 2 2 2" xfId="32696" xr:uid="{7C02E3F8-014B-483E-B493-509F98CC36AA}"/>
    <cellStyle name="Moneda 2 6 4 2 2 2 3" xfId="32695" xr:uid="{7D620B0C-3436-441D-8B60-E698E8EA2261}"/>
    <cellStyle name="Moneda 2 6 4 2 2 3" xfId="4734" xr:uid="{5227F161-5A63-49C4-B662-38A8EB97A2FB}"/>
    <cellStyle name="Moneda 2 6 4 2 2 3 2" xfId="32697" xr:uid="{7873680F-F75E-4923-8AFC-468C62469142}"/>
    <cellStyle name="Moneda 2 6 4 2 2 4" xfId="32694" xr:uid="{043A250E-9484-48A7-B30A-CE834EF228E1}"/>
    <cellStyle name="Moneda 2 6 4 2 3" xfId="4735" xr:uid="{89386DA9-2EF3-45A8-B5A6-31057784E851}"/>
    <cellStyle name="Moneda 2 6 4 2 3 2" xfId="4736" xr:uid="{B88083C5-A30F-4D9A-9181-B3A71B6E8472}"/>
    <cellStyle name="Moneda 2 6 4 2 3 2 2" xfId="32699" xr:uid="{4CBCF8A1-42D9-4E95-8526-746AF8D21E39}"/>
    <cellStyle name="Moneda 2 6 4 2 3 3" xfId="32698" xr:uid="{2E2EE09A-A180-476C-8D0E-BF0BBC184A78}"/>
    <cellStyle name="Moneda 2 6 4 2 4" xfId="4737" xr:uid="{42CF36FC-DB0C-4BF8-AEB1-A50BA49BB4E8}"/>
    <cellStyle name="Moneda 2 6 4 2 4 2" xfId="32700" xr:uid="{E9CC9F44-CEB6-4842-B43F-6786D7B02E74}"/>
    <cellStyle name="Moneda 2 6 4 2 5" xfId="32693" xr:uid="{2201DDC4-3FB8-4404-9881-5D644F408740}"/>
    <cellStyle name="Moneda 2 6 4 3" xfId="4738" xr:uid="{E1FAA050-BCD7-4FC1-8F83-4D4E1B4DF8A3}"/>
    <cellStyle name="Moneda 2 6 4 3 2" xfId="4739" xr:uid="{DE6796CB-9F92-491D-8A50-D2AABC33BD5A}"/>
    <cellStyle name="Moneda 2 6 4 3 2 2" xfId="4740" xr:uid="{E75BAA3B-3B91-4667-984C-B5DC3F316844}"/>
    <cellStyle name="Moneda 2 6 4 3 2 2 2" xfId="32703" xr:uid="{E11FABEB-45A0-4B04-9598-2966A9FB698B}"/>
    <cellStyle name="Moneda 2 6 4 3 2 3" xfId="32702" xr:uid="{FBD849F1-1938-4957-9710-2F718772DD98}"/>
    <cellStyle name="Moneda 2 6 4 3 3" xfId="4741" xr:uid="{1ABE58BC-B988-4204-8D45-480EF022DD7F}"/>
    <cellStyle name="Moneda 2 6 4 3 3 2" xfId="32704" xr:uid="{53D573CA-7920-4ABF-8E08-093CAB84F27A}"/>
    <cellStyle name="Moneda 2 6 4 3 4" xfId="32701" xr:uid="{940C46D8-C1D0-49C4-88AF-8FE163EC47D9}"/>
    <cellStyle name="Moneda 2 6 4 4" xfId="4742" xr:uid="{F91DD50E-6DB0-4012-AC08-622D599D50C7}"/>
    <cellStyle name="Moneda 2 6 4 4 2" xfId="4743" xr:uid="{E5E1819A-E80D-4946-82DD-A4BA0B7BB6C6}"/>
    <cellStyle name="Moneda 2 6 4 4 2 2" xfId="32706" xr:uid="{E27EF6D3-9DBF-42C7-B1D6-31B9A0DE2C0F}"/>
    <cellStyle name="Moneda 2 6 4 4 3" xfId="32705" xr:uid="{76CCFB3A-892D-48B4-81BB-D6EE8E9E5C58}"/>
    <cellStyle name="Moneda 2 6 4 5" xfId="4744" xr:uid="{0C5C90C3-4A20-4A34-8941-0125E3F78180}"/>
    <cellStyle name="Moneda 2 6 4 5 2" xfId="32707" xr:uid="{487AD768-B9B1-46C8-8803-02F2BEF528C3}"/>
    <cellStyle name="Moneda 2 6 4 6" xfId="32692" xr:uid="{48D4B0F5-5DF3-4F37-A764-CC89173037D7}"/>
    <cellStyle name="Moneda 2 6 5" xfId="4745" xr:uid="{77988623-150E-4AFB-9D02-66D7C1650870}"/>
    <cellStyle name="Moneda 2 6 5 2" xfId="4746" xr:uid="{12296A74-B8FA-4178-B852-55E32B4F3D04}"/>
    <cellStyle name="Moneda 2 6 5 2 2" xfId="4747" xr:uid="{6B67CF85-CF91-4681-BF5A-AE21965F18E5}"/>
    <cellStyle name="Moneda 2 6 5 2 2 2" xfId="4748" xr:uid="{454CA759-D28C-4AAF-B66D-1AA1123E44A8}"/>
    <cellStyle name="Moneda 2 6 5 2 2 2 2" xfId="32711" xr:uid="{9A25730C-E5E5-435C-810D-EEB4E8A49DA3}"/>
    <cellStyle name="Moneda 2 6 5 2 2 3" xfId="32710" xr:uid="{9280678D-EABC-4E7B-8A3F-BA5FA90D19B4}"/>
    <cellStyle name="Moneda 2 6 5 2 3" xfId="4749" xr:uid="{33BB5DA8-020D-4873-8E8D-F0443B4A431B}"/>
    <cellStyle name="Moneda 2 6 5 2 3 2" xfId="32712" xr:uid="{64B2F254-9BBE-4424-9954-381E8ACA01F3}"/>
    <cellStyle name="Moneda 2 6 5 2 4" xfId="32709" xr:uid="{24B3A82A-F725-420F-9634-97C41BE7EC6E}"/>
    <cellStyle name="Moneda 2 6 5 3" xfId="4750" xr:uid="{6CAA2D0D-D1E8-45EC-A325-118C2B177406}"/>
    <cellStyle name="Moneda 2 6 5 3 2" xfId="4751" xr:uid="{446B0544-4460-465F-9C26-F8204A903FD1}"/>
    <cellStyle name="Moneda 2 6 5 3 2 2" xfId="32714" xr:uid="{04B0E0FE-3D32-468E-9253-EAC8857D5C3A}"/>
    <cellStyle name="Moneda 2 6 5 3 3" xfId="32713" xr:uid="{EAB676FD-182D-4538-926D-9FC67831E710}"/>
    <cellStyle name="Moneda 2 6 5 4" xfId="4752" xr:uid="{8DA05D65-29DB-4C11-A94E-C6CA37923CDD}"/>
    <cellStyle name="Moneda 2 6 5 4 2" xfId="32715" xr:uid="{AA928D3A-0A7B-4F8C-AE8E-C573710F028B}"/>
    <cellStyle name="Moneda 2 6 5 5" xfId="32708" xr:uid="{89563342-5B27-4C25-A7C5-BF733C101C05}"/>
    <cellStyle name="Moneda 2 6 6" xfId="4753" xr:uid="{69A75B2C-4567-41D1-AD37-969F662D0363}"/>
    <cellStyle name="Moneda 2 6 6 2" xfId="4754" xr:uid="{C93E881A-5B88-44F6-9EBD-E736A1FF5386}"/>
    <cellStyle name="Moneda 2 6 6 2 2" xfId="4755" xr:uid="{E9787B8B-78FA-40FC-BC75-06D5FDBE3D08}"/>
    <cellStyle name="Moneda 2 6 6 2 2 2" xfId="4756" xr:uid="{7AFE3BDD-557A-4584-B549-270DA39E9458}"/>
    <cellStyle name="Moneda 2 6 6 2 2 2 2" xfId="32719" xr:uid="{8A2B6E34-806C-4A52-8E1E-8E02BEAF2F23}"/>
    <cellStyle name="Moneda 2 6 6 2 2 3" xfId="32718" xr:uid="{C194B7D9-953F-49E6-9A18-8E41BC9DDAAD}"/>
    <cellStyle name="Moneda 2 6 6 2 3" xfId="4757" xr:uid="{75DAA0C2-C3F9-4D73-B3DF-544413170E89}"/>
    <cellStyle name="Moneda 2 6 6 2 3 2" xfId="32720" xr:uid="{B6BCBD49-A2EE-44F3-A277-D8E6BEE87B66}"/>
    <cellStyle name="Moneda 2 6 6 2 4" xfId="32717" xr:uid="{96C52EB2-17D2-4052-8D58-4C1F32714D40}"/>
    <cellStyle name="Moneda 2 6 6 3" xfId="4758" xr:uid="{9DF4C5E9-F626-4502-BD6C-9D6893D97995}"/>
    <cellStyle name="Moneda 2 6 6 3 2" xfId="4759" xr:uid="{F8B46BF0-E956-46C7-B0B2-452FE699028F}"/>
    <cellStyle name="Moneda 2 6 6 3 2 2" xfId="32722" xr:uid="{88AF0D3C-56C5-481F-A921-98546B7581BF}"/>
    <cellStyle name="Moneda 2 6 6 3 3" xfId="32721" xr:uid="{8A03A3B1-64BC-4780-A6C4-84CB56567B6B}"/>
    <cellStyle name="Moneda 2 6 6 4" xfId="4760" xr:uid="{E5DF1798-01E9-41D6-8F19-654CDCB51542}"/>
    <cellStyle name="Moneda 2 6 6 4 2" xfId="32723" xr:uid="{8B487D83-8BD9-494A-A44B-93E348E9470B}"/>
    <cellStyle name="Moneda 2 6 6 5" xfId="32716" xr:uid="{38B33A6C-0AD3-4535-8074-66867593449F}"/>
    <cellStyle name="Moneda 2 6 7" xfId="4761" xr:uid="{09FEE4DA-BB00-408D-A447-5B38C9C7758F}"/>
    <cellStyle name="Moneda 2 6 7 2" xfId="4762" xr:uid="{18CFE7F5-301C-41CB-8E41-DEC1BBC8C26A}"/>
    <cellStyle name="Moneda 2 6 7 2 2" xfId="4763" xr:uid="{7B40ACA1-8171-4FA3-AEBD-47053FEA8962}"/>
    <cellStyle name="Moneda 2 6 7 2 2 2" xfId="32726" xr:uid="{40F4C266-1E1B-4240-BF83-4ED3C02A4BCC}"/>
    <cellStyle name="Moneda 2 6 7 2 3" xfId="32725" xr:uid="{1347C50A-C45F-4C43-933B-038993CE4613}"/>
    <cellStyle name="Moneda 2 6 7 3" xfId="4764" xr:uid="{6307B287-0469-4520-A963-31FB03697A56}"/>
    <cellStyle name="Moneda 2 6 7 3 2" xfId="32727" xr:uid="{CE9F5795-574C-4013-BA14-7F6197EF4DB8}"/>
    <cellStyle name="Moneda 2 6 7 4" xfId="32724" xr:uid="{87D6A578-4C96-4DCA-8017-C7ED53601707}"/>
    <cellStyle name="Moneda 2 6 8" xfId="4765" xr:uid="{1DACCDA3-20D1-48CC-A444-81A19FC30AF5}"/>
    <cellStyle name="Moneda 2 6 8 2" xfId="4766" xr:uid="{FB349830-FE71-4144-B8DA-BD40C917A509}"/>
    <cellStyle name="Moneda 2 6 8 2 2" xfId="32729" xr:uid="{A7EF89D9-15EF-46AA-9543-C88A8622A39D}"/>
    <cellStyle name="Moneda 2 6 8 3" xfId="32728" xr:uid="{9AEAE28C-DC81-43BC-8742-948492576368}"/>
    <cellStyle name="Moneda 2 6 9" xfId="4767" xr:uid="{21EC9494-CAFB-4221-A1C3-75519F1A3265}"/>
    <cellStyle name="Moneda 2 6 9 2" xfId="32730" xr:uid="{7467BC0C-683F-4129-85F7-A0F44439D907}"/>
    <cellStyle name="Moneda 2 7" xfId="233" xr:uid="{84EDE96F-7419-4DCF-847F-675E110DB376}"/>
    <cellStyle name="Moneda 2 7 10" xfId="28214" xr:uid="{8918AF67-4F26-49AE-986F-29C77396397D}"/>
    <cellStyle name="Moneda 2 7 2" xfId="580" xr:uid="{B7E75769-E302-48D2-8879-7173C1B696D6}"/>
    <cellStyle name="Moneda 2 7 2 2" xfId="4768" xr:uid="{924AA514-F83E-45E6-B264-00754DD57A0B}"/>
    <cellStyle name="Moneda 2 7 2 2 2" xfId="4769" xr:uid="{272A957D-BC9B-4273-9B00-E2EB0FA423C1}"/>
    <cellStyle name="Moneda 2 7 2 2 2 2" xfId="4770" xr:uid="{97944A43-19BF-434F-A802-CDB7E0FBC9BE}"/>
    <cellStyle name="Moneda 2 7 2 2 2 2 2" xfId="4771" xr:uid="{59B3EB16-40AE-4923-A69F-DBFF86417AB1}"/>
    <cellStyle name="Moneda 2 7 2 2 2 2 2 2" xfId="4772" xr:uid="{4F77451B-0B8B-4FE5-BE0B-6309A861558B}"/>
    <cellStyle name="Moneda 2 7 2 2 2 2 2 2 2" xfId="32735" xr:uid="{07D67D0F-0043-4A25-A4F0-A3502BC52FCC}"/>
    <cellStyle name="Moneda 2 7 2 2 2 2 2 3" xfId="32734" xr:uid="{FD7DC269-18F7-4C81-98B2-A89947900F0B}"/>
    <cellStyle name="Moneda 2 7 2 2 2 2 3" xfId="4773" xr:uid="{48ADF461-DDFE-40A2-B4DE-DB1BFCDA7848}"/>
    <cellStyle name="Moneda 2 7 2 2 2 2 3 2" xfId="32736" xr:uid="{CC35799C-3FE6-4580-89D8-82243D8C5104}"/>
    <cellStyle name="Moneda 2 7 2 2 2 2 4" xfId="32733" xr:uid="{42FFA90E-5D15-4761-A31B-29C0B88FC3FF}"/>
    <cellStyle name="Moneda 2 7 2 2 2 3" xfId="4774" xr:uid="{766EB8AC-B565-45E5-B360-F3232A1EA8ED}"/>
    <cellStyle name="Moneda 2 7 2 2 2 3 2" xfId="4775" xr:uid="{445B0907-69E4-4DCF-8A72-929A65E49BCC}"/>
    <cellStyle name="Moneda 2 7 2 2 2 3 2 2" xfId="32738" xr:uid="{0C53E167-90AC-4DFB-B58C-0F974F44A1ED}"/>
    <cellStyle name="Moneda 2 7 2 2 2 3 3" xfId="32737" xr:uid="{09F8DE94-666F-4639-AFD2-C09D2B5BFE32}"/>
    <cellStyle name="Moneda 2 7 2 2 2 4" xfId="4776" xr:uid="{2BFCB5A4-ADC2-4D74-9C15-0850BBA626F6}"/>
    <cellStyle name="Moneda 2 7 2 2 2 4 2" xfId="32739" xr:uid="{460C35E6-7EF6-4E3F-A97F-26FC1A9E2B58}"/>
    <cellStyle name="Moneda 2 7 2 2 2 5" xfId="32732" xr:uid="{F93B88DD-A75F-441E-BEDF-1C93DDE9CC62}"/>
    <cellStyle name="Moneda 2 7 2 2 3" xfId="4777" xr:uid="{5EA5F663-4458-4B90-B0F0-620F0D5FB82A}"/>
    <cellStyle name="Moneda 2 7 2 2 3 2" xfId="4778" xr:uid="{286DE530-852F-4603-8369-5762A1CA9FC0}"/>
    <cellStyle name="Moneda 2 7 2 2 3 2 2" xfId="4779" xr:uid="{DAD38E7A-33E0-47C4-8956-7332FAAAF080}"/>
    <cellStyle name="Moneda 2 7 2 2 3 2 2 2" xfId="32742" xr:uid="{670EAC1D-444B-4D9A-B0E7-F231BE2055E3}"/>
    <cellStyle name="Moneda 2 7 2 2 3 2 3" xfId="32741" xr:uid="{A4074D60-DC91-4573-B6F4-0402E8C8FE85}"/>
    <cellStyle name="Moneda 2 7 2 2 3 3" xfId="4780" xr:uid="{DE0B67BA-9020-4875-86A3-F246CD7B96BB}"/>
    <cellStyle name="Moneda 2 7 2 2 3 3 2" xfId="32743" xr:uid="{1B327DDF-C064-48F0-8B62-B89A31850696}"/>
    <cellStyle name="Moneda 2 7 2 2 3 4" xfId="32740" xr:uid="{49FEFD3B-9615-4C39-B0DE-C0DC6EBFE1DD}"/>
    <cellStyle name="Moneda 2 7 2 2 4" xfId="4781" xr:uid="{79A8CD08-B7F4-4CB2-B56D-A59DF6D6E0D0}"/>
    <cellStyle name="Moneda 2 7 2 2 4 2" xfId="4782" xr:uid="{A5B0FD2E-F90A-4D3D-ACD1-187F812F9135}"/>
    <cellStyle name="Moneda 2 7 2 2 4 2 2" xfId="32745" xr:uid="{FF121157-F188-48CD-BED6-CD9252B5A87A}"/>
    <cellStyle name="Moneda 2 7 2 2 4 3" xfId="32744" xr:uid="{2EFA3AAB-7281-440D-8B74-0F43603641AF}"/>
    <cellStyle name="Moneda 2 7 2 2 5" xfId="4783" xr:uid="{E8C4BE6E-4C68-416E-AE45-85150DFEC189}"/>
    <cellStyle name="Moneda 2 7 2 2 5 2" xfId="32746" xr:uid="{EF2DC75E-7973-48CB-804B-4EBBFEF5A10D}"/>
    <cellStyle name="Moneda 2 7 2 2 6" xfId="32731" xr:uid="{7996B8D1-5615-4555-A349-5C86EC6F9A97}"/>
    <cellStyle name="Moneda 2 7 2 3" xfId="4784" xr:uid="{CFD6A828-16F4-4207-AEA2-50A2818DC9DF}"/>
    <cellStyle name="Moneda 2 7 2 3 2" xfId="4785" xr:uid="{32723C6A-E518-4E32-883A-ABDC5DBE948A}"/>
    <cellStyle name="Moneda 2 7 2 3 2 2" xfId="4786" xr:uid="{F848F8A9-A27A-4A32-A223-BE92D0B54BE8}"/>
    <cellStyle name="Moneda 2 7 2 3 2 2 2" xfId="4787" xr:uid="{16F7B1A7-7BA8-4F0C-A136-6D5BBC65CF53}"/>
    <cellStyle name="Moneda 2 7 2 3 2 2 2 2" xfId="32750" xr:uid="{5D393107-C8AB-423C-B633-00608BF9B728}"/>
    <cellStyle name="Moneda 2 7 2 3 2 2 3" xfId="32749" xr:uid="{27D0EA36-FD08-43D5-9346-64F815151859}"/>
    <cellStyle name="Moneda 2 7 2 3 2 3" xfId="4788" xr:uid="{70DC418B-659D-486B-AECA-212167EF2DCB}"/>
    <cellStyle name="Moneda 2 7 2 3 2 3 2" xfId="32751" xr:uid="{862AEB44-BFAB-4EE3-BF67-721D7F870582}"/>
    <cellStyle name="Moneda 2 7 2 3 2 4" xfId="32748" xr:uid="{CCB73A8A-2A1E-49AB-9C91-69621AD38990}"/>
    <cellStyle name="Moneda 2 7 2 3 3" xfId="4789" xr:uid="{BF6C4933-4B52-497E-911D-E9AF0D0FD3E5}"/>
    <cellStyle name="Moneda 2 7 2 3 3 2" xfId="4790" xr:uid="{1C135D5A-2BCA-4F27-81D6-11BB932396CD}"/>
    <cellStyle name="Moneda 2 7 2 3 3 2 2" xfId="32753" xr:uid="{DB92BA83-4564-4946-9612-514BFA050756}"/>
    <cellStyle name="Moneda 2 7 2 3 3 3" xfId="32752" xr:uid="{843262A1-85F6-4B95-8CA6-1BFB71C74F1B}"/>
    <cellStyle name="Moneda 2 7 2 3 4" xfId="4791" xr:uid="{986861E0-9E5A-4DFA-9525-4F659EDE7B31}"/>
    <cellStyle name="Moneda 2 7 2 3 4 2" xfId="32754" xr:uid="{801AA309-08A5-4224-9B6B-4159D80F1252}"/>
    <cellStyle name="Moneda 2 7 2 3 5" xfId="32747" xr:uid="{CAE414B6-68F7-4510-895C-6470130F493E}"/>
    <cellStyle name="Moneda 2 7 2 4" xfId="4792" xr:uid="{52109444-691B-404F-B701-AD2090BD8397}"/>
    <cellStyle name="Moneda 2 7 2 4 2" xfId="4793" xr:uid="{CB36ECAE-303A-40B6-9584-3BF4179A8B0E}"/>
    <cellStyle name="Moneda 2 7 2 4 2 2" xfId="4794" xr:uid="{BF9C8917-E73D-45BF-A644-651FEF24FC41}"/>
    <cellStyle name="Moneda 2 7 2 4 2 2 2" xfId="4795" xr:uid="{AB87DF8E-BA72-4081-83BB-C39DF63337D5}"/>
    <cellStyle name="Moneda 2 7 2 4 2 2 2 2" xfId="32758" xr:uid="{FFE87140-A953-4D6E-B4F2-ECECFBA94068}"/>
    <cellStyle name="Moneda 2 7 2 4 2 2 3" xfId="32757" xr:uid="{6A00D9A2-C447-43E4-95E2-4DDD503EBB82}"/>
    <cellStyle name="Moneda 2 7 2 4 2 3" xfId="4796" xr:uid="{4D42BD06-294F-48DA-A128-4D0429047A17}"/>
    <cellStyle name="Moneda 2 7 2 4 2 3 2" xfId="32759" xr:uid="{51ED232F-2D7D-4A96-AE52-3A8DAF75A93B}"/>
    <cellStyle name="Moneda 2 7 2 4 2 4" xfId="32756" xr:uid="{3A9AD6A4-ADA3-4929-ACF8-DA38C5CCA2C9}"/>
    <cellStyle name="Moneda 2 7 2 4 3" xfId="4797" xr:uid="{EC9A3D25-BE7A-4178-B089-DCD9B51BBB70}"/>
    <cellStyle name="Moneda 2 7 2 4 3 2" xfId="4798" xr:uid="{DCF608DF-C725-4387-83C0-7C9E387CCF7E}"/>
    <cellStyle name="Moneda 2 7 2 4 3 2 2" xfId="32761" xr:uid="{959B6150-2C39-4AA6-8935-FE13ABC744AC}"/>
    <cellStyle name="Moneda 2 7 2 4 3 3" xfId="32760" xr:uid="{48E6A567-3E02-4325-9DDB-F4D922728FFD}"/>
    <cellStyle name="Moneda 2 7 2 4 4" xfId="4799" xr:uid="{B33DAA0D-F463-4761-80A8-414B4A5E258B}"/>
    <cellStyle name="Moneda 2 7 2 4 4 2" xfId="32762" xr:uid="{0BE03880-B3C3-4AC4-84EF-8AB019DDAE2D}"/>
    <cellStyle name="Moneda 2 7 2 4 5" xfId="32755" xr:uid="{66AFFFF7-53B2-4E89-8A17-4B228F29CB74}"/>
    <cellStyle name="Moneda 2 7 2 5" xfId="4800" xr:uid="{D2AF93F9-EABE-48D9-9FFE-BED32BB0EEA8}"/>
    <cellStyle name="Moneda 2 7 2 5 2" xfId="4801" xr:uid="{126FE640-2EA1-433A-B724-891E13F38937}"/>
    <cellStyle name="Moneda 2 7 2 5 2 2" xfId="4802" xr:uid="{9AE5D5A7-A6DE-445D-BB80-C17CE3E2D9DD}"/>
    <cellStyle name="Moneda 2 7 2 5 2 2 2" xfId="32765" xr:uid="{2901549B-33A9-421F-B987-31DE5512EAC7}"/>
    <cellStyle name="Moneda 2 7 2 5 2 3" xfId="32764" xr:uid="{4A0F9A5A-3805-46C2-9B91-163FACE3E37A}"/>
    <cellStyle name="Moneda 2 7 2 5 3" xfId="4803" xr:uid="{D0333381-6F40-4BCF-9BB6-6A1CEF5B59CE}"/>
    <cellStyle name="Moneda 2 7 2 5 3 2" xfId="32766" xr:uid="{BBF6ADE1-B966-49C0-98D3-1745F20A6882}"/>
    <cellStyle name="Moneda 2 7 2 5 4" xfId="32763" xr:uid="{8DCB932F-09A5-4F8F-8E31-1BA155611DE5}"/>
    <cellStyle name="Moneda 2 7 2 6" xfId="4804" xr:uid="{992DC3D9-5F91-44DC-AB21-6044527C37DE}"/>
    <cellStyle name="Moneda 2 7 2 6 2" xfId="4805" xr:uid="{961D11F8-95C0-472F-818D-49ABD0B4CA00}"/>
    <cellStyle name="Moneda 2 7 2 6 2 2" xfId="32768" xr:uid="{1F228200-C3EA-4896-A27C-1232B086C470}"/>
    <cellStyle name="Moneda 2 7 2 6 3" xfId="32767" xr:uid="{6D53FC21-0D90-4B79-8DB1-C0230C2D3F56}"/>
    <cellStyle name="Moneda 2 7 2 7" xfId="4806" xr:uid="{DC483756-1A21-43D8-B352-DA4A3AEF516B}"/>
    <cellStyle name="Moneda 2 7 2 7 2" xfId="32769" xr:uid="{68D89954-B23C-4E27-9674-5914BA87D3D8}"/>
    <cellStyle name="Moneda 2 7 2 8" xfId="27777" xr:uid="{6D0A70F3-8587-421E-8C82-CF6A71CF1E98}"/>
    <cellStyle name="Moneda 2 7 2 8 2" xfId="55695" xr:uid="{40F334C5-69E2-4ED0-9CB7-1FD524DA495F}"/>
    <cellStyle name="Moneda 2 7 2 9" xfId="28559" xr:uid="{B38D3B8D-CBD7-45B5-8253-BFF67A93C38B}"/>
    <cellStyle name="Moneda 2 7 3" xfId="4807" xr:uid="{F50BF8A2-122D-4B98-8C12-D509AAC3D467}"/>
    <cellStyle name="Moneda 2 7 3 2" xfId="4808" xr:uid="{FA2356FE-CFAA-48B3-9148-4C81471E9766}"/>
    <cellStyle name="Moneda 2 7 3 2 2" xfId="4809" xr:uid="{13B82A8E-BB68-480C-B048-BF1F5DB488A8}"/>
    <cellStyle name="Moneda 2 7 3 2 2 2" xfId="4810" xr:uid="{C111EB9C-EE87-4DDA-8FC8-8C04739CADA3}"/>
    <cellStyle name="Moneda 2 7 3 2 2 2 2" xfId="4811" xr:uid="{A98B7EC7-F797-4C3A-A6FD-AA4115809817}"/>
    <cellStyle name="Moneda 2 7 3 2 2 2 2 2" xfId="32774" xr:uid="{B371154A-618A-4630-9B2C-A86062B8D7BB}"/>
    <cellStyle name="Moneda 2 7 3 2 2 2 3" xfId="32773" xr:uid="{EA0CC33D-DE7E-451E-AD89-8A87B6A9CBAA}"/>
    <cellStyle name="Moneda 2 7 3 2 2 3" xfId="4812" xr:uid="{418D8315-D16E-48BC-8083-49112D2AD3AC}"/>
    <cellStyle name="Moneda 2 7 3 2 2 3 2" xfId="32775" xr:uid="{067241F4-4C89-47C0-9AC1-D626C92DDEF3}"/>
    <cellStyle name="Moneda 2 7 3 2 2 4" xfId="32772" xr:uid="{C19A94E9-6E69-484B-B310-CEABACA48AE6}"/>
    <cellStyle name="Moneda 2 7 3 2 3" xfId="4813" xr:uid="{E1679EC8-AD40-463E-81A2-E4397EB0445D}"/>
    <cellStyle name="Moneda 2 7 3 2 3 2" xfId="4814" xr:uid="{4A6036ED-2B04-45AC-810D-FEF54B99239B}"/>
    <cellStyle name="Moneda 2 7 3 2 3 2 2" xfId="32777" xr:uid="{FD6C90EE-8692-40DD-AD7C-5B17A974356A}"/>
    <cellStyle name="Moneda 2 7 3 2 3 3" xfId="32776" xr:uid="{CD7A35FA-F392-49E5-8671-C8A8536DDF36}"/>
    <cellStyle name="Moneda 2 7 3 2 4" xfId="4815" xr:uid="{429D0AA5-0115-459A-AB08-94F62BEA77FA}"/>
    <cellStyle name="Moneda 2 7 3 2 4 2" xfId="32778" xr:uid="{C8564BD6-2E49-4C33-A9C6-AE8AF895C66F}"/>
    <cellStyle name="Moneda 2 7 3 2 5" xfId="32771" xr:uid="{C892FA25-364C-42A8-9936-CBA7C5C5244B}"/>
    <cellStyle name="Moneda 2 7 3 3" xfId="4816" xr:uid="{55F8116A-5742-4095-A644-5231782172B0}"/>
    <cellStyle name="Moneda 2 7 3 3 2" xfId="4817" xr:uid="{F8264149-00E4-42F9-B5F2-16840F41DB4F}"/>
    <cellStyle name="Moneda 2 7 3 3 2 2" xfId="4818" xr:uid="{646D3A2F-2E3D-454D-AE8C-FA35B1ED9A02}"/>
    <cellStyle name="Moneda 2 7 3 3 2 2 2" xfId="32781" xr:uid="{0BE7B319-6848-4F5D-BAC8-825B986B3461}"/>
    <cellStyle name="Moneda 2 7 3 3 2 3" xfId="32780" xr:uid="{E013BBFA-6883-4EFA-A77F-01007D4E345D}"/>
    <cellStyle name="Moneda 2 7 3 3 3" xfId="4819" xr:uid="{D48A951B-AE1C-467A-956A-37E1F8C8CA03}"/>
    <cellStyle name="Moneda 2 7 3 3 3 2" xfId="32782" xr:uid="{66F80847-EC25-4502-93AF-BF8588039D0A}"/>
    <cellStyle name="Moneda 2 7 3 3 4" xfId="32779" xr:uid="{A980AD67-A728-4D81-8C65-7872D59398EF}"/>
    <cellStyle name="Moneda 2 7 3 4" xfId="4820" xr:uid="{1A206FA7-13B2-4598-95C6-E30784B58014}"/>
    <cellStyle name="Moneda 2 7 3 4 2" xfId="4821" xr:uid="{FD574341-2F45-4851-B5E3-87B491232177}"/>
    <cellStyle name="Moneda 2 7 3 4 2 2" xfId="32784" xr:uid="{C31A978A-CDCC-4BA7-A4CA-5873CB6CAC7D}"/>
    <cellStyle name="Moneda 2 7 3 4 3" xfId="32783" xr:uid="{AFBF61F2-B398-4B51-B977-4EC365159013}"/>
    <cellStyle name="Moneda 2 7 3 5" xfId="4822" xr:uid="{B84471D0-230F-45AE-96FF-66E5E211F097}"/>
    <cellStyle name="Moneda 2 7 3 5 2" xfId="32785" xr:uid="{552CB000-13B4-4BCF-9400-160CFD748142}"/>
    <cellStyle name="Moneda 2 7 3 6" xfId="32770" xr:uid="{9AF98A8D-7595-4F75-A4AE-E35480FD70FB}"/>
    <cellStyle name="Moneda 2 7 4" xfId="4823" xr:uid="{DEEB63E9-D2B3-44A8-A95D-56FCBCBC57C8}"/>
    <cellStyle name="Moneda 2 7 4 2" xfId="4824" xr:uid="{7681D970-9D7C-45A9-9D40-B6C84B435DD7}"/>
    <cellStyle name="Moneda 2 7 4 2 2" xfId="4825" xr:uid="{92170304-7097-4BBB-828D-03E03F70DDC4}"/>
    <cellStyle name="Moneda 2 7 4 2 2 2" xfId="4826" xr:uid="{8AE24EE1-DFFC-40D0-A2B2-9F835DFA80FC}"/>
    <cellStyle name="Moneda 2 7 4 2 2 2 2" xfId="32789" xr:uid="{2396F251-04BC-4868-B9DE-A6E658CA5351}"/>
    <cellStyle name="Moneda 2 7 4 2 2 3" xfId="32788" xr:uid="{DA096ED6-3B73-461F-BC6B-660B05C72DE2}"/>
    <cellStyle name="Moneda 2 7 4 2 3" xfId="4827" xr:uid="{451F52F3-5DF1-400E-90B7-BA6CBCEC90F5}"/>
    <cellStyle name="Moneda 2 7 4 2 3 2" xfId="32790" xr:uid="{610EF5A9-6346-4AEE-BF1A-2A948CFEA08D}"/>
    <cellStyle name="Moneda 2 7 4 2 4" xfId="32787" xr:uid="{BE9B5EE4-0B46-4BDB-9923-41EFA292C86F}"/>
    <cellStyle name="Moneda 2 7 4 3" xfId="4828" xr:uid="{30C7AA40-86BD-4ACC-9022-224DD25452A1}"/>
    <cellStyle name="Moneda 2 7 4 3 2" xfId="4829" xr:uid="{A4B76A4E-E64A-475A-8634-212B97A4EC7E}"/>
    <cellStyle name="Moneda 2 7 4 3 2 2" xfId="32792" xr:uid="{20E70D6A-023D-4C15-970C-F2EB5651974E}"/>
    <cellStyle name="Moneda 2 7 4 3 3" xfId="32791" xr:uid="{FCB62402-A4F7-4B60-ADDB-484C88E6863E}"/>
    <cellStyle name="Moneda 2 7 4 4" xfId="4830" xr:uid="{552B223A-4FC8-4024-A0D4-EE3914F6423C}"/>
    <cellStyle name="Moneda 2 7 4 4 2" xfId="32793" xr:uid="{8E32C78C-E39E-4665-B4A2-262A1C111D53}"/>
    <cellStyle name="Moneda 2 7 4 5" xfId="32786" xr:uid="{585C4C57-63A8-4FD2-B530-89E6CE75F086}"/>
    <cellStyle name="Moneda 2 7 5" xfId="4831" xr:uid="{8D31006B-E47B-4DE2-9D77-796BB81574D4}"/>
    <cellStyle name="Moneda 2 7 5 2" xfId="4832" xr:uid="{838F2548-AE25-40CB-974B-E713D4D688FA}"/>
    <cellStyle name="Moneda 2 7 5 2 2" xfId="4833" xr:uid="{B73576AA-B858-47ED-9D9D-4CA5BD757377}"/>
    <cellStyle name="Moneda 2 7 5 2 2 2" xfId="4834" xr:uid="{F1556D99-27D4-464E-B55C-1711598F8127}"/>
    <cellStyle name="Moneda 2 7 5 2 2 2 2" xfId="32797" xr:uid="{D91CFAD7-7BEF-4260-ABB3-6CC3579D6470}"/>
    <cellStyle name="Moneda 2 7 5 2 2 3" xfId="32796" xr:uid="{C334913E-10ED-4D3E-9EF4-8B9A6EAA06CF}"/>
    <cellStyle name="Moneda 2 7 5 2 3" xfId="4835" xr:uid="{FA2466B8-3789-466F-9E6B-EF9758825A63}"/>
    <cellStyle name="Moneda 2 7 5 2 3 2" xfId="32798" xr:uid="{CFABD7F4-AD8E-48F5-AAB7-08DABCC41F4E}"/>
    <cellStyle name="Moneda 2 7 5 2 4" xfId="32795" xr:uid="{CC11051C-1EC1-40CD-9D9F-2F035A162EC0}"/>
    <cellStyle name="Moneda 2 7 5 3" xfId="4836" xr:uid="{8ACFE415-0C4F-44D6-B76D-D600378AD30A}"/>
    <cellStyle name="Moneda 2 7 5 3 2" xfId="4837" xr:uid="{97413906-9CEE-46AA-B930-334AA7C577F9}"/>
    <cellStyle name="Moneda 2 7 5 3 2 2" xfId="32800" xr:uid="{30FAA5BC-958D-4900-A321-450491B1CA60}"/>
    <cellStyle name="Moneda 2 7 5 3 3" xfId="32799" xr:uid="{BD3DBB82-B932-4884-AF3E-4ECD5B635451}"/>
    <cellStyle name="Moneda 2 7 5 4" xfId="4838" xr:uid="{832BA7B2-F79D-4526-A307-4A75CB75367E}"/>
    <cellStyle name="Moneda 2 7 5 4 2" xfId="32801" xr:uid="{1D1FCFA0-CAA0-484A-A0C8-94D05C50DB83}"/>
    <cellStyle name="Moneda 2 7 5 5" xfId="32794" xr:uid="{BB3B98BE-20C9-4340-84C9-759F08D6BB5F}"/>
    <cellStyle name="Moneda 2 7 6" xfId="4839" xr:uid="{81912D55-7D00-4A51-84C3-2ABBFEF75E99}"/>
    <cellStyle name="Moneda 2 7 6 2" xfId="4840" xr:uid="{F48210D6-5634-40AD-97E3-C548F208D97E}"/>
    <cellStyle name="Moneda 2 7 6 2 2" xfId="4841" xr:uid="{7FAB5975-A9F0-4A0C-B270-DA659DC6CD2B}"/>
    <cellStyle name="Moneda 2 7 6 2 2 2" xfId="32804" xr:uid="{DE7CF13A-81B5-42C2-96F6-290C040BF9B1}"/>
    <cellStyle name="Moneda 2 7 6 2 3" xfId="32803" xr:uid="{95B3F053-EFA8-4AC0-8228-B47882F7CBAA}"/>
    <cellStyle name="Moneda 2 7 6 3" xfId="4842" xr:uid="{2D0AC926-FB22-446A-A1E7-27AEEB775314}"/>
    <cellStyle name="Moneda 2 7 6 3 2" xfId="32805" xr:uid="{6F4971ED-0B4E-42B8-87B0-AE7D921E36B3}"/>
    <cellStyle name="Moneda 2 7 6 4" xfId="32802" xr:uid="{805BF9B1-B8D4-4624-9F15-0D067FA396E6}"/>
    <cellStyle name="Moneda 2 7 7" xfId="4843" xr:uid="{D8DC08B1-9CF2-474F-AAAA-EAECE64DE0F7}"/>
    <cellStyle name="Moneda 2 7 7 2" xfId="4844" xr:uid="{EAAE1D37-3404-492C-A281-9F06018A02B9}"/>
    <cellStyle name="Moneda 2 7 7 2 2" xfId="32807" xr:uid="{388AD17B-EAAE-4F73-BE33-BD44BA8260BB}"/>
    <cellStyle name="Moneda 2 7 7 3" xfId="32806" xr:uid="{BEE5AEAC-05DD-4B7C-B161-48DE755E1709}"/>
    <cellStyle name="Moneda 2 7 8" xfId="4845" xr:uid="{FB0823EF-C7A8-44B6-B1F8-E65F0433615E}"/>
    <cellStyle name="Moneda 2 7 8 2" xfId="32808" xr:uid="{89C7C04D-7EC3-495C-ADA2-614439495626}"/>
    <cellStyle name="Moneda 2 7 9" xfId="27776" xr:uid="{F8CA9918-5F0D-48AA-80DB-90DD6D2DBE8E}"/>
    <cellStyle name="Moneda 2 7 9 2" xfId="55694" xr:uid="{364E9415-976D-44EF-B933-0C211C9F117D}"/>
    <cellStyle name="Moneda 2 8" xfId="74" xr:uid="{06520791-BF1A-458B-95DB-41F7940142FE}"/>
    <cellStyle name="Moneda 2 8 10" xfId="28060" xr:uid="{79490C6D-FE41-479C-A767-819D226DB8BF}"/>
    <cellStyle name="Moneda 2 8 2" xfId="426" xr:uid="{CE1BEA9A-57E7-42C5-8158-6E8ED464117E}"/>
    <cellStyle name="Moneda 2 8 2 2" xfId="4846" xr:uid="{D0B95E1C-6647-43C4-9566-69A6A5AB4EB6}"/>
    <cellStyle name="Moneda 2 8 2 2 2" xfId="4847" xr:uid="{DDE169F5-B6D2-4936-9D15-BF458958F895}"/>
    <cellStyle name="Moneda 2 8 2 2 2 2" xfId="4848" xr:uid="{E596C493-68D1-43AB-8A1F-ABC67B8AE90A}"/>
    <cellStyle name="Moneda 2 8 2 2 2 2 2" xfId="4849" xr:uid="{CAEEAC00-AD6D-4826-87BE-70EEE5337A13}"/>
    <cellStyle name="Moneda 2 8 2 2 2 2 2 2" xfId="4850" xr:uid="{C039EE7D-B56D-458B-99C0-EF584255C2F3}"/>
    <cellStyle name="Moneda 2 8 2 2 2 2 2 2 2" xfId="32813" xr:uid="{ABA3C2B0-EB87-4671-8626-E49009FB51C4}"/>
    <cellStyle name="Moneda 2 8 2 2 2 2 2 3" xfId="32812" xr:uid="{EF448B28-FF30-4BE5-B6C9-9ACCBC4C988E}"/>
    <cellStyle name="Moneda 2 8 2 2 2 2 3" xfId="4851" xr:uid="{4C3B3E40-303F-4EA0-AFC2-0FF36F2943B0}"/>
    <cellStyle name="Moneda 2 8 2 2 2 2 3 2" xfId="32814" xr:uid="{33F0443A-F431-444B-93AD-B59A3FF3A15B}"/>
    <cellStyle name="Moneda 2 8 2 2 2 2 4" xfId="32811" xr:uid="{70336E06-F6D7-437C-A519-7986E9BAD8D8}"/>
    <cellStyle name="Moneda 2 8 2 2 2 3" xfId="4852" xr:uid="{BFC24FD2-37C3-4563-B646-1208B627F704}"/>
    <cellStyle name="Moneda 2 8 2 2 2 3 2" xfId="4853" xr:uid="{8AAC623C-C2FF-46C4-8D07-41E8EEE52BF4}"/>
    <cellStyle name="Moneda 2 8 2 2 2 3 2 2" xfId="32816" xr:uid="{7EA60DA1-FFC6-47EB-B538-79FED2BC7372}"/>
    <cellStyle name="Moneda 2 8 2 2 2 3 3" xfId="32815" xr:uid="{4EBE642C-F2A2-45F9-A3C1-EA846774CD24}"/>
    <cellStyle name="Moneda 2 8 2 2 2 4" xfId="4854" xr:uid="{B9A8D721-53DE-4D0D-A86D-D9439FBD62E0}"/>
    <cellStyle name="Moneda 2 8 2 2 2 4 2" xfId="32817" xr:uid="{D4EE3F96-19E5-480C-ADD4-1603E80CEE23}"/>
    <cellStyle name="Moneda 2 8 2 2 2 5" xfId="32810" xr:uid="{360C8531-2BB5-43D8-B410-248AA79F5EA7}"/>
    <cellStyle name="Moneda 2 8 2 2 3" xfId="4855" xr:uid="{139BC66B-E3A1-420C-B309-607312E82032}"/>
    <cellStyle name="Moneda 2 8 2 2 3 2" xfId="4856" xr:uid="{8CFC566A-537A-4BC3-8E9C-1B5AB2031A5B}"/>
    <cellStyle name="Moneda 2 8 2 2 3 2 2" xfId="4857" xr:uid="{3E513374-F118-4C08-A43D-93BBEB37EF43}"/>
    <cellStyle name="Moneda 2 8 2 2 3 2 2 2" xfId="32820" xr:uid="{AAEBA5CC-3D81-49FE-9396-3525C7AC8FC0}"/>
    <cellStyle name="Moneda 2 8 2 2 3 2 3" xfId="32819" xr:uid="{9A5E4AC3-2D01-4A14-AAF3-8FA15F18E108}"/>
    <cellStyle name="Moneda 2 8 2 2 3 3" xfId="4858" xr:uid="{58C655C0-E021-4BA6-BDDF-9C0FC496EE9F}"/>
    <cellStyle name="Moneda 2 8 2 2 3 3 2" xfId="32821" xr:uid="{B0C34A45-19D6-42A5-B27A-F28A36A41AE7}"/>
    <cellStyle name="Moneda 2 8 2 2 3 4" xfId="32818" xr:uid="{384C7A1E-8EC1-482A-ACDB-C23095280683}"/>
    <cellStyle name="Moneda 2 8 2 2 4" xfId="4859" xr:uid="{74917C34-4851-4CD7-AAFA-9D0012443643}"/>
    <cellStyle name="Moneda 2 8 2 2 4 2" xfId="4860" xr:uid="{117D3DFE-5459-4FD2-850A-7AD72A53909C}"/>
    <cellStyle name="Moneda 2 8 2 2 4 2 2" xfId="32823" xr:uid="{64225BAB-D6A6-4DFC-96E9-10EEB7862977}"/>
    <cellStyle name="Moneda 2 8 2 2 4 3" xfId="32822" xr:uid="{6A63554F-9654-4882-B122-0176548B15D7}"/>
    <cellStyle name="Moneda 2 8 2 2 5" xfId="4861" xr:uid="{526065DC-AE9C-47B1-B066-D072830303AF}"/>
    <cellStyle name="Moneda 2 8 2 2 5 2" xfId="32824" xr:uid="{DFFB5C7D-CA5F-4FFB-AC41-5DBF21368E52}"/>
    <cellStyle name="Moneda 2 8 2 2 6" xfId="32809" xr:uid="{552D6873-9E6D-4B79-8CA5-415A46886133}"/>
    <cellStyle name="Moneda 2 8 2 3" xfId="4862" xr:uid="{C8512F2D-1802-49E2-813D-A9D98082CDC1}"/>
    <cellStyle name="Moneda 2 8 2 3 2" xfId="4863" xr:uid="{0403CB61-3866-4AAC-B100-89BFB688D148}"/>
    <cellStyle name="Moneda 2 8 2 3 2 2" xfId="4864" xr:uid="{2634E6CB-D395-4F6F-A1C2-A18640514BAC}"/>
    <cellStyle name="Moneda 2 8 2 3 2 2 2" xfId="4865" xr:uid="{7485EED4-E0BA-4683-9794-111E263D0946}"/>
    <cellStyle name="Moneda 2 8 2 3 2 2 2 2" xfId="32828" xr:uid="{05FB17BA-AC65-4608-A75F-D0C8DB159382}"/>
    <cellStyle name="Moneda 2 8 2 3 2 2 3" xfId="32827" xr:uid="{8B70C613-4745-4F4D-95DB-6F306CAAC469}"/>
    <cellStyle name="Moneda 2 8 2 3 2 3" xfId="4866" xr:uid="{050FA72F-B435-484C-991C-813085197BAB}"/>
    <cellStyle name="Moneda 2 8 2 3 2 3 2" xfId="32829" xr:uid="{53D95625-8D8D-4D51-970A-64AC20C952C9}"/>
    <cellStyle name="Moneda 2 8 2 3 2 4" xfId="32826" xr:uid="{C70A9BBB-51CF-4625-A96A-5380051760B8}"/>
    <cellStyle name="Moneda 2 8 2 3 3" xfId="4867" xr:uid="{95FA7CCF-9751-4C27-B8A0-03D613546272}"/>
    <cellStyle name="Moneda 2 8 2 3 3 2" xfId="4868" xr:uid="{5A9060F2-5209-4E36-9EB3-9FB4EE9B422B}"/>
    <cellStyle name="Moneda 2 8 2 3 3 2 2" xfId="32831" xr:uid="{853F2626-BA1D-4A31-9E55-D3BA90BC82AB}"/>
    <cellStyle name="Moneda 2 8 2 3 3 3" xfId="32830" xr:uid="{974E557A-AE63-45D0-B508-EB046AF5F46B}"/>
    <cellStyle name="Moneda 2 8 2 3 4" xfId="4869" xr:uid="{F259DAA9-148C-4CEF-A62E-601F76F62742}"/>
    <cellStyle name="Moneda 2 8 2 3 4 2" xfId="32832" xr:uid="{4FA5407C-6469-4992-BD5D-95E2557CBDAA}"/>
    <cellStyle name="Moneda 2 8 2 3 5" xfId="32825" xr:uid="{9D11840C-B2E4-476E-BFA4-2675467C2D60}"/>
    <cellStyle name="Moneda 2 8 2 4" xfId="4870" xr:uid="{55910686-DD1F-4B89-BAD1-51B78901F430}"/>
    <cellStyle name="Moneda 2 8 2 4 2" xfId="4871" xr:uid="{3A20A0C0-E77F-4678-95DA-374BF938918D}"/>
    <cellStyle name="Moneda 2 8 2 4 2 2" xfId="4872" xr:uid="{E8A41CD8-E5A4-4584-8CE1-FBD449C35651}"/>
    <cellStyle name="Moneda 2 8 2 4 2 2 2" xfId="4873" xr:uid="{9FC5EE98-7145-4025-89D4-0A4963416FB9}"/>
    <cellStyle name="Moneda 2 8 2 4 2 2 2 2" xfId="32836" xr:uid="{A7323D91-60BF-4D9F-BCA1-495EFD1F4E73}"/>
    <cellStyle name="Moneda 2 8 2 4 2 2 3" xfId="32835" xr:uid="{4AD475D8-BDFB-49F9-B5EC-DC64557101C4}"/>
    <cellStyle name="Moneda 2 8 2 4 2 3" xfId="4874" xr:uid="{0BE5FA11-6A63-4FF1-8798-05C3BAA6BC5D}"/>
    <cellStyle name="Moneda 2 8 2 4 2 3 2" xfId="32837" xr:uid="{0DBDF6F2-B07A-4FBB-AD91-5A8AB48E0201}"/>
    <cellStyle name="Moneda 2 8 2 4 2 4" xfId="32834" xr:uid="{BEACAFD6-18A1-482A-B1E3-CA7C8999F4A2}"/>
    <cellStyle name="Moneda 2 8 2 4 3" xfId="4875" xr:uid="{B72F49DD-3300-4119-8424-36AC4560C14E}"/>
    <cellStyle name="Moneda 2 8 2 4 3 2" xfId="4876" xr:uid="{C0AE80E2-669B-4D2B-B26E-F0739C73D9E0}"/>
    <cellStyle name="Moneda 2 8 2 4 3 2 2" xfId="32839" xr:uid="{BAB3DB98-D344-490D-8ABF-DB4ABB4C37C1}"/>
    <cellStyle name="Moneda 2 8 2 4 3 3" xfId="32838" xr:uid="{261CA219-DFC5-4089-9FA8-3D4A30B6AAB9}"/>
    <cellStyle name="Moneda 2 8 2 4 4" xfId="4877" xr:uid="{2D00194E-57EC-4319-AD85-3FC2264E5964}"/>
    <cellStyle name="Moneda 2 8 2 4 4 2" xfId="32840" xr:uid="{0138DC62-4580-4F5C-BB41-62161996368D}"/>
    <cellStyle name="Moneda 2 8 2 4 5" xfId="32833" xr:uid="{32CD45E7-CAB8-445B-9FB9-F6FBE1A52C44}"/>
    <cellStyle name="Moneda 2 8 2 5" xfId="4878" xr:uid="{A3686B98-9BD2-4F39-807D-BEAAFE3098BA}"/>
    <cellStyle name="Moneda 2 8 2 5 2" xfId="4879" xr:uid="{B8E9D1C1-26FC-4DCC-BC51-E9A3E12D8909}"/>
    <cellStyle name="Moneda 2 8 2 5 2 2" xfId="4880" xr:uid="{336FC489-4F71-41E5-8CEA-03EC295E481C}"/>
    <cellStyle name="Moneda 2 8 2 5 2 2 2" xfId="32843" xr:uid="{B2AA374A-92BC-4EF1-B9C0-83E9494864C5}"/>
    <cellStyle name="Moneda 2 8 2 5 2 3" xfId="32842" xr:uid="{144DCB75-1E39-4DEF-9B7E-3BE45473C186}"/>
    <cellStyle name="Moneda 2 8 2 5 3" xfId="4881" xr:uid="{2AC52097-22AB-4BE0-AEAE-7A29885DA16E}"/>
    <cellStyle name="Moneda 2 8 2 5 3 2" xfId="32844" xr:uid="{2BAA2C37-39F7-433F-8BC0-0AD43278D9F3}"/>
    <cellStyle name="Moneda 2 8 2 5 4" xfId="32841" xr:uid="{DAD55AEC-0555-408C-A5DD-5CA190D3FE87}"/>
    <cellStyle name="Moneda 2 8 2 6" xfId="4882" xr:uid="{1A00D8D0-9755-4C49-8064-FC9FD221347D}"/>
    <cellStyle name="Moneda 2 8 2 6 2" xfId="4883" xr:uid="{9E32C6FD-3D86-45B0-8CAE-1165DCBA87FA}"/>
    <cellStyle name="Moneda 2 8 2 6 2 2" xfId="32846" xr:uid="{FB9215C7-666A-412C-AD26-FDFA425C2405}"/>
    <cellStyle name="Moneda 2 8 2 6 3" xfId="32845" xr:uid="{3A72097C-A872-45F2-8898-8EB163745D4C}"/>
    <cellStyle name="Moneda 2 8 2 7" xfId="4884" xr:uid="{45721A7A-2F25-4301-8872-CA7053952954}"/>
    <cellStyle name="Moneda 2 8 2 7 2" xfId="32847" xr:uid="{3EDDAA77-3B3D-4CF9-82DC-4D04E3CED798}"/>
    <cellStyle name="Moneda 2 8 2 8" xfId="28405" xr:uid="{A8E4D96F-B04F-494D-8E4F-3ADA753A122A}"/>
    <cellStyle name="Moneda 2 8 3" xfId="4885" xr:uid="{91098652-B431-455C-BD1A-53AFCF750731}"/>
    <cellStyle name="Moneda 2 8 3 2" xfId="4886" xr:uid="{2472C5AC-194A-4AFA-BBED-E907A325ED03}"/>
    <cellStyle name="Moneda 2 8 3 2 2" xfId="4887" xr:uid="{5B98D01E-DE71-4266-8B0B-7A1AD140069B}"/>
    <cellStyle name="Moneda 2 8 3 2 2 2" xfId="4888" xr:uid="{72EAF1E3-72B9-45D8-9FB0-C66D53835D97}"/>
    <cellStyle name="Moneda 2 8 3 2 2 2 2" xfId="4889" xr:uid="{ABEFAAF9-E75D-4B07-BB23-2194502DDDAB}"/>
    <cellStyle name="Moneda 2 8 3 2 2 2 2 2" xfId="32852" xr:uid="{F70C91CF-F8F2-45F3-AA4B-8637273D2A0C}"/>
    <cellStyle name="Moneda 2 8 3 2 2 2 3" xfId="32851" xr:uid="{759E23BD-6387-44C8-BFC0-CC5CF179DB4E}"/>
    <cellStyle name="Moneda 2 8 3 2 2 3" xfId="4890" xr:uid="{FEEE285C-7C1B-48BC-8537-F236289803FC}"/>
    <cellStyle name="Moneda 2 8 3 2 2 3 2" xfId="32853" xr:uid="{491351F3-1FC6-40EE-927E-7A2E1F86DAC7}"/>
    <cellStyle name="Moneda 2 8 3 2 2 4" xfId="32850" xr:uid="{CA208D99-2536-4A51-B58F-EB7E0B46ADA5}"/>
    <cellStyle name="Moneda 2 8 3 2 3" xfId="4891" xr:uid="{4272FF85-B5CE-4123-B1A3-6A9631CC0DB9}"/>
    <cellStyle name="Moneda 2 8 3 2 3 2" xfId="4892" xr:uid="{E9424326-4348-429A-9FB4-507A1F10CADE}"/>
    <cellStyle name="Moneda 2 8 3 2 3 2 2" xfId="32855" xr:uid="{2FFB4B9D-4FC6-46B1-89B1-3C3B7DA32935}"/>
    <cellStyle name="Moneda 2 8 3 2 3 3" xfId="32854" xr:uid="{A5425D1F-BB94-4C42-AA16-00A323A873ED}"/>
    <cellStyle name="Moneda 2 8 3 2 4" xfId="4893" xr:uid="{4A9F18AF-24D6-41D5-84BB-A4CCD3B9E4C0}"/>
    <cellStyle name="Moneda 2 8 3 2 4 2" xfId="32856" xr:uid="{64D3F523-4F4B-475D-B4CB-FD2D50AA8775}"/>
    <cellStyle name="Moneda 2 8 3 2 5" xfId="32849" xr:uid="{1BE3CED0-4DAC-4A1E-8B7A-AA8FFA3EA1C1}"/>
    <cellStyle name="Moneda 2 8 3 3" xfId="4894" xr:uid="{0DB4759F-E5DA-4ED9-B60C-AE5B9719974B}"/>
    <cellStyle name="Moneda 2 8 3 3 2" xfId="4895" xr:uid="{8D6DED36-C3AC-4818-BB60-50B675A89B1D}"/>
    <cellStyle name="Moneda 2 8 3 3 2 2" xfId="4896" xr:uid="{542195DD-B058-42FF-AA66-F833C6BFC8C9}"/>
    <cellStyle name="Moneda 2 8 3 3 2 2 2" xfId="32859" xr:uid="{A7FACF49-DEDC-4A52-AD87-E7E011EA7257}"/>
    <cellStyle name="Moneda 2 8 3 3 2 3" xfId="32858" xr:uid="{FDBB365D-7734-4FA9-B6D1-3541D43F25B4}"/>
    <cellStyle name="Moneda 2 8 3 3 3" xfId="4897" xr:uid="{2D1EDD4D-C707-4AB5-A063-6F8177F74FA7}"/>
    <cellStyle name="Moneda 2 8 3 3 3 2" xfId="32860" xr:uid="{FF19F749-6440-44CD-8361-3AA7082FE947}"/>
    <cellStyle name="Moneda 2 8 3 3 4" xfId="32857" xr:uid="{31E8F404-E402-43A6-B326-0F93CE32E059}"/>
    <cellStyle name="Moneda 2 8 3 4" xfId="4898" xr:uid="{0D93CA2C-AED5-4084-86D0-F0FCA962EE0B}"/>
    <cellStyle name="Moneda 2 8 3 4 2" xfId="4899" xr:uid="{80B9FEF2-14FD-43DC-96FC-5DB9FB63B659}"/>
    <cellStyle name="Moneda 2 8 3 4 2 2" xfId="32862" xr:uid="{79DE1308-3A46-41CE-9D3A-00F319438D84}"/>
    <cellStyle name="Moneda 2 8 3 4 3" xfId="32861" xr:uid="{11B0FF9F-8D28-456B-AEC9-8A3419A8B3BC}"/>
    <cellStyle name="Moneda 2 8 3 5" xfId="4900" xr:uid="{302F99A3-80BB-4915-9750-999F6A7E9700}"/>
    <cellStyle name="Moneda 2 8 3 5 2" xfId="32863" xr:uid="{ADD10903-07B8-4690-B63D-5628A58DACA1}"/>
    <cellStyle name="Moneda 2 8 3 6" xfId="32848" xr:uid="{30DFB3D6-D28E-4DA0-AD41-7CCE7E218681}"/>
    <cellStyle name="Moneda 2 8 4" xfId="4901" xr:uid="{59CD29EF-DC6F-40D7-AF27-0B1CB7529883}"/>
    <cellStyle name="Moneda 2 8 4 2" xfId="4902" xr:uid="{73A87336-9AC6-4FB2-842F-44E9E83C2307}"/>
    <cellStyle name="Moneda 2 8 4 2 2" xfId="4903" xr:uid="{809960BB-D41E-4E94-84D5-A6F3493D005A}"/>
    <cellStyle name="Moneda 2 8 4 2 2 2" xfId="4904" xr:uid="{3FF44DE7-CBF1-4256-A719-3332068F6D65}"/>
    <cellStyle name="Moneda 2 8 4 2 2 2 2" xfId="32867" xr:uid="{7D3F3B3A-DC9C-4585-BA25-54C56A65595B}"/>
    <cellStyle name="Moneda 2 8 4 2 2 3" xfId="32866" xr:uid="{E935C46A-D9D0-4C3A-859E-170B7C7F78F1}"/>
    <cellStyle name="Moneda 2 8 4 2 3" xfId="4905" xr:uid="{085BBF12-0F57-4DD6-BF69-45FBEFDC9512}"/>
    <cellStyle name="Moneda 2 8 4 2 3 2" xfId="32868" xr:uid="{C01908D3-5DEB-4592-9783-0246C052CD48}"/>
    <cellStyle name="Moneda 2 8 4 2 4" xfId="32865" xr:uid="{8AA46DBA-103D-46FA-B288-10B88E3BF44D}"/>
    <cellStyle name="Moneda 2 8 4 3" xfId="4906" xr:uid="{475A44A6-C372-41A0-8CB9-C771E36753C7}"/>
    <cellStyle name="Moneda 2 8 4 3 2" xfId="4907" xr:uid="{078A3135-7C28-4AA7-ABE0-FA5175B823B2}"/>
    <cellStyle name="Moneda 2 8 4 3 2 2" xfId="32870" xr:uid="{DF8640A2-9056-4D80-AE47-04EBAFB5BA50}"/>
    <cellStyle name="Moneda 2 8 4 3 3" xfId="32869" xr:uid="{145FC71F-5550-4285-88C4-2F5A23CEDE93}"/>
    <cellStyle name="Moneda 2 8 4 4" xfId="4908" xr:uid="{B37F1EA9-0491-4935-89CA-0E8EE21D7B39}"/>
    <cellStyle name="Moneda 2 8 4 4 2" xfId="32871" xr:uid="{73F71FE1-1852-4F06-BDBB-9BD2DC5F7635}"/>
    <cellStyle name="Moneda 2 8 4 5" xfId="32864" xr:uid="{C8C5BF3E-E820-4142-9131-8BE0695CB189}"/>
    <cellStyle name="Moneda 2 8 5" xfId="4909" xr:uid="{A3AAF003-F333-456E-B57C-3FAD88B0F62B}"/>
    <cellStyle name="Moneda 2 8 5 2" xfId="4910" xr:uid="{569DD684-85D5-4D67-91D4-8A3D7FCC9D38}"/>
    <cellStyle name="Moneda 2 8 5 2 2" xfId="4911" xr:uid="{FFABA0CE-84CE-4000-A68C-2CBA43BA215F}"/>
    <cellStyle name="Moneda 2 8 5 2 2 2" xfId="4912" xr:uid="{3079F73C-4186-4193-882C-B819505DD1AC}"/>
    <cellStyle name="Moneda 2 8 5 2 2 2 2" xfId="32875" xr:uid="{06439865-9D46-4D3E-A779-2DE96DF32527}"/>
    <cellStyle name="Moneda 2 8 5 2 2 3" xfId="32874" xr:uid="{45946E24-467D-4800-950F-483CBC388BE3}"/>
    <cellStyle name="Moneda 2 8 5 2 3" xfId="4913" xr:uid="{65B3AB5F-0A66-4FB7-AFEA-574898602CBC}"/>
    <cellStyle name="Moneda 2 8 5 2 3 2" xfId="32876" xr:uid="{41DA21BA-7D64-4F31-A4C9-13EA4C4E3CBD}"/>
    <cellStyle name="Moneda 2 8 5 2 4" xfId="32873" xr:uid="{3AA43E0A-3BDE-4B09-9B8F-66050D2D789B}"/>
    <cellStyle name="Moneda 2 8 5 3" xfId="4914" xr:uid="{B1AEB3AC-3212-4E9A-B608-B417DAC3C7C0}"/>
    <cellStyle name="Moneda 2 8 5 3 2" xfId="4915" xr:uid="{0E86FE03-AB48-4B42-B774-E308F43CEBC2}"/>
    <cellStyle name="Moneda 2 8 5 3 2 2" xfId="32878" xr:uid="{D8890C1E-AC11-498D-BEBD-1CEF854431DB}"/>
    <cellStyle name="Moneda 2 8 5 3 3" xfId="32877" xr:uid="{0A927742-E6E6-4BFD-AD45-E8CB89610D9A}"/>
    <cellStyle name="Moneda 2 8 5 4" xfId="4916" xr:uid="{E16C2665-B68E-4808-A3FA-3C6BA48C79D0}"/>
    <cellStyle name="Moneda 2 8 5 4 2" xfId="32879" xr:uid="{E7A06A87-8F8D-4945-AADB-8223CB30CF4E}"/>
    <cellStyle name="Moneda 2 8 5 5" xfId="32872" xr:uid="{9057C054-ECA5-424B-9CC5-3125AE6CF2BB}"/>
    <cellStyle name="Moneda 2 8 6" xfId="4917" xr:uid="{E55D8753-8E21-4561-965B-A4F5239215D5}"/>
    <cellStyle name="Moneda 2 8 6 2" xfId="4918" xr:uid="{046A484B-40D1-48E5-8F23-2BB858DE9044}"/>
    <cellStyle name="Moneda 2 8 6 2 2" xfId="4919" xr:uid="{BD341FC9-BA78-41B7-8DDD-52C19AB35113}"/>
    <cellStyle name="Moneda 2 8 6 2 2 2" xfId="32882" xr:uid="{0B36B409-E8BF-4F2A-B2D8-2192A78BE591}"/>
    <cellStyle name="Moneda 2 8 6 2 3" xfId="32881" xr:uid="{B891C4AA-1709-49E7-B115-E597B2B66F77}"/>
    <cellStyle name="Moneda 2 8 6 3" xfId="4920" xr:uid="{96E85DB0-63DB-4157-8F59-CA482A68511D}"/>
    <cellStyle name="Moneda 2 8 6 3 2" xfId="32883" xr:uid="{1E18709A-B5DA-4E71-BED3-78F8F55E9354}"/>
    <cellStyle name="Moneda 2 8 6 4" xfId="32880" xr:uid="{73713187-66B5-4FE9-8DBD-B0F95E0334C6}"/>
    <cellStyle name="Moneda 2 8 7" xfId="4921" xr:uid="{E7385CF6-023D-41C0-A234-0F46BE49DC3A}"/>
    <cellStyle name="Moneda 2 8 7 2" xfId="4922" xr:uid="{6C9CA413-FBAB-44BC-9B7E-F61302F79741}"/>
    <cellStyle name="Moneda 2 8 7 2 2" xfId="32885" xr:uid="{0C57F868-D8EA-495D-8A96-794662C54173}"/>
    <cellStyle name="Moneda 2 8 7 3" xfId="32884" xr:uid="{B7A2B076-005F-4483-A536-89E50AE4CAFA}"/>
    <cellStyle name="Moneda 2 8 8" xfId="4923" xr:uid="{083EEC97-A6BC-4DDC-9652-B32448487107}"/>
    <cellStyle name="Moneda 2 8 8 2" xfId="32886" xr:uid="{EED160D8-9B46-4766-A347-72EB9BBD7C65}"/>
    <cellStyle name="Moneda 2 8 9" xfId="27778" xr:uid="{E0EA8063-21D3-44A3-B326-A14EF6E4FC32}"/>
    <cellStyle name="Moneda 2 8 9 2" xfId="55696" xr:uid="{EF3D5EEA-1270-422B-8C75-2032755489CA}"/>
    <cellStyle name="Moneda 2 9" xfId="390" xr:uid="{CE8B1B7D-1272-4052-988B-7B95FCFC25E5}"/>
    <cellStyle name="Moneda 2 9 2" xfId="4924" xr:uid="{4649F21B-F16F-44C7-A450-9B4C2B94D578}"/>
    <cellStyle name="Moneda 2 9 2 2" xfId="4925" xr:uid="{95090C56-3124-4750-BCD5-0B7CE2B6065F}"/>
    <cellStyle name="Moneda 2 9 2 2 2" xfId="4926" xr:uid="{80E47314-0D60-4A5D-AC6E-8B1BA642A66B}"/>
    <cellStyle name="Moneda 2 9 2 2 2 2" xfId="4927" xr:uid="{8F766197-8E81-4574-B8A2-4369BCE512D6}"/>
    <cellStyle name="Moneda 2 9 2 2 2 2 2" xfId="4928" xr:uid="{646CB195-4C01-471B-8C42-10749C014801}"/>
    <cellStyle name="Moneda 2 9 2 2 2 2 2 2" xfId="32891" xr:uid="{50F8A6DD-3B02-47E8-9535-871BCCF621D2}"/>
    <cellStyle name="Moneda 2 9 2 2 2 2 3" xfId="32890" xr:uid="{C83B2F26-F9E9-4725-ABD9-3D2C440C42F5}"/>
    <cellStyle name="Moneda 2 9 2 2 2 3" xfId="4929" xr:uid="{8CC25580-9DB6-4F14-A0C2-632535A77E03}"/>
    <cellStyle name="Moneda 2 9 2 2 2 3 2" xfId="32892" xr:uid="{589FA585-9A7E-4DB0-918A-8257CBDE36D9}"/>
    <cellStyle name="Moneda 2 9 2 2 2 4" xfId="32889" xr:uid="{0DD75693-C260-4F73-A0DB-2D80E679B4D3}"/>
    <cellStyle name="Moneda 2 9 2 2 3" xfId="4930" xr:uid="{50842F9E-0F55-412E-AEAA-56C2BEE4C902}"/>
    <cellStyle name="Moneda 2 9 2 2 3 2" xfId="4931" xr:uid="{2E9087D3-3328-4048-AC1D-D1BED73E83D8}"/>
    <cellStyle name="Moneda 2 9 2 2 3 2 2" xfId="32894" xr:uid="{91A592E9-4F5B-4CC9-99DA-A24FB741DD5A}"/>
    <cellStyle name="Moneda 2 9 2 2 3 3" xfId="32893" xr:uid="{DEDF412F-D7BF-4839-AEF7-079EC7BFAC2A}"/>
    <cellStyle name="Moneda 2 9 2 2 4" xfId="4932" xr:uid="{18645006-C8C3-4114-9FCE-A9340DE516A7}"/>
    <cellStyle name="Moneda 2 9 2 2 4 2" xfId="32895" xr:uid="{E84600FD-2892-4D88-A148-D28D2930525E}"/>
    <cellStyle name="Moneda 2 9 2 2 5" xfId="32888" xr:uid="{852E889A-4584-434B-B3F6-8DE852047076}"/>
    <cellStyle name="Moneda 2 9 2 3" xfId="4933" xr:uid="{5D16E488-7B53-4F38-9B64-037D1E212ACA}"/>
    <cellStyle name="Moneda 2 9 2 3 2" xfId="4934" xr:uid="{2F90579E-8E1D-4451-A729-92C00B19C087}"/>
    <cellStyle name="Moneda 2 9 2 3 2 2" xfId="4935" xr:uid="{E2B139DF-3CD5-422C-B6FD-DF2ECF75BFC1}"/>
    <cellStyle name="Moneda 2 9 2 3 2 2 2" xfId="32898" xr:uid="{C4767C66-DEAB-4A82-AA4D-6AB65D63EE65}"/>
    <cellStyle name="Moneda 2 9 2 3 2 3" xfId="32897" xr:uid="{75ED0E96-9B7C-48B5-8189-BD3524353302}"/>
    <cellStyle name="Moneda 2 9 2 3 3" xfId="4936" xr:uid="{4C949F14-AFF9-442A-981A-A5B784828F8F}"/>
    <cellStyle name="Moneda 2 9 2 3 3 2" xfId="32899" xr:uid="{068761C9-239D-425F-B7F9-B261CC31A60F}"/>
    <cellStyle name="Moneda 2 9 2 3 4" xfId="32896" xr:uid="{DB11CF6F-5A21-4B39-8228-883221786C45}"/>
    <cellStyle name="Moneda 2 9 2 4" xfId="4937" xr:uid="{4A497651-F530-427A-8EE4-D5B1A08AA3DC}"/>
    <cellStyle name="Moneda 2 9 2 4 2" xfId="4938" xr:uid="{6BF3AA3E-B956-428C-9F44-1C6D5658D594}"/>
    <cellStyle name="Moneda 2 9 2 4 2 2" xfId="32901" xr:uid="{9D0D28E4-30FB-401D-94CC-E2D29550DE77}"/>
    <cellStyle name="Moneda 2 9 2 4 3" xfId="32900" xr:uid="{6A655928-DE3F-4D46-AB8E-973BA874957E}"/>
    <cellStyle name="Moneda 2 9 2 5" xfId="4939" xr:uid="{21D24321-8D08-43C4-BAE6-D0CBABEABF76}"/>
    <cellStyle name="Moneda 2 9 2 5 2" xfId="32902" xr:uid="{243F0A3D-9084-4EA7-9BE9-DAC62C61D01E}"/>
    <cellStyle name="Moneda 2 9 2 6" xfId="32887" xr:uid="{EEE45408-01D5-46C5-B5C7-A66B92C090AC}"/>
    <cellStyle name="Moneda 2 9 3" xfId="4940" xr:uid="{F2D04504-F79E-4393-B230-8FA966B7C6C0}"/>
    <cellStyle name="Moneda 2 9 3 2" xfId="4941" xr:uid="{B45EB33D-A87E-4B9C-BFF6-8F7AFCCA6C44}"/>
    <cellStyle name="Moneda 2 9 3 2 2" xfId="4942" xr:uid="{5938DD6E-941D-4C2A-8C96-93BD3D493921}"/>
    <cellStyle name="Moneda 2 9 3 2 2 2" xfId="4943" xr:uid="{7E0016A3-027B-48A1-945B-7CCDF459FA71}"/>
    <cellStyle name="Moneda 2 9 3 2 2 2 2" xfId="32906" xr:uid="{0C370C81-A672-49BF-A3C8-E2B0D66ECC08}"/>
    <cellStyle name="Moneda 2 9 3 2 2 3" xfId="32905" xr:uid="{00DAE58F-7347-4530-9E41-545EAFFF8554}"/>
    <cellStyle name="Moneda 2 9 3 2 3" xfId="4944" xr:uid="{D45B7A0E-9A4B-4278-94BA-1845B15BAAF0}"/>
    <cellStyle name="Moneda 2 9 3 2 3 2" xfId="32907" xr:uid="{0EC2DB13-CCC2-4C81-892A-EE0673AC730B}"/>
    <cellStyle name="Moneda 2 9 3 2 4" xfId="32904" xr:uid="{F6B50C69-3E2B-431D-AACE-DFF14C502E01}"/>
    <cellStyle name="Moneda 2 9 3 3" xfId="4945" xr:uid="{5A19DE3B-F22C-459F-9693-E338AE6C577C}"/>
    <cellStyle name="Moneda 2 9 3 3 2" xfId="4946" xr:uid="{A24CBB43-54B8-488A-9F57-5496BED28051}"/>
    <cellStyle name="Moneda 2 9 3 3 2 2" xfId="32909" xr:uid="{1C53F4F7-BD4A-4984-82E2-D1DDAD9D6C65}"/>
    <cellStyle name="Moneda 2 9 3 3 3" xfId="32908" xr:uid="{E8AAFE77-18A3-43F6-9C24-4FF591120B3C}"/>
    <cellStyle name="Moneda 2 9 3 4" xfId="4947" xr:uid="{8DA47BD1-E324-4117-A9B5-86E6A3C20CFB}"/>
    <cellStyle name="Moneda 2 9 3 4 2" xfId="32910" xr:uid="{D0E1A072-3970-46F6-B666-C3FACB12D246}"/>
    <cellStyle name="Moneda 2 9 3 5" xfId="32903" xr:uid="{4B8C163F-B031-4D12-82A0-A39F52B427CA}"/>
    <cellStyle name="Moneda 2 9 4" xfId="4948" xr:uid="{9CE20727-42C7-4A86-A847-F7FE3CBDD479}"/>
    <cellStyle name="Moneda 2 9 4 2" xfId="4949" xr:uid="{4403A429-D41B-4D72-BE91-770ACD1691C0}"/>
    <cellStyle name="Moneda 2 9 4 2 2" xfId="4950" xr:uid="{9E90C2F1-3EF0-42C8-A2DD-ECF2B8076BE3}"/>
    <cellStyle name="Moneda 2 9 4 2 2 2" xfId="4951" xr:uid="{138924AE-9A02-49FB-9073-EFDB03E4839C}"/>
    <cellStyle name="Moneda 2 9 4 2 2 2 2" xfId="32914" xr:uid="{6F84B9CF-3807-420A-A9E1-D8D382DC71CB}"/>
    <cellStyle name="Moneda 2 9 4 2 2 3" xfId="32913" xr:uid="{C3F9193B-7874-42D6-AB39-92D08D3894BB}"/>
    <cellStyle name="Moneda 2 9 4 2 3" xfId="4952" xr:uid="{5BEEACCD-DC0A-41CE-9E55-0E538AE1A429}"/>
    <cellStyle name="Moneda 2 9 4 2 3 2" xfId="32915" xr:uid="{171E402D-197B-4D13-AEFC-12D5E3F43EDE}"/>
    <cellStyle name="Moneda 2 9 4 2 4" xfId="32912" xr:uid="{34BBF044-C02B-4B1A-823E-271B6B9C11DE}"/>
    <cellStyle name="Moneda 2 9 4 3" xfId="4953" xr:uid="{6A6219AA-3C26-4BC7-BBC4-9ADCAFFA2103}"/>
    <cellStyle name="Moneda 2 9 4 3 2" xfId="4954" xr:uid="{9A8FE770-89B8-430D-B1E4-AF61C954B08F}"/>
    <cellStyle name="Moneda 2 9 4 3 2 2" xfId="32917" xr:uid="{1D088566-65BC-4F13-983E-97EF0B6F81C5}"/>
    <cellStyle name="Moneda 2 9 4 3 3" xfId="32916" xr:uid="{165286DF-126B-413C-8827-ED32A1FA6DEC}"/>
    <cellStyle name="Moneda 2 9 4 4" xfId="4955" xr:uid="{D168DAD5-C0E2-49AB-BBB4-24DC3824DD8B}"/>
    <cellStyle name="Moneda 2 9 4 4 2" xfId="32918" xr:uid="{73231363-643C-4BAC-8C05-67C9A133E02A}"/>
    <cellStyle name="Moneda 2 9 4 5" xfId="32911" xr:uid="{0A242866-9FAD-428B-88B6-86F522C48940}"/>
    <cellStyle name="Moneda 2 9 5" xfId="4956" xr:uid="{488479BC-83DF-4175-91B2-AEAA4E9F95CE}"/>
    <cellStyle name="Moneda 2 9 5 2" xfId="4957" xr:uid="{32BE3923-0A7F-426D-B0B6-6BEC31F6C828}"/>
    <cellStyle name="Moneda 2 9 5 2 2" xfId="4958" xr:uid="{C2959AE3-E520-4A38-88F5-953EC7C51918}"/>
    <cellStyle name="Moneda 2 9 5 2 2 2" xfId="32921" xr:uid="{277387D0-4915-4AA4-AC89-534BBC9377E3}"/>
    <cellStyle name="Moneda 2 9 5 2 3" xfId="32920" xr:uid="{F8041659-26D4-40FC-9295-FC4381568A67}"/>
    <cellStyle name="Moneda 2 9 5 3" xfId="4959" xr:uid="{C6705BAC-9F15-4A85-91C3-EDBC0789276C}"/>
    <cellStyle name="Moneda 2 9 5 3 2" xfId="32922" xr:uid="{F9C41499-28CC-416D-9E7B-3388FD9205AD}"/>
    <cellStyle name="Moneda 2 9 5 4" xfId="32919" xr:uid="{9FF27EA3-40FF-4B68-AE74-25880AE8DD31}"/>
    <cellStyle name="Moneda 2 9 6" xfId="4960" xr:uid="{DA455E68-9D12-4432-95EE-98C73BDAEF3A}"/>
    <cellStyle name="Moneda 2 9 6 2" xfId="4961" xr:uid="{0077FA47-4F28-4B2A-B1B7-F5D7C042D184}"/>
    <cellStyle name="Moneda 2 9 6 2 2" xfId="32924" xr:uid="{ED9A351D-686D-452F-9F16-706A80C53719}"/>
    <cellStyle name="Moneda 2 9 6 3" xfId="32923" xr:uid="{9953DBD4-0B5B-4848-B34D-C3129CEA9507}"/>
    <cellStyle name="Moneda 2 9 7" xfId="4962" xr:uid="{A4CAEDA2-BDFB-4565-9277-DA3CE642138E}"/>
    <cellStyle name="Moneda 2 9 7 2" xfId="32925" xr:uid="{317FE856-BBD3-4A8E-B396-7E24F8EDF211}"/>
    <cellStyle name="Moneda 2 9 8" xfId="28369" xr:uid="{50552487-50ED-4E66-941A-B30A9DFEBE0A}"/>
    <cellStyle name="Moneda 3" xfId="55937" xr:uid="{2B51A55E-6ED0-4A59-AD78-0765C59CB0C7}"/>
    <cellStyle name="Moneda 3 2" xfId="55960" xr:uid="{2312D2EE-E435-445B-AF78-EC54B6DD6222}"/>
    <cellStyle name="Moneda 4" xfId="55950" xr:uid="{DCE41303-29E2-47D1-B62A-4C34DF004E9E}"/>
    <cellStyle name="movimentação" xfId="23" xr:uid="{F9167BD9-4A31-427F-B988-2B51293BB00D}"/>
    <cellStyle name="Neutral 2" xfId="56048" xr:uid="{649ED7C6-52AA-4D5C-88D0-2AFAB13ABDA7}"/>
    <cellStyle name="Neutral 3" xfId="56034" xr:uid="{1EBFD7EB-BF9E-4219-A1BB-914C26E9F432}"/>
    <cellStyle name="Normal" xfId="0" builtinId="0"/>
    <cellStyle name="Normal 10" xfId="11" xr:uid="{D6FB6CEF-1819-4DF4-995F-DE5D63525E90}"/>
    <cellStyle name="Normal 10 10" xfId="4963" xr:uid="{FD61DE71-EA78-46A4-BCBE-31ACF6A82AC4}"/>
    <cellStyle name="Normal 10 10 2" xfId="32926" xr:uid="{49AC2854-2B91-4C11-A0C9-A4751F50B641}"/>
    <cellStyle name="Normal 10 11" xfId="28132" xr:uid="{AF5CC881-8B3A-4D56-B5AA-46384391050F}"/>
    <cellStyle name="Normal 10 12" xfId="149" xr:uid="{0BE18AA6-8D49-4054-A9E2-F642CF18DEC5}"/>
    <cellStyle name="Normal 10 2" xfId="227" xr:uid="{9329A74A-9BB0-4DCC-9EF2-ACE78A476D18}"/>
    <cellStyle name="Normal 10 2 10" xfId="28209" xr:uid="{DB4490B7-57E2-4563-A211-2C93E76BE5AA}"/>
    <cellStyle name="Normal 10 2 11" xfId="55954" xr:uid="{B237C93E-311C-4666-8AA9-F221C9BC4C1E}"/>
    <cellStyle name="Normal 10 2 2" xfId="382" xr:uid="{08174A3E-3E07-4F75-A1C5-A56E2B3A0CF0}"/>
    <cellStyle name="Normal 10 2 2 10" xfId="56253" xr:uid="{970C16FD-EC28-48A0-9C54-E4D3A377F2BE}"/>
    <cellStyle name="Normal 10 2 2 2" xfId="729" xr:uid="{664D1F3F-22C1-4A98-A316-4F0B701C2CCB}"/>
    <cellStyle name="Normal 10 2 2 2 2" xfId="4964" xr:uid="{07B05849-8BAD-4300-8489-C23556FBE693}"/>
    <cellStyle name="Normal 10 2 2 2 2 2" xfId="4965" xr:uid="{AFE3280C-FF5D-411D-90D2-B15CDF8C3FAE}"/>
    <cellStyle name="Normal 10 2 2 2 2 2 2" xfId="4966" xr:uid="{F2DDFC61-5D1D-4671-9887-AE3B1FB754CA}"/>
    <cellStyle name="Normal 10 2 2 2 2 2 2 2" xfId="4967" xr:uid="{8FFB4F42-E21E-46FA-918F-415FD0FBA4C5}"/>
    <cellStyle name="Normal 10 2 2 2 2 2 2 2 2" xfId="4968" xr:uid="{98DA48A2-0095-4DC7-B015-AD67146078DF}"/>
    <cellStyle name="Normal 10 2 2 2 2 2 2 2 2 2" xfId="32931" xr:uid="{02FC1DBF-7371-430C-9DD1-1C36CB46DDF1}"/>
    <cellStyle name="Normal 10 2 2 2 2 2 2 2 3" xfId="32930" xr:uid="{CABCE920-94CB-42E4-81BD-7D07B5EF7917}"/>
    <cellStyle name="Normal 10 2 2 2 2 2 2 3" xfId="4969" xr:uid="{5259E697-6640-4D94-9D38-F7C4BD89B6F8}"/>
    <cellStyle name="Normal 10 2 2 2 2 2 2 3 2" xfId="32932" xr:uid="{20DB7E42-DC84-4122-A6B1-1DB3153C70D2}"/>
    <cellStyle name="Normal 10 2 2 2 2 2 2 4" xfId="32929" xr:uid="{D943FD3A-0EF4-4EFA-ADDE-64C992A18B14}"/>
    <cellStyle name="Normal 10 2 2 2 2 2 3" xfId="4970" xr:uid="{1ADF6321-52E5-4138-B817-635C9D8C3A47}"/>
    <cellStyle name="Normal 10 2 2 2 2 2 3 2" xfId="4971" xr:uid="{970B66B3-98CB-4D8B-9586-5474737038E9}"/>
    <cellStyle name="Normal 10 2 2 2 2 2 3 2 2" xfId="32934" xr:uid="{9F7273D9-F2CE-436B-A029-EA04F42676F9}"/>
    <cellStyle name="Normal 10 2 2 2 2 2 3 3" xfId="32933" xr:uid="{757A3F3B-7EDF-4C8E-9BBA-688F313BB961}"/>
    <cellStyle name="Normal 10 2 2 2 2 2 4" xfId="4972" xr:uid="{C88CDB77-D242-441C-AB7A-9AD5E2E062A9}"/>
    <cellStyle name="Normal 10 2 2 2 2 2 4 2" xfId="32935" xr:uid="{2D5081CB-3BEC-4AC8-B673-BC33DEF41EEF}"/>
    <cellStyle name="Normal 10 2 2 2 2 2 5" xfId="32928" xr:uid="{9A3D0480-449E-4593-B26F-05F606588D4B}"/>
    <cellStyle name="Normal 10 2 2 2 2 3" xfId="4973" xr:uid="{A5BFA312-04CF-4B79-B119-D7CD5ECA006A}"/>
    <cellStyle name="Normal 10 2 2 2 2 3 2" xfId="4974" xr:uid="{D70CF1E3-C335-46EB-A644-9E24406B23B5}"/>
    <cellStyle name="Normal 10 2 2 2 2 3 2 2" xfId="4975" xr:uid="{B1EBB6C5-E4CE-427F-9AE3-6FD2E6D03A1F}"/>
    <cellStyle name="Normal 10 2 2 2 2 3 2 2 2" xfId="32938" xr:uid="{54833415-9801-425A-B36A-B71B370BED96}"/>
    <cellStyle name="Normal 10 2 2 2 2 3 2 3" xfId="32937" xr:uid="{E67C240A-DD37-4E6D-857D-FB037D5886C8}"/>
    <cellStyle name="Normal 10 2 2 2 2 3 3" xfId="4976" xr:uid="{8CEB679C-54D8-49D3-8D74-B12A463D5034}"/>
    <cellStyle name="Normal 10 2 2 2 2 3 3 2" xfId="32939" xr:uid="{BEB4729E-E5B9-4EE9-B868-5DEAB7751D1F}"/>
    <cellStyle name="Normal 10 2 2 2 2 3 4" xfId="32936" xr:uid="{28228730-E694-4912-8AC0-0EB1F9F3ECB9}"/>
    <cellStyle name="Normal 10 2 2 2 2 4" xfId="4977" xr:uid="{B2A902FA-1589-4112-AA26-9FBDC737AE55}"/>
    <cellStyle name="Normal 10 2 2 2 2 4 2" xfId="4978" xr:uid="{BE16DDF3-B93E-4689-92D7-06943615D935}"/>
    <cellStyle name="Normal 10 2 2 2 2 4 2 2" xfId="32941" xr:uid="{EE6A3169-F894-4833-A84A-7F385127CF6D}"/>
    <cellStyle name="Normal 10 2 2 2 2 4 3" xfId="32940" xr:uid="{82CB7FDC-C01D-46C7-A7A4-D800BE1C0D10}"/>
    <cellStyle name="Normal 10 2 2 2 2 5" xfId="4979" xr:uid="{F5428926-D107-4EA5-9EC9-9A18AD7CC1D2}"/>
    <cellStyle name="Normal 10 2 2 2 2 5 2" xfId="32942" xr:uid="{6300121A-60F3-4015-BDBD-705BB0A4B4B1}"/>
    <cellStyle name="Normal 10 2 2 2 2 6" xfId="32927" xr:uid="{12701F59-645A-4F20-8F13-77E7FE5A2E97}"/>
    <cellStyle name="Normal 10 2 2 2 3" xfId="4980" xr:uid="{11262757-14C4-4EE5-943F-309B65D6A3F9}"/>
    <cellStyle name="Normal 10 2 2 2 3 2" xfId="4981" xr:uid="{E6D46276-D810-4658-A779-6F9F8805C0EF}"/>
    <cellStyle name="Normal 10 2 2 2 3 2 2" xfId="4982" xr:uid="{7EF011AC-D3E4-4456-9437-49F5ACD45466}"/>
    <cellStyle name="Normal 10 2 2 2 3 2 2 2" xfId="4983" xr:uid="{18DD95D2-A94D-419C-A4EC-9C4772EE7176}"/>
    <cellStyle name="Normal 10 2 2 2 3 2 2 2 2" xfId="32946" xr:uid="{BEF07E89-F36C-4E7F-8FBE-181612520AD3}"/>
    <cellStyle name="Normal 10 2 2 2 3 2 2 3" xfId="32945" xr:uid="{DB179860-8D7B-4C49-8555-F0CA7B6DDFB0}"/>
    <cellStyle name="Normal 10 2 2 2 3 2 3" xfId="4984" xr:uid="{2F164B54-8B49-4CF6-B544-E0FC05A889F3}"/>
    <cellStyle name="Normal 10 2 2 2 3 2 3 2" xfId="32947" xr:uid="{D9239C6A-78A3-4B90-9F94-6B38F09DF657}"/>
    <cellStyle name="Normal 10 2 2 2 3 2 4" xfId="32944" xr:uid="{AF3EB2D8-1FE5-4C38-85AA-D356891051D6}"/>
    <cellStyle name="Normal 10 2 2 2 3 3" xfId="4985" xr:uid="{D3CA4004-B99D-40F5-85D4-2AD713355A63}"/>
    <cellStyle name="Normal 10 2 2 2 3 3 2" xfId="4986" xr:uid="{69541F82-21D2-4FCA-A74D-8DF24443FC64}"/>
    <cellStyle name="Normal 10 2 2 2 3 3 2 2" xfId="32949" xr:uid="{EBB5C7A8-AC60-4227-B677-5CB8DF0637C0}"/>
    <cellStyle name="Normal 10 2 2 2 3 3 3" xfId="32948" xr:uid="{F304D5E5-71FD-49B8-8450-308A8BE600C2}"/>
    <cellStyle name="Normal 10 2 2 2 3 4" xfId="4987" xr:uid="{F0ABA444-FB4A-4464-92F5-4B758A8B7D67}"/>
    <cellStyle name="Normal 10 2 2 2 3 4 2" xfId="32950" xr:uid="{3E94B496-4378-4C05-9940-7ABDD3A4EAAC}"/>
    <cellStyle name="Normal 10 2 2 2 3 5" xfId="32943" xr:uid="{40E0975B-073D-444D-8A31-D553E3CA36E7}"/>
    <cellStyle name="Normal 10 2 2 2 4" xfId="4988" xr:uid="{1D2FBE05-6108-43C5-AEE9-B82EF2CB3B65}"/>
    <cellStyle name="Normal 10 2 2 2 4 2" xfId="4989" xr:uid="{3D41664B-9A9F-4D2A-8958-884C907FD91E}"/>
    <cellStyle name="Normal 10 2 2 2 4 2 2" xfId="4990" xr:uid="{61BDDD3F-6A59-4D87-BA87-4B580731785B}"/>
    <cellStyle name="Normal 10 2 2 2 4 2 2 2" xfId="4991" xr:uid="{A733504D-9399-47A9-9DDB-385031752115}"/>
    <cellStyle name="Normal 10 2 2 2 4 2 2 2 2" xfId="32954" xr:uid="{F9116748-80A3-4979-ACF8-C00536094B39}"/>
    <cellStyle name="Normal 10 2 2 2 4 2 2 3" xfId="32953" xr:uid="{CC877333-B45B-4647-8A75-6899B0A53417}"/>
    <cellStyle name="Normal 10 2 2 2 4 2 3" xfId="4992" xr:uid="{ADE2DF17-23DA-441E-A226-80610E383C0C}"/>
    <cellStyle name="Normal 10 2 2 2 4 2 3 2" xfId="32955" xr:uid="{A097BF39-65F7-4668-B978-AF062B42DFB7}"/>
    <cellStyle name="Normal 10 2 2 2 4 2 4" xfId="32952" xr:uid="{A1043FD4-78E9-4C32-842D-09694035E5F1}"/>
    <cellStyle name="Normal 10 2 2 2 4 3" xfId="4993" xr:uid="{25A9A444-9D86-4382-824C-256F60422554}"/>
    <cellStyle name="Normal 10 2 2 2 4 3 2" xfId="4994" xr:uid="{82945EE0-F8C5-4B3E-9FF7-749D3EFCF98F}"/>
    <cellStyle name="Normal 10 2 2 2 4 3 2 2" xfId="32957" xr:uid="{B666DA31-B00F-416D-9A0A-7E4BA4717FAE}"/>
    <cellStyle name="Normal 10 2 2 2 4 3 3" xfId="32956" xr:uid="{8056EB02-E8DE-4199-AE20-921C04198229}"/>
    <cellStyle name="Normal 10 2 2 2 4 4" xfId="4995" xr:uid="{D7DEF7DF-6247-4A0E-8BCE-54BC8A21BEF2}"/>
    <cellStyle name="Normal 10 2 2 2 4 4 2" xfId="32958" xr:uid="{97499053-DB70-4E65-AE47-F08E0D86A5BE}"/>
    <cellStyle name="Normal 10 2 2 2 4 5" xfId="32951" xr:uid="{85D78F37-ED46-4846-B869-5DD3F17151C3}"/>
    <cellStyle name="Normal 10 2 2 2 5" xfId="4996" xr:uid="{B1184E6D-635F-41D6-81AB-3B169FAD310A}"/>
    <cellStyle name="Normal 10 2 2 2 5 2" xfId="4997" xr:uid="{425A508C-639B-4B10-9FE5-C8A9201D6D58}"/>
    <cellStyle name="Normal 10 2 2 2 5 2 2" xfId="4998" xr:uid="{4BE02A03-0D0F-4007-A86C-F0C4A8D0475B}"/>
    <cellStyle name="Normal 10 2 2 2 5 2 2 2" xfId="32961" xr:uid="{3899FA88-C06B-46F7-B58E-1A386DCA5937}"/>
    <cellStyle name="Normal 10 2 2 2 5 2 3" xfId="32960" xr:uid="{68A410BA-19CE-470B-B64B-11F0E5EF3E30}"/>
    <cellStyle name="Normal 10 2 2 2 5 3" xfId="4999" xr:uid="{AC675735-F142-4970-91B9-540A21B77548}"/>
    <cellStyle name="Normal 10 2 2 2 5 3 2" xfId="32962" xr:uid="{97801B04-EEF5-4144-9884-010C281935AB}"/>
    <cellStyle name="Normal 10 2 2 2 5 4" xfId="32959" xr:uid="{180B751A-648E-473E-B80C-DF30FF71E795}"/>
    <cellStyle name="Normal 10 2 2 2 6" xfId="5000" xr:uid="{06BC5EDE-63FC-4ED7-8538-F96008655C9E}"/>
    <cellStyle name="Normal 10 2 2 2 6 2" xfId="5001" xr:uid="{F9F1A614-7487-43EF-9C99-6A34066E87EA}"/>
    <cellStyle name="Normal 10 2 2 2 6 2 2" xfId="32964" xr:uid="{5DD35577-4002-48E6-ACE3-96F4014E575C}"/>
    <cellStyle name="Normal 10 2 2 2 6 3" xfId="32963" xr:uid="{9AA14D6A-0257-4998-8B66-E359B32E2EE6}"/>
    <cellStyle name="Normal 10 2 2 2 7" xfId="5002" xr:uid="{C6CA7F06-2157-40D1-B1D6-2CA71A094463}"/>
    <cellStyle name="Normal 10 2 2 2 7 2" xfId="32965" xr:uid="{CCC7E8F9-28E4-4D36-9F3B-ADFEC8C024E2}"/>
    <cellStyle name="Normal 10 2 2 2 8" xfId="28708" xr:uid="{B641C1C9-C62F-428B-BBDA-4FCC934D8A42}"/>
    <cellStyle name="Normal 10 2 2 3" xfId="5003" xr:uid="{FE55341E-B46C-475E-A863-D5442E1C7B2A}"/>
    <cellStyle name="Normal 10 2 2 3 2" xfId="5004" xr:uid="{B8AC3A79-8280-453F-95B2-6A625D6D6E67}"/>
    <cellStyle name="Normal 10 2 2 3 2 2" xfId="5005" xr:uid="{FB8A97D8-B474-47C9-AF68-F702FE1219B3}"/>
    <cellStyle name="Normal 10 2 2 3 2 2 2" xfId="5006" xr:uid="{627136D6-0B64-47BB-8DCC-EBB95A9F7956}"/>
    <cellStyle name="Normal 10 2 2 3 2 2 2 2" xfId="5007" xr:uid="{4A957CCC-7D34-4DFD-92A7-0C4BFFDB99B6}"/>
    <cellStyle name="Normal 10 2 2 3 2 2 2 2 2" xfId="32970" xr:uid="{82C726FD-8C05-49B8-9E6D-AB5E655F802C}"/>
    <cellStyle name="Normal 10 2 2 3 2 2 2 3" xfId="32969" xr:uid="{88F37CDF-A409-46D3-B45C-BAA38E82502E}"/>
    <cellStyle name="Normal 10 2 2 3 2 2 3" xfId="5008" xr:uid="{04B1DA57-94D4-4184-8882-E3C6756053FA}"/>
    <cellStyle name="Normal 10 2 2 3 2 2 3 2" xfId="32971" xr:uid="{CB1AF287-7249-4FF7-B79F-427C0A89F215}"/>
    <cellStyle name="Normal 10 2 2 3 2 2 4" xfId="32968" xr:uid="{6CD38054-F533-4DB7-9E10-22CDE18C70D6}"/>
    <cellStyle name="Normal 10 2 2 3 2 3" xfId="5009" xr:uid="{76CF4CD3-0AE2-42E4-A646-F4F937BE609D}"/>
    <cellStyle name="Normal 10 2 2 3 2 3 2" xfId="5010" xr:uid="{364AF823-0776-46E9-8F8B-57BE758CA416}"/>
    <cellStyle name="Normal 10 2 2 3 2 3 2 2" xfId="32973" xr:uid="{A3D2A119-EB49-42E4-AA79-59CD0334E56A}"/>
    <cellStyle name="Normal 10 2 2 3 2 3 3" xfId="32972" xr:uid="{C6E40452-D9A9-4104-A449-5C3654E3003C}"/>
    <cellStyle name="Normal 10 2 2 3 2 4" xfId="5011" xr:uid="{44ADB585-F3CB-4585-8B57-E53A34FAC57D}"/>
    <cellStyle name="Normal 10 2 2 3 2 4 2" xfId="32974" xr:uid="{541AA15B-4E50-445F-BE64-4E75E60BCAC3}"/>
    <cellStyle name="Normal 10 2 2 3 2 5" xfId="32967" xr:uid="{62F7A73C-3ABF-4B19-8509-583ED805B230}"/>
    <cellStyle name="Normal 10 2 2 3 3" xfId="5012" xr:uid="{FA958AAE-9117-46FF-B789-5E7AA8773F95}"/>
    <cellStyle name="Normal 10 2 2 3 3 2" xfId="5013" xr:uid="{F2072EA0-9231-4C85-86A4-3E64B4D19776}"/>
    <cellStyle name="Normal 10 2 2 3 3 2 2" xfId="5014" xr:uid="{4150770A-D38C-4413-AE1F-59F9AFC6B1C0}"/>
    <cellStyle name="Normal 10 2 2 3 3 2 2 2" xfId="32977" xr:uid="{980C3684-B119-4B25-B372-B739AD34926E}"/>
    <cellStyle name="Normal 10 2 2 3 3 2 3" xfId="32976" xr:uid="{75AC43FD-788A-453D-B373-43E876FE9371}"/>
    <cellStyle name="Normal 10 2 2 3 3 3" xfId="5015" xr:uid="{C0A10C3E-4C17-4067-829E-4406D3877B36}"/>
    <cellStyle name="Normal 10 2 2 3 3 3 2" xfId="32978" xr:uid="{9ABADCD9-1F14-4696-A5E8-0F415C63353D}"/>
    <cellStyle name="Normal 10 2 2 3 3 4" xfId="32975" xr:uid="{5589E83C-6CAC-48B1-A228-6F117E692FCD}"/>
    <cellStyle name="Normal 10 2 2 3 4" xfId="5016" xr:uid="{7D0D69D5-E4C6-4CA3-A324-92ECDDDC885D}"/>
    <cellStyle name="Normal 10 2 2 3 4 2" xfId="5017" xr:uid="{A0D3B758-1537-444A-8B7B-6BC913FBD2A6}"/>
    <cellStyle name="Normal 10 2 2 3 4 2 2" xfId="32980" xr:uid="{69247151-5317-4697-A3FA-9382EE19C87F}"/>
    <cellStyle name="Normal 10 2 2 3 4 3" xfId="32979" xr:uid="{9B833D2D-3039-45B9-8AB5-253577A83B87}"/>
    <cellStyle name="Normal 10 2 2 3 5" xfId="5018" xr:uid="{7CC07215-0B41-4069-9C1A-24A45F20FCCB}"/>
    <cellStyle name="Normal 10 2 2 3 5 2" xfId="32981" xr:uid="{C5D80A91-F657-4E0C-9806-959F954BAACC}"/>
    <cellStyle name="Normal 10 2 2 3 6" xfId="32966" xr:uid="{B6E2A4AD-D7F9-48AB-9A50-45A7220E5ABF}"/>
    <cellStyle name="Normal 10 2 2 4" xfId="5019" xr:uid="{1C52494F-9C7F-4CD2-953D-1C8DB5419315}"/>
    <cellStyle name="Normal 10 2 2 4 2" xfId="5020" xr:uid="{62CF7DDA-C82E-423E-9A77-31D65BEF5A2B}"/>
    <cellStyle name="Normal 10 2 2 4 2 2" xfId="5021" xr:uid="{47F92B2B-59A1-430D-9A66-ACAC082F3F16}"/>
    <cellStyle name="Normal 10 2 2 4 2 2 2" xfId="5022" xr:uid="{E8659966-3D4C-4D69-8660-54A323F0BB91}"/>
    <cellStyle name="Normal 10 2 2 4 2 2 2 2" xfId="32985" xr:uid="{B406912B-4430-451D-8D9F-6F6231710914}"/>
    <cellStyle name="Normal 10 2 2 4 2 2 3" xfId="32984" xr:uid="{7C6137FB-CD3E-49D8-84CB-30599493BAED}"/>
    <cellStyle name="Normal 10 2 2 4 2 3" xfId="5023" xr:uid="{280BA8C7-C107-4535-AD70-BA6D621713D9}"/>
    <cellStyle name="Normal 10 2 2 4 2 3 2" xfId="32986" xr:uid="{FFD3E3BE-0AB2-40BF-B7F7-DB9BE1FF07F1}"/>
    <cellStyle name="Normal 10 2 2 4 2 4" xfId="32983" xr:uid="{331945F1-A07E-4415-9A2A-E4C97EE6FF63}"/>
    <cellStyle name="Normal 10 2 2 4 3" xfId="5024" xr:uid="{87DC63DB-618A-4159-B8E4-36841DB26D71}"/>
    <cellStyle name="Normal 10 2 2 4 3 2" xfId="5025" xr:uid="{5F279118-2188-4594-8C8B-21E764421F3D}"/>
    <cellStyle name="Normal 10 2 2 4 3 2 2" xfId="32988" xr:uid="{15924D34-01C3-456E-9BA1-CFEF72D81B94}"/>
    <cellStyle name="Normal 10 2 2 4 3 3" xfId="32987" xr:uid="{E3FFA372-2954-42ED-9577-98F5089D76CF}"/>
    <cellStyle name="Normal 10 2 2 4 4" xfId="5026" xr:uid="{397C97D2-F371-4DED-A8E3-3C208C9F4583}"/>
    <cellStyle name="Normal 10 2 2 4 4 2" xfId="32989" xr:uid="{8BE23FB6-808B-4C33-B2F5-B5D51FB340CB}"/>
    <cellStyle name="Normal 10 2 2 4 5" xfId="32982" xr:uid="{B4EB943C-AC5E-44B9-8721-B3B592AC386E}"/>
    <cellStyle name="Normal 10 2 2 5" xfId="5027" xr:uid="{DD408E11-FCB1-4447-88E6-B8CCD3034591}"/>
    <cellStyle name="Normal 10 2 2 5 2" xfId="5028" xr:uid="{F3682735-6B6A-4332-9CD2-B98BA86E5C08}"/>
    <cellStyle name="Normal 10 2 2 5 2 2" xfId="5029" xr:uid="{F8DD9358-FBD9-4540-9064-364A1A933F01}"/>
    <cellStyle name="Normal 10 2 2 5 2 2 2" xfId="5030" xr:uid="{706EAE91-812E-4263-AE08-0407CAA6BBDC}"/>
    <cellStyle name="Normal 10 2 2 5 2 2 2 2" xfId="32993" xr:uid="{DFC3CC4A-ACF6-4BDA-A2EB-07FFC12B82AF}"/>
    <cellStyle name="Normal 10 2 2 5 2 2 3" xfId="32992" xr:uid="{229FF9C7-7EDF-4021-9725-7BF838E8F94E}"/>
    <cellStyle name="Normal 10 2 2 5 2 3" xfId="5031" xr:uid="{44D7BB93-67C8-4A4A-8B60-7E915F0B9100}"/>
    <cellStyle name="Normal 10 2 2 5 2 3 2" xfId="32994" xr:uid="{F5159EED-C1B7-49D2-9E2C-18F884BD06EC}"/>
    <cellStyle name="Normal 10 2 2 5 2 4" xfId="32991" xr:uid="{D0564A74-3FD6-4E67-B14C-D5270B42F88A}"/>
    <cellStyle name="Normal 10 2 2 5 3" xfId="5032" xr:uid="{7C753089-AB18-42D4-9E65-1298385E5B46}"/>
    <cellStyle name="Normal 10 2 2 5 3 2" xfId="5033" xr:uid="{85A1B2F3-65CC-467B-AEC2-BD207EB86AE9}"/>
    <cellStyle name="Normal 10 2 2 5 3 2 2" xfId="32996" xr:uid="{4550FEAD-EA4C-428B-B272-B250D0D1C48B}"/>
    <cellStyle name="Normal 10 2 2 5 3 3" xfId="32995" xr:uid="{0A9580E4-FDFA-481D-83D2-98F47B3AF176}"/>
    <cellStyle name="Normal 10 2 2 5 4" xfId="5034" xr:uid="{1CE5516C-CDC0-43F3-A928-33213B37472B}"/>
    <cellStyle name="Normal 10 2 2 5 4 2" xfId="32997" xr:uid="{35A6DF6B-36E9-48DE-9928-DFF26B933C64}"/>
    <cellStyle name="Normal 10 2 2 5 5" xfId="32990" xr:uid="{F63E3431-E212-4BA4-B00D-8508005313F1}"/>
    <cellStyle name="Normal 10 2 2 6" xfId="5035" xr:uid="{FB8F2AE4-A459-4073-9724-5F018E13FDC9}"/>
    <cellStyle name="Normal 10 2 2 6 2" xfId="5036" xr:uid="{53A09B6B-B96E-40FA-AA53-C6D876B10316}"/>
    <cellStyle name="Normal 10 2 2 6 2 2" xfId="5037" xr:uid="{EAAF2657-0D67-4AF1-B7CC-9CF87146494D}"/>
    <cellStyle name="Normal 10 2 2 6 2 2 2" xfId="33000" xr:uid="{C0502D95-B3FD-4C89-9A55-35F29C4BF71E}"/>
    <cellStyle name="Normal 10 2 2 6 2 3" xfId="32999" xr:uid="{EFC286DC-EAB5-417C-B68B-F9A894FA3C81}"/>
    <cellStyle name="Normal 10 2 2 6 3" xfId="5038" xr:uid="{376DD8F4-5C98-45CD-9B37-2165076EAB3C}"/>
    <cellStyle name="Normal 10 2 2 6 3 2" xfId="33001" xr:uid="{B0D77D02-DD3A-4CFE-9AD7-F4CECC5186E3}"/>
    <cellStyle name="Normal 10 2 2 6 4" xfId="32998" xr:uid="{738D4EC6-5C19-4404-AF2F-78863CC76B3C}"/>
    <cellStyle name="Normal 10 2 2 7" xfId="5039" xr:uid="{95625E0E-9413-4C5D-B197-025D7696F8B1}"/>
    <cellStyle name="Normal 10 2 2 7 2" xfId="5040" xr:uid="{312A3F76-CC5B-4D67-AFA3-C98ABC43644B}"/>
    <cellStyle name="Normal 10 2 2 7 2 2" xfId="33003" xr:uid="{42BF682A-CA79-4EA7-8787-8D064BD33E31}"/>
    <cellStyle name="Normal 10 2 2 7 3" xfId="33002" xr:uid="{855FA0E8-9809-4665-AF2E-AAE7C27DFF84}"/>
    <cellStyle name="Normal 10 2 2 8" xfId="5041" xr:uid="{59803563-8282-4E01-ABF4-7FE6195353C8}"/>
    <cellStyle name="Normal 10 2 2 8 2" xfId="33004" xr:uid="{C838084B-3A65-4EA5-9266-4482C6726F67}"/>
    <cellStyle name="Normal 10 2 2 9" xfId="28363" xr:uid="{1BC7C5F0-554A-4B5D-9965-65CE0087F1D2}"/>
    <cellStyle name="Normal 10 2 3" xfId="575" xr:uid="{55018E43-D163-46B4-A49B-612C7D1AD2A4}"/>
    <cellStyle name="Normal 10 2 3 2" xfId="5042" xr:uid="{309FC665-6D0F-42D9-96F5-936B715B5E3A}"/>
    <cellStyle name="Normal 10 2 3 2 2" xfId="5043" xr:uid="{09BABE7F-172A-4D38-A869-48FC5AC90D8D}"/>
    <cellStyle name="Normal 10 2 3 2 2 2" xfId="5044" xr:uid="{DC944FBF-AB02-4116-BDBA-00B6EED56BB8}"/>
    <cellStyle name="Normal 10 2 3 2 2 2 2" xfId="5045" xr:uid="{0C44ADB2-89E6-4A5F-8A22-575255B8D5BB}"/>
    <cellStyle name="Normal 10 2 3 2 2 2 2 2" xfId="5046" xr:uid="{3803E947-92AE-4E12-9817-FE493C55DEEF}"/>
    <cellStyle name="Normal 10 2 3 2 2 2 2 2 2" xfId="33009" xr:uid="{9BE1AFBD-8EA7-44F4-B85A-22F0284FD5C9}"/>
    <cellStyle name="Normal 10 2 3 2 2 2 2 3" xfId="33008" xr:uid="{03B7115C-78AD-4E2C-9C63-B12E05E270A8}"/>
    <cellStyle name="Normal 10 2 3 2 2 2 3" xfId="5047" xr:uid="{3E618B86-56CA-45A8-BF94-5DEB72E46621}"/>
    <cellStyle name="Normal 10 2 3 2 2 2 3 2" xfId="33010" xr:uid="{90C5111D-84F8-4A79-94F5-5D183508E2F2}"/>
    <cellStyle name="Normal 10 2 3 2 2 2 4" xfId="33007" xr:uid="{21B33766-945D-49EB-8028-B9B89505DF5E}"/>
    <cellStyle name="Normal 10 2 3 2 2 3" xfId="5048" xr:uid="{6616FF48-0BF4-483C-99D2-6BB8F974AF87}"/>
    <cellStyle name="Normal 10 2 3 2 2 3 2" xfId="5049" xr:uid="{F37912D0-E439-4F53-BD7D-73EE60C15CDD}"/>
    <cellStyle name="Normal 10 2 3 2 2 3 2 2" xfId="33012" xr:uid="{6E877288-5402-40AC-A24D-3DECC43CC38C}"/>
    <cellStyle name="Normal 10 2 3 2 2 3 3" xfId="33011" xr:uid="{F9F9B6F5-7C39-4C47-AB9E-C3D568959AAF}"/>
    <cellStyle name="Normal 10 2 3 2 2 4" xfId="5050" xr:uid="{E5BDD3F1-7A8B-4F16-AD74-A3FF27FC3216}"/>
    <cellStyle name="Normal 10 2 3 2 2 4 2" xfId="33013" xr:uid="{DBE8B942-742C-4E44-AB5E-63521B54E98F}"/>
    <cellStyle name="Normal 10 2 3 2 2 5" xfId="33006" xr:uid="{ED3B9084-3EE7-4F8C-935B-C2DA8D5AA84A}"/>
    <cellStyle name="Normal 10 2 3 2 3" xfId="5051" xr:uid="{132EB174-FE22-4FF1-B75E-9C70377A24AD}"/>
    <cellStyle name="Normal 10 2 3 2 3 2" xfId="5052" xr:uid="{D9AAD91F-45B1-4AD9-B35D-BC584EED265E}"/>
    <cellStyle name="Normal 10 2 3 2 3 2 2" xfId="5053" xr:uid="{455B36B1-4C22-4F83-B8BC-0D4D4588461D}"/>
    <cellStyle name="Normal 10 2 3 2 3 2 2 2" xfId="33016" xr:uid="{2966166F-B14F-46BF-8373-B320559B7F17}"/>
    <cellStyle name="Normal 10 2 3 2 3 2 3" xfId="33015" xr:uid="{E8A2844B-C159-427C-8BA9-7FB1B4EDE5F4}"/>
    <cellStyle name="Normal 10 2 3 2 3 3" xfId="5054" xr:uid="{E3350DDF-40C8-44F5-88B3-2E74673F7054}"/>
    <cellStyle name="Normal 10 2 3 2 3 3 2" xfId="33017" xr:uid="{CB75388A-F943-44D6-80BF-D1314144806F}"/>
    <cellStyle name="Normal 10 2 3 2 3 4" xfId="33014" xr:uid="{8B2430CD-47B1-4595-82FA-F1F6FF8622B4}"/>
    <cellStyle name="Normal 10 2 3 2 4" xfId="5055" xr:uid="{2D8CB5F0-1F25-41B4-B77D-A2A255A86F59}"/>
    <cellStyle name="Normal 10 2 3 2 4 2" xfId="5056" xr:uid="{463F8ACD-AFB5-4AE2-8C7B-6C1BB2E4A03F}"/>
    <cellStyle name="Normal 10 2 3 2 4 2 2" xfId="33019" xr:uid="{789D5775-AC8F-4FB9-9D23-3782E9FB9386}"/>
    <cellStyle name="Normal 10 2 3 2 4 3" xfId="33018" xr:uid="{616E61D1-BBCC-4102-82A2-16D6F0C7F0EF}"/>
    <cellStyle name="Normal 10 2 3 2 5" xfId="5057" xr:uid="{0F032AE6-441B-4D6E-9870-527900AF2659}"/>
    <cellStyle name="Normal 10 2 3 2 5 2" xfId="33020" xr:uid="{CD285BEB-A4AC-4FB5-A797-4F547CBE5BB0}"/>
    <cellStyle name="Normal 10 2 3 2 6" xfId="33005" xr:uid="{EA38AA78-1732-457D-8A6A-9056FFE50B21}"/>
    <cellStyle name="Normal 10 2 3 3" xfId="5058" xr:uid="{2DFD4C9D-A208-4C6C-8CB6-6C4FF4AB5E75}"/>
    <cellStyle name="Normal 10 2 3 3 2" xfId="5059" xr:uid="{FA0331CA-0BA1-45D8-9D6F-DFB674380082}"/>
    <cellStyle name="Normal 10 2 3 3 2 2" xfId="5060" xr:uid="{4F9EE9DB-592F-4E4A-A34E-74FE8DDA8612}"/>
    <cellStyle name="Normal 10 2 3 3 2 2 2" xfId="5061" xr:uid="{D578E06A-58FE-4F91-8DD2-022B1892583D}"/>
    <cellStyle name="Normal 10 2 3 3 2 2 2 2" xfId="33024" xr:uid="{53191763-31D3-4534-8920-73A53A4B55CA}"/>
    <cellStyle name="Normal 10 2 3 3 2 2 3" xfId="33023" xr:uid="{6B70DFB8-3803-45AE-88FB-BC05AB54D3A3}"/>
    <cellStyle name="Normal 10 2 3 3 2 3" xfId="5062" xr:uid="{756F9308-1284-48F6-B03F-50CDE8A5C2B2}"/>
    <cellStyle name="Normal 10 2 3 3 2 3 2" xfId="33025" xr:uid="{80CA53C1-2792-4617-8847-80D5E8D45F9B}"/>
    <cellStyle name="Normal 10 2 3 3 2 4" xfId="33022" xr:uid="{22D5328A-03E7-4C5A-9B69-0A8D644E9B09}"/>
    <cellStyle name="Normal 10 2 3 3 3" xfId="5063" xr:uid="{20FF7B4C-E3C5-45F4-94DE-4E4BBB5DB3EA}"/>
    <cellStyle name="Normal 10 2 3 3 3 2" xfId="5064" xr:uid="{FC2EA017-93CB-40E7-8E8A-272C345EBB91}"/>
    <cellStyle name="Normal 10 2 3 3 3 2 2" xfId="33027" xr:uid="{A63A1EC1-FEFD-4800-AFD7-3D3ED2DABBA8}"/>
    <cellStyle name="Normal 10 2 3 3 3 3" xfId="33026" xr:uid="{A61AC65D-4950-493E-A429-D2F89C230146}"/>
    <cellStyle name="Normal 10 2 3 3 4" xfId="5065" xr:uid="{0F7DE3DB-2A98-4B92-AFE2-B689E93AD170}"/>
    <cellStyle name="Normal 10 2 3 3 4 2" xfId="33028" xr:uid="{B41BEA97-731C-4A0C-8130-8417987F465B}"/>
    <cellStyle name="Normal 10 2 3 3 5" xfId="33021" xr:uid="{D09AA782-CF7D-4B2D-B797-CBB192E6544F}"/>
    <cellStyle name="Normal 10 2 3 4" xfId="5066" xr:uid="{0F1248C3-A265-4A92-911E-01BAF29DB2F6}"/>
    <cellStyle name="Normal 10 2 3 4 2" xfId="5067" xr:uid="{C04AE367-746D-4CB2-8EB8-FD9E76961DE4}"/>
    <cellStyle name="Normal 10 2 3 4 2 2" xfId="5068" xr:uid="{9CA4E8A8-C00B-4804-92AF-07210C9E0111}"/>
    <cellStyle name="Normal 10 2 3 4 2 2 2" xfId="5069" xr:uid="{2C6936F7-3790-4901-A646-4A3DFA14BEF3}"/>
    <cellStyle name="Normal 10 2 3 4 2 2 2 2" xfId="33032" xr:uid="{2E528A67-1288-489B-A384-ECF265499873}"/>
    <cellStyle name="Normal 10 2 3 4 2 2 3" xfId="33031" xr:uid="{D904C39C-4FD4-4765-9A1A-C95C71812621}"/>
    <cellStyle name="Normal 10 2 3 4 2 3" xfId="5070" xr:uid="{F28C8B36-27BA-46A6-9B3A-901EF398F16A}"/>
    <cellStyle name="Normal 10 2 3 4 2 3 2" xfId="33033" xr:uid="{84D608B0-6823-42A6-8C95-F1F369A8D462}"/>
    <cellStyle name="Normal 10 2 3 4 2 4" xfId="33030" xr:uid="{218B0C7A-66EB-4241-AEEA-AD7033C1D45C}"/>
    <cellStyle name="Normal 10 2 3 4 3" xfId="5071" xr:uid="{DEE2AA1A-C7D3-4DFC-983B-4FB5C3AAD910}"/>
    <cellStyle name="Normal 10 2 3 4 3 2" xfId="5072" xr:uid="{D82C18AF-C9B7-47B1-AF2D-67999868A3BE}"/>
    <cellStyle name="Normal 10 2 3 4 3 2 2" xfId="33035" xr:uid="{7202483F-2C80-42EB-95D6-5FF494107EB3}"/>
    <cellStyle name="Normal 10 2 3 4 3 3" xfId="33034" xr:uid="{97077B13-F68F-4388-874E-C1B2738BCBF1}"/>
    <cellStyle name="Normal 10 2 3 4 4" xfId="5073" xr:uid="{B0B5F4ED-DDC0-40CC-B22C-2DF0A6843B82}"/>
    <cellStyle name="Normal 10 2 3 4 4 2" xfId="33036" xr:uid="{33AD11D9-22E3-4351-9DAA-7D06300CD14C}"/>
    <cellStyle name="Normal 10 2 3 4 5" xfId="33029" xr:uid="{9F93C822-D6E5-4B90-B81C-C480F4BB6C2B}"/>
    <cellStyle name="Normal 10 2 3 5" xfId="5074" xr:uid="{45C810E9-0259-4469-A2ED-993664047EA4}"/>
    <cellStyle name="Normal 10 2 3 5 2" xfId="5075" xr:uid="{E82F651D-927B-4DBB-B7A5-019B931812B3}"/>
    <cellStyle name="Normal 10 2 3 5 2 2" xfId="5076" xr:uid="{5A9A85C5-2167-4CE9-98B5-62F040ACEDC1}"/>
    <cellStyle name="Normal 10 2 3 5 2 2 2" xfId="33039" xr:uid="{17D99AE4-9A88-4303-83FD-A208A9FD4D63}"/>
    <cellStyle name="Normal 10 2 3 5 2 3" xfId="33038" xr:uid="{043E41EC-0999-4382-A756-4A94AADB7C88}"/>
    <cellStyle name="Normal 10 2 3 5 3" xfId="5077" xr:uid="{B0FE1FFB-9B82-4CEC-9551-B653427E0CA0}"/>
    <cellStyle name="Normal 10 2 3 5 3 2" xfId="33040" xr:uid="{A3FFDFEF-1B93-4F69-8C3D-F70CBDB65C2A}"/>
    <cellStyle name="Normal 10 2 3 5 4" xfId="33037" xr:uid="{FBE3AFDF-EAAF-4093-836D-C5F0E40CFE37}"/>
    <cellStyle name="Normal 10 2 3 6" xfId="5078" xr:uid="{A3E769B5-A064-4B23-98D9-6023CEEB1F4E}"/>
    <cellStyle name="Normal 10 2 3 6 2" xfId="5079" xr:uid="{839B0F6B-FBF5-455A-8027-DA5359866E7C}"/>
    <cellStyle name="Normal 10 2 3 6 2 2" xfId="33042" xr:uid="{328215DF-E137-4CD3-ADF5-88B88CE0F13C}"/>
    <cellStyle name="Normal 10 2 3 6 3" xfId="33041" xr:uid="{F34D7382-2AD8-453E-9D67-DC09181CE23C}"/>
    <cellStyle name="Normal 10 2 3 7" xfId="5080" xr:uid="{76CE2083-89B1-4E7F-A884-DE36C3F33A78}"/>
    <cellStyle name="Normal 10 2 3 7 2" xfId="33043" xr:uid="{FD50F140-97B6-4294-8150-9A9F99DA3EAD}"/>
    <cellStyle name="Normal 10 2 3 8" xfId="28554" xr:uid="{8C64923A-5C95-47FE-9C9B-F9E719180D00}"/>
    <cellStyle name="Normal 10 2 4" xfId="5081" xr:uid="{D731EBC8-F11E-4BB9-B19D-9D65B8BCF506}"/>
    <cellStyle name="Normal 10 2 4 2" xfId="5082" xr:uid="{26E7E4F5-B80A-4C5D-9E5F-ACC3C1A322D8}"/>
    <cellStyle name="Normal 10 2 4 2 2" xfId="5083" xr:uid="{913822DF-12F8-4151-9306-8EC8C42195A3}"/>
    <cellStyle name="Normal 10 2 4 2 2 2" xfId="5084" xr:uid="{8F9B8EA7-60C0-4318-8268-690C8EE87904}"/>
    <cellStyle name="Normal 10 2 4 2 2 2 2" xfId="5085" xr:uid="{0824D50A-AE48-4108-BC57-20803073F138}"/>
    <cellStyle name="Normal 10 2 4 2 2 2 2 2" xfId="33048" xr:uid="{EF158DA8-5F40-457B-BA77-7442D205EBF3}"/>
    <cellStyle name="Normal 10 2 4 2 2 2 3" xfId="33047" xr:uid="{9FC16463-61A9-4BF5-84D3-CC5C06F0DDB0}"/>
    <cellStyle name="Normal 10 2 4 2 2 3" xfId="5086" xr:uid="{E1F6CC22-F230-4578-8E16-D90A1A5154E6}"/>
    <cellStyle name="Normal 10 2 4 2 2 3 2" xfId="33049" xr:uid="{BA64740E-47A7-4717-B88F-5F2A5A08DC85}"/>
    <cellStyle name="Normal 10 2 4 2 2 4" xfId="33046" xr:uid="{424929A5-80C4-4D69-8079-6454DC553632}"/>
    <cellStyle name="Normal 10 2 4 2 3" xfId="5087" xr:uid="{EF17D84C-B435-494E-8D32-1359C20E182F}"/>
    <cellStyle name="Normal 10 2 4 2 3 2" xfId="5088" xr:uid="{5406D211-DFB2-4971-924A-7BA0C1BF6E2F}"/>
    <cellStyle name="Normal 10 2 4 2 3 2 2" xfId="33051" xr:uid="{35D58D99-4EF3-46F5-B971-F8D91AB33AAD}"/>
    <cellStyle name="Normal 10 2 4 2 3 3" xfId="33050" xr:uid="{BE01C5D4-0873-4AC7-8EF0-DE174D7484E9}"/>
    <cellStyle name="Normal 10 2 4 2 4" xfId="5089" xr:uid="{99C9E569-B36B-4A5C-A97B-3181FDFF559C}"/>
    <cellStyle name="Normal 10 2 4 2 4 2" xfId="33052" xr:uid="{4C9F91EA-CEEB-453D-896D-36E79202F516}"/>
    <cellStyle name="Normal 10 2 4 2 5" xfId="33045" xr:uid="{3ADD9FB9-3000-477E-B85F-B1B0BADDFB34}"/>
    <cellStyle name="Normal 10 2 4 3" xfId="5090" xr:uid="{7B3D82E6-4BF6-4183-9DF4-FCB3ED4C3841}"/>
    <cellStyle name="Normal 10 2 4 3 2" xfId="5091" xr:uid="{BDEAA6D3-9C9A-47F2-A0DD-8EB97D202359}"/>
    <cellStyle name="Normal 10 2 4 3 2 2" xfId="5092" xr:uid="{CC20A999-E0D0-4728-B4C7-BAB67ABEE484}"/>
    <cellStyle name="Normal 10 2 4 3 2 2 2" xfId="33055" xr:uid="{9EA5B899-646F-4166-8841-A96D2D6E4AE5}"/>
    <cellStyle name="Normal 10 2 4 3 2 3" xfId="33054" xr:uid="{E227EE7A-1E8E-4453-AE78-91A10E610BAA}"/>
    <cellStyle name="Normal 10 2 4 3 3" xfId="5093" xr:uid="{8CAF8189-0687-4827-A01C-2D4108C4E143}"/>
    <cellStyle name="Normal 10 2 4 3 3 2" xfId="33056" xr:uid="{D6074B80-9ED7-4BE4-BD7A-3159BDD4A9AC}"/>
    <cellStyle name="Normal 10 2 4 3 4" xfId="33053" xr:uid="{CB13F9EC-0466-47A1-9BE9-4EFFACDD14EE}"/>
    <cellStyle name="Normal 10 2 4 4" xfId="5094" xr:uid="{DC18CA07-E653-4936-B8D7-D3D6D14B3417}"/>
    <cellStyle name="Normal 10 2 4 4 2" xfId="5095" xr:uid="{EB234239-F714-43EF-B925-A7158E74122E}"/>
    <cellStyle name="Normal 10 2 4 4 2 2" xfId="33058" xr:uid="{16EFAC5B-C417-4F80-9C89-94C4A1D7B2EF}"/>
    <cellStyle name="Normal 10 2 4 4 3" xfId="33057" xr:uid="{8BD18690-7E4F-4DF0-9FAE-10A82A606902}"/>
    <cellStyle name="Normal 10 2 4 5" xfId="5096" xr:uid="{DCFCDCE8-6301-4C01-A9E1-409B29C5B87A}"/>
    <cellStyle name="Normal 10 2 4 5 2" xfId="33059" xr:uid="{67625C85-8449-4ADC-82C6-D79ED367EA71}"/>
    <cellStyle name="Normal 10 2 4 6" xfId="33044" xr:uid="{CA95C835-FC33-4DFC-B95B-FDB5B95AC40D}"/>
    <cellStyle name="Normal 10 2 5" xfId="5097" xr:uid="{44EA4E62-A0C7-4EF3-BEA1-B2DDCF9A2C37}"/>
    <cellStyle name="Normal 10 2 5 2" xfId="5098" xr:uid="{DF4B76E3-D379-43C0-BA54-3E8687FE3748}"/>
    <cellStyle name="Normal 10 2 5 2 2" xfId="5099" xr:uid="{AF79281A-68CB-46DF-ABA7-9B3770D85C98}"/>
    <cellStyle name="Normal 10 2 5 2 2 2" xfId="5100" xr:uid="{F5601925-5ED2-41AC-9C75-E8276BEB376E}"/>
    <cellStyle name="Normal 10 2 5 2 2 2 2" xfId="33063" xr:uid="{BECDDA96-697F-427F-BC49-9D13518BF1D9}"/>
    <cellStyle name="Normal 10 2 5 2 2 3" xfId="33062" xr:uid="{A06FD7EA-0FEC-4C49-B491-7B11CC2430C2}"/>
    <cellStyle name="Normal 10 2 5 2 3" xfId="5101" xr:uid="{DA7B7815-AE0B-4A85-ACFE-C91D52A62CCC}"/>
    <cellStyle name="Normal 10 2 5 2 3 2" xfId="33064" xr:uid="{F0ABCBB2-977D-4A94-BF22-FB7949A355FC}"/>
    <cellStyle name="Normal 10 2 5 2 4" xfId="33061" xr:uid="{1CC8ECAC-5270-42DD-B07E-9349C7212E79}"/>
    <cellStyle name="Normal 10 2 5 3" xfId="5102" xr:uid="{BA261720-D6C2-4470-AB1A-E7AA2DAECBAB}"/>
    <cellStyle name="Normal 10 2 5 3 2" xfId="5103" xr:uid="{66B28543-41E2-418F-9B75-B1FD1EDFF87F}"/>
    <cellStyle name="Normal 10 2 5 3 2 2" xfId="33066" xr:uid="{B7505820-64DB-48EB-A22D-CDFB0F850E3A}"/>
    <cellStyle name="Normal 10 2 5 3 3" xfId="33065" xr:uid="{03ABCB07-E3D8-47A9-ACEF-3D61BC09427B}"/>
    <cellStyle name="Normal 10 2 5 4" xfId="5104" xr:uid="{A5B889E5-61B3-4C10-9CDB-04EE3725547F}"/>
    <cellStyle name="Normal 10 2 5 4 2" xfId="33067" xr:uid="{A5AB1DAE-8A25-4617-8C72-2C5B441C50EA}"/>
    <cellStyle name="Normal 10 2 5 5" xfId="33060" xr:uid="{4FFB030B-BE23-42CC-913E-4F9D712754EE}"/>
    <cellStyle name="Normal 10 2 6" xfId="5105" xr:uid="{E8434191-FE5D-404B-BE45-2500E6D3EE95}"/>
    <cellStyle name="Normal 10 2 6 2" xfId="5106" xr:uid="{49693668-9A9A-4ED5-A0C1-AA6B0795FC9F}"/>
    <cellStyle name="Normal 10 2 6 2 2" xfId="5107" xr:uid="{DF8FC369-E691-4A6B-A5A9-8BFED1D7BB13}"/>
    <cellStyle name="Normal 10 2 6 2 2 2" xfId="5108" xr:uid="{50DDB236-309C-4166-A6E2-CB075CE1AD69}"/>
    <cellStyle name="Normal 10 2 6 2 2 2 2" xfId="33071" xr:uid="{85E2A0AA-F2AB-4EEA-9110-F628B38073D2}"/>
    <cellStyle name="Normal 10 2 6 2 2 3" xfId="33070" xr:uid="{39D1A176-ACF4-4CA3-9E83-C1CE734551EB}"/>
    <cellStyle name="Normal 10 2 6 2 3" xfId="5109" xr:uid="{D5764407-974F-4E41-8655-48A99792D12D}"/>
    <cellStyle name="Normal 10 2 6 2 3 2" xfId="33072" xr:uid="{5F8F8132-8047-4905-9C2A-75B06B162EB0}"/>
    <cellStyle name="Normal 10 2 6 2 4" xfId="33069" xr:uid="{0E4574E6-C708-494C-8396-4D1EEA60590F}"/>
    <cellStyle name="Normal 10 2 6 3" xfId="5110" xr:uid="{16C81E3C-BA7E-4F84-A8F2-B7E7E19A614D}"/>
    <cellStyle name="Normal 10 2 6 3 2" xfId="5111" xr:uid="{DF4BE02D-33A4-4514-B3ED-69392519AF6F}"/>
    <cellStyle name="Normal 10 2 6 3 2 2" xfId="33074" xr:uid="{BC3BED98-E54A-44A6-9C51-BC9D797C3392}"/>
    <cellStyle name="Normal 10 2 6 3 3" xfId="33073" xr:uid="{021B3D1D-EF51-49A5-A8D9-13AA8D7F789D}"/>
    <cellStyle name="Normal 10 2 6 4" xfId="5112" xr:uid="{C5AA1911-CD9C-4430-9482-4F81F0EAA5C9}"/>
    <cellStyle name="Normal 10 2 6 4 2" xfId="33075" xr:uid="{A8E80365-23F5-4338-823F-ADC81B014C24}"/>
    <cellStyle name="Normal 10 2 6 5" xfId="33068" xr:uid="{B33BF2C6-213A-49F9-869F-87E13FDB1183}"/>
    <cellStyle name="Normal 10 2 7" xfId="5113" xr:uid="{B4E74ABF-0181-4093-B3C6-18908BE6310C}"/>
    <cellStyle name="Normal 10 2 7 2" xfId="5114" xr:uid="{0BF8EC29-3C90-44E3-896F-2ACB48E04837}"/>
    <cellStyle name="Normal 10 2 7 2 2" xfId="5115" xr:uid="{E4575E31-003A-4579-B39F-2E3B7D5971CD}"/>
    <cellStyle name="Normal 10 2 7 2 2 2" xfId="33078" xr:uid="{AD1E66F0-60ED-495F-B367-6EE3841AB1C6}"/>
    <cellStyle name="Normal 10 2 7 2 3" xfId="33077" xr:uid="{FAC46865-D9BA-474B-94CD-3F6DD54901A2}"/>
    <cellStyle name="Normal 10 2 7 3" xfId="5116" xr:uid="{ECAF3125-9CF2-48DD-AFF7-1C4FFD761BE8}"/>
    <cellStyle name="Normal 10 2 7 3 2" xfId="33079" xr:uid="{1E9089D8-511D-4F95-8B4E-C78B4CF3F141}"/>
    <cellStyle name="Normal 10 2 7 4" xfId="33076" xr:uid="{7A3C1FCE-5D06-4C13-9906-C9FBBEFA3BA8}"/>
    <cellStyle name="Normal 10 2 8" xfId="5117" xr:uid="{9D6BF9D4-6E5B-446A-AEB3-F8529CD69BC5}"/>
    <cellStyle name="Normal 10 2 8 2" xfId="5118" xr:uid="{3FA15CC4-9BBD-4990-BCFF-7579960451B5}"/>
    <cellStyle name="Normal 10 2 8 2 2" xfId="33081" xr:uid="{C57AF598-6A6C-464C-984F-F92195D23C00}"/>
    <cellStyle name="Normal 10 2 8 3" xfId="33080" xr:uid="{4733C6F2-5D45-43F0-B271-C9AB98205378}"/>
    <cellStyle name="Normal 10 2 9" xfId="5119" xr:uid="{41C2654F-EA3B-41A1-9A8E-B33520CF9550}"/>
    <cellStyle name="Normal 10 2 9 2" xfId="33082" xr:uid="{93D2C5C5-138C-4726-9D8E-249F8472C4BB}"/>
    <cellStyle name="Normal 10 3" xfId="305" xr:uid="{37CB1263-76E2-49D3-8A14-3C73C194EB9C}"/>
    <cellStyle name="Normal 10 3 2" xfId="652" xr:uid="{ABB5082E-A3E6-4A58-92AD-B98DBF997429}"/>
    <cellStyle name="Normal 10 3 2 2" xfId="5120" xr:uid="{C83B2954-D7AB-4572-A100-46E48FE0AE5C}"/>
    <cellStyle name="Normal 10 3 2 2 2" xfId="5121" xr:uid="{5AC2AE8E-7E85-4EEA-9A1A-6891D023DCA9}"/>
    <cellStyle name="Normal 10 3 2 2 2 2" xfId="5122" xr:uid="{7140C72E-9D15-4E56-8DF8-BF5CDBFF2C44}"/>
    <cellStyle name="Normal 10 3 2 2 2 2 2" xfId="5123" xr:uid="{18D7D015-5301-4F1D-BF14-41C22627530E}"/>
    <cellStyle name="Normal 10 3 2 2 2 2 2 2" xfId="5124" xr:uid="{E0E1D107-1EF8-4887-BF08-214F20A3AD0C}"/>
    <cellStyle name="Normal 10 3 2 2 2 2 2 2 2" xfId="33087" xr:uid="{3D813FF8-3E67-49AF-BCB6-C1BBD20761F9}"/>
    <cellStyle name="Normal 10 3 2 2 2 2 2 3" xfId="33086" xr:uid="{4D55BCB0-4DBC-4094-A9F1-360ADAEC647A}"/>
    <cellStyle name="Normal 10 3 2 2 2 2 3" xfId="5125" xr:uid="{BA278544-604C-4A6D-88EC-9D47436E5467}"/>
    <cellStyle name="Normal 10 3 2 2 2 2 3 2" xfId="33088" xr:uid="{EED06F81-741A-41FF-87D8-B40F90E8C776}"/>
    <cellStyle name="Normal 10 3 2 2 2 2 4" xfId="33085" xr:uid="{0222EAF5-28F8-4873-B89E-53327BBE4CD1}"/>
    <cellStyle name="Normal 10 3 2 2 2 3" xfId="5126" xr:uid="{933CEBE9-A7D1-48BD-B1E5-C0A32A39A7F8}"/>
    <cellStyle name="Normal 10 3 2 2 2 3 2" xfId="5127" xr:uid="{04B674FE-1325-49FA-AC02-A89579A0CB0A}"/>
    <cellStyle name="Normal 10 3 2 2 2 3 2 2" xfId="33090" xr:uid="{56E8393F-B35F-4C1C-982F-0165C9AE9566}"/>
    <cellStyle name="Normal 10 3 2 2 2 3 3" xfId="33089" xr:uid="{366FD252-6554-4FB1-94E9-4C5427356815}"/>
    <cellStyle name="Normal 10 3 2 2 2 4" xfId="5128" xr:uid="{9888A307-9159-4516-9607-2ED03AF6C04C}"/>
    <cellStyle name="Normal 10 3 2 2 2 4 2" xfId="33091" xr:uid="{D4E67115-EB7E-416F-83BA-41B969A7A4DC}"/>
    <cellStyle name="Normal 10 3 2 2 2 5" xfId="33084" xr:uid="{81A27560-EBCE-4F93-AD8D-CEFDE838306D}"/>
    <cellStyle name="Normal 10 3 2 2 3" xfId="5129" xr:uid="{C86363B2-D415-4D64-8643-5B9F95922EDC}"/>
    <cellStyle name="Normal 10 3 2 2 3 2" xfId="5130" xr:uid="{AE76DB3B-BA0E-4CA6-8187-8981221B89E5}"/>
    <cellStyle name="Normal 10 3 2 2 3 2 2" xfId="5131" xr:uid="{976F3874-1064-42CF-86D7-9C441ED74457}"/>
    <cellStyle name="Normal 10 3 2 2 3 2 2 2" xfId="33094" xr:uid="{FBF4F5FA-D1C3-45E9-8F2D-36DDA812065F}"/>
    <cellStyle name="Normal 10 3 2 2 3 2 3" xfId="33093" xr:uid="{8E845DC8-E282-4FFB-B660-D9C6B5F64D08}"/>
    <cellStyle name="Normal 10 3 2 2 3 3" xfId="5132" xr:uid="{22DFCE99-D841-431F-82A1-5B447483FD57}"/>
    <cellStyle name="Normal 10 3 2 2 3 3 2" xfId="33095" xr:uid="{AAEA1AC6-264D-43E9-982D-2262F8447A66}"/>
    <cellStyle name="Normal 10 3 2 2 3 4" xfId="33092" xr:uid="{FB22DDF6-5AFB-445C-B8AB-A361EA70C3EB}"/>
    <cellStyle name="Normal 10 3 2 2 4" xfId="5133" xr:uid="{B253329B-5029-40D4-92CF-D5C84329C6E3}"/>
    <cellStyle name="Normal 10 3 2 2 4 2" xfId="5134" xr:uid="{8A2D69B2-2D0A-4F1F-998E-2BA9B80E10B1}"/>
    <cellStyle name="Normal 10 3 2 2 4 2 2" xfId="33097" xr:uid="{007EAD99-E8EC-46BF-AE91-81F1EE9AD09E}"/>
    <cellStyle name="Normal 10 3 2 2 4 3" xfId="33096" xr:uid="{7965E0DD-A739-4143-B135-293AFE3C0493}"/>
    <cellStyle name="Normal 10 3 2 2 5" xfId="5135" xr:uid="{647B3C52-1CD9-4AC2-A5B8-A40E7E349C7F}"/>
    <cellStyle name="Normal 10 3 2 2 5 2" xfId="33098" xr:uid="{EB016E0E-7197-4960-A4F8-45F990615F23}"/>
    <cellStyle name="Normal 10 3 2 2 6" xfId="33083" xr:uid="{CD2E8B71-F742-47F0-A98B-0CA90F45221B}"/>
    <cellStyle name="Normal 10 3 2 3" xfId="5136" xr:uid="{5951106C-7998-42D8-B43A-FF427FBDF50B}"/>
    <cellStyle name="Normal 10 3 2 3 2" xfId="5137" xr:uid="{8002C9DD-F2D7-4449-8B56-8A4BB0A3D916}"/>
    <cellStyle name="Normal 10 3 2 3 2 2" xfId="5138" xr:uid="{AF9344FA-AB58-4C63-A6CE-F3C22F96E93A}"/>
    <cellStyle name="Normal 10 3 2 3 2 2 2" xfId="5139" xr:uid="{1A707001-1DDB-4769-9857-8C842D64BEE7}"/>
    <cellStyle name="Normal 10 3 2 3 2 2 2 2" xfId="33102" xr:uid="{09970A8D-B179-4E18-9C7A-4218DCF5D229}"/>
    <cellStyle name="Normal 10 3 2 3 2 2 3" xfId="33101" xr:uid="{F95148D1-5670-427F-A45B-637057EEB5D3}"/>
    <cellStyle name="Normal 10 3 2 3 2 3" xfId="5140" xr:uid="{36E78822-D9AC-4E94-9A2C-11730430C325}"/>
    <cellStyle name="Normal 10 3 2 3 2 3 2" xfId="33103" xr:uid="{AB9C43D6-6D51-43C6-8245-1F721EE45C70}"/>
    <cellStyle name="Normal 10 3 2 3 2 4" xfId="33100" xr:uid="{81F997BC-4084-4EB0-A22D-23ED045108F5}"/>
    <cellStyle name="Normal 10 3 2 3 3" xfId="5141" xr:uid="{CD6BAD49-1232-4BB9-AFF1-8B59D0931DEF}"/>
    <cellStyle name="Normal 10 3 2 3 3 2" xfId="5142" xr:uid="{1011A09D-AC28-46EB-86C6-8DC1FFB76ED0}"/>
    <cellStyle name="Normal 10 3 2 3 3 2 2" xfId="33105" xr:uid="{F74DF4B3-4898-474A-9E71-ED6E51A6CFA5}"/>
    <cellStyle name="Normal 10 3 2 3 3 3" xfId="33104" xr:uid="{B2CE9626-DBA4-423C-8C7C-09F9A0BA704C}"/>
    <cellStyle name="Normal 10 3 2 3 4" xfId="5143" xr:uid="{49B87892-00AD-406C-9920-8257F97831FA}"/>
    <cellStyle name="Normal 10 3 2 3 4 2" xfId="33106" xr:uid="{78BE628D-EAA6-45AC-A509-00BE4A92BBFF}"/>
    <cellStyle name="Normal 10 3 2 3 5" xfId="33099" xr:uid="{3328148C-B856-44A9-B2A3-56F91242C428}"/>
    <cellStyle name="Normal 10 3 2 4" xfId="5144" xr:uid="{75116506-7C29-4A64-8688-5DFFF433F9F7}"/>
    <cellStyle name="Normal 10 3 2 4 2" xfId="5145" xr:uid="{BC34AFC9-B27E-4CA2-80D2-A343984D61AF}"/>
    <cellStyle name="Normal 10 3 2 4 2 2" xfId="5146" xr:uid="{47E41779-020C-4D4D-A039-DF5E894E7235}"/>
    <cellStyle name="Normal 10 3 2 4 2 2 2" xfId="5147" xr:uid="{A8C9ABA6-18EF-4791-930B-79F83FE7C1B5}"/>
    <cellStyle name="Normal 10 3 2 4 2 2 2 2" xfId="33110" xr:uid="{CF35C9DA-59C9-4699-8C6A-9E7B6306215E}"/>
    <cellStyle name="Normal 10 3 2 4 2 2 3" xfId="33109" xr:uid="{77D54287-B9BD-4F27-BCB7-7CC8F3780D6A}"/>
    <cellStyle name="Normal 10 3 2 4 2 3" xfId="5148" xr:uid="{20281529-298E-4681-8EAA-4995AE3A4657}"/>
    <cellStyle name="Normal 10 3 2 4 2 3 2" xfId="33111" xr:uid="{6A1373F9-56E9-4C32-B986-F26266E291FF}"/>
    <cellStyle name="Normal 10 3 2 4 2 4" xfId="33108" xr:uid="{1CD03D24-6883-4F66-8F38-78F1BE6E2F9A}"/>
    <cellStyle name="Normal 10 3 2 4 3" xfId="5149" xr:uid="{2FE983F0-F017-43BB-9F6C-ED276816EC67}"/>
    <cellStyle name="Normal 10 3 2 4 3 2" xfId="5150" xr:uid="{647A469D-B3CB-4159-8932-DBA89066FA00}"/>
    <cellStyle name="Normal 10 3 2 4 3 2 2" xfId="33113" xr:uid="{41CDDBC6-6100-40F1-9C30-C9F9D635C683}"/>
    <cellStyle name="Normal 10 3 2 4 3 3" xfId="33112" xr:uid="{21130954-58E0-455D-92D7-A59A63EA7828}"/>
    <cellStyle name="Normal 10 3 2 4 4" xfId="5151" xr:uid="{B7769365-6A28-4C44-B5CC-E04951DB2A0D}"/>
    <cellStyle name="Normal 10 3 2 4 4 2" xfId="33114" xr:uid="{82945B8C-FC9A-4EF9-B7DC-F44F1739DEC2}"/>
    <cellStyle name="Normal 10 3 2 4 5" xfId="33107" xr:uid="{9C4F313C-6127-4681-873B-57419D729F38}"/>
    <cellStyle name="Normal 10 3 2 5" xfId="5152" xr:uid="{CDCFEACC-ADF2-4E15-9FED-8F1797CDFE24}"/>
    <cellStyle name="Normal 10 3 2 5 2" xfId="5153" xr:uid="{3A28D058-1A42-4A1D-8DF5-040BDD4B36D2}"/>
    <cellStyle name="Normal 10 3 2 5 2 2" xfId="5154" xr:uid="{A3B8526C-ECFB-40AF-8D67-676FF9D358CE}"/>
    <cellStyle name="Normal 10 3 2 5 2 2 2" xfId="33117" xr:uid="{09AA039F-59D5-4DDC-AF05-8A8471EBAADA}"/>
    <cellStyle name="Normal 10 3 2 5 2 3" xfId="33116" xr:uid="{DE9E06C2-B45B-4D7F-8825-661A37707ADC}"/>
    <cellStyle name="Normal 10 3 2 5 3" xfId="5155" xr:uid="{42C382F9-0AE1-4BC6-833D-3BCC3670B685}"/>
    <cellStyle name="Normal 10 3 2 5 3 2" xfId="33118" xr:uid="{A2C93E05-D08A-4612-899F-C24C78010F70}"/>
    <cellStyle name="Normal 10 3 2 5 4" xfId="33115" xr:uid="{3282DFA0-BB78-4D36-8FD0-7117D4212375}"/>
    <cellStyle name="Normal 10 3 2 6" xfId="5156" xr:uid="{C78CF8CF-B21E-4D13-816B-82D929DA47D9}"/>
    <cellStyle name="Normal 10 3 2 6 2" xfId="5157" xr:uid="{C499C54A-CF2D-4DF5-838E-73FAD9057F36}"/>
    <cellStyle name="Normal 10 3 2 6 2 2" xfId="33120" xr:uid="{FEC7F36F-15D7-4C16-BEBD-E0FE36BB9632}"/>
    <cellStyle name="Normal 10 3 2 6 3" xfId="33119" xr:uid="{BFC521C5-B6FC-48BB-BEA6-6766D6E64F36}"/>
    <cellStyle name="Normal 10 3 2 7" xfId="5158" xr:uid="{F504AE91-1285-4231-86E6-A454E21977C3}"/>
    <cellStyle name="Normal 10 3 2 7 2" xfId="33121" xr:uid="{82E81C53-67BD-4DF5-8457-EA469424A1AE}"/>
    <cellStyle name="Normal 10 3 2 8" xfId="28631" xr:uid="{F6D8C77A-C26D-4F6C-BB69-CC403031BF7F}"/>
    <cellStyle name="Normal 10 3 3" xfId="5159" xr:uid="{FAACAA3F-22D4-4F34-91E5-D77C6758979C}"/>
    <cellStyle name="Normal 10 3 3 2" xfId="5160" xr:uid="{92F3E981-3EF9-4210-B947-0D0D35C35539}"/>
    <cellStyle name="Normal 10 3 3 2 2" xfId="5161" xr:uid="{1EEAF189-B3EB-481D-9A33-5F1762833C44}"/>
    <cellStyle name="Normal 10 3 3 2 2 2" xfId="5162" xr:uid="{BB1BF455-8785-4E24-B6D7-314902BE218E}"/>
    <cellStyle name="Normal 10 3 3 2 2 2 2" xfId="5163" xr:uid="{D002D1CD-C360-4175-9003-3895F6D5760F}"/>
    <cellStyle name="Normal 10 3 3 2 2 2 2 2" xfId="33126" xr:uid="{AA095F91-A8EF-4FF8-8D8E-C20B1C068EDA}"/>
    <cellStyle name="Normal 10 3 3 2 2 2 3" xfId="33125" xr:uid="{A6F92C27-1751-4E9B-8DBE-5CD2F71E2CA2}"/>
    <cellStyle name="Normal 10 3 3 2 2 3" xfId="5164" xr:uid="{E2AB7478-8F3B-4548-AEB1-0B8872291626}"/>
    <cellStyle name="Normal 10 3 3 2 2 3 2" xfId="33127" xr:uid="{BA1BBCB4-DA4E-492A-94B4-626940E5D9D0}"/>
    <cellStyle name="Normal 10 3 3 2 2 4" xfId="33124" xr:uid="{3BFE7FDB-C154-4FED-BAC9-7D59A8390C98}"/>
    <cellStyle name="Normal 10 3 3 2 3" xfId="5165" xr:uid="{CA5A7232-CAD1-4088-8D08-BCD1E03ACBF2}"/>
    <cellStyle name="Normal 10 3 3 2 3 2" xfId="5166" xr:uid="{1C42F1A5-89DF-4490-97DC-BA70DEEAD60D}"/>
    <cellStyle name="Normal 10 3 3 2 3 2 2" xfId="33129" xr:uid="{4A842B18-1606-4200-B09A-9FC7AF002E0A}"/>
    <cellStyle name="Normal 10 3 3 2 3 3" xfId="33128" xr:uid="{71176F34-8BB9-4626-91BE-57AF2229AE64}"/>
    <cellStyle name="Normal 10 3 3 2 4" xfId="5167" xr:uid="{CF0DF7A0-65F8-483C-A310-9A3C4214D76F}"/>
    <cellStyle name="Normal 10 3 3 2 4 2" xfId="33130" xr:uid="{EE05E726-A52C-4A5B-B35C-BD458C051C2C}"/>
    <cellStyle name="Normal 10 3 3 2 5" xfId="33123" xr:uid="{0564A29C-1F0B-4B5F-8932-B96ACA52755F}"/>
    <cellStyle name="Normal 10 3 3 3" xfId="5168" xr:uid="{517A27FE-0791-4094-8026-9DFC20D66D80}"/>
    <cellStyle name="Normal 10 3 3 3 2" xfId="5169" xr:uid="{41D172CD-9B40-490A-8FF1-4CB1F82DA559}"/>
    <cellStyle name="Normal 10 3 3 3 2 2" xfId="5170" xr:uid="{CB3A6234-02D4-4AAB-8E71-EE9DDB1436EF}"/>
    <cellStyle name="Normal 10 3 3 3 2 2 2" xfId="33133" xr:uid="{DE5883CC-E400-4C44-8246-873CA07E1CF7}"/>
    <cellStyle name="Normal 10 3 3 3 2 3" xfId="33132" xr:uid="{8A4AE27D-BB0B-4156-8C47-64E69CDB06AD}"/>
    <cellStyle name="Normal 10 3 3 3 3" xfId="5171" xr:uid="{BD147D31-2AEA-4BD8-B3E9-988F64AB168F}"/>
    <cellStyle name="Normal 10 3 3 3 3 2" xfId="33134" xr:uid="{E74F18B8-32CD-4DDA-97CE-F64804968DFD}"/>
    <cellStyle name="Normal 10 3 3 3 4" xfId="33131" xr:uid="{7B2AFA7F-DF1C-4047-8197-482FDB9C3EE9}"/>
    <cellStyle name="Normal 10 3 3 4" xfId="5172" xr:uid="{8095E293-6971-41FD-BF22-9052B3510D6E}"/>
    <cellStyle name="Normal 10 3 3 4 2" xfId="5173" xr:uid="{05E94F9E-5F7B-49AB-9B11-8F05CAC66002}"/>
    <cellStyle name="Normal 10 3 3 4 2 2" xfId="33136" xr:uid="{308B4460-C07C-43EC-8BAB-24F3B4CC2E4D}"/>
    <cellStyle name="Normal 10 3 3 4 3" xfId="33135" xr:uid="{CCA17D6A-A87D-499A-82B1-F8B9CF2BFEEC}"/>
    <cellStyle name="Normal 10 3 3 5" xfId="5174" xr:uid="{1579F359-16E6-4E0B-B883-391AA8797D04}"/>
    <cellStyle name="Normal 10 3 3 5 2" xfId="33137" xr:uid="{9F4EBB97-DCA6-476E-9E85-CFED676FB8DD}"/>
    <cellStyle name="Normal 10 3 3 6" xfId="33122" xr:uid="{895E7633-0C70-472B-A5D4-380DFE36E020}"/>
    <cellStyle name="Normal 10 3 4" xfId="5175" xr:uid="{3CF6EE2C-6F34-4C96-92CA-3B717D56B453}"/>
    <cellStyle name="Normal 10 3 4 2" xfId="5176" xr:uid="{6478156D-AFFD-456C-BCE0-F5CE91D85D27}"/>
    <cellStyle name="Normal 10 3 4 2 2" xfId="5177" xr:uid="{B89BF0A4-CF67-45FA-82EF-3DAC1362FDEE}"/>
    <cellStyle name="Normal 10 3 4 2 2 2" xfId="5178" xr:uid="{0455B390-182E-42B7-9852-371F949EC998}"/>
    <cellStyle name="Normal 10 3 4 2 2 2 2" xfId="33141" xr:uid="{37EBDECC-BC34-4DBC-B1F9-9BE523423A9F}"/>
    <cellStyle name="Normal 10 3 4 2 2 3" xfId="33140" xr:uid="{F960B951-01A0-4307-A398-7B0ED708F308}"/>
    <cellStyle name="Normal 10 3 4 2 3" xfId="5179" xr:uid="{D318E4E5-117D-4858-BE23-91F53E2C9AA9}"/>
    <cellStyle name="Normal 10 3 4 2 3 2" xfId="33142" xr:uid="{7056CE75-4556-4D4C-8884-D14BBCFC2BCE}"/>
    <cellStyle name="Normal 10 3 4 2 4" xfId="33139" xr:uid="{F8B5D4BB-2D47-4E4E-8D93-E83EAE0861C9}"/>
    <cellStyle name="Normal 10 3 4 3" xfId="5180" xr:uid="{D792CA1D-B95A-45B2-A900-D111DFCA2FA2}"/>
    <cellStyle name="Normal 10 3 4 3 2" xfId="5181" xr:uid="{9BC4CDA8-DAB0-492B-8C5A-1F5E9220F863}"/>
    <cellStyle name="Normal 10 3 4 3 2 2" xfId="33144" xr:uid="{297BDA4C-256C-49C5-A93F-1B388F20B5AB}"/>
    <cellStyle name="Normal 10 3 4 3 3" xfId="33143" xr:uid="{3C7D95D2-9F46-4C7C-A5EB-5ECAD3038252}"/>
    <cellStyle name="Normal 10 3 4 4" xfId="5182" xr:uid="{9B517003-EDD9-425E-BC2E-186C366DF9EA}"/>
    <cellStyle name="Normal 10 3 4 4 2" xfId="33145" xr:uid="{20A8034C-4CAC-475A-BCF3-D6013AC4AF1F}"/>
    <cellStyle name="Normal 10 3 4 5" xfId="33138" xr:uid="{15F47B97-79CB-448F-B3C3-15193EB670F6}"/>
    <cellStyle name="Normal 10 3 5" xfId="5183" xr:uid="{D1AE6AE5-ECC6-4B7D-BEBC-BD10D669BD07}"/>
    <cellStyle name="Normal 10 3 5 2" xfId="5184" xr:uid="{E7C962B5-7CF1-4E61-B0B9-D6FCEB377758}"/>
    <cellStyle name="Normal 10 3 5 2 2" xfId="5185" xr:uid="{189571AC-3E30-42D1-9EF4-909154CCFEAF}"/>
    <cellStyle name="Normal 10 3 5 2 2 2" xfId="5186" xr:uid="{1CAD918B-21A3-42EB-B755-CF9C02358A67}"/>
    <cellStyle name="Normal 10 3 5 2 2 2 2" xfId="33149" xr:uid="{A486F768-359A-4809-BE9C-A569D17C7AB7}"/>
    <cellStyle name="Normal 10 3 5 2 2 3" xfId="33148" xr:uid="{A29B248B-1162-4F41-9E0A-74D2457B7B71}"/>
    <cellStyle name="Normal 10 3 5 2 3" xfId="5187" xr:uid="{ED6A0B8F-81C3-4012-A01A-5CD35C4A7BB8}"/>
    <cellStyle name="Normal 10 3 5 2 3 2" xfId="33150" xr:uid="{8E91F9CB-9AFF-40F9-ABE3-4C6D83206B23}"/>
    <cellStyle name="Normal 10 3 5 2 4" xfId="33147" xr:uid="{4FB77800-70F6-4173-957F-573FD261EB20}"/>
    <cellStyle name="Normal 10 3 5 3" xfId="5188" xr:uid="{D30A729C-B9C1-46A4-84F7-B026881DBB29}"/>
    <cellStyle name="Normal 10 3 5 3 2" xfId="5189" xr:uid="{8B259B69-3EC3-4572-925E-8FC4AA77D110}"/>
    <cellStyle name="Normal 10 3 5 3 2 2" xfId="33152" xr:uid="{F0A1CC97-4E6A-4AA4-8DE9-38D24A0F9B23}"/>
    <cellStyle name="Normal 10 3 5 3 3" xfId="33151" xr:uid="{504AFE9B-8B6B-4F4F-96EE-FF1E504BB5DC}"/>
    <cellStyle name="Normal 10 3 5 4" xfId="5190" xr:uid="{37B1CFEA-498E-4D6D-8442-0DC00D30FCC7}"/>
    <cellStyle name="Normal 10 3 5 4 2" xfId="33153" xr:uid="{8D900EFF-D936-439C-AEF4-6514BF766059}"/>
    <cellStyle name="Normal 10 3 5 5" xfId="33146" xr:uid="{1105AE24-0CFD-4708-969C-4509F650504A}"/>
    <cellStyle name="Normal 10 3 6" xfId="5191" xr:uid="{1ADDDFA1-784E-4500-9F76-768CAE5D26A7}"/>
    <cellStyle name="Normal 10 3 6 2" xfId="5192" xr:uid="{0B23F33E-62FB-42F5-990F-105CBA2A9D0A}"/>
    <cellStyle name="Normal 10 3 6 2 2" xfId="5193" xr:uid="{F7437BBC-598C-4153-BF67-4967790AFD60}"/>
    <cellStyle name="Normal 10 3 6 2 2 2" xfId="33156" xr:uid="{931321BF-1712-4F55-B337-069022DD56A9}"/>
    <cellStyle name="Normal 10 3 6 2 3" xfId="33155" xr:uid="{90D59C44-3621-45F3-A58D-CFF8E72446EA}"/>
    <cellStyle name="Normal 10 3 6 3" xfId="5194" xr:uid="{E91CC056-DD5E-49FA-8556-FABBAB5CCDC1}"/>
    <cellStyle name="Normal 10 3 6 3 2" xfId="33157" xr:uid="{657D428A-325A-42C4-968D-BCEE9AAA0173}"/>
    <cellStyle name="Normal 10 3 6 4" xfId="33154" xr:uid="{6479EDA6-43BB-4753-B986-6E3714784EC2}"/>
    <cellStyle name="Normal 10 3 7" xfId="5195" xr:uid="{83BA03A0-2E9C-4856-BE10-EEFEC9429560}"/>
    <cellStyle name="Normal 10 3 7 2" xfId="5196" xr:uid="{148C846B-7AC3-46CE-87E1-B7B7557A575F}"/>
    <cellStyle name="Normal 10 3 7 2 2" xfId="33159" xr:uid="{6722C7DC-30A0-4D6E-AA55-1057845DC80A}"/>
    <cellStyle name="Normal 10 3 7 3" xfId="33158" xr:uid="{4EB48C2D-2BA9-41F1-8657-620271FD5981}"/>
    <cellStyle name="Normal 10 3 8" xfId="5197" xr:uid="{E3910209-BD9A-4F0F-9F86-B8600E470526}"/>
    <cellStyle name="Normal 10 3 8 2" xfId="33160" xr:uid="{39F6FB31-3B1D-4343-8FAE-0E68401AD131}"/>
    <cellStyle name="Normal 10 3 9" xfId="28286" xr:uid="{D73AB710-0A00-41B3-B6EE-F9B4FBC755C0}"/>
    <cellStyle name="Normal 10 4" xfId="498" xr:uid="{0A60E4B8-3DFF-4B8B-8976-D3A344C88954}"/>
    <cellStyle name="Normal 10 4 2" xfId="5198" xr:uid="{2F884CF8-328C-4B76-966D-B136FC7738AF}"/>
    <cellStyle name="Normal 10 4 2 2" xfId="5199" xr:uid="{E665A9A6-A0FC-4F29-840A-7C43F62BCF8A}"/>
    <cellStyle name="Normal 10 4 2 2 2" xfId="5200" xr:uid="{9AAF624E-7F4C-4E33-A2DE-A497DCCBB6B4}"/>
    <cellStyle name="Normal 10 4 2 2 2 2" xfId="5201" xr:uid="{B7E12818-76D1-43B9-9674-4E4E8C162970}"/>
    <cellStyle name="Normal 10 4 2 2 2 2 2" xfId="5202" xr:uid="{C0241978-1520-4A2B-B624-3939872256C1}"/>
    <cellStyle name="Normal 10 4 2 2 2 2 2 2" xfId="33165" xr:uid="{D0FCE697-0BBD-421B-815B-0DE325974A6B}"/>
    <cellStyle name="Normal 10 4 2 2 2 2 3" xfId="33164" xr:uid="{C2DC4B09-4798-4F3C-8620-35322C1094E8}"/>
    <cellStyle name="Normal 10 4 2 2 2 3" xfId="5203" xr:uid="{2F50235D-7CE6-4C32-88E8-7BA4223C0F35}"/>
    <cellStyle name="Normal 10 4 2 2 2 3 2" xfId="33166" xr:uid="{84A89F99-5575-4AA9-9E95-50B42F9D99AB}"/>
    <cellStyle name="Normal 10 4 2 2 2 4" xfId="33163" xr:uid="{7CAE913D-7326-4459-A57D-9CB7E160B182}"/>
    <cellStyle name="Normal 10 4 2 2 3" xfId="5204" xr:uid="{E6C221F5-D41E-4255-93E8-A0259D2DD6F4}"/>
    <cellStyle name="Normal 10 4 2 2 3 2" xfId="5205" xr:uid="{ED9AB29B-F677-48E1-8E55-473F85FE2D6F}"/>
    <cellStyle name="Normal 10 4 2 2 3 2 2" xfId="33168" xr:uid="{A1BE5147-0425-4446-A3DB-A66ADC4D8D6C}"/>
    <cellStyle name="Normal 10 4 2 2 3 3" xfId="33167" xr:uid="{3CA6D320-1246-4BCD-B1FA-283ECF5565E6}"/>
    <cellStyle name="Normal 10 4 2 2 4" xfId="5206" xr:uid="{02EFF5BB-A868-43B8-AB5A-A08E82E876C7}"/>
    <cellStyle name="Normal 10 4 2 2 4 2" xfId="33169" xr:uid="{07144DFF-8B94-4AE7-B511-A96768221B79}"/>
    <cellStyle name="Normal 10 4 2 2 5" xfId="33162" xr:uid="{662B5C14-C843-429C-A81D-C2B16994BC05}"/>
    <cellStyle name="Normal 10 4 2 3" xfId="5207" xr:uid="{A72C692E-465B-4E47-87D8-C0A087553A4A}"/>
    <cellStyle name="Normal 10 4 2 3 2" xfId="5208" xr:uid="{7BC73A80-EA81-4DED-8422-B2F2F9E62FEC}"/>
    <cellStyle name="Normal 10 4 2 3 2 2" xfId="5209" xr:uid="{FE8AB7DE-46AF-4943-ABC0-9C53C49018E6}"/>
    <cellStyle name="Normal 10 4 2 3 2 2 2" xfId="33172" xr:uid="{E7F09D9D-A156-40EE-B754-60AB75EEB9E9}"/>
    <cellStyle name="Normal 10 4 2 3 2 3" xfId="33171" xr:uid="{3CBD30EA-39BD-43EB-9117-48869ABE16FA}"/>
    <cellStyle name="Normal 10 4 2 3 3" xfId="5210" xr:uid="{CD5D23F6-5C78-4040-B628-651DD67689CE}"/>
    <cellStyle name="Normal 10 4 2 3 3 2" xfId="33173" xr:uid="{1E6A0879-F743-4D0B-9B5A-E1443A8DCC0A}"/>
    <cellStyle name="Normal 10 4 2 3 4" xfId="33170" xr:uid="{CC57280A-AFC5-4166-800C-5CC23062FDBE}"/>
    <cellStyle name="Normal 10 4 2 4" xfId="5211" xr:uid="{5CD2C664-DB51-4113-95AD-5287F18C7D48}"/>
    <cellStyle name="Normal 10 4 2 4 2" xfId="5212" xr:uid="{A1C944CD-32B4-4083-9F5F-61416D13A4B7}"/>
    <cellStyle name="Normal 10 4 2 4 2 2" xfId="33175" xr:uid="{80812E2C-8B0C-415B-9F68-DADE0973556A}"/>
    <cellStyle name="Normal 10 4 2 4 3" xfId="33174" xr:uid="{E7F6E305-E842-4362-9903-0FE39D10CEB4}"/>
    <cellStyle name="Normal 10 4 2 5" xfId="5213" xr:uid="{DC0DC0FD-FC8A-4A7B-8D97-160C57A99AC6}"/>
    <cellStyle name="Normal 10 4 2 5 2" xfId="33176" xr:uid="{41C0EE1D-834E-4E7A-9E0A-B865E6E738E9}"/>
    <cellStyle name="Normal 10 4 2 6" xfId="33161" xr:uid="{871C4295-1C26-41CA-AC3B-4B7B051BD932}"/>
    <cellStyle name="Normal 10 4 3" xfId="5214" xr:uid="{4AF1AD7C-13FF-446E-948B-067F2FCD7CA8}"/>
    <cellStyle name="Normal 10 4 3 2" xfId="5215" xr:uid="{769912DF-F326-4341-9623-771778168C0F}"/>
    <cellStyle name="Normal 10 4 3 2 2" xfId="5216" xr:uid="{B5F69434-E8FC-49BE-940D-2A08A510F558}"/>
    <cellStyle name="Normal 10 4 3 2 2 2" xfId="5217" xr:uid="{D5F22775-5FE8-4017-8496-24E3D3572CC1}"/>
    <cellStyle name="Normal 10 4 3 2 2 2 2" xfId="33180" xr:uid="{88150493-F5CC-49B3-9E77-810963317B28}"/>
    <cellStyle name="Normal 10 4 3 2 2 3" xfId="33179" xr:uid="{17D98DCD-A3F4-4F83-BEE5-E7A79A120D04}"/>
    <cellStyle name="Normal 10 4 3 2 3" xfId="5218" xr:uid="{ECBA1D93-E95A-4DD6-AF76-235429E3200D}"/>
    <cellStyle name="Normal 10 4 3 2 3 2" xfId="33181" xr:uid="{7023C3AF-2692-4A56-8480-A40F7F51FFFE}"/>
    <cellStyle name="Normal 10 4 3 2 4" xfId="33178" xr:uid="{70ABD149-8927-4E1B-BA9C-9FE1DC386E6B}"/>
    <cellStyle name="Normal 10 4 3 3" xfId="5219" xr:uid="{503C17B9-ED04-4B7C-BA7F-6D764CE17C6A}"/>
    <cellStyle name="Normal 10 4 3 3 2" xfId="5220" xr:uid="{32F663C4-76C9-4EA5-B503-EACD51DD0219}"/>
    <cellStyle name="Normal 10 4 3 3 2 2" xfId="33183" xr:uid="{A5120772-81F2-408E-A36C-F5BDC848483C}"/>
    <cellStyle name="Normal 10 4 3 3 3" xfId="33182" xr:uid="{19FF179C-EC05-4AF1-BB1E-D4A97C9E4BBD}"/>
    <cellStyle name="Normal 10 4 3 4" xfId="5221" xr:uid="{DA29D381-3EC6-465F-B61E-A77851286A2C}"/>
    <cellStyle name="Normal 10 4 3 4 2" xfId="33184" xr:uid="{7EC79C65-FCA8-4A68-B704-99F25582FAF3}"/>
    <cellStyle name="Normal 10 4 3 5" xfId="33177" xr:uid="{9B1A9C6E-29BB-499F-B4AE-AB144FB3FF74}"/>
    <cellStyle name="Normal 10 4 4" xfId="5222" xr:uid="{1EACF95C-8CC4-4C2C-AC01-3E4164AF7F6E}"/>
    <cellStyle name="Normal 10 4 4 2" xfId="5223" xr:uid="{82448B12-FF35-4761-BB14-EC7171FAC9C5}"/>
    <cellStyle name="Normal 10 4 4 2 2" xfId="5224" xr:uid="{33E1C6D3-2567-4BEB-9F69-9B662BAEB425}"/>
    <cellStyle name="Normal 10 4 4 2 2 2" xfId="5225" xr:uid="{245A31AB-7D82-4946-A608-389DE9F506B8}"/>
    <cellStyle name="Normal 10 4 4 2 2 2 2" xfId="33188" xr:uid="{9F9C92C6-CD56-472D-8203-4CD4ACE1B2BE}"/>
    <cellStyle name="Normal 10 4 4 2 2 3" xfId="33187" xr:uid="{1DAD17C8-8C49-424A-84E0-99F10041071D}"/>
    <cellStyle name="Normal 10 4 4 2 3" xfId="5226" xr:uid="{8A5893E0-B596-4645-979B-A0BB7CF67AA6}"/>
    <cellStyle name="Normal 10 4 4 2 3 2" xfId="33189" xr:uid="{4D88455D-2E3B-4D5F-955F-A5A3BF09ED52}"/>
    <cellStyle name="Normal 10 4 4 2 4" xfId="33186" xr:uid="{0360886B-896D-42F8-824E-517F8F3C7F9E}"/>
    <cellStyle name="Normal 10 4 4 3" xfId="5227" xr:uid="{98612B97-A0B9-434B-BCEC-6455347EC37B}"/>
    <cellStyle name="Normal 10 4 4 3 2" xfId="5228" xr:uid="{694BAEA0-F6C3-46A1-9F10-9DE6EE1DCF89}"/>
    <cellStyle name="Normal 10 4 4 3 2 2" xfId="33191" xr:uid="{BAF209FA-790B-46D9-9069-20B442E017B9}"/>
    <cellStyle name="Normal 10 4 4 3 3" xfId="33190" xr:uid="{04DB8A2C-9673-4C58-A81A-3510CF0FE82C}"/>
    <cellStyle name="Normal 10 4 4 4" xfId="5229" xr:uid="{B871040C-D8F3-45FE-A19E-0CB9051835F9}"/>
    <cellStyle name="Normal 10 4 4 4 2" xfId="33192" xr:uid="{FB06B32E-7BF0-418E-8362-E1F3722AA83B}"/>
    <cellStyle name="Normal 10 4 4 5" xfId="33185" xr:uid="{BD3AAA95-A8D5-4EDC-91A1-87EF76127EFF}"/>
    <cellStyle name="Normal 10 4 5" xfId="5230" xr:uid="{1B3CFB9D-62B8-47FC-92A9-151F9BBA54A2}"/>
    <cellStyle name="Normal 10 4 5 2" xfId="5231" xr:uid="{7CB6D87D-1AEB-4F13-B2E5-7FA1150A3D92}"/>
    <cellStyle name="Normal 10 4 5 2 2" xfId="5232" xr:uid="{645CB97C-E9BA-4705-AD34-C4E1CF38CB3B}"/>
    <cellStyle name="Normal 10 4 5 2 2 2" xfId="33195" xr:uid="{3DB2134A-D9F5-48A9-9FD9-F0DEE60EC36A}"/>
    <cellStyle name="Normal 10 4 5 2 3" xfId="33194" xr:uid="{B08076C9-AE10-4B70-86A1-09DBA5A459BF}"/>
    <cellStyle name="Normal 10 4 5 3" xfId="5233" xr:uid="{2D7E3AFE-7D26-4E13-8FAE-E7CFD12E6BC2}"/>
    <cellStyle name="Normal 10 4 5 3 2" xfId="33196" xr:uid="{780C69CA-238E-4671-9BC9-8DB8B92E734A}"/>
    <cellStyle name="Normal 10 4 5 4" xfId="33193" xr:uid="{1C15C313-8ADB-496F-A88B-811E1FE692E2}"/>
    <cellStyle name="Normal 10 4 6" xfId="5234" xr:uid="{A09DCA14-D119-41EE-8ED4-4C2F560730B1}"/>
    <cellStyle name="Normal 10 4 6 2" xfId="5235" xr:uid="{19619144-EAC4-4FA6-A6D2-A151763F17D0}"/>
    <cellStyle name="Normal 10 4 6 2 2" xfId="33198" xr:uid="{B4E7D858-6AC1-41D9-8C13-0F0454875E44}"/>
    <cellStyle name="Normal 10 4 6 3" xfId="33197" xr:uid="{32121E28-2B8B-4B28-B370-F9EAB2F80BDF}"/>
    <cellStyle name="Normal 10 4 7" xfId="5236" xr:uid="{81430A7E-715D-4779-B54B-BBB362668BA8}"/>
    <cellStyle name="Normal 10 4 7 2" xfId="33199" xr:uid="{25656C8E-AA40-4D09-B644-CC77436F05C4}"/>
    <cellStyle name="Normal 10 4 8" xfId="28477" xr:uid="{EA9F22F9-714A-4EF9-A8A9-A432C89A6251}"/>
    <cellStyle name="Normal 10 5" xfId="5237" xr:uid="{E4A44A6E-6AFE-422B-B4E7-FED02E109431}"/>
    <cellStyle name="Normal 10 5 2" xfId="5238" xr:uid="{D391A389-5375-4C1C-81E9-3EB525214BF0}"/>
    <cellStyle name="Normal 10 5 2 2" xfId="5239" xr:uid="{462BB5D5-F8A0-487B-B567-261FD4A8BC34}"/>
    <cellStyle name="Normal 10 5 2 2 2" xfId="5240" xr:uid="{78B8C8A2-CA57-457F-B48D-5AAE921BC195}"/>
    <cellStyle name="Normal 10 5 2 2 2 2" xfId="5241" xr:uid="{E24673E3-07F0-467E-991E-CD2CFFCB54AF}"/>
    <cellStyle name="Normal 10 5 2 2 2 2 2" xfId="33204" xr:uid="{7A44F7C3-3AFE-4D38-9090-7657E4ABD1E9}"/>
    <cellStyle name="Normal 10 5 2 2 2 3" xfId="33203" xr:uid="{59D3FA4B-7B3A-4FA6-B037-B3173A2D78C0}"/>
    <cellStyle name="Normal 10 5 2 2 3" xfId="5242" xr:uid="{F3F2DBFA-6F61-457E-B0E0-0E60A5E6ED7E}"/>
    <cellStyle name="Normal 10 5 2 2 3 2" xfId="33205" xr:uid="{1E5078A6-461E-43BB-A0BC-0A137DCDD369}"/>
    <cellStyle name="Normal 10 5 2 2 4" xfId="33202" xr:uid="{65C3DAE0-5135-44AB-8237-6CB181F692ED}"/>
    <cellStyle name="Normal 10 5 2 3" xfId="5243" xr:uid="{6DD1D17D-53B3-4085-99F5-9F3EC685AA66}"/>
    <cellStyle name="Normal 10 5 2 3 2" xfId="5244" xr:uid="{019B0B5F-0466-4EC0-A8A9-3004C47D07A9}"/>
    <cellStyle name="Normal 10 5 2 3 2 2" xfId="33207" xr:uid="{A1A320AA-6FFB-4A36-A4C3-C257CAD60463}"/>
    <cellStyle name="Normal 10 5 2 3 3" xfId="33206" xr:uid="{00FB0D04-E6A8-4215-9375-232B25B73C0B}"/>
    <cellStyle name="Normal 10 5 2 4" xfId="5245" xr:uid="{C2E581D4-15AA-4AF7-9F94-3B999B798781}"/>
    <cellStyle name="Normal 10 5 2 4 2" xfId="33208" xr:uid="{08019EB0-4108-4E18-AE65-60EE6A08CC74}"/>
    <cellStyle name="Normal 10 5 2 5" xfId="33201" xr:uid="{02B554F6-CCE4-44AB-ACA5-8642B3D4CBC3}"/>
    <cellStyle name="Normal 10 5 3" xfId="5246" xr:uid="{4C863C25-85F7-4423-A42F-1F850F079D49}"/>
    <cellStyle name="Normal 10 5 3 2" xfId="5247" xr:uid="{C529E1A2-6477-46B7-8856-4AFA4F64CDE2}"/>
    <cellStyle name="Normal 10 5 3 2 2" xfId="5248" xr:uid="{406C77F3-963F-423C-809C-579C345691DF}"/>
    <cellStyle name="Normal 10 5 3 2 2 2" xfId="33211" xr:uid="{C8A878BB-6846-4878-9C45-4FB6C8420F71}"/>
    <cellStyle name="Normal 10 5 3 2 3" xfId="33210" xr:uid="{AE0220C8-9F8F-4D63-AEC1-59D7AE203990}"/>
    <cellStyle name="Normal 10 5 3 3" xfId="5249" xr:uid="{7C8EB52F-CE00-4AC4-B150-0373978D5E6F}"/>
    <cellStyle name="Normal 10 5 3 3 2" xfId="33212" xr:uid="{3EBC39FC-3FF8-4450-8567-343477A2E4F6}"/>
    <cellStyle name="Normal 10 5 3 4" xfId="33209" xr:uid="{4D2B1700-364D-4A2D-8E26-21580D2AC496}"/>
    <cellStyle name="Normal 10 5 4" xfId="5250" xr:uid="{B5555FB7-0823-4E99-86C8-5D037CCC0BF6}"/>
    <cellStyle name="Normal 10 5 4 2" xfId="5251" xr:uid="{3760E379-284D-463D-AB87-F5723B717A61}"/>
    <cellStyle name="Normal 10 5 4 2 2" xfId="33214" xr:uid="{AE4C20DA-3F67-4674-95D6-879B16B4FF6E}"/>
    <cellStyle name="Normal 10 5 4 3" xfId="33213" xr:uid="{C3CD5DFE-6007-44F8-BBF4-7D192B5A7CA5}"/>
    <cellStyle name="Normal 10 5 5" xfId="5252" xr:uid="{0D864CF9-E0DE-4896-B46F-9DD4999B892D}"/>
    <cellStyle name="Normal 10 5 5 2" xfId="33215" xr:uid="{65C6C479-B5BE-4A9A-807A-12B165F33F2F}"/>
    <cellStyle name="Normal 10 5 6" xfId="33200" xr:uid="{C0B84AD6-078F-4572-924D-AD33E36C5690}"/>
    <cellStyle name="Normal 10 6" xfId="5253" xr:uid="{CB3F9451-0E3E-4CED-8676-C0002ACFE81C}"/>
    <cellStyle name="Normal 10 6 2" xfId="5254" xr:uid="{54511BAD-E50B-4323-8578-BE5063963E9A}"/>
    <cellStyle name="Normal 10 6 2 2" xfId="5255" xr:uid="{31038B75-6676-4F11-85AF-37B1BE4BC5CD}"/>
    <cellStyle name="Normal 10 6 2 2 2" xfId="5256" xr:uid="{FE35892F-AE18-4F48-BF93-4A959A0FE50A}"/>
    <cellStyle name="Normal 10 6 2 2 2 2" xfId="33219" xr:uid="{A728262D-653A-47E6-9349-8FCAE76BB07E}"/>
    <cellStyle name="Normal 10 6 2 2 3" xfId="33218" xr:uid="{DAA8683F-7A84-42B6-98A2-FE695CE473AC}"/>
    <cellStyle name="Normal 10 6 2 3" xfId="5257" xr:uid="{7CF26F39-D852-43A7-9B78-8519A60B3C3A}"/>
    <cellStyle name="Normal 10 6 2 3 2" xfId="33220" xr:uid="{989076D1-3AF7-463D-A165-F5B546BCC4A1}"/>
    <cellStyle name="Normal 10 6 2 4" xfId="33217" xr:uid="{A25EEE49-5C09-4C58-9BBB-84FB0B90E88A}"/>
    <cellStyle name="Normal 10 6 3" xfId="5258" xr:uid="{977763C5-A1BB-4E0D-9BED-02345E8A936A}"/>
    <cellStyle name="Normal 10 6 3 2" xfId="5259" xr:uid="{4324EB45-41CC-4684-988D-5D19899EA4F2}"/>
    <cellStyle name="Normal 10 6 3 2 2" xfId="33222" xr:uid="{774403FD-B1CD-4FE4-9FF6-FAE8E4306B85}"/>
    <cellStyle name="Normal 10 6 3 3" xfId="33221" xr:uid="{58D58AAC-6D76-47D5-82A2-FB1035768DA8}"/>
    <cellStyle name="Normal 10 6 4" xfId="5260" xr:uid="{22762FF4-1B1E-4A6B-B9A3-36F3870C5AA1}"/>
    <cellStyle name="Normal 10 6 4 2" xfId="33223" xr:uid="{DD86C9A3-7AA2-4E73-B4FB-CFDE1EEC5E14}"/>
    <cellStyle name="Normal 10 6 5" xfId="33216" xr:uid="{B46DA326-CBBB-4042-8F0F-BDABA5E19D48}"/>
    <cellStyle name="Normal 10 7" xfId="5261" xr:uid="{037D520C-FD06-4AE3-B875-AEB0B689372B}"/>
    <cellStyle name="Normal 10 7 2" xfId="5262" xr:uid="{F3A62BBC-0DC7-48CC-B44C-99533ABCFD1D}"/>
    <cellStyle name="Normal 10 7 2 2" xfId="5263" xr:uid="{40885193-8402-43A9-9CE4-C6B0D3CFF244}"/>
    <cellStyle name="Normal 10 7 2 2 2" xfId="5264" xr:uid="{7D35EAA3-38E0-43AE-82F2-FEBA1739967D}"/>
    <cellStyle name="Normal 10 7 2 2 2 2" xfId="33227" xr:uid="{AC9F5E07-B459-450D-9949-AC0410A0D91D}"/>
    <cellStyle name="Normal 10 7 2 2 3" xfId="33226" xr:uid="{9ED53371-6FFD-4FBC-A52B-BAC2B0495067}"/>
    <cellStyle name="Normal 10 7 2 3" xfId="5265" xr:uid="{3A474C19-1AD5-4E2F-A753-FE0484F25DC4}"/>
    <cellStyle name="Normal 10 7 2 3 2" xfId="33228" xr:uid="{72DFE33A-5BFF-4406-BF13-82FCACEA150D}"/>
    <cellStyle name="Normal 10 7 2 4" xfId="33225" xr:uid="{BF4EBB7E-A01B-4996-9C78-C6FA0D017BF9}"/>
    <cellStyle name="Normal 10 7 3" xfId="5266" xr:uid="{128C362A-0AEF-4B33-B97D-D85078F58CBA}"/>
    <cellStyle name="Normal 10 7 3 2" xfId="5267" xr:uid="{A845D4D2-019D-4F8E-99ED-2CE77CE55ACE}"/>
    <cellStyle name="Normal 10 7 3 2 2" xfId="33230" xr:uid="{36080147-CCFF-4A02-99F5-DC7EB156591F}"/>
    <cellStyle name="Normal 10 7 3 3" xfId="33229" xr:uid="{532477C5-1ED4-4822-8D1A-31D5081A5444}"/>
    <cellStyle name="Normal 10 7 4" xfId="5268" xr:uid="{C49AF779-CA5C-4430-BC4D-524381EDED34}"/>
    <cellStyle name="Normal 10 7 4 2" xfId="33231" xr:uid="{4A830E67-6A05-4ECD-9A42-E595D481AFFD}"/>
    <cellStyle name="Normal 10 7 5" xfId="33224" xr:uid="{F0921715-6145-4EBD-9CC9-9AB0496400D8}"/>
    <cellStyle name="Normal 10 8" xfId="5269" xr:uid="{64577143-ECED-4B74-A558-B66CF2DA9509}"/>
    <cellStyle name="Normal 10 8 2" xfId="5270" xr:uid="{2775C98F-C3AB-4033-8425-FFB96A518CE6}"/>
    <cellStyle name="Normal 10 8 2 2" xfId="5271" xr:uid="{4277C0E2-9B8B-4A3E-97AB-D4DE5E73B2E3}"/>
    <cellStyle name="Normal 10 8 2 2 2" xfId="33234" xr:uid="{B235DED4-6D95-4E57-AB88-83A0D2135CB1}"/>
    <cellStyle name="Normal 10 8 2 3" xfId="33233" xr:uid="{E0E93521-F7EE-4D2A-B957-89AE73001E0D}"/>
    <cellStyle name="Normal 10 8 3" xfId="5272" xr:uid="{545F74BE-5D1A-4CE0-828C-5FC14659B048}"/>
    <cellStyle name="Normal 10 8 3 2" xfId="33235" xr:uid="{9CAC11DF-202E-4736-9F78-509FD7473654}"/>
    <cellStyle name="Normal 10 8 4" xfId="33232" xr:uid="{B211363D-2359-4525-9C22-0CF62F2BE20B}"/>
    <cellStyle name="Normal 10 9" xfId="5273" xr:uid="{862962FE-DBDB-48D9-A309-C756ECE2351B}"/>
    <cellStyle name="Normal 10 9 2" xfId="5274" xr:uid="{D5FFFF1F-176A-4A76-B943-AEEF5CD0ED58}"/>
    <cellStyle name="Normal 10 9 2 2" xfId="33237" xr:uid="{6C9DE78C-A97E-408D-8E02-68D1AB254EAF}"/>
    <cellStyle name="Normal 10 9 3" xfId="33236" xr:uid="{D05C156A-61EE-4DF4-A9BD-F24A615EA8ED}"/>
    <cellStyle name="Normal 11" xfId="150" xr:uid="{2D8C7856-2113-43FA-ACB1-6214BB2993A0}"/>
    <cellStyle name="Normal 11 10" xfId="28133" xr:uid="{6824C18C-738E-43B1-A84E-D1C1CDC65BAB}"/>
    <cellStyle name="Normal 11 2" xfId="306" xr:uid="{06DD6588-8AAF-4EEB-80C2-12A7858C6CD1}"/>
    <cellStyle name="Normal 11 2 2" xfId="653" xr:uid="{1A2FC7B9-C519-439C-8F7F-E708520422A1}"/>
    <cellStyle name="Normal 11 2 2 2" xfId="5275" xr:uid="{FB740928-CC72-40F0-9CDF-49CC92221330}"/>
    <cellStyle name="Normal 11 2 2 2 2" xfId="5276" xr:uid="{D1CB8C45-A80D-4C6C-962D-BFD3878EF99B}"/>
    <cellStyle name="Normal 11 2 2 2 2 2" xfId="5277" xr:uid="{BC456D8B-715C-4211-93ED-3A427668A28E}"/>
    <cellStyle name="Normal 11 2 2 2 2 2 2" xfId="5278" xr:uid="{8CE20D78-D47B-4801-BD44-250F647482DA}"/>
    <cellStyle name="Normal 11 2 2 2 2 2 2 2" xfId="5279" xr:uid="{8D3D91B9-D527-4C79-8929-F2ECCAE041D8}"/>
    <cellStyle name="Normal 11 2 2 2 2 2 2 2 2" xfId="33242" xr:uid="{FB9D47B3-5F66-4583-9F68-FB6CFFADFA46}"/>
    <cellStyle name="Normal 11 2 2 2 2 2 2 3" xfId="33241" xr:uid="{856DB91A-94BE-4AB7-9F44-3AD7337D86B0}"/>
    <cellStyle name="Normal 11 2 2 2 2 2 3" xfId="5280" xr:uid="{08B20B96-F8F5-4564-9EA7-6027972935B6}"/>
    <cellStyle name="Normal 11 2 2 2 2 2 3 2" xfId="33243" xr:uid="{DF381617-D40A-44DA-926F-8AC5FC72105A}"/>
    <cellStyle name="Normal 11 2 2 2 2 2 4" xfId="33240" xr:uid="{A37358A4-7435-4B79-B668-6A14AB56E61D}"/>
    <cellStyle name="Normal 11 2 2 2 2 3" xfId="5281" xr:uid="{2F771C22-FEC8-4636-B0DE-9C0D3B492375}"/>
    <cellStyle name="Normal 11 2 2 2 2 3 2" xfId="5282" xr:uid="{031E36E9-B19E-451C-B33E-C380051706FE}"/>
    <cellStyle name="Normal 11 2 2 2 2 3 2 2" xfId="33245" xr:uid="{C397F68A-33CB-4A05-8A38-5FFA1872BFA9}"/>
    <cellStyle name="Normal 11 2 2 2 2 3 3" xfId="33244" xr:uid="{60E25B96-558A-475B-AE15-2219F7D7ED85}"/>
    <cellStyle name="Normal 11 2 2 2 2 4" xfId="5283" xr:uid="{0A5C24EE-B21C-4B65-B6E6-CA9E96460866}"/>
    <cellStyle name="Normal 11 2 2 2 2 4 2" xfId="33246" xr:uid="{43F444CA-CDEA-40B4-9E63-BE2C9750E47F}"/>
    <cellStyle name="Normal 11 2 2 2 2 5" xfId="33239" xr:uid="{25B3C5AA-A473-4DAD-AFEB-E2A6CB366DB3}"/>
    <cellStyle name="Normal 11 2 2 2 3" xfId="5284" xr:uid="{EF83AE46-BC2F-45EB-B449-D7FB4C1C9B5E}"/>
    <cellStyle name="Normal 11 2 2 2 3 2" xfId="5285" xr:uid="{EA243BCA-7698-4AE9-B7BF-704083EEA49B}"/>
    <cellStyle name="Normal 11 2 2 2 3 2 2" xfId="5286" xr:uid="{5DD0730F-76E6-4ADF-A991-796D290CD0EA}"/>
    <cellStyle name="Normal 11 2 2 2 3 2 2 2" xfId="33249" xr:uid="{F3BDFA80-0597-4DE8-ABBE-2112452E758C}"/>
    <cellStyle name="Normal 11 2 2 2 3 2 3" xfId="33248" xr:uid="{60114D0D-52C9-4C81-8CB9-2B2905934971}"/>
    <cellStyle name="Normal 11 2 2 2 3 3" xfId="5287" xr:uid="{38AAE345-EF87-463B-9909-4B428DAEC537}"/>
    <cellStyle name="Normal 11 2 2 2 3 3 2" xfId="33250" xr:uid="{4439097D-99AA-41CE-8D1E-11C819BDE5AA}"/>
    <cellStyle name="Normal 11 2 2 2 3 4" xfId="33247" xr:uid="{58D66FAA-1534-475F-AD10-3A62A04BB03F}"/>
    <cellStyle name="Normal 11 2 2 2 4" xfId="5288" xr:uid="{9BCE98DB-B3A5-4098-9844-0771E9294F91}"/>
    <cellStyle name="Normal 11 2 2 2 4 2" xfId="5289" xr:uid="{AD552401-A76E-4FAA-AE89-766880735F74}"/>
    <cellStyle name="Normal 11 2 2 2 4 2 2" xfId="33252" xr:uid="{ECCB2938-2C5F-4755-980F-B00DE01E5183}"/>
    <cellStyle name="Normal 11 2 2 2 4 3" xfId="33251" xr:uid="{57C82524-2249-42ED-97D5-2419C6633E29}"/>
    <cellStyle name="Normal 11 2 2 2 5" xfId="5290" xr:uid="{59213E84-AB0A-4DBF-B4D0-81E76B850B6F}"/>
    <cellStyle name="Normal 11 2 2 2 5 2" xfId="33253" xr:uid="{DF1F60B8-8094-4DD1-A9EB-967C5C6FBD77}"/>
    <cellStyle name="Normal 11 2 2 2 6" xfId="33238" xr:uid="{7F4079A2-20B9-4456-9C17-36EF02719F94}"/>
    <cellStyle name="Normal 11 2 2 3" xfId="5291" xr:uid="{87DC3576-A6B2-40F0-B584-1F7D8C3B52D4}"/>
    <cellStyle name="Normal 11 2 2 3 2" xfId="5292" xr:uid="{0E6A4F4D-8507-4CC7-996C-BB4B066FA005}"/>
    <cellStyle name="Normal 11 2 2 3 2 2" xfId="5293" xr:uid="{2311A643-B91D-49A6-BC02-C601D2A05328}"/>
    <cellStyle name="Normal 11 2 2 3 2 2 2" xfId="5294" xr:uid="{04E1E876-F859-4945-9008-535093F13909}"/>
    <cellStyle name="Normal 11 2 2 3 2 2 2 2" xfId="33257" xr:uid="{CFF297A9-EA33-46E4-9999-9DC7160C948A}"/>
    <cellStyle name="Normal 11 2 2 3 2 2 3" xfId="33256" xr:uid="{57F881B7-6A7E-4F33-9A75-FFCE3D608A17}"/>
    <cellStyle name="Normal 11 2 2 3 2 3" xfId="5295" xr:uid="{72DD9392-BBE2-472D-8466-715B863A5933}"/>
    <cellStyle name="Normal 11 2 2 3 2 3 2" xfId="33258" xr:uid="{347EACE7-E211-40B3-B7D7-53EDB4D47BA8}"/>
    <cellStyle name="Normal 11 2 2 3 2 4" xfId="33255" xr:uid="{A9AEB021-9C60-4257-A5D4-D7B805A5D233}"/>
    <cellStyle name="Normal 11 2 2 3 3" xfId="5296" xr:uid="{B06C4925-1D43-4E35-952F-420FFBAC20FF}"/>
    <cellStyle name="Normal 11 2 2 3 3 2" xfId="5297" xr:uid="{4CED0BDA-C067-44C9-BB6E-0CC307A5E9AE}"/>
    <cellStyle name="Normal 11 2 2 3 3 2 2" xfId="33260" xr:uid="{C9DB39B5-0537-4FDC-B8CF-5FD9B9322FF9}"/>
    <cellStyle name="Normal 11 2 2 3 3 3" xfId="33259" xr:uid="{8263807C-6E0B-49AA-8C54-7E6CFC9C9FA7}"/>
    <cellStyle name="Normal 11 2 2 3 4" xfId="5298" xr:uid="{8FD46F89-ABC2-4BE6-9ABD-9DCACD1D255A}"/>
    <cellStyle name="Normal 11 2 2 3 4 2" xfId="33261" xr:uid="{8EDC458C-1868-47A3-A6AF-54AB64600131}"/>
    <cellStyle name="Normal 11 2 2 3 5" xfId="33254" xr:uid="{D67BDF09-D0B9-495D-97E5-8855B951B332}"/>
    <cellStyle name="Normal 11 2 2 4" xfId="5299" xr:uid="{4E944B5C-6D1D-4873-9652-FEA98DB79355}"/>
    <cellStyle name="Normal 11 2 2 4 2" xfId="5300" xr:uid="{0933ED18-D87A-4080-9909-4A0B0FABC896}"/>
    <cellStyle name="Normal 11 2 2 4 2 2" xfId="5301" xr:uid="{EC895B3B-7560-4684-AAF7-199AB02DA5E5}"/>
    <cellStyle name="Normal 11 2 2 4 2 2 2" xfId="5302" xr:uid="{99B46A4B-1DFA-45C9-80FF-8D1473E48422}"/>
    <cellStyle name="Normal 11 2 2 4 2 2 2 2" xfId="33265" xr:uid="{72E2B9A8-8B03-4D92-AED1-54C31E56F12F}"/>
    <cellStyle name="Normal 11 2 2 4 2 2 3" xfId="33264" xr:uid="{CA8FF404-992A-4C42-9722-B38C61ECFA89}"/>
    <cellStyle name="Normal 11 2 2 4 2 3" xfId="5303" xr:uid="{1118A9BD-41E3-408D-8C90-952D97FEF7D7}"/>
    <cellStyle name="Normal 11 2 2 4 2 3 2" xfId="33266" xr:uid="{5730EF40-08DC-45CC-9574-18F1CC49A7F4}"/>
    <cellStyle name="Normal 11 2 2 4 2 4" xfId="33263" xr:uid="{5DAD0F98-F9E4-4829-90EC-8721B89B1874}"/>
    <cellStyle name="Normal 11 2 2 4 3" xfId="5304" xr:uid="{BACF75A6-ABB1-446C-B73B-BA129BE35A54}"/>
    <cellStyle name="Normal 11 2 2 4 3 2" xfId="5305" xr:uid="{D5FE4EFF-27AE-438C-BF85-E96F3537E46C}"/>
    <cellStyle name="Normal 11 2 2 4 3 2 2" xfId="33268" xr:uid="{88B9A503-7635-40DE-9B26-8192CFA204A1}"/>
    <cellStyle name="Normal 11 2 2 4 3 3" xfId="33267" xr:uid="{11BB066A-CB52-4F27-B890-72B2EEE93560}"/>
    <cellStyle name="Normal 11 2 2 4 4" xfId="5306" xr:uid="{025AC87E-4D63-4B1D-8DEE-CCF401355E5E}"/>
    <cellStyle name="Normal 11 2 2 4 4 2" xfId="33269" xr:uid="{D7986246-3BDA-4725-8547-0FF79B3F2160}"/>
    <cellStyle name="Normal 11 2 2 4 5" xfId="33262" xr:uid="{8ECEF536-9543-46B3-B831-AE825DF6E8AF}"/>
    <cellStyle name="Normal 11 2 2 5" xfId="5307" xr:uid="{2EC1E6BE-C9E1-4F39-ACFC-3E3DDA353CAE}"/>
    <cellStyle name="Normal 11 2 2 5 2" xfId="5308" xr:uid="{88DB7B2C-D907-418B-A98A-ACC5E4581D87}"/>
    <cellStyle name="Normal 11 2 2 5 2 2" xfId="5309" xr:uid="{207A028F-66B9-4795-88D4-ABB01BF4B849}"/>
    <cellStyle name="Normal 11 2 2 5 2 2 2" xfId="33272" xr:uid="{4829E38B-4982-4536-A81A-C2E8E57A5B64}"/>
    <cellStyle name="Normal 11 2 2 5 2 3" xfId="33271" xr:uid="{BD11E80B-563B-47F2-828E-EAFC3A958E0C}"/>
    <cellStyle name="Normal 11 2 2 5 3" xfId="5310" xr:uid="{18E31C6F-B625-431B-A4E5-A4B384C3218A}"/>
    <cellStyle name="Normal 11 2 2 5 3 2" xfId="33273" xr:uid="{6CFD4D3F-A80D-45D3-986A-97316B34809D}"/>
    <cellStyle name="Normal 11 2 2 5 4" xfId="33270" xr:uid="{621B3D53-B64D-4577-92A0-47E932441845}"/>
    <cellStyle name="Normal 11 2 2 6" xfId="5311" xr:uid="{E1B26E19-FB93-46FA-ACB5-DCE00FBD9951}"/>
    <cellStyle name="Normal 11 2 2 6 2" xfId="5312" xr:uid="{FF940232-909E-41C6-BF77-C8277844977B}"/>
    <cellStyle name="Normal 11 2 2 6 2 2" xfId="33275" xr:uid="{F263A37D-A637-4110-A2A8-8BEDD1C7169D}"/>
    <cellStyle name="Normal 11 2 2 6 3" xfId="33274" xr:uid="{28242F5C-A669-48F3-9B51-509F492BD96A}"/>
    <cellStyle name="Normal 11 2 2 7" xfId="5313" xr:uid="{BCB1EF63-DE15-4382-86CD-6BCAE1B1832F}"/>
    <cellStyle name="Normal 11 2 2 7 2" xfId="33276" xr:uid="{DE81D892-7798-4FDC-9080-86647089DD59}"/>
    <cellStyle name="Normal 11 2 2 8" xfId="28632" xr:uid="{4ED1C09E-6063-4AC8-B167-65F62B9B8B28}"/>
    <cellStyle name="Normal 11 2 3" xfId="5314" xr:uid="{AB501F25-D3FD-41FA-A1AA-40A298ECB280}"/>
    <cellStyle name="Normal 11 2 3 2" xfId="5315" xr:uid="{07D89C76-7E3B-4CD4-A0A4-FCBB1850C8C1}"/>
    <cellStyle name="Normal 11 2 3 2 2" xfId="5316" xr:uid="{2D8984A8-50E8-496E-B0FA-9D9B82DFA633}"/>
    <cellStyle name="Normal 11 2 3 2 2 2" xfId="5317" xr:uid="{2A3409AB-D72F-4B6D-92F0-798BA0D13B39}"/>
    <cellStyle name="Normal 11 2 3 2 2 2 2" xfId="5318" xr:uid="{A53281CF-0B30-4494-BB2A-50A82AC6714B}"/>
    <cellStyle name="Normal 11 2 3 2 2 2 2 2" xfId="33281" xr:uid="{2C6E7DE9-8E32-4F27-8208-D8B6BA025174}"/>
    <cellStyle name="Normal 11 2 3 2 2 2 3" xfId="33280" xr:uid="{0FA1DC77-33A2-4B24-9EB9-0BAB51095036}"/>
    <cellStyle name="Normal 11 2 3 2 2 3" xfId="5319" xr:uid="{BAAD68FB-D978-415B-BEC4-B3C4DDE717F5}"/>
    <cellStyle name="Normal 11 2 3 2 2 3 2" xfId="33282" xr:uid="{ECA3A294-0CE6-41F6-ADE5-1624CCB8188C}"/>
    <cellStyle name="Normal 11 2 3 2 2 4" xfId="33279" xr:uid="{1AF56FA7-7758-4E40-8DD4-0845AAF0927C}"/>
    <cellStyle name="Normal 11 2 3 2 3" xfId="5320" xr:uid="{01C8EBCE-28FB-48A9-9310-04BB704B728A}"/>
    <cellStyle name="Normal 11 2 3 2 3 2" xfId="5321" xr:uid="{B1516989-7DF8-4AE9-BC54-42D1796464C0}"/>
    <cellStyle name="Normal 11 2 3 2 3 2 2" xfId="33284" xr:uid="{407D96D8-2F0E-418B-83B9-1F2D1A7775DF}"/>
    <cellStyle name="Normal 11 2 3 2 3 3" xfId="33283" xr:uid="{A0D98FEE-582C-413D-9DBA-6A41992B4F26}"/>
    <cellStyle name="Normal 11 2 3 2 4" xfId="5322" xr:uid="{47CCEDD0-F10D-4804-8CD9-57528BBCD208}"/>
    <cellStyle name="Normal 11 2 3 2 4 2" xfId="33285" xr:uid="{9107E286-5982-4A44-AE40-E80E2904ACBA}"/>
    <cellStyle name="Normal 11 2 3 2 5" xfId="33278" xr:uid="{98FE17F1-CD22-4269-99F0-C1C4FB17F0BB}"/>
    <cellStyle name="Normal 11 2 3 3" xfId="5323" xr:uid="{05096A5B-B47C-4823-BEA7-087D1A096EF4}"/>
    <cellStyle name="Normal 11 2 3 3 2" xfId="5324" xr:uid="{B5BA3DFE-0793-4B94-AA5B-C8CD5B7F66DB}"/>
    <cellStyle name="Normal 11 2 3 3 2 2" xfId="5325" xr:uid="{86B32E9B-F3DA-4AC9-9B97-79B0E631197E}"/>
    <cellStyle name="Normal 11 2 3 3 2 2 2" xfId="33288" xr:uid="{B57492EF-4F64-423A-BBC3-B5E1C0C29BB2}"/>
    <cellStyle name="Normal 11 2 3 3 2 3" xfId="33287" xr:uid="{87B8C228-FAA7-41FB-9A55-C7CBB7FEB243}"/>
    <cellStyle name="Normal 11 2 3 3 3" xfId="5326" xr:uid="{A7357772-6A88-4386-8219-F9F348C56F44}"/>
    <cellStyle name="Normal 11 2 3 3 3 2" xfId="33289" xr:uid="{08C928F4-751D-4A6A-A5F2-43D79AE0F394}"/>
    <cellStyle name="Normal 11 2 3 3 4" xfId="33286" xr:uid="{ECEA3F76-ECB3-44FA-863A-84739CCC9730}"/>
    <cellStyle name="Normal 11 2 3 4" xfId="5327" xr:uid="{F7CA2931-6849-4BB9-90CA-237861995527}"/>
    <cellStyle name="Normal 11 2 3 4 2" xfId="5328" xr:uid="{5CB5FD8C-4017-4724-B052-C48862EDC228}"/>
    <cellStyle name="Normal 11 2 3 4 2 2" xfId="33291" xr:uid="{531FB58A-5275-436F-8145-DDE3C2D65962}"/>
    <cellStyle name="Normal 11 2 3 4 3" xfId="33290" xr:uid="{D6C08283-74A4-4C4A-8F8C-EBDC49689CE1}"/>
    <cellStyle name="Normal 11 2 3 5" xfId="5329" xr:uid="{21935DA2-CCCF-463C-9693-0500DA50CF2C}"/>
    <cellStyle name="Normal 11 2 3 5 2" xfId="33292" xr:uid="{59BBDDB5-75E5-4C3B-B0B3-DFBEAAD826F9}"/>
    <cellStyle name="Normal 11 2 3 6" xfId="33277" xr:uid="{2E06EA3F-5B21-4050-9024-BF91CFA6DB2B}"/>
    <cellStyle name="Normal 11 2 4" xfId="5330" xr:uid="{9986B92F-CDE5-4B7B-AD95-9ECCA03A9D3F}"/>
    <cellStyle name="Normal 11 2 4 2" xfId="5331" xr:uid="{5B55F32C-C423-45A2-8F99-B6857820C019}"/>
    <cellStyle name="Normal 11 2 4 2 2" xfId="5332" xr:uid="{32A2C51C-A89F-4394-96D4-C992EA983956}"/>
    <cellStyle name="Normal 11 2 4 2 2 2" xfId="5333" xr:uid="{A2627A51-1CBC-4F04-A499-64B40B592A68}"/>
    <cellStyle name="Normal 11 2 4 2 2 2 2" xfId="33296" xr:uid="{C4A122EC-E7E2-4C38-941C-E919CEACB763}"/>
    <cellStyle name="Normal 11 2 4 2 2 3" xfId="33295" xr:uid="{E36F3E89-5449-4527-B53F-049D1504FB57}"/>
    <cellStyle name="Normal 11 2 4 2 3" xfId="5334" xr:uid="{F7BCEA96-711B-4199-AF6E-E36319238966}"/>
    <cellStyle name="Normal 11 2 4 2 3 2" xfId="33297" xr:uid="{550464B3-2EE5-4B27-9C72-63EBE725B99F}"/>
    <cellStyle name="Normal 11 2 4 2 4" xfId="33294" xr:uid="{51478286-8ADE-4038-8B39-2F6CC6A98E43}"/>
    <cellStyle name="Normal 11 2 4 3" xfId="5335" xr:uid="{D39F42F0-7206-4804-BB53-5CC9A597C12D}"/>
    <cellStyle name="Normal 11 2 4 3 2" xfId="5336" xr:uid="{098FC211-F937-4C13-9160-472C8788A226}"/>
    <cellStyle name="Normal 11 2 4 3 2 2" xfId="33299" xr:uid="{70507370-9F39-4CC0-8A88-F1EF96346A36}"/>
    <cellStyle name="Normal 11 2 4 3 3" xfId="33298" xr:uid="{2828E590-7844-4DD8-A421-170D10D54097}"/>
    <cellStyle name="Normal 11 2 4 4" xfId="5337" xr:uid="{69185DC8-3E2C-441A-A366-30C193E9FF74}"/>
    <cellStyle name="Normal 11 2 4 4 2" xfId="33300" xr:uid="{B105FF97-94AC-412A-952E-7F8D47F31B3D}"/>
    <cellStyle name="Normal 11 2 4 5" xfId="33293" xr:uid="{3ABD7DD9-7B15-475B-85AD-418B91D03D1D}"/>
    <cellStyle name="Normal 11 2 5" xfId="5338" xr:uid="{BEFFA157-51A4-47E5-A7C9-0E89F15FECA1}"/>
    <cellStyle name="Normal 11 2 5 2" xfId="5339" xr:uid="{B75C71C5-2331-4E0A-8A19-6D8BB1C6D02B}"/>
    <cellStyle name="Normal 11 2 5 2 2" xfId="5340" xr:uid="{5C970CBB-BF6E-4534-8C4F-446EA11E7B4C}"/>
    <cellStyle name="Normal 11 2 5 2 2 2" xfId="5341" xr:uid="{24423B7C-CCE9-4B12-AD66-4CE2B32223A1}"/>
    <cellStyle name="Normal 11 2 5 2 2 2 2" xfId="33304" xr:uid="{C4B80E5E-5AC0-45F3-A311-E979A6AC6A2B}"/>
    <cellStyle name="Normal 11 2 5 2 2 3" xfId="33303" xr:uid="{534C2B5A-5B25-40AF-ABC3-AEFEE612E833}"/>
    <cellStyle name="Normal 11 2 5 2 3" xfId="5342" xr:uid="{9FAB5B1D-CA9C-4350-A7EA-5C230BB9904A}"/>
    <cellStyle name="Normal 11 2 5 2 3 2" xfId="33305" xr:uid="{FF37B622-C2BD-4F72-96B9-4DDD9DEFE9D6}"/>
    <cellStyle name="Normal 11 2 5 2 4" xfId="33302" xr:uid="{FB0A9177-3F03-4E50-A7FE-E7AA66BD904E}"/>
    <cellStyle name="Normal 11 2 5 3" xfId="5343" xr:uid="{3E7956C9-66AB-4EC7-BD7D-D0AE80FA9BB4}"/>
    <cellStyle name="Normal 11 2 5 3 2" xfId="5344" xr:uid="{AFCD760C-ECFA-44DB-93C9-C51853E1FCCF}"/>
    <cellStyle name="Normal 11 2 5 3 2 2" xfId="33307" xr:uid="{C4D65A90-B970-4469-8444-4CB176F841CB}"/>
    <cellStyle name="Normal 11 2 5 3 3" xfId="33306" xr:uid="{1186B704-2341-47EF-A85C-348C0D4E96C1}"/>
    <cellStyle name="Normal 11 2 5 4" xfId="5345" xr:uid="{45924E2B-D51C-4B42-B042-0D56C945DE57}"/>
    <cellStyle name="Normal 11 2 5 4 2" xfId="33308" xr:uid="{F95383B7-66B5-453B-A879-B3A1EC2ABFF9}"/>
    <cellStyle name="Normal 11 2 5 5" xfId="33301" xr:uid="{CB45FC22-B795-4251-9925-607C1DBB99FF}"/>
    <cellStyle name="Normal 11 2 6" xfId="5346" xr:uid="{6E009AD3-8E82-4019-BDA3-D26FAB10A64D}"/>
    <cellStyle name="Normal 11 2 6 2" xfId="5347" xr:uid="{8D0C4C30-EE70-4A07-968B-2D9F1163FDD6}"/>
    <cellStyle name="Normal 11 2 6 2 2" xfId="5348" xr:uid="{2F8AE6B5-59B7-42FD-9B54-E8714D3B007D}"/>
    <cellStyle name="Normal 11 2 6 2 2 2" xfId="33311" xr:uid="{EE7ADA3E-F864-4680-9754-3B32C431AE1B}"/>
    <cellStyle name="Normal 11 2 6 2 3" xfId="33310" xr:uid="{1056BCA2-502A-415D-AFE6-F2186C503A54}"/>
    <cellStyle name="Normal 11 2 6 3" xfId="5349" xr:uid="{583725CC-E2FB-42B7-B0C3-B5A804B27BE5}"/>
    <cellStyle name="Normal 11 2 6 3 2" xfId="33312" xr:uid="{3BA315A2-42C1-4E5C-A149-06C72E14A2CD}"/>
    <cellStyle name="Normal 11 2 6 4" xfId="33309" xr:uid="{3261B375-4E12-4CFB-8696-3B35328810C3}"/>
    <cellStyle name="Normal 11 2 7" xfId="5350" xr:uid="{0B587A73-0288-4BDF-B37F-F6C93C044C13}"/>
    <cellStyle name="Normal 11 2 7 2" xfId="5351" xr:uid="{4F4F08E7-7A11-4816-8057-AE225DB0446D}"/>
    <cellStyle name="Normal 11 2 7 2 2" xfId="33314" xr:uid="{320FAF63-8CB8-40E3-B8A9-DBC064F119FE}"/>
    <cellStyle name="Normal 11 2 7 3" xfId="33313" xr:uid="{79E36268-2A4A-493E-BE1B-0DC9F010A16A}"/>
    <cellStyle name="Normal 11 2 8" xfId="5352" xr:uid="{EAD820A4-B8A0-4F5D-9B8C-1424CAE714BA}"/>
    <cellStyle name="Normal 11 2 8 2" xfId="33315" xr:uid="{AE087457-CDF0-499B-ABAE-3E232DA78E89}"/>
    <cellStyle name="Normal 11 2 9" xfId="28287" xr:uid="{558E62BB-A577-4923-ACC7-2CFC4372B942}"/>
    <cellStyle name="Normal 11 3" xfId="499" xr:uid="{75DBDE01-EA2D-4535-B158-74C15FA8C23B}"/>
    <cellStyle name="Normal 11 3 2" xfId="5353" xr:uid="{BA295C54-B94D-46BA-9EBE-53256F1311F9}"/>
    <cellStyle name="Normal 11 3 2 2" xfId="5354" xr:uid="{02DB2807-DC39-4698-B8B5-BE22E04182D6}"/>
    <cellStyle name="Normal 11 3 2 2 2" xfId="5355" xr:uid="{43C1B456-F9A9-4261-8829-C4B4BC364285}"/>
    <cellStyle name="Normal 11 3 2 2 2 2" xfId="5356" xr:uid="{EB071AB1-EE31-4741-8ACD-D7EBDBBB206B}"/>
    <cellStyle name="Normal 11 3 2 2 2 2 2" xfId="5357" xr:uid="{649DC5DB-9FE3-4490-BE23-947636514C06}"/>
    <cellStyle name="Normal 11 3 2 2 2 2 2 2" xfId="33320" xr:uid="{F80CD727-4324-4FB7-ABBB-15351E5B748C}"/>
    <cellStyle name="Normal 11 3 2 2 2 2 3" xfId="33319" xr:uid="{6D2C79B9-8D25-4C7A-93D1-479EB81034C5}"/>
    <cellStyle name="Normal 11 3 2 2 2 3" xfId="5358" xr:uid="{C4423C87-B930-47B7-A082-F13CE9D8244B}"/>
    <cellStyle name="Normal 11 3 2 2 2 3 2" xfId="33321" xr:uid="{B9B767C2-6058-4B1C-935F-9BBBF40690F5}"/>
    <cellStyle name="Normal 11 3 2 2 2 4" xfId="33318" xr:uid="{14D2AF57-E800-40FC-8C66-8C04C7FAC255}"/>
    <cellStyle name="Normal 11 3 2 2 3" xfId="5359" xr:uid="{F030ADAF-B23C-4D5B-8C95-AA654F3781E8}"/>
    <cellStyle name="Normal 11 3 2 2 3 2" xfId="5360" xr:uid="{28C05451-0F43-4385-8C76-694883CA3561}"/>
    <cellStyle name="Normal 11 3 2 2 3 2 2" xfId="33323" xr:uid="{CD7C6CE1-C382-4879-81B2-9CC257C23DB7}"/>
    <cellStyle name="Normal 11 3 2 2 3 3" xfId="33322" xr:uid="{7E7C69F4-A440-4C98-9C49-04E7549B500B}"/>
    <cellStyle name="Normal 11 3 2 2 4" xfId="5361" xr:uid="{46FE896D-A02A-4594-93BB-E44F822DA4F0}"/>
    <cellStyle name="Normal 11 3 2 2 4 2" xfId="33324" xr:uid="{3C137DE6-410D-4F29-B2BF-C1528543A4B0}"/>
    <cellStyle name="Normal 11 3 2 2 5" xfId="33317" xr:uid="{4A5CAB98-1F0A-42A0-90A7-45A0B44203A1}"/>
    <cellStyle name="Normal 11 3 2 3" xfId="5362" xr:uid="{41C77C5D-67B5-427F-9677-AC48461C6A06}"/>
    <cellStyle name="Normal 11 3 2 3 2" xfId="5363" xr:uid="{808E5D90-31CF-4138-BB6C-19850E0CD94F}"/>
    <cellStyle name="Normal 11 3 2 3 2 2" xfId="5364" xr:uid="{B20BB40F-8389-4CED-8822-16FFD73E24D3}"/>
    <cellStyle name="Normal 11 3 2 3 2 2 2" xfId="33327" xr:uid="{87AB81BE-B584-47AD-BE9B-78DB636330BE}"/>
    <cellStyle name="Normal 11 3 2 3 2 3" xfId="33326" xr:uid="{4E170B2B-9FC5-4B96-9110-A98A2195FBE8}"/>
    <cellStyle name="Normal 11 3 2 3 3" xfId="5365" xr:uid="{879CA593-6F62-45CB-B5AA-521719518D9E}"/>
    <cellStyle name="Normal 11 3 2 3 3 2" xfId="33328" xr:uid="{2E03EB96-37CD-430F-89F3-389B317C7BC2}"/>
    <cellStyle name="Normal 11 3 2 3 4" xfId="33325" xr:uid="{51F8F1DA-5E6D-401C-8BB0-ACD0644BB3C3}"/>
    <cellStyle name="Normal 11 3 2 4" xfId="5366" xr:uid="{B115F2E8-DB7B-415D-A9BE-621100AB704A}"/>
    <cellStyle name="Normal 11 3 2 4 2" xfId="5367" xr:uid="{BC6DA2E4-939A-48F6-BE43-71E20727E019}"/>
    <cellStyle name="Normal 11 3 2 4 2 2" xfId="33330" xr:uid="{F2B5DA9B-2873-40EC-B4A1-F7D40A9BB2D6}"/>
    <cellStyle name="Normal 11 3 2 4 3" xfId="33329" xr:uid="{2AF70C7D-3147-4E26-AF59-F576362C7BC3}"/>
    <cellStyle name="Normal 11 3 2 5" xfId="5368" xr:uid="{CD1477C7-834C-4F29-9784-2C328A40E0B6}"/>
    <cellStyle name="Normal 11 3 2 5 2" xfId="33331" xr:uid="{E91AEDA3-5C3B-4EE0-8BAA-238FC9CE4670}"/>
    <cellStyle name="Normal 11 3 2 6" xfId="33316" xr:uid="{85433BB6-97FA-453B-8A49-8845662B4655}"/>
    <cellStyle name="Normal 11 3 3" xfId="5369" xr:uid="{427D06B2-EAC6-4125-9C96-4201F002DB79}"/>
    <cellStyle name="Normal 11 3 3 2" xfId="5370" xr:uid="{9DAE4F21-C849-42EE-961B-2AFD27F772E7}"/>
    <cellStyle name="Normal 11 3 3 2 2" xfId="5371" xr:uid="{9756586A-7B87-48BF-8D1A-85BA7E6D1DD0}"/>
    <cellStyle name="Normal 11 3 3 2 2 2" xfId="5372" xr:uid="{B6B66A45-FC55-4B1D-AB40-6F18212D29DF}"/>
    <cellStyle name="Normal 11 3 3 2 2 2 2" xfId="33335" xr:uid="{6820C745-204B-43F4-BF62-4DEFD188FCA0}"/>
    <cellStyle name="Normal 11 3 3 2 2 3" xfId="33334" xr:uid="{2A524930-749A-4856-B661-E19BD81B75A0}"/>
    <cellStyle name="Normal 11 3 3 2 3" xfId="5373" xr:uid="{9EAFBB57-7773-4391-AF8A-551014477842}"/>
    <cellStyle name="Normal 11 3 3 2 3 2" xfId="33336" xr:uid="{006CEE61-7FEA-4FDC-8B46-F9157EA82D4A}"/>
    <cellStyle name="Normal 11 3 3 2 4" xfId="33333" xr:uid="{7243A167-C5E4-4C21-B51E-09E721BC65BC}"/>
    <cellStyle name="Normal 11 3 3 3" xfId="5374" xr:uid="{48DC6356-499C-4008-A48C-DDD13787C5F8}"/>
    <cellStyle name="Normal 11 3 3 3 2" xfId="5375" xr:uid="{894AEEE3-C580-48C4-B4D3-A2C81915EE68}"/>
    <cellStyle name="Normal 11 3 3 3 2 2" xfId="33338" xr:uid="{A6D707C3-6792-4CB2-8BA1-67C0A548E62B}"/>
    <cellStyle name="Normal 11 3 3 3 3" xfId="33337" xr:uid="{5D16E58E-0B3A-44DF-864F-DF7445B13976}"/>
    <cellStyle name="Normal 11 3 3 4" xfId="5376" xr:uid="{92627558-3CA1-4F29-921C-A508283006E5}"/>
    <cellStyle name="Normal 11 3 3 4 2" xfId="33339" xr:uid="{DC6733D9-D3A9-49B3-A06E-AE3AF500D243}"/>
    <cellStyle name="Normal 11 3 3 5" xfId="33332" xr:uid="{ACAC3A41-E8E6-444F-809D-DAAD275B9665}"/>
    <cellStyle name="Normal 11 3 4" xfId="5377" xr:uid="{FA5F6BE4-9707-457D-9F7A-909C1C4732E8}"/>
    <cellStyle name="Normal 11 3 4 2" xfId="5378" xr:uid="{4E34D1D0-F7DF-4A1D-A64D-00F26BC4E43D}"/>
    <cellStyle name="Normal 11 3 4 2 2" xfId="5379" xr:uid="{97EC9477-269F-4419-B7C2-D38CA9E301CC}"/>
    <cellStyle name="Normal 11 3 4 2 2 2" xfId="5380" xr:uid="{E6D5878A-1800-469A-93B0-017A48481555}"/>
    <cellStyle name="Normal 11 3 4 2 2 2 2" xfId="33343" xr:uid="{3DA78EFD-4627-40C8-99E7-4CB99552F137}"/>
    <cellStyle name="Normal 11 3 4 2 2 3" xfId="33342" xr:uid="{53DFF751-06A7-4DBB-9C6A-11FB033A7B7E}"/>
    <cellStyle name="Normal 11 3 4 2 3" xfId="5381" xr:uid="{756C5637-C10B-43CC-81A5-544B87A2C923}"/>
    <cellStyle name="Normal 11 3 4 2 3 2" xfId="33344" xr:uid="{06D79A54-43FE-4328-BE84-98445357B704}"/>
    <cellStyle name="Normal 11 3 4 2 4" xfId="33341" xr:uid="{F3DEB312-7D61-4F7B-9C70-B350B020F465}"/>
    <cellStyle name="Normal 11 3 4 3" xfId="5382" xr:uid="{E7DA70CE-9F97-48C8-9E97-2041F8772877}"/>
    <cellStyle name="Normal 11 3 4 3 2" xfId="5383" xr:uid="{98BF3CEC-FB83-431E-8A59-03E5445DFE33}"/>
    <cellStyle name="Normal 11 3 4 3 2 2" xfId="33346" xr:uid="{B0E594AE-C84E-4B45-8091-B79A837F4706}"/>
    <cellStyle name="Normal 11 3 4 3 3" xfId="33345" xr:uid="{B4383DC0-7370-4C94-858C-9C91B5F851A7}"/>
    <cellStyle name="Normal 11 3 4 4" xfId="5384" xr:uid="{3365ADA6-0B1F-4C46-B39D-AAB1251345F0}"/>
    <cellStyle name="Normal 11 3 4 4 2" xfId="33347" xr:uid="{B2B016AD-6524-4AF1-A469-C1F39462208B}"/>
    <cellStyle name="Normal 11 3 4 5" xfId="33340" xr:uid="{80E8DF53-C080-4E19-AC6A-009368B778D7}"/>
    <cellStyle name="Normal 11 3 5" xfId="5385" xr:uid="{3EE6ACE0-2AEC-4F3A-8A26-406FDD9D66F7}"/>
    <cellStyle name="Normal 11 3 5 2" xfId="5386" xr:uid="{67F8581C-4B15-49C4-ADF0-124DAD839FD8}"/>
    <cellStyle name="Normal 11 3 5 2 2" xfId="5387" xr:uid="{4FC2E3EF-E20F-4425-9DDA-68C69CE3CB8B}"/>
    <cellStyle name="Normal 11 3 5 2 2 2" xfId="33350" xr:uid="{0F8A13A7-A735-4903-97CB-24F70D0E1BFE}"/>
    <cellStyle name="Normal 11 3 5 2 3" xfId="33349" xr:uid="{897B4FE3-B84C-4204-BD00-81FF41270A2B}"/>
    <cellStyle name="Normal 11 3 5 3" xfId="5388" xr:uid="{D84D81B1-155F-41B2-BFD2-2F8204F3019E}"/>
    <cellStyle name="Normal 11 3 5 3 2" xfId="33351" xr:uid="{09D5B30A-30BD-44A4-BC4F-AE559D29523F}"/>
    <cellStyle name="Normal 11 3 5 4" xfId="33348" xr:uid="{C215F597-C360-493A-9421-D16FF11B65B5}"/>
    <cellStyle name="Normal 11 3 6" xfId="5389" xr:uid="{BB30CE26-1B81-481A-BC5A-6D7592CB4DD3}"/>
    <cellStyle name="Normal 11 3 6 2" xfId="5390" xr:uid="{9CB59592-3763-4F5A-9803-E8B2B2768889}"/>
    <cellStyle name="Normal 11 3 6 2 2" xfId="33353" xr:uid="{AFC5C50F-8F85-4826-B63C-30F9D75E4BE3}"/>
    <cellStyle name="Normal 11 3 6 3" xfId="33352" xr:uid="{5A868BCD-CD36-49D1-A636-7952D9B0167B}"/>
    <cellStyle name="Normal 11 3 7" xfId="5391" xr:uid="{64DE34AC-D627-4E85-9969-EA4195B5C48C}"/>
    <cellStyle name="Normal 11 3 7 2" xfId="33354" xr:uid="{CB9D2AE2-7E72-4BA8-BE31-51C3D73AAB1B}"/>
    <cellStyle name="Normal 11 3 8" xfId="28478" xr:uid="{EA4C09A6-ACBC-4B10-A465-78F7D5845F0D}"/>
    <cellStyle name="Normal 11 4" xfId="5392" xr:uid="{5A0AA4C5-A13E-47F7-9781-2D50823F7204}"/>
    <cellStyle name="Normal 11 4 2" xfId="5393" xr:uid="{A85752A3-78F8-4255-A729-4874E0D8A2DF}"/>
    <cellStyle name="Normal 11 4 2 2" xfId="5394" xr:uid="{27519937-B33F-46B0-8A8F-35DFD8F0F198}"/>
    <cellStyle name="Normal 11 4 2 2 2" xfId="5395" xr:uid="{633EE01D-6589-46A7-B5E9-1BAFB70D832E}"/>
    <cellStyle name="Normal 11 4 2 2 2 2" xfId="5396" xr:uid="{972E9AFF-8939-4670-B113-4077DBC96295}"/>
    <cellStyle name="Normal 11 4 2 2 2 2 2" xfId="33359" xr:uid="{C069D630-919D-4F04-8AFD-94A7324DE9A7}"/>
    <cellStyle name="Normal 11 4 2 2 2 3" xfId="33358" xr:uid="{6CCDE1B2-447A-4BB4-8548-6D83E019E90C}"/>
    <cellStyle name="Normal 11 4 2 2 3" xfId="5397" xr:uid="{C69F3EDB-A6F8-4106-9F52-47753041D658}"/>
    <cellStyle name="Normal 11 4 2 2 3 2" xfId="33360" xr:uid="{2D8CA29E-DE28-4CC9-948F-0407E899EFE6}"/>
    <cellStyle name="Normal 11 4 2 2 4" xfId="33357" xr:uid="{AEDC5012-80EB-4022-B2B4-FF5BA31843A0}"/>
    <cellStyle name="Normal 11 4 2 3" xfId="5398" xr:uid="{E1DDA856-E801-41EE-8984-51C40FD34954}"/>
    <cellStyle name="Normal 11 4 2 3 2" xfId="5399" xr:uid="{7FB7C4CE-4858-4D20-880F-8EE54B61145C}"/>
    <cellStyle name="Normal 11 4 2 3 2 2" xfId="33362" xr:uid="{06D71F29-13AB-42CB-B142-31237FD70924}"/>
    <cellStyle name="Normal 11 4 2 3 3" xfId="33361" xr:uid="{FF1FB915-89EA-4F54-B129-EF6C6D375B68}"/>
    <cellStyle name="Normal 11 4 2 4" xfId="5400" xr:uid="{9FFB40D3-1930-43E8-B616-C3C9F7EB3088}"/>
    <cellStyle name="Normal 11 4 2 4 2" xfId="33363" xr:uid="{29A467DD-CC4B-4BB6-AE93-852E5FBE8664}"/>
    <cellStyle name="Normal 11 4 2 5" xfId="33356" xr:uid="{B904D017-07AA-42D2-A6FE-D0EE1C52FF0A}"/>
    <cellStyle name="Normal 11 4 3" xfId="5401" xr:uid="{BEBFFCCF-6985-4383-8F73-8E3362A962F9}"/>
    <cellStyle name="Normal 11 4 3 2" xfId="5402" xr:uid="{C28D8AAD-AC0E-4F7D-9E5F-19ADECEC1399}"/>
    <cellStyle name="Normal 11 4 3 2 2" xfId="5403" xr:uid="{D3E4E0EA-A9CE-4C50-8BCB-0AD1080556DB}"/>
    <cellStyle name="Normal 11 4 3 2 2 2" xfId="33366" xr:uid="{B792EFBF-80E1-472B-9C74-E1643DDAFE22}"/>
    <cellStyle name="Normal 11 4 3 2 3" xfId="33365" xr:uid="{B7F57566-B2E7-4E72-BA47-1D8313990841}"/>
    <cellStyle name="Normal 11 4 3 3" xfId="5404" xr:uid="{F3DD046D-6041-41ED-9036-4DA87D478416}"/>
    <cellStyle name="Normal 11 4 3 3 2" xfId="33367" xr:uid="{560D12F7-5794-40E3-BE98-429E23E4E018}"/>
    <cellStyle name="Normal 11 4 3 4" xfId="33364" xr:uid="{09E60E18-2C64-48FF-A121-583AB4417910}"/>
    <cellStyle name="Normal 11 4 4" xfId="5405" xr:uid="{B4FBA448-4402-4E7A-8D2C-A205D10C4B84}"/>
    <cellStyle name="Normal 11 4 4 2" xfId="5406" xr:uid="{63D16077-9D6F-49A0-A32B-DB843605AD28}"/>
    <cellStyle name="Normal 11 4 4 2 2" xfId="33369" xr:uid="{95BD636A-F45A-495E-9F96-AF98CC8043FC}"/>
    <cellStyle name="Normal 11 4 4 3" xfId="33368" xr:uid="{AAF38FCF-5E1A-4BDE-A596-DA9BC2E486F0}"/>
    <cellStyle name="Normal 11 4 5" xfId="5407" xr:uid="{B0868816-B891-4EEB-8816-1E15D548E37C}"/>
    <cellStyle name="Normal 11 4 5 2" xfId="33370" xr:uid="{0DF0EE7C-7260-4143-9D98-13CA9385CB20}"/>
    <cellStyle name="Normal 11 4 6" xfId="33355" xr:uid="{06E0629F-C8DE-4AD0-B93A-E0E4054A9727}"/>
    <cellStyle name="Normal 11 5" xfId="5408" xr:uid="{21481BA4-4530-4AD5-93B1-0FAB573E0E41}"/>
    <cellStyle name="Normal 11 5 2" xfId="5409" xr:uid="{403023CC-538E-4323-83BE-2B90544323B1}"/>
    <cellStyle name="Normal 11 5 2 2" xfId="5410" xr:uid="{1280BD0A-129A-4C7B-A993-9864422AA8BD}"/>
    <cellStyle name="Normal 11 5 2 2 2" xfId="5411" xr:uid="{EE7A7431-4BFC-4529-A0A2-FA00D2CCD7B2}"/>
    <cellStyle name="Normal 11 5 2 2 2 2" xfId="33374" xr:uid="{6069B78E-C8E2-4EF0-A5B6-75FD4F8F78FF}"/>
    <cellStyle name="Normal 11 5 2 2 3" xfId="33373" xr:uid="{C936A676-BB64-4E71-88B6-C85378E3C034}"/>
    <cellStyle name="Normal 11 5 2 3" xfId="5412" xr:uid="{EA893D72-0C6F-4C63-AA00-92E824DC1841}"/>
    <cellStyle name="Normal 11 5 2 3 2" xfId="33375" xr:uid="{0B62B48A-D9BF-46B2-BD95-A12A6835C642}"/>
    <cellStyle name="Normal 11 5 2 4" xfId="33372" xr:uid="{360751BD-1051-4475-851E-A5BA7F2AC954}"/>
    <cellStyle name="Normal 11 5 3" xfId="5413" xr:uid="{DA0929F8-2FAB-434B-B1B8-20D807EA0508}"/>
    <cellStyle name="Normal 11 5 3 2" xfId="5414" xr:uid="{B42DAF19-AFC6-4AE8-9220-B19076112EE3}"/>
    <cellStyle name="Normal 11 5 3 2 2" xfId="33377" xr:uid="{92C3A6BA-D34C-4733-BAA5-44C49CE0769A}"/>
    <cellStyle name="Normal 11 5 3 3" xfId="33376" xr:uid="{0E809FCB-DCCA-4AFD-ADFD-33824192F706}"/>
    <cellStyle name="Normal 11 5 4" xfId="5415" xr:uid="{BDF53FA3-77FE-4A0E-8AF0-41FFCF18FFCA}"/>
    <cellStyle name="Normal 11 5 4 2" xfId="33378" xr:uid="{16C6E926-25D0-4CCD-A2D7-07626B30030F}"/>
    <cellStyle name="Normal 11 5 5" xfId="33371" xr:uid="{8264D7F5-80A9-4838-86E0-D2D6F5F3CA24}"/>
    <cellStyle name="Normal 11 6" xfId="5416" xr:uid="{144909D1-3120-412C-95EE-1EC03E90C77E}"/>
    <cellStyle name="Normal 11 6 2" xfId="5417" xr:uid="{80A84CAB-E8AF-4B6C-A09C-DC74E5B0BE6B}"/>
    <cellStyle name="Normal 11 6 2 2" xfId="5418" xr:uid="{0795C2F6-1E67-4DFB-BBB3-3D72CC81BD56}"/>
    <cellStyle name="Normal 11 6 2 2 2" xfId="5419" xr:uid="{57E03CFC-038A-42FD-BD1C-61942953C53D}"/>
    <cellStyle name="Normal 11 6 2 2 2 2" xfId="33382" xr:uid="{CFCF7D73-FE30-49B3-8696-E437428877A2}"/>
    <cellStyle name="Normal 11 6 2 2 3" xfId="33381" xr:uid="{75D21C4D-77EB-42F4-80D0-AD00155B1846}"/>
    <cellStyle name="Normal 11 6 2 3" xfId="5420" xr:uid="{1983E4C2-632C-43BE-9449-4FC0E6F204FA}"/>
    <cellStyle name="Normal 11 6 2 3 2" xfId="33383" xr:uid="{C9DA9611-1D10-4089-8158-542E3B693A33}"/>
    <cellStyle name="Normal 11 6 2 4" xfId="33380" xr:uid="{B43CB856-DC4A-42FD-947F-BA39C8B64235}"/>
    <cellStyle name="Normal 11 6 3" xfId="5421" xr:uid="{16CAB9DA-1797-46A2-B619-80436C6D4381}"/>
    <cellStyle name="Normal 11 6 3 2" xfId="5422" xr:uid="{5A7486A7-06B9-443D-95B4-52238938A29B}"/>
    <cellStyle name="Normal 11 6 3 2 2" xfId="33385" xr:uid="{B618E87B-AAA7-43C3-8653-8651631CD05B}"/>
    <cellStyle name="Normal 11 6 3 3" xfId="33384" xr:uid="{58A306F8-114A-435C-A9A6-57216482FA15}"/>
    <cellStyle name="Normal 11 6 4" xfId="5423" xr:uid="{FD06A425-2FA4-4E19-8B12-2750FE3C2C6C}"/>
    <cellStyle name="Normal 11 6 4 2" xfId="33386" xr:uid="{C519383E-1A01-43F8-8E57-ECE73EDC305E}"/>
    <cellStyle name="Normal 11 6 5" xfId="33379" xr:uid="{45AA5F9B-ECAE-4F87-9B0C-4E17A53EDC84}"/>
    <cellStyle name="Normal 11 7" xfId="5424" xr:uid="{137E7861-8620-45EB-9FDF-06670C8B2302}"/>
    <cellStyle name="Normal 11 7 2" xfId="5425" xr:uid="{E35DFF3C-3B19-4CCB-AAB1-93EECC6954E2}"/>
    <cellStyle name="Normal 11 7 2 2" xfId="5426" xr:uid="{6A7906FB-DB65-4110-B134-CB94F830CFAA}"/>
    <cellStyle name="Normal 11 7 2 2 2" xfId="33389" xr:uid="{F2E49476-DAC7-4E03-9988-289183010F82}"/>
    <cellStyle name="Normal 11 7 2 3" xfId="33388" xr:uid="{A917F150-F2C6-4225-8E6F-B94330AC648D}"/>
    <cellStyle name="Normal 11 7 3" xfId="5427" xr:uid="{5945ABE9-B69C-4063-8E03-169CCC92644C}"/>
    <cellStyle name="Normal 11 7 3 2" xfId="33390" xr:uid="{85943413-89AC-472E-B525-CC723558D3ED}"/>
    <cellStyle name="Normal 11 7 4" xfId="33387" xr:uid="{F23FDCA4-D231-4435-AB2D-D28AEA877080}"/>
    <cellStyle name="Normal 11 8" xfId="5428" xr:uid="{E29E58C8-EE37-410A-BC6A-72C0EDB7FE32}"/>
    <cellStyle name="Normal 11 8 2" xfId="5429" xr:uid="{31FA2C40-DAC6-48CE-BC87-81A3EEC413F1}"/>
    <cellStyle name="Normal 11 8 2 2" xfId="33392" xr:uid="{8DCA6671-71C3-408B-9908-0B35C049CAE4}"/>
    <cellStyle name="Normal 11 8 3" xfId="33391" xr:uid="{5BF2F242-D3CE-4779-9929-880DB5FB0D7E}"/>
    <cellStyle name="Normal 11 9" xfId="5430" xr:uid="{DAE9A4E9-C393-47B5-B790-A63275FE3D22}"/>
    <cellStyle name="Normal 11 9 2" xfId="33393" xr:uid="{6D7A6102-FA78-452B-8021-1DF31515A893}"/>
    <cellStyle name="Normal 12" xfId="151" xr:uid="{C3721993-5A58-4A06-B93E-AB930781166D}"/>
    <cellStyle name="Normal 12 2" xfId="55974" xr:uid="{66DA2950-6AA8-4B18-87AF-FF7F2DFC8DDF}"/>
    <cellStyle name="Normal 12 3" xfId="56066" xr:uid="{557530D1-0867-4A8E-B89B-92868C1EF933}"/>
    <cellStyle name="Normal 13" xfId="10" xr:uid="{5CF79178-E96D-4B20-A036-25DFC3C7A6E4}"/>
    <cellStyle name="Normal 13 2" xfId="228" xr:uid="{6EE679E5-7BA6-4BFE-8723-7F00F2CEDF22}"/>
    <cellStyle name="Normal 13 3" xfId="56065" xr:uid="{4D864BBB-3D94-46E7-A8F0-14A6D140FDC5}"/>
    <cellStyle name="Normal 14" xfId="229" xr:uid="{2BB62E7A-FE7C-40B7-8966-80981F2737A6}"/>
    <cellStyle name="Normal 14 2" xfId="576" xr:uid="{A2F5A225-E7DA-4A36-9A59-40ECBCB6D896}"/>
    <cellStyle name="Normal 14 2 2" xfId="5431" xr:uid="{8D9D8544-6164-4636-A461-74CF30C09046}"/>
    <cellStyle name="Normal 14 2 2 2" xfId="5432" xr:uid="{9DD57CD3-B312-44B4-AAED-1D4B60614BA7}"/>
    <cellStyle name="Normal 14 2 2 2 2" xfId="5433" xr:uid="{C01691D0-20E8-4083-92D1-079245E131BF}"/>
    <cellStyle name="Normal 14 2 2 2 2 2" xfId="5434" xr:uid="{1443EEA0-0465-451A-B7EE-2E7D2C587628}"/>
    <cellStyle name="Normal 14 2 2 2 2 2 2" xfId="5435" xr:uid="{AC7B4C62-1A37-4290-88EC-757A036CB856}"/>
    <cellStyle name="Normal 14 2 2 2 2 2 2 2" xfId="33398" xr:uid="{D3D31228-B227-43C1-9336-7FB77AB371F2}"/>
    <cellStyle name="Normal 14 2 2 2 2 2 3" xfId="33397" xr:uid="{D131065A-8950-4CF7-90CB-F2F3936FBFC3}"/>
    <cellStyle name="Normal 14 2 2 2 2 3" xfId="5436" xr:uid="{4D7C6111-C9CE-40A7-9752-CA41DA569582}"/>
    <cellStyle name="Normal 14 2 2 2 2 3 2" xfId="33399" xr:uid="{033CA08E-B781-449A-96E6-3966B7ED4182}"/>
    <cellStyle name="Normal 14 2 2 2 2 4" xfId="33396" xr:uid="{7AD8B481-239F-40E8-A01F-7DA748D796FC}"/>
    <cellStyle name="Normal 14 2 2 2 3" xfId="5437" xr:uid="{AB154405-4FC5-42CA-9E18-3077EA554805}"/>
    <cellStyle name="Normal 14 2 2 2 3 2" xfId="5438" xr:uid="{CDBB5C5E-9015-4651-BA3E-7FE1804F14AC}"/>
    <cellStyle name="Normal 14 2 2 2 3 2 2" xfId="33401" xr:uid="{C1645104-50AF-4CB2-9AF3-4A132C5170DB}"/>
    <cellStyle name="Normal 14 2 2 2 3 3" xfId="33400" xr:uid="{187C0BC8-A980-4211-A9AC-893ECD321AE7}"/>
    <cellStyle name="Normal 14 2 2 2 4" xfId="5439" xr:uid="{FABB2287-91DE-4C05-8AF0-B8E21DC4AD01}"/>
    <cellStyle name="Normal 14 2 2 2 4 2" xfId="33402" xr:uid="{9E8CCE7F-FED0-4069-B3F1-45EA139DAF55}"/>
    <cellStyle name="Normal 14 2 2 2 5" xfId="33395" xr:uid="{9DBCB85B-1277-4AD7-9AF1-C682704C2D64}"/>
    <cellStyle name="Normal 14 2 2 3" xfId="5440" xr:uid="{1F31D285-4BF0-4E2A-A712-29A6F8E62F47}"/>
    <cellStyle name="Normal 14 2 2 3 2" xfId="5441" xr:uid="{07977C8B-E1F8-429A-AE16-8A5B10C7677E}"/>
    <cellStyle name="Normal 14 2 2 3 2 2" xfId="5442" xr:uid="{FD1CED56-DEFB-4266-B973-1ABC471E5A53}"/>
    <cellStyle name="Normal 14 2 2 3 2 2 2" xfId="33405" xr:uid="{F283ABA3-9044-4B70-A9D5-FB5B8EE76F03}"/>
    <cellStyle name="Normal 14 2 2 3 2 3" xfId="33404" xr:uid="{B8D8712D-5AAE-4055-AE23-752AB4B2B972}"/>
    <cellStyle name="Normal 14 2 2 3 3" xfId="5443" xr:uid="{620A1C39-4365-456C-B724-B1C72B23FE6E}"/>
    <cellStyle name="Normal 14 2 2 3 3 2" xfId="33406" xr:uid="{65CF0BF2-8A70-4B84-A76C-58AE26F5CA0C}"/>
    <cellStyle name="Normal 14 2 2 3 4" xfId="33403" xr:uid="{0052238D-3B3B-4A01-9C60-1BFDAF804667}"/>
    <cellStyle name="Normal 14 2 2 4" xfId="5444" xr:uid="{8FBDEB02-73B4-463A-B876-04670FDB3322}"/>
    <cellStyle name="Normal 14 2 2 4 2" xfId="5445" xr:uid="{7EED6BD6-8583-43CA-88E1-F3BF5C552102}"/>
    <cellStyle name="Normal 14 2 2 4 2 2" xfId="33408" xr:uid="{B68D370C-BD4C-40EE-A6CD-55E9E6605FFF}"/>
    <cellStyle name="Normal 14 2 2 4 3" xfId="33407" xr:uid="{A018E968-C710-471D-AB33-205C06EE7F9B}"/>
    <cellStyle name="Normal 14 2 2 5" xfId="5446" xr:uid="{1383AD97-C37E-46A8-992A-107BBAA4BC65}"/>
    <cellStyle name="Normal 14 2 2 5 2" xfId="33409" xr:uid="{8F3D6F0C-A0DA-4A85-A10D-50E86DD8B4DC}"/>
    <cellStyle name="Normal 14 2 2 6" xfId="33394" xr:uid="{ECE3B028-E994-4B7C-893B-76F46AD696E1}"/>
    <cellStyle name="Normal 14 2 3" xfId="5447" xr:uid="{EEB76C6F-D70E-4578-BE2F-6F2680672EB9}"/>
    <cellStyle name="Normal 14 2 3 2" xfId="5448" xr:uid="{B0FF6346-5B76-4631-ADE4-05732BC3134E}"/>
    <cellStyle name="Normal 14 2 3 2 2" xfId="5449" xr:uid="{9DAE9CB5-6CDC-467D-8078-B819031FCD20}"/>
    <cellStyle name="Normal 14 2 3 2 2 2" xfId="5450" xr:uid="{9BE101B9-96DB-4305-BE58-9234BC4CA2FD}"/>
    <cellStyle name="Normal 14 2 3 2 2 2 2" xfId="33413" xr:uid="{D5B41D1D-D821-4B28-89A3-653007B32DCA}"/>
    <cellStyle name="Normal 14 2 3 2 2 3" xfId="33412" xr:uid="{A91D9F54-30B2-4621-A46E-8B3F982834EE}"/>
    <cellStyle name="Normal 14 2 3 2 3" xfId="5451" xr:uid="{EB1F52A7-B3A0-4544-81C2-8AD46400ACC4}"/>
    <cellStyle name="Normal 14 2 3 2 3 2" xfId="33414" xr:uid="{E91C5E40-6637-42B1-BDB0-7A6BA1430C11}"/>
    <cellStyle name="Normal 14 2 3 2 4" xfId="33411" xr:uid="{2518A67F-12A2-4EF8-B348-48CF1518BD03}"/>
    <cellStyle name="Normal 14 2 3 3" xfId="5452" xr:uid="{31AB9519-3141-4E57-AF6F-2380CDF6A195}"/>
    <cellStyle name="Normal 14 2 3 3 2" xfId="5453" xr:uid="{4D2F8100-7D6E-41F2-8C9E-78996F355EB2}"/>
    <cellStyle name="Normal 14 2 3 3 2 2" xfId="33416" xr:uid="{C512D48B-C6D3-4868-9F71-35FB6FB0B95F}"/>
    <cellStyle name="Normal 14 2 3 3 3" xfId="33415" xr:uid="{C28A0044-178A-48CF-905D-DA236A5C59B4}"/>
    <cellStyle name="Normal 14 2 3 4" xfId="5454" xr:uid="{FA95E806-9A82-4F28-A0AB-5FEF428A207A}"/>
    <cellStyle name="Normal 14 2 3 4 2" xfId="33417" xr:uid="{AD4553C8-A800-433A-8DCD-B87FA38F94B6}"/>
    <cellStyle name="Normal 14 2 3 5" xfId="33410" xr:uid="{73C08B30-5670-4718-A367-E2E40108900C}"/>
    <cellStyle name="Normal 14 2 4" xfId="5455" xr:uid="{E5AD2684-CA73-4E8B-B54C-8F08EAAF349B}"/>
    <cellStyle name="Normal 14 2 4 2" xfId="5456" xr:uid="{D8D411F6-F6F2-4CB6-9A35-31225120D5D0}"/>
    <cellStyle name="Normal 14 2 4 2 2" xfId="5457" xr:uid="{C99A4CEA-9CE5-4D7B-9A69-BF59ABA9677F}"/>
    <cellStyle name="Normal 14 2 4 2 2 2" xfId="5458" xr:uid="{DC0DDE09-3145-457A-915C-38F6DE830B82}"/>
    <cellStyle name="Normal 14 2 4 2 2 2 2" xfId="33421" xr:uid="{74A60EFE-1AE9-41ED-9B67-6A1B554476F7}"/>
    <cellStyle name="Normal 14 2 4 2 2 3" xfId="33420" xr:uid="{E4DA468D-6818-4F30-B6FD-188BB09893CD}"/>
    <cellStyle name="Normal 14 2 4 2 3" xfId="5459" xr:uid="{93EDF720-24A4-4337-A6ED-54AEAE5BDB0F}"/>
    <cellStyle name="Normal 14 2 4 2 3 2" xfId="33422" xr:uid="{CFF9B2C8-6913-468D-9A76-0AFAF26BDD56}"/>
    <cellStyle name="Normal 14 2 4 2 4" xfId="33419" xr:uid="{0AC4C6E9-BC9A-43BB-A483-5C1347F60D71}"/>
    <cellStyle name="Normal 14 2 4 3" xfId="5460" xr:uid="{57788AAE-E678-418C-BAC2-760EE009C408}"/>
    <cellStyle name="Normal 14 2 4 3 2" xfId="5461" xr:uid="{D6DC89DB-9CB3-45F7-B65B-B07AF8E7E48C}"/>
    <cellStyle name="Normal 14 2 4 3 2 2" xfId="33424" xr:uid="{9CEF4005-BDA4-4FC8-B445-E07E7B214779}"/>
    <cellStyle name="Normal 14 2 4 3 3" xfId="33423" xr:uid="{8DCD2DB8-D730-4F11-A5A5-C558A1D324B2}"/>
    <cellStyle name="Normal 14 2 4 4" xfId="5462" xr:uid="{3DBF205E-8C28-4EF6-AFBD-A5FDA619655C}"/>
    <cellStyle name="Normal 14 2 4 4 2" xfId="33425" xr:uid="{592D06F2-E5CF-4488-B0BF-98472B209B59}"/>
    <cellStyle name="Normal 14 2 4 5" xfId="33418" xr:uid="{CD932CC8-10AF-41E6-88B9-2CBC07ADD761}"/>
    <cellStyle name="Normal 14 2 5" xfId="5463" xr:uid="{9667B07D-C237-4AF2-8B9A-3123DA5B55FF}"/>
    <cellStyle name="Normal 14 2 5 2" xfId="5464" xr:uid="{BD592CE0-9E58-49C9-92C9-5EB4F68E7785}"/>
    <cellStyle name="Normal 14 2 5 2 2" xfId="5465" xr:uid="{292FE36C-50F9-4E05-8728-1A663ECBCC71}"/>
    <cellStyle name="Normal 14 2 5 2 2 2" xfId="33428" xr:uid="{9583A5AB-25CE-448A-B026-E9F8428701D2}"/>
    <cellStyle name="Normal 14 2 5 2 3" xfId="33427" xr:uid="{7B5E914A-C6E9-4099-B311-EE88FBAA58D0}"/>
    <cellStyle name="Normal 14 2 5 3" xfId="5466" xr:uid="{C76BB5A1-1623-44D4-AA69-F3FFBDD1D44E}"/>
    <cellStyle name="Normal 14 2 5 3 2" xfId="33429" xr:uid="{39D35B7C-294B-449B-818B-5E1F101DEFBB}"/>
    <cellStyle name="Normal 14 2 5 4" xfId="33426" xr:uid="{21C6841E-8973-4CF6-B7D7-DC919CE2FD16}"/>
    <cellStyle name="Normal 14 2 6" xfId="5467" xr:uid="{9CCF54F7-0041-429C-9F09-7C0B4AE8B7DA}"/>
    <cellStyle name="Normal 14 2 6 2" xfId="5468" xr:uid="{122BF70C-593B-4E53-B782-F28CF73303E6}"/>
    <cellStyle name="Normal 14 2 6 2 2" xfId="33431" xr:uid="{71A07307-6EF7-4F09-AB81-E688F5FDB909}"/>
    <cellStyle name="Normal 14 2 6 3" xfId="33430" xr:uid="{D8B74E7A-2730-4DA1-9122-A4A4333FFFFF}"/>
    <cellStyle name="Normal 14 2 7" xfId="5469" xr:uid="{A188BD2D-8D1C-4E20-B007-B12538469A4F}"/>
    <cellStyle name="Normal 14 2 7 2" xfId="33432" xr:uid="{7BF02752-F438-472C-A280-450F0EBC3CA7}"/>
    <cellStyle name="Normal 14 2 8" xfId="28555" xr:uid="{50FBFB85-9590-40E2-AADF-FEAE52CF63BF}"/>
    <cellStyle name="Normal 14 3" xfId="5470" xr:uid="{59AEE2F3-40DA-4A63-8776-689FE133229C}"/>
    <cellStyle name="Normal 14 3 2" xfId="5471" xr:uid="{0462867B-25CD-4E3D-A433-00B1C1FDA072}"/>
    <cellStyle name="Normal 14 3 2 2" xfId="5472" xr:uid="{167DE870-A7BD-4CDF-B49D-E79C3EF11B82}"/>
    <cellStyle name="Normal 14 3 2 2 2" xfId="5473" xr:uid="{EE921898-7B07-4951-94F7-A78DD3BB82CB}"/>
    <cellStyle name="Normal 14 3 2 2 2 2" xfId="5474" xr:uid="{86144827-6A40-4DE1-A901-A3E2AFDF31B7}"/>
    <cellStyle name="Normal 14 3 2 2 2 2 2" xfId="33437" xr:uid="{C3F9B610-DE40-4FEF-A475-E91C38BF1893}"/>
    <cellStyle name="Normal 14 3 2 2 2 3" xfId="33436" xr:uid="{6D3E2A32-0BAC-4EE8-B99A-803F0899297C}"/>
    <cellStyle name="Normal 14 3 2 2 3" xfId="5475" xr:uid="{27C84F78-E04A-449E-930C-B37C1BBF0A14}"/>
    <cellStyle name="Normal 14 3 2 2 3 2" xfId="33438" xr:uid="{31D3EBE6-2E65-4188-B182-21D122D0167B}"/>
    <cellStyle name="Normal 14 3 2 2 4" xfId="33435" xr:uid="{CCD33789-8A07-4AE4-8876-775AB157179F}"/>
    <cellStyle name="Normal 14 3 2 3" xfId="5476" xr:uid="{D9907727-637F-487D-A1ED-C9D432DA8F8F}"/>
    <cellStyle name="Normal 14 3 2 3 2" xfId="5477" xr:uid="{C5FEEE64-2F5E-4594-8274-307EAC105A3E}"/>
    <cellStyle name="Normal 14 3 2 3 2 2" xfId="33440" xr:uid="{7F49338A-07F5-4AFD-B2D9-76EFFF0174F0}"/>
    <cellStyle name="Normal 14 3 2 3 3" xfId="33439" xr:uid="{9F85610D-962A-4262-BB5A-5E238DE6D9E3}"/>
    <cellStyle name="Normal 14 3 2 4" xfId="5478" xr:uid="{C40BE3D0-D924-4DFD-9215-7D91D9A8D95B}"/>
    <cellStyle name="Normal 14 3 2 4 2" xfId="33441" xr:uid="{E6D71F5F-B336-450B-8C25-6593C3B495BA}"/>
    <cellStyle name="Normal 14 3 2 5" xfId="33434" xr:uid="{27850211-D79E-4C9C-AEDF-B0FAD3B6FB58}"/>
    <cellStyle name="Normal 14 3 3" xfId="5479" xr:uid="{A5E9643D-142B-41FA-8FEB-8841C415ABBC}"/>
    <cellStyle name="Normal 14 3 3 2" xfId="5480" xr:uid="{A3A4D173-4171-4037-92AF-8299272CE1E5}"/>
    <cellStyle name="Normal 14 3 3 2 2" xfId="5481" xr:uid="{1DB15C01-A65B-4431-B937-0ED2289507DD}"/>
    <cellStyle name="Normal 14 3 3 2 2 2" xfId="33444" xr:uid="{1A69B207-3BD1-4816-A836-F0541ECE165F}"/>
    <cellStyle name="Normal 14 3 3 2 3" xfId="33443" xr:uid="{79E227D2-C3F6-4425-9233-75805246D684}"/>
    <cellStyle name="Normal 14 3 3 3" xfId="5482" xr:uid="{482B038C-05A5-46AB-87BE-BF87A8709C6B}"/>
    <cellStyle name="Normal 14 3 3 3 2" xfId="33445" xr:uid="{9EDDC905-A66A-458A-9926-ECAC2ED1BBAA}"/>
    <cellStyle name="Normal 14 3 3 4" xfId="33442" xr:uid="{9E56AB40-F4AC-455C-AB65-339C098550D4}"/>
    <cellStyle name="Normal 14 3 4" xfId="5483" xr:uid="{9D12E93A-8567-43B0-93A1-91DA242CFF6C}"/>
    <cellStyle name="Normal 14 3 4 2" xfId="5484" xr:uid="{50A6888C-30CF-4838-9256-C6E703C74237}"/>
    <cellStyle name="Normal 14 3 4 2 2" xfId="33447" xr:uid="{8572701F-B496-49C9-B0B7-5A5D85193A09}"/>
    <cellStyle name="Normal 14 3 4 3" xfId="33446" xr:uid="{331A2FD5-6082-4924-B394-4C7F062DCF6A}"/>
    <cellStyle name="Normal 14 3 5" xfId="5485" xr:uid="{C009D49B-231B-4B77-8A6A-EBA9388CB93C}"/>
    <cellStyle name="Normal 14 3 5 2" xfId="33448" xr:uid="{B0457824-24D2-4CB2-A662-A097BD11F174}"/>
    <cellStyle name="Normal 14 3 6" xfId="33433" xr:uid="{A93153C3-2D52-46DB-B9BC-04135D2A536F}"/>
    <cellStyle name="Normal 14 4" xfId="5486" xr:uid="{D328877D-5F98-49D8-A91C-5B747C3F488F}"/>
    <cellStyle name="Normal 14 4 2" xfId="5487" xr:uid="{FBDF8A7B-6539-4981-9333-AA77FBE3BDAA}"/>
    <cellStyle name="Normal 14 4 2 2" xfId="5488" xr:uid="{8A9F54A0-E5F1-4A19-9097-3DA5EBBE6793}"/>
    <cellStyle name="Normal 14 4 2 2 2" xfId="5489" xr:uid="{2E091013-44E7-4600-9929-D5F4AF920F9B}"/>
    <cellStyle name="Normal 14 4 2 2 2 2" xfId="33452" xr:uid="{7B20DFAB-2121-4B1E-B2EB-70A4115C00D7}"/>
    <cellStyle name="Normal 14 4 2 2 3" xfId="33451" xr:uid="{8E963D32-564C-4078-BAF9-DA3A10B447D9}"/>
    <cellStyle name="Normal 14 4 2 3" xfId="5490" xr:uid="{0BA8936D-C1EC-4ED8-B3C0-CA446A9F6633}"/>
    <cellStyle name="Normal 14 4 2 3 2" xfId="33453" xr:uid="{516FA715-9A65-48DE-A25D-1A0CE1D5B77A}"/>
    <cellStyle name="Normal 14 4 2 4" xfId="33450" xr:uid="{F306D240-B5F1-4493-A99B-EC1684FDF4D3}"/>
    <cellStyle name="Normal 14 4 3" xfId="5491" xr:uid="{0A34A31D-B32F-4DD7-9C4A-FB23DB63357E}"/>
    <cellStyle name="Normal 14 4 3 2" xfId="5492" xr:uid="{C8223DDE-82AE-417E-90B0-CD5416D3456F}"/>
    <cellStyle name="Normal 14 4 3 2 2" xfId="33455" xr:uid="{74BC6A50-FF0F-4692-BEA2-E9AC7A338592}"/>
    <cellStyle name="Normal 14 4 3 3" xfId="33454" xr:uid="{4E2714E7-9471-46C9-9AE1-07ED62439B61}"/>
    <cellStyle name="Normal 14 4 4" xfId="5493" xr:uid="{727CFF98-B9ED-4204-ACEE-46880B77BD5F}"/>
    <cellStyle name="Normal 14 4 4 2" xfId="33456" xr:uid="{E4ABCEF9-7924-464D-AAD3-F7E3742953FB}"/>
    <cellStyle name="Normal 14 4 5" xfId="33449" xr:uid="{FF1CC453-2EE7-414D-9113-29CF17150B0D}"/>
    <cellStyle name="Normal 14 5" xfId="5494" xr:uid="{FA027074-F1FE-4443-867E-F134C26642C5}"/>
    <cellStyle name="Normal 14 5 2" xfId="5495" xr:uid="{3A3C2F9A-4A3A-451F-9C48-BA02B561BB27}"/>
    <cellStyle name="Normal 14 5 2 2" xfId="5496" xr:uid="{A3ED40AB-4B1E-431F-85C0-90AA48CD69DC}"/>
    <cellStyle name="Normal 14 5 2 2 2" xfId="5497" xr:uid="{1D369D98-4BC1-41F4-A50B-0ED67AC0DA8C}"/>
    <cellStyle name="Normal 14 5 2 2 2 2" xfId="33460" xr:uid="{61389BCB-5C07-47B5-A8EA-4BD274BAAEB1}"/>
    <cellStyle name="Normal 14 5 2 2 3" xfId="33459" xr:uid="{D729EF03-7F25-4E8B-8AC0-EF4F2257524A}"/>
    <cellStyle name="Normal 14 5 2 3" xfId="5498" xr:uid="{FA8F613C-E535-4B4D-AE7A-58BBE75F9F52}"/>
    <cellStyle name="Normal 14 5 2 3 2" xfId="33461" xr:uid="{2FB2C191-3930-499C-A09D-06C0A2D3B051}"/>
    <cellStyle name="Normal 14 5 2 4" xfId="33458" xr:uid="{5CFF460F-6AA9-42D8-901D-D0D7ECE17C5F}"/>
    <cellStyle name="Normal 14 5 3" xfId="5499" xr:uid="{5551DC80-488C-43AB-A427-6CA71201EEEA}"/>
    <cellStyle name="Normal 14 5 3 2" xfId="5500" xr:uid="{3FE6AC9D-116D-4790-B8FB-89E20F507EE0}"/>
    <cellStyle name="Normal 14 5 3 2 2" xfId="33463" xr:uid="{C59C5C19-1364-4233-9EF4-8D2C8A80701A}"/>
    <cellStyle name="Normal 14 5 3 3" xfId="33462" xr:uid="{1E5D109A-54CB-4067-8E0D-2F35C85B2ABB}"/>
    <cellStyle name="Normal 14 5 4" xfId="5501" xr:uid="{A1D5AC33-7E3A-4E34-9897-51312AA8713C}"/>
    <cellStyle name="Normal 14 5 4 2" xfId="33464" xr:uid="{12BD2764-6EE9-4E53-AC27-A341EC343D3B}"/>
    <cellStyle name="Normal 14 5 5" xfId="33457" xr:uid="{FAACE407-9967-4BC1-80F5-2DB464091CF8}"/>
    <cellStyle name="Normal 14 6" xfId="5502" xr:uid="{4874B783-0009-4326-9751-871FF85F88DC}"/>
    <cellStyle name="Normal 14 6 2" xfId="5503" xr:uid="{EAC703B4-B0C1-4334-B07D-EE08798E6256}"/>
    <cellStyle name="Normal 14 6 2 2" xfId="5504" xr:uid="{DFEDC456-BD11-4742-88CB-AB3EC1E893FA}"/>
    <cellStyle name="Normal 14 6 2 2 2" xfId="33467" xr:uid="{47E69E45-9693-4CED-995A-37C525C629BC}"/>
    <cellStyle name="Normal 14 6 2 3" xfId="33466" xr:uid="{2477A423-689C-4491-832C-DC6AEDCCC15A}"/>
    <cellStyle name="Normal 14 6 3" xfId="5505" xr:uid="{0760E6B8-4D35-4841-BF86-4CD4DBFA49F2}"/>
    <cellStyle name="Normal 14 6 3 2" xfId="33468" xr:uid="{A1D00DD9-27EC-46DF-822B-693BC5D92CDE}"/>
    <cellStyle name="Normal 14 6 4" xfId="33465" xr:uid="{A78DDFDB-1FFB-4B36-AC13-D57A590F7570}"/>
    <cellStyle name="Normal 14 7" xfId="5506" xr:uid="{BC384280-7905-49C7-9777-47C50B005409}"/>
    <cellStyle name="Normal 14 7 2" xfId="5507" xr:uid="{AB8DF40E-21D6-4711-8FA2-59394D0EEE3B}"/>
    <cellStyle name="Normal 14 7 2 2" xfId="33470" xr:uid="{376FA23E-7EB6-4659-BE41-79CC9446A05A}"/>
    <cellStyle name="Normal 14 7 3" xfId="33469" xr:uid="{89BD4666-FB92-44F7-B380-86E53F8AAB7F}"/>
    <cellStyle name="Normal 14 8" xfId="5508" xr:uid="{FE4EDFBB-E0B4-49D5-84F9-AB9A12EA88F7}"/>
    <cellStyle name="Normal 14 8 2" xfId="33471" xr:uid="{21BAE2AB-7D60-49B1-BA1E-6FAE86D6E214}"/>
    <cellStyle name="Normal 14 9" xfId="28210" xr:uid="{FD3B6E90-DB6B-4E93-9147-F15D550332FF}"/>
    <cellStyle name="Normal 15" xfId="384" xr:uid="{71D81B8B-1C79-4894-ADAA-3DA893C755D5}"/>
    <cellStyle name="Normal 16" xfId="386" xr:uid="{670B3CA5-A77F-4C2C-B78A-80DB9DCB1F93}"/>
    <cellStyle name="Normal 16 2" xfId="5509" xr:uid="{8E37E720-EEA1-478E-96A2-362A34DC5861}"/>
    <cellStyle name="Normal 16 3" xfId="5510" xr:uid="{CE9D03CC-FF3D-48F4-AEA8-8DFE91D4FF6F}"/>
    <cellStyle name="Normal 17" xfId="385" xr:uid="{651AC342-C410-4709-8760-008E77DEFCD2}"/>
    <cellStyle name="Normal 17 2" xfId="5511" xr:uid="{B160EA71-CEB4-4517-AC6F-891D58D7C805}"/>
    <cellStyle name="Normal 17 2 2" xfId="5512" xr:uid="{D50137E5-4A70-40CD-B6EF-9FE342BC5C20}"/>
    <cellStyle name="Normal 17 2 2 2" xfId="5513" xr:uid="{5330BD4A-CAFC-444A-BAD8-0AD4006579A2}"/>
    <cellStyle name="Normal 17 2 2 2 2" xfId="5514" xr:uid="{BD8A0060-9BC5-436A-A853-B0592719E751}"/>
    <cellStyle name="Normal 17 2 2 2 2 2" xfId="5515" xr:uid="{F5A369C4-5DCE-4A02-896C-D4BF4D3C66DE}"/>
    <cellStyle name="Normal 17 2 2 2 2 2 2" xfId="33476" xr:uid="{1E91A729-48A7-436B-B605-49779C04CB11}"/>
    <cellStyle name="Normal 17 2 2 2 2 3" xfId="33475" xr:uid="{FE8E229B-F2DA-4905-A4D5-12A676FA0EDA}"/>
    <cellStyle name="Normal 17 2 2 2 3" xfId="5516" xr:uid="{ACFE6C3E-9AAE-471A-BA04-59B4051C25DA}"/>
    <cellStyle name="Normal 17 2 2 2 3 2" xfId="33477" xr:uid="{B12F21A3-CFE6-4D99-AA4B-8501B7184972}"/>
    <cellStyle name="Normal 17 2 2 2 4" xfId="33474" xr:uid="{54B15D60-E84B-4727-BFBE-B481B6DFAB82}"/>
    <cellStyle name="Normal 17 2 2 3" xfId="5517" xr:uid="{E2FD6AD2-1846-462C-A2F0-95776E7566AD}"/>
    <cellStyle name="Normal 17 2 2 3 2" xfId="5518" xr:uid="{B34CEED1-FED4-4112-BE0A-72B7DF9F142D}"/>
    <cellStyle name="Normal 17 2 2 3 2 2" xfId="33479" xr:uid="{941CAD0E-62A4-4313-8A42-2729F75AB4E1}"/>
    <cellStyle name="Normal 17 2 2 3 3" xfId="33478" xr:uid="{8F09BB02-752C-4E79-B744-B4BCE8C1D5DD}"/>
    <cellStyle name="Normal 17 2 2 4" xfId="5519" xr:uid="{D0F1DA3A-2990-493E-BF11-E47D6D944AE9}"/>
    <cellStyle name="Normal 17 2 2 4 2" xfId="33480" xr:uid="{A74A17AA-EDF6-44E4-A7FC-0E4C7444825D}"/>
    <cellStyle name="Normal 17 2 2 5" xfId="33473" xr:uid="{EAB391AA-1825-42C3-B303-B75AD4F0BCEF}"/>
    <cellStyle name="Normal 17 2 3" xfId="5520" xr:uid="{66751315-8095-4813-98DD-FABEACBF3F76}"/>
    <cellStyle name="Normal 17 2 3 2" xfId="5521" xr:uid="{04320AAF-2FF8-40B3-8D90-4B823665E619}"/>
    <cellStyle name="Normal 17 2 3 2 2" xfId="5522" xr:uid="{3901AD4B-4E44-41F9-9FAB-D03F5220ADE1}"/>
    <cellStyle name="Normal 17 2 3 2 2 2" xfId="33483" xr:uid="{D794E7B3-4A71-4D08-8E4D-0149B752B5F3}"/>
    <cellStyle name="Normal 17 2 3 2 3" xfId="33482" xr:uid="{68664938-6E40-4D08-84C5-D4E9FDDB0534}"/>
    <cellStyle name="Normal 17 2 3 3" xfId="5523" xr:uid="{4307D5A4-A78C-496C-8D9E-5FAD127A0E20}"/>
    <cellStyle name="Normal 17 2 3 3 2" xfId="33484" xr:uid="{0CF43E90-1B76-45D6-86DF-3EDE431A22EC}"/>
    <cellStyle name="Normal 17 2 3 4" xfId="33481" xr:uid="{020549AB-DCE9-4FF6-9555-3C9B1D8E11E7}"/>
    <cellStyle name="Normal 17 2 4" xfId="5524" xr:uid="{B209047B-FCB9-4556-9536-D52632CFBE77}"/>
    <cellStyle name="Normal 17 2 4 2" xfId="5525" xr:uid="{4026364B-2E02-4B63-A902-AD6C62469ACF}"/>
    <cellStyle name="Normal 17 2 4 2 2" xfId="33486" xr:uid="{A75B6156-33A7-4B13-8058-61B618C3B3DE}"/>
    <cellStyle name="Normal 17 2 4 3" xfId="33485" xr:uid="{9C049B2D-471A-4AB4-8EA4-AD051AA36303}"/>
    <cellStyle name="Normal 17 2 5" xfId="5526" xr:uid="{CF4332CF-6BF8-47F9-A24D-D4FEB20199C5}"/>
    <cellStyle name="Normal 17 2 5 2" xfId="33487" xr:uid="{A1E0F58B-E2C1-4A13-B1C1-76E870BD107B}"/>
    <cellStyle name="Normal 17 2 6" xfId="33472" xr:uid="{B3FD0AE9-9143-447B-AF7E-83FD82604F1C}"/>
    <cellStyle name="Normal 17 3" xfId="5527" xr:uid="{7F87A8F4-C372-423F-ADDD-A6CD6F1DD826}"/>
    <cellStyle name="Normal 17 3 2" xfId="5528" xr:uid="{134DDBA1-9CFF-4FF6-9A9B-86A8AA142DEF}"/>
    <cellStyle name="Normal 17 3 2 2" xfId="5529" xr:uid="{792D245B-0313-4F3A-A3B0-512A48A00681}"/>
    <cellStyle name="Normal 17 3 2 2 2" xfId="5530" xr:uid="{259C7941-448D-413A-AE63-D48A6C92FA37}"/>
    <cellStyle name="Normal 17 3 2 2 2 2" xfId="33491" xr:uid="{0C15CFFD-9175-4BE8-AF19-864A76DEC783}"/>
    <cellStyle name="Normal 17 3 2 2 3" xfId="33490" xr:uid="{933B808A-5D80-4D34-8CE6-71C31CC108AC}"/>
    <cellStyle name="Normal 17 3 2 3" xfId="5531" xr:uid="{B0EA0B45-337E-478A-821D-5FD22771A069}"/>
    <cellStyle name="Normal 17 3 2 3 2" xfId="33492" xr:uid="{CCA9C3CD-1ACB-42F6-A71C-88BB4629CFDA}"/>
    <cellStyle name="Normal 17 3 2 4" xfId="33489" xr:uid="{6A933F15-43C1-4007-A69E-97115716D41A}"/>
    <cellStyle name="Normal 17 3 3" xfId="5532" xr:uid="{9BDB8850-4C04-426B-B3B7-0A91253B6D48}"/>
    <cellStyle name="Normal 17 3 3 2" xfId="5533" xr:uid="{B1A2E44A-6273-4959-809C-78463C038076}"/>
    <cellStyle name="Normal 17 3 3 2 2" xfId="33494" xr:uid="{BA8AB988-EF09-4C16-9F80-12EF8E3A5D21}"/>
    <cellStyle name="Normal 17 3 3 3" xfId="33493" xr:uid="{96CE16DF-943D-46DE-83EA-DC6343EC4E8E}"/>
    <cellStyle name="Normal 17 3 4" xfId="5534" xr:uid="{A1BC6AE2-BBBE-45E5-AA27-EE936C14CF1D}"/>
    <cellStyle name="Normal 17 3 4 2" xfId="33495" xr:uid="{6ED8EF67-7B2F-457A-9573-B91D055955CD}"/>
    <cellStyle name="Normal 17 3 5" xfId="33488" xr:uid="{657286FA-3033-4C2F-8178-A502A4A6CA38}"/>
    <cellStyle name="Normal 17 4" xfId="5535" xr:uid="{C5EC7BD2-E77D-4905-8CC7-9C5F587AD827}"/>
    <cellStyle name="Normal 17 4 2" xfId="5536" xr:uid="{B1BB24B2-599C-47EB-8335-BBCFAAF89671}"/>
    <cellStyle name="Normal 17 4 2 2" xfId="5537" xr:uid="{D110F8B2-1C91-4C9E-8BD7-F946FF20B29B}"/>
    <cellStyle name="Normal 17 4 2 2 2" xfId="5538" xr:uid="{6CD3E49C-31D3-4D3D-A4F3-DD022B4AC997}"/>
    <cellStyle name="Normal 17 4 2 2 2 2" xfId="33499" xr:uid="{17F3D74C-FBDE-4480-92C5-306068FA84E1}"/>
    <cellStyle name="Normal 17 4 2 2 3" xfId="33498" xr:uid="{DF63468B-CF82-4579-AAFF-2D5F5485AB08}"/>
    <cellStyle name="Normal 17 4 2 3" xfId="5539" xr:uid="{C8A0A6E0-6D9B-42ED-95FA-129140200A53}"/>
    <cellStyle name="Normal 17 4 2 3 2" xfId="33500" xr:uid="{CB725C43-326C-4187-9716-653F2E6A4E26}"/>
    <cellStyle name="Normal 17 4 2 4" xfId="33497" xr:uid="{9D53FCC4-5184-4C66-B366-319ED141E090}"/>
    <cellStyle name="Normal 17 4 3" xfId="5540" xr:uid="{CECB8BD1-E603-405D-94E7-A7965CA924C8}"/>
    <cellStyle name="Normal 17 4 3 2" xfId="5541" xr:uid="{56239ABA-2C2B-45F2-84D4-EB5EB23EE20E}"/>
    <cellStyle name="Normal 17 4 3 2 2" xfId="33502" xr:uid="{77F02372-C0D5-4CC2-9EFB-73FA96991090}"/>
    <cellStyle name="Normal 17 4 3 3" xfId="33501" xr:uid="{C023F264-0B1F-47A1-9233-F908B8AF8EF2}"/>
    <cellStyle name="Normal 17 4 4" xfId="5542" xr:uid="{997099B2-444A-4272-A284-927138683F22}"/>
    <cellStyle name="Normal 17 4 4 2" xfId="33503" xr:uid="{97C0C7E7-3004-4AEB-9F0B-76B8B19A9940}"/>
    <cellStyle name="Normal 17 4 5" xfId="33496" xr:uid="{3F0183D6-287E-4B96-9AE3-FE4525B33C43}"/>
    <cellStyle name="Normal 17 5" xfId="5543" xr:uid="{1F90547C-0BB8-4B37-9FD6-FD0F062D7BAE}"/>
    <cellStyle name="Normal 17 5 2" xfId="5544" xr:uid="{13AD31C2-0AD4-484B-B906-8782E870DD48}"/>
    <cellStyle name="Normal 17 5 2 2" xfId="5545" xr:uid="{65F1F183-034A-4D0D-ABAE-7DCC7F357BAB}"/>
    <cellStyle name="Normal 17 5 2 2 2" xfId="33506" xr:uid="{03F37F02-23EB-4A2A-8E5C-E4DCAF376EFA}"/>
    <cellStyle name="Normal 17 5 2 3" xfId="33505" xr:uid="{A0291881-AAB3-40FF-8141-7CE486D58CCE}"/>
    <cellStyle name="Normal 17 5 3" xfId="5546" xr:uid="{8F7EC792-8049-40E6-B3BA-AA0F535EA48E}"/>
    <cellStyle name="Normal 17 5 3 2" xfId="33507" xr:uid="{3D356D9B-5B16-4B99-8993-59F9B90583C1}"/>
    <cellStyle name="Normal 17 5 4" xfId="33504" xr:uid="{F3BB8EC7-5DC2-4F0D-9F91-D656B0BF1DC9}"/>
    <cellStyle name="Normal 17 6" xfId="5547" xr:uid="{96BBCB24-030D-43FC-83A0-CEC626CE8D4A}"/>
    <cellStyle name="Normal 17 6 2" xfId="5548" xr:uid="{EBC7D0E2-197F-4B89-8CC5-992056E2E7A9}"/>
    <cellStyle name="Normal 17 6 2 2" xfId="33509" xr:uid="{F01C515E-1FA7-4201-9183-033C0A2FC024}"/>
    <cellStyle name="Normal 17 6 3" xfId="33508" xr:uid="{278AB771-F014-4637-8EC9-A95BBFD67040}"/>
    <cellStyle name="Normal 17 7" xfId="5549" xr:uid="{00CDB8B2-5665-434D-8765-A3B07CF72650}"/>
    <cellStyle name="Normal 17 7 2" xfId="33510" xr:uid="{A696A165-796A-4B25-927E-E1A383EFBCB1}"/>
    <cellStyle name="Normal 17 8" xfId="28365" xr:uid="{A01EEEA9-DBB8-4CF3-A216-CB9173095934}"/>
    <cellStyle name="Normal 18" xfId="5550" xr:uid="{6D77FF55-BDD8-435D-A4FB-D8A7E044C9CE}"/>
    <cellStyle name="Normal 19" xfId="5551" xr:uid="{D0BE4FC6-3785-463E-A620-074BACF1A80A}"/>
    <cellStyle name="Normal 19 2" xfId="5552" xr:uid="{255DDC16-3568-47DA-BBA2-5A04A0D1CCB2}"/>
    <cellStyle name="Normal 2" xfId="6" xr:uid="{F3A30979-B075-4ACE-81CA-2C9AFBFC7CE2}"/>
    <cellStyle name="Normal 2 10" xfId="387" xr:uid="{8CA345E0-4AD8-4E24-BBBD-46DB5D79E1D1}"/>
    <cellStyle name="Normal 2 10 2" xfId="5553" xr:uid="{25A60E4C-7FC8-4686-A524-1510E6CEE0A9}"/>
    <cellStyle name="Normal 2 10 2 2" xfId="5554" xr:uid="{1530C08F-C7AF-4E9B-8365-772E95B2D2F6}"/>
    <cellStyle name="Normal 2 10 2 2 2" xfId="5555" xr:uid="{337BEB93-DE21-4C51-906A-BF3D1DF42A69}"/>
    <cellStyle name="Normal 2 10 2 2 2 2" xfId="5556" xr:uid="{FFB10B94-BF13-4B84-BA24-6499503B7F69}"/>
    <cellStyle name="Normal 2 10 2 2 2 2 2" xfId="5557" xr:uid="{49B26152-286F-46B1-AD74-FFEEE89747E7}"/>
    <cellStyle name="Normal 2 10 2 2 2 2 2 2" xfId="33515" xr:uid="{048DA736-9775-4E1B-9FFF-373DEC17F629}"/>
    <cellStyle name="Normal 2 10 2 2 2 2 3" xfId="33514" xr:uid="{D8A3121D-E5E8-46B2-84F1-85A67838CD0B}"/>
    <cellStyle name="Normal 2 10 2 2 2 3" xfId="5558" xr:uid="{B388F71A-2909-4900-A6FD-C391E88F1DA3}"/>
    <cellStyle name="Normal 2 10 2 2 2 3 2" xfId="33516" xr:uid="{DD250E0A-5B3C-43B7-927A-132055A2CCA3}"/>
    <cellStyle name="Normal 2 10 2 2 2 4" xfId="33513" xr:uid="{DAED1CDE-B20B-4FFD-857B-26972AFB0DA5}"/>
    <cellStyle name="Normal 2 10 2 2 3" xfId="5559" xr:uid="{84E20D97-79D3-4B0E-A73C-BAD697964046}"/>
    <cellStyle name="Normal 2 10 2 2 3 2" xfId="5560" xr:uid="{46BCEE14-6212-45AD-BA17-390E5BB6B56E}"/>
    <cellStyle name="Normal 2 10 2 2 3 2 2" xfId="33518" xr:uid="{6F406A4F-A193-47AB-926D-FDC8AF80A98C}"/>
    <cellStyle name="Normal 2 10 2 2 3 3" xfId="33517" xr:uid="{9E60E72F-1414-43B2-B55E-4FEDDA4008EE}"/>
    <cellStyle name="Normal 2 10 2 2 4" xfId="5561" xr:uid="{CC546AC1-FD7F-4976-88CB-3176B8A2CE1E}"/>
    <cellStyle name="Normal 2 10 2 2 4 2" xfId="33519" xr:uid="{C2C140E3-8535-41FE-BC08-FC3500A8C42F}"/>
    <cellStyle name="Normal 2 10 2 2 5" xfId="33512" xr:uid="{409B74D1-603B-4759-8611-19142FE7730C}"/>
    <cellStyle name="Normal 2 10 2 3" xfId="5562" xr:uid="{5130A805-2E80-4639-BA93-F5254213A0A3}"/>
    <cellStyle name="Normal 2 10 2 3 2" xfId="5563" xr:uid="{F7FEA641-0867-49EB-9865-D2D2005397E9}"/>
    <cellStyle name="Normal 2 10 2 3 2 2" xfId="5564" xr:uid="{FACA3365-4408-4DE2-80E7-D24C0B9489F1}"/>
    <cellStyle name="Normal 2 10 2 3 2 2 2" xfId="33522" xr:uid="{98E40B61-A317-4522-AFD7-E7C2A7631656}"/>
    <cellStyle name="Normal 2 10 2 3 2 3" xfId="33521" xr:uid="{3EA5C923-0ACC-4414-A189-C8C93F8920BD}"/>
    <cellStyle name="Normal 2 10 2 3 3" xfId="5565" xr:uid="{71B1D4EE-B6CA-49FF-ACCC-ED0F8BBC9209}"/>
    <cellStyle name="Normal 2 10 2 3 3 2" xfId="33523" xr:uid="{306CDBB4-935A-46DF-B289-1E8AF8C9FC77}"/>
    <cellStyle name="Normal 2 10 2 3 4" xfId="33520" xr:uid="{B42913BD-97EB-4EF3-A275-61102B0D4D29}"/>
    <cellStyle name="Normal 2 10 2 4" xfId="5566" xr:uid="{9B42B8AE-D033-489C-880C-BB476C2C3793}"/>
    <cellStyle name="Normal 2 10 2 4 2" xfId="5567" xr:uid="{0617EBC7-FA30-478E-8636-E0D6E4C0FE53}"/>
    <cellStyle name="Normal 2 10 2 4 2 2" xfId="33525" xr:uid="{478555A8-9EC5-45A1-B3CA-8140576B8515}"/>
    <cellStyle name="Normal 2 10 2 4 3" xfId="33524" xr:uid="{DEAB5809-FAC6-4855-A016-97C267946398}"/>
    <cellStyle name="Normal 2 10 2 5" xfId="5568" xr:uid="{B11425BE-7CC3-4553-95EF-36A73F574830}"/>
    <cellStyle name="Normal 2 10 2 5 2" xfId="33526" xr:uid="{5569844A-870E-4613-B6FA-63AECA20DC50}"/>
    <cellStyle name="Normal 2 10 2 6" xfId="33511" xr:uid="{E0D60B1E-2F5B-453E-99D2-A408737BFA31}"/>
    <cellStyle name="Normal 2 10 3" xfId="5569" xr:uid="{E8978247-76E2-4572-8FC2-21411F0ADA20}"/>
    <cellStyle name="Normal 2 10 3 2" xfId="5570" xr:uid="{0BCED286-4EC2-4515-A775-1C4F7A74DC59}"/>
    <cellStyle name="Normal 2 10 3 2 2" xfId="5571" xr:uid="{819B5863-1EDC-4387-9FCD-C2DE55A4A155}"/>
    <cellStyle name="Normal 2 10 3 2 2 2" xfId="5572" xr:uid="{5E003CF9-2ACB-49C0-863D-A711B40963CF}"/>
    <cellStyle name="Normal 2 10 3 2 2 2 2" xfId="33530" xr:uid="{AB17FA71-5252-4952-98BE-E48370B1D42A}"/>
    <cellStyle name="Normal 2 10 3 2 2 3" xfId="33529" xr:uid="{BFB4AD6A-F5D7-4F6C-92B7-06C776555F48}"/>
    <cellStyle name="Normal 2 10 3 2 3" xfId="5573" xr:uid="{4D501FF1-4851-47C9-9815-1D29C5DB06BE}"/>
    <cellStyle name="Normal 2 10 3 2 3 2" xfId="33531" xr:uid="{65F89BDA-5B36-49F9-87D2-381047C2D28A}"/>
    <cellStyle name="Normal 2 10 3 2 4" xfId="33528" xr:uid="{436AF474-744A-4B43-A00F-06853FED0440}"/>
    <cellStyle name="Normal 2 10 3 3" xfId="5574" xr:uid="{0AB6B4AE-447D-459B-A338-369B96F9632E}"/>
    <cellStyle name="Normal 2 10 3 3 2" xfId="5575" xr:uid="{F2035C5F-E5A0-4CB2-8D4F-A8848F292C83}"/>
    <cellStyle name="Normal 2 10 3 3 2 2" xfId="33533" xr:uid="{8EE247A4-E386-4574-BA81-02BB4A0EBE0F}"/>
    <cellStyle name="Normal 2 10 3 3 3" xfId="33532" xr:uid="{3825B48E-A7A3-46F8-92F6-5688734D41EC}"/>
    <cellStyle name="Normal 2 10 3 4" xfId="5576" xr:uid="{DC73D4FC-D8A1-4CD0-8CC6-2275B96E548B}"/>
    <cellStyle name="Normal 2 10 3 4 2" xfId="33534" xr:uid="{9650FB05-D030-4D7D-AF0C-179C81271823}"/>
    <cellStyle name="Normal 2 10 3 5" xfId="33527" xr:uid="{3DF36F76-C490-4A54-BD97-09B44571518F}"/>
    <cellStyle name="Normal 2 10 4" xfId="5577" xr:uid="{708D93B3-66DF-4D13-BE95-8ED5117A7B17}"/>
    <cellStyle name="Normal 2 10 4 2" xfId="5578" xr:uid="{01E8E121-7D7C-42F1-B5B9-EA166CCE9BEA}"/>
    <cellStyle name="Normal 2 10 4 2 2" xfId="5579" xr:uid="{0EEEA303-0E42-4DCA-84DF-DEFD3D3414F1}"/>
    <cellStyle name="Normal 2 10 4 2 2 2" xfId="5580" xr:uid="{34159972-736E-40C3-A411-AC519722F0A6}"/>
    <cellStyle name="Normal 2 10 4 2 2 2 2" xfId="33538" xr:uid="{84FB715C-B074-4527-A0CE-72E9D03D2F04}"/>
    <cellStyle name="Normal 2 10 4 2 2 3" xfId="33537" xr:uid="{BDAE9EF4-04D1-45DE-92B1-6F4216390227}"/>
    <cellStyle name="Normal 2 10 4 2 3" xfId="5581" xr:uid="{ED8D4FF4-3CF4-45B1-BBEB-314BD0A8CDCE}"/>
    <cellStyle name="Normal 2 10 4 2 3 2" xfId="33539" xr:uid="{1EE8C1FA-1F5C-4D42-A092-3AD0F8A885EB}"/>
    <cellStyle name="Normal 2 10 4 2 4" xfId="33536" xr:uid="{E6FDED1F-F9CA-4BE6-A9B5-48E4A9E6EA74}"/>
    <cellStyle name="Normal 2 10 4 3" xfId="5582" xr:uid="{ECF00C22-BAAD-49AC-BE61-17F0C809D734}"/>
    <cellStyle name="Normal 2 10 4 3 2" xfId="5583" xr:uid="{9F3F5887-1465-40DE-A0F7-897C4CE6C575}"/>
    <cellStyle name="Normal 2 10 4 3 2 2" xfId="33541" xr:uid="{801906D8-213B-4127-AE23-FEDB267FEB6C}"/>
    <cellStyle name="Normal 2 10 4 3 3" xfId="33540" xr:uid="{55D42555-2BBD-460A-9791-D4925936654F}"/>
    <cellStyle name="Normal 2 10 4 4" xfId="5584" xr:uid="{6BC0C338-8643-43B5-A260-725CB6DC4F0D}"/>
    <cellStyle name="Normal 2 10 4 4 2" xfId="33542" xr:uid="{560D61D7-DE21-4AA5-ABB7-A9819EE440EE}"/>
    <cellStyle name="Normal 2 10 4 5" xfId="33535" xr:uid="{1DD6C8E2-341A-441E-BB06-45FC642DF17C}"/>
    <cellStyle name="Normal 2 10 5" xfId="5585" xr:uid="{70A77B17-318E-4DF9-99FE-C555A4CF37AC}"/>
    <cellStyle name="Normal 2 10 5 2" xfId="5586" xr:uid="{BF8E2487-DB96-49BA-995D-96B0EEF13DC1}"/>
    <cellStyle name="Normal 2 10 5 2 2" xfId="5587" xr:uid="{3B16C6E3-9488-4CCA-8050-2B6A496F2A62}"/>
    <cellStyle name="Normal 2 10 5 2 2 2" xfId="33545" xr:uid="{83B65A20-CD30-4115-8330-EDDF576377DA}"/>
    <cellStyle name="Normal 2 10 5 2 3" xfId="33544" xr:uid="{E356B576-CFD5-450B-B910-36D52ACA14FE}"/>
    <cellStyle name="Normal 2 10 5 3" xfId="5588" xr:uid="{9CC01D01-DF24-417E-A2DF-19A1FF5FB505}"/>
    <cellStyle name="Normal 2 10 5 3 2" xfId="33546" xr:uid="{782E4807-4508-4AC9-9B50-47BB7CDAA4C7}"/>
    <cellStyle name="Normal 2 10 5 4" xfId="33543" xr:uid="{33EC71EA-3B35-4C10-9DED-7EDF065DED35}"/>
    <cellStyle name="Normal 2 10 6" xfId="5589" xr:uid="{1CFBEECB-190C-494C-B41A-FF35E4044E2B}"/>
    <cellStyle name="Normal 2 10 6 2" xfId="5590" xr:uid="{C49B2001-5FFA-4AC8-B40F-A00D77F227C8}"/>
    <cellStyle name="Normal 2 10 6 2 2" xfId="33548" xr:uid="{D00BBEA1-8040-46D6-812D-4B58B6B3D361}"/>
    <cellStyle name="Normal 2 10 6 3" xfId="33547" xr:uid="{F48CB4F0-9642-4F47-8085-5704F0F1AED5}"/>
    <cellStyle name="Normal 2 10 7" xfId="5591" xr:uid="{CAE0C312-6B68-4CF0-A693-5AC0A7923556}"/>
    <cellStyle name="Normal 2 10 7 2" xfId="33549" xr:uid="{7BFCCD83-B17E-4551-B881-E2C0DED2CD77}"/>
    <cellStyle name="Normal 2 10 8" xfId="28366" xr:uid="{5CCE302E-DA29-4315-A337-93D105A97AFC}"/>
    <cellStyle name="Normal 2 11" xfId="5592" xr:uid="{7FB1D13F-2936-4EEB-BA74-E33D79409AEF}"/>
    <cellStyle name="Normal 2 11 2" xfId="5593" xr:uid="{3E6F5BBA-1A0F-4FBA-B58B-3F7787E95C33}"/>
    <cellStyle name="Normal 2 11 2 2" xfId="5594" xr:uid="{72D69988-76E4-4806-B6CA-7AD611A9D2D3}"/>
    <cellStyle name="Normal 2 11 2 2 2" xfId="5595" xr:uid="{34D2947F-ABC5-41AD-BC7F-C975B525C4AC}"/>
    <cellStyle name="Normal 2 11 2 2 2 2" xfId="5596" xr:uid="{B69CCD64-6C72-406A-AE34-4BAD57793343}"/>
    <cellStyle name="Normal 2 11 2 2 2 2 2" xfId="33554" xr:uid="{8B1CCCF8-2D37-4AC5-89F3-7B8FD8B0D5AB}"/>
    <cellStyle name="Normal 2 11 2 2 2 3" xfId="33553" xr:uid="{87DD72D4-BF40-4505-8AAE-652207B5AD1A}"/>
    <cellStyle name="Normal 2 11 2 2 3" xfId="5597" xr:uid="{7AB78820-CE2A-40B0-B510-7F57C14F8B8B}"/>
    <cellStyle name="Normal 2 11 2 2 3 2" xfId="33555" xr:uid="{F856082C-02BC-4430-AF90-5B76C3308EE6}"/>
    <cellStyle name="Normal 2 11 2 2 4" xfId="33552" xr:uid="{DF530A47-FD46-459F-8C9B-1D054991C372}"/>
    <cellStyle name="Normal 2 11 2 3" xfId="5598" xr:uid="{008716F4-D7BA-4359-A1CF-BF49C59C12A5}"/>
    <cellStyle name="Normal 2 11 2 3 2" xfId="5599" xr:uid="{284B1AD9-0A97-464B-9671-3FD0F036261A}"/>
    <cellStyle name="Normal 2 11 2 3 2 2" xfId="33557" xr:uid="{9C0A5E14-900E-4B5F-A713-08BE588D87A3}"/>
    <cellStyle name="Normal 2 11 2 3 3" xfId="33556" xr:uid="{1BBC269A-B1D0-4322-BD27-DB8C09481A5E}"/>
    <cellStyle name="Normal 2 11 2 4" xfId="5600" xr:uid="{E3C8641C-94C9-4D3E-AAA2-DFFFFE09A919}"/>
    <cellStyle name="Normal 2 11 2 4 2" xfId="33558" xr:uid="{F6B01B48-E7F5-4168-A3F2-2AA095DB2A66}"/>
    <cellStyle name="Normal 2 11 2 5" xfId="33551" xr:uid="{57276E99-F7CC-4D75-A018-53B011154D65}"/>
    <cellStyle name="Normal 2 11 3" xfId="5601" xr:uid="{E8BB245F-39FD-46D5-AB65-29CD4547351C}"/>
    <cellStyle name="Normal 2 11 3 2" xfId="5602" xr:uid="{3043B699-E8D4-41A3-899A-30694E692E20}"/>
    <cellStyle name="Normal 2 11 3 2 2" xfId="5603" xr:uid="{A9E2D86E-9125-49DC-ACC8-368A63CD768F}"/>
    <cellStyle name="Normal 2 11 3 2 2 2" xfId="33561" xr:uid="{70DAC513-8CE9-4D36-A2B4-3D293D7E3CA4}"/>
    <cellStyle name="Normal 2 11 3 2 3" xfId="33560" xr:uid="{AF7781FD-D0CB-42BB-BA89-C9761E5C36A7}"/>
    <cellStyle name="Normal 2 11 3 3" xfId="5604" xr:uid="{41402ECF-FBBE-4F30-B7C2-ADE9462AFBCA}"/>
    <cellStyle name="Normal 2 11 3 3 2" xfId="33562" xr:uid="{200E7308-DC18-4C27-8464-C5D9F843F87D}"/>
    <cellStyle name="Normal 2 11 3 4" xfId="33559" xr:uid="{A78B1077-4502-4BE0-8616-461302C4CC4A}"/>
    <cellStyle name="Normal 2 11 4" xfId="5605" xr:uid="{17C196EC-6794-4D0F-B90D-8200AD686CE0}"/>
    <cellStyle name="Normal 2 11 4 2" xfId="5606" xr:uid="{2C0F7C67-9B3C-4C5C-9FB4-BDF22FBFBD27}"/>
    <cellStyle name="Normal 2 11 4 2 2" xfId="33564" xr:uid="{B6D3F91C-C85A-4C4D-BA4D-AB35E78C6528}"/>
    <cellStyle name="Normal 2 11 4 3" xfId="33563" xr:uid="{F85B0B5F-E2FF-40AD-BCF3-9F7BBB00742F}"/>
    <cellStyle name="Normal 2 11 5" xfId="5607" xr:uid="{6C18A1F6-712D-4250-880D-7F9F1E1A8301}"/>
    <cellStyle name="Normal 2 11 5 2" xfId="33565" xr:uid="{B629E98C-236F-4439-9599-5B5D6685B3D3}"/>
    <cellStyle name="Normal 2 11 6" xfId="33550" xr:uid="{8403642E-CC18-4590-84D2-33FCE258A252}"/>
    <cellStyle name="Normal 2 12" xfId="5608" xr:uid="{76D686D5-5F1C-41DB-9CD3-9A4759C881F1}"/>
    <cellStyle name="Normal 2 12 2" xfId="5609" xr:uid="{F9C7C8D6-BABE-4039-9748-B85355D50988}"/>
    <cellStyle name="Normal 2 12 3" xfId="5610" xr:uid="{E18C5622-5476-4295-AEDB-F58DE8D7F208}"/>
    <cellStyle name="Normal 2 12 3 2" xfId="5611" xr:uid="{A35E1501-2F2D-4F20-8904-76F0B6963325}"/>
    <cellStyle name="Normal 2 12 3 2 2" xfId="5612" xr:uid="{68A5C741-23BB-4DF0-8298-F9988786D12E}"/>
    <cellStyle name="Normal 2 12 3 2 2 2" xfId="33569" xr:uid="{6E0230EA-826B-4595-AC08-3C913FAAB57C}"/>
    <cellStyle name="Normal 2 12 3 2 3" xfId="33568" xr:uid="{903FAE14-F319-4A96-8E6C-EBB277D978AB}"/>
    <cellStyle name="Normal 2 12 3 3" xfId="5613" xr:uid="{A95DD995-4A57-4F58-9A85-E77946AE3104}"/>
    <cellStyle name="Normal 2 12 3 3 2" xfId="33570" xr:uid="{69238BC8-D979-42C1-B71E-64CA8CA856DC}"/>
    <cellStyle name="Normal 2 12 3 4" xfId="33567" xr:uid="{4659B9A1-DB13-4F37-A0EE-3704E518CA67}"/>
    <cellStyle name="Normal 2 12 4" xfId="5614" xr:uid="{71475E6D-2EC8-4FC9-B8EF-B1A733B0F285}"/>
    <cellStyle name="Normal 2 12 4 2" xfId="5615" xr:uid="{D406AB04-2DD0-4B40-88C4-F7CED9724D98}"/>
    <cellStyle name="Normal 2 12 4 2 2" xfId="33572" xr:uid="{E573786C-C4FF-4347-83FD-4591B1990DE8}"/>
    <cellStyle name="Normal 2 12 4 3" xfId="33571" xr:uid="{4B1547C4-06A3-40DB-A03F-45C5A4163358}"/>
    <cellStyle name="Normal 2 12 5" xfId="5616" xr:uid="{8FB2C16C-3B7B-443E-BD6E-02DFE0AB2B6B}"/>
    <cellStyle name="Normal 2 12 5 2" xfId="33573" xr:uid="{E6F5DB93-BE68-4F08-A0FA-A298E3E29F48}"/>
    <cellStyle name="Normal 2 12 6" xfId="33566" xr:uid="{49DB749C-B3DF-43E2-92B3-E0D234F8E1B2}"/>
    <cellStyle name="Normal 2 13" xfId="3" xr:uid="{8B48DBDA-20CF-491C-9900-095733CA275A}"/>
    <cellStyle name="Normal 2 13 2" xfId="5618" xr:uid="{FD692989-46F2-41B6-9C4B-CC961462A9C0}"/>
    <cellStyle name="Normal 2 13 2 2" xfId="5619" xr:uid="{1969C813-52DD-4C20-869E-9F8C463E930C}"/>
    <cellStyle name="Normal 2 13 2 2 2" xfId="5620" xr:uid="{50CC4504-9B63-460A-989D-3F9BDF834607}"/>
    <cellStyle name="Normal 2 13 2 2 2 2" xfId="33577" xr:uid="{CD1FFB15-6752-4F4A-A843-FC2B77DC94D5}"/>
    <cellStyle name="Normal 2 13 2 2 3" xfId="33576" xr:uid="{1A4C855B-2EF2-46A6-947C-ED07EBAE78D3}"/>
    <cellStyle name="Normal 2 13 2 3" xfId="5621" xr:uid="{9EFE6567-E66B-430C-873A-A851FF40CA96}"/>
    <cellStyle name="Normal 2 13 2 3 2" xfId="33578" xr:uid="{98C7FA87-987B-4921-8225-8F53651F38E6}"/>
    <cellStyle name="Normal 2 13 2 4" xfId="33575" xr:uid="{7739972A-7991-4315-B541-3E15C09D4F37}"/>
    <cellStyle name="Normal 2 13 3" xfId="5622" xr:uid="{B10A9E64-E680-4630-834E-FA2D8BFBD9F4}"/>
    <cellStyle name="Normal 2 13 3 2" xfId="5623" xr:uid="{19AC4650-181A-47B7-9F9E-C2436220E1A5}"/>
    <cellStyle name="Normal 2 13 3 2 2" xfId="33580" xr:uid="{A9EA37CC-E017-4B41-A3BA-43DD86EFD4C2}"/>
    <cellStyle name="Normal 2 13 3 3" xfId="33579" xr:uid="{24CE0D2C-8D44-40C3-9628-5AC214717E32}"/>
    <cellStyle name="Normal 2 13 4" xfId="5624" xr:uid="{5BBE90F1-88FF-4F11-A668-69D9CCBDB6E4}"/>
    <cellStyle name="Normal 2 13 4 2" xfId="33581" xr:uid="{AD87B379-F3AC-484C-95FF-04C03E78A719}"/>
    <cellStyle name="Normal 2 13 5" xfId="33574" xr:uid="{86E14DD1-C608-49E4-8D4D-F9EE575156B2}"/>
    <cellStyle name="Normal 2 13 6" xfId="5617" xr:uid="{C7F5E6AE-9FD5-4421-9216-9C73A5E7C27B}"/>
    <cellStyle name="Normal 2 14" xfId="5625" xr:uid="{C985C358-D88F-46A2-B5F2-4A4903AD6C37}"/>
    <cellStyle name="Normal 2 15" xfId="5626" xr:uid="{709C7FB1-F3A8-4D29-B707-DDADE8C68DC4}"/>
    <cellStyle name="Normal 2 15 2" xfId="5627" xr:uid="{AE19FFDD-8922-4946-A1E3-7AD0A1507CF2}"/>
    <cellStyle name="Normal 2 15 2 2" xfId="5628" xr:uid="{537B4F80-3BC8-4241-8BA6-8C164BBC0A6B}"/>
    <cellStyle name="Normal 2 15 2 2 2" xfId="33584" xr:uid="{53499A24-B3B6-4264-B53F-D864B14D69B4}"/>
    <cellStyle name="Normal 2 15 2 3" xfId="33583" xr:uid="{7F3DCA3C-24FB-4DF7-B712-2106B1C0B68D}"/>
    <cellStyle name="Normal 2 15 3" xfId="5629" xr:uid="{EB3755CD-5E05-47D4-8886-0C1C86852868}"/>
    <cellStyle name="Normal 2 15 3 2" xfId="33585" xr:uid="{5A696BFE-D50E-4383-A033-256C945B03CF}"/>
    <cellStyle name="Normal 2 15 4" xfId="33582" xr:uid="{38A6F678-BE24-4145-A7C0-8232BD30F197}"/>
    <cellStyle name="Normal 2 16" xfId="5630" xr:uid="{84ED1619-0CAB-4F2D-B9A3-8DD5CEA09834}"/>
    <cellStyle name="Normal 2 16 2" xfId="5631" xr:uid="{2276883F-5270-4F62-88EA-0C34D04F329E}"/>
    <cellStyle name="Normal 2 16 2 2" xfId="33587" xr:uid="{5A961729-317B-4355-8DA3-3D3878E44258}"/>
    <cellStyle name="Normal 2 16 3" xfId="33586" xr:uid="{8EEA4F18-9ECE-4EB4-9FD2-2BD25F3B7C97}"/>
    <cellStyle name="Normal 2 17" xfId="5632" xr:uid="{BE044ADC-E3AA-4198-9CA8-2FDEB0BFAA3D}"/>
    <cellStyle name="Normal 2 17 2" xfId="33588" xr:uid="{76634E0C-D4DA-4D9F-8389-D3A777359FDC}"/>
    <cellStyle name="Normal 2 18" xfId="28021" xr:uid="{39E21087-86CC-4EAB-B7E0-20D381C24121}"/>
    <cellStyle name="Normal 2 19" xfId="33" xr:uid="{D0AB003D-7757-4E3C-A7A1-CB928A01C395}"/>
    <cellStyle name="Normal 2 2" xfId="39" xr:uid="{50690348-892C-4DFF-B200-915A3B82B3D9}"/>
    <cellStyle name="Normal 2 2 10" xfId="5633" xr:uid="{4A320A07-5900-4FB1-A44B-298ECA108EC1}"/>
    <cellStyle name="Normal 2 2 10 2" xfId="5634" xr:uid="{C770E70C-7C78-4098-9FAB-C73E4848A267}"/>
    <cellStyle name="Normal 2 2 10 2 2" xfId="5635" xr:uid="{AD915D08-C236-4667-A2A2-ED27E8780A28}"/>
    <cellStyle name="Normal 2 2 10 2 2 2" xfId="5636" xr:uid="{2B9FD4CA-1F0F-4FAC-B011-95D63EA505EE}"/>
    <cellStyle name="Normal 2 2 10 2 2 2 2" xfId="5637" xr:uid="{829A7F0E-3BBD-4039-9D5C-B2CC59D09B34}"/>
    <cellStyle name="Normal 2 2 10 2 2 2 2 2" xfId="33593" xr:uid="{DB2A749B-AD7D-401E-8455-17E7F243BA38}"/>
    <cellStyle name="Normal 2 2 10 2 2 2 3" xfId="33592" xr:uid="{BBE37DAE-F6AD-4CC7-9413-A18BCD8B1279}"/>
    <cellStyle name="Normal 2 2 10 2 2 3" xfId="5638" xr:uid="{A06CE4C1-9027-4056-BFFE-FC89B711EF6B}"/>
    <cellStyle name="Normal 2 2 10 2 2 3 2" xfId="33594" xr:uid="{D918DBF8-9B14-4651-8FAC-F98241BE55AA}"/>
    <cellStyle name="Normal 2 2 10 2 2 4" xfId="33591" xr:uid="{8C8B525A-354B-4BA7-B96D-F3BC75ED625A}"/>
    <cellStyle name="Normal 2 2 10 2 3" xfId="5639" xr:uid="{C43FAB71-035E-4D9F-B48D-76F5DB261A4E}"/>
    <cellStyle name="Normal 2 2 10 2 3 2" xfId="5640" xr:uid="{56744676-9A9F-4C41-ACBC-B23C50EE3B8F}"/>
    <cellStyle name="Normal 2 2 10 2 3 2 2" xfId="33596" xr:uid="{5B9B1DCD-6AD0-4B71-9C71-A2AAB0166101}"/>
    <cellStyle name="Normal 2 2 10 2 3 3" xfId="33595" xr:uid="{D5129CE2-45DD-4EF3-87AA-BFDE051C2A44}"/>
    <cellStyle name="Normal 2 2 10 2 4" xfId="5641" xr:uid="{C1EBF3FC-0F8C-4BE1-BC34-AA87182965B5}"/>
    <cellStyle name="Normal 2 2 10 2 4 2" xfId="33597" xr:uid="{F9292FB4-37A2-4015-B8D8-0AF48A3BF531}"/>
    <cellStyle name="Normal 2 2 10 2 5" xfId="33590" xr:uid="{E7243ECB-2424-45D5-A55D-A8D58E31CE9D}"/>
    <cellStyle name="Normal 2 2 10 3" xfId="5642" xr:uid="{943BFB26-94BC-401F-AB2A-BB64CE82138F}"/>
    <cellStyle name="Normal 2 2 10 3 2" xfId="5643" xr:uid="{B3D63E92-370E-480D-ACD2-B1869D8785B6}"/>
    <cellStyle name="Normal 2 2 10 3 2 2" xfId="5644" xr:uid="{25D2BB5A-5066-4421-B645-77940DC74AB8}"/>
    <cellStyle name="Normal 2 2 10 3 2 2 2" xfId="33600" xr:uid="{99C4F907-039D-4157-9C95-5D58EF8F0CB1}"/>
    <cellStyle name="Normal 2 2 10 3 2 3" xfId="33599" xr:uid="{2EC05E9A-C708-4272-AA6C-F6AF8E1CD612}"/>
    <cellStyle name="Normal 2 2 10 3 3" xfId="5645" xr:uid="{2DBC1286-53EF-4BDB-B7CB-B26E33781C49}"/>
    <cellStyle name="Normal 2 2 10 3 3 2" xfId="33601" xr:uid="{9A5463A1-FC00-46C3-BF34-F0CF743414A8}"/>
    <cellStyle name="Normal 2 2 10 3 4" xfId="33598" xr:uid="{F4D20C9F-D793-405A-AB2F-B131C3929014}"/>
    <cellStyle name="Normal 2 2 10 4" xfId="5646" xr:uid="{36B4F975-C4EA-4BB1-9391-6710B69693DA}"/>
    <cellStyle name="Normal 2 2 10 4 2" xfId="5647" xr:uid="{7D6496BC-468F-4C54-9601-D8FB0ABDB298}"/>
    <cellStyle name="Normal 2 2 10 4 2 2" xfId="33603" xr:uid="{222650F9-23F1-41CC-AD69-8EAFD0FD5A49}"/>
    <cellStyle name="Normal 2 2 10 4 3" xfId="33602" xr:uid="{9ED7DD19-4D09-4F46-8003-BE56D5559603}"/>
    <cellStyle name="Normal 2 2 10 5" xfId="5648" xr:uid="{F2CB94F5-A156-423E-826C-6177C98870D8}"/>
    <cellStyle name="Normal 2 2 10 5 2" xfId="33604" xr:uid="{FCEFD9F1-BDEF-4889-B600-2C4B265264A3}"/>
    <cellStyle name="Normal 2 2 10 6" xfId="33589" xr:uid="{85F58BF8-4FD2-47D4-8187-C833B8EC61B0}"/>
    <cellStyle name="Normal 2 2 11" xfId="5649" xr:uid="{7F5B316A-F3F3-4F93-B662-3AC50A1F6364}"/>
    <cellStyle name="Normal 2 2 11 2" xfId="5650" xr:uid="{26E653CD-B5AA-4DFC-B894-C485C368DCB8}"/>
    <cellStyle name="Normal 2 2 11 2 2" xfId="5651" xr:uid="{782E1B0C-D7E5-465D-92BA-F5BB289D6AEC}"/>
    <cellStyle name="Normal 2 2 11 2 2 2" xfId="5652" xr:uid="{390AC043-279D-4C89-A7A2-DF1EC2F10479}"/>
    <cellStyle name="Normal 2 2 11 2 2 2 2" xfId="33608" xr:uid="{298B151C-D32D-4A1E-B82B-6D26F3E34BD3}"/>
    <cellStyle name="Normal 2 2 11 2 2 3" xfId="33607" xr:uid="{A0A781A6-5209-4139-89D8-967B932962AE}"/>
    <cellStyle name="Normal 2 2 11 2 3" xfId="5653" xr:uid="{31B18617-0C8C-4B1B-BA30-700DDFE04474}"/>
    <cellStyle name="Normal 2 2 11 2 3 2" xfId="33609" xr:uid="{A81CDBD4-F7B2-416B-A94D-A007BC317EDF}"/>
    <cellStyle name="Normal 2 2 11 2 4" xfId="33606" xr:uid="{BA5081E2-CD12-4D87-9565-7960E2FE9E5E}"/>
    <cellStyle name="Normal 2 2 11 3" xfId="5654" xr:uid="{6ABAB9E7-4B46-4412-8FEF-60640DA98EF5}"/>
    <cellStyle name="Normal 2 2 11 3 2" xfId="5655" xr:uid="{BD827BEC-F7CE-4345-B464-0C4279898AAA}"/>
    <cellStyle name="Normal 2 2 11 3 2 2" xfId="33611" xr:uid="{1A20C2BF-D5F2-4073-9B6C-6151E05AAE37}"/>
    <cellStyle name="Normal 2 2 11 3 3" xfId="33610" xr:uid="{9C6458B0-7C57-4B95-8ACB-94237475454C}"/>
    <cellStyle name="Normal 2 2 11 4" xfId="5656" xr:uid="{CCC1C839-DA1E-4C53-960A-48520E8B08EA}"/>
    <cellStyle name="Normal 2 2 11 4 2" xfId="33612" xr:uid="{54F676AC-AF79-438A-AF5F-E5C3BCAF12F5}"/>
    <cellStyle name="Normal 2 2 11 5" xfId="33605" xr:uid="{EA48D8DC-9D62-4D46-91AD-1C9CC1D47212}"/>
    <cellStyle name="Normal 2 2 12" xfId="5657" xr:uid="{5294F10D-31E3-4A75-A2C0-F96F81116D69}"/>
    <cellStyle name="Normal 2 2 12 2" xfId="5658" xr:uid="{A714A566-291C-4512-A7FE-C7153CD8A1BE}"/>
    <cellStyle name="Normal 2 2 12 2 2" xfId="5659" xr:uid="{3EB30881-3251-4D19-AAC5-D005560F12D5}"/>
    <cellStyle name="Normal 2 2 12 2 2 2" xfId="5660" xr:uid="{A967BFF0-1358-48B6-94A3-4B5CACDCB47A}"/>
    <cellStyle name="Normal 2 2 12 2 2 2 2" xfId="33616" xr:uid="{D3217369-29CA-49F6-AE4E-3B936CF46F8B}"/>
    <cellStyle name="Normal 2 2 12 2 2 3" xfId="33615" xr:uid="{1676B1AE-214A-45BF-AA18-CDAC47AF047C}"/>
    <cellStyle name="Normal 2 2 12 2 3" xfId="5661" xr:uid="{79203166-8EC5-4BA1-B0A6-F5B4B4B6C22E}"/>
    <cellStyle name="Normal 2 2 12 2 3 2" xfId="33617" xr:uid="{CED81470-08CA-4D4C-B6B7-A8606A9F70B5}"/>
    <cellStyle name="Normal 2 2 12 2 4" xfId="33614" xr:uid="{2C3DC671-5FDD-44FA-A313-35EACA314CE1}"/>
    <cellStyle name="Normal 2 2 12 3" xfId="5662" xr:uid="{4CA0530E-1613-46A9-AF9B-1B0D779F9AE8}"/>
    <cellStyle name="Normal 2 2 12 3 2" xfId="5663" xr:uid="{5AEACDB2-DD0A-4755-BDFE-32F9BA77D8F8}"/>
    <cellStyle name="Normal 2 2 12 3 2 2" xfId="33619" xr:uid="{6897DD5E-DABF-4EF1-95D3-1DC713ED2C52}"/>
    <cellStyle name="Normal 2 2 12 3 3" xfId="33618" xr:uid="{913D7B2A-CD09-45DF-B40F-5D902E0C274A}"/>
    <cellStyle name="Normal 2 2 12 4" xfId="5664" xr:uid="{13AAF5EA-64FC-4E19-A45B-F9F8B5FF97C1}"/>
    <cellStyle name="Normal 2 2 12 4 2" xfId="33620" xr:uid="{5FF6955F-7D2D-4A9B-AE59-D3CE91F8F9B6}"/>
    <cellStyle name="Normal 2 2 12 5" xfId="33613" xr:uid="{BA04C056-8B38-4CC6-8589-9F67CA92F0E2}"/>
    <cellStyle name="Normal 2 2 13" xfId="5665" xr:uid="{EDEB0011-DDCC-40F0-98C3-01F75CE52C62}"/>
    <cellStyle name="Normal 2 2 13 2" xfId="5666" xr:uid="{C7A95022-E6DA-4098-AE4C-E4CC11623CFD}"/>
    <cellStyle name="Normal 2 2 13 2 2" xfId="5667" xr:uid="{3E214D3C-0E9D-4EF7-805D-D874FCD42B31}"/>
    <cellStyle name="Normal 2 2 13 2 2 2" xfId="33623" xr:uid="{7D8F696F-071A-45E0-B2C1-0D05908A1A23}"/>
    <cellStyle name="Normal 2 2 13 2 3" xfId="33622" xr:uid="{5D77F18A-80F1-42E7-8E26-6A595AAFE5F9}"/>
    <cellStyle name="Normal 2 2 13 3" xfId="5668" xr:uid="{AF8896A7-4171-4E77-8290-48C484F4B6A6}"/>
    <cellStyle name="Normal 2 2 13 3 2" xfId="33624" xr:uid="{E176E80D-93DD-416B-81DF-4EB77AE01705}"/>
    <cellStyle name="Normal 2 2 13 4" xfId="33621" xr:uid="{EFDE57B7-990A-4570-853B-F40FAC086107}"/>
    <cellStyle name="Normal 2 2 14" xfId="5669" xr:uid="{971D5A34-9CD3-431D-A24B-3221472F8B73}"/>
    <cellStyle name="Normal 2 2 14 2" xfId="5670" xr:uid="{2AAC4D75-3974-49E6-8159-20AD3FF6FEFB}"/>
    <cellStyle name="Normal 2 2 14 2 2" xfId="33626" xr:uid="{336E36E9-A5F4-4A39-9041-D0DF672BF501}"/>
    <cellStyle name="Normal 2 2 14 3" xfId="33625" xr:uid="{FB797760-F962-48DF-BA03-35DFD6880ADB}"/>
    <cellStyle name="Normal 2 2 15" xfId="5671" xr:uid="{64E22454-496E-45F1-827F-241FAFB91B0F}"/>
    <cellStyle name="Normal 2 2 15 2" xfId="33627" xr:uid="{C033F81B-BEE3-4BFE-BDBE-153733CAA910}"/>
    <cellStyle name="Normal 2 2 16" xfId="27779" xr:uid="{1F171F8F-A054-4E75-87A1-2CF3FF770459}"/>
    <cellStyle name="Normal 2 2 16 2" xfId="55697" xr:uid="{A3615077-979B-4092-BC61-F2D805772D04}"/>
    <cellStyle name="Normal 2 2 17" xfId="28025" xr:uid="{96CC5648-9809-4C01-AE57-BF36E51BB672}"/>
    <cellStyle name="Normal 2 2 18" xfId="55940" xr:uid="{20A34548-65E4-4BAD-A39F-0705563223FE}"/>
    <cellStyle name="Normal 2 2 2" xfId="45" xr:uid="{A89765F0-9F35-495A-9C74-BAA8705E249A}"/>
    <cellStyle name="Normal 2 2 2 10" xfId="5672" xr:uid="{648C0273-E248-427C-A376-F1B9E676D35D}"/>
    <cellStyle name="Normal 2 2 2 10 2" xfId="5673" xr:uid="{1CE7AB1D-BAEC-4A62-A9D5-E6F6FA5F9B36}"/>
    <cellStyle name="Normal 2 2 2 10 2 2" xfId="5674" xr:uid="{4DD7206A-CDDC-45B6-BE6C-EDBC8EA83206}"/>
    <cellStyle name="Normal 2 2 2 10 2 2 2" xfId="5675" xr:uid="{ED2FB521-9B8C-495F-AA72-2455AA2E6ABE}"/>
    <cellStyle name="Normal 2 2 2 10 2 2 2 2" xfId="33631" xr:uid="{98DE9D3C-8DE4-4FC5-84D0-E572A56B057F}"/>
    <cellStyle name="Normal 2 2 2 10 2 2 3" xfId="33630" xr:uid="{0C5AF639-E79D-4D2D-8C48-081A7D89B00C}"/>
    <cellStyle name="Normal 2 2 2 10 2 3" xfId="5676" xr:uid="{F4D0B620-31A4-42ED-8C54-5E6FB8D9E380}"/>
    <cellStyle name="Normal 2 2 2 10 2 3 2" xfId="33632" xr:uid="{83560BD4-D241-4FC9-9577-478A7F410EE5}"/>
    <cellStyle name="Normal 2 2 2 10 2 4" xfId="33629" xr:uid="{BC8AA631-CFB4-4B3E-8F05-50B2AC81F764}"/>
    <cellStyle name="Normal 2 2 2 10 3" xfId="5677" xr:uid="{585D318A-4C02-4DAF-8CEA-31E7E9F41611}"/>
    <cellStyle name="Normal 2 2 2 10 3 2" xfId="5678" xr:uid="{87A75C3E-D520-452C-BA16-284E4171CA2B}"/>
    <cellStyle name="Normal 2 2 2 10 3 2 2" xfId="33634" xr:uid="{08FC9C3D-AD0C-4554-AE03-EE73BF7BD394}"/>
    <cellStyle name="Normal 2 2 2 10 3 3" xfId="33633" xr:uid="{DBED915F-3E2B-4C2E-8B6E-F108487BE508}"/>
    <cellStyle name="Normal 2 2 2 10 4" xfId="5679" xr:uid="{4D3AA0CD-D48A-4796-8343-8759C60E1F10}"/>
    <cellStyle name="Normal 2 2 2 10 4 2" xfId="33635" xr:uid="{8547055B-FC83-4BCD-9A8F-9B3ACD646420}"/>
    <cellStyle name="Normal 2 2 2 10 5" xfId="33628" xr:uid="{CEC4AA86-AF29-415D-AD42-98F75F8E1AB8}"/>
    <cellStyle name="Normal 2 2 2 11" xfId="5680" xr:uid="{D0505F03-ED4B-468B-A6E6-C25381DF68B9}"/>
    <cellStyle name="Normal 2 2 2 11 2" xfId="5681" xr:uid="{40A9F7CA-BCEE-4149-B2A9-596BD246A23C}"/>
    <cellStyle name="Normal 2 2 2 11 2 2" xfId="5682" xr:uid="{AF2FF1B6-413C-425C-BECF-76293AEAFB0E}"/>
    <cellStyle name="Normal 2 2 2 11 2 2 2" xfId="33638" xr:uid="{3D5F07B9-4D1C-415C-9044-4B168B53324F}"/>
    <cellStyle name="Normal 2 2 2 11 2 3" xfId="33637" xr:uid="{4A9818B3-8FC9-4391-9BF0-F3F15300B65E}"/>
    <cellStyle name="Normal 2 2 2 11 3" xfId="5683" xr:uid="{AF91BD67-0084-4FB7-AE80-3516433516E5}"/>
    <cellStyle name="Normal 2 2 2 11 3 2" xfId="33639" xr:uid="{78A996B0-46C1-41D8-B761-EDC21002DED6}"/>
    <cellStyle name="Normal 2 2 2 11 4" xfId="33636" xr:uid="{8237BB0F-4E6B-4AE2-BFD8-8A3D0DD0281F}"/>
    <cellStyle name="Normal 2 2 2 12" xfId="5684" xr:uid="{974C8BD3-C629-4104-B3A7-29F98FDD07FA}"/>
    <cellStyle name="Normal 2 2 2 12 2" xfId="5685" xr:uid="{3E1F438A-5EDF-48D8-BBA9-DCD50A16CF2B}"/>
    <cellStyle name="Normal 2 2 2 12 2 2" xfId="33641" xr:uid="{2F96B010-BE2D-4A17-98EC-F0FE78EA2A4C}"/>
    <cellStyle name="Normal 2 2 2 12 3" xfId="33640" xr:uid="{9E9F2787-83C7-45DF-96CE-2FF6F1EDD1BA}"/>
    <cellStyle name="Normal 2 2 2 13" xfId="5686" xr:uid="{9A44CEF5-0BE5-4838-B7A4-C3BBDBC5E1ED}"/>
    <cellStyle name="Normal 2 2 2 13 2" xfId="33642" xr:uid="{7DD21401-216E-40F3-8F8C-20AE0998E4CB}"/>
    <cellStyle name="Normal 2 2 2 14" xfId="27780" xr:uid="{84FEF2F2-F800-4404-836E-A7FB35756961}"/>
    <cellStyle name="Normal 2 2 2 14 2" xfId="55698" xr:uid="{5EA76191-342B-48E0-A31F-4FDA0A7DF00A}"/>
    <cellStyle name="Normal 2 2 2 15" xfId="28031" xr:uid="{EBF785F0-E1CB-460B-916E-7F54BF1E005E}"/>
    <cellStyle name="Normal 2 2 2 16" xfId="55951" xr:uid="{222720F1-67EF-49D6-BE89-22CC474EED66}"/>
    <cellStyle name="Normal 2 2 2 2" xfId="63" xr:uid="{D160D72A-A72B-457A-80E5-9B35EE905CD4}"/>
    <cellStyle name="Normal 2 2 2 2 10" xfId="5687" xr:uid="{17D7DB42-D329-4D78-8738-3B14C24B8C0F}"/>
    <cellStyle name="Normal 2 2 2 2 10 2" xfId="5688" xr:uid="{24470328-519E-4F40-8B7E-B363FE0E03A2}"/>
    <cellStyle name="Normal 2 2 2 2 10 2 2" xfId="5689" xr:uid="{06F895EE-A919-48E6-BEB2-671D526C7D9E}"/>
    <cellStyle name="Normal 2 2 2 2 10 2 2 2" xfId="33645" xr:uid="{9F861F1D-C74C-4DCB-85EE-81B2A97D381F}"/>
    <cellStyle name="Normal 2 2 2 2 10 2 3" xfId="33644" xr:uid="{2D2D7433-B0C0-43DF-9C56-F9389669EDB4}"/>
    <cellStyle name="Normal 2 2 2 2 10 3" xfId="5690" xr:uid="{91818083-8701-4C6C-9ECE-5094D6093BBD}"/>
    <cellStyle name="Normal 2 2 2 2 10 3 2" xfId="33646" xr:uid="{5B40F223-BAE6-4B0C-B8AA-1504F5CF857C}"/>
    <cellStyle name="Normal 2 2 2 2 10 4" xfId="33643" xr:uid="{4B600820-DAE8-4002-A26A-025A03FE44C4}"/>
    <cellStyle name="Normal 2 2 2 2 11" xfId="5691" xr:uid="{31479887-6BCC-4C32-899F-6C666DB14A41}"/>
    <cellStyle name="Normal 2 2 2 2 11 2" xfId="5692" xr:uid="{14534A9A-99C2-462A-9A7D-4E9574E45CE7}"/>
    <cellStyle name="Normal 2 2 2 2 11 2 2" xfId="33648" xr:uid="{1317CE97-9168-4F04-8EB1-BA200A7DA50B}"/>
    <cellStyle name="Normal 2 2 2 2 11 3" xfId="33647" xr:uid="{F8C5689D-99AF-44FB-A250-96FE41C8FF97}"/>
    <cellStyle name="Normal 2 2 2 2 12" xfId="5693" xr:uid="{27156269-23F2-4766-AADB-9D906188433D}"/>
    <cellStyle name="Normal 2 2 2 2 12 2" xfId="33649" xr:uid="{16096E17-5F74-4F42-A1FE-488EBF4CA094}"/>
    <cellStyle name="Normal 2 2 2 2 13" xfId="27781" xr:uid="{5082C8D0-7726-4F5F-8494-6787893C1AE3}"/>
    <cellStyle name="Normal 2 2 2 2 13 2" xfId="55699" xr:uid="{B7B2C29E-6196-47CA-954D-DA5969BF18EF}"/>
    <cellStyle name="Normal 2 2 2 2 14" xfId="28049" xr:uid="{BDB3E611-DF05-444A-9F8B-7EA0EE95CB05}"/>
    <cellStyle name="Normal 2 2 2 2 2" xfId="138" xr:uid="{2C3308B6-BA15-4E13-9479-1010C06D4378}"/>
    <cellStyle name="Normal 2 2 2 2 2 10" xfId="5694" xr:uid="{CBB97766-9CCA-46BE-8BE8-86D576CD35ED}"/>
    <cellStyle name="Normal 2 2 2 2 2 10 2" xfId="33650" xr:uid="{50354F94-15DB-4235-B445-FD93678A407A}"/>
    <cellStyle name="Normal 2 2 2 2 2 11" xfId="27782" xr:uid="{0000B297-BB40-4F6B-83FE-AD406E2B91B1}"/>
    <cellStyle name="Normal 2 2 2 2 2 11 2" xfId="55700" xr:uid="{BAAD0C2C-E779-49F3-A4D9-971066DD4439}"/>
    <cellStyle name="Normal 2 2 2 2 2 12" xfId="28122" xr:uid="{6A19212B-F92B-4D4C-A0AC-B2515E6AEB98}"/>
    <cellStyle name="Normal 2 2 2 2 2 2" xfId="217" xr:uid="{8CC14794-1543-454B-8A19-6DD247EAC620}"/>
    <cellStyle name="Normal 2 2 2 2 2 2 10" xfId="27783" xr:uid="{2350F7C1-B67E-4630-BFBE-332B5BBC4DC1}"/>
    <cellStyle name="Normal 2 2 2 2 2 2 10 2" xfId="55701" xr:uid="{1E4CB8A4-9D8A-459F-AE24-5C8CB95DF836}"/>
    <cellStyle name="Normal 2 2 2 2 2 2 11" xfId="28199" xr:uid="{0F6E5BBC-C8C2-445C-82F1-C5BB11CB14EB}"/>
    <cellStyle name="Normal 2 2 2 2 2 2 2" xfId="372" xr:uid="{8D0BEE4D-849F-47A8-8211-F82152BA2C7B}"/>
    <cellStyle name="Normal 2 2 2 2 2 2 2 10" xfId="28353" xr:uid="{CF6BC403-9E5F-4002-9CB7-EBD951A7B850}"/>
    <cellStyle name="Normal 2 2 2 2 2 2 2 2" xfId="719" xr:uid="{DA680F73-5BB8-498E-8112-866B1BE38C10}"/>
    <cellStyle name="Normal 2 2 2 2 2 2 2 2 2" xfId="5695" xr:uid="{670C6932-7787-4EB9-AFF9-000939105015}"/>
    <cellStyle name="Normal 2 2 2 2 2 2 2 2 2 2" xfId="5696" xr:uid="{FE00FE3C-C397-454C-891C-583BE1532A24}"/>
    <cellStyle name="Normal 2 2 2 2 2 2 2 2 2 2 2" xfId="5697" xr:uid="{4D5E83F1-CF95-44E0-B778-CAD540B00CAB}"/>
    <cellStyle name="Normal 2 2 2 2 2 2 2 2 2 2 2 2" xfId="5698" xr:uid="{AC42B265-E365-46D5-8661-D0D56942C996}"/>
    <cellStyle name="Normal 2 2 2 2 2 2 2 2 2 2 2 2 2" xfId="5699" xr:uid="{579BF3C6-8109-4B2E-8D5C-0B970F279368}"/>
    <cellStyle name="Normal 2 2 2 2 2 2 2 2 2 2 2 2 2 2" xfId="33655" xr:uid="{AFE4BBD0-3BB0-4EC4-B155-FA7523FEF071}"/>
    <cellStyle name="Normal 2 2 2 2 2 2 2 2 2 2 2 2 3" xfId="33654" xr:uid="{A62E0866-206F-4CF3-BF54-77CCF41572E4}"/>
    <cellStyle name="Normal 2 2 2 2 2 2 2 2 2 2 2 3" xfId="5700" xr:uid="{1F428EB8-61D8-410F-9786-65C43AB1B41D}"/>
    <cellStyle name="Normal 2 2 2 2 2 2 2 2 2 2 2 3 2" xfId="33656" xr:uid="{A2031F61-2FD6-4F8E-8161-A65F3782B36E}"/>
    <cellStyle name="Normal 2 2 2 2 2 2 2 2 2 2 2 4" xfId="33653" xr:uid="{EDE5001D-E0E3-4818-96F9-4F3778AB5F64}"/>
    <cellStyle name="Normal 2 2 2 2 2 2 2 2 2 2 3" xfId="5701" xr:uid="{C814B733-FF71-46CD-B152-E9E68D72CE13}"/>
    <cellStyle name="Normal 2 2 2 2 2 2 2 2 2 2 3 2" xfId="5702" xr:uid="{4B659597-419E-4E3D-AE2E-2969B67D1868}"/>
    <cellStyle name="Normal 2 2 2 2 2 2 2 2 2 2 3 2 2" xfId="33658" xr:uid="{7F022CD9-D151-4052-BCFE-5815070C9F3E}"/>
    <cellStyle name="Normal 2 2 2 2 2 2 2 2 2 2 3 3" xfId="33657" xr:uid="{E94734AC-FD38-4BC0-944C-D295D5A759B6}"/>
    <cellStyle name="Normal 2 2 2 2 2 2 2 2 2 2 4" xfId="5703" xr:uid="{EB246F30-AF06-4B1A-88F8-E11EBE88B3AB}"/>
    <cellStyle name="Normal 2 2 2 2 2 2 2 2 2 2 4 2" xfId="33659" xr:uid="{A2D0133F-7488-4B2B-921B-8316346A3BF1}"/>
    <cellStyle name="Normal 2 2 2 2 2 2 2 2 2 2 5" xfId="33652" xr:uid="{61C905D8-1A8A-472D-8149-F3BE795E6BB3}"/>
    <cellStyle name="Normal 2 2 2 2 2 2 2 2 2 3" xfId="5704" xr:uid="{8C8DAA48-9568-4B00-8169-82C6EF114FAF}"/>
    <cellStyle name="Normal 2 2 2 2 2 2 2 2 2 3 2" xfId="5705" xr:uid="{A048B2E5-90C2-4DD1-A6AD-12992236E7A1}"/>
    <cellStyle name="Normal 2 2 2 2 2 2 2 2 2 3 2 2" xfId="5706" xr:uid="{9DD0BA5C-0294-451D-8FDF-8241499A622F}"/>
    <cellStyle name="Normal 2 2 2 2 2 2 2 2 2 3 2 2 2" xfId="33662" xr:uid="{DB72E677-A6BA-422A-B125-742F8B24B8A7}"/>
    <cellStyle name="Normal 2 2 2 2 2 2 2 2 2 3 2 3" xfId="33661" xr:uid="{977D42E6-76D9-48E3-A109-DA5A31883DC0}"/>
    <cellStyle name="Normal 2 2 2 2 2 2 2 2 2 3 3" xfId="5707" xr:uid="{49FEC69E-82DE-4FA0-8368-3570F83D83D9}"/>
    <cellStyle name="Normal 2 2 2 2 2 2 2 2 2 3 3 2" xfId="33663" xr:uid="{911711A6-894D-43AE-8166-8BEE48D5CE9F}"/>
    <cellStyle name="Normal 2 2 2 2 2 2 2 2 2 3 4" xfId="33660" xr:uid="{4D7D0D5F-F27E-4CAF-8817-39EA1EBACCA2}"/>
    <cellStyle name="Normal 2 2 2 2 2 2 2 2 2 4" xfId="5708" xr:uid="{1A1D3331-73EE-4809-A8EE-031A94BB3833}"/>
    <cellStyle name="Normal 2 2 2 2 2 2 2 2 2 4 2" xfId="5709" xr:uid="{280751ED-FAC7-4B50-819F-2FD4B19A685D}"/>
    <cellStyle name="Normal 2 2 2 2 2 2 2 2 2 4 2 2" xfId="33665" xr:uid="{B37C0946-307F-4165-8673-E952284E128D}"/>
    <cellStyle name="Normal 2 2 2 2 2 2 2 2 2 4 3" xfId="33664" xr:uid="{CF1E5FAA-BBB2-4418-8DE5-B646474D09F8}"/>
    <cellStyle name="Normal 2 2 2 2 2 2 2 2 2 5" xfId="5710" xr:uid="{3784413E-843C-4ADD-950F-A8903FA6C12F}"/>
    <cellStyle name="Normal 2 2 2 2 2 2 2 2 2 5 2" xfId="33666" xr:uid="{065879B5-71D8-4B31-A5F3-7359402C8B90}"/>
    <cellStyle name="Normal 2 2 2 2 2 2 2 2 2 6" xfId="33651" xr:uid="{050452B0-A25C-463A-BD02-9CE71EF6231B}"/>
    <cellStyle name="Normal 2 2 2 2 2 2 2 2 3" xfId="5711" xr:uid="{3D04E211-2CDF-461A-9826-FFAD2B04DAA6}"/>
    <cellStyle name="Normal 2 2 2 2 2 2 2 2 3 2" xfId="5712" xr:uid="{5E947C09-D648-43D1-9887-DA7D582B8100}"/>
    <cellStyle name="Normal 2 2 2 2 2 2 2 2 3 2 2" xfId="5713" xr:uid="{C4AEE010-6A2A-4829-A829-4809FC3E75B1}"/>
    <cellStyle name="Normal 2 2 2 2 2 2 2 2 3 2 2 2" xfId="5714" xr:uid="{A4A4727A-4890-4B70-907A-B5956EB845AA}"/>
    <cellStyle name="Normal 2 2 2 2 2 2 2 2 3 2 2 2 2" xfId="33670" xr:uid="{C49931B8-7A87-41FE-B1FE-E7626306D225}"/>
    <cellStyle name="Normal 2 2 2 2 2 2 2 2 3 2 2 3" xfId="33669" xr:uid="{8577503F-63E6-4570-AE4E-69D696B4C02C}"/>
    <cellStyle name="Normal 2 2 2 2 2 2 2 2 3 2 3" xfId="5715" xr:uid="{5D03D048-82EF-4F25-B9B5-D7B0BB6EF5DB}"/>
    <cellStyle name="Normal 2 2 2 2 2 2 2 2 3 2 3 2" xfId="33671" xr:uid="{9511619C-F5E4-4EB3-A72C-B2AFA5584075}"/>
    <cellStyle name="Normal 2 2 2 2 2 2 2 2 3 2 4" xfId="33668" xr:uid="{A1A163AC-202B-4082-A4CE-3934C3E93F1F}"/>
    <cellStyle name="Normal 2 2 2 2 2 2 2 2 3 3" xfId="5716" xr:uid="{ECB0DA0A-1E79-415F-BE7E-6A9DA34163C5}"/>
    <cellStyle name="Normal 2 2 2 2 2 2 2 2 3 3 2" xfId="5717" xr:uid="{28EC0230-882B-47F3-B99E-968C71806736}"/>
    <cellStyle name="Normal 2 2 2 2 2 2 2 2 3 3 2 2" xfId="33673" xr:uid="{E561892D-6CB1-4990-B421-61995E82A56C}"/>
    <cellStyle name="Normal 2 2 2 2 2 2 2 2 3 3 3" xfId="33672" xr:uid="{8DE8E3A6-53CB-41C4-8F10-8C8AE56EAC3F}"/>
    <cellStyle name="Normal 2 2 2 2 2 2 2 2 3 4" xfId="5718" xr:uid="{E2ABA859-1406-4395-822A-F7DC6C4AD03E}"/>
    <cellStyle name="Normal 2 2 2 2 2 2 2 2 3 4 2" xfId="33674" xr:uid="{8DF996D5-BA35-44BA-A253-9A64BD2973A5}"/>
    <cellStyle name="Normal 2 2 2 2 2 2 2 2 3 5" xfId="33667" xr:uid="{2D070088-8E0F-49E2-B0D4-4F2C25BF6509}"/>
    <cellStyle name="Normal 2 2 2 2 2 2 2 2 4" xfId="5719" xr:uid="{9436E9A4-D181-4C41-B76F-5D335020440B}"/>
    <cellStyle name="Normal 2 2 2 2 2 2 2 2 4 2" xfId="5720" xr:uid="{40F21FBC-EA47-495E-B8E5-D6AF8D195F5A}"/>
    <cellStyle name="Normal 2 2 2 2 2 2 2 2 4 2 2" xfId="5721" xr:uid="{1E235B59-6FDF-4233-AC94-19741972F54D}"/>
    <cellStyle name="Normal 2 2 2 2 2 2 2 2 4 2 2 2" xfId="5722" xr:uid="{02892017-FC36-4AF7-BC32-AED613AD3425}"/>
    <cellStyle name="Normal 2 2 2 2 2 2 2 2 4 2 2 2 2" xfId="33678" xr:uid="{A7571C9A-1B84-401D-87EA-05C3B36371B4}"/>
    <cellStyle name="Normal 2 2 2 2 2 2 2 2 4 2 2 3" xfId="33677" xr:uid="{3E54EBD2-C490-44DD-BE8F-ABCF0B2B4B39}"/>
    <cellStyle name="Normal 2 2 2 2 2 2 2 2 4 2 3" xfId="5723" xr:uid="{6FFA466F-D336-4228-8AC7-0F279E5A2FF3}"/>
    <cellStyle name="Normal 2 2 2 2 2 2 2 2 4 2 3 2" xfId="33679" xr:uid="{1FE7F3A5-0175-491B-8620-F905406FF0B8}"/>
    <cellStyle name="Normal 2 2 2 2 2 2 2 2 4 2 4" xfId="33676" xr:uid="{537AE05C-BBB7-4C23-9075-471A86A09FB7}"/>
    <cellStyle name="Normal 2 2 2 2 2 2 2 2 4 3" xfId="5724" xr:uid="{28F6465C-0F66-4160-848A-AE2F256D9145}"/>
    <cellStyle name="Normal 2 2 2 2 2 2 2 2 4 3 2" xfId="5725" xr:uid="{2413C2CF-25B6-4BFC-A3B3-467CF97AAC4B}"/>
    <cellStyle name="Normal 2 2 2 2 2 2 2 2 4 3 2 2" xfId="33681" xr:uid="{A8E58432-3E2B-448F-8F35-54B4B017CE7A}"/>
    <cellStyle name="Normal 2 2 2 2 2 2 2 2 4 3 3" xfId="33680" xr:uid="{9E3D9901-7DDA-42C0-B735-6ACF04EDC648}"/>
    <cellStyle name="Normal 2 2 2 2 2 2 2 2 4 4" xfId="5726" xr:uid="{F9BDA722-61D3-4D8B-A080-98A03FA3B920}"/>
    <cellStyle name="Normal 2 2 2 2 2 2 2 2 4 4 2" xfId="33682" xr:uid="{33E24758-507C-4F69-8F51-78B3B7FCAA1A}"/>
    <cellStyle name="Normal 2 2 2 2 2 2 2 2 4 5" xfId="33675" xr:uid="{641806E0-E011-4046-80B3-23FDE59FC820}"/>
    <cellStyle name="Normal 2 2 2 2 2 2 2 2 5" xfId="5727" xr:uid="{64816A38-D09F-4BDB-A36D-6340FCF693BE}"/>
    <cellStyle name="Normal 2 2 2 2 2 2 2 2 5 2" xfId="5728" xr:uid="{7732CD2D-C852-40A0-92AD-2E1DA6665079}"/>
    <cellStyle name="Normal 2 2 2 2 2 2 2 2 5 2 2" xfId="5729" xr:uid="{DDE349A2-AEDD-45E7-8C23-760D2E47822B}"/>
    <cellStyle name="Normal 2 2 2 2 2 2 2 2 5 2 2 2" xfId="33685" xr:uid="{5E181045-6F16-4953-9A9C-9F0BB49FBCCD}"/>
    <cellStyle name="Normal 2 2 2 2 2 2 2 2 5 2 3" xfId="33684" xr:uid="{E31D255D-2F24-47AD-B5C4-5F96E1E4F348}"/>
    <cellStyle name="Normal 2 2 2 2 2 2 2 2 5 3" xfId="5730" xr:uid="{2509ADE4-6BAD-4881-91A1-33A1374280DD}"/>
    <cellStyle name="Normal 2 2 2 2 2 2 2 2 5 3 2" xfId="33686" xr:uid="{2D3905A0-B4A6-4DBA-A084-DA47EBF841AF}"/>
    <cellStyle name="Normal 2 2 2 2 2 2 2 2 5 4" xfId="33683" xr:uid="{452691B8-95FE-45C0-868D-442BBB3ADFE5}"/>
    <cellStyle name="Normal 2 2 2 2 2 2 2 2 6" xfId="5731" xr:uid="{9A33ABC7-D0D8-47ED-8845-E538042AEF28}"/>
    <cellStyle name="Normal 2 2 2 2 2 2 2 2 6 2" xfId="5732" xr:uid="{AC1E0905-7F48-4739-A62B-9AC7245ACD4D}"/>
    <cellStyle name="Normal 2 2 2 2 2 2 2 2 6 2 2" xfId="33688" xr:uid="{3E09932C-10D9-4F31-8EDE-D535CE2DEF2D}"/>
    <cellStyle name="Normal 2 2 2 2 2 2 2 2 6 3" xfId="33687" xr:uid="{4213598E-64E1-48DB-A397-1F06D8F23A0F}"/>
    <cellStyle name="Normal 2 2 2 2 2 2 2 2 7" xfId="5733" xr:uid="{0CCD1678-2B28-4E73-97F7-84772880C0D7}"/>
    <cellStyle name="Normal 2 2 2 2 2 2 2 2 7 2" xfId="33689" xr:uid="{D5E4CA73-FBEB-48F0-9A00-35001FC88047}"/>
    <cellStyle name="Normal 2 2 2 2 2 2 2 2 8" xfId="28698" xr:uid="{D3CD3634-1A4D-424B-874C-C047DD5E26C7}"/>
    <cellStyle name="Normal 2 2 2 2 2 2 2 3" xfId="5734" xr:uid="{DC1322CC-E5C1-4FF0-8A89-C8D0B438AADF}"/>
    <cellStyle name="Normal 2 2 2 2 2 2 2 3 2" xfId="5735" xr:uid="{BF073A19-5E76-4BC6-8C37-596B4E45ED2A}"/>
    <cellStyle name="Normal 2 2 2 2 2 2 2 3 2 2" xfId="5736" xr:uid="{E3F67D19-B3F2-47E5-A109-1133DEE880D0}"/>
    <cellStyle name="Normal 2 2 2 2 2 2 2 3 2 2 2" xfId="5737" xr:uid="{55A16723-B804-4A47-979C-2150DA2B9154}"/>
    <cellStyle name="Normal 2 2 2 2 2 2 2 3 2 2 2 2" xfId="5738" xr:uid="{4907696C-C3DE-4D78-AD88-6106BAAA30F1}"/>
    <cellStyle name="Normal 2 2 2 2 2 2 2 3 2 2 2 2 2" xfId="33694" xr:uid="{684299F0-0A9B-4C3D-9578-067F3435D67E}"/>
    <cellStyle name="Normal 2 2 2 2 2 2 2 3 2 2 2 3" xfId="33693" xr:uid="{54D976A9-6FDC-48BE-B10F-E8C83910B346}"/>
    <cellStyle name="Normal 2 2 2 2 2 2 2 3 2 2 3" xfId="5739" xr:uid="{85B579E0-E0BC-4ECB-877F-78A916677FA4}"/>
    <cellStyle name="Normal 2 2 2 2 2 2 2 3 2 2 3 2" xfId="33695" xr:uid="{5C05C7F5-E9B7-4816-B502-A6C218A00A1B}"/>
    <cellStyle name="Normal 2 2 2 2 2 2 2 3 2 2 4" xfId="33692" xr:uid="{DDBA4CCB-0436-446A-B259-927A5EE6A8E8}"/>
    <cellStyle name="Normal 2 2 2 2 2 2 2 3 2 3" xfId="5740" xr:uid="{BB89EFA5-575C-416F-A5EB-7C66BE72903C}"/>
    <cellStyle name="Normal 2 2 2 2 2 2 2 3 2 3 2" xfId="5741" xr:uid="{620B5BBA-893C-4BF8-8A23-B9EC2902EB7E}"/>
    <cellStyle name="Normal 2 2 2 2 2 2 2 3 2 3 2 2" xfId="33697" xr:uid="{14D3058C-EC53-4E45-AFD8-9D2448F51843}"/>
    <cellStyle name="Normal 2 2 2 2 2 2 2 3 2 3 3" xfId="33696" xr:uid="{4594C6F4-86FD-4FED-9B36-70F6148B6C10}"/>
    <cellStyle name="Normal 2 2 2 2 2 2 2 3 2 4" xfId="5742" xr:uid="{CB424A02-C6FC-4FE6-ADCD-7B0F99380FD7}"/>
    <cellStyle name="Normal 2 2 2 2 2 2 2 3 2 4 2" xfId="33698" xr:uid="{6330A2DB-C252-47D6-AA41-137880DDD7DE}"/>
    <cellStyle name="Normal 2 2 2 2 2 2 2 3 2 5" xfId="33691" xr:uid="{084F3A40-24C5-44A9-884D-F767250559E7}"/>
    <cellStyle name="Normal 2 2 2 2 2 2 2 3 3" xfId="5743" xr:uid="{5E9140B3-E7F4-4CCA-98C5-F1AA1A0E5D80}"/>
    <cellStyle name="Normal 2 2 2 2 2 2 2 3 3 2" xfId="5744" xr:uid="{42A5FF5B-DCE2-45AE-A3D6-FB6EA8F4789B}"/>
    <cellStyle name="Normal 2 2 2 2 2 2 2 3 3 2 2" xfId="5745" xr:uid="{42604EF0-45F7-41D0-8A04-13B563FD6C6D}"/>
    <cellStyle name="Normal 2 2 2 2 2 2 2 3 3 2 2 2" xfId="33701" xr:uid="{CBAB5C43-E739-4485-87EC-F883451A3A72}"/>
    <cellStyle name="Normal 2 2 2 2 2 2 2 3 3 2 3" xfId="33700" xr:uid="{77254980-39E2-448D-9D39-81D047900D21}"/>
    <cellStyle name="Normal 2 2 2 2 2 2 2 3 3 3" xfId="5746" xr:uid="{61A4ED5F-85E1-444C-B8D1-5D3C2707EC05}"/>
    <cellStyle name="Normal 2 2 2 2 2 2 2 3 3 3 2" xfId="33702" xr:uid="{D5D06763-1B5E-4B23-B3D6-A7456C596727}"/>
    <cellStyle name="Normal 2 2 2 2 2 2 2 3 3 4" xfId="33699" xr:uid="{57892B7B-A631-4486-BA9F-0DD6A83CA9BA}"/>
    <cellStyle name="Normal 2 2 2 2 2 2 2 3 4" xfId="5747" xr:uid="{7BE862A0-399E-4C75-BEA4-5777B80959A1}"/>
    <cellStyle name="Normal 2 2 2 2 2 2 2 3 4 2" xfId="5748" xr:uid="{3D3632A7-8B27-4267-B395-7B7080F67EF8}"/>
    <cellStyle name="Normal 2 2 2 2 2 2 2 3 4 2 2" xfId="33704" xr:uid="{9FBB59AD-F964-4DF1-9541-D74D6E24655C}"/>
    <cellStyle name="Normal 2 2 2 2 2 2 2 3 4 3" xfId="33703" xr:uid="{7CE6FD24-3B61-4B07-B5B1-F4DE95AA20E4}"/>
    <cellStyle name="Normal 2 2 2 2 2 2 2 3 5" xfId="5749" xr:uid="{D62B84D2-3D3F-440B-BBEF-25D392F239B6}"/>
    <cellStyle name="Normal 2 2 2 2 2 2 2 3 5 2" xfId="33705" xr:uid="{845BBB84-DC51-452D-A173-3C5CF69E4658}"/>
    <cellStyle name="Normal 2 2 2 2 2 2 2 3 6" xfId="33690" xr:uid="{557C292D-646F-4641-B88F-510AF43B8437}"/>
    <cellStyle name="Normal 2 2 2 2 2 2 2 4" xfId="5750" xr:uid="{34F07AF8-5FA3-40AD-B43A-A417A44FDE34}"/>
    <cellStyle name="Normal 2 2 2 2 2 2 2 4 2" xfId="5751" xr:uid="{3E30A82C-587D-4548-9E0A-73C2B3B555E6}"/>
    <cellStyle name="Normal 2 2 2 2 2 2 2 4 2 2" xfId="5752" xr:uid="{83CE0237-F28B-4988-A151-EDDB61A6C90D}"/>
    <cellStyle name="Normal 2 2 2 2 2 2 2 4 2 2 2" xfId="5753" xr:uid="{AC9C6ED7-40C6-4512-B885-973E7494093B}"/>
    <cellStyle name="Normal 2 2 2 2 2 2 2 4 2 2 2 2" xfId="33709" xr:uid="{B101566B-5964-45AC-A11D-FEA5D59F8A3B}"/>
    <cellStyle name="Normal 2 2 2 2 2 2 2 4 2 2 3" xfId="33708" xr:uid="{5E8462D8-B533-42FA-AFBB-3E6DDA7BC5A5}"/>
    <cellStyle name="Normal 2 2 2 2 2 2 2 4 2 3" xfId="5754" xr:uid="{41666863-2CC2-4733-8DC9-34E1AE705BAB}"/>
    <cellStyle name="Normal 2 2 2 2 2 2 2 4 2 3 2" xfId="33710" xr:uid="{6C8910E4-4061-4D5B-85D5-E85F4917879D}"/>
    <cellStyle name="Normal 2 2 2 2 2 2 2 4 2 4" xfId="33707" xr:uid="{1AE76124-B87E-4C2A-A7B8-A4A48829FA85}"/>
    <cellStyle name="Normal 2 2 2 2 2 2 2 4 3" xfId="5755" xr:uid="{06FCF6A8-0293-4A44-9E6B-B0F6EF3ED497}"/>
    <cellStyle name="Normal 2 2 2 2 2 2 2 4 3 2" xfId="5756" xr:uid="{973CEF2A-B6BF-4017-825C-B5FEA3377B67}"/>
    <cellStyle name="Normal 2 2 2 2 2 2 2 4 3 2 2" xfId="33712" xr:uid="{32F8907E-0E34-4D8F-844E-84A877B4DBA0}"/>
    <cellStyle name="Normal 2 2 2 2 2 2 2 4 3 3" xfId="33711" xr:uid="{B2FE2EA2-3131-42FA-9A0C-56251A798173}"/>
    <cellStyle name="Normal 2 2 2 2 2 2 2 4 4" xfId="5757" xr:uid="{FB06BB94-6B92-47EE-870C-3FC603E995EC}"/>
    <cellStyle name="Normal 2 2 2 2 2 2 2 4 4 2" xfId="33713" xr:uid="{A9B8E046-144D-43A1-87AA-A76F8CC325BF}"/>
    <cellStyle name="Normal 2 2 2 2 2 2 2 4 5" xfId="33706" xr:uid="{702046C2-B234-4D82-A0B1-867BD344C731}"/>
    <cellStyle name="Normal 2 2 2 2 2 2 2 5" xfId="5758" xr:uid="{A24D183E-489A-4CA9-9767-F05898F46968}"/>
    <cellStyle name="Normal 2 2 2 2 2 2 2 5 2" xfId="5759" xr:uid="{027F9B30-08B6-4D38-B664-BE5CF505FBF4}"/>
    <cellStyle name="Normal 2 2 2 2 2 2 2 5 2 2" xfId="5760" xr:uid="{1FB8FB51-0DC9-4CAE-A9DE-FA227ECB8373}"/>
    <cellStyle name="Normal 2 2 2 2 2 2 2 5 2 2 2" xfId="5761" xr:uid="{84FDB807-B2E9-4F2C-AB52-D204B4752FED}"/>
    <cellStyle name="Normal 2 2 2 2 2 2 2 5 2 2 2 2" xfId="33717" xr:uid="{28E1F262-ADA9-4DFB-B821-89AE91CD782D}"/>
    <cellStyle name="Normal 2 2 2 2 2 2 2 5 2 2 3" xfId="33716" xr:uid="{6DBBC2A6-BFEC-4DC0-97DF-CA3D552E7739}"/>
    <cellStyle name="Normal 2 2 2 2 2 2 2 5 2 3" xfId="5762" xr:uid="{7E47CDC7-4387-4822-8476-AECDC972CAB4}"/>
    <cellStyle name="Normal 2 2 2 2 2 2 2 5 2 3 2" xfId="33718" xr:uid="{3E25FA89-D856-427E-8324-34BF779DB19C}"/>
    <cellStyle name="Normal 2 2 2 2 2 2 2 5 2 4" xfId="33715" xr:uid="{50CB1349-7404-4F56-AE3E-FCF28D355C0B}"/>
    <cellStyle name="Normal 2 2 2 2 2 2 2 5 3" xfId="5763" xr:uid="{366200A6-59A2-4D75-9F5F-4BE85CF31FF7}"/>
    <cellStyle name="Normal 2 2 2 2 2 2 2 5 3 2" xfId="5764" xr:uid="{8D2B5C4F-A6BE-4B29-8171-FD9946795165}"/>
    <cellStyle name="Normal 2 2 2 2 2 2 2 5 3 2 2" xfId="33720" xr:uid="{75305A59-C104-414D-A4DB-24C0039AC8A9}"/>
    <cellStyle name="Normal 2 2 2 2 2 2 2 5 3 3" xfId="33719" xr:uid="{827F8ABF-806B-41D5-BF9F-2DBBEB386B1E}"/>
    <cellStyle name="Normal 2 2 2 2 2 2 2 5 4" xfId="5765" xr:uid="{47CD1E23-547F-4594-B59B-E3564EB2600D}"/>
    <cellStyle name="Normal 2 2 2 2 2 2 2 5 4 2" xfId="33721" xr:uid="{68FEF86D-7484-44D0-936C-BFA03ECA5983}"/>
    <cellStyle name="Normal 2 2 2 2 2 2 2 5 5" xfId="33714" xr:uid="{54B8E345-DB64-43FA-B230-2CE5A4AAEFBF}"/>
    <cellStyle name="Normal 2 2 2 2 2 2 2 6" xfId="5766" xr:uid="{6B7AC956-3EF8-4191-A722-06266B7E5C69}"/>
    <cellStyle name="Normal 2 2 2 2 2 2 2 6 2" xfId="5767" xr:uid="{41C4C6A3-08A5-4864-8644-39E94ED7BDB5}"/>
    <cellStyle name="Normal 2 2 2 2 2 2 2 6 2 2" xfId="5768" xr:uid="{0017E1E2-587F-448D-8E0B-F8A7479FA7E4}"/>
    <cellStyle name="Normal 2 2 2 2 2 2 2 6 2 2 2" xfId="33724" xr:uid="{4CAC9B57-70EA-46E1-9558-EF932DFBA551}"/>
    <cellStyle name="Normal 2 2 2 2 2 2 2 6 2 3" xfId="33723" xr:uid="{A42925F2-9AE7-438D-B121-7F480AA40AD6}"/>
    <cellStyle name="Normal 2 2 2 2 2 2 2 6 3" xfId="5769" xr:uid="{6ACD3BDD-6B99-4020-BF60-3F45277B2731}"/>
    <cellStyle name="Normal 2 2 2 2 2 2 2 6 3 2" xfId="33725" xr:uid="{0769ABDA-F77B-4F56-97C4-0A89BEFBE7F7}"/>
    <cellStyle name="Normal 2 2 2 2 2 2 2 6 4" xfId="33722" xr:uid="{3A17F3BA-760D-4797-81C8-26437781DA34}"/>
    <cellStyle name="Normal 2 2 2 2 2 2 2 7" xfId="5770" xr:uid="{C11F34D8-9F44-454C-A686-F6D2DFDC6686}"/>
    <cellStyle name="Normal 2 2 2 2 2 2 2 7 2" xfId="5771" xr:uid="{667880D8-774C-496C-A28E-B8F837DDC75B}"/>
    <cellStyle name="Normal 2 2 2 2 2 2 2 7 2 2" xfId="33727" xr:uid="{E70230E1-9485-461D-9C31-3FF53163F1AB}"/>
    <cellStyle name="Normal 2 2 2 2 2 2 2 7 3" xfId="33726" xr:uid="{8B63DA5C-E92D-465E-80CA-3079C5B5B254}"/>
    <cellStyle name="Normal 2 2 2 2 2 2 2 8" xfId="5772" xr:uid="{6CFC70F0-FA9A-4725-91CA-BB6448077C74}"/>
    <cellStyle name="Normal 2 2 2 2 2 2 2 8 2" xfId="33728" xr:uid="{1F2CF0A3-249E-4DAE-AF78-6E41FFB27AC0}"/>
    <cellStyle name="Normal 2 2 2 2 2 2 2 9" xfId="27784" xr:uid="{DE379E16-39EF-4F79-A152-30210216AD41}"/>
    <cellStyle name="Normal 2 2 2 2 2 2 2 9 2" xfId="55702" xr:uid="{C295310B-9CF1-4141-B363-B8735A3D5F8F}"/>
    <cellStyle name="Normal 2 2 2 2 2 2 3" xfId="565" xr:uid="{80DA2D98-DB35-4420-B492-AC68BC0808BC}"/>
    <cellStyle name="Normal 2 2 2 2 2 2 3 2" xfId="5773" xr:uid="{A1AFE07D-4C3C-47E6-A757-EB3D8C372F60}"/>
    <cellStyle name="Normal 2 2 2 2 2 2 3 2 2" xfId="5774" xr:uid="{15AF1BE8-E1DA-4155-96C8-06A7E5A52A3F}"/>
    <cellStyle name="Normal 2 2 2 2 2 2 3 2 2 2" xfId="5775" xr:uid="{D37230CE-82C3-4D4F-83B8-4C97ABA700A6}"/>
    <cellStyle name="Normal 2 2 2 2 2 2 3 2 2 2 2" xfId="5776" xr:uid="{9D4A0A2B-C15C-4545-986D-1CBA4285E68A}"/>
    <cellStyle name="Normal 2 2 2 2 2 2 3 2 2 2 2 2" xfId="5777" xr:uid="{BA60B230-F8F9-4087-8236-346671456B68}"/>
    <cellStyle name="Normal 2 2 2 2 2 2 3 2 2 2 2 2 2" xfId="33733" xr:uid="{6AC1B32D-3EB5-4CC1-AD70-AA6BDAA7AD72}"/>
    <cellStyle name="Normal 2 2 2 2 2 2 3 2 2 2 2 3" xfId="33732" xr:uid="{06255FD7-D153-4AF4-82EB-E3BAE9A18DA6}"/>
    <cellStyle name="Normal 2 2 2 2 2 2 3 2 2 2 3" xfId="5778" xr:uid="{C2721A17-3E8B-416C-AD08-1F2D0FBD7918}"/>
    <cellStyle name="Normal 2 2 2 2 2 2 3 2 2 2 3 2" xfId="33734" xr:uid="{E14FA3DC-CE66-4EF9-A7CA-2955F1F28251}"/>
    <cellStyle name="Normal 2 2 2 2 2 2 3 2 2 2 4" xfId="33731" xr:uid="{D6BAC42D-DDAF-483C-B7BD-F6833268A466}"/>
    <cellStyle name="Normal 2 2 2 2 2 2 3 2 2 3" xfId="5779" xr:uid="{E3A1A603-A563-40CA-8775-F300A8B67699}"/>
    <cellStyle name="Normal 2 2 2 2 2 2 3 2 2 3 2" xfId="5780" xr:uid="{D97CFDFE-557E-45D8-BE1F-0F00A28D4A90}"/>
    <cellStyle name="Normal 2 2 2 2 2 2 3 2 2 3 2 2" xfId="33736" xr:uid="{54E22DB2-13D8-414E-A8D3-03D5C81BF7A0}"/>
    <cellStyle name="Normal 2 2 2 2 2 2 3 2 2 3 3" xfId="33735" xr:uid="{05C721C9-79A6-4860-B29C-A2C8DC61DA3B}"/>
    <cellStyle name="Normal 2 2 2 2 2 2 3 2 2 4" xfId="5781" xr:uid="{8F5CA26A-BE5D-46F1-BC5D-213AFF4DD0D1}"/>
    <cellStyle name="Normal 2 2 2 2 2 2 3 2 2 4 2" xfId="33737" xr:uid="{0B0DFF54-9E33-41CC-86BB-DC0DBBC98923}"/>
    <cellStyle name="Normal 2 2 2 2 2 2 3 2 2 5" xfId="33730" xr:uid="{12D66C0C-0606-41BB-80D8-29421EBCDB6E}"/>
    <cellStyle name="Normal 2 2 2 2 2 2 3 2 3" xfId="5782" xr:uid="{98521B4B-37FD-4C92-A7CC-F7BA36EC59B0}"/>
    <cellStyle name="Normal 2 2 2 2 2 2 3 2 3 2" xfId="5783" xr:uid="{134A3F33-C395-4476-893F-422D53F4F22C}"/>
    <cellStyle name="Normal 2 2 2 2 2 2 3 2 3 2 2" xfId="5784" xr:uid="{5DEE1E49-B73D-4F7C-9CEC-20874CC00EB8}"/>
    <cellStyle name="Normal 2 2 2 2 2 2 3 2 3 2 2 2" xfId="33740" xr:uid="{13CFF324-2539-4C91-BC2D-0AE1F4175F4E}"/>
    <cellStyle name="Normal 2 2 2 2 2 2 3 2 3 2 3" xfId="33739" xr:uid="{BE6103B7-4879-48C3-8C34-96387A561C7F}"/>
    <cellStyle name="Normal 2 2 2 2 2 2 3 2 3 3" xfId="5785" xr:uid="{CDB414D1-FF2D-4AD8-BDEC-DA4BA626948A}"/>
    <cellStyle name="Normal 2 2 2 2 2 2 3 2 3 3 2" xfId="33741" xr:uid="{0C026240-7F11-48E6-9D3D-A2243EBC5F9F}"/>
    <cellStyle name="Normal 2 2 2 2 2 2 3 2 3 4" xfId="33738" xr:uid="{1F4F0398-8CE3-494C-A0B8-6C9C3140F665}"/>
    <cellStyle name="Normal 2 2 2 2 2 2 3 2 4" xfId="5786" xr:uid="{B6BB9C93-BEF7-4E0E-B01A-47757A26B9F8}"/>
    <cellStyle name="Normal 2 2 2 2 2 2 3 2 4 2" xfId="5787" xr:uid="{176CA486-11E8-4677-8B25-6513F6F11177}"/>
    <cellStyle name="Normal 2 2 2 2 2 2 3 2 4 2 2" xfId="33743" xr:uid="{C64D89C5-4010-4AA4-8054-47F2C971DB2B}"/>
    <cellStyle name="Normal 2 2 2 2 2 2 3 2 4 3" xfId="33742" xr:uid="{EA6E1471-40E0-4A78-99BD-FF3DEA9D9199}"/>
    <cellStyle name="Normal 2 2 2 2 2 2 3 2 5" xfId="5788" xr:uid="{4D79ADCD-33C7-490E-BEF6-F8C67E8FCF0C}"/>
    <cellStyle name="Normal 2 2 2 2 2 2 3 2 5 2" xfId="33744" xr:uid="{A80E6A8E-0894-4606-B4E4-2D221DD0F081}"/>
    <cellStyle name="Normal 2 2 2 2 2 2 3 2 6" xfId="33729" xr:uid="{ED499981-4919-432B-BBED-969374602D97}"/>
    <cellStyle name="Normal 2 2 2 2 2 2 3 3" xfId="5789" xr:uid="{8E1203A9-F565-4A05-A411-F4A547E2F7F1}"/>
    <cellStyle name="Normal 2 2 2 2 2 2 3 3 2" xfId="5790" xr:uid="{404E2865-FFD2-4BA0-98CD-B219DF3B221F}"/>
    <cellStyle name="Normal 2 2 2 2 2 2 3 3 2 2" xfId="5791" xr:uid="{C0AB121B-A491-47FF-8DFD-25089B9178B5}"/>
    <cellStyle name="Normal 2 2 2 2 2 2 3 3 2 2 2" xfId="5792" xr:uid="{785A3D61-3BD8-49E1-85C4-0CAAD6572C32}"/>
    <cellStyle name="Normal 2 2 2 2 2 2 3 3 2 2 2 2" xfId="33748" xr:uid="{1F96A860-AD59-4251-8D86-8AFC988034B2}"/>
    <cellStyle name="Normal 2 2 2 2 2 2 3 3 2 2 3" xfId="33747" xr:uid="{D6B2EAEA-8B85-4D94-9E95-1771AC15EE9B}"/>
    <cellStyle name="Normal 2 2 2 2 2 2 3 3 2 3" xfId="5793" xr:uid="{1704F90E-C13C-4793-AC5D-3C5274393F6A}"/>
    <cellStyle name="Normal 2 2 2 2 2 2 3 3 2 3 2" xfId="33749" xr:uid="{3A0341E9-16FC-4BE8-84A1-867211A1D1EA}"/>
    <cellStyle name="Normal 2 2 2 2 2 2 3 3 2 4" xfId="33746" xr:uid="{8CBB061B-15CB-4EE2-995C-708FC8078C96}"/>
    <cellStyle name="Normal 2 2 2 2 2 2 3 3 3" xfId="5794" xr:uid="{DCA54888-EC20-413A-BB06-422F1D94DDC1}"/>
    <cellStyle name="Normal 2 2 2 2 2 2 3 3 3 2" xfId="5795" xr:uid="{15F8B02B-CDEB-4812-9D8B-C81C639C80FE}"/>
    <cellStyle name="Normal 2 2 2 2 2 2 3 3 3 2 2" xfId="33751" xr:uid="{0E8B7BED-1B4C-4748-B3B9-33F48C3F63B4}"/>
    <cellStyle name="Normal 2 2 2 2 2 2 3 3 3 3" xfId="33750" xr:uid="{A903C7CB-50CA-41DA-B964-EDFC0FED75A7}"/>
    <cellStyle name="Normal 2 2 2 2 2 2 3 3 4" xfId="5796" xr:uid="{A5DD55FE-9073-47AD-B7C5-586BB195EEEF}"/>
    <cellStyle name="Normal 2 2 2 2 2 2 3 3 4 2" xfId="33752" xr:uid="{F7774B5E-1F58-4146-B1E9-68254D92FEE8}"/>
    <cellStyle name="Normal 2 2 2 2 2 2 3 3 5" xfId="33745" xr:uid="{9B6168A0-1AC8-48F6-B38E-7507AD6C535B}"/>
    <cellStyle name="Normal 2 2 2 2 2 2 3 4" xfId="5797" xr:uid="{921D2D12-A46E-4CB6-A514-DB2B807FDD92}"/>
    <cellStyle name="Normal 2 2 2 2 2 2 3 4 2" xfId="5798" xr:uid="{25624248-740A-427E-BEE5-688970A9B147}"/>
    <cellStyle name="Normal 2 2 2 2 2 2 3 4 2 2" xfId="5799" xr:uid="{2C0C73DD-CE68-4E3D-A023-EA7808F964A5}"/>
    <cellStyle name="Normal 2 2 2 2 2 2 3 4 2 2 2" xfId="5800" xr:uid="{99A5F4FB-9B7E-4451-B0C7-479F5E7AF2E5}"/>
    <cellStyle name="Normal 2 2 2 2 2 2 3 4 2 2 2 2" xfId="33756" xr:uid="{6D43E14A-167B-4B15-BA86-1045CB3852D1}"/>
    <cellStyle name="Normal 2 2 2 2 2 2 3 4 2 2 3" xfId="33755" xr:uid="{3D2517B9-C924-40A9-B1A7-25C40C3FE0A7}"/>
    <cellStyle name="Normal 2 2 2 2 2 2 3 4 2 3" xfId="5801" xr:uid="{0D3AB76F-C3F8-4A66-A2D9-2FF7C8151F81}"/>
    <cellStyle name="Normal 2 2 2 2 2 2 3 4 2 3 2" xfId="33757" xr:uid="{3087444D-5A93-44A3-AD06-2C9D6D5E3A93}"/>
    <cellStyle name="Normal 2 2 2 2 2 2 3 4 2 4" xfId="33754" xr:uid="{51C81DA1-D949-42CA-B5A2-4F9527136917}"/>
    <cellStyle name="Normal 2 2 2 2 2 2 3 4 3" xfId="5802" xr:uid="{8EBC87F4-9876-4C67-81E3-C63173AA5CE9}"/>
    <cellStyle name="Normal 2 2 2 2 2 2 3 4 3 2" xfId="5803" xr:uid="{3186A857-7204-4359-87F1-E649FB04DE12}"/>
    <cellStyle name="Normal 2 2 2 2 2 2 3 4 3 2 2" xfId="33759" xr:uid="{5CA2C88F-8ED3-4665-9CDD-B0CBE45AC2FE}"/>
    <cellStyle name="Normal 2 2 2 2 2 2 3 4 3 3" xfId="33758" xr:uid="{151614C1-CED4-437C-901B-6DF52940A800}"/>
    <cellStyle name="Normal 2 2 2 2 2 2 3 4 4" xfId="5804" xr:uid="{822068D1-46FE-46A9-92AB-842CB6CCAA3F}"/>
    <cellStyle name="Normal 2 2 2 2 2 2 3 4 4 2" xfId="33760" xr:uid="{D06E7F30-5D2D-4212-8583-BE27754D0924}"/>
    <cellStyle name="Normal 2 2 2 2 2 2 3 4 5" xfId="33753" xr:uid="{7AF069B8-2C9C-44E3-ADF2-B1E4597592B7}"/>
    <cellStyle name="Normal 2 2 2 2 2 2 3 5" xfId="5805" xr:uid="{87E3522C-0AB5-4B6B-B2FB-70465EA1A76B}"/>
    <cellStyle name="Normal 2 2 2 2 2 2 3 5 2" xfId="5806" xr:uid="{C26E8006-58F5-4578-85CE-61FF6383F53E}"/>
    <cellStyle name="Normal 2 2 2 2 2 2 3 5 2 2" xfId="5807" xr:uid="{182C15AF-BB3D-4EEC-8F18-394D1DC52B63}"/>
    <cellStyle name="Normal 2 2 2 2 2 2 3 5 2 2 2" xfId="33763" xr:uid="{578A7891-24E3-41C8-B689-9B85794CBA8A}"/>
    <cellStyle name="Normal 2 2 2 2 2 2 3 5 2 3" xfId="33762" xr:uid="{C0B746AE-CA7D-4514-AEDC-74434740F9F2}"/>
    <cellStyle name="Normal 2 2 2 2 2 2 3 5 3" xfId="5808" xr:uid="{C02E7CC1-168D-458F-80FA-B1C761903C46}"/>
    <cellStyle name="Normal 2 2 2 2 2 2 3 5 3 2" xfId="33764" xr:uid="{9DACD2DF-63BE-46D8-8AAB-94F6E8D1363A}"/>
    <cellStyle name="Normal 2 2 2 2 2 2 3 5 4" xfId="33761" xr:uid="{0007E2FB-4352-458B-BF6F-1331D2882241}"/>
    <cellStyle name="Normal 2 2 2 2 2 2 3 6" xfId="5809" xr:uid="{2E905BE4-9B09-4D10-9554-31E93F258839}"/>
    <cellStyle name="Normal 2 2 2 2 2 2 3 6 2" xfId="5810" xr:uid="{542C8D15-DFB6-4943-A3C1-A17759820092}"/>
    <cellStyle name="Normal 2 2 2 2 2 2 3 6 2 2" xfId="33766" xr:uid="{A6AEF672-EAD9-4420-9130-4460374FE85B}"/>
    <cellStyle name="Normal 2 2 2 2 2 2 3 6 3" xfId="33765" xr:uid="{BEAA2597-1945-47B7-BA04-EBE7E8EBAD3D}"/>
    <cellStyle name="Normal 2 2 2 2 2 2 3 7" xfId="5811" xr:uid="{5D45D1BD-37AE-4C95-986F-A29E00DE9F89}"/>
    <cellStyle name="Normal 2 2 2 2 2 2 3 7 2" xfId="33767" xr:uid="{B4F2D5E3-368F-4464-98B6-29FADC3034D3}"/>
    <cellStyle name="Normal 2 2 2 2 2 2 3 8" xfId="28544" xr:uid="{F8C8B65F-1B37-40D0-9EB7-8226B3920D89}"/>
    <cellStyle name="Normal 2 2 2 2 2 2 4" xfId="5812" xr:uid="{1CEDE994-28B8-4F5A-BA97-32152DB221B9}"/>
    <cellStyle name="Normal 2 2 2 2 2 2 4 2" xfId="5813" xr:uid="{FC566760-5983-4111-8303-CD5ED8337EBD}"/>
    <cellStyle name="Normal 2 2 2 2 2 2 4 2 2" xfId="5814" xr:uid="{A8397647-5769-4A39-B57F-89D99DF59469}"/>
    <cellStyle name="Normal 2 2 2 2 2 2 4 2 2 2" xfId="5815" xr:uid="{BBE76917-2B30-4D50-A875-BA9F53A4CB61}"/>
    <cellStyle name="Normal 2 2 2 2 2 2 4 2 2 2 2" xfId="5816" xr:uid="{80A124E2-7054-47F1-AC77-3EDDB5F8432E}"/>
    <cellStyle name="Normal 2 2 2 2 2 2 4 2 2 2 2 2" xfId="33772" xr:uid="{F7B47D55-5FBB-4352-B375-300B99048D42}"/>
    <cellStyle name="Normal 2 2 2 2 2 2 4 2 2 2 3" xfId="33771" xr:uid="{7FE67730-3DA7-4402-9200-8B810C0895BD}"/>
    <cellStyle name="Normal 2 2 2 2 2 2 4 2 2 3" xfId="5817" xr:uid="{F8B57E0A-1DB2-475B-BCD1-B843D60D7A73}"/>
    <cellStyle name="Normal 2 2 2 2 2 2 4 2 2 3 2" xfId="33773" xr:uid="{14B325E0-7029-44C8-B637-0566F7529F67}"/>
    <cellStyle name="Normal 2 2 2 2 2 2 4 2 2 4" xfId="33770" xr:uid="{2A3DB3B7-3156-4641-B7B4-8112A98EAA3C}"/>
    <cellStyle name="Normal 2 2 2 2 2 2 4 2 3" xfId="5818" xr:uid="{1E3462B9-7EE9-415D-AE4B-0AA6B28098F8}"/>
    <cellStyle name="Normal 2 2 2 2 2 2 4 2 3 2" xfId="5819" xr:uid="{4CDA92C9-8DE0-43F2-8E00-697D4A2BCFB9}"/>
    <cellStyle name="Normal 2 2 2 2 2 2 4 2 3 2 2" xfId="33775" xr:uid="{0FDEE519-E2C4-4142-9B4E-DF5F30CE7A41}"/>
    <cellStyle name="Normal 2 2 2 2 2 2 4 2 3 3" xfId="33774" xr:uid="{5DAC38DE-2C17-4F2F-8A4F-54EB9535C9AD}"/>
    <cellStyle name="Normal 2 2 2 2 2 2 4 2 4" xfId="5820" xr:uid="{8F574876-7960-4FEC-B74B-F51D1F6307EF}"/>
    <cellStyle name="Normal 2 2 2 2 2 2 4 2 4 2" xfId="33776" xr:uid="{09DCDA82-CE48-47F6-AD31-048FD49419EA}"/>
    <cellStyle name="Normal 2 2 2 2 2 2 4 2 5" xfId="33769" xr:uid="{95C208D4-92AA-4A32-84F2-E2605A6BC2AD}"/>
    <cellStyle name="Normal 2 2 2 2 2 2 4 3" xfId="5821" xr:uid="{717427AE-916B-411D-B66B-C314C20C5DA3}"/>
    <cellStyle name="Normal 2 2 2 2 2 2 4 3 2" xfId="5822" xr:uid="{D5030D52-16F7-4C22-840F-275095628BBD}"/>
    <cellStyle name="Normal 2 2 2 2 2 2 4 3 2 2" xfId="5823" xr:uid="{CEA0E915-A206-4027-A819-ABE63CB14BD0}"/>
    <cellStyle name="Normal 2 2 2 2 2 2 4 3 2 2 2" xfId="33779" xr:uid="{7FE0A26A-0BBB-4613-BC62-2EE1476AAE9E}"/>
    <cellStyle name="Normal 2 2 2 2 2 2 4 3 2 3" xfId="33778" xr:uid="{583CA8A3-5826-49C4-9FAE-3EA2073937CE}"/>
    <cellStyle name="Normal 2 2 2 2 2 2 4 3 3" xfId="5824" xr:uid="{3DBF2BD1-DF3B-4E9B-845A-E0B71D3C5040}"/>
    <cellStyle name="Normal 2 2 2 2 2 2 4 3 3 2" xfId="33780" xr:uid="{BACD5B8E-1AC0-42F9-87FF-02E80E8412DA}"/>
    <cellStyle name="Normal 2 2 2 2 2 2 4 3 4" xfId="33777" xr:uid="{69B767FA-845C-4855-9F4E-38F269F2951A}"/>
    <cellStyle name="Normal 2 2 2 2 2 2 4 4" xfId="5825" xr:uid="{F3400786-20C8-4613-88E6-A5D0402855B2}"/>
    <cellStyle name="Normal 2 2 2 2 2 2 4 4 2" xfId="5826" xr:uid="{F9A49A25-658B-4B82-9862-C0D832466310}"/>
    <cellStyle name="Normal 2 2 2 2 2 2 4 4 2 2" xfId="33782" xr:uid="{D2127DD7-9F57-4A57-81B6-F04047567616}"/>
    <cellStyle name="Normal 2 2 2 2 2 2 4 4 3" xfId="33781" xr:uid="{A4D01F28-D78D-4335-88DF-F56E3C001EF4}"/>
    <cellStyle name="Normal 2 2 2 2 2 2 4 5" xfId="5827" xr:uid="{40927248-DC85-4EA0-B7DE-11DDE5BC3E32}"/>
    <cellStyle name="Normal 2 2 2 2 2 2 4 5 2" xfId="33783" xr:uid="{82B8E23D-767A-4AF3-8FCF-100D67A077BE}"/>
    <cellStyle name="Normal 2 2 2 2 2 2 4 6" xfId="33768" xr:uid="{BA51B5C6-F5CA-4BFC-BE1C-045C28A14441}"/>
    <cellStyle name="Normal 2 2 2 2 2 2 5" xfId="5828" xr:uid="{E2395E6C-B435-48AE-9AFB-396D94F641EC}"/>
    <cellStyle name="Normal 2 2 2 2 2 2 5 2" xfId="5829" xr:uid="{00DD6BA9-6010-4570-B45F-4EE2232ECCE2}"/>
    <cellStyle name="Normal 2 2 2 2 2 2 5 2 2" xfId="5830" xr:uid="{2697D1D7-7FD2-472B-AA1E-74DDC593956A}"/>
    <cellStyle name="Normal 2 2 2 2 2 2 5 2 2 2" xfId="5831" xr:uid="{3B090BE1-32F0-4B02-BD4E-C1F64B3B3AA1}"/>
    <cellStyle name="Normal 2 2 2 2 2 2 5 2 2 2 2" xfId="33787" xr:uid="{C8D0116F-7439-430E-97BB-994439EC605D}"/>
    <cellStyle name="Normal 2 2 2 2 2 2 5 2 2 3" xfId="33786" xr:uid="{64EFE99E-396B-45E6-9106-222044CB9129}"/>
    <cellStyle name="Normal 2 2 2 2 2 2 5 2 3" xfId="5832" xr:uid="{DB60F1DD-B538-45FF-9AC2-A5D171A1AD8A}"/>
    <cellStyle name="Normal 2 2 2 2 2 2 5 2 3 2" xfId="33788" xr:uid="{6D49FA69-1254-4934-B2EA-CE27F6E5320B}"/>
    <cellStyle name="Normal 2 2 2 2 2 2 5 2 4" xfId="33785" xr:uid="{955AF208-3F67-42CA-8F43-29ADE1838EDA}"/>
    <cellStyle name="Normal 2 2 2 2 2 2 5 3" xfId="5833" xr:uid="{D049ED59-C381-4CDC-97AB-145F6486C84F}"/>
    <cellStyle name="Normal 2 2 2 2 2 2 5 3 2" xfId="5834" xr:uid="{6DDAF15C-5896-44D1-A878-D7C0A026BA8A}"/>
    <cellStyle name="Normal 2 2 2 2 2 2 5 3 2 2" xfId="33790" xr:uid="{3612A618-5A41-438C-8142-AC40D23EE13F}"/>
    <cellStyle name="Normal 2 2 2 2 2 2 5 3 3" xfId="33789" xr:uid="{F35E1A8B-49B7-48BD-8AC4-6AF28883CE05}"/>
    <cellStyle name="Normal 2 2 2 2 2 2 5 4" xfId="5835" xr:uid="{FD57A316-C06B-4315-833C-D81094909BD0}"/>
    <cellStyle name="Normal 2 2 2 2 2 2 5 4 2" xfId="33791" xr:uid="{FB6E839E-77D5-4D27-970C-61ED19D7FD35}"/>
    <cellStyle name="Normal 2 2 2 2 2 2 5 5" xfId="33784" xr:uid="{FB4A1D4D-1CA5-4C07-B28D-91E177C56984}"/>
    <cellStyle name="Normal 2 2 2 2 2 2 6" xfId="5836" xr:uid="{AA2D752B-52C1-4429-A436-5EF9B76D538D}"/>
    <cellStyle name="Normal 2 2 2 2 2 2 6 2" xfId="5837" xr:uid="{5C8AF7AB-8B74-4FD7-85A7-87E170F44FC0}"/>
    <cellStyle name="Normal 2 2 2 2 2 2 6 2 2" xfId="5838" xr:uid="{58713723-7327-4749-8DFD-1FE98112FB2B}"/>
    <cellStyle name="Normal 2 2 2 2 2 2 6 2 2 2" xfId="5839" xr:uid="{456028D9-59D3-4B81-8357-A25CBE477F4D}"/>
    <cellStyle name="Normal 2 2 2 2 2 2 6 2 2 2 2" xfId="33795" xr:uid="{D25ADA18-AD47-42AF-8BD0-42BE36F41FEC}"/>
    <cellStyle name="Normal 2 2 2 2 2 2 6 2 2 3" xfId="33794" xr:uid="{FF47D96D-3FB5-4CE6-A75F-1D9E14D3D14B}"/>
    <cellStyle name="Normal 2 2 2 2 2 2 6 2 3" xfId="5840" xr:uid="{DB5E8306-664E-401F-9F65-B406B91687D9}"/>
    <cellStyle name="Normal 2 2 2 2 2 2 6 2 3 2" xfId="33796" xr:uid="{7ED1ADB9-7BE9-45D6-BBF8-990748D37C1C}"/>
    <cellStyle name="Normal 2 2 2 2 2 2 6 2 4" xfId="33793" xr:uid="{595D56F7-8500-4547-8B65-FE426CD8FE1B}"/>
    <cellStyle name="Normal 2 2 2 2 2 2 6 3" xfId="5841" xr:uid="{5FBED7F7-EEA1-4505-B1F5-D2597841330B}"/>
    <cellStyle name="Normal 2 2 2 2 2 2 6 3 2" xfId="5842" xr:uid="{1020D67D-16C1-40FA-919A-36E68F616D74}"/>
    <cellStyle name="Normal 2 2 2 2 2 2 6 3 2 2" xfId="33798" xr:uid="{5062CFAB-A27C-4E08-96D2-4EB156D5BF62}"/>
    <cellStyle name="Normal 2 2 2 2 2 2 6 3 3" xfId="33797" xr:uid="{8B448C1D-99C6-4E61-8354-3D18B4B2E7EB}"/>
    <cellStyle name="Normal 2 2 2 2 2 2 6 4" xfId="5843" xr:uid="{36BC66B6-AD98-4C88-8A1D-C0C6D81A1FB1}"/>
    <cellStyle name="Normal 2 2 2 2 2 2 6 4 2" xfId="33799" xr:uid="{F884FDC5-B9ED-49F1-B25E-A31F33E786F4}"/>
    <cellStyle name="Normal 2 2 2 2 2 2 6 5" xfId="33792" xr:uid="{4550E203-2A68-4367-A6CA-7536ADA8E971}"/>
    <cellStyle name="Normal 2 2 2 2 2 2 7" xfId="5844" xr:uid="{82E0437D-2984-4F4E-A80C-88B0DC217136}"/>
    <cellStyle name="Normal 2 2 2 2 2 2 7 2" xfId="5845" xr:uid="{5FD1B16C-E050-499A-98FA-C337EB0A49CE}"/>
    <cellStyle name="Normal 2 2 2 2 2 2 7 2 2" xfId="5846" xr:uid="{B4A3E19E-6600-4884-B4C8-6F7736142A3F}"/>
    <cellStyle name="Normal 2 2 2 2 2 2 7 2 2 2" xfId="33802" xr:uid="{8E97C6AD-42BF-43B4-B491-9621BAD9E891}"/>
    <cellStyle name="Normal 2 2 2 2 2 2 7 2 3" xfId="33801" xr:uid="{0E40DBA7-5730-43BD-8502-378D29C56BBD}"/>
    <cellStyle name="Normal 2 2 2 2 2 2 7 3" xfId="5847" xr:uid="{B3C0DA3A-7C64-4372-8CBD-DFE43D777A8F}"/>
    <cellStyle name="Normal 2 2 2 2 2 2 7 3 2" xfId="33803" xr:uid="{DA0B6C26-68B7-4CF4-B001-75B22E29A9DE}"/>
    <cellStyle name="Normal 2 2 2 2 2 2 7 4" xfId="33800" xr:uid="{EF67BF98-365D-4856-9C0A-8C09B91B0460}"/>
    <cellStyle name="Normal 2 2 2 2 2 2 8" xfId="5848" xr:uid="{5D5A64D2-17FD-44E7-AE81-9C0F3E8F69B8}"/>
    <cellStyle name="Normal 2 2 2 2 2 2 8 2" xfId="5849" xr:uid="{D30107DA-32F4-45C3-A7E1-44A8878CF05B}"/>
    <cellStyle name="Normal 2 2 2 2 2 2 8 2 2" xfId="33805" xr:uid="{C31DE813-BE11-4F9D-9B59-4D3722B7F201}"/>
    <cellStyle name="Normal 2 2 2 2 2 2 8 3" xfId="33804" xr:uid="{932F8810-CAD3-4B4B-AE73-B556FB170CCE}"/>
    <cellStyle name="Normal 2 2 2 2 2 2 9" xfId="5850" xr:uid="{C81B3E2E-7EB1-480C-A010-1D069C32DC0F}"/>
    <cellStyle name="Normal 2 2 2 2 2 2 9 2" xfId="33806" xr:uid="{35E08DE7-C092-4251-A43A-76FED37EE697}"/>
    <cellStyle name="Normal 2 2 2 2 2 3" xfId="295" xr:uid="{F01B27EB-A4AC-4027-ADF2-AFEC32E406CC}"/>
    <cellStyle name="Normal 2 2 2 2 2 3 10" xfId="28276" xr:uid="{679C78E9-8B83-4E1D-B504-7DDFA730D747}"/>
    <cellStyle name="Normal 2 2 2 2 2 3 2" xfId="642" xr:uid="{EBAC2769-F122-4BD6-B3F7-13193364FE95}"/>
    <cellStyle name="Normal 2 2 2 2 2 3 2 2" xfId="5851" xr:uid="{E5978F51-4CDD-4469-A600-FC0D50831DA1}"/>
    <cellStyle name="Normal 2 2 2 2 2 3 2 2 2" xfId="5852" xr:uid="{9D0112B3-C643-4FC5-8578-005E45F526F1}"/>
    <cellStyle name="Normal 2 2 2 2 2 3 2 2 2 2" xfId="5853" xr:uid="{BF4C9C2E-6E5A-49DF-A702-4EC74625773E}"/>
    <cellStyle name="Normal 2 2 2 2 2 3 2 2 2 2 2" xfId="5854" xr:uid="{306918C9-6BB5-4C69-9302-5CC619982BF3}"/>
    <cellStyle name="Normal 2 2 2 2 2 3 2 2 2 2 2 2" xfId="5855" xr:uid="{718C886E-3943-4604-9412-78004BF445A5}"/>
    <cellStyle name="Normal 2 2 2 2 2 3 2 2 2 2 2 2 2" xfId="33811" xr:uid="{0C7D85E3-1E32-4435-96A7-2E7D358478F3}"/>
    <cellStyle name="Normal 2 2 2 2 2 3 2 2 2 2 2 3" xfId="33810" xr:uid="{A3425DE1-F830-46F1-9B7D-709469AC88D2}"/>
    <cellStyle name="Normal 2 2 2 2 2 3 2 2 2 2 3" xfId="5856" xr:uid="{1A712D71-1514-49C9-8E5F-617C81A1A953}"/>
    <cellStyle name="Normal 2 2 2 2 2 3 2 2 2 2 3 2" xfId="33812" xr:uid="{F1849382-088B-49BC-A6FC-2F9C8A087875}"/>
    <cellStyle name="Normal 2 2 2 2 2 3 2 2 2 2 4" xfId="33809" xr:uid="{E62AC693-5A48-4385-98D9-C6AB5B28CE8C}"/>
    <cellStyle name="Normal 2 2 2 2 2 3 2 2 2 3" xfId="5857" xr:uid="{7AB13A29-9A3E-41BF-802E-900FAC0F4539}"/>
    <cellStyle name="Normal 2 2 2 2 2 3 2 2 2 3 2" xfId="5858" xr:uid="{ED559B9E-FAC6-4A50-9D31-13C7DDAE3F33}"/>
    <cellStyle name="Normal 2 2 2 2 2 3 2 2 2 3 2 2" xfId="33814" xr:uid="{8D58E550-0D63-4924-B151-11CC9BD93F0F}"/>
    <cellStyle name="Normal 2 2 2 2 2 3 2 2 2 3 3" xfId="33813" xr:uid="{E206B7FB-146C-45F2-BA29-92A614A57EBD}"/>
    <cellStyle name="Normal 2 2 2 2 2 3 2 2 2 4" xfId="5859" xr:uid="{8F40886E-786B-45D1-9780-69E292E1C3C0}"/>
    <cellStyle name="Normal 2 2 2 2 2 3 2 2 2 4 2" xfId="33815" xr:uid="{1147C8AA-2041-4172-952A-107783BCFCC3}"/>
    <cellStyle name="Normal 2 2 2 2 2 3 2 2 2 5" xfId="33808" xr:uid="{CC166EAE-924E-4F0B-A579-D50CB6FC0C7F}"/>
    <cellStyle name="Normal 2 2 2 2 2 3 2 2 3" xfId="5860" xr:uid="{F2E9FECD-24AE-4F2E-9C4E-2DE483E3DE54}"/>
    <cellStyle name="Normal 2 2 2 2 2 3 2 2 3 2" xfId="5861" xr:uid="{D4574F82-EEAA-42D5-BF0A-F08E29332F24}"/>
    <cellStyle name="Normal 2 2 2 2 2 3 2 2 3 2 2" xfId="5862" xr:uid="{90B57EFE-54EF-4594-BC02-DF449EB9959E}"/>
    <cellStyle name="Normal 2 2 2 2 2 3 2 2 3 2 2 2" xfId="33818" xr:uid="{FC3F3205-3BB1-4F3E-BD56-8F016006A504}"/>
    <cellStyle name="Normal 2 2 2 2 2 3 2 2 3 2 3" xfId="33817" xr:uid="{56206248-CC5D-4E10-B6AB-11501D4840B4}"/>
    <cellStyle name="Normal 2 2 2 2 2 3 2 2 3 3" xfId="5863" xr:uid="{A115771D-ED86-46FF-9EFA-68B4F318F16E}"/>
    <cellStyle name="Normal 2 2 2 2 2 3 2 2 3 3 2" xfId="33819" xr:uid="{D2B9F02C-C53E-4F73-8EE1-B8031A409C21}"/>
    <cellStyle name="Normal 2 2 2 2 2 3 2 2 3 4" xfId="33816" xr:uid="{6A494FF3-C0BA-4DE4-A08D-C9F8EB22DCAE}"/>
    <cellStyle name="Normal 2 2 2 2 2 3 2 2 4" xfId="5864" xr:uid="{AB4D56EE-E81E-42C9-ADA7-C1ADD00570C2}"/>
    <cellStyle name="Normal 2 2 2 2 2 3 2 2 4 2" xfId="5865" xr:uid="{1F28FE23-229F-4A39-B259-F5027E6F1E68}"/>
    <cellStyle name="Normal 2 2 2 2 2 3 2 2 4 2 2" xfId="33821" xr:uid="{FFE33D12-6A8A-4D95-BAE9-9E1740750AA1}"/>
    <cellStyle name="Normal 2 2 2 2 2 3 2 2 4 3" xfId="33820" xr:uid="{7B53C10B-EE32-4BEF-879C-6EDFB0A24BDD}"/>
    <cellStyle name="Normal 2 2 2 2 2 3 2 2 5" xfId="5866" xr:uid="{E735EC9D-4687-405E-9198-F0A20E00545A}"/>
    <cellStyle name="Normal 2 2 2 2 2 3 2 2 5 2" xfId="33822" xr:uid="{407E7D70-4F67-4129-94EB-11DE31FD7876}"/>
    <cellStyle name="Normal 2 2 2 2 2 3 2 2 6" xfId="33807" xr:uid="{961B0541-40C2-4AC1-9EA2-AE47E5A39AED}"/>
    <cellStyle name="Normal 2 2 2 2 2 3 2 3" xfId="5867" xr:uid="{BED9306B-ED82-4750-AA12-5F9A527F37AD}"/>
    <cellStyle name="Normal 2 2 2 2 2 3 2 3 2" xfId="5868" xr:uid="{7EA1BAE5-DCB8-4843-A386-915FD407ACE4}"/>
    <cellStyle name="Normal 2 2 2 2 2 3 2 3 2 2" xfId="5869" xr:uid="{AABA1D42-41C3-46BB-8185-FA3781124293}"/>
    <cellStyle name="Normal 2 2 2 2 2 3 2 3 2 2 2" xfId="5870" xr:uid="{FE2DD2B9-2A45-4D49-8C25-5763A7FF3D94}"/>
    <cellStyle name="Normal 2 2 2 2 2 3 2 3 2 2 2 2" xfId="33826" xr:uid="{896333EE-4D61-4213-B4AB-F069C9507F66}"/>
    <cellStyle name="Normal 2 2 2 2 2 3 2 3 2 2 3" xfId="33825" xr:uid="{4678A1DA-468F-4AC0-8693-17C2449F4414}"/>
    <cellStyle name="Normal 2 2 2 2 2 3 2 3 2 3" xfId="5871" xr:uid="{B26C516B-D89D-47F0-B4CB-5964B26509CF}"/>
    <cellStyle name="Normal 2 2 2 2 2 3 2 3 2 3 2" xfId="33827" xr:uid="{D543F39E-20EC-4A42-B5A7-F9785C2C523B}"/>
    <cellStyle name="Normal 2 2 2 2 2 3 2 3 2 4" xfId="33824" xr:uid="{7064E1D2-15E4-4303-B2AF-D6109F425F15}"/>
    <cellStyle name="Normal 2 2 2 2 2 3 2 3 3" xfId="5872" xr:uid="{83D67196-1C87-4314-BFAF-FDC29DED5E1D}"/>
    <cellStyle name="Normal 2 2 2 2 2 3 2 3 3 2" xfId="5873" xr:uid="{A8EDC52C-497C-41AE-BE88-03A46D1BBE9C}"/>
    <cellStyle name="Normal 2 2 2 2 2 3 2 3 3 2 2" xfId="33829" xr:uid="{482B166C-3C1C-4A3C-9666-FB966A043829}"/>
    <cellStyle name="Normal 2 2 2 2 2 3 2 3 3 3" xfId="33828" xr:uid="{84CE5712-C673-4FE2-A5B9-0B74F2D08782}"/>
    <cellStyle name="Normal 2 2 2 2 2 3 2 3 4" xfId="5874" xr:uid="{00A764E2-8907-42C0-80A0-F525167AF3D5}"/>
    <cellStyle name="Normal 2 2 2 2 2 3 2 3 4 2" xfId="33830" xr:uid="{553A8E40-032E-4407-ABCF-3FDE13D66C28}"/>
    <cellStyle name="Normal 2 2 2 2 2 3 2 3 5" xfId="33823" xr:uid="{70AD12CF-D57B-473A-9679-6CFE32183CA2}"/>
    <cellStyle name="Normal 2 2 2 2 2 3 2 4" xfId="5875" xr:uid="{4A3441DD-F2C2-4069-AB33-CC422D9C5136}"/>
    <cellStyle name="Normal 2 2 2 2 2 3 2 4 2" xfId="5876" xr:uid="{AB944748-85F4-4BE7-8200-73B5C3A8EE08}"/>
    <cellStyle name="Normal 2 2 2 2 2 3 2 4 2 2" xfId="5877" xr:uid="{7FBCD46F-C44E-4612-ABCA-CC15A38B1203}"/>
    <cellStyle name="Normal 2 2 2 2 2 3 2 4 2 2 2" xfId="5878" xr:uid="{BE7EF9E8-BDB2-44E5-9653-ADF852639A18}"/>
    <cellStyle name="Normal 2 2 2 2 2 3 2 4 2 2 2 2" xfId="33834" xr:uid="{C5080846-0F31-4F68-92AE-D29FB1C361D9}"/>
    <cellStyle name="Normal 2 2 2 2 2 3 2 4 2 2 3" xfId="33833" xr:uid="{1F426D03-2F3D-46E2-8052-6119507F303F}"/>
    <cellStyle name="Normal 2 2 2 2 2 3 2 4 2 3" xfId="5879" xr:uid="{BCE73BDD-023F-4C45-970A-0FBBD7FBFB98}"/>
    <cellStyle name="Normal 2 2 2 2 2 3 2 4 2 3 2" xfId="33835" xr:uid="{00EF522B-0ADA-46CC-9D4A-F63CF2E284F3}"/>
    <cellStyle name="Normal 2 2 2 2 2 3 2 4 2 4" xfId="33832" xr:uid="{C381777F-2BD9-4859-BA6D-81DA4780DBBE}"/>
    <cellStyle name="Normal 2 2 2 2 2 3 2 4 3" xfId="5880" xr:uid="{DC5F0898-1A31-4BAF-AE42-46E19428562E}"/>
    <cellStyle name="Normal 2 2 2 2 2 3 2 4 3 2" xfId="5881" xr:uid="{47A3A55F-3536-43EA-A256-73DBCF3D635F}"/>
    <cellStyle name="Normal 2 2 2 2 2 3 2 4 3 2 2" xfId="33837" xr:uid="{AC96AD90-593B-4887-AECD-D16FC10468C9}"/>
    <cellStyle name="Normal 2 2 2 2 2 3 2 4 3 3" xfId="33836" xr:uid="{A1B4293C-62BC-4947-BA71-74B1CC29D4A2}"/>
    <cellStyle name="Normal 2 2 2 2 2 3 2 4 4" xfId="5882" xr:uid="{379C75B9-7635-422B-B06A-550CD6A4A055}"/>
    <cellStyle name="Normal 2 2 2 2 2 3 2 4 4 2" xfId="33838" xr:uid="{BC7CC7D7-23E5-46B8-84E5-303DA3CDDF48}"/>
    <cellStyle name="Normal 2 2 2 2 2 3 2 4 5" xfId="33831" xr:uid="{1CEC11EA-AC87-4F04-89D6-F0252734BB4A}"/>
    <cellStyle name="Normal 2 2 2 2 2 3 2 5" xfId="5883" xr:uid="{2272C14C-10F2-45BA-9CD4-D79045F95FDF}"/>
    <cellStyle name="Normal 2 2 2 2 2 3 2 5 2" xfId="5884" xr:uid="{6CFCA6AF-1044-4DA6-81BB-897B43EDCF99}"/>
    <cellStyle name="Normal 2 2 2 2 2 3 2 5 2 2" xfId="5885" xr:uid="{182F3A34-597D-4845-B6A0-6BD971835DE0}"/>
    <cellStyle name="Normal 2 2 2 2 2 3 2 5 2 2 2" xfId="33841" xr:uid="{E90D8C0B-00EA-4F14-913F-5A4B384A2216}"/>
    <cellStyle name="Normal 2 2 2 2 2 3 2 5 2 3" xfId="33840" xr:uid="{B7C29E43-7359-4F28-92AE-CE6E7C4FEF53}"/>
    <cellStyle name="Normal 2 2 2 2 2 3 2 5 3" xfId="5886" xr:uid="{A150B11D-5869-4301-89D3-89E6D9DA206D}"/>
    <cellStyle name="Normal 2 2 2 2 2 3 2 5 3 2" xfId="33842" xr:uid="{137CB6A1-227F-4D5E-AC7B-48A6D20FD143}"/>
    <cellStyle name="Normal 2 2 2 2 2 3 2 5 4" xfId="33839" xr:uid="{A28A55E3-7FB3-49ED-828E-5765D01100F5}"/>
    <cellStyle name="Normal 2 2 2 2 2 3 2 6" xfId="5887" xr:uid="{F5510A44-099F-468B-B25B-120145B59CB0}"/>
    <cellStyle name="Normal 2 2 2 2 2 3 2 6 2" xfId="5888" xr:uid="{83EE8F07-2E81-4B25-AC7D-2D4A18EA05FC}"/>
    <cellStyle name="Normal 2 2 2 2 2 3 2 6 2 2" xfId="33844" xr:uid="{FD80806B-7984-49F5-875C-DB8DD6959EA6}"/>
    <cellStyle name="Normal 2 2 2 2 2 3 2 6 3" xfId="33843" xr:uid="{357F76DA-7F7D-45D5-91F3-5FD0249F023E}"/>
    <cellStyle name="Normal 2 2 2 2 2 3 2 7" xfId="5889" xr:uid="{7DC83F95-BC19-422C-AAC3-D2616BE2C46D}"/>
    <cellStyle name="Normal 2 2 2 2 2 3 2 7 2" xfId="33845" xr:uid="{CE737497-2758-46AD-B052-DC1BD8E7C140}"/>
    <cellStyle name="Normal 2 2 2 2 2 3 2 8" xfId="28621" xr:uid="{3B5C068E-B0F9-489E-B264-2B70D28C9D34}"/>
    <cellStyle name="Normal 2 2 2 2 2 3 3" xfId="5890" xr:uid="{33C70B91-5493-42DF-B77C-F8093BA7AC34}"/>
    <cellStyle name="Normal 2 2 2 2 2 3 3 2" xfId="5891" xr:uid="{DA5BFBC4-39E1-4C3B-9C5E-7832191D29F1}"/>
    <cellStyle name="Normal 2 2 2 2 2 3 3 2 2" xfId="5892" xr:uid="{A13B4C91-2BFD-404E-9822-392E52E5293D}"/>
    <cellStyle name="Normal 2 2 2 2 2 3 3 2 2 2" xfId="5893" xr:uid="{D9C3ED36-BBCB-4D8D-A489-00C7DF9E7C47}"/>
    <cellStyle name="Normal 2 2 2 2 2 3 3 2 2 2 2" xfId="5894" xr:uid="{569208EA-0FE7-4213-BAA0-9144DC7F9290}"/>
    <cellStyle name="Normal 2 2 2 2 2 3 3 2 2 2 2 2" xfId="33850" xr:uid="{4509938D-618B-48D5-A676-77D81990C8FA}"/>
    <cellStyle name="Normal 2 2 2 2 2 3 3 2 2 2 3" xfId="33849" xr:uid="{FE721647-CA15-4AC2-A7EC-182A23DC6C3E}"/>
    <cellStyle name="Normal 2 2 2 2 2 3 3 2 2 3" xfId="5895" xr:uid="{3F3303B1-23DD-44AC-BEC1-87A87BA1826B}"/>
    <cellStyle name="Normal 2 2 2 2 2 3 3 2 2 3 2" xfId="33851" xr:uid="{32F9F2EF-FA54-4BAA-9D8D-0F2FCBFFF4D5}"/>
    <cellStyle name="Normal 2 2 2 2 2 3 3 2 2 4" xfId="33848" xr:uid="{24BBB8F5-CC98-48F2-AF42-CA3D6CEAD83D}"/>
    <cellStyle name="Normal 2 2 2 2 2 3 3 2 3" xfId="5896" xr:uid="{19EE7993-5205-4F02-8540-764B27BDA0DA}"/>
    <cellStyle name="Normal 2 2 2 2 2 3 3 2 3 2" xfId="5897" xr:uid="{38D1F440-C7AA-4895-AFCE-96E4A59EB10E}"/>
    <cellStyle name="Normal 2 2 2 2 2 3 3 2 3 2 2" xfId="33853" xr:uid="{05CA357C-5C1A-4548-B813-6383B0617972}"/>
    <cellStyle name="Normal 2 2 2 2 2 3 3 2 3 3" xfId="33852" xr:uid="{EA0B1149-E61B-4346-94BB-4E965BC96C0F}"/>
    <cellStyle name="Normal 2 2 2 2 2 3 3 2 4" xfId="5898" xr:uid="{373672E8-ACF1-4715-B154-2FC8CB131F8F}"/>
    <cellStyle name="Normal 2 2 2 2 2 3 3 2 4 2" xfId="33854" xr:uid="{32B12EEA-358C-4DD5-B7DE-9E6A52AEFDF9}"/>
    <cellStyle name="Normal 2 2 2 2 2 3 3 2 5" xfId="33847" xr:uid="{30E0191A-CEDE-47A5-930B-7FF153C62ADB}"/>
    <cellStyle name="Normal 2 2 2 2 2 3 3 3" xfId="5899" xr:uid="{2512EAF8-7F27-435C-98DD-A5B540D421F5}"/>
    <cellStyle name="Normal 2 2 2 2 2 3 3 3 2" xfId="5900" xr:uid="{A4A81128-F805-4AD1-A383-64613A3BA8C5}"/>
    <cellStyle name="Normal 2 2 2 2 2 3 3 3 2 2" xfId="5901" xr:uid="{57E252C2-BD71-4686-90C8-8D97063D665F}"/>
    <cellStyle name="Normal 2 2 2 2 2 3 3 3 2 2 2" xfId="33857" xr:uid="{B286CEAB-1E62-46F4-AC21-9E4C56CF2D75}"/>
    <cellStyle name="Normal 2 2 2 2 2 3 3 3 2 3" xfId="33856" xr:uid="{3876B43E-AA1D-4F05-A279-FC711DC08FC6}"/>
    <cellStyle name="Normal 2 2 2 2 2 3 3 3 3" xfId="5902" xr:uid="{026846B7-E3CE-47E5-99F7-E7DE232DACB1}"/>
    <cellStyle name="Normal 2 2 2 2 2 3 3 3 3 2" xfId="33858" xr:uid="{AA4FC7DB-FC02-40A1-8B3F-E8B95ABD3882}"/>
    <cellStyle name="Normal 2 2 2 2 2 3 3 3 4" xfId="33855" xr:uid="{64120037-BE98-4140-80E5-4F8D1665E1C4}"/>
    <cellStyle name="Normal 2 2 2 2 2 3 3 4" xfId="5903" xr:uid="{69FBDCA9-3FE5-4ACD-930F-ECCA4C0FA44F}"/>
    <cellStyle name="Normal 2 2 2 2 2 3 3 4 2" xfId="5904" xr:uid="{385EADB5-7252-479A-83D9-CC1F3240F397}"/>
    <cellStyle name="Normal 2 2 2 2 2 3 3 4 2 2" xfId="33860" xr:uid="{F9F29B67-A7C4-4FF3-96EE-A00B239B2533}"/>
    <cellStyle name="Normal 2 2 2 2 2 3 3 4 3" xfId="33859" xr:uid="{52F30784-9158-4E81-9DBB-C50381B4A42E}"/>
    <cellStyle name="Normal 2 2 2 2 2 3 3 5" xfId="5905" xr:uid="{5A7B3288-9584-4128-BBA5-711A09CF5C88}"/>
    <cellStyle name="Normal 2 2 2 2 2 3 3 5 2" xfId="33861" xr:uid="{05031962-C61E-49C6-848B-96A748F6ABD2}"/>
    <cellStyle name="Normal 2 2 2 2 2 3 3 6" xfId="33846" xr:uid="{5C836477-4302-4470-86AD-5E39CB57A82A}"/>
    <cellStyle name="Normal 2 2 2 2 2 3 4" xfId="5906" xr:uid="{3E6EC0B2-4AB3-41CD-A6B3-788CB755E5EF}"/>
    <cellStyle name="Normal 2 2 2 2 2 3 4 2" xfId="5907" xr:uid="{F7C2A57B-ED08-40AB-AB42-46839DACB4F3}"/>
    <cellStyle name="Normal 2 2 2 2 2 3 4 2 2" xfId="5908" xr:uid="{FD862E65-1D93-4C8A-9E63-1C3B237FE37F}"/>
    <cellStyle name="Normal 2 2 2 2 2 3 4 2 2 2" xfId="5909" xr:uid="{A6C63C77-8F09-4E83-A1A3-92051E8C5A58}"/>
    <cellStyle name="Normal 2 2 2 2 2 3 4 2 2 2 2" xfId="33865" xr:uid="{D7BF00D3-82C7-4602-86BE-0487DECBE1A4}"/>
    <cellStyle name="Normal 2 2 2 2 2 3 4 2 2 3" xfId="33864" xr:uid="{3E0D21CF-4D9A-4ABA-925B-577A32DBC85B}"/>
    <cellStyle name="Normal 2 2 2 2 2 3 4 2 3" xfId="5910" xr:uid="{18362B33-FB79-49D9-A21A-C1D4152A7AB2}"/>
    <cellStyle name="Normal 2 2 2 2 2 3 4 2 3 2" xfId="33866" xr:uid="{A7171938-62C0-42A7-A952-354A51B596F9}"/>
    <cellStyle name="Normal 2 2 2 2 2 3 4 2 4" xfId="33863" xr:uid="{6C7E2E8E-25F7-4430-8ABC-F7C15C568C50}"/>
    <cellStyle name="Normal 2 2 2 2 2 3 4 3" xfId="5911" xr:uid="{6FDAC226-B5A3-459B-BAEF-C7B91CB81199}"/>
    <cellStyle name="Normal 2 2 2 2 2 3 4 3 2" xfId="5912" xr:uid="{9568B02D-A240-424C-AFA0-65FCBDAFD574}"/>
    <cellStyle name="Normal 2 2 2 2 2 3 4 3 2 2" xfId="33868" xr:uid="{0EB1BA90-1628-458C-A113-A4B0ED7E9984}"/>
    <cellStyle name="Normal 2 2 2 2 2 3 4 3 3" xfId="33867" xr:uid="{F7C9D3B6-C1F5-4BEE-8400-CA0A88880445}"/>
    <cellStyle name="Normal 2 2 2 2 2 3 4 4" xfId="5913" xr:uid="{4D86AEFA-C0DC-4CA9-9DFC-687808668CE3}"/>
    <cellStyle name="Normal 2 2 2 2 2 3 4 4 2" xfId="33869" xr:uid="{248E0E14-49AF-4A3C-9B7D-B0A4715AEC8D}"/>
    <cellStyle name="Normal 2 2 2 2 2 3 4 5" xfId="33862" xr:uid="{98C2B7F3-5F1B-418D-8E46-85DCD381996B}"/>
    <cellStyle name="Normal 2 2 2 2 2 3 5" xfId="5914" xr:uid="{E580FAF5-58E8-4C41-A140-1A87B4FB8CF6}"/>
    <cellStyle name="Normal 2 2 2 2 2 3 5 2" xfId="5915" xr:uid="{9365B175-BFDD-4EEC-8473-34C9ED3E0A44}"/>
    <cellStyle name="Normal 2 2 2 2 2 3 5 2 2" xfId="5916" xr:uid="{76E7C7C9-FC04-4B2D-B376-2ED5270D9C55}"/>
    <cellStyle name="Normal 2 2 2 2 2 3 5 2 2 2" xfId="5917" xr:uid="{42BA774C-63DC-4835-8122-DD46C8AEC03E}"/>
    <cellStyle name="Normal 2 2 2 2 2 3 5 2 2 2 2" xfId="33873" xr:uid="{3C7C39B0-6871-4766-A9B6-2DE408074BF5}"/>
    <cellStyle name="Normal 2 2 2 2 2 3 5 2 2 3" xfId="33872" xr:uid="{03A11A36-7CD5-49E8-A54A-0324C94D2357}"/>
    <cellStyle name="Normal 2 2 2 2 2 3 5 2 3" xfId="5918" xr:uid="{67D61476-2E33-4803-9B14-80E15ED6E8F9}"/>
    <cellStyle name="Normal 2 2 2 2 2 3 5 2 3 2" xfId="33874" xr:uid="{D0E5F796-2F83-4B78-8A78-D5641C7ED637}"/>
    <cellStyle name="Normal 2 2 2 2 2 3 5 2 4" xfId="33871" xr:uid="{1B7DF5E4-8634-42F8-9BF3-891578A4FDB8}"/>
    <cellStyle name="Normal 2 2 2 2 2 3 5 3" xfId="5919" xr:uid="{64E62CB9-9A07-4E72-AFF2-90A44BDD0B68}"/>
    <cellStyle name="Normal 2 2 2 2 2 3 5 3 2" xfId="5920" xr:uid="{F8156719-14BB-4821-AE88-05845599AFA4}"/>
    <cellStyle name="Normal 2 2 2 2 2 3 5 3 2 2" xfId="33876" xr:uid="{0B968B76-D364-431C-8519-07218050CCF0}"/>
    <cellStyle name="Normal 2 2 2 2 2 3 5 3 3" xfId="33875" xr:uid="{9774A346-6545-47C0-9D52-A63EB59F5776}"/>
    <cellStyle name="Normal 2 2 2 2 2 3 5 4" xfId="5921" xr:uid="{0B88D6F3-7A83-4328-9222-36B57338AE2A}"/>
    <cellStyle name="Normal 2 2 2 2 2 3 5 4 2" xfId="33877" xr:uid="{63A69D0A-0F8E-4E10-9243-F942AAE12E91}"/>
    <cellStyle name="Normal 2 2 2 2 2 3 5 5" xfId="33870" xr:uid="{DA6DFC82-5118-48B9-AC3C-588E28E53382}"/>
    <cellStyle name="Normal 2 2 2 2 2 3 6" xfId="5922" xr:uid="{3B3E1120-DF8A-4FFA-AC1C-61E9B60D4F3D}"/>
    <cellStyle name="Normal 2 2 2 2 2 3 6 2" xfId="5923" xr:uid="{DE4A2F24-A5F7-4AAD-87D9-A54BE59FEB1C}"/>
    <cellStyle name="Normal 2 2 2 2 2 3 6 2 2" xfId="5924" xr:uid="{4FAC3121-F184-4237-8C71-03BEB9AF872F}"/>
    <cellStyle name="Normal 2 2 2 2 2 3 6 2 2 2" xfId="33880" xr:uid="{E7837A85-D14D-43AD-98FB-F76446D92EAF}"/>
    <cellStyle name="Normal 2 2 2 2 2 3 6 2 3" xfId="33879" xr:uid="{8A2D87C9-FAEA-4BC6-8967-DA07D724C966}"/>
    <cellStyle name="Normal 2 2 2 2 2 3 6 3" xfId="5925" xr:uid="{FD261CF9-B286-48EC-BF17-50B56A4E5F16}"/>
    <cellStyle name="Normal 2 2 2 2 2 3 6 3 2" xfId="33881" xr:uid="{CB3823E0-DBAF-4A58-B10B-DE2D94435DC8}"/>
    <cellStyle name="Normal 2 2 2 2 2 3 6 4" xfId="33878" xr:uid="{8E911895-67A0-4B4C-99FD-1ECC8244A9D6}"/>
    <cellStyle name="Normal 2 2 2 2 2 3 7" xfId="5926" xr:uid="{76E765AD-B5E7-4341-B88A-80C7E3CF70F5}"/>
    <cellStyle name="Normal 2 2 2 2 2 3 7 2" xfId="5927" xr:uid="{8045340C-4F60-4B84-BB85-45089E742572}"/>
    <cellStyle name="Normal 2 2 2 2 2 3 7 2 2" xfId="33883" xr:uid="{80609864-3196-48C8-94F8-ADDF952B1F81}"/>
    <cellStyle name="Normal 2 2 2 2 2 3 7 3" xfId="33882" xr:uid="{DD981E5C-DA77-4DA6-A427-95A90A03F56C}"/>
    <cellStyle name="Normal 2 2 2 2 2 3 8" xfId="5928" xr:uid="{76F30A95-0973-4429-B604-C5A326C52E60}"/>
    <cellStyle name="Normal 2 2 2 2 2 3 8 2" xfId="33884" xr:uid="{7A6B5DD6-1F23-4637-9007-52FFE15F8641}"/>
    <cellStyle name="Normal 2 2 2 2 2 3 9" xfId="27785" xr:uid="{695585B3-60C5-4D7A-922C-1FC55F8113E3}"/>
    <cellStyle name="Normal 2 2 2 2 2 3 9 2" xfId="55703" xr:uid="{4BB8EA71-8EC6-4CD9-98BE-703972C6DE0E}"/>
    <cellStyle name="Normal 2 2 2 2 2 4" xfId="488" xr:uid="{9256E4BB-88E9-45AC-8C12-11004B581B8D}"/>
    <cellStyle name="Normal 2 2 2 2 2 4 2" xfId="5929" xr:uid="{29600A29-87D3-483A-A19E-2488EF7C158F}"/>
    <cellStyle name="Normal 2 2 2 2 2 4 2 2" xfId="5930" xr:uid="{C77BD8AF-49E4-4A85-91A1-6FAAAE469C47}"/>
    <cellStyle name="Normal 2 2 2 2 2 4 2 2 2" xfId="5931" xr:uid="{B1340594-F3C8-4BCF-8C7E-2059ACD373DC}"/>
    <cellStyle name="Normal 2 2 2 2 2 4 2 2 2 2" xfId="5932" xr:uid="{23E1AB4B-5C7C-4984-AAB9-28F4DC61A6A3}"/>
    <cellStyle name="Normal 2 2 2 2 2 4 2 2 2 2 2" xfId="5933" xr:uid="{D1DB9E82-A5EA-4018-9458-E868592B9D57}"/>
    <cellStyle name="Normal 2 2 2 2 2 4 2 2 2 2 2 2" xfId="33889" xr:uid="{22CE4D9A-6B33-4439-AA31-E6AA98DA2A91}"/>
    <cellStyle name="Normal 2 2 2 2 2 4 2 2 2 2 3" xfId="33888" xr:uid="{755A85D7-5E9C-4612-B0D3-46CDD4975908}"/>
    <cellStyle name="Normal 2 2 2 2 2 4 2 2 2 3" xfId="5934" xr:uid="{571EDBB9-FF5A-4E4C-8A72-9ACDE935C234}"/>
    <cellStyle name="Normal 2 2 2 2 2 4 2 2 2 3 2" xfId="33890" xr:uid="{F658D22C-3A84-4193-94B3-C2EF92E79605}"/>
    <cellStyle name="Normal 2 2 2 2 2 4 2 2 2 4" xfId="33887" xr:uid="{DAF8631A-C3CD-401B-88D8-1E42F94BBAA2}"/>
    <cellStyle name="Normal 2 2 2 2 2 4 2 2 3" xfId="5935" xr:uid="{7C3EEDC8-1443-4579-BD19-39385058C385}"/>
    <cellStyle name="Normal 2 2 2 2 2 4 2 2 3 2" xfId="5936" xr:uid="{A4DBC616-2C88-40E5-9B87-954DD0DD0E4E}"/>
    <cellStyle name="Normal 2 2 2 2 2 4 2 2 3 2 2" xfId="33892" xr:uid="{FDA975A5-1281-4252-991D-D7095FC8AADD}"/>
    <cellStyle name="Normal 2 2 2 2 2 4 2 2 3 3" xfId="33891" xr:uid="{8F1EDDFD-AD99-4CF4-B3CA-EF297960A119}"/>
    <cellStyle name="Normal 2 2 2 2 2 4 2 2 4" xfId="5937" xr:uid="{5581D4E9-7FE7-4E45-B6F8-2E2D62B4DD7C}"/>
    <cellStyle name="Normal 2 2 2 2 2 4 2 2 4 2" xfId="33893" xr:uid="{AA886AF8-5D3A-4C24-B1C5-CD8C292A7B3C}"/>
    <cellStyle name="Normal 2 2 2 2 2 4 2 2 5" xfId="33886" xr:uid="{1887F82C-3E08-454A-ACE8-05376837EC14}"/>
    <cellStyle name="Normal 2 2 2 2 2 4 2 3" xfId="5938" xr:uid="{D6EA4F3B-C8A3-4083-B0B7-D8982CE2F394}"/>
    <cellStyle name="Normal 2 2 2 2 2 4 2 3 2" xfId="5939" xr:uid="{7D070768-6B48-4369-A17B-73229B1E8C62}"/>
    <cellStyle name="Normal 2 2 2 2 2 4 2 3 2 2" xfId="5940" xr:uid="{6625FE30-28A7-4B16-B82C-049A990169D5}"/>
    <cellStyle name="Normal 2 2 2 2 2 4 2 3 2 2 2" xfId="33896" xr:uid="{1598F795-E022-4733-B226-734123249558}"/>
    <cellStyle name="Normal 2 2 2 2 2 4 2 3 2 3" xfId="33895" xr:uid="{D953A0E7-660E-4D13-A1F0-7007C3EDFF3D}"/>
    <cellStyle name="Normal 2 2 2 2 2 4 2 3 3" xfId="5941" xr:uid="{B66054EF-2D8D-4D41-8888-449D905301AB}"/>
    <cellStyle name="Normal 2 2 2 2 2 4 2 3 3 2" xfId="33897" xr:uid="{74244AFF-3522-45D2-89AD-4B75FF046A53}"/>
    <cellStyle name="Normal 2 2 2 2 2 4 2 3 4" xfId="33894" xr:uid="{9F460292-4616-4D42-BF22-5E117C2637B3}"/>
    <cellStyle name="Normal 2 2 2 2 2 4 2 4" xfId="5942" xr:uid="{F350D40C-8004-451B-9833-4C2DDBC02AF8}"/>
    <cellStyle name="Normal 2 2 2 2 2 4 2 4 2" xfId="5943" xr:uid="{46411D56-8200-4AD7-820A-12DF24680E3A}"/>
    <cellStyle name="Normal 2 2 2 2 2 4 2 4 2 2" xfId="33899" xr:uid="{F89671E6-12C5-4FAF-A4C6-5A488D4DBA1B}"/>
    <cellStyle name="Normal 2 2 2 2 2 4 2 4 3" xfId="33898" xr:uid="{8DFB778A-18FD-4E63-A5CF-317E8382F0FF}"/>
    <cellStyle name="Normal 2 2 2 2 2 4 2 5" xfId="5944" xr:uid="{755C1128-404C-441A-B744-69A862850A69}"/>
    <cellStyle name="Normal 2 2 2 2 2 4 2 5 2" xfId="33900" xr:uid="{1493345D-4856-4E9B-A147-AB37F9A9E95B}"/>
    <cellStyle name="Normal 2 2 2 2 2 4 2 6" xfId="33885" xr:uid="{CC904318-1F2E-4BC3-91AD-A99F7774EECD}"/>
    <cellStyle name="Normal 2 2 2 2 2 4 3" xfId="5945" xr:uid="{49C43C02-AAD6-4004-AC0A-69C91423B062}"/>
    <cellStyle name="Normal 2 2 2 2 2 4 3 2" xfId="5946" xr:uid="{53D098E7-1564-4E24-94F7-95D3A030948D}"/>
    <cellStyle name="Normal 2 2 2 2 2 4 3 2 2" xfId="5947" xr:uid="{596363F9-A743-4656-856F-D872C53C2D97}"/>
    <cellStyle name="Normal 2 2 2 2 2 4 3 2 2 2" xfId="5948" xr:uid="{02707A1D-CCA3-449A-9E3D-F62818F6C92B}"/>
    <cellStyle name="Normal 2 2 2 2 2 4 3 2 2 2 2" xfId="33904" xr:uid="{CF2FB11B-423C-49A1-A06B-FD2197185D8D}"/>
    <cellStyle name="Normal 2 2 2 2 2 4 3 2 2 3" xfId="33903" xr:uid="{0E4BF2EF-C915-4C0A-9773-181ED0BC94F6}"/>
    <cellStyle name="Normal 2 2 2 2 2 4 3 2 3" xfId="5949" xr:uid="{912AA945-01F8-47C1-B2D8-30E72F709986}"/>
    <cellStyle name="Normal 2 2 2 2 2 4 3 2 3 2" xfId="33905" xr:uid="{86D60E85-A901-42D1-A014-A0D7D766FE11}"/>
    <cellStyle name="Normal 2 2 2 2 2 4 3 2 4" xfId="33902" xr:uid="{603EAAEA-BB78-45C7-B94F-0172450A0D29}"/>
    <cellStyle name="Normal 2 2 2 2 2 4 3 3" xfId="5950" xr:uid="{267111B6-B031-477E-817B-A046E4E5F0FB}"/>
    <cellStyle name="Normal 2 2 2 2 2 4 3 3 2" xfId="5951" xr:uid="{289B519F-EECB-4CDF-ADDC-82898AC7E903}"/>
    <cellStyle name="Normal 2 2 2 2 2 4 3 3 2 2" xfId="33907" xr:uid="{ACEE809D-564C-47F6-8F3E-676451717876}"/>
    <cellStyle name="Normal 2 2 2 2 2 4 3 3 3" xfId="33906" xr:uid="{AA07B0D1-ECE3-4287-862C-FF2CD90A1745}"/>
    <cellStyle name="Normal 2 2 2 2 2 4 3 4" xfId="5952" xr:uid="{FDBE6E10-D097-4E0A-B51E-E6D9A3CEC836}"/>
    <cellStyle name="Normal 2 2 2 2 2 4 3 4 2" xfId="33908" xr:uid="{55B93A2C-5D39-46C6-B9FE-91153D98BDA5}"/>
    <cellStyle name="Normal 2 2 2 2 2 4 3 5" xfId="33901" xr:uid="{25DCC2D3-38A7-4E5E-8B91-C99E58E67711}"/>
    <cellStyle name="Normal 2 2 2 2 2 4 4" xfId="5953" xr:uid="{EB69D449-EB9F-4E70-90AD-CFEE81E313B2}"/>
    <cellStyle name="Normal 2 2 2 2 2 4 4 2" xfId="5954" xr:uid="{B3D6A7B9-E240-403D-9344-B6616F61082C}"/>
    <cellStyle name="Normal 2 2 2 2 2 4 4 2 2" xfId="5955" xr:uid="{525CA28F-D926-44C8-B226-4B36E8E80F0D}"/>
    <cellStyle name="Normal 2 2 2 2 2 4 4 2 2 2" xfId="5956" xr:uid="{A4781910-6D32-4166-8E54-BBCEBF893DD5}"/>
    <cellStyle name="Normal 2 2 2 2 2 4 4 2 2 2 2" xfId="33912" xr:uid="{D70EE5F0-71D4-4DC0-911D-F80C83A45C89}"/>
    <cellStyle name="Normal 2 2 2 2 2 4 4 2 2 3" xfId="33911" xr:uid="{181C06A3-5F40-40AD-B854-C9D9DB31B6C2}"/>
    <cellStyle name="Normal 2 2 2 2 2 4 4 2 3" xfId="5957" xr:uid="{09ED09CE-2177-4E56-85FD-AB2BC97D94BB}"/>
    <cellStyle name="Normal 2 2 2 2 2 4 4 2 3 2" xfId="33913" xr:uid="{5C4E5C68-02FA-4FCD-B3FA-225BE500669B}"/>
    <cellStyle name="Normal 2 2 2 2 2 4 4 2 4" xfId="33910" xr:uid="{A1DC5CE8-2397-4B61-BA75-45D6F624441E}"/>
    <cellStyle name="Normal 2 2 2 2 2 4 4 3" xfId="5958" xr:uid="{5AF229B3-FAA8-453C-AF88-162F9CB83A73}"/>
    <cellStyle name="Normal 2 2 2 2 2 4 4 3 2" xfId="5959" xr:uid="{8C5D2A8E-68A1-4AEC-9E36-70F316B50D66}"/>
    <cellStyle name="Normal 2 2 2 2 2 4 4 3 2 2" xfId="33915" xr:uid="{DDAAE432-7454-4D54-8D7D-D0174860521D}"/>
    <cellStyle name="Normal 2 2 2 2 2 4 4 3 3" xfId="33914" xr:uid="{B54A984E-A7DB-4E76-9F2C-D09526137D3D}"/>
    <cellStyle name="Normal 2 2 2 2 2 4 4 4" xfId="5960" xr:uid="{A8A0C6EB-AD6A-4E81-95B8-C759CF5AB43A}"/>
    <cellStyle name="Normal 2 2 2 2 2 4 4 4 2" xfId="33916" xr:uid="{9D559A29-FA3C-43C3-882F-8EC2F81DE288}"/>
    <cellStyle name="Normal 2 2 2 2 2 4 4 5" xfId="33909" xr:uid="{5B2D739B-0822-4B7C-A1CD-0FBFBCEAA659}"/>
    <cellStyle name="Normal 2 2 2 2 2 4 5" xfId="5961" xr:uid="{C19869A4-88F8-4E64-94C7-71306D9C3D86}"/>
    <cellStyle name="Normal 2 2 2 2 2 4 5 2" xfId="5962" xr:uid="{3473C666-8F42-4267-8BC8-354D9E9D5D72}"/>
    <cellStyle name="Normal 2 2 2 2 2 4 5 2 2" xfId="5963" xr:uid="{4B462FC9-3422-4C40-B037-2857BA2FD150}"/>
    <cellStyle name="Normal 2 2 2 2 2 4 5 2 2 2" xfId="33919" xr:uid="{FE6D4F84-9096-46E7-9712-3B7EC8A071AD}"/>
    <cellStyle name="Normal 2 2 2 2 2 4 5 2 3" xfId="33918" xr:uid="{7DB443E1-8CDF-4B17-93D0-D36160EC813E}"/>
    <cellStyle name="Normal 2 2 2 2 2 4 5 3" xfId="5964" xr:uid="{EF8772D5-8DF6-4C93-9C5D-89BFDFC22C6C}"/>
    <cellStyle name="Normal 2 2 2 2 2 4 5 3 2" xfId="33920" xr:uid="{A59F916A-2E2F-4426-8275-05870E55368A}"/>
    <cellStyle name="Normal 2 2 2 2 2 4 5 4" xfId="33917" xr:uid="{495A71F2-BC37-4A77-90D5-03A44CF2053C}"/>
    <cellStyle name="Normal 2 2 2 2 2 4 6" xfId="5965" xr:uid="{C158E230-4762-4616-8E76-4D8F91907056}"/>
    <cellStyle name="Normal 2 2 2 2 2 4 6 2" xfId="5966" xr:uid="{086A71E0-5143-477F-B407-E2B014AB4F5A}"/>
    <cellStyle name="Normal 2 2 2 2 2 4 6 2 2" xfId="33922" xr:uid="{FF677115-64CA-4B92-AB53-EC2F00CF9292}"/>
    <cellStyle name="Normal 2 2 2 2 2 4 6 3" xfId="33921" xr:uid="{0EAAE8CB-8748-4A73-B253-DABB8583F23C}"/>
    <cellStyle name="Normal 2 2 2 2 2 4 7" xfId="5967" xr:uid="{B959F53A-85D0-471D-9D03-FCC2EAC6151A}"/>
    <cellStyle name="Normal 2 2 2 2 2 4 7 2" xfId="33923" xr:uid="{C10B6BAB-968C-4601-BD3B-E8936613DBDD}"/>
    <cellStyle name="Normal 2 2 2 2 2 4 8" xfId="28467" xr:uid="{F0D86759-BB45-4A7B-A3D4-F83583D7C3C6}"/>
    <cellStyle name="Normal 2 2 2 2 2 5" xfId="5968" xr:uid="{E81167A1-FA4E-4BC3-A9F5-B550EF394127}"/>
    <cellStyle name="Normal 2 2 2 2 2 5 2" xfId="5969" xr:uid="{46375968-0CF6-42C4-9955-0BEF507B796A}"/>
    <cellStyle name="Normal 2 2 2 2 2 5 2 2" xfId="5970" xr:uid="{483ECB80-D7A4-4627-A255-F03CDCF8511D}"/>
    <cellStyle name="Normal 2 2 2 2 2 5 2 2 2" xfId="5971" xr:uid="{BD3ACC25-7FA0-4E37-999C-E526726E0A9E}"/>
    <cellStyle name="Normal 2 2 2 2 2 5 2 2 2 2" xfId="5972" xr:uid="{B2FA6F5F-9F05-4B86-9208-B51E70FBADE3}"/>
    <cellStyle name="Normal 2 2 2 2 2 5 2 2 2 2 2" xfId="33928" xr:uid="{1A555596-0EC0-4B67-893D-31DF92344D27}"/>
    <cellStyle name="Normal 2 2 2 2 2 5 2 2 2 3" xfId="33927" xr:uid="{846100D7-5CF0-4DD6-BBE4-30B337702749}"/>
    <cellStyle name="Normal 2 2 2 2 2 5 2 2 3" xfId="5973" xr:uid="{B1C9E807-CB13-4D4B-A625-393A992CFBF3}"/>
    <cellStyle name="Normal 2 2 2 2 2 5 2 2 3 2" xfId="33929" xr:uid="{5942EA67-9D6C-4284-984C-AF2EF209F25F}"/>
    <cellStyle name="Normal 2 2 2 2 2 5 2 2 4" xfId="33926" xr:uid="{F8F433A2-F623-46FD-8316-B48F152CE562}"/>
    <cellStyle name="Normal 2 2 2 2 2 5 2 3" xfId="5974" xr:uid="{E58A3FC4-50BD-4763-9EE0-1721FF7AC7D1}"/>
    <cellStyle name="Normal 2 2 2 2 2 5 2 3 2" xfId="5975" xr:uid="{EB54B6EF-C97D-46F5-B2D0-6BAAE63A8AC7}"/>
    <cellStyle name="Normal 2 2 2 2 2 5 2 3 2 2" xfId="33931" xr:uid="{5E08562D-6BB2-4564-AF3E-D485B3A87AE7}"/>
    <cellStyle name="Normal 2 2 2 2 2 5 2 3 3" xfId="33930" xr:uid="{F49C7700-A9B1-4DBA-8CE7-D011DE0F8BBD}"/>
    <cellStyle name="Normal 2 2 2 2 2 5 2 4" xfId="5976" xr:uid="{B40A714A-6A04-43C2-8CE6-EC1D2CB4855F}"/>
    <cellStyle name="Normal 2 2 2 2 2 5 2 4 2" xfId="33932" xr:uid="{9263D1AF-9850-4989-8B3F-D7DE975033B2}"/>
    <cellStyle name="Normal 2 2 2 2 2 5 2 5" xfId="33925" xr:uid="{C335F1EF-54CA-4316-B865-FE8866D6CA1D}"/>
    <cellStyle name="Normal 2 2 2 2 2 5 3" xfId="5977" xr:uid="{B96E85B3-D948-4709-9555-7B5B32B07078}"/>
    <cellStyle name="Normal 2 2 2 2 2 5 3 2" xfId="5978" xr:uid="{17E14B14-E0F1-4A3F-A51D-D6B2C78C4C05}"/>
    <cellStyle name="Normal 2 2 2 2 2 5 3 2 2" xfId="5979" xr:uid="{E54A432B-60D5-4247-B05C-5D2B40E2AE37}"/>
    <cellStyle name="Normal 2 2 2 2 2 5 3 2 2 2" xfId="33935" xr:uid="{D42F30FD-E27C-40FA-962F-F3E362B13993}"/>
    <cellStyle name="Normal 2 2 2 2 2 5 3 2 3" xfId="33934" xr:uid="{F77DC338-A407-4234-B277-4994BC34C315}"/>
    <cellStyle name="Normal 2 2 2 2 2 5 3 3" xfId="5980" xr:uid="{47FB4FFF-71E9-47CF-9479-629A7CD1C0AA}"/>
    <cellStyle name="Normal 2 2 2 2 2 5 3 3 2" xfId="33936" xr:uid="{B14CEDD7-37C4-4245-9815-E6C075974361}"/>
    <cellStyle name="Normal 2 2 2 2 2 5 3 4" xfId="33933" xr:uid="{ADF2DD28-A0F0-4F25-B4B9-221D794464C4}"/>
    <cellStyle name="Normal 2 2 2 2 2 5 4" xfId="5981" xr:uid="{3982E564-1731-417E-9748-73CA8A07151B}"/>
    <cellStyle name="Normal 2 2 2 2 2 5 4 2" xfId="5982" xr:uid="{9415ABB5-0A7E-4545-8083-3DD8638A6B6B}"/>
    <cellStyle name="Normal 2 2 2 2 2 5 4 2 2" xfId="33938" xr:uid="{0A1EFAC7-2D98-419E-814B-436B3A1C6CBD}"/>
    <cellStyle name="Normal 2 2 2 2 2 5 4 3" xfId="33937" xr:uid="{D22EF5B8-667B-4BFB-8FA1-2339B87E39CE}"/>
    <cellStyle name="Normal 2 2 2 2 2 5 5" xfId="5983" xr:uid="{7540F001-6AFD-4DCB-901B-03AB709E78AF}"/>
    <cellStyle name="Normal 2 2 2 2 2 5 5 2" xfId="33939" xr:uid="{1A18B593-1BE1-4CB6-8A2D-05F2B4243E2C}"/>
    <cellStyle name="Normal 2 2 2 2 2 5 6" xfId="33924" xr:uid="{4A2A9EE1-3B8B-4B99-A33E-78D8AE6CECD1}"/>
    <cellStyle name="Normal 2 2 2 2 2 6" xfId="5984" xr:uid="{F1329266-86A3-4846-BB9A-63245DF98D3B}"/>
    <cellStyle name="Normal 2 2 2 2 2 6 2" xfId="5985" xr:uid="{9A5E3905-3668-4653-AB3F-03D3814EC323}"/>
    <cellStyle name="Normal 2 2 2 2 2 6 2 2" xfId="5986" xr:uid="{1B92AF93-6BBD-4F7D-8514-E87CDFE98317}"/>
    <cellStyle name="Normal 2 2 2 2 2 6 2 2 2" xfId="5987" xr:uid="{C506EFDF-0779-43EC-AB43-1E9A356E1D48}"/>
    <cellStyle name="Normal 2 2 2 2 2 6 2 2 2 2" xfId="33943" xr:uid="{BA6965D8-9BD5-4171-B412-F127FDA0A1D7}"/>
    <cellStyle name="Normal 2 2 2 2 2 6 2 2 3" xfId="33942" xr:uid="{4A3C1462-87D1-4F2F-9237-1516EC218B84}"/>
    <cellStyle name="Normal 2 2 2 2 2 6 2 3" xfId="5988" xr:uid="{0C600F24-AA6F-4F3D-A360-10A996231656}"/>
    <cellStyle name="Normal 2 2 2 2 2 6 2 3 2" xfId="33944" xr:uid="{40D63ED8-9FC9-4E17-800E-0687AD7FEB9C}"/>
    <cellStyle name="Normal 2 2 2 2 2 6 2 4" xfId="33941" xr:uid="{B93DCDFB-34D2-4672-B8C3-15C8FF0CA439}"/>
    <cellStyle name="Normal 2 2 2 2 2 6 3" xfId="5989" xr:uid="{541E3483-2F6D-4735-AD00-0720A60D213E}"/>
    <cellStyle name="Normal 2 2 2 2 2 6 3 2" xfId="5990" xr:uid="{028C5CC5-D279-4F22-AE40-AA6B2B4370C5}"/>
    <cellStyle name="Normal 2 2 2 2 2 6 3 2 2" xfId="33946" xr:uid="{62FAE4E1-DD88-4161-872D-331804527B50}"/>
    <cellStyle name="Normal 2 2 2 2 2 6 3 3" xfId="33945" xr:uid="{F10629DD-98C2-4BDE-BA4D-69D1753E6080}"/>
    <cellStyle name="Normal 2 2 2 2 2 6 4" xfId="5991" xr:uid="{F64D7A45-527A-4EB4-A9AC-F9C03735696E}"/>
    <cellStyle name="Normal 2 2 2 2 2 6 4 2" xfId="33947" xr:uid="{E4B7C8B3-8E70-45C8-827A-88B3A5071F91}"/>
    <cellStyle name="Normal 2 2 2 2 2 6 5" xfId="33940" xr:uid="{F381E1A3-27C5-4E05-A9C0-135F5DA9347D}"/>
    <cellStyle name="Normal 2 2 2 2 2 7" xfId="5992" xr:uid="{1BB377FC-D883-43AF-8A4D-812FA8814403}"/>
    <cellStyle name="Normal 2 2 2 2 2 7 2" xfId="5993" xr:uid="{67457D00-2375-496D-A568-654469437217}"/>
    <cellStyle name="Normal 2 2 2 2 2 7 2 2" xfId="5994" xr:uid="{C08E9F2A-D2A6-47EB-86A8-DB7E793702BF}"/>
    <cellStyle name="Normal 2 2 2 2 2 7 2 2 2" xfId="5995" xr:uid="{D2C0C612-44A1-4A31-B5FE-998E6BC53198}"/>
    <cellStyle name="Normal 2 2 2 2 2 7 2 2 2 2" xfId="33951" xr:uid="{8673C018-4FAE-44D6-A3E1-A67287BC0A3F}"/>
    <cellStyle name="Normal 2 2 2 2 2 7 2 2 3" xfId="33950" xr:uid="{3BF2CBAA-CA70-4325-8618-BA23C69BDCB0}"/>
    <cellStyle name="Normal 2 2 2 2 2 7 2 3" xfId="5996" xr:uid="{CD645667-0659-43E1-9DA9-A4730EFF0102}"/>
    <cellStyle name="Normal 2 2 2 2 2 7 2 3 2" xfId="33952" xr:uid="{FECF53E0-0D37-47CF-8F7E-BC4F800483D8}"/>
    <cellStyle name="Normal 2 2 2 2 2 7 2 4" xfId="33949" xr:uid="{350C4DBA-AA67-43CE-A8D0-4FF82BD58CAE}"/>
    <cellStyle name="Normal 2 2 2 2 2 7 3" xfId="5997" xr:uid="{2AC5CC80-1F20-4A63-90F1-F00385DC8304}"/>
    <cellStyle name="Normal 2 2 2 2 2 7 3 2" xfId="5998" xr:uid="{AE91C27B-BCA1-4E19-8F98-F61C2D52D852}"/>
    <cellStyle name="Normal 2 2 2 2 2 7 3 2 2" xfId="33954" xr:uid="{FE14DFE1-BB0C-4E2B-AB82-E3720A100952}"/>
    <cellStyle name="Normal 2 2 2 2 2 7 3 3" xfId="33953" xr:uid="{3121025F-AA33-455C-9070-DD109CB12958}"/>
    <cellStyle name="Normal 2 2 2 2 2 7 4" xfId="5999" xr:uid="{BC3161F2-FA4F-43F4-A10B-0840ED5F6FE3}"/>
    <cellStyle name="Normal 2 2 2 2 2 7 4 2" xfId="33955" xr:uid="{1A5CAF77-F93F-4CAF-810F-40793AF06D17}"/>
    <cellStyle name="Normal 2 2 2 2 2 7 5" xfId="33948" xr:uid="{B916A355-A247-4B29-BE75-B0948CDA0C12}"/>
    <cellStyle name="Normal 2 2 2 2 2 8" xfId="6000" xr:uid="{ABAD9942-0B5C-4FA6-9263-81A16AE5E313}"/>
    <cellStyle name="Normal 2 2 2 2 2 8 2" xfId="6001" xr:uid="{DE843EBC-6B65-486B-ACC0-0BAD9EBF6F57}"/>
    <cellStyle name="Normal 2 2 2 2 2 8 2 2" xfId="6002" xr:uid="{B460CC26-5F7E-4947-8801-5F7883AB57D9}"/>
    <cellStyle name="Normal 2 2 2 2 2 8 2 2 2" xfId="33958" xr:uid="{84BB3BCE-6E53-470C-9F84-D0D9BC6B2E3B}"/>
    <cellStyle name="Normal 2 2 2 2 2 8 2 3" xfId="33957" xr:uid="{C9363BEA-B8F9-41B1-964B-5F8823236124}"/>
    <cellStyle name="Normal 2 2 2 2 2 8 3" xfId="6003" xr:uid="{B3E2CCCA-721A-4B25-9E51-DB4839AFEF03}"/>
    <cellStyle name="Normal 2 2 2 2 2 8 3 2" xfId="33959" xr:uid="{ABC293AA-3172-4638-A533-DDA6E916555D}"/>
    <cellStyle name="Normal 2 2 2 2 2 8 4" xfId="33956" xr:uid="{9E2F73C8-5C94-4BA9-BF26-3AABD4D9A6A0}"/>
    <cellStyle name="Normal 2 2 2 2 2 9" xfId="6004" xr:uid="{24798DE6-382B-45CC-BDA9-C8101A778950}"/>
    <cellStyle name="Normal 2 2 2 2 2 9 2" xfId="6005" xr:uid="{1BAF3D67-226A-4876-A77A-6C0A644106FE}"/>
    <cellStyle name="Normal 2 2 2 2 2 9 2 2" xfId="33961" xr:uid="{A58DAF54-D042-46E7-A773-64A52834A2A6}"/>
    <cellStyle name="Normal 2 2 2 2 2 9 3" xfId="33960" xr:uid="{8C6903E0-AF3D-4E11-96E0-4E21123DE147}"/>
    <cellStyle name="Normal 2 2 2 2 3" xfId="180" xr:uid="{33567057-4014-48DB-80FE-5D0DA61606A6}"/>
    <cellStyle name="Normal 2 2 2 2 3 10" xfId="27786" xr:uid="{BCDAB4F1-B333-44E7-ABF8-C4BD9CBD5201}"/>
    <cellStyle name="Normal 2 2 2 2 3 10 2" xfId="55704" xr:uid="{CD2769F9-2016-473D-9366-A01B6F27A943}"/>
    <cellStyle name="Normal 2 2 2 2 3 11" xfId="28162" xr:uid="{8B8A13E4-3D34-4E2E-97DA-3F84597FB856}"/>
    <cellStyle name="Normal 2 2 2 2 3 2" xfId="335" xr:uid="{71E8C4C6-611A-4D06-95D2-8CA2FA279DF6}"/>
    <cellStyle name="Normal 2 2 2 2 3 2 10" xfId="28316" xr:uid="{1999CBA4-3A51-4457-86BA-99D07C7517AC}"/>
    <cellStyle name="Normal 2 2 2 2 3 2 2" xfId="682" xr:uid="{DE54D549-7EBE-4CC2-873F-C7B46CBE346B}"/>
    <cellStyle name="Normal 2 2 2 2 3 2 2 2" xfId="6006" xr:uid="{2586F517-2A6C-4117-876A-DD67950B1842}"/>
    <cellStyle name="Normal 2 2 2 2 3 2 2 2 2" xfId="6007" xr:uid="{B55ABDE5-71A3-48F8-80BB-799C258EC9C8}"/>
    <cellStyle name="Normal 2 2 2 2 3 2 2 2 2 2" xfId="6008" xr:uid="{F797AFE6-648C-4C21-9F4D-68B32A8C5252}"/>
    <cellStyle name="Normal 2 2 2 2 3 2 2 2 2 2 2" xfId="6009" xr:uid="{13AD6BB9-B5DF-48CC-BB6A-5083DF2864DA}"/>
    <cellStyle name="Normal 2 2 2 2 3 2 2 2 2 2 2 2" xfId="6010" xr:uid="{B0D3BBC3-EA3B-438B-B7F2-84AA95243BE6}"/>
    <cellStyle name="Normal 2 2 2 2 3 2 2 2 2 2 2 2 2" xfId="33966" xr:uid="{E447F418-1E94-45AF-A191-F53922B1E8AE}"/>
    <cellStyle name="Normal 2 2 2 2 3 2 2 2 2 2 2 3" xfId="33965" xr:uid="{C76DAA32-6DED-4A29-93A7-6B4FE493E4E2}"/>
    <cellStyle name="Normal 2 2 2 2 3 2 2 2 2 2 3" xfId="6011" xr:uid="{E8C869BB-DBD6-42FB-B86E-426699046933}"/>
    <cellStyle name="Normal 2 2 2 2 3 2 2 2 2 2 3 2" xfId="33967" xr:uid="{6C08BEEA-3682-45AC-A902-8EDB6649FB58}"/>
    <cellStyle name="Normal 2 2 2 2 3 2 2 2 2 2 4" xfId="33964" xr:uid="{0D2D4C40-E04E-49F2-A35B-B17ECF55D11D}"/>
    <cellStyle name="Normal 2 2 2 2 3 2 2 2 2 3" xfId="6012" xr:uid="{B6D68122-6B04-4B47-9FAC-05CCFE4C97D1}"/>
    <cellStyle name="Normal 2 2 2 2 3 2 2 2 2 3 2" xfId="6013" xr:uid="{7D5B5993-8596-4322-9824-9D0859BC9CC7}"/>
    <cellStyle name="Normal 2 2 2 2 3 2 2 2 2 3 2 2" xfId="33969" xr:uid="{8419B3A0-B903-4D87-86E3-277327BF5E0C}"/>
    <cellStyle name="Normal 2 2 2 2 3 2 2 2 2 3 3" xfId="33968" xr:uid="{3422557D-6CB0-4890-A135-8C9CF1F7C835}"/>
    <cellStyle name="Normal 2 2 2 2 3 2 2 2 2 4" xfId="6014" xr:uid="{49F29A3B-0A0E-447E-B6F8-3AC98B5C1BC1}"/>
    <cellStyle name="Normal 2 2 2 2 3 2 2 2 2 4 2" xfId="33970" xr:uid="{4F5DD6F1-9B96-49C4-93E1-7F86C662ADAF}"/>
    <cellStyle name="Normal 2 2 2 2 3 2 2 2 2 5" xfId="33963" xr:uid="{E993F4CE-8DAE-4FB6-8524-826D4FE2D0DD}"/>
    <cellStyle name="Normal 2 2 2 2 3 2 2 2 3" xfId="6015" xr:uid="{7A163F94-C7BB-48E5-B586-E34A34781B32}"/>
    <cellStyle name="Normal 2 2 2 2 3 2 2 2 3 2" xfId="6016" xr:uid="{BC4D8CC6-676A-4828-ADE3-C41C097D7485}"/>
    <cellStyle name="Normal 2 2 2 2 3 2 2 2 3 2 2" xfId="6017" xr:uid="{C40FDD5E-2BF9-422B-B8F7-A0954206825F}"/>
    <cellStyle name="Normal 2 2 2 2 3 2 2 2 3 2 2 2" xfId="33973" xr:uid="{57D74058-62F3-4220-B9C9-31A27D54A6D8}"/>
    <cellStyle name="Normal 2 2 2 2 3 2 2 2 3 2 3" xfId="33972" xr:uid="{FEBCAE88-9925-4B77-A6F0-6FB29677D759}"/>
    <cellStyle name="Normal 2 2 2 2 3 2 2 2 3 3" xfId="6018" xr:uid="{C57F2926-B22C-4665-A6C2-590CA226A012}"/>
    <cellStyle name="Normal 2 2 2 2 3 2 2 2 3 3 2" xfId="33974" xr:uid="{883204E4-6CD0-4134-8D63-C736EAEB804D}"/>
    <cellStyle name="Normal 2 2 2 2 3 2 2 2 3 4" xfId="33971" xr:uid="{259FD835-688E-434F-BAFE-2F43EE5B8277}"/>
    <cellStyle name="Normal 2 2 2 2 3 2 2 2 4" xfId="6019" xr:uid="{06722D77-2CC4-4C8D-B02B-77FF84B4D57A}"/>
    <cellStyle name="Normal 2 2 2 2 3 2 2 2 4 2" xfId="6020" xr:uid="{B4273C3A-66CA-4347-A1F1-E3FDA3A07B3C}"/>
    <cellStyle name="Normal 2 2 2 2 3 2 2 2 4 2 2" xfId="33976" xr:uid="{681542C7-431B-497D-B831-631C74DED77D}"/>
    <cellStyle name="Normal 2 2 2 2 3 2 2 2 4 3" xfId="33975" xr:uid="{184B2883-51C8-47E0-98CF-486A0FD76AE0}"/>
    <cellStyle name="Normal 2 2 2 2 3 2 2 2 5" xfId="6021" xr:uid="{BCCE4262-FA36-4364-BDAB-CC73D0EC60D0}"/>
    <cellStyle name="Normal 2 2 2 2 3 2 2 2 5 2" xfId="33977" xr:uid="{BE75F9FF-0D92-4C73-AC56-2794E1F7795E}"/>
    <cellStyle name="Normal 2 2 2 2 3 2 2 2 6" xfId="33962" xr:uid="{6B5B87A4-5A01-4106-96BC-EAE220FF2B39}"/>
    <cellStyle name="Normal 2 2 2 2 3 2 2 3" xfId="6022" xr:uid="{B2A7E84C-4E92-426A-9366-5FFF8803EC14}"/>
    <cellStyle name="Normal 2 2 2 2 3 2 2 3 2" xfId="6023" xr:uid="{F8E4B4D0-4318-4B2F-AFFB-2F1A34EED7F6}"/>
    <cellStyle name="Normal 2 2 2 2 3 2 2 3 2 2" xfId="6024" xr:uid="{FD03EB18-CEDB-40DE-A48A-1CB05D526A60}"/>
    <cellStyle name="Normal 2 2 2 2 3 2 2 3 2 2 2" xfId="6025" xr:uid="{28368504-2712-4789-8CD6-E98CD19E81D6}"/>
    <cellStyle name="Normal 2 2 2 2 3 2 2 3 2 2 2 2" xfId="33981" xr:uid="{F156C501-B2E9-4CAD-9F1C-F4611946B29E}"/>
    <cellStyle name="Normal 2 2 2 2 3 2 2 3 2 2 3" xfId="33980" xr:uid="{009CA76C-EA90-4F35-BC7E-B5D5FDB67E6F}"/>
    <cellStyle name="Normal 2 2 2 2 3 2 2 3 2 3" xfId="6026" xr:uid="{A95FCF02-4A3A-49B3-B84A-8AB2E8B2A61C}"/>
    <cellStyle name="Normal 2 2 2 2 3 2 2 3 2 3 2" xfId="33982" xr:uid="{76B6D908-D327-4265-876E-B760B5E3D5AC}"/>
    <cellStyle name="Normal 2 2 2 2 3 2 2 3 2 4" xfId="33979" xr:uid="{33B474F4-DC03-4B21-A871-D44316505F15}"/>
    <cellStyle name="Normal 2 2 2 2 3 2 2 3 3" xfId="6027" xr:uid="{7F3CAAFF-90C6-4C0D-B4F8-E3DB4A0E8A14}"/>
    <cellStyle name="Normal 2 2 2 2 3 2 2 3 3 2" xfId="6028" xr:uid="{09D5539B-8B0E-44D0-8EC3-F01B3E36CEFA}"/>
    <cellStyle name="Normal 2 2 2 2 3 2 2 3 3 2 2" xfId="33984" xr:uid="{C75FDE6C-F90C-44F4-91B6-945C16BE7B42}"/>
    <cellStyle name="Normal 2 2 2 2 3 2 2 3 3 3" xfId="33983" xr:uid="{14B8EA39-A230-4CF2-80F5-BB15665B5BFE}"/>
    <cellStyle name="Normal 2 2 2 2 3 2 2 3 4" xfId="6029" xr:uid="{5F3E6E0D-B0D5-4907-B8E5-17C1CE16B265}"/>
    <cellStyle name="Normal 2 2 2 2 3 2 2 3 4 2" xfId="33985" xr:uid="{69C8BD86-E087-440F-9080-0862F8ECA991}"/>
    <cellStyle name="Normal 2 2 2 2 3 2 2 3 5" xfId="33978" xr:uid="{D43453C6-9F0A-443D-9EE7-08F1BB6CDD4D}"/>
    <cellStyle name="Normal 2 2 2 2 3 2 2 4" xfId="6030" xr:uid="{AF8D6F22-B75C-4273-BD76-5D827F5E45F5}"/>
    <cellStyle name="Normal 2 2 2 2 3 2 2 4 2" xfId="6031" xr:uid="{737D07CA-A440-4F06-B28D-882DD3796C36}"/>
    <cellStyle name="Normal 2 2 2 2 3 2 2 4 2 2" xfId="6032" xr:uid="{D476EDCA-F651-473A-8347-DEB3608C2017}"/>
    <cellStyle name="Normal 2 2 2 2 3 2 2 4 2 2 2" xfId="6033" xr:uid="{70854396-D9AB-4653-B2FA-BB2295E82189}"/>
    <cellStyle name="Normal 2 2 2 2 3 2 2 4 2 2 2 2" xfId="33989" xr:uid="{D94B037F-5C1B-4B9F-BB5E-7F3F1CE3501D}"/>
    <cellStyle name="Normal 2 2 2 2 3 2 2 4 2 2 3" xfId="33988" xr:uid="{F37D119F-CD87-42B7-9C7C-254E37B7580E}"/>
    <cellStyle name="Normal 2 2 2 2 3 2 2 4 2 3" xfId="6034" xr:uid="{7C9214C6-34A4-4B55-A4E8-259991698ACE}"/>
    <cellStyle name="Normal 2 2 2 2 3 2 2 4 2 3 2" xfId="33990" xr:uid="{84AD69C5-0F12-401D-9219-99F8EACBCCAE}"/>
    <cellStyle name="Normal 2 2 2 2 3 2 2 4 2 4" xfId="33987" xr:uid="{6DF62D1E-DA83-4D48-B4FE-3DCE77372A0C}"/>
    <cellStyle name="Normal 2 2 2 2 3 2 2 4 3" xfId="6035" xr:uid="{A5C07BFB-89A8-4B28-9453-3236D43751CA}"/>
    <cellStyle name="Normal 2 2 2 2 3 2 2 4 3 2" xfId="6036" xr:uid="{7F47A681-B60C-4CD2-9B25-F0D16558F132}"/>
    <cellStyle name="Normal 2 2 2 2 3 2 2 4 3 2 2" xfId="33992" xr:uid="{B1B2C279-8C60-42FF-A1D7-6893BC449C00}"/>
    <cellStyle name="Normal 2 2 2 2 3 2 2 4 3 3" xfId="33991" xr:uid="{3703EE06-C594-495E-9490-17A56E89B3BF}"/>
    <cellStyle name="Normal 2 2 2 2 3 2 2 4 4" xfId="6037" xr:uid="{B75E699D-5116-47E1-AD00-3D3F1C76FD38}"/>
    <cellStyle name="Normal 2 2 2 2 3 2 2 4 4 2" xfId="33993" xr:uid="{F6C04F4F-7F18-4FAA-A87E-CB053A01C7F8}"/>
    <cellStyle name="Normal 2 2 2 2 3 2 2 4 5" xfId="33986" xr:uid="{55AC49BB-1BF3-49F9-A5FF-3F31A70250B7}"/>
    <cellStyle name="Normal 2 2 2 2 3 2 2 5" xfId="6038" xr:uid="{3AF5A3F5-FF02-4AFA-A0FD-3564C75A31B0}"/>
    <cellStyle name="Normal 2 2 2 2 3 2 2 5 2" xfId="6039" xr:uid="{0D5AEF28-304D-46DE-93F5-03537BD532B4}"/>
    <cellStyle name="Normal 2 2 2 2 3 2 2 5 2 2" xfId="6040" xr:uid="{18E017C0-D825-4659-B732-292694B61510}"/>
    <cellStyle name="Normal 2 2 2 2 3 2 2 5 2 2 2" xfId="33996" xr:uid="{8E4F2DBC-22E8-4391-A3F8-E1D4206D23B5}"/>
    <cellStyle name="Normal 2 2 2 2 3 2 2 5 2 3" xfId="33995" xr:uid="{5D45EAD3-56D9-46F4-AD14-BBB067FA0450}"/>
    <cellStyle name="Normal 2 2 2 2 3 2 2 5 3" xfId="6041" xr:uid="{47039C06-70C8-4BEC-8877-CEF31742E42D}"/>
    <cellStyle name="Normal 2 2 2 2 3 2 2 5 3 2" xfId="33997" xr:uid="{FD65E186-2E66-4C56-A6E1-1E6B716E2CF6}"/>
    <cellStyle name="Normal 2 2 2 2 3 2 2 5 4" xfId="33994" xr:uid="{48F45E7F-1DEB-4598-A6FD-D62E6169ABD7}"/>
    <cellStyle name="Normal 2 2 2 2 3 2 2 6" xfId="6042" xr:uid="{9DA4D858-D71B-4D6F-9E38-70D893A69328}"/>
    <cellStyle name="Normal 2 2 2 2 3 2 2 6 2" xfId="6043" xr:uid="{8FAF6BC5-E4F1-47F7-8E44-6BDE585CCC9B}"/>
    <cellStyle name="Normal 2 2 2 2 3 2 2 6 2 2" xfId="33999" xr:uid="{BB5FEDEC-2A95-442A-88AE-E0949E56E819}"/>
    <cellStyle name="Normal 2 2 2 2 3 2 2 6 3" xfId="33998" xr:uid="{23B6F288-7036-4D0F-B767-BD434BE34727}"/>
    <cellStyle name="Normal 2 2 2 2 3 2 2 7" xfId="6044" xr:uid="{6F02AB19-7D28-463A-910F-2BD2BD258E18}"/>
    <cellStyle name="Normal 2 2 2 2 3 2 2 7 2" xfId="34000" xr:uid="{3E182D91-DF29-4A85-AF97-2BBDA9E54CF0}"/>
    <cellStyle name="Normal 2 2 2 2 3 2 2 8" xfId="28661" xr:uid="{E9AFCA22-678E-457C-854C-3E33A9321424}"/>
    <cellStyle name="Normal 2 2 2 2 3 2 3" xfId="6045" xr:uid="{8DFEC5BC-5834-4028-A436-7EB68869117F}"/>
    <cellStyle name="Normal 2 2 2 2 3 2 3 2" xfId="6046" xr:uid="{CB14E7C3-5768-4534-BD68-495AD6DBD2CC}"/>
    <cellStyle name="Normal 2 2 2 2 3 2 3 2 2" xfId="6047" xr:uid="{5837B018-4A56-4A63-8A6A-23385C4A18AF}"/>
    <cellStyle name="Normal 2 2 2 2 3 2 3 2 2 2" xfId="6048" xr:uid="{6E7F9C93-A422-41A5-A8FB-D034CCB63413}"/>
    <cellStyle name="Normal 2 2 2 2 3 2 3 2 2 2 2" xfId="6049" xr:uid="{9BA27D13-C341-460C-9398-FDE3CBEFC204}"/>
    <cellStyle name="Normal 2 2 2 2 3 2 3 2 2 2 2 2" xfId="34005" xr:uid="{E21F27C1-2C1C-4F4A-ABFB-6DEA0D57A12F}"/>
    <cellStyle name="Normal 2 2 2 2 3 2 3 2 2 2 3" xfId="34004" xr:uid="{BE9BFDB2-9814-491F-974E-2BFF20C7ECEC}"/>
    <cellStyle name="Normal 2 2 2 2 3 2 3 2 2 3" xfId="6050" xr:uid="{D36F64BB-5EF6-42E2-999C-E9181951C7AC}"/>
    <cellStyle name="Normal 2 2 2 2 3 2 3 2 2 3 2" xfId="34006" xr:uid="{861B4C16-F0BE-43DB-B20F-C57878B30817}"/>
    <cellStyle name="Normal 2 2 2 2 3 2 3 2 2 4" xfId="34003" xr:uid="{55E8FF62-95AE-4D64-B564-C4E2FE81104A}"/>
    <cellStyle name="Normal 2 2 2 2 3 2 3 2 3" xfId="6051" xr:uid="{AF85757A-E3DC-4532-BE45-ACBB066675FE}"/>
    <cellStyle name="Normal 2 2 2 2 3 2 3 2 3 2" xfId="6052" xr:uid="{670EB042-9862-4E02-B32D-2FFFB6A8EBEE}"/>
    <cellStyle name="Normal 2 2 2 2 3 2 3 2 3 2 2" xfId="34008" xr:uid="{C8FA6885-62CF-445F-BDE6-88D4E8F80323}"/>
    <cellStyle name="Normal 2 2 2 2 3 2 3 2 3 3" xfId="34007" xr:uid="{2E51444B-59CF-45AA-AAB7-00C2E1E32199}"/>
    <cellStyle name="Normal 2 2 2 2 3 2 3 2 4" xfId="6053" xr:uid="{77EBCAEB-F936-4BA0-96AB-B05A63C0AC1C}"/>
    <cellStyle name="Normal 2 2 2 2 3 2 3 2 4 2" xfId="34009" xr:uid="{38AE7192-CEC5-439E-90C1-51606FC9FE4B}"/>
    <cellStyle name="Normal 2 2 2 2 3 2 3 2 5" xfId="34002" xr:uid="{27D0E35E-715E-42DF-86F4-B888DCFEFB62}"/>
    <cellStyle name="Normal 2 2 2 2 3 2 3 3" xfId="6054" xr:uid="{F1DB0C11-BF8A-47FF-93CA-8326592B83BE}"/>
    <cellStyle name="Normal 2 2 2 2 3 2 3 3 2" xfId="6055" xr:uid="{9DB40B6F-6031-433A-96B9-E3A9C5E98267}"/>
    <cellStyle name="Normal 2 2 2 2 3 2 3 3 2 2" xfId="6056" xr:uid="{8595608A-24AE-4DB4-BF5A-4F69546AA162}"/>
    <cellStyle name="Normal 2 2 2 2 3 2 3 3 2 2 2" xfId="34012" xr:uid="{C96CFEC3-B716-4C9D-875F-DAD525347FFF}"/>
    <cellStyle name="Normal 2 2 2 2 3 2 3 3 2 3" xfId="34011" xr:uid="{6106ED76-46DB-403B-BF1A-E96D80F7E664}"/>
    <cellStyle name="Normal 2 2 2 2 3 2 3 3 3" xfId="6057" xr:uid="{C77172B9-A726-42DA-93C2-CA99BB84EAB3}"/>
    <cellStyle name="Normal 2 2 2 2 3 2 3 3 3 2" xfId="34013" xr:uid="{E6148693-6AAC-40CA-A3A3-E94685C7028E}"/>
    <cellStyle name="Normal 2 2 2 2 3 2 3 3 4" xfId="34010" xr:uid="{52B8B34F-0E43-41C3-96D9-34D39F2C67E5}"/>
    <cellStyle name="Normal 2 2 2 2 3 2 3 4" xfId="6058" xr:uid="{93B990C1-A48F-452B-B977-34E789AE8303}"/>
    <cellStyle name="Normal 2 2 2 2 3 2 3 4 2" xfId="6059" xr:uid="{0B4E13D9-0A0C-4E55-B9E5-F65FD77DE047}"/>
    <cellStyle name="Normal 2 2 2 2 3 2 3 4 2 2" xfId="34015" xr:uid="{AD8341C1-CBC8-497C-8FF7-EDC9F9364933}"/>
    <cellStyle name="Normal 2 2 2 2 3 2 3 4 3" xfId="34014" xr:uid="{0B39D4CB-52AE-41BE-9865-A6B962DAE1E4}"/>
    <cellStyle name="Normal 2 2 2 2 3 2 3 5" xfId="6060" xr:uid="{6BF8DB6B-8F29-4EB5-8C49-DCDBF2A2DE4D}"/>
    <cellStyle name="Normal 2 2 2 2 3 2 3 5 2" xfId="34016" xr:uid="{4CD31183-E34C-44C2-A705-F10715CDB099}"/>
    <cellStyle name="Normal 2 2 2 2 3 2 3 6" xfId="34001" xr:uid="{592F1694-89B5-4EF4-A99D-CDEBC41698AB}"/>
    <cellStyle name="Normal 2 2 2 2 3 2 4" xfId="6061" xr:uid="{6BBA0B31-0D9E-42A6-A670-2319822EB4B2}"/>
    <cellStyle name="Normal 2 2 2 2 3 2 4 2" xfId="6062" xr:uid="{0B866E92-0F15-4980-99BA-02484C089761}"/>
    <cellStyle name="Normal 2 2 2 2 3 2 4 2 2" xfId="6063" xr:uid="{C7C6335F-6127-45C6-A1AF-685748046DBB}"/>
    <cellStyle name="Normal 2 2 2 2 3 2 4 2 2 2" xfId="6064" xr:uid="{6F385D73-E311-4B36-8227-2B7B55D3A6F6}"/>
    <cellStyle name="Normal 2 2 2 2 3 2 4 2 2 2 2" xfId="34020" xr:uid="{92B2A4BC-8F46-477B-AA67-735AA7A3222F}"/>
    <cellStyle name="Normal 2 2 2 2 3 2 4 2 2 3" xfId="34019" xr:uid="{EDF3F9BA-7315-455D-9E7E-048A5663D0C4}"/>
    <cellStyle name="Normal 2 2 2 2 3 2 4 2 3" xfId="6065" xr:uid="{A0EA0068-C8E4-496F-B033-CF10F96D88C2}"/>
    <cellStyle name="Normal 2 2 2 2 3 2 4 2 3 2" xfId="34021" xr:uid="{F9648604-6F6F-4A11-BAAD-F2A36FFEB235}"/>
    <cellStyle name="Normal 2 2 2 2 3 2 4 2 4" xfId="34018" xr:uid="{85176832-4B0B-49D6-B0C0-A4B9B67B4B78}"/>
    <cellStyle name="Normal 2 2 2 2 3 2 4 3" xfId="6066" xr:uid="{7B19A20E-F06E-4D95-977D-272DCB90DBAB}"/>
    <cellStyle name="Normal 2 2 2 2 3 2 4 3 2" xfId="6067" xr:uid="{99FE8C0C-F369-4349-ADE7-552BF3091CEF}"/>
    <cellStyle name="Normal 2 2 2 2 3 2 4 3 2 2" xfId="34023" xr:uid="{5A35B840-7B54-44A7-BFDD-FA46AFB5960C}"/>
    <cellStyle name="Normal 2 2 2 2 3 2 4 3 3" xfId="34022" xr:uid="{B716D9CC-107D-4BAE-9DCA-C5800007FB40}"/>
    <cellStyle name="Normal 2 2 2 2 3 2 4 4" xfId="6068" xr:uid="{25246E26-369B-4429-AE07-D2F42E44BB1E}"/>
    <cellStyle name="Normal 2 2 2 2 3 2 4 4 2" xfId="34024" xr:uid="{883F7F83-FBB2-4F3F-8267-F649E22C2586}"/>
    <cellStyle name="Normal 2 2 2 2 3 2 4 5" xfId="34017" xr:uid="{B45C98D4-CCF2-45B0-A7C5-DA4665343B43}"/>
    <cellStyle name="Normal 2 2 2 2 3 2 5" xfId="6069" xr:uid="{3E13BCE7-5D5B-4A8E-8243-DBA3041E752E}"/>
    <cellStyle name="Normal 2 2 2 2 3 2 5 2" xfId="6070" xr:uid="{6324F720-8BEF-4EDB-9875-1D35526C1347}"/>
    <cellStyle name="Normal 2 2 2 2 3 2 5 2 2" xfId="6071" xr:uid="{4EC7D431-8349-4B65-B955-F67B36501E14}"/>
    <cellStyle name="Normal 2 2 2 2 3 2 5 2 2 2" xfId="6072" xr:uid="{A9605BC1-10E5-4F6E-B4E1-28EE37C2E78C}"/>
    <cellStyle name="Normal 2 2 2 2 3 2 5 2 2 2 2" xfId="34028" xr:uid="{1EAA338C-EEDA-4E0C-BBF5-525B04889BE8}"/>
    <cellStyle name="Normal 2 2 2 2 3 2 5 2 2 3" xfId="34027" xr:uid="{FBA6DA78-EB84-4755-9B85-1C0756755D5D}"/>
    <cellStyle name="Normal 2 2 2 2 3 2 5 2 3" xfId="6073" xr:uid="{B03F4577-0728-40A0-B774-A7C0B188B983}"/>
    <cellStyle name="Normal 2 2 2 2 3 2 5 2 3 2" xfId="34029" xr:uid="{9BC9CF5D-5AA0-47F1-BA91-E71578D3BC12}"/>
    <cellStyle name="Normal 2 2 2 2 3 2 5 2 4" xfId="34026" xr:uid="{84F61413-A0C5-4B63-A395-EF7E03E1B76E}"/>
    <cellStyle name="Normal 2 2 2 2 3 2 5 3" xfId="6074" xr:uid="{BD69E16B-A461-436C-970D-2FDF5272F71A}"/>
    <cellStyle name="Normal 2 2 2 2 3 2 5 3 2" xfId="6075" xr:uid="{05FCE11F-3CB1-4DF2-9E43-2C94C3247C4F}"/>
    <cellStyle name="Normal 2 2 2 2 3 2 5 3 2 2" xfId="34031" xr:uid="{7294D194-3FB5-4CA4-9512-3A97020E94E1}"/>
    <cellStyle name="Normal 2 2 2 2 3 2 5 3 3" xfId="34030" xr:uid="{8885088D-67E1-4BE7-BDB0-7FF5BD227A9B}"/>
    <cellStyle name="Normal 2 2 2 2 3 2 5 4" xfId="6076" xr:uid="{B5150F4D-DE2B-48A9-8EC9-53390ECB0072}"/>
    <cellStyle name="Normal 2 2 2 2 3 2 5 4 2" xfId="34032" xr:uid="{B5DAF1DA-35D0-485B-8CDC-D0351ABF52BD}"/>
    <cellStyle name="Normal 2 2 2 2 3 2 5 5" xfId="34025" xr:uid="{BB4639D8-606B-4A96-B8A8-A0E1C55B5A8E}"/>
    <cellStyle name="Normal 2 2 2 2 3 2 6" xfId="6077" xr:uid="{073A75CB-0097-44CD-8771-70DC1D8D8EFB}"/>
    <cellStyle name="Normal 2 2 2 2 3 2 6 2" xfId="6078" xr:uid="{07D7C744-0311-4CA4-9853-8F3A48878676}"/>
    <cellStyle name="Normal 2 2 2 2 3 2 6 2 2" xfId="6079" xr:uid="{B721EEB5-8DC1-4FC3-B793-CEA514D20077}"/>
    <cellStyle name="Normal 2 2 2 2 3 2 6 2 2 2" xfId="34035" xr:uid="{0B4C098A-7119-4A76-93CC-73B7534F4A9D}"/>
    <cellStyle name="Normal 2 2 2 2 3 2 6 2 3" xfId="34034" xr:uid="{BD06EE22-F67B-42B5-A3C1-5193BEF8B2E8}"/>
    <cellStyle name="Normal 2 2 2 2 3 2 6 3" xfId="6080" xr:uid="{C1D7DCEE-C7F0-4557-939D-68A41DBE9606}"/>
    <cellStyle name="Normal 2 2 2 2 3 2 6 3 2" xfId="34036" xr:uid="{23EEDAF7-01F9-4718-95C0-2AB5B7F4B7B8}"/>
    <cellStyle name="Normal 2 2 2 2 3 2 6 4" xfId="34033" xr:uid="{335F53B8-0B73-43F2-9E77-DB4F365E5504}"/>
    <cellStyle name="Normal 2 2 2 2 3 2 7" xfId="6081" xr:uid="{5537C8CD-3782-444A-995C-072A5348B43C}"/>
    <cellStyle name="Normal 2 2 2 2 3 2 7 2" xfId="6082" xr:uid="{3CA7A494-303B-4562-8FE1-138A3D8C25B8}"/>
    <cellStyle name="Normal 2 2 2 2 3 2 7 2 2" xfId="34038" xr:uid="{A4BFC923-F1EF-4869-B9A3-6CF1D301D94F}"/>
    <cellStyle name="Normal 2 2 2 2 3 2 7 3" xfId="34037" xr:uid="{586E4D1F-172F-4FE0-ABB6-80BE1D523546}"/>
    <cellStyle name="Normal 2 2 2 2 3 2 8" xfId="6083" xr:uid="{DC93AD32-7511-458A-96DC-1F61F922F377}"/>
    <cellStyle name="Normal 2 2 2 2 3 2 8 2" xfId="34039" xr:uid="{2A0D42D5-DE2B-43A3-8CB2-425B4444AF39}"/>
    <cellStyle name="Normal 2 2 2 2 3 2 9" xfId="27787" xr:uid="{4FD0F0AB-BBFE-4470-8CA6-21174689649F}"/>
    <cellStyle name="Normal 2 2 2 2 3 2 9 2" xfId="55705" xr:uid="{507E71DB-3E02-4840-AA26-EA4E9D3772C6}"/>
    <cellStyle name="Normal 2 2 2 2 3 3" xfId="528" xr:uid="{0513A5F1-5F6F-4DE8-A34D-DDC01AD45E94}"/>
    <cellStyle name="Normal 2 2 2 2 3 3 2" xfId="6084" xr:uid="{1069FCDF-1C5E-46B0-9F4F-4D02F32408DD}"/>
    <cellStyle name="Normal 2 2 2 2 3 3 2 2" xfId="6085" xr:uid="{6E982162-4310-4F3F-9363-1232CB6DAEE5}"/>
    <cellStyle name="Normal 2 2 2 2 3 3 2 2 2" xfId="6086" xr:uid="{92DD40BA-B9DA-46BE-8DF8-82A1E3AB0451}"/>
    <cellStyle name="Normal 2 2 2 2 3 3 2 2 2 2" xfId="6087" xr:uid="{43F0CD6E-D5A0-4928-916F-FAFE44FC8E3F}"/>
    <cellStyle name="Normal 2 2 2 2 3 3 2 2 2 2 2" xfId="6088" xr:uid="{7E10E21E-3779-4451-B195-EE4239CFF022}"/>
    <cellStyle name="Normal 2 2 2 2 3 3 2 2 2 2 2 2" xfId="34044" xr:uid="{84584718-7114-48EE-B5D3-8500C2054118}"/>
    <cellStyle name="Normal 2 2 2 2 3 3 2 2 2 2 3" xfId="34043" xr:uid="{73E1A0E0-461A-46AA-B82B-2721CB20D4B8}"/>
    <cellStyle name="Normal 2 2 2 2 3 3 2 2 2 3" xfId="6089" xr:uid="{58ECA15C-946F-415A-A236-6AA60230C2FE}"/>
    <cellStyle name="Normal 2 2 2 2 3 3 2 2 2 3 2" xfId="34045" xr:uid="{9BA7E34E-222D-4C96-AB44-7F86FB314607}"/>
    <cellStyle name="Normal 2 2 2 2 3 3 2 2 2 4" xfId="34042" xr:uid="{5E99B0BE-9B59-4E66-9119-B2D4A8CC9D7F}"/>
    <cellStyle name="Normal 2 2 2 2 3 3 2 2 3" xfId="6090" xr:uid="{1707E060-CA2B-4211-9DBC-65E1CE172F66}"/>
    <cellStyle name="Normal 2 2 2 2 3 3 2 2 3 2" xfId="6091" xr:uid="{40DA5EB5-2221-4362-A08D-47E54D5EA61D}"/>
    <cellStyle name="Normal 2 2 2 2 3 3 2 2 3 2 2" xfId="34047" xr:uid="{EC32DB58-317F-4262-A585-78CE29519A73}"/>
    <cellStyle name="Normal 2 2 2 2 3 3 2 2 3 3" xfId="34046" xr:uid="{1AE107A5-001D-4F32-802B-D8C17DF02C84}"/>
    <cellStyle name="Normal 2 2 2 2 3 3 2 2 4" xfId="6092" xr:uid="{C9212922-8237-4856-BAB1-54A554067461}"/>
    <cellStyle name="Normal 2 2 2 2 3 3 2 2 4 2" xfId="34048" xr:uid="{F1A9E66E-64D6-42BB-8509-F31380380A48}"/>
    <cellStyle name="Normal 2 2 2 2 3 3 2 2 5" xfId="34041" xr:uid="{D01C034E-5635-4469-B134-10EF9C4AFA59}"/>
    <cellStyle name="Normal 2 2 2 2 3 3 2 3" xfId="6093" xr:uid="{2815184E-7D47-4379-BF28-183FFC868E6E}"/>
    <cellStyle name="Normal 2 2 2 2 3 3 2 3 2" xfId="6094" xr:uid="{FAA44567-46D5-4DC0-BA3F-F781BB9A6814}"/>
    <cellStyle name="Normal 2 2 2 2 3 3 2 3 2 2" xfId="6095" xr:uid="{B8C3FF07-254E-4F4A-9CF3-0416BDF65485}"/>
    <cellStyle name="Normal 2 2 2 2 3 3 2 3 2 2 2" xfId="34051" xr:uid="{19E9E743-7A16-434C-B3FA-68D96B2E7FFD}"/>
    <cellStyle name="Normal 2 2 2 2 3 3 2 3 2 3" xfId="34050" xr:uid="{E3D4C320-64E5-4ED2-A328-CB0047483673}"/>
    <cellStyle name="Normal 2 2 2 2 3 3 2 3 3" xfId="6096" xr:uid="{D64E682B-3EF4-4FCB-A055-3AC3EFEBBDF9}"/>
    <cellStyle name="Normal 2 2 2 2 3 3 2 3 3 2" xfId="34052" xr:uid="{CDF15227-DA8B-4370-8C84-6E731EF3A4BC}"/>
    <cellStyle name="Normal 2 2 2 2 3 3 2 3 4" xfId="34049" xr:uid="{F6D30BD9-711F-48FA-9918-5FDA5DFFC50E}"/>
    <cellStyle name="Normal 2 2 2 2 3 3 2 4" xfId="6097" xr:uid="{DE0FBFBA-1106-4240-9EB4-212BEBFF384D}"/>
    <cellStyle name="Normal 2 2 2 2 3 3 2 4 2" xfId="6098" xr:uid="{92C10E35-C383-4603-87F7-9575C75770DB}"/>
    <cellStyle name="Normal 2 2 2 2 3 3 2 4 2 2" xfId="34054" xr:uid="{20E881A9-571E-473B-95FF-2924C498F442}"/>
    <cellStyle name="Normal 2 2 2 2 3 3 2 4 3" xfId="34053" xr:uid="{2DF444E4-107F-4108-BE4F-9B3C3DF76990}"/>
    <cellStyle name="Normal 2 2 2 2 3 3 2 5" xfId="6099" xr:uid="{5614AFD9-4942-4AB8-9442-DDBDE2A513EC}"/>
    <cellStyle name="Normal 2 2 2 2 3 3 2 5 2" xfId="34055" xr:uid="{3BB1C28B-FD18-467B-A23D-E308CF9ACC6C}"/>
    <cellStyle name="Normal 2 2 2 2 3 3 2 6" xfId="34040" xr:uid="{BF9D2735-D26B-40BB-87BC-A8408C842AB9}"/>
    <cellStyle name="Normal 2 2 2 2 3 3 3" xfId="6100" xr:uid="{A3BDF3F2-7641-4623-B576-F49D809DB7CB}"/>
    <cellStyle name="Normal 2 2 2 2 3 3 3 2" xfId="6101" xr:uid="{D388B95C-4C06-4800-B352-7B9BFB306463}"/>
    <cellStyle name="Normal 2 2 2 2 3 3 3 2 2" xfId="6102" xr:uid="{0A45D45B-D134-4680-93EA-D8B7F897F96D}"/>
    <cellStyle name="Normal 2 2 2 2 3 3 3 2 2 2" xfId="6103" xr:uid="{DD1E50EE-FE93-4F18-9270-8BF50DDD29CA}"/>
    <cellStyle name="Normal 2 2 2 2 3 3 3 2 2 2 2" xfId="34059" xr:uid="{D40AFE8C-57F0-4861-9219-E46ACDA90ED3}"/>
    <cellStyle name="Normal 2 2 2 2 3 3 3 2 2 3" xfId="34058" xr:uid="{23C83654-BB49-42E7-A409-CBF2944DF577}"/>
    <cellStyle name="Normal 2 2 2 2 3 3 3 2 3" xfId="6104" xr:uid="{72F6A478-9DAE-4C10-9DEE-C23383CB9053}"/>
    <cellStyle name="Normal 2 2 2 2 3 3 3 2 3 2" xfId="34060" xr:uid="{070AA578-56A2-4ED7-AC96-FC52EA877040}"/>
    <cellStyle name="Normal 2 2 2 2 3 3 3 2 4" xfId="34057" xr:uid="{70256814-75D5-47C4-BFBA-AF2B491630C1}"/>
    <cellStyle name="Normal 2 2 2 2 3 3 3 3" xfId="6105" xr:uid="{380C5926-9ED3-44B6-B049-C5A098AF7E1B}"/>
    <cellStyle name="Normal 2 2 2 2 3 3 3 3 2" xfId="6106" xr:uid="{C71BDBDF-DA41-4426-B0D8-0E3DC7C0F63A}"/>
    <cellStyle name="Normal 2 2 2 2 3 3 3 3 2 2" xfId="34062" xr:uid="{FBE44212-1F7C-4BFF-B210-302BA0EF9D2D}"/>
    <cellStyle name="Normal 2 2 2 2 3 3 3 3 3" xfId="34061" xr:uid="{F8B3EB49-C705-4156-9D33-4101EF430125}"/>
    <cellStyle name="Normal 2 2 2 2 3 3 3 4" xfId="6107" xr:uid="{4B4A2E42-C0A8-4188-AF11-8D916A300EE6}"/>
    <cellStyle name="Normal 2 2 2 2 3 3 3 4 2" xfId="34063" xr:uid="{576F5785-3FD5-495F-BA28-1A46D4230853}"/>
    <cellStyle name="Normal 2 2 2 2 3 3 3 5" xfId="34056" xr:uid="{F0D84E42-0E31-43FD-83F0-F79AA2C290BB}"/>
    <cellStyle name="Normal 2 2 2 2 3 3 4" xfId="6108" xr:uid="{B1FECE2B-F44F-43CA-8590-4688FF797C9C}"/>
    <cellStyle name="Normal 2 2 2 2 3 3 4 2" xfId="6109" xr:uid="{7A6AF514-D29E-43AF-9A0D-D136DA3AC227}"/>
    <cellStyle name="Normal 2 2 2 2 3 3 4 2 2" xfId="6110" xr:uid="{476C676B-409A-47E0-A7BF-F131B32EF703}"/>
    <cellStyle name="Normal 2 2 2 2 3 3 4 2 2 2" xfId="6111" xr:uid="{3962CC1C-666D-4030-B11C-F2E0427270BA}"/>
    <cellStyle name="Normal 2 2 2 2 3 3 4 2 2 2 2" xfId="34067" xr:uid="{636C749E-5CA1-4D26-88FA-1965C3A1D253}"/>
    <cellStyle name="Normal 2 2 2 2 3 3 4 2 2 3" xfId="34066" xr:uid="{46446962-1ED2-4F73-B07C-D58C58213359}"/>
    <cellStyle name="Normal 2 2 2 2 3 3 4 2 3" xfId="6112" xr:uid="{85608F65-995E-4D65-B066-ECC74CB25352}"/>
    <cellStyle name="Normal 2 2 2 2 3 3 4 2 3 2" xfId="34068" xr:uid="{76A224D0-D045-47BF-99F9-B5AB00929799}"/>
    <cellStyle name="Normal 2 2 2 2 3 3 4 2 4" xfId="34065" xr:uid="{17683D2D-FFDC-4375-882D-3A1921E61FB7}"/>
    <cellStyle name="Normal 2 2 2 2 3 3 4 3" xfId="6113" xr:uid="{1C692ED1-CE00-4C43-B4A0-011987C4AB8B}"/>
    <cellStyle name="Normal 2 2 2 2 3 3 4 3 2" xfId="6114" xr:uid="{F7E8A0BB-0ADE-4BAA-A22B-5CA346937F37}"/>
    <cellStyle name="Normal 2 2 2 2 3 3 4 3 2 2" xfId="34070" xr:uid="{AFC1460D-5AF0-4703-A239-9C9A16834149}"/>
    <cellStyle name="Normal 2 2 2 2 3 3 4 3 3" xfId="34069" xr:uid="{F810A0F9-995D-4A80-AD38-AD0CD6E94772}"/>
    <cellStyle name="Normal 2 2 2 2 3 3 4 4" xfId="6115" xr:uid="{FFB44F3D-BC08-4CEA-9398-D7F92889B2FC}"/>
    <cellStyle name="Normal 2 2 2 2 3 3 4 4 2" xfId="34071" xr:uid="{05A3F263-EB93-42B8-83B5-322CF202FCFC}"/>
    <cellStyle name="Normal 2 2 2 2 3 3 4 5" xfId="34064" xr:uid="{5982ECCF-6780-4848-8B97-836E48FCA2EA}"/>
    <cellStyle name="Normal 2 2 2 2 3 3 5" xfId="6116" xr:uid="{05875007-2414-4259-8F8F-7145EC15022D}"/>
    <cellStyle name="Normal 2 2 2 2 3 3 5 2" xfId="6117" xr:uid="{65DC66D6-7B8D-46AA-9B97-C86D4E6A6FAB}"/>
    <cellStyle name="Normal 2 2 2 2 3 3 5 2 2" xfId="6118" xr:uid="{43FF8ABB-568A-42EE-929B-69A9F1F4CF8C}"/>
    <cellStyle name="Normal 2 2 2 2 3 3 5 2 2 2" xfId="34074" xr:uid="{CEBEF713-345E-4E0D-B0C8-396B6BBD0BC4}"/>
    <cellStyle name="Normal 2 2 2 2 3 3 5 2 3" xfId="34073" xr:uid="{2163CA96-56E1-4F72-A811-781824FEE8EC}"/>
    <cellStyle name="Normal 2 2 2 2 3 3 5 3" xfId="6119" xr:uid="{1C04D493-1EF3-4C74-B7E6-BF723E48CBE7}"/>
    <cellStyle name="Normal 2 2 2 2 3 3 5 3 2" xfId="34075" xr:uid="{82049AD9-2903-4C32-B776-32B5A20D4DFE}"/>
    <cellStyle name="Normal 2 2 2 2 3 3 5 4" xfId="34072" xr:uid="{3BBF8F95-9833-4D95-A6A2-CA3A0AC501C0}"/>
    <cellStyle name="Normal 2 2 2 2 3 3 6" xfId="6120" xr:uid="{38258888-6552-400C-9329-0EC3E7DB9CB7}"/>
    <cellStyle name="Normal 2 2 2 2 3 3 6 2" xfId="6121" xr:uid="{9022164F-2223-4F66-A4C3-08BE177B60F2}"/>
    <cellStyle name="Normal 2 2 2 2 3 3 6 2 2" xfId="34077" xr:uid="{79D55B64-A3BE-4D90-AE94-D286C5BF3BE9}"/>
    <cellStyle name="Normal 2 2 2 2 3 3 6 3" xfId="34076" xr:uid="{FC97CAE0-71E5-4B8C-A773-166B81EC728A}"/>
    <cellStyle name="Normal 2 2 2 2 3 3 7" xfId="6122" xr:uid="{03B16E2B-C24C-43AC-9E3A-CFAC72F95B6B}"/>
    <cellStyle name="Normal 2 2 2 2 3 3 7 2" xfId="34078" xr:uid="{D55A4C7F-C8FB-4C37-A0B7-A0867FE91392}"/>
    <cellStyle name="Normal 2 2 2 2 3 3 8" xfId="28507" xr:uid="{F67F773F-153C-452E-8547-BC0453F49812}"/>
    <cellStyle name="Normal 2 2 2 2 3 4" xfId="6123" xr:uid="{20931D11-7F4B-4D9F-BF2D-780763421677}"/>
    <cellStyle name="Normal 2 2 2 2 3 4 2" xfId="6124" xr:uid="{FF03F8A0-8816-4D34-B327-ED2DDA7A4753}"/>
    <cellStyle name="Normal 2 2 2 2 3 4 2 2" xfId="6125" xr:uid="{A4059330-06FF-4DFA-9592-33AFDD265C91}"/>
    <cellStyle name="Normal 2 2 2 2 3 4 2 2 2" xfId="6126" xr:uid="{AAB251C3-096A-4D43-B745-5708C40C630A}"/>
    <cellStyle name="Normal 2 2 2 2 3 4 2 2 2 2" xfId="6127" xr:uid="{0D08DA63-1B58-4EA7-B054-BB2B8D5004B1}"/>
    <cellStyle name="Normal 2 2 2 2 3 4 2 2 2 2 2" xfId="34083" xr:uid="{8D8E1E5A-5897-45AC-98B7-194BC68CFB81}"/>
    <cellStyle name="Normal 2 2 2 2 3 4 2 2 2 3" xfId="34082" xr:uid="{95D2F0D1-48DE-48DF-81B4-7C192441CD9E}"/>
    <cellStyle name="Normal 2 2 2 2 3 4 2 2 3" xfId="6128" xr:uid="{55BB2C78-45D7-433F-8590-482D033C405D}"/>
    <cellStyle name="Normal 2 2 2 2 3 4 2 2 3 2" xfId="34084" xr:uid="{E6C81C89-FA7D-44C7-8810-08CED0E1FCCF}"/>
    <cellStyle name="Normal 2 2 2 2 3 4 2 2 4" xfId="34081" xr:uid="{1404D3D1-4221-4F2F-818C-3A2139EC2385}"/>
    <cellStyle name="Normal 2 2 2 2 3 4 2 3" xfId="6129" xr:uid="{6AF45933-0288-4918-9D84-DCF68534F3C6}"/>
    <cellStyle name="Normal 2 2 2 2 3 4 2 3 2" xfId="6130" xr:uid="{92FABE16-D874-46F4-B6AF-8139392ED1EE}"/>
    <cellStyle name="Normal 2 2 2 2 3 4 2 3 2 2" xfId="34086" xr:uid="{0B6B88BA-31D4-40CD-A4A1-E58E85EA2102}"/>
    <cellStyle name="Normal 2 2 2 2 3 4 2 3 3" xfId="34085" xr:uid="{A4DB644E-12C1-409D-9E22-10A2301AD636}"/>
    <cellStyle name="Normal 2 2 2 2 3 4 2 4" xfId="6131" xr:uid="{294ED22B-B75E-4F5A-89FD-7731B130CF0A}"/>
    <cellStyle name="Normal 2 2 2 2 3 4 2 4 2" xfId="34087" xr:uid="{F33C5458-F878-41A6-96FF-8867E2AEA9C6}"/>
    <cellStyle name="Normal 2 2 2 2 3 4 2 5" xfId="34080" xr:uid="{67C3DF13-5930-459F-A2D9-903BA278F14D}"/>
    <cellStyle name="Normal 2 2 2 2 3 4 3" xfId="6132" xr:uid="{A6E8626D-FBC4-4307-BFDC-FBC977D38725}"/>
    <cellStyle name="Normal 2 2 2 2 3 4 3 2" xfId="6133" xr:uid="{3FA4989E-A36A-4731-8BF6-2BF433A6481E}"/>
    <cellStyle name="Normal 2 2 2 2 3 4 3 2 2" xfId="6134" xr:uid="{6E98DFAC-978B-4F16-881E-BC140718C968}"/>
    <cellStyle name="Normal 2 2 2 2 3 4 3 2 2 2" xfId="34090" xr:uid="{97D4B4B9-3A60-415E-B90E-12B21071200E}"/>
    <cellStyle name="Normal 2 2 2 2 3 4 3 2 3" xfId="34089" xr:uid="{9543B639-5499-4707-9B3B-7DFBD1864CB6}"/>
    <cellStyle name="Normal 2 2 2 2 3 4 3 3" xfId="6135" xr:uid="{DBF5FBA3-C198-4C1F-9562-97F341FA59A8}"/>
    <cellStyle name="Normal 2 2 2 2 3 4 3 3 2" xfId="34091" xr:uid="{9F70A8C5-FB98-420A-8570-1802007D27F5}"/>
    <cellStyle name="Normal 2 2 2 2 3 4 3 4" xfId="34088" xr:uid="{8C8F355C-A09A-46FD-8DCB-728ACB3CBC3E}"/>
    <cellStyle name="Normal 2 2 2 2 3 4 4" xfId="6136" xr:uid="{C25E6B83-77B7-4A64-9BD6-93B11DC0C05C}"/>
    <cellStyle name="Normal 2 2 2 2 3 4 4 2" xfId="6137" xr:uid="{AF1C3E13-4866-4EA8-ADF6-7665896E66BA}"/>
    <cellStyle name="Normal 2 2 2 2 3 4 4 2 2" xfId="34093" xr:uid="{0D344B6E-3CEE-4B87-B333-AE3E293A835B}"/>
    <cellStyle name="Normal 2 2 2 2 3 4 4 3" xfId="34092" xr:uid="{0B594B3A-DDC5-4A02-A2F8-CAB844D017A3}"/>
    <cellStyle name="Normal 2 2 2 2 3 4 5" xfId="6138" xr:uid="{85AB893F-D4EB-450F-A870-3E55D1B82D53}"/>
    <cellStyle name="Normal 2 2 2 2 3 4 5 2" xfId="34094" xr:uid="{4F49C94C-4702-4EB5-84A9-D5899DE46231}"/>
    <cellStyle name="Normal 2 2 2 2 3 4 6" xfId="34079" xr:uid="{A54B45E5-93A2-4F8C-A50D-0BF0D8EB0359}"/>
    <cellStyle name="Normal 2 2 2 2 3 5" xfId="6139" xr:uid="{EAF9FDA6-CA8D-49B9-B7CB-D4AA054602DD}"/>
    <cellStyle name="Normal 2 2 2 2 3 5 2" xfId="6140" xr:uid="{7E9E5FB4-7041-441D-9510-F3646031EC61}"/>
    <cellStyle name="Normal 2 2 2 2 3 5 2 2" xfId="6141" xr:uid="{4FD96A7C-832E-48C1-B919-C2926F97E388}"/>
    <cellStyle name="Normal 2 2 2 2 3 5 2 2 2" xfId="6142" xr:uid="{27361066-E2B7-4DDB-BDBB-9E953B8E6045}"/>
    <cellStyle name="Normal 2 2 2 2 3 5 2 2 2 2" xfId="34098" xr:uid="{EE98BC5F-921A-43A4-8A53-D07D2F4A328F}"/>
    <cellStyle name="Normal 2 2 2 2 3 5 2 2 3" xfId="34097" xr:uid="{82855564-C6AB-4DF0-9550-827FC98BE7D7}"/>
    <cellStyle name="Normal 2 2 2 2 3 5 2 3" xfId="6143" xr:uid="{2D20B435-D9F8-4DD8-B540-B371F9B14827}"/>
    <cellStyle name="Normal 2 2 2 2 3 5 2 3 2" xfId="34099" xr:uid="{64D268F7-E6FE-4C48-9D64-8C649AFA8728}"/>
    <cellStyle name="Normal 2 2 2 2 3 5 2 4" xfId="34096" xr:uid="{10BDA369-1C32-43A3-923F-B53A1C3307B5}"/>
    <cellStyle name="Normal 2 2 2 2 3 5 3" xfId="6144" xr:uid="{D8D1E48E-8143-4618-AD15-34B12D932E28}"/>
    <cellStyle name="Normal 2 2 2 2 3 5 3 2" xfId="6145" xr:uid="{C346D5E6-6B65-42C5-8367-CC351210A44C}"/>
    <cellStyle name="Normal 2 2 2 2 3 5 3 2 2" xfId="34101" xr:uid="{3D5D5B0B-D4C8-45B6-B06C-4A48DE163C94}"/>
    <cellStyle name="Normal 2 2 2 2 3 5 3 3" xfId="34100" xr:uid="{CA1A110D-0010-4C29-BAD7-7D1803B0A0E0}"/>
    <cellStyle name="Normal 2 2 2 2 3 5 4" xfId="6146" xr:uid="{28EBFC10-0236-4A8D-96CB-DA2C2013E380}"/>
    <cellStyle name="Normal 2 2 2 2 3 5 4 2" xfId="34102" xr:uid="{33F1A62E-69C8-41DA-8850-4FAB59E9A6A8}"/>
    <cellStyle name="Normal 2 2 2 2 3 5 5" xfId="34095" xr:uid="{312CB942-25C1-43A6-BD8E-9E76BF20C08A}"/>
    <cellStyle name="Normal 2 2 2 2 3 6" xfId="6147" xr:uid="{AA03F6F0-70B5-42D5-AE37-111E33F52897}"/>
    <cellStyle name="Normal 2 2 2 2 3 6 2" xfId="6148" xr:uid="{7B9C09A8-189A-4BE6-8C79-268337861FA0}"/>
    <cellStyle name="Normal 2 2 2 2 3 6 2 2" xfId="6149" xr:uid="{CBAD10D1-A882-4120-81CF-1198B778AF8B}"/>
    <cellStyle name="Normal 2 2 2 2 3 6 2 2 2" xfId="6150" xr:uid="{A59EECDF-9E58-47A6-9CF4-1DCFF64F90C5}"/>
    <cellStyle name="Normal 2 2 2 2 3 6 2 2 2 2" xfId="34106" xr:uid="{74A6765B-9358-41D9-B666-5476CBE305A3}"/>
    <cellStyle name="Normal 2 2 2 2 3 6 2 2 3" xfId="34105" xr:uid="{072DDF5A-CC65-421B-824A-167EA400755E}"/>
    <cellStyle name="Normal 2 2 2 2 3 6 2 3" xfId="6151" xr:uid="{F634F384-AE8B-427A-8762-3A753E33F35B}"/>
    <cellStyle name="Normal 2 2 2 2 3 6 2 3 2" xfId="34107" xr:uid="{DAE67CCD-DD9E-404F-973E-DF873E342BC5}"/>
    <cellStyle name="Normal 2 2 2 2 3 6 2 4" xfId="34104" xr:uid="{32B62436-2D05-4422-9FEE-E42D38C22198}"/>
    <cellStyle name="Normal 2 2 2 2 3 6 3" xfId="6152" xr:uid="{8EF9E450-68A8-490D-99BD-95ADD3280E6F}"/>
    <cellStyle name="Normal 2 2 2 2 3 6 3 2" xfId="6153" xr:uid="{C01C6D90-CEEF-4C36-9559-DAF487D03D99}"/>
    <cellStyle name="Normal 2 2 2 2 3 6 3 2 2" xfId="34109" xr:uid="{7A999C5A-9BB9-4DE8-B72C-69DCFA3A0B9F}"/>
    <cellStyle name="Normal 2 2 2 2 3 6 3 3" xfId="34108" xr:uid="{B7DAFB17-C7C9-4B9E-86CB-C14F67A2DD01}"/>
    <cellStyle name="Normal 2 2 2 2 3 6 4" xfId="6154" xr:uid="{2D8FAD36-5EF3-41C8-80F7-8613D22A1081}"/>
    <cellStyle name="Normal 2 2 2 2 3 6 4 2" xfId="34110" xr:uid="{447FD603-0773-478B-A709-987F064991E0}"/>
    <cellStyle name="Normal 2 2 2 2 3 6 5" xfId="34103" xr:uid="{B8B0D28F-A214-435A-BBA4-6ECA98A11019}"/>
    <cellStyle name="Normal 2 2 2 2 3 7" xfId="6155" xr:uid="{B7EE1452-B4C6-4C08-859D-8E52AF1D90D7}"/>
    <cellStyle name="Normal 2 2 2 2 3 7 2" xfId="6156" xr:uid="{CB8E9D8E-770C-4992-B133-FD6241D5AA0F}"/>
    <cellStyle name="Normal 2 2 2 2 3 7 2 2" xfId="6157" xr:uid="{1A00E2FA-A76B-4D6D-AE65-2584EBA4ED39}"/>
    <cellStyle name="Normal 2 2 2 2 3 7 2 2 2" xfId="34113" xr:uid="{04D32084-469A-4E4A-9AFA-754C937C8C72}"/>
    <cellStyle name="Normal 2 2 2 2 3 7 2 3" xfId="34112" xr:uid="{8BEAAFA4-EE9B-4651-96C5-9CDFF080ED58}"/>
    <cellStyle name="Normal 2 2 2 2 3 7 3" xfId="6158" xr:uid="{ABC523C3-D115-4118-B39F-14DB656A9024}"/>
    <cellStyle name="Normal 2 2 2 2 3 7 3 2" xfId="34114" xr:uid="{949FF5CF-11EF-4669-BCCD-75B59D85EEC3}"/>
    <cellStyle name="Normal 2 2 2 2 3 7 4" xfId="34111" xr:uid="{1A7E7F25-05ED-4891-BBF1-EE79317B684D}"/>
    <cellStyle name="Normal 2 2 2 2 3 8" xfId="6159" xr:uid="{F8B408FE-949D-4FE7-997A-7F9A1C90DBBE}"/>
    <cellStyle name="Normal 2 2 2 2 3 8 2" xfId="6160" xr:uid="{CD532800-7FED-4A28-9E72-5D5B605299A5}"/>
    <cellStyle name="Normal 2 2 2 2 3 8 2 2" xfId="34116" xr:uid="{D062E892-2C87-4139-AF93-28174742583A}"/>
    <cellStyle name="Normal 2 2 2 2 3 8 3" xfId="34115" xr:uid="{EE2660E9-0F40-4DD6-BDE5-28C96FD3F33B}"/>
    <cellStyle name="Normal 2 2 2 2 3 9" xfId="6161" xr:uid="{403848D2-0911-495B-9898-972A3D5A7FDF}"/>
    <cellStyle name="Normal 2 2 2 2 3 9 2" xfId="34117" xr:uid="{467A582C-0096-4E69-B871-F12ADD67320E}"/>
    <cellStyle name="Normal 2 2 2 2 4" xfId="258" xr:uid="{B8FF9E56-BF78-44D5-AC81-8BE3F01858D1}"/>
    <cellStyle name="Normal 2 2 2 2 4 10" xfId="28239" xr:uid="{D1696D96-7A4B-4068-8729-8261E4AB257B}"/>
    <cellStyle name="Normal 2 2 2 2 4 2" xfId="605" xr:uid="{C2DF0C0F-6DDF-4204-B9A0-C15167B1A4AE}"/>
    <cellStyle name="Normal 2 2 2 2 4 2 2" xfId="6162" xr:uid="{8522DA08-02D5-4124-B85D-81215F654541}"/>
    <cellStyle name="Normal 2 2 2 2 4 2 2 2" xfId="6163" xr:uid="{C1487A70-D2DF-49F9-9098-1450C43F2D3A}"/>
    <cellStyle name="Normal 2 2 2 2 4 2 2 2 2" xfId="6164" xr:uid="{F6B7B7BC-42D4-4061-94E2-B8A24FB02A3E}"/>
    <cellStyle name="Normal 2 2 2 2 4 2 2 2 2 2" xfId="6165" xr:uid="{EC63A081-4ABD-4DFF-9ABC-C4F6F5D4E43A}"/>
    <cellStyle name="Normal 2 2 2 2 4 2 2 2 2 2 2" xfId="6166" xr:uid="{6B9A69E1-FE78-459E-9727-F72111F1F93A}"/>
    <cellStyle name="Normal 2 2 2 2 4 2 2 2 2 2 2 2" xfId="34122" xr:uid="{461668DF-9AF1-4B72-840A-1725C53E25BF}"/>
    <cellStyle name="Normal 2 2 2 2 4 2 2 2 2 2 3" xfId="34121" xr:uid="{D761D975-95F5-4653-9E27-08B14F465ADC}"/>
    <cellStyle name="Normal 2 2 2 2 4 2 2 2 2 3" xfId="6167" xr:uid="{2FB732C2-30B9-479C-8D48-7C6191ADFBC3}"/>
    <cellStyle name="Normal 2 2 2 2 4 2 2 2 2 3 2" xfId="34123" xr:uid="{5B45E152-5DF9-4BE1-9B1A-455E7CC358D7}"/>
    <cellStyle name="Normal 2 2 2 2 4 2 2 2 2 4" xfId="34120" xr:uid="{438298B4-2BD2-45F1-89D2-3BCA92ABA91B}"/>
    <cellStyle name="Normal 2 2 2 2 4 2 2 2 3" xfId="6168" xr:uid="{685D1453-F27E-4D47-9285-01B5EC72063A}"/>
    <cellStyle name="Normal 2 2 2 2 4 2 2 2 3 2" xfId="6169" xr:uid="{04F77055-FC5F-46E9-8EF9-427340C246A7}"/>
    <cellStyle name="Normal 2 2 2 2 4 2 2 2 3 2 2" xfId="34125" xr:uid="{96573DC2-66A5-44C5-8903-2E278952189E}"/>
    <cellStyle name="Normal 2 2 2 2 4 2 2 2 3 3" xfId="34124" xr:uid="{C77CB81A-9F7F-4F7D-89AA-5C1495C29F1F}"/>
    <cellStyle name="Normal 2 2 2 2 4 2 2 2 4" xfId="6170" xr:uid="{39B1EB68-9CA3-412B-94A7-F5A095ABE159}"/>
    <cellStyle name="Normal 2 2 2 2 4 2 2 2 4 2" xfId="34126" xr:uid="{14EFB981-D1B3-400F-B29C-9FD14D9655D5}"/>
    <cellStyle name="Normal 2 2 2 2 4 2 2 2 5" xfId="34119" xr:uid="{79331DC6-3696-4DD3-84CF-17A55A3BEE78}"/>
    <cellStyle name="Normal 2 2 2 2 4 2 2 3" xfId="6171" xr:uid="{2A5A5B25-E66A-470E-9E8B-480BD6EB8DDC}"/>
    <cellStyle name="Normal 2 2 2 2 4 2 2 3 2" xfId="6172" xr:uid="{35F5D516-7505-4C55-AF60-5778EFF1EEEB}"/>
    <cellStyle name="Normal 2 2 2 2 4 2 2 3 2 2" xfId="6173" xr:uid="{A1A631B5-70E2-4ADA-B9B9-25547BF8A883}"/>
    <cellStyle name="Normal 2 2 2 2 4 2 2 3 2 2 2" xfId="34129" xr:uid="{EEB94A51-0969-4E15-B152-CB0A0DE48F4F}"/>
    <cellStyle name="Normal 2 2 2 2 4 2 2 3 2 3" xfId="34128" xr:uid="{8A6749EE-8FDB-4AFD-9439-E9DB0301A1FE}"/>
    <cellStyle name="Normal 2 2 2 2 4 2 2 3 3" xfId="6174" xr:uid="{7B4A08C8-89BC-49D1-87E5-D15293F592BA}"/>
    <cellStyle name="Normal 2 2 2 2 4 2 2 3 3 2" xfId="34130" xr:uid="{C49D1E69-6EDA-4A2D-A6E7-D8C0AA4286CC}"/>
    <cellStyle name="Normal 2 2 2 2 4 2 2 3 4" xfId="34127" xr:uid="{AE2EDA63-9ED1-4CFA-964E-B8F436DE4712}"/>
    <cellStyle name="Normal 2 2 2 2 4 2 2 4" xfId="6175" xr:uid="{55B3FC08-D4ED-4423-8CDE-B76F45F007A6}"/>
    <cellStyle name="Normal 2 2 2 2 4 2 2 4 2" xfId="6176" xr:uid="{D4558A90-B2D3-4FF0-9952-FFB94C246F14}"/>
    <cellStyle name="Normal 2 2 2 2 4 2 2 4 2 2" xfId="34132" xr:uid="{393E352A-4BD1-4957-9082-FBCD169FD25A}"/>
    <cellStyle name="Normal 2 2 2 2 4 2 2 4 3" xfId="34131" xr:uid="{0C2B63D5-9979-4870-A2C6-17D3AD3D4920}"/>
    <cellStyle name="Normal 2 2 2 2 4 2 2 5" xfId="6177" xr:uid="{9B6FFAC9-32A6-4148-B9FF-EF104451537B}"/>
    <cellStyle name="Normal 2 2 2 2 4 2 2 5 2" xfId="34133" xr:uid="{752BDAED-5D8E-443B-A2C7-07F8CE1EE33F}"/>
    <cellStyle name="Normal 2 2 2 2 4 2 2 6" xfId="34118" xr:uid="{1FA10019-2062-427B-BD53-FC45E98EA93F}"/>
    <cellStyle name="Normal 2 2 2 2 4 2 3" xfId="6178" xr:uid="{CE6A8095-FC91-4124-B398-E81D34AC1CEA}"/>
    <cellStyle name="Normal 2 2 2 2 4 2 3 2" xfId="6179" xr:uid="{C8E58863-758F-4A9E-B6F3-0ACFEED47E33}"/>
    <cellStyle name="Normal 2 2 2 2 4 2 3 2 2" xfId="6180" xr:uid="{CDEE5697-DD8B-46BB-9799-5EEF44D877A4}"/>
    <cellStyle name="Normal 2 2 2 2 4 2 3 2 2 2" xfId="6181" xr:uid="{A1A7E8B4-C27A-404B-A1FD-4556D0E9AD62}"/>
    <cellStyle name="Normal 2 2 2 2 4 2 3 2 2 2 2" xfId="34137" xr:uid="{DE9B3D18-519A-4C05-B36A-C674CC3112D9}"/>
    <cellStyle name="Normal 2 2 2 2 4 2 3 2 2 3" xfId="34136" xr:uid="{9C23B025-CBE7-4950-B8B3-F4388808CA47}"/>
    <cellStyle name="Normal 2 2 2 2 4 2 3 2 3" xfId="6182" xr:uid="{7EC74195-1ED0-48B8-8F5A-37EABF2590E9}"/>
    <cellStyle name="Normal 2 2 2 2 4 2 3 2 3 2" xfId="34138" xr:uid="{93BF0B88-CECD-4CDF-9248-89222216A7B0}"/>
    <cellStyle name="Normal 2 2 2 2 4 2 3 2 4" xfId="34135" xr:uid="{B8FEDADF-107A-4F30-B172-7610C3120667}"/>
    <cellStyle name="Normal 2 2 2 2 4 2 3 3" xfId="6183" xr:uid="{387B8451-11FE-46AE-A8F1-C78736B76DE0}"/>
    <cellStyle name="Normal 2 2 2 2 4 2 3 3 2" xfId="6184" xr:uid="{88F9EABA-A9AE-4709-BDE8-2F91B302121B}"/>
    <cellStyle name="Normal 2 2 2 2 4 2 3 3 2 2" xfId="34140" xr:uid="{E3BB950E-1964-491E-B225-9574473144C9}"/>
    <cellStyle name="Normal 2 2 2 2 4 2 3 3 3" xfId="34139" xr:uid="{059796D7-26F5-413D-BD5B-91E22C39BCE5}"/>
    <cellStyle name="Normal 2 2 2 2 4 2 3 4" xfId="6185" xr:uid="{952A144B-BC0E-4DA7-9323-E70ECF65D769}"/>
    <cellStyle name="Normal 2 2 2 2 4 2 3 4 2" xfId="34141" xr:uid="{8288164C-C343-44DF-A66F-77C5C63B9624}"/>
    <cellStyle name="Normal 2 2 2 2 4 2 3 5" xfId="34134" xr:uid="{37523F5C-5A4F-41AA-A4D7-F3267DEA42A2}"/>
    <cellStyle name="Normal 2 2 2 2 4 2 4" xfId="6186" xr:uid="{08685464-5084-496D-8B26-742EEF075D46}"/>
    <cellStyle name="Normal 2 2 2 2 4 2 4 2" xfId="6187" xr:uid="{9CE06030-A3C7-47D3-9014-149E94429859}"/>
    <cellStyle name="Normal 2 2 2 2 4 2 4 2 2" xfId="6188" xr:uid="{6071FAE2-93B7-483C-AEB1-6E8D1664A8EE}"/>
    <cellStyle name="Normal 2 2 2 2 4 2 4 2 2 2" xfId="6189" xr:uid="{51211215-0A54-4D49-A11F-F6CBF64A22B7}"/>
    <cellStyle name="Normal 2 2 2 2 4 2 4 2 2 2 2" xfId="34145" xr:uid="{7D3D9A9B-2E8A-475C-8BC3-5390C700E4B5}"/>
    <cellStyle name="Normal 2 2 2 2 4 2 4 2 2 3" xfId="34144" xr:uid="{BDF3E1D0-FE79-4EA2-8568-A2FB2E64D8AF}"/>
    <cellStyle name="Normal 2 2 2 2 4 2 4 2 3" xfId="6190" xr:uid="{E7844600-1907-4B8A-8AE0-5E6B7395E36B}"/>
    <cellStyle name="Normal 2 2 2 2 4 2 4 2 3 2" xfId="34146" xr:uid="{F555C5A0-8F9E-48CC-AAD4-59C022F1BEE7}"/>
    <cellStyle name="Normal 2 2 2 2 4 2 4 2 4" xfId="34143" xr:uid="{6F452157-719F-4F46-AC28-9DF80EB3B913}"/>
    <cellStyle name="Normal 2 2 2 2 4 2 4 3" xfId="6191" xr:uid="{5B9D5F76-C37C-466B-9B26-6D462DCCEF60}"/>
    <cellStyle name="Normal 2 2 2 2 4 2 4 3 2" xfId="6192" xr:uid="{68AB5C82-14B1-48D2-9688-ACCB95F034D4}"/>
    <cellStyle name="Normal 2 2 2 2 4 2 4 3 2 2" xfId="34148" xr:uid="{6C496967-D9A2-4953-BBCE-E0BB4D2FC203}"/>
    <cellStyle name="Normal 2 2 2 2 4 2 4 3 3" xfId="34147" xr:uid="{96355F85-ADF2-4D93-9B81-C4E7289EDD45}"/>
    <cellStyle name="Normal 2 2 2 2 4 2 4 4" xfId="6193" xr:uid="{3D777C2E-65F2-4D9F-A700-C4CB20211264}"/>
    <cellStyle name="Normal 2 2 2 2 4 2 4 4 2" xfId="34149" xr:uid="{3A21D3F6-BFD8-4DAA-8B2D-68C2213C64CE}"/>
    <cellStyle name="Normal 2 2 2 2 4 2 4 5" xfId="34142" xr:uid="{BED0A234-CA11-4F28-917E-58CFD73E6CB9}"/>
    <cellStyle name="Normal 2 2 2 2 4 2 5" xfId="6194" xr:uid="{383F86F0-6D76-47B6-9EFA-6F50E3C7802D}"/>
    <cellStyle name="Normal 2 2 2 2 4 2 5 2" xfId="6195" xr:uid="{E043E240-7726-4BD1-9923-D99D0D5E080A}"/>
    <cellStyle name="Normal 2 2 2 2 4 2 5 2 2" xfId="6196" xr:uid="{D75EE935-4D58-4F49-AC12-77543BCB56A8}"/>
    <cellStyle name="Normal 2 2 2 2 4 2 5 2 2 2" xfId="34152" xr:uid="{EED1E50C-BC20-4986-A6A6-9B1429E4AD95}"/>
    <cellStyle name="Normal 2 2 2 2 4 2 5 2 3" xfId="34151" xr:uid="{5A5FDE3E-9CF2-40F1-8D96-8A2AF38F03AB}"/>
    <cellStyle name="Normal 2 2 2 2 4 2 5 3" xfId="6197" xr:uid="{13539487-1B18-4C02-93FD-967BD6623D2E}"/>
    <cellStyle name="Normal 2 2 2 2 4 2 5 3 2" xfId="34153" xr:uid="{50B8E1F0-8BE3-4ED4-A3CF-B45BA20D51A3}"/>
    <cellStyle name="Normal 2 2 2 2 4 2 5 4" xfId="34150" xr:uid="{4C45585C-E7EA-49D1-B1EF-7FD92E2C3166}"/>
    <cellStyle name="Normal 2 2 2 2 4 2 6" xfId="6198" xr:uid="{2A94A9A4-B3F3-4987-973E-FF27057C7A47}"/>
    <cellStyle name="Normal 2 2 2 2 4 2 6 2" xfId="6199" xr:uid="{4D024AFF-D579-4C66-A7BD-16CD5A441B84}"/>
    <cellStyle name="Normal 2 2 2 2 4 2 6 2 2" xfId="34155" xr:uid="{60DDAE52-D3B3-4B5D-9877-11B069D871C1}"/>
    <cellStyle name="Normal 2 2 2 2 4 2 6 3" xfId="34154" xr:uid="{B9340D2A-A5D6-4B18-A8FD-506FA577A960}"/>
    <cellStyle name="Normal 2 2 2 2 4 2 7" xfId="6200" xr:uid="{3F4262E4-444E-43A0-B44D-29FD5E2D8CB2}"/>
    <cellStyle name="Normal 2 2 2 2 4 2 7 2" xfId="34156" xr:uid="{EBAD0353-216A-41FE-953E-F9E14156A63B}"/>
    <cellStyle name="Normal 2 2 2 2 4 2 8" xfId="28584" xr:uid="{98BCF04E-85AD-461A-8B45-29495DCF56F2}"/>
    <cellStyle name="Normal 2 2 2 2 4 3" xfId="6201" xr:uid="{3388F2B4-6C49-4DBA-9D1D-319F8BD0FB63}"/>
    <cellStyle name="Normal 2 2 2 2 4 3 2" xfId="6202" xr:uid="{DC1A6EB7-C7D4-402F-BB37-ADCF41678C0A}"/>
    <cellStyle name="Normal 2 2 2 2 4 3 2 2" xfId="6203" xr:uid="{06054F53-AE84-4BE4-A39C-46A5EC68D1A5}"/>
    <cellStyle name="Normal 2 2 2 2 4 3 2 2 2" xfId="6204" xr:uid="{E0122A25-3480-43BC-939A-192C5D338417}"/>
    <cellStyle name="Normal 2 2 2 2 4 3 2 2 2 2" xfId="6205" xr:uid="{4D4BC6D9-0AE7-4173-9000-42D046D4BC86}"/>
    <cellStyle name="Normal 2 2 2 2 4 3 2 2 2 2 2" xfId="34161" xr:uid="{5123E58D-F320-47CD-BDB8-5C4FBAC95090}"/>
    <cellStyle name="Normal 2 2 2 2 4 3 2 2 2 3" xfId="34160" xr:uid="{D31FFDCD-8C14-44A4-85EA-EBCE395215AD}"/>
    <cellStyle name="Normal 2 2 2 2 4 3 2 2 3" xfId="6206" xr:uid="{DB36850C-5680-4771-988D-716F2481563B}"/>
    <cellStyle name="Normal 2 2 2 2 4 3 2 2 3 2" xfId="34162" xr:uid="{9B409166-0576-4FE2-B63F-E212959AA9A1}"/>
    <cellStyle name="Normal 2 2 2 2 4 3 2 2 4" xfId="34159" xr:uid="{0EB0E9B4-FD3C-4F62-9303-09CE21D2008A}"/>
    <cellStyle name="Normal 2 2 2 2 4 3 2 3" xfId="6207" xr:uid="{B9ABF2E8-2921-4734-8875-198F953DB421}"/>
    <cellStyle name="Normal 2 2 2 2 4 3 2 3 2" xfId="6208" xr:uid="{95A79626-307C-4F83-AA8F-D6BE77FB9A1C}"/>
    <cellStyle name="Normal 2 2 2 2 4 3 2 3 2 2" xfId="34164" xr:uid="{A3217341-AC8A-4DAA-810C-6A04FB3BD4C8}"/>
    <cellStyle name="Normal 2 2 2 2 4 3 2 3 3" xfId="34163" xr:uid="{B8EFEB46-3E4A-491E-AAEC-C4F51BE23EAC}"/>
    <cellStyle name="Normal 2 2 2 2 4 3 2 4" xfId="6209" xr:uid="{AA876A5E-1D92-4B9E-BCE3-042C4DF63B21}"/>
    <cellStyle name="Normal 2 2 2 2 4 3 2 4 2" xfId="34165" xr:uid="{D7A5AC7A-AAC5-4C87-BA8A-A1CBFD3B35C7}"/>
    <cellStyle name="Normal 2 2 2 2 4 3 2 5" xfId="34158" xr:uid="{58DDF5A8-F4F8-44B4-8A18-8500DB50CC51}"/>
    <cellStyle name="Normal 2 2 2 2 4 3 3" xfId="6210" xr:uid="{467C8F29-0E86-435E-9326-963FEA08FC07}"/>
    <cellStyle name="Normal 2 2 2 2 4 3 3 2" xfId="6211" xr:uid="{5E507EBF-BBD1-4771-872E-E2C70669BEE1}"/>
    <cellStyle name="Normal 2 2 2 2 4 3 3 2 2" xfId="6212" xr:uid="{2E3ACB3B-4080-4323-8E29-C2DCFBFF36ED}"/>
    <cellStyle name="Normal 2 2 2 2 4 3 3 2 2 2" xfId="34168" xr:uid="{DFC274B1-E5EC-4586-BFDA-F6AD8B39D2D1}"/>
    <cellStyle name="Normal 2 2 2 2 4 3 3 2 3" xfId="34167" xr:uid="{90230A83-32C6-4403-978C-0387FFD6537C}"/>
    <cellStyle name="Normal 2 2 2 2 4 3 3 3" xfId="6213" xr:uid="{F976B957-05DF-4007-BF65-0D6C32304E98}"/>
    <cellStyle name="Normal 2 2 2 2 4 3 3 3 2" xfId="34169" xr:uid="{94E1ED46-2D7B-471B-9D4F-0618C64CEFEB}"/>
    <cellStyle name="Normal 2 2 2 2 4 3 3 4" xfId="34166" xr:uid="{5597AE94-2B18-4786-91A7-309433735B10}"/>
    <cellStyle name="Normal 2 2 2 2 4 3 4" xfId="6214" xr:uid="{BC955E13-09F7-4F95-BD16-BC5AE540BA13}"/>
    <cellStyle name="Normal 2 2 2 2 4 3 4 2" xfId="6215" xr:uid="{660169BE-1AE1-4739-B812-FCA60DDE7F70}"/>
    <cellStyle name="Normal 2 2 2 2 4 3 4 2 2" xfId="34171" xr:uid="{8FACFA4E-5589-43AD-91A4-ECD30D1C3B90}"/>
    <cellStyle name="Normal 2 2 2 2 4 3 4 3" xfId="34170" xr:uid="{D582D5DB-2C41-477E-A498-09F260297FD6}"/>
    <cellStyle name="Normal 2 2 2 2 4 3 5" xfId="6216" xr:uid="{8A504521-D8D1-46F6-9C2D-0C83DACFC6E0}"/>
    <cellStyle name="Normal 2 2 2 2 4 3 5 2" xfId="34172" xr:uid="{A54BC8DC-7061-4D5B-A0E8-F6DB85A1479B}"/>
    <cellStyle name="Normal 2 2 2 2 4 3 6" xfId="34157" xr:uid="{1C8AB3A5-3684-463B-BE0F-FE39D3837470}"/>
    <cellStyle name="Normal 2 2 2 2 4 4" xfId="6217" xr:uid="{7C588130-4126-48AD-90A5-4E1382935A68}"/>
    <cellStyle name="Normal 2 2 2 2 4 4 2" xfId="6218" xr:uid="{47E449FF-C587-4760-B6C1-583027D524F9}"/>
    <cellStyle name="Normal 2 2 2 2 4 4 2 2" xfId="6219" xr:uid="{BDC45A52-1B4C-48A9-92A3-C40E7023D137}"/>
    <cellStyle name="Normal 2 2 2 2 4 4 2 2 2" xfId="6220" xr:uid="{10B1BA7F-B031-4FA7-B8C5-65268277CD3B}"/>
    <cellStyle name="Normal 2 2 2 2 4 4 2 2 2 2" xfId="34176" xr:uid="{6F44577A-CD1F-458F-9BCB-9F094830DA9B}"/>
    <cellStyle name="Normal 2 2 2 2 4 4 2 2 3" xfId="34175" xr:uid="{3F2AF41C-2E25-4874-B780-DA2B931002B0}"/>
    <cellStyle name="Normal 2 2 2 2 4 4 2 3" xfId="6221" xr:uid="{4A097852-EFFE-4CE0-A7EA-CEC36CC67101}"/>
    <cellStyle name="Normal 2 2 2 2 4 4 2 3 2" xfId="34177" xr:uid="{98C50E54-988C-451C-BF2C-CC0EABD90CA1}"/>
    <cellStyle name="Normal 2 2 2 2 4 4 2 4" xfId="34174" xr:uid="{A0B68A81-C055-4C0B-906F-15E56F9FB3E6}"/>
    <cellStyle name="Normal 2 2 2 2 4 4 3" xfId="6222" xr:uid="{6B734798-D666-424C-B2C4-24BDAD69D539}"/>
    <cellStyle name="Normal 2 2 2 2 4 4 3 2" xfId="6223" xr:uid="{679650C3-6CDF-4368-89A1-6375002FEA16}"/>
    <cellStyle name="Normal 2 2 2 2 4 4 3 2 2" xfId="34179" xr:uid="{496BFD5F-A27A-4CA0-B4BE-FFCFAC47CDBB}"/>
    <cellStyle name="Normal 2 2 2 2 4 4 3 3" xfId="34178" xr:uid="{ACEC622F-2075-4253-B70B-00AB463CF241}"/>
    <cellStyle name="Normal 2 2 2 2 4 4 4" xfId="6224" xr:uid="{24C31150-28B8-4EBB-8949-F87960CE3EBC}"/>
    <cellStyle name="Normal 2 2 2 2 4 4 4 2" xfId="34180" xr:uid="{57936FD7-0C4C-4C97-AD80-45AAB861590F}"/>
    <cellStyle name="Normal 2 2 2 2 4 4 5" xfId="34173" xr:uid="{12D537E1-A73B-4BAC-8B09-C2758FE01B72}"/>
    <cellStyle name="Normal 2 2 2 2 4 5" xfId="6225" xr:uid="{192B2FA1-4E70-4766-9AFF-82B295680485}"/>
    <cellStyle name="Normal 2 2 2 2 4 5 2" xfId="6226" xr:uid="{F7B7FE06-6138-47CD-B9EE-53CF5A2A2DA5}"/>
    <cellStyle name="Normal 2 2 2 2 4 5 2 2" xfId="6227" xr:uid="{0F0CAAB0-09F2-40DE-952F-D0E93F9E6B39}"/>
    <cellStyle name="Normal 2 2 2 2 4 5 2 2 2" xfId="6228" xr:uid="{8A313206-93C9-4FE7-89E6-1AA18D2FAACF}"/>
    <cellStyle name="Normal 2 2 2 2 4 5 2 2 2 2" xfId="34184" xr:uid="{C9701737-299A-497D-AA93-A3F3E1A1D64A}"/>
    <cellStyle name="Normal 2 2 2 2 4 5 2 2 3" xfId="34183" xr:uid="{A6D7B22B-2A05-494A-A09E-9B9742E4F23F}"/>
    <cellStyle name="Normal 2 2 2 2 4 5 2 3" xfId="6229" xr:uid="{578AA7EF-C615-4FD0-816B-F7939EC7E972}"/>
    <cellStyle name="Normal 2 2 2 2 4 5 2 3 2" xfId="34185" xr:uid="{CC2AA71F-A7F7-465B-ACC6-3EBDBBD53D5F}"/>
    <cellStyle name="Normal 2 2 2 2 4 5 2 4" xfId="34182" xr:uid="{E2E5025B-EFA7-4992-B541-302FBEEFDCF6}"/>
    <cellStyle name="Normal 2 2 2 2 4 5 3" xfId="6230" xr:uid="{85CE3B14-8E01-4A6C-9224-AE5C5951B8FC}"/>
    <cellStyle name="Normal 2 2 2 2 4 5 3 2" xfId="6231" xr:uid="{FF854629-52B0-411E-980E-C667919A0937}"/>
    <cellStyle name="Normal 2 2 2 2 4 5 3 2 2" xfId="34187" xr:uid="{2C4C7525-C329-4ADA-991C-65F10C78945D}"/>
    <cellStyle name="Normal 2 2 2 2 4 5 3 3" xfId="34186" xr:uid="{E44CDDD8-81B7-42A0-B52E-BB0E6689EE6D}"/>
    <cellStyle name="Normal 2 2 2 2 4 5 4" xfId="6232" xr:uid="{1EDBCEFF-4422-4A2A-8BBB-21ABC2745E00}"/>
    <cellStyle name="Normal 2 2 2 2 4 5 4 2" xfId="34188" xr:uid="{4D210520-6509-45D8-ADD3-CCF704CC443E}"/>
    <cellStyle name="Normal 2 2 2 2 4 5 5" xfId="34181" xr:uid="{C60F36D6-2120-4A43-B63B-65863CB527F5}"/>
    <cellStyle name="Normal 2 2 2 2 4 6" xfId="6233" xr:uid="{9EB24ACB-1385-4521-86D1-D16A57A4C731}"/>
    <cellStyle name="Normal 2 2 2 2 4 6 2" xfId="6234" xr:uid="{D28162F7-2C21-4084-B7E9-DF5C94E9EFAD}"/>
    <cellStyle name="Normal 2 2 2 2 4 6 2 2" xfId="6235" xr:uid="{7FB35964-34BD-4F7A-AAB2-65BC8ED10E6C}"/>
    <cellStyle name="Normal 2 2 2 2 4 6 2 2 2" xfId="34191" xr:uid="{58FBF722-51C5-447D-A65E-77596CB3EE41}"/>
    <cellStyle name="Normal 2 2 2 2 4 6 2 3" xfId="34190" xr:uid="{1BE16689-0639-43A4-B173-52FE9755BB93}"/>
    <cellStyle name="Normal 2 2 2 2 4 6 3" xfId="6236" xr:uid="{12E1B912-AA88-4A24-91B4-D4C3AE3FBC50}"/>
    <cellStyle name="Normal 2 2 2 2 4 6 3 2" xfId="34192" xr:uid="{1EE83077-49C3-46B7-A076-D84103D63BA2}"/>
    <cellStyle name="Normal 2 2 2 2 4 6 4" xfId="34189" xr:uid="{3B3DCCEE-7F53-43C7-8AE4-858A03F67DA0}"/>
    <cellStyle name="Normal 2 2 2 2 4 7" xfId="6237" xr:uid="{C5D82DC6-736D-4D3E-BE03-F039DC90F774}"/>
    <cellStyle name="Normal 2 2 2 2 4 7 2" xfId="6238" xr:uid="{448CB1A0-0EA6-43E8-B88F-5429E6191F32}"/>
    <cellStyle name="Normal 2 2 2 2 4 7 2 2" xfId="34194" xr:uid="{B6737FBC-C0D9-47C0-B233-5A9203E5B31A}"/>
    <cellStyle name="Normal 2 2 2 2 4 7 3" xfId="34193" xr:uid="{5461BED9-1C6D-474C-9048-19F2D1FEED4B}"/>
    <cellStyle name="Normal 2 2 2 2 4 8" xfId="6239" xr:uid="{BD93D6EA-EE43-4D6F-B201-7A8A0A05F74D}"/>
    <cellStyle name="Normal 2 2 2 2 4 8 2" xfId="34195" xr:uid="{AC615586-B2F6-4E64-B33D-5F3DBC62EDA3}"/>
    <cellStyle name="Normal 2 2 2 2 4 9" xfId="27788" xr:uid="{7FA24224-6111-42B4-AE7E-B321960F3BC9}"/>
    <cellStyle name="Normal 2 2 2 2 4 9 2" xfId="55706" xr:uid="{C8095FEF-F05F-4091-A86F-BAAC1AAF49CF}"/>
    <cellStyle name="Normal 2 2 2 2 5" xfId="99" xr:uid="{6CB20C7C-5337-416A-9B1F-285202B31A35}"/>
    <cellStyle name="Normal 2 2 2 2 5 2" xfId="451" xr:uid="{46D5758E-03EE-49A7-A95D-4718B2AC47C7}"/>
    <cellStyle name="Normal 2 2 2 2 5 2 2" xfId="6240" xr:uid="{1A0B0285-BBAD-48D9-AFC5-F461EE041815}"/>
    <cellStyle name="Normal 2 2 2 2 5 2 2 2" xfId="6241" xr:uid="{B9714F21-34E5-47D1-9A2A-F84343171CB7}"/>
    <cellStyle name="Normal 2 2 2 2 5 2 2 2 2" xfId="6242" xr:uid="{F0F17531-5E28-409B-AB60-7CF6B5218643}"/>
    <cellStyle name="Normal 2 2 2 2 5 2 2 2 2 2" xfId="6243" xr:uid="{7F213D3B-105D-4195-A0E1-F4137E7B9A18}"/>
    <cellStyle name="Normal 2 2 2 2 5 2 2 2 2 2 2" xfId="6244" xr:uid="{36C44962-45FB-4017-9FCB-A198AE643CE8}"/>
    <cellStyle name="Normal 2 2 2 2 5 2 2 2 2 2 2 2" xfId="34200" xr:uid="{69BDC6B5-A3E4-4528-89FC-B88C16C3F7F6}"/>
    <cellStyle name="Normal 2 2 2 2 5 2 2 2 2 2 3" xfId="34199" xr:uid="{88335747-5EB6-4FF6-BB84-2760C354E6F2}"/>
    <cellStyle name="Normal 2 2 2 2 5 2 2 2 2 3" xfId="6245" xr:uid="{A0D5734E-C8F1-4D7F-AF5F-74E06B69CD11}"/>
    <cellStyle name="Normal 2 2 2 2 5 2 2 2 2 3 2" xfId="34201" xr:uid="{BCFCF9EA-4387-4632-9196-C549B544A0A3}"/>
    <cellStyle name="Normal 2 2 2 2 5 2 2 2 2 4" xfId="34198" xr:uid="{723B4B20-E945-41CF-BA3E-8E96A32D083F}"/>
    <cellStyle name="Normal 2 2 2 2 5 2 2 2 3" xfId="6246" xr:uid="{547FCD14-A803-4E2A-923C-C7587C9E97BF}"/>
    <cellStyle name="Normal 2 2 2 2 5 2 2 2 3 2" xfId="6247" xr:uid="{0EB68083-DCFC-48B0-BD7A-3CC35F1C741C}"/>
    <cellStyle name="Normal 2 2 2 2 5 2 2 2 3 2 2" xfId="34203" xr:uid="{E4A78A9B-13F4-4499-9DA4-77CF1ADEC504}"/>
    <cellStyle name="Normal 2 2 2 2 5 2 2 2 3 3" xfId="34202" xr:uid="{953F8216-D5F2-4A5F-8679-137224F2CBF6}"/>
    <cellStyle name="Normal 2 2 2 2 5 2 2 2 4" xfId="6248" xr:uid="{1D4D4D4C-16B2-4F1C-AF9D-423041A43110}"/>
    <cellStyle name="Normal 2 2 2 2 5 2 2 2 4 2" xfId="34204" xr:uid="{25FD1433-F644-4CB0-AD66-345C60277046}"/>
    <cellStyle name="Normal 2 2 2 2 5 2 2 2 5" xfId="34197" xr:uid="{69750156-E0EF-4403-9C80-67FD8674A3D3}"/>
    <cellStyle name="Normal 2 2 2 2 5 2 2 3" xfId="6249" xr:uid="{8DA273F3-3E96-492D-B905-CB127868A7A1}"/>
    <cellStyle name="Normal 2 2 2 2 5 2 2 3 2" xfId="6250" xr:uid="{3C49565F-BCDA-4F05-891B-51EAA2015EC2}"/>
    <cellStyle name="Normal 2 2 2 2 5 2 2 3 2 2" xfId="6251" xr:uid="{A017CE87-C6AA-46A7-BB3E-AC442270D824}"/>
    <cellStyle name="Normal 2 2 2 2 5 2 2 3 2 2 2" xfId="34207" xr:uid="{B6C84BA8-11AE-4AA0-A7B1-BE7B41E574FD}"/>
    <cellStyle name="Normal 2 2 2 2 5 2 2 3 2 3" xfId="34206" xr:uid="{1402FBA4-96D1-4EA7-ABEA-9E5A6323C97B}"/>
    <cellStyle name="Normal 2 2 2 2 5 2 2 3 3" xfId="6252" xr:uid="{52DDB8E0-4B8C-4DD1-8F0E-1A4A46DDBED0}"/>
    <cellStyle name="Normal 2 2 2 2 5 2 2 3 3 2" xfId="34208" xr:uid="{A87256F8-2461-4AE1-AF69-E2D8796EF6B1}"/>
    <cellStyle name="Normal 2 2 2 2 5 2 2 3 4" xfId="34205" xr:uid="{B1561442-E108-4127-81CA-4AE837B151C1}"/>
    <cellStyle name="Normal 2 2 2 2 5 2 2 4" xfId="6253" xr:uid="{595C6CAB-C83C-4943-8C69-A6E346E154FD}"/>
    <cellStyle name="Normal 2 2 2 2 5 2 2 4 2" xfId="6254" xr:uid="{9B78A94B-4001-4D9A-A1A8-1967C7D7F4C2}"/>
    <cellStyle name="Normal 2 2 2 2 5 2 2 4 2 2" xfId="34210" xr:uid="{99F03A69-75D4-4C28-9141-70227F17F066}"/>
    <cellStyle name="Normal 2 2 2 2 5 2 2 4 3" xfId="34209" xr:uid="{F06A45E8-710E-4226-8228-3CA2B3C8DCF0}"/>
    <cellStyle name="Normal 2 2 2 2 5 2 2 5" xfId="6255" xr:uid="{48879C67-DA96-4EA4-AFBD-FD67CCBA369A}"/>
    <cellStyle name="Normal 2 2 2 2 5 2 2 5 2" xfId="34211" xr:uid="{B4C04368-D16B-4097-87FA-74CDEB9204EF}"/>
    <cellStyle name="Normal 2 2 2 2 5 2 2 6" xfId="34196" xr:uid="{B7144115-5EE1-4AD2-A2FF-ED5EC991E726}"/>
    <cellStyle name="Normal 2 2 2 2 5 2 3" xfId="6256" xr:uid="{381FFD1A-1C1C-4759-85A1-8FB0F967FD4C}"/>
    <cellStyle name="Normal 2 2 2 2 5 2 3 2" xfId="6257" xr:uid="{AD29C0C2-9D5C-4168-85AF-BD08E78BF1AE}"/>
    <cellStyle name="Normal 2 2 2 2 5 2 3 2 2" xfId="6258" xr:uid="{B341C692-9A26-47A1-B9FF-29F81D749651}"/>
    <cellStyle name="Normal 2 2 2 2 5 2 3 2 2 2" xfId="6259" xr:uid="{01711377-0040-41BC-8655-24CBEC3F351D}"/>
    <cellStyle name="Normal 2 2 2 2 5 2 3 2 2 2 2" xfId="34215" xr:uid="{AAF8856D-11CB-4543-8066-FDC462E2F4F6}"/>
    <cellStyle name="Normal 2 2 2 2 5 2 3 2 2 3" xfId="34214" xr:uid="{E2E14360-61DB-4BC8-A4CF-C9FFEE1DAACD}"/>
    <cellStyle name="Normal 2 2 2 2 5 2 3 2 3" xfId="6260" xr:uid="{4E4198CD-E581-4425-A18D-B622C69B028E}"/>
    <cellStyle name="Normal 2 2 2 2 5 2 3 2 3 2" xfId="34216" xr:uid="{E612B013-C72A-4967-97EE-4489DC181B31}"/>
    <cellStyle name="Normal 2 2 2 2 5 2 3 2 4" xfId="34213" xr:uid="{50C7DE56-658B-447F-93E8-65D64DCCBD34}"/>
    <cellStyle name="Normal 2 2 2 2 5 2 3 3" xfId="6261" xr:uid="{DABA6AB8-BB79-4EFA-86EE-FA6A85B28F78}"/>
    <cellStyle name="Normal 2 2 2 2 5 2 3 3 2" xfId="6262" xr:uid="{988FC7FD-F4E1-4652-951B-2A00ED5C0BEC}"/>
    <cellStyle name="Normal 2 2 2 2 5 2 3 3 2 2" xfId="34218" xr:uid="{5970275A-1D1F-48D8-920F-C955ECBF675D}"/>
    <cellStyle name="Normal 2 2 2 2 5 2 3 3 3" xfId="34217" xr:uid="{419976A8-E37D-4E74-9B74-FB43F79ED7D9}"/>
    <cellStyle name="Normal 2 2 2 2 5 2 3 4" xfId="6263" xr:uid="{CD5145C7-FF6B-49DA-9DA4-8933A16CB07A}"/>
    <cellStyle name="Normal 2 2 2 2 5 2 3 4 2" xfId="34219" xr:uid="{22E891F2-AB08-4038-B7E7-C7F912369AA6}"/>
    <cellStyle name="Normal 2 2 2 2 5 2 3 5" xfId="34212" xr:uid="{F14CBDF8-66C9-44F8-9138-25CE3EA83AC9}"/>
    <cellStyle name="Normal 2 2 2 2 5 2 4" xfId="6264" xr:uid="{15385ABF-DB1B-495E-BF88-A441EAF3C60B}"/>
    <cellStyle name="Normal 2 2 2 2 5 2 4 2" xfId="6265" xr:uid="{950E9672-F551-406F-8DD4-8A328CB699C6}"/>
    <cellStyle name="Normal 2 2 2 2 5 2 4 2 2" xfId="6266" xr:uid="{EF5D1647-6088-4656-B3E2-EB021D240848}"/>
    <cellStyle name="Normal 2 2 2 2 5 2 4 2 2 2" xfId="6267" xr:uid="{A8979E60-FA1D-4C5E-8964-E89D5919709E}"/>
    <cellStyle name="Normal 2 2 2 2 5 2 4 2 2 2 2" xfId="34223" xr:uid="{F7527F10-A393-47CE-99D5-09CDEDDFF117}"/>
    <cellStyle name="Normal 2 2 2 2 5 2 4 2 2 3" xfId="34222" xr:uid="{93969031-6E43-467A-9F8B-0631BA8B06BB}"/>
    <cellStyle name="Normal 2 2 2 2 5 2 4 2 3" xfId="6268" xr:uid="{001317EB-4C14-4E1C-937E-4B699511ABDC}"/>
    <cellStyle name="Normal 2 2 2 2 5 2 4 2 3 2" xfId="34224" xr:uid="{73E93B0E-F218-4BC6-B583-5094E486857D}"/>
    <cellStyle name="Normal 2 2 2 2 5 2 4 2 4" xfId="34221" xr:uid="{C9E152F1-1AFB-4737-9254-7E78209CF7F0}"/>
    <cellStyle name="Normal 2 2 2 2 5 2 4 3" xfId="6269" xr:uid="{0578CA40-9B7D-4480-A2CC-D085FEB44384}"/>
    <cellStyle name="Normal 2 2 2 2 5 2 4 3 2" xfId="6270" xr:uid="{7B7139F5-A339-4A7C-86DE-29C055E3C514}"/>
    <cellStyle name="Normal 2 2 2 2 5 2 4 3 2 2" xfId="34226" xr:uid="{72037E60-8070-4E17-AB21-E4AD6E2BB3B6}"/>
    <cellStyle name="Normal 2 2 2 2 5 2 4 3 3" xfId="34225" xr:uid="{8C3B178B-F1D1-46D9-B687-6EC468578141}"/>
    <cellStyle name="Normal 2 2 2 2 5 2 4 4" xfId="6271" xr:uid="{86BFD8F7-2CEA-47A8-8DDC-8F9AAE5D537B}"/>
    <cellStyle name="Normal 2 2 2 2 5 2 4 4 2" xfId="34227" xr:uid="{4D8287C4-A980-4041-9DC8-70138FCECF6E}"/>
    <cellStyle name="Normal 2 2 2 2 5 2 4 5" xfId="34220" xr:uid="{F3404143-FDB6-4E94-8327-8206B4870B61}"/>
    <cellStyle name="Normal 2 2 2 2 5 2 5" xfId="6272" xr:uid="{09DC5FBD-BA69-470A-95FA-7E4614385432}"/>
    <cellStyle name="Normal 2 2 2 2 5 2 5 2" xfId="6273" xr:uid="{0A475177-7962-427E-9BE1-A797D79F5D05}"/>
    <cellStyle name="Normal 2 2 2 2 5 2 5 2 2" xfId="6274" xr:uid="{57A29773-8FC8-4EE5-A0FD-C9ABEF18B855}"/>
    <cellStyle name="Normal 2 2 2 2 5 2 5 2 2 2" xfId="34230" xr:uid="{6AF7EC98-A63C-47CC-9E04-43FC6F2A65C3}"/>
    <cellStyle name="Normal 2 2 2 2 5 2 5 2 3" xfId="34229" xr:uid="{8DEF6A88-CDE6-466D-B5E3-34F7CCC78CB5}"/>
    <cellStyle name="Normal 2 2 2 2 5 2 5 3" xfId="6275" xr:uid="{D4B4C4BE-6643-4B48-9274-13727126FEC1}"/>
    <cellStyle name="Normal 2 2 2 2 5 2 5 3 2" xfId="34231" xr:uid="{1E62366E-5A65-4512-BCE2-8143586EB46D}"/>
    <cellStyle name="Normal 2 2 2 2 5 2 5 4" xfId="34228" xr:uid="{5BBB51E5-90F7-4B0D-A8EC-24CB01C8C3E1}"/>
    <cellStyle name="Normal 2 2 2 2 5 2 6" xfId="6276" xr:uid="{0BD02B07-6721-4C32-BDD8-01C66EEF018B}"/>
    <cellStyle name="Normal 2 2 2 2 5 2 6 2" xfId="6277" xr:uid="{796A079A-2D8F-4B8C-9A79-F60FD5DBAB3C}"/>
    <cellStyle name="Normal 2 2 2 2 5 2 6 2 2" xfId="34233" xr:uid="{3A29277B-0967-4EA6-AE37-F1FE2319A729}"/>
    <cellStyle name="Normal 2 2 2 2 5 2 6 3" xfId="34232" xr:uid="{41237E26-B74B-42A5-96F6-95CE46FEDCAC}"/>
    <cellStyle name="Normal 2 2 2 2 5 2 7" xfId="6278" xr:uid="{023E957E-3EC0-42F7-A0AA-B0D77D97F5C9}"/>
    <cellStyle name="Normal 2 2 2 2 5 2 7 2" xfId="34234" xr:uid="{E744EB03-5C1D-4051-8C40-553FFA4E7C90}"/>
    <cellStyle name="Normal 2 2 2 2 5 2 8" xfId="28430" xr:uid="{A8161287-46A0-4BE2-A6CD-071B02EAE9AB}"/>
    <cellStyle name="Normal 2 2 2 2 5 3" xfId="6279" xr:uid="{B8C0516B-C9D1-4A4A-94BC-4D6C086F2D27}"/>
    <cellStyle name="Normal 2 2 2 2 5 3 2" xfId="6280" xr:uid="{799E09D6-A3CB-4AF4-949F-072FEAEB962E}"/>
    <cellStyle name="Normal 2 2 2 2 5 3 2 2" xfId="6281" xr:uid="{00A0339D-0E98-4DDB-91FD-52742AB39419}"/>
    <cellStyle name="Normal 2 2 2 2 5 3 2 2 2" xfId="6282" xr:uid="{1BA1AF2B-C3FF-4085-95BC-47B5BBBDB488}"/>
    <cellStyle name="Normal 2 2 2 2 5 3 2 2 2 2" xfId="6283" xr:uid="{0FC52FD1-C6E8-4977-A5B4-D50474D35962}"/>
    <cellStyle name="Normal 2 2 2 2 5 3 2 2 2 2 2" xfId="34239" xr:uid="{26EBECB4-9AAC-4C9D-8B96-51E68CCF038C}"/>
    <cellStyle name="Normal 2 2 2 2 5 3 2 2 2 3" xfId="34238" xr:uid="{DCB08FB2-B471-4B22-BF87-9A19A63A8B12}"/>
    <cellStyle name="Normal 2 2 2 2 5 3 2 2 3" xfId="6284" xr:uid="{9B468524-C69B-4D62-943A-53D572A64503}"/>
    <cellStyle name="Normal 2 2 2 2 5 3 2 2 3 2" xfId="34240" xr:uid="{F458D5EB-A2B0-4543-A1E3-041BA4B24640}"/>
    <cellStyle name="Normal 2 2 2 2 5 3 2 2 4" xfId="34237" xr:uid="{AE99CA34-3A16-4B4D-A44E-15948D589A2A}"/>
    <cellStyle name="Normal 2 2 2 2 5 3 2 3" xfId="6285" xr:uid="{607BFDA3-13EB-459A-B6FA-C6B0EC904244}"/>
    <cellStyle name="Normal 2 2 2 2 5 3 2 3 2" xfId="6286" xr:uid="{FAA51DE1-976E-4C51-BE96-5FF5AC58B771}"/>
    <cellStyle name="Normal 2 2 2 2 5 3 2 3 2 2" xfId="34242" xr:uid="{60D23576-F9C0-449C-8992-4280489546C4}"/>
    <cellStyle name="Normal 2 2 2 2 5 3 2 3 3" xfId="34241" xr:uid="{1CC465DA-FB19-49A2-ADF6-CA6AC855E1E5}"/>
    <cellStyle name="Normal 2 2 2 2 5 3 2 4" xfId="6287" xr:uid="{E6FE019A-3D29-421F-BBAC-F8EE57B55A0F}"/>
    <cellStyle name="Normal 2 2 2 2 5 3 2 4 2" xfId="34243" xr:uid="{3D2B529F-93AF-4DFB-AF18-3C1AB978EF33}"/>
    <cellStyle name="Normal 2 2 2 2 5 3 2 5" xfId="34236" xr:uid="{109A15B5-AE2A-4574-A167-CDB1D41A4606}"/>
    <cellStyle name="Normal 2 2 2 2 5 3 3" xfId="6288" xr:uid="{A907EED9-D5CE-444B-A117-D5DCB0993026}"/>
    <cellStyle name="Normal 2 2 2 2 5 3 3 2" xfId="6289" xr:uid="{D9F0ACA1-98C3-49D5-BD34-7606C858AB09}"/>
    <cellStyle name="Normal 2 2 2 2 5 3 3 2 2" xfId="6290" xr:uid="{A1E25342-A31E-4361-88CC-59BB9F101C05}"/>
    <cellStyle name="Normal 2 2 2 2 5 3 3 2 2 2" xfId="34246" xr:uid="{B83E037D-68E6-4BDF-BB44-F53E49BE68C1}"/>
    <cellStyle name="Normal 2 2 2 2 5 3 3 2 3" xfId="34245" xr:uid="{F8D38CA3-1580-4482-AEAD-696395269ECF}"/>
    <cellStyle name="Normal 2 2 2 2 5 3 3 3" xfId="6291" xr:uid="{BF7EF645-CB13-469B-B606-488076DE88A9}"/>
    <cellStyle name="Normal 2 2 2 2 5 3 3 3 2" xfId="34247" xr:uid="{3289C10B-F7FA-40BA-8453-058DDD2E2D54}"/>
    <cellStyle name="Normal 2 2 2 2 5 3 3 4" xfId="34244" xr:uid="{2FF30269-8CD8-424F-A322-A5A2561FC375}"/>
    <cellStyle name="Normal 2 2 2 2 5 3 4" xfId="6292" xr:uid="{EFD9BB1C-2F3C-41AE-82A9-725AECEC0DE2}"/>
    <cellStyle name="Normal 2 2 2 2 5 3 4 2" xfId="6293" xr:uid="{BB660800-C0BD-45A7-8701-F23E8F247150}"/>
    <cellStyle name="Normal 2 2 2 2 5 3 4 2 2" xfId="34249" xr:uid="{348B9FA6-D818-4B7F-B7EE-9FC5CD976970}"/>
    <cellStyle name="Normal 2 2 2 2 5 3 4 3" xfId="34248" xr:uid="{BCF5E96D-4182-4E38-8F58-F3B2B4981029}"/>
    <cellStyle name="Normal 2 2 2 2 5 3 5" xfId="6294" xr:uid="{2DE922A4-B9A2-48A9-AFC8-73226A9C9B7B}"/>
    <cellStyle name="Normal 2 2 2 2 5 3 5 2" xfId="34250" xr:uid="{4B94649C-581E-40C3-9176-19DEB846034A}"/>
    <cellStyle name="Normal 2 2 2 2 5 3 6" xfId="34235" xr:uid="{E78E826B-3AA9-4917-B6E6-931EF0A5C988}"/>
    <cellStyle name="Normal 2 2 2 2 5 4" xfId="6295" xr:uid="{B440D747-940E-403B-8D31-F4C628D4A6EF}"/>
    <cellStyle name="Normal 2 2 2 2 5 4 2" xfId="6296" xr:uid="{07034A58-27EF-4812-B5AB-E7FD4D714064}"/>
    <cellStyle name="Normal 2 2 2 2 5 4 2 2" xfId="6297" xr:uid="{CAA7B837-B82A-46AC-803D-5D05C7AB91B2}"/>
    <cellStyle name="Normal 2 2 2 2 5 4 2 2 2" xfId="6298" xr:uid="{9AEDADE2-D6FF-4214-9D5B-A98E640EF976}"/>
    <cellStyle name="Normal 2 2 2 2 5 4 2 2 2 2" xfId="34254" xr:uid="{0F89E461-6437-4044-9436-AEDD886D6038}"/>
    <cellStyle name="Normal 2 2 2 2 5 4 2 2 3" xfId="34253" xr:uid="{5D7B64D1-E8C6-4AA7-86F5-1DD22AF4B2B5}"/>
    <cellStyle name="Normal 2 2 2 2 5 4 2 3" xfId="6299" xr:uid="{54156447-E26E-4657-BB22-F0C4474B1E4A}"/>
    <cellStyle name="Normal 2 2 2 2 5 4 2 3 2" xfId="34255" xr:uid="{279B18BB-9711-47C7-B16A-C8B0C4337CB1}"/>
    <cellStyle name="Normal 2 2 2 2 5 4 2 4" xfId="34252" xr:uid="{134665F4-1292-4F57-9358-3E8F43002E4D}"/>
    <cellStyle name="Normal 2 2 2 2 5 4 3" xfId="6300" xr:uid="{78ED6ACC-5174-4EEA-AA55-06D6B2539F03}"/>
    <cellStyle name="Normal 2 2 2 2 5 4 3 2" xfId="6301" xr:uid="{C401BF15-5818-4228-B8AB-B6EB33B88E7A}"/>
    <cellStyle name="Normal 2 2 2 2 5 4 3 2 2" xfId="34257" xr:uid="{0BB9B10F-34B4-4B9C-9BE4-1BC068D12689}"/>
    <cellStyle name="Normal 2 2 2 2 5 4 3 3" xfId="34256" xr:uid="{FAA57D80-F234-4B5C-9234-EFC69A81C5D1}"/>
    <cellStyle name="Normal 2 2 2 2 5 4 4" xfId="6302" xr:uid="{7BFE51CC-4EF7-4A91-820C-7C66F7013B8E}"/>
    <cellStyle name="Normal 2 2 2 2 5 4 4 2" xfId="34258" xr:uid="{6B374322-40CC-4B1F-AE39-D563BADC72F1}"/>
    <cellStyle name="Normal 2 2 2 2 5 4 5" xfId="34251" xr:uid="{AD9B8584-EA2A-41D2-BFDF-65181BF297E9}"/>
    <cellStyle name="Normal 2 2 2 2 5 5" xfId="6303" xr:uid="{172825AD-4AB5-4DE2-AF03-9EB4423DD9F2}"/>
    <cellStyle name="Normal 2 2 2 2 5 5 2" xfId="6304" xr:uid="{29BA2BFB-084D-47AA-BDAF-C59A9F0553AC}"/>
    <cellStyle name="Normal 2 2 2 2 5 5 2 2" xfId="6305" xr:uid="{09A54FCE-1F8A-46E4-A01C-4AECDB77B8B4}"/>
    <cellStyle name="Normal 2 2 2 2 5 5 2 2 2" xfId="6306" xr:uid="{F38568E8-DB07-4E4D-A112-4D5C32274624}"/>
    <cellStyle name="Normal 2 2 2 2 5 5 2 2 2 2" xfId="34262" xr:uid="{BECB8913-7074-4940-BDA2-22A03909C6ED}"/>
    <cellStyle name="Normal 2 2 2 2 5 5 2 2 3" xfId="34261" xr:uid="{A8DE47BB-8D12-4646-8CAC-27C66DF8D977}"/>
    <cellStyle name="Normal 2 2 2 2 5 5 2 3" xfId="6307" xr:uid="{39330B30-5B33-4161-888B-DD1982668164}"/>
    <cellStyle name="Normal 2 2 2 2 5 5 2 3 2" xfId="34263" xr:uid="{D13E81BB-2580-46D0-9430-5CD495337B81}"/>
    <cellStyle name="Normal 2 2 2 2 5 5 2 4" xfId="34260" xr:uid="{61CD4E08-3501-4021-90C6-4A7592474083}"/>
    <cellStyle name="Normal 2 2 2 2 5 5 3" xfId="6308" xr:uid="{6263F3DA-74FB-430C-B944-08D8C66729E6}"/>
    <cellStyle name="Normal 2 2 2 2 5 5 3 2" xfId="6309" xr:uid="{2C8A3C43-B63F-4C47-984F-B9AE38255827}"/>
    <cellStyle name="Normal 2 2 2 2 5 5 3 2 2" xfId="34265" xr:uid="{BD88ECA3-3DEF-4A25-98FF-3BD361DF85A8}"/>
    <cellStyle name="Normal 2 2 2 2 5 5 3 3" xfId="34264" xr:uid="{19D34BC3-32B2-417B-B73F-89DE95FAC992}"/>
    <cellStyle name="Normal 2 2 2 2 5 5 4" xfId="6310" xr:uid="{D375D2DD-0D10-4FFB-89B5-F1AC75F01EBE}"/>
    <cellStyle name="Normal 2 2 2 2 5 5 4 2" xfId="34266" xr:uid="{F43A5342-6B25-4F3E-968E-6CE6F1977A50}"/>
    <cellStyle name="Normal 2 2 2 2 5 5 5" xfId="34259" xr:uid="{78032471-07EC-48DD-88BC-E9AD9060BE32}"/>
    <cellStyle name="Normal 2 2 2 2 5 6" xfId="6311" xr:uid="{AC1D2567-383A-40AF-85B2-728FF5116663}"/>
    <cellStyle name="Normal 2 2 2 2 5 6 2" xfId="6312" xr:uid="{10E9B735-BCE4-4B1F-8B48-FA7A6F53044A}"/>
    <cellStyle name="Normal 2 2 2 2 5 6 2 2" xfId="6313" xr:uid="{1B9D5475-5E06-430B-B5C0-DBD7EAB77914}"/>
    <cellStyle name="Normal 2 2 2 2 5 6 2 2 2" xfId="34269" xr:uid="{AAD4804E-ACD8-43A9-8127-D4FB395E8EF5}"/>
    <cellStyle name="Normal 2 2 2 2 5 6 2 3" xfId="34268" xr:uid="{2B899196-F3A5-435C-A1DE-85C3EF84B50B}"/>
    <cellStyle name="Normal 2 2 2 2 5 6 3" xfId="6314" xr:uid="{2E92D4E9-0E8A-4852-9A16-5F0B73A270D1}"/>
    <cellStyle name="Normal 2 2 2 2 5 6 3 2" xfId="34270" xr:uid="{63B33B7F-3CA8-4211-AFE7-F61605819985}"/>
    <cellStyle name="Normal 2 2 2 2 5 6 4" xfId="34267" xr:uid="{635B92E1-DDBD-44D5-A047-3B91F6955720}"/>
    <cellStyle name="Normal 2 2 2 2 5 7" xfId="6315" xr:uid="{DCEB569C-3F0C-4DE3-AEF0-98D873C7A419}"/>
    <cellStyle name="Normal 2 2 2 2 5 7 2" xfId="6316" xr:uid="{C5082C34-7D2E-4F8E-8D96-6B2D85C044FC}"/>
    <cellStyle name="Normal 2 2 2 2 5 7 2 2" xfId="34272" xr:uid="{65B7A9D7-DD6C-4D31-9BE9-1993C713453F}"/>
    <cellStyle name="Normal 2 2 2 2 5 7 3" xfId="34271" xr:uid="{87F4D3DC-59CB-469F-B6ED-D79F929909B6}"/>
    <cellStyle name="Normal 2 2 2 2 5 8" xfId="6317" xr:uid="{875EB35D-4000-4638-8B71-5D2DB30EBA68}"/>
    <cellStyle name="Normal 2 2 2 2 5 8 2" xfId="34273" xr:uid="{B8B83E36-FB2E-4FFB-A9A9-0CF1C03EB83D}"/>
    <cellStyle name="Normal 2 2 2 2 5 9" xfId="28085" xr:uid="{7CAB6FB4-8D6B-4D32-BFF8-42514E2350A9}"/>
    <cellStyle name="Normal 2 2 2 2 6" xfId="415" xr:uid="{9211A324-4020-48EE-B73B-CD7ACF70D14C}"/>
    <cellStyle name="Normal 2 2 2 2 6 2" xfId="6318" xr:uid="{598267F2-50F9-4ED4-9448-9DCAF2EE612F}"/>
    <cellStyle name="Normal 2 2 2 2 6 2 2" xfId="6319" xr:uid="{4B9556AB-973E-4C54-9D22-2BE232E74CDC}"/>
    <cellStyle name="Normal 2 2 2 2 6 2 2 2" xfId="6320" xr:uid="{90F84B9D-E90B-42DD-9C35-7F1024F8139B}"/>
    <cellStyle name="Normal 2 2 2 2 6 2 2 2 2" xfId="6321" xr:uid="{BC961361-EF4C-47BC-870D-BA9EF8300083}"/>
    <cellStyle name="Normal 2 2 2 2 6 2 2 2 2 2" xfId="6322" xr:uid="{F182A504-35BA-4C9D-BD96-9D32FCCCD85F}"/>
    <cellStyle name="Normal 2 2 2 2 6 2 2 2 2 2 2" xfId="34278" xr:uid="{E836CB4D-3957-426F-8F4C-74046E790B72}"/>
    <cellStyle name="Normal 2 2 2 2 6 2 2 2 2 3" xfId="34277" xr:uid="{D8546653-3AE8-4ADD-8DCE-A2E2305187F8}"/>
    <cellStyle name="Normal 2 2 2 2 6 2 2 2 3" xfId="6323" xr:uid="{96071D71-0B40-44E2-84E3-3B8CB9615CEA}"/>
    <cellStyle name="Normal 2 2 2 2 6 2 2 2 3 2" xfId="34279" xr:uid="{8E894628-09D1-48B1-A653-327256497131}"/>
    <cellStyle name="Normal 2 2 2 2 6 2 2 2 4" xfId="34276" xr:uid="{4AAFF7F9-23EF-4EBE-A8FD-D914CD00DD55}"/>
    <cellStyle name="Normal 2 2 2 2 6 2 2 3" xfId="6324" xr:uid="{A0A58C47-D453-4561-9042-5F5A7CCBA127}"/>
    <cellStyle name="Normal 2 2 2 2 6 2 2 3 2" xfId="6325" xr:uid="{B7AF7EBC-12CE-42EA-B6E4-3ACE3E0E5BA8}"/>
    <cellStyle name="Normal 2 2 2 2 6 2 2 3 2 2" xfId="34281" xr:uid="{BD3D86A9-A2A7-495C-8E35-86C259C25CE5}"/>
    <cellStyle name="Normal 2 2 2 2 6 2 2 3 3" xfId="34280" xr:uid="{CD984735-6E57-40E6-B522-BFC02F938F3E}"/>
    <cellStyle name="Normal 2 2 2 2 6 2 2 4" xfId="6326" xr:uid="{D90B4525-F750-4406-B2E4-394AC3289DA9}"/>
    <cellStyle name="Normal 2 2 2 2 6 2 2 4 2" xfId="34282" xr:uid="{49A76214-414D-4EBA-B05F-1D188F7B9EBE}"/>
    <cellStyle name="Normal 2 2 2 2 6 2 2 5" xfId="34275" xr:uid="{83ACE8C3-E7B7-44BB-A8DC-AE090D7C78CC}"/>
    <cellStyle name="Normal 2 2 2 2 6 2 3" xfId="6327" xr:uid="{A62FBB97-C1F2-40B8-94A6-CC17425A3B01}"/>
    <cellStyle name="Normal 2 2 2 2 6 2 3 2" xfId="6328" xr:uid="{D769FE4A-6A3B-4CFF-B82B-DCEF019B02C7}"/>
    <cellStyle name="Normal 2 2 2 2 6 2 3 2 2" xfId="6329" xr:uid="{25B78153-047F-47F3-9BD3-2913AD15F9F4}"/>
    <cellStyle name="Normal 2 2 2 2 6 2 3 2 2 2" xfId="34285" xr:uid="{EFDDCA39-AFCD-48EF-AB66-FEDBB29207F5}"/>
    <cellStyle name="Normal 2 2 2 2 6 2 3 2 3" xfId="34284" xr:uid="{0AABE60D-1B16-4DA7-AF6B-CA04554CF391}"/>
    <cellStyle name="Normal 2 2 2 2 6 2 3 3" xfId="6330" xr:uid="{4225A93A-BB5E-4C8A-A600-C40D9A1054DA}"/>
    <cellStyle name="Normal 2 2 2 2 6 2 3 3 2" xfId="34286" xr:uid="{AADF4B77-4860-45A4-BA00-61E1EF29308C}"/>
    <cellStyle name="Normal 2 2 2 2 6 2 3 4" xfId="34283" xr:uid="{16160987-13EA-4D73-A150-1B86510146FD}"/>
    <cellStyle name="Normal 2 2 2 2 6 2 4" xfId="6331" xr:uid="{BEEC6EA7-C192-4B36-B264-90BCAC2E31C7}"/>
    <cellStyle name="Normal 2 2 2 2 6 2 4 2" xfId="6332" xr:uid="{B5718A05-2A71-47B9-884C-8BB6939185DB}"/>
    <cellStyle name="Normal 2 2 2 2 6 2 4 2 2" xfId="34288" xr:uid="{53D3D11E-C107-4BEF-9F89-4AE558BA796C}"/>
    <cellStyle name="Normal 2 2 2 2 6 2 4 3" xfId="34287" xr:uid="{F687A58E-7EB2-4FEB-B1B5-77B78D81518E}"/>
    <cellStyle name="Normal 2 2 2 2 6 2 5" xfId="6333" xr:uid="{3D344BD1-5F9C-4C69-BBFE-F9C3406CC2F7}"/>
    <cellStyle name="Normal 2 2 2 2 6 2 5 2" xfId="34289" xr:uid="{B0B72D6B-1CCE-475B-B1ED-DF5165168670}"/>
    <cellStyle name="Normal 2 2 2 2 6 2 6" xfId="34274" xr:uid="{4BA48103-FDB5-445C-9818-8D71D3647112}"/>
    <cellStyle name="Normal 2 2 2 2 6 3" xfId="6334" xr:uid="{A4A41794-FA15-40E9-B924-9BAF2980451F}"/>
    <cellStyle name="Normal 2 2 2 2 6 3 2" xfId="6335" xr:uid="{6EC2CD88-B5D4-4229-84EA-052C54E8CBCD}"/>
    <cellStyle name="Normal 2 2 2 2 6 3 2 2" xfId="6336" xr:uid="{C13C0F1D-30E5-4010-AB6A-E45284B6E3A4}"/>
    <cellStyle name="Normal 2 2 2 2 6 3 2 2 2" xfId="6337" xr:uid="{AA305346-6A88-492D-ADD8-3F109768673C}"/>
    <cellStyle name="Normal 2 2 2 2 6 3 2 2 2 2" xfId="34293" xr:uid="{408A6550-ECEE-4843-9FC9-DA729CA74556}"/>
    <cellStyle name="Normal 2 2 2 2 6 3 2 2 3" xfId="34292" xr:uid="{6D8F23D6-7D47-4BDB-A92A-7F0176857624}"/>
    <cellStyle name="Normal 2 2 2 2 6 3 2 3" xfId="6338" xr:uid="{050C188C-06B2-454D-B153-3954460F73F1}"/>
    <cellStyle name="Normal 2 2 2 2 6 3 2 3 2" xfId="34294" xr:uid="{C6F51406-0FDA-456B-90E9-71763BD43806}"/>
    <cellStyle name="Normal 2 2 2 2 6 3 2 4" xfId="34291" xr:uid="{527F2A0A-B8F5-48DE-B066-6D2ABCB54BD9}"/>
    <cellStyle name="Normal 2 2 2 2 6 3 3" xfId="6339" xr:uid="{E8FB6D3A-0792-4A83-89B0-5F5A9F7BE0B4}"/>
    <cellStyle name="Normal 2 2 2 2 6 3 3 2" xfId="6340" xr:uid="{D29C8983-2121-455E-B261-928C9510570F}"/>
    <cellStyle name="Normal 2 2 2 2 6 3 3 2 2" xfId="34296" xr:uid="{13F30831-2897-4823-82C4-C164587B993A}"/>
    <cellStyle name="Normal 2 2 2 2 6 3 3 3" xfId="34295" xr:uid="{7A509C64-609D-41E2-A630-C265B37614F9}"/>
    <cellStyle name="Normal 2 2 2 2 6 3 4" xfId="6341" xr:uid="{9B368F9F-7282-447B-BAB8-DB2A2F803731}"/>
    <cellStyle name="Normal 2 2 2 2 6 3 4 2" xfId="34297" xr:uid="{0C894325-5E59-49E2-AC82-E4DE4B7BFBAC}"/>
    <cellStyle name="Normal 2 2 2 2 6 3 5" xfId="34290" xr:uid="{AE9EFB78-A037-4B71-9F04-86774949E084}"/>
    <cellStyle name="Normal 2 2 2 2 6 4" xfId="6342" xr:uid="{9E5E99E1-F30E-4526-8A21-3C6398F2F8EC}"/>
    <cellStyle name="Normal 2 2 2 2 6 4 2" xfId="6343" xr:uid="{454D3A40-BF83-4978-A8D3-80F1FB1FCC84}"/>
    <cellStyle name="Normal 2 2 2 2 6 4 2 2" xfId="6344" xr:uid="{0665FA88-625C-4616-B3C7-D48D9E1055A8}"/>
    <cellStyle name="Normal 2 2 2 2 6 4 2 2 2" xfId="6345" xr:uid="{FABC00D3-0841-49E1-94A4-1585C900B143}"/>
    <cellStyle name="Normal 2 2 2 2 6 4 2 2 2 2" xfId="34301" xr:uid="{C38BB770-98F3-47E2-8002-328D94E2D58B}"/>
    <cellStyle name="Normal 2 2 2 2 6 4 2 2 3" xfId="34300" xr:uid="{6A057045-C381-495A-A29B-F1D74623C7C8}"/>
    <cellStyle name="Normal 2 2 2 2 6 4 2 3" xfId="6346" xr:uid="{2E338EBB-0851-4AEE-808B-EC79F8A91A41}"/>
    <cellStyle name="Normal 2 2 2 2 6 4 2 3 2" xfId="34302" xr:uid="{92C1570D-F9AD-44DD-9650-3B71D8D1CC3C}"/>
    <cellStyle name="Normal 2 2 2 2 6 4 2 4" xfId="34299" xr:uid="{DAD0B104-D8A7-44EA-A137-618B831D2C35}"/>
    <cellStyle name="Normal 2 2 2 2 6 4 3" xfId="6347" xr:uid="{248D3C5C-07B9-49B0-BDC3-1329F6232E17}"/>
    <cellStyle name="Normal 2 2 2 2 6 4 3 2" xfId="6348" xr:uid="{1923FC94-5743-4899-B607-85FBD75B110C}"/>
    <cellStyle name="Normal 2 2 2 2 6 4 3 2 2" xfId="34304" xr:uid="{B8C38EFF-A127-49E6-8927-C6A6567A2E63}"/>
    <cellStyle name="Normal 2 2 2 2 6 4 3 3" xfId="34303" xr:uid="{753B0D9B-A49C-48A4-AFE8-284CBC18B03F}"/>
    <cellStyle name="Normal 2 2 2 2 6 4 4" xfId="6349" xr:uid="{F33422FA-635B-4648-824B-E2788B6E9D1C}"/>
    <cellStyle name="Normal 2 2 2 2 6 4 4 2" xfId="34305" xr:uid="{3ABAFA83-3249-41C3-AE6B-CDCA1F40FA92}"/>
    <cellStyle name="Normal 2 2 2 2 6 4 5" xfId="34298" xr:uid="{B8A2954F-315F-4240-A76E-E1C8ED68AEFB}"/>
    <cellStyle name="Normal 2 2 2 2 6 5" xfId="6350" xr:uid="{C646DF6C-3105-44D6-A004-2A80ACFDD9EA}"/>
    <cellStyle name="Normal 2 2 2 2 6 5 2" xfId="6351" xr:uid="{FB16DF57-0EF9-45C0-AFF7-F90C8B34586D}"/>
    <cellStyle name="Normal 2 2 2 2 6 5 2 2" xfId="6352" xr:uid="{30036B05-48C7-44AB-9E5E-7E8505739437}"/>
    <cellStyle name="Normal 2 2 2 2 6 5 2 2 2" xfId="34308" xr:uid="{B106CB76-5056-4C84-9485-0D2D4068E4CB}"/>
    <cellStyle name="Normal 2 2 2 2 6 5 2 3" xfId="34307" xr:uid="{7944BCE5-F088-46B4-8320-98689FFDEE16}"/>
    <cellStyle name="Normal 2 2 2 2 6 5 3" xfId="6353" xr:uid="{515F5596-E7BB-41B3-8EEC-31A4B211CCBF}"/>
    <cellStyle name="Normal 2 2 2 2 6 5 3 2" xfId="34309" xr:uid="{314419B5-A0F7-4322-B40F-0E04398E03B6}"/>
    <cellStyle name="Normal 2 2 2 2 6 5 4" xfId="34306" xr:uid="{79456092-7CA8-473D-83B1-6A3AFF01626A}"/>
    <cellStyle name="Normal 2 2 2 2 6 6" xfId="6354" xr:uid="{2F4B0C3D-4828-444C-8F1D-EEA48EE8C2FB}"/>
    <cellStyle name="Normal 2 2 2 2 6 6 2" xfId="6355" xr:uid="{D0D9E243-97FD-47AB-B9F7-F8A766B25DB1}"/>
    <cellStyle name="Normal 2 2 2 2 6 6 2 2" xfId="34311" xr:uid="{20C5FBC9-5FF3-4292-B6CF-354ED2C5C146}"/>
    <cellStyle name="Normal 2 2 2 2 6 6 3" xfId="34310" xr:uid="{BC318C4E-B983-417E-AD37-559E30D03FF5}"/>
    <cellStyle name="Normal 2 2 2 2 6 7" xfId="6356" xr:uid="{EEDF2CF2-FE6B-4B1F-BB0F-F52D850E84E8}"/>
    <cellStyle name="Normal 2 2 2 2 6 7 2" xfId="34312" xr:uid="{9394C753-D956-407D-8D4D-579E002D37A6}"/>
    <cellStyle name="Normal 2 2 2 2 6 8" xfId="28394" xr:uid="{F3C63A98-44D7-4736-8970-498BECAD2D9B}"/>
    <cellStyle name="Normal 2 2 2 2 7" xfId="6357" xr:uid="{C8C6DF74-6313-45AE-A284-C97C4A08A2F2}"/>
    <cellStyle name="Normal 2 2 2 2 7 2" xfId="6358" xr:uid="{2A0F7075-169C-4684-B581-222B628716CA}"/>
    <cellStyle name="Normal 2 2 2 2 7 2 2" xfId="6359" xr:uid="{AF84215E-A8C2-46DA-AA97-873FE9ED4C8C}"/>
    <cellStyle name="Normal 2 2 2 2 7 2 2 2" xfId="6360" xr:uid="{E5AC8EA2-AE1C-488C-9E1C-067F591E8128}"/>
    <cellStyle name="Normal 2 2 2 2 7 2 2 2 2" xfId="6361" xr:uid="{A1434A34-895F-4028-9277-CCE8CA9CBB94}"/>
    <cellStyle name="Normal 2 2 2 2 7 2 2 2 2 2" xfId="34317" xr:uid="{8EF1CEBC-51A2-4B28-97AD-E99E9A294EF4}"/>
    <cellStyle name="Normal 2 2 2 2 7 2 2 2 3" xfId="34316" xr:uid="{4EFB1AD7-38C4-4063-8263-879F4E394BE5}"/>
    <cellStyle name="Normal 2 2 2 2 7 2 2 3" xfId="6362" xr:uid="{7DA3E058-1E67-4CE0-80AF-125FBBAB68D8}"/>
    <cellStyle name="Normal 2 2 2 2 7 2 2 3 2" xfId="34318" xr:uid="{949A53A6-A2FD-42F5-9CAC-FCDFBAEB9012}"/>
    <cellStyle name="Normal 2 2 2 2 7 2 2 4" xfId="34315" xr:uid="{6548709A-9D31-46AE-92C0-6CF2DA3B34CD}"/>
    <cellStyle name="Normal 2 2 2 2 7 2 3" xfId="6363" xr:uid="{2ACF9796-3239-492C-B9E1-B39416F3927E}"/>
    <cellStyle name="Normal 2 2 2 2 7 2 3 2" xfId="6364" xr:uid="{49AC91FB-70F4-4DDF-AAF0-A9F0954ABA01}"/>
    <cellStyle name="Normal 2 2 2 2 7 2 3 2 2" xfId="34320" xr:uid="{C7B569B9-2FA8-4142-8F29-D10C79B86719}"/>
    <cellStyle name="Normal 2 2 2 2 7 2 3 3" xfId="34319" xr:uid="{D9EB2F0A-8183-466C-9289-AACEE4246C6F}"/>
    <cellStyle name="Normal 2 2 2 2 7 2 4" xfId="6365" xr:uid="{7B03F25B-E37E-46A9-9D4C-7B7D1268C190}"/>
    <cellStyle name="Normal 2 2 2 2 7 2 4 2" xfId="34321" xr:uid="{615870F1-9054-4FD6-8902-6645DAF16EDE}"/>
    <cellStyle name="Normal 2 2 2 2 7 2 5" xfId="34314" xr:uid="{FA4CA492-AC17-428F-9ACE-98CAE932C132}"/>
    <cellStyle name="Normal 2 2 2 2 7 3" xfId="6366" xr:uid="{9095E88F-FCA3-4136-A782-69D26DA2D46B}"/>
    <cellStyle name="Normal 2 2 2 2 7 3 2" xfId="6367" xr:uid="{3B690AE5-406C-42EC-8FC2-AA54DE0E36C5}"/>
    <cellStyle name="Normal 2 2 2 2 7 3 2 2" xfId="6368" xr:uid="{D28D2FCA-DBC4-4FBA-A955-E183639843AB}"/>
    <cellStyle name="Normal 2 2 2 2 7 3 2 2 2" xfId="34324" xr:uid="{1660CC9F-155A-406E-B458-ECB35C0A0B8A}"/>
    <cellStyle name="Normal 2 2 2 2 7 3 2 3" xfId="34323" xr:uid="{10C08E16-1775-49BF-8441-5FA279D9AD32}"/>
    <cellStyle name="Normal 2 2 2 2 7 3 3" xfId="6369" xr:uid="{BAB73DA5-D694-4FBB-B00A-75DC76ED4D51}"/>
    <cellStyle name="Normal 2 2 2 2 7 3 3 2" xfId="34325" xr:uid="{885BD611-D6F7-472B-9E41-88F8F19F6722}"/>
    <cellStyle name="Normal 2 2 2 2 7 3 4" xfId="34322" xr:uid="{9F9C9B96-15DC-42EC-A0C8-14BDD75EEA09}"/>
    <cellStyle name="Normal 2 2 2 2 7 4" xfId="6370" xr:uid="{F5F97D15-2BE0-4DC4-8E76-5D64298F1F4F}"/>
    <cellStyle name="Normal 2 2 2 2 7 4 2" xfId="6371" xr:uid="{C219E416-C999-4A2E-A634-3641D7F79C45}"/>
    <cellStyle name="Normal 2 2 2 2 7 4 2 2" xfId="34327" xr:uid="{A2B02309-48A0-4ADC-862F-394C40335F08}"/>
    <cellStyle name="Normal 2 2 2 2 7 4 3" xfId="34326" xr:uid="{30CBBC1D-96AD-457B-8BC3-2DC30E0816EA}"/>
    <cellStyle name="Normal 2 2 2 2 7 5" xfId="6372" xr:uid="{8A88DBAF-0D06-4B6B-B857-F1F618198E11}"/>
    <cellStyle name="Normal 2 2 2 2 7 5 2" xfId="34328" xr:uid="{3B04EBEA-685E-4E77-BF91-88F7D3A9630D}"/>
    <cellStyle name="Normal 2 2 2 2 7 6" xfId="34313" xr:uid="{A56905CC-0089-426D-82A2-5B338E410016}"/>
    <cellStyle name="Normal 2 2 2 2 8" xfId="6373" xr:uid="{AA468351-7033-4649-BAAE-0474FFD8B5DB}"/>
    <cellStyle name="Normal 2 2 2 2 8 2" xfId="6374" xr:uid="{4BD8D84A-8D86-4482-807B-29FE30826B8F}"/>
    <cellStyle name="Normal 2 2 2 2 8 2 2" xfId="6375" xr:uid="{B44E815D-919B-46F9-BB00-18639FA5BF65}"/>
    <cellStyle name="Normal 2 2 2 2 8 2 2 2" xfId="6376" xr:uid="{D4DB3E3F-DE05-4FED-B0DC-3ACBDEFFF84C}"/>
    <cellStyle name="Normal 2 2 2 2 8 2 2 2 2" xfId="34332" xr:uid="{F690ABA5-5C0C-4159-B936-34F18E106073}"/>
    <cellStyle name="Normal 2 2 2 2 8 2 2 3" xfId="34331" xr:uid="{7181C594-5A30-4B43-9468-CB6B6619C763}"/>
    <cellStyle name="Normal 2 2 2 2 8 2 3" xfId="6377" xr:uid="{63ED85FE-B900-4730-8C02-8FCE1CF72198}"/>
    <cellStyle name="Normal 2 2 2 2 8 2 3 2" xfId="34333" xr:uid="{03E60EE6-B5EC-4325-83F3-64ED566DBF6C}"/>
    <cellStyle name="Normal 2 2 2 2 8 2 4" xfId="34330" xr:uid="{6F7CF8A6-3CAC-4470-9E44-302B6CA9BA88}"/>
    <cellStyle name="Normal 2 2 2 2 8 3" xfId="6378" xr:uid="{9AA84D55-0F43-497F-8C2F-1AB8A2A0B5F4}"/>
    <cellStyle name="Normal 2 2 2 2 8 3 2" xfId="6379" xr:uid="{0878A11D-2F7F-4FFB-B8D1-B31590E8AF0D}"/>
    <cellStyle name="Normal 2 2 2 2 8 3 2 2" xfId="34335" xr:uid="{651583E8-550A-4286-8543-F9C7F69F2988}"/>
    <cellStyle name="Normal 2 2 2 2 8 3 3" xfId="34334" xr:uid="{45FE7729-07F0-43BA-9219-A7B30A6C16EE}"/>
    <cellStyle name="Normal 2 2 2 2 8 4" xfId="6380" xr:uid="{F57B25BF-5947-453A-981A-F7C5E46B276F}"/>
    <cellStyle name="Normal 2 2 2 2 8 4 2" xfId="34336" xr:uid="{F5C4DC1A-A951-4B86-AE6E-FAC6EFFA2999}"/>
    <cellStyle name="Normal 2 2 2 2 8 5" xfId="34329" xr:uid="{D76FC247-0D6C-4EBE-8D6E-AE2701F2FC49}"/>
    <cellStyle name="Normal 2 2 2 2 9" xfId="6381" xr:uid="{2734887E-8125-46AE-A17F-5DF4631C89E5}"/>
    <cellStyle name="Normal 2 2 2 2 9 2" xfId="6382" xr:uid="{897DF32E-8892-4678-B6A8-16937667DF46}"/>
    <cellStyle name="Normal 2 2 2 2 9 2 2" xfId="6383" xr:uid="{88F2D490-31BF-4B62-8872-7BCD0DE0CF62}"/>
    <cellStyle name="Normal 2 2 2 2 9 2 2 2" xfId="6384" xr:uid="{862B41A2-D04C-416C-B49F-FECCCE9EF607}"/>
    <cellStyle name="Normal 2 2 2 2 9 2 2 2 2" xfId="34340" xr:uid="{F2846477-A5E6-4FE1-99AE-C64EF50BCF17}"/>
    <cellStyle name="Normal 2 2 2 2 9 2 2 3" xfId="34339" xr:uid="{03E778DF-0A4A-4E32-87CA-4F4B165188C5}"/>
    <cellStyle name="Normal 2 2 2 2 9 2 3" xfId="6385" xr:uid="{A83CCF85-C961-493E-953B-94488C867331}"/>
    <cellStyle name="Normal 2 2 2 2 9 2 3 2" xfId="34341" xr:uid="{AF0D335A-684E-4316-8830-086BC12126E1}"/>
    <cellStyle name="Normal 2 2 2 2 9 2 4" xfId="34338" xr:uid="{11BC8F79-A86B-4ABD-8D22-60555B306E9E}"/>
    <cellStyle name="Normal 2 2 2 2 9 3" xfId="6386" xr:uid="{225762A0-F81B-44C4-A2F6-994B6E1AEF22}"/>
    <cellStyle name="Normal 2 2 2 2 9 3 2" xfId="6387" xr:uid="{585F9F9C-6B2F-4519-9C18-9659C129007A}"/>
    <cellStyle name="Normal 2 2 2 2 9 3 2 2" xfId="34343" xr:uid="{4A3EC5B2-5F6D-4BE5-B88B-9033D2121719}"/>
    <cellStyle name="Normal 2 2 2 2 9 3 3" xfId="34342" xr:uid="{17BC947B-8767-4549-A2C7-86362705CB49}"/>
    <cellStyle name="Normal 2 2 2 2 9 4" xfId="6388" xr:uid="{B014EA5D-AE22-46C6-9E51-B8E41BEC3E12}"/>
    <cellStyle name="Normal 2 2 2 2 9 4 2" xfId="34344" xr:uid="{E8DBD65F-F38D-4317-ABA5-C568DED12505}"/>
    <cellStyle name="Normal 2 2 2 2 9 5" xfId="34337" xr:uid="{54CBAB47-7A2B-4123-9B9E-EEF7CE90D709}"/>
    <cellStyle name="Normal 2 2 2 3" xfId="120" xr:uid="{7CB2396F-47A9-4B34-B58E-74D16A60EE12}"/>
    <cellStyle name="Normal 2 2 2 3 10" xfId="6389" xr:uid="{BBFB95D2-DC9E-490E-81A6-4E7F8B766EE2}"/>
    <cellStyle name="Normal 2 2 2 3 10 2" xfId="34345" xr:uid="{10F4ED92-B150-4953-A382-556F8B82F87A}"/>
    <cellStyle name="Normal 2 2 2 3 11" xfId="27789" xr:uid="{3A7E1BB1-1C69-49C9-A7CC-A8728E73B3EB}"/>
    <cellStyle name="Normal 2 2 2 3 11 2" xfId="55707" xr:uid="{B0E80731-93F5-47A8-BBB2-4F38B290FED7}"/>
    <cellStyle name="Normal 2 2 2 3 12" xfId="28104" xr:uid="{41F7C5F7-005D-497A-AB15-B8B402DF3A87}"/>
    <cellStyle name="Normal 2 2 2 3 2" xfId="199" xr:uid="{16F3BCDE-55DC-4CBC-BEEB-654AE0A7D2EF}"/>
    <cellStyle name="Normal 2 2 2 3 2 10" xfId="27790" xr:uid="{12BCA09C-AE90-46C0-972C-ACAE620AFCD7}"/>
    <cellStyle name="Normal 2 2 2 3 2 10 2" xfId="55708" xr:uid="{2AFC91C9-8531-45CA-A6A6-43C56C043A1A}"/>
    <cellStyle name="Normal 2 2 2 3 2 11" xfId="28181" xr:uid="{5AAD35AD-532C-4A15-916C-BD88C6823E33}"/>
    <cellStyle name="Normal 2 2 2 3 2 2" xfId="354" xr:uid="{E0348BD6-DE3F-4582-9D06-B703CEF4CED2}"/>
    <cellStyle name="Normal 2 2 2 3 2 2 10" xfId="28335" xr:uid="{4840C248-0DEE-448C-B50E-C0F313DFFF4E}"/>
    <cellStyle name="Normal 2 2 2 3 2 2 2" xfId="701" xr:uid="{A854ACB8-6896-451A-BA7A-07FC0FD3BA4C}"/>
    <cellStyle name="Normal 2 2 2 3 2 2 2 2" xfId="6390" xr:uid="{89B76D11-0817-4135-869A-8B7D8190B257}"/>
    <cellStyle name="Normal 2 2 2 3 2 2 2 2 2" xfId="6391" xr:uid="{3E475CDE-C83D-4C80-94C5-7C1460019E25}"/>
    <cellStyle name="Normal 2 2 2 3 2 2 2 2 2 2" xfId="6392" xr:uid="{B10AFC02-3BFE-4374-A843-70E96CDF374A}"/>
    <cellStyle name="Normal 2 2 2 3 2 2 2 2 2 2 2" xfId="6393" xr:uid="{AE359399-4305-44D8-B3C0-4E7B046EEE3B}"/>
    <cellStyle name="Normal 2 2 2 3 2 2 2 2 2 2 2 2" xfId="6394" xr:uid="{CFF96F96-E3C4-4F1B-8A44-ADA8621F83C8}"/>
    <cellStyle name="Normal 2 2 2 3 2 2 2 2 2 2 2 2 2" xfId="34350" xr:uid="{ACC4312D-BA56-4ED7-AA0C-A56F44F2DA12}"/>
    <cellStyle name="Normal 2 2 2 3 2 2 2 2 2 2 2 3" xfId="34349" xr:uid="{50B679C7-7021-4FD7-AC97-AE38C1137F8E}"/>
    <cellStyle name="Normal 2 2 2 3 2 2 2 2 2 2 3" xfId="6395" xr:uid="{FFB7F5EF-C08C-4B51-8392-F96FBBFF4F15}"/>
    <cellStyle name="Normal 2 2 2 3 2 2 2 2 2 2 3 2" xfId="34351" xr:uid="{371D4238-7897-4F4A-AD4F-36EF372017C4}"/>
    <cellStyle name="Normal 2 2 2 3 2 2 2 2 2 2 4" xfId="34348" xr:uid="{ED6C5846-4C67-40FB-B639-94006509B6A5}"/>
    <cellStyle name="Normal 2 2 2 3 2 2 2 2 2 3" xfId="6396" xr:uid="{40D825CB-B203-4EEB-B33C-46875EB3C4E3}"/>
    <cellStyle name="Normal 2 2 2 3 2 2 2 2 2 3 2" xfId="6397" xr:uid="{03419BDB-C901-4315-8F4C-BCFC81DBE12D}"/>
    <cellStyle name="Normal 2 2 2 3 2 2 2 2 2 3 2 2" xfId="34353" xr:uid="{A7129A6C-D1ED-4F33-80CA-DAA9F7D35615}"/>
    <cellStyle name="Normal 2 2 2 3 2 2 2 2 2 3 3" xfId="34352" xr:uid="{6913943E-0C22-4C5F-980D-D7605258574A}"/>
    <cellStyle name="Normal 2 2 2 3 2 2 2 2 2 4" xfId="6398" xr:uid="{B645F6E2-62C3-44CE-AB51-EBD775662A52}"/>
    <cellStyle name="Normal 2 2 2 3 2 2 2 2 2 4 2" xfId="34354" xr:uid="{93FB7CC3-541E-4CF2-8FA1-0E097BF6374D}"/>
    <cellStyle name="Normal 2 2 2 3 2 2 2 2 2 5" xfId="34347" xr:uid="{8BE2F1AA-81A9-4592-BE1E-1CF5E596CF44}"/>
    <cellStyle name="Normal 2 2 2 3 2 2 2 2 3" xfId="6399" xr:uid="{30F7B229-96A6-4878-9B6E-82DEC82FDC14}"/>
    <cellStyle name="Normal 2 2 2 3 2 2 2 2 3 2" xfId="6400" xr:uid="{2FEF4401-16D2-463E-AC7D-BACCD2C7FA7A}"/>
    <cellStyle name="Normal 2 2 2 3 2 2 2 2 3 2 2" xfId="6401" xr:uid="{91B52259-8A5C-43E0-B386-78C9B839A5B0}"/>
    <cellStyle name="Normal 2 2 2 3 2 2 2 2 3 2 2 2" xfId="34357" xr:uid="{D34AE9C7-A61C-4DCC-9B2F-2D73BAF5C32D}"/>
    <cellStyle name="Normal 2 2 2 3 2 2 2 2 3 2 3" xfId="34356" xr:uid="{C3060F9A-5BD3-46C8-9774-931252953301}"/>
    <cellStyle name="Normal 2 2 2 3 2 2 2 2 3 3" xfId="6402" xr:uid="{AE2AF10E-B753-4903-903D-6DC778DEB6A8}"/>
    <cellStyle name="Normal 2 2 2 3 2 2 2 2 3 3 2" xfId="34358" xr:uid="{D29FB36A-BBB1-46E5-9370-F28851EC2641}"/>
    <cellStyle name="Normal 2 2 2 3 2 2 2 2 3 4" xfId="34355" xr:uid="{95C55322-3146-4BD3-860E-16A92AADEDA9}"/>
    <cellStyle name="Normal 2 2 2 3 2 2 2 2 4" xfId="6403" xr:uid="{1AAF49BC-725B-4990-8822-B51581A9EB78}"/>
    <cellStyle name="Normal 2 2 2 3 2 2 2 2 4 2" xfId="6404" xr:uid="{DEBD29B5-07AA-4460-A897-9B080A3420B7}"/>
    <cellStyle name="Normal 2 2 2 3 2 2 2 2 4 2 2" xfId="34360" xr:uid="{E648C266-113B-4DCE-AF1C-FE519E3511FD}"/>
    <cellStyle name="Normal 2 2 2 3 2 2 2 2 4 3" xfId="34359" xr:uid="{9181358E-F588-414B-9471-E93C19B9D251}"/>
    <cellStyle name="Normal 2 2 2 3 2 2 2 2 5" xfId="6405" xr:uid="{563F903E-5B3E-4167-9F8E-A41A8FFD098D}"/>
    <cellStyle name="Normal 2 2 2 3 2 2 2 2 5 2" xfId="34361" xr:uid="{D14ED6D5-D134-478F-9740-4034D02A9054}"/>
    <cellStyle name="Normal 2 2 2 3 2 2 2 2 6" xfId="34346" xr:uid="{41678FEF-CD56-4E2E-A7D4-DD4F4F010D2E}"/>
    <cellStyle name="Normal 2 2 2 3 2 2 2 3" xfId="6406" xr:uid="{18D32D42-FCCF-453F-A0E0-222F5DB54B36}"/>
    <cellStyle name="Normal 2 2 2 3 2 2 2 3 2" xfId="6407" xr:uid="{271D967D-0D8A-4CA5-A898-293C10FBDD99}"/>
    <cellStyle name="Normal 2 2 2 3 2 2 2 3 2 2" xfId="6408" xr:uid="{9309743D-E058-4376-B266-48EDA8963697}"/>
    <cellStyle name="Normal 2 2 2 3 2 2 2 3 2 2 2" xfId="6409" xr:uid="{2CA5365C-597B-4B62-A8EE-A3B115505579}"/>
    <cellStyle name="Normal 2 2 2 3 2 2 2 3 2 2 2 2" xfId="34365" xr:uid="{F36759D8-1544-4F09-A5D1-3AA898B3D4AF}"/>
    <cellStyle name="Normal 2 2 2 3 2 2 2 3 2 2 3" xfId="34364" xr:uid="{125E71D8-295B-47A2-99F4-ED317CEA2B34}"/>
    <cellStyle name="Normal 2 2 2 3 2 2 2 3 2 3" xfId="6410" xr:uid="{6FF32D39-61D6-4CC7-B723-A9B9B82E37DE}"/>
    <cellStyle name="Normal 2 2 2 3 2 2 2 3 2 3 2" xfId="34366" xr:uid="{574198E9-B596-411F-8DDF-B34B6488EBAC}"/>
    <cellStyle name="Normal 2 2 2 3 2 2 2 3 2 4" xfId="34363" xr:uid="{8D63E358-B822-4D76-8267-CA9851843658}"/>
    <cellStyle name="Normal 2 2 2 3 2 2 2 3 3" xfId="6411" xr:uid="{951E9E3B-0534-4FEE-BB5B-FBEA4E7B0236}"/>
    <cellStyle name="Normal 2 2 2 3 2 2 2 3 3 2" xfId="6412" xr:uid="{C3A57596-665B-4104-8F75-1D7DA05D1305}"/>
    <cellStyle name="Normal 2 2 2 3 2 2 2 3 3 2 2" xfId="34368" xr:uid="{D2900B51-BD83-429D-9F5C-B4CE940F75A5}"/>
    <cellStyle name="Normal 2 2 2 3 2 2 2 3 3 3" xfId="34367" xr:uid="{3161C226-6F34-4DEF-9551-CBE7DC068DD2}"/>
    <cellStyle name="Normal 2 2 2 3 2 2 2 3 4" xfId="6413" xr:uid="{FBB39234-D542-4851-A6F1-6EF4C59E2228}"/>
    <cellStyle name="Normal 2 2 2 3 2 2 2 3 4 2" xfId="34369" xr:uid="{CD77D5B5-0F75-423E-9CCB-A33AFB999E08}"/>
    <cellStyle name="Normal 2 2 2 3 2 2 2 3 5" xfId="34362" xr:uid="{955C7573-108A-49AA-A5F7-1EE605C9ED32}"/>
    <cellStyle name="Normal 2 2 2 3 2 2 2 4" xfId="6414" xr:uid="{4738613D-3E4F-4D51-A57E-BD756CAE3B2B}"/>
    <cellStyle name="Normal 2 2 2 3 2 2 2 4 2" xfId="6415" xr:uid="{F60B26CE-4126-4EB1-AF3E-F7CFD91F1165}"/>
    <cellStyle name="Normal 2 2 2 3 2 2 2 4 2 2" xfId="6416" xr:uid="{C2CDB2F8-B416-47F7-AD03-5F656EEEDCAF}"/>
    <cellStyle name="Normal 2 2 2 3 2 2 2 4 2 2 2" xfId="6417" xr:uid="{3923CFA1-6343-4CB3-868D-BE56FF220CDD}"/>
    <cellStyle name="Normal 2 2 2 3 2 2 2 4 2 2 2 2" xfId="34373" xr:uid="{5F405D34-DF25-43F7-9573-2098403F965B}"/>
    <cellStyle name="Normal 2 2 2 3 2 2 2 4 2 2 3" xfId="34372" xr:uid="{64159128-9E46-4671-A5E4-826365661313}"/>
    <cellStyle name="Normal 2 2 2 3 2 2 2 4 2 3" xfId="6418" xr:uid="{A11DEB0E-D5E5-4A13-83C4-47A8FB65CD15}"/>
    <cellStyle name="Normal 2 2 2 3 2 2 2 4 2 3 2" xfId="34374" xr:uid="{D85C5669-3AF1-4D16-94FA-14D097AB61B1}"/>
    <cellStyle name="Normal 2 2 2 3 2 2 2 4 2 4" xfId="34371" xr:uid="{1648415C-F42C-49F0-9F54-46278B636EAE}"/>
    <cellStyle name="Normal 2 2 2 3 2 2 2 4 3" xfId="6419" xr:uid="{21100075-B6DA-4034-B232-550E32700779}"/>
    <cellStyle name="Normal 2 2 2 3 2 2 2 4 3 2" xfId="6420" xr:uid="{E4BDAE82-8829-4057-924A-9450571AEECD}"/>
    <cellStyle name="Normal 2 2 2 3 2 2 2 4 3 2 2" xfId="34376" xr:uid="{636D9494-96A4-4F5C-AE07-9566A579204F}"/>
    <cellStyle name="Normal 2 2 2 3 2 2 2 4 3 3" xfId="34375" xr:uid="{298A206A-919C-4CE1-A3C0-425F39810504}"/>
    <cellStyle name="Normal 2 2 2 3 2 2 2 4 4" xfId="6421" xr:uid="{5A21FC5A-357C-45FF-9CE6-E3115E4D1B03}"/>
    <cellStyle name="Normal 2 2 2 3 2 2 2 4 4 2" xfId="34377" xr:uid="{C336ED25-84F4-4CE3-A3CE-941E8B26249E}"/>
    <cellStyle name="Normal 2 2 2 3 2 2 2 4 5" xfId="34370" xr:uid="{6E8A972B-5D7E-4865-81EA-507ECD1115D2}"/>
    <cellStyle name="Normal 2 2 2 3 2 2 2 5" xfId="6422" xr:uid="{3BD0E985-9D65-4768-BEE3-54CED3CA313B}"/>
    <cellStyle name="Normal 2 2 2 3 2 2 2 5 2" xfId="6423" xr:uid="{3C4F7E66-0CF1-48EE-AC93-AD8F60C5AAC0}"/>
    <cellStyle name="Normal 2 2 2 3 2 2 2 5 2 2" xfId="6424" xr:uid="{269DEC29-889F-4C7B-989E-10B210E2AA69}"/>
    <cellStyle name="Normal 2 2 2 3 2 2 2 5 2 2 2" xfId="34380" xr:uid="{DA83FDD7-105F-41C2-B50C-F528E957D1DA}"/>
    <cellStyle name="Normal 2 2 2 3 2 2 2 5 2 3" xfId="34379" xr:uid="{E434D311-C663-4E13-AD05-1A1242F0E128}"/>
    <cellStyle name="Normal 2 2 2 3 2 2 2 5 3" xfId="6425" xr:uid="{091E4C97-B449-4964-8992-319902198013}"/>
    <cellStyle name="Normal 2 2 2 3 2 2 2 5 3 2" xfId="34381" xr:uid="{83C7CEA2-2396-462B-91DE-49D1738AE16A}"/>
    <cellStyle name="Normal 2 2 2 3 2 2 2 5 4" xfId="34378" xr:uid="{682195C9-6CE8-454D-BAC5-5EE158D747AC}"/>
    <cellStyle name="Normal 2 2 2 3 2 2 2 6" xfId="6426" xr:uid="{F2A524D4-DBE2-44C9-A0B4-DF85D7122864}"/>
    <cellStyle name="Normal 2 2 2 3 2 2 2 6 2" xfId="6427" xr:uid="{5B88C962-14CA-442A-8A7C-BB64625B1369}"/>
    <cellStyle name="Normal 2 2 2 3 2 2 2 6 2 2" xfId="34383" xr:uid="{9FE98539-3509-4893-85DC-F2C33284A4D3}"/>
    <cellStyle name="Normal 2 2 2 3 2 2 2 6 3" xfId="34382" xr:uid="{B65A1262-B067-4735-91E1-37FA91284F45}"/>
    <cellStyle name="Normal 2 2 2 3 2 2 2 7" xfId="6428" xr:uid="{44B53C78-010A-415E-96BE-5E1E8913084E}"/>
    <cellStyle name="Normal 2 2 2 3 2 2 2 7 2" xfId="34384" xr:uid="{0F517106-8BF5-4562-AEC4-B78D7D374726}"/>
    <cellStyle name="Normal 2 2 2 3 2 2 2 8" xfId="28680" xr:uid="{4AA89C4B-41E8-43BB-89FD-77AD4710C377}"/>
    <cellStyle name="Normal 2 2 2 3 2 2 3" xfId="6429" xr:uid="{4B5EB62B-80B8-4D66-996C-3C84089B2270}"/>
    <cellStyle name="Normal 2 2 2 3 2 2 3 2" xfId="6430" xr:uid="{41E02FDB-52D2-486A-9D42-69857D182DB9}"/>
    <cellStyle name="Normal 2 2 2 3 2 2 3 2 2" xfId="6431" xr:uid="{6E6449D6-B02F-4969-B457-25E370EDF516}"/>
    <cellStyle name="Normal 2 2 2 3 2 2 3 2 2 2" xfId="6432" xr:uid="{4A8CD0F5-2941-4C5D-BF95-CF89B57D9BF6}"/>
    <cellStyle name="Normal 2 2 2 3 2 2 3 2 2 2 2" xfId="6433" xr:uid="{6D20238C-66D2-486A-9D2E-2A4727F0E5CE}"/>
    <cellStyle name="Normal 2 2 2 3 2 2 3 2 2 2 2 2" xfId="34389" xr:uid="{DA1B979F-E870-431B-9C56-46F95808B974}"/>
    <cellStyle name="Normal 2 2 2 3 2 2 3 2 2 2 3" xfId="34388" xr:uid="{DA645D2E-6CA8-4A7B-90FB-21EF378D2CB6}"/>
    <cellStyle name="Normal 2 2 2 3 2 2 3 2 2 3" xfId="6434" xr:uid="{68258991-BEDE-4BBE-B851-885A64DB1AF9}"/>
    <cellStyle name="Normal 2 2 2 3 2 2 3 2 2 3 2" xfId="34390" xr:uid="{E5570BB1-7B0A-48C0-936C-74491AF44A04}"/>
    <cellStyle name="Normal 2 2 2 3 2 2 3 2 2 4" xfId="34387" xr:uid="{D7B88CBB-19E9-447B-8ABC-07E8F78A5882}"/>
    <cellStyle name="Normal 2 2 2 3 2 2 3 2 3" xfId="6435" xr:uid="{5E5AD5E5-96B7-43FB-B76C-377A055A5F19}"/>
    <cellStyle name="Normal 2 2 2 3 2 2 3 2 3 2" xfId="6436" xr:uid="{E2AC4A05-BAA9-4F94-A291-EAA19D656694}"/>
    <cellStyle name="Normal 2 2 2 3 2 2 3 2 3 2 2" xfId="34392" xr:uid="{467479D5-5AD8-48DB-9274-B607715390EC}"/>
    <cellStyle name="Normal 2 2 2 3 2 2 3 2 3 3" xfId="34391" xr:uid="{74DA9324-E58F-4CC9-9A85-F2E6686A34BC}"/>
    <cellStyle name="Normal 2 2 2 3 2 2 3 2 4" xfId="6437" xr:uid="{53F0AA66-9F5A-432A-B9DE-724100252FDB}"/>
    <cellStyle name="Normal 2 2 2 3 2 2 3 2 4 2" xfId="34393" xr:uid="{C57C35C9-C751-4ED2-BC1E-9CBB326D8CEF}"/>
    <cellStyle name="Normal 2 2 2 3 2 2 3 2 5" xfId="34386" xr:uid="{859EA7E0-4C8A-4CF6-9728-FF505187F995}"/>
    <cellStyle name="Normal 2 2 2 3 2 2 3 3" xfId="6438" xr:uid="{20D065F7-E609-4C04-80D4-399D2B61FC64}"/>
    <cellStyle name="Normal 2 2 2 3 2 2 3 3 2" xfId="6439" xr:uid="{8B0A4402-38BA-40BF-BAAE-5035DDB87274}"/>
    <cellStyle name="Normal 2 2 2 3 2 2 3 3 2 2" xfId="6440" xr:uid="{FA2B7FC0-3E3B-4FC0-8F8A-19057BD558E7}"/>
    <cellStyle name="Normal 2 2 2 3 2 2 3 3 2 2 2" xfId="34396" xr:uid="{09BAB68B-ADE7-4F07-AC54-8778202F63A2}"/>
    <cellStyle name="Normal 2 2 2 3 2 2 3 3 2 3" xfId="34395" xr:uid="{1ADDE6E3-3B42-4B4B-A059-55F8ABD0233D}"/>
    <cellStyle name="Normal 2 2 2 3 2 2 3 3 3" xfId="6441" xr:uid="{C97EC2E3-9E85-462D-893D-591BDC7E3EF0}"/>
    <cellStyle name="Normal 2 2 2 3 2 2 3 3 3 2" xfId="34397" xr:uid="{4549C0D9-9B50-4113-907A-74BE044393F8}"/>
    <cellStyle name="Normal 2 2 2 3 2 2 3 3 4" xfId="34394" xr:uid="{EE81D3E2-53C1-4807-B78C-E05FCE64E10A}"/>
    <cellStyle name="Normal 2 2 2 3 2 2 3 4" xfId="6442" xr:uid="{9BCB1280-D5AC-479A-A41B-2DA9389C9307}"/>
    <cellStyle name="Normal 2 2 2 3 2 2 3 4 2" xfId="6443" xr:uid="{F076B8A8-B0D4-43A6-889B-2C45DED1895E}"/>
    <cellStyle name="Normal 2 2 2 3 2 2 3 4 2 2" xfId="34399" xr:uid="{0D9BA799-DE05-4A37-BE78-8EBFA99EE05F}"/>
    <cellStyle name="Normal 2 2 2 3 2 2 3 4 3" xfId="34398" xr:uid="{68897BB6-69AD-4D77-89F9-AC990862C600}"/>
    <cellStyle name="Normal 2 2 2 3 2 2 3 5" xfId="6444" xr:uid="{E75231CC-930D-4A5A-ABF3-9D3DE1ED0D32}"/>
    <cellStyle name="Normal 2 2 2 3 2 2 3 5 2" xfId="34400" xr:uid="{D2C59B90-88FB-403F-9F2C-A072FF64F21A}"/>
    <cellStyle name="Normal 2 2 2 3 2 2 3 6" xfId="34385" xr:uid="{ED935C71-8665-4071-98D5-5D7A99C61B8B}"/>
    <cellStyle name="Normal 2 2 2 3 2 2 4" xfId="6445" xr:uid="{C391DDA5-B063-45A9-B80F-760201060307}"/>
    <cellStyle name="Normal 2 2 2 3 2 2 4 2" xfId="6446" xr:uid="{5C945FB3-74BC-41F8-B0BF-DF0746E243AC}"/>
    <cellStyle name="Normal 2 2 2 3 2 2 4 2 2" xfId="6447" xr:uid="{B74883E0-E86D-46D8-8F2B-CA06BF06B7B5}"/>
    <cellStyle name="Normal 2 2 2 3 2 2 4 2 2 2" xfId="6448" xr:uid="{4601D73A-5467-4CEE-81AB-A6156AB9B935}"/>
    <cellStyle name="Normal 2 2 2 3 2 2 4 2 2 2 2" xfId="34404" xr:uid="{E747DCDA-BCF4-4256-A7C7-C5B3F766CE1F}"/>
    <cellStyle name="Normal 2 2 2 3 2 2 4 2 2 3" xfId="34403" xr:uid="{F75CDE6A-1690-4E41-BC89-936FAA7F072B}"/>
    <cellStyle name="Normal 2 2 2 3 2 2 4 2 3" xfId="6449" xr:uid="{7576AA35-9B8F-49FA-947F-8794C179D997}"/>
    <cellStyle name="Normal 2 2 2 3 2 2 4 2 3 2" xfId="34405" xr:uid="{83401C74-32BC-4190-8113-3059EBA136FA}"/>
    <cellStyle name="Normal 2 2 2 3 2 2 4 2 4" xfId="34402" xr:uid="{CE0C6BEE-CF7E-4CAE-96B7-E5538D72199C}"/>
    <cellStyle name="Normal 2 2 2 3 2 2 4 3" xfId="6450" xr:uid="{10319A03-9C1A-4655-9CA8-67EB6F4D1BD3}"/>
    <cellStyle name="Normal 2 2 2 3 2 2 4 3 2" xfId="6451" xr:uid="{3338DC11-3DE2-44E2-B330-5BAF4CF32964}"/>
    <cellStyle name="Normal 2 2 2 3 2 2 4 3 2 2" xfId="34407" xr:uid="{860B7310-1261-4B39-9132-4AB4F088398D}"/>
    <cellStyle name="Normal 2 2 2 3 2 2 4 3 3" xfId="34406" xr:uid="{EA611C83-AB4E-4D5D-8ADE-89116F4945E3}"/>
    <cellStyle name="Normal 2 2 2 3 2 2 4 4" xfId="6452" xr:uid="{4178FEA4-8366-49F5-928A-6DF3295A5341}"/>
    <cellStyle name="Normal 2 2 2 3 2 2 4 4 2" xfId="34408" xr:uid="{755952E7-5EED-4452-8A2A-84F2E8FD749D}"/>
    <cellStyle name="Normal 2 2 2 3 2 2 4 5" xfId="34401" xr:uid="{290E7560-1A66-4277-8F90-E20DFC32BD78}"/>
    <cellStyle name="Normal 2 2 2 3 2 2 5" xfId="6453" xr:uid="{22C8C052-D4C7-47C7-8695-3C385594FB7D}"/>
    <cellStyle name="Normal 2 2 2 3 2 2 5 2" xfId="6454" xr:uid="{C07CA62C-270B-4E7C-A7A7-65013361003E}"/>
    <cellStyle name="Normal 2 2 2 3 2 2 5 2 2" xfId="6455" xr:uid="{FB4C14BC-01C4-42A5-891C-EBD5153D8163}"/>
    <cellStyle name="Normal 2 2 2 3 2 2 5 2 2 2" xfId="6456" xr:uid="{C0FDA051-4151-41CD-9ABA-6CEDCEE839E6}"/>
    <cellStyle name="Normal 2 2 2 3 2 2 5 2 2 2 2" xfId="34412" xr:uid="{8B21FC16-05A2-48D9-B826-56D77D62B9A3}"/>
    <cellStyle name="Normal 2 2 2 3 2 2 5 2 2 3" xfId="34411" xr:uid="{301F0246-2259-48DC-BF39-C0628C74B5E6}"/>
    <cellStyle name="Normal 2 2 2 3 2 2 5 2 3" xfId="6457" xr:uid="{5C4AA636-F288-4634-B8FD-42CD0058857D}"/>
    <cellStyle name="Normal 2 2 2 3 2 2 5 2 3 2" xfId="34413" xr:uid="{2C7C6CD4-1417-4490-87F7-868E18F37940}"/>
    <cellStyle name="Normal 2 2 2 3 2 2 5 2 4" xfId="34410" xr:uid="{AA334485-44C6-4B39-A9E8-2D341EB77F93}"/>
    <cellStyle name="Normal 2 2 2 3 2 2 5 3" xfId="6458" xr:uid="{0D4670D2-DA07-4264-8CD9-12BC9319E0BD}"/>
    <cellStyle name="Normal 2 2 2 3 2 2 5 3 2" xfId="6459" xr:uid="{519C6111-132C-4DFC-8AB0-8CDB96B1EAB1}"/>
    <cellStyle name="Normal 2 2 2 3 2 2 5 3 2 2" xfId="34415" xr:uid="{BE16EF2D-1628-4D3B-838F-34421A4CE777}"/>
    <cellStyle name="Normal 2 2 2 3 2 2 5 3 3" xfId="34414" xr:uid="{F949C1C2-AD60-4F61-9752-B73DA82C5997}"/>
    <cellStyle name="Normal 2 2 2 3 2 2 5 4" xfId="6460" xr:uid="{C9295052-1325-4008-AD71-1594344A3259}"/>
    <cellStyle name="Normal 2 2 2 3 2 2 5 4 2" xfId="34416" xr:uid="{5115FE0C-C87E-4D86-B2FF-3F6281836EED}"/>
    <cellStyle name="Normal 2 2 2 3 2 2 5 5" xfId="34409" xr:uid="{3BD7F8FB-CA05-418B-9666-4B48CCAF6750}"/>
    <cellStyle name="Normal 2 2 2 3 2 2 6" xfId="6461" xr:uid="{66F03B10-8686-4BE9-AB9F-2405CB79BE6D}"/>
    <cellStyle name="Normal 2 2 2 3 2 2 6 2" xfId="6462" xr:uid="{E34F2906-ACD5-4FAB-965F-BF2958AB77E8}"/>
    <cellStyle name="Normal 2 2 2 3 2 2 6 2 2" xfId="6463" xr:uid="{7CB1D7DE-4E4A-4BDF-A1A4-E572E5AB0E1C}"/>
    <cellStyle name="Normal 2 2 2 3 2 2 6 2 2 2" xfId="34419" xr:uid="{16C318CD-5043-44E2-B2A7-CC4EBE9B94B4}"/>
    <cellStyle name="Normal 2 2 2 3 2 2 6 2 3" xfId="34418" xr:uid="{B8BB52D8-3B2A-41BB-B338-89B0B578A182}"/>
    <cellStyle name="Normal 2 2 2 3 2 2 6 3" xfId="6464" xr:uid="{183888EF-E5AF-4D5B-828E-BB196283D6CC}"/>
    <cellStyle name="Normal 2 2 2 3 2 2 6 3 2" xfId="34420" xr:uid="{F142E357-EB1D-44B2-89C1-5C7F811797D7}"/>
    <cellStyle name="Normal 2 2 2 3 2 2 6 4" xfId="34417" xr:uid="{8F93F9EC-C126-40D3-A05D-56F10CBADF2E}"/>
    <cellStyle name="Normal 2 2 2 3 2 2 7" xfId="6465" xr:uid="{1FB42099-F875-4D6B-B3C6-297C42E9D0C4}"/>
    <cellStyle name="Normal 2 2 2 3 2 2 7 2" xfId="6466" xr:uid="{4FCF38B4-40D9-4472-87C6-F544C9F7DD6C}"/>
    <cellStyle name="Normal 2 2 2 3 2 2 7 2 2" xfId="34422" xr:uid="{8765C0A3-1C41-4278-B626-E51101D73C4D}"/>
    <cellStyle name="Normal 2 2 2 3 2 2 7 3" xfId="34421" xr:uid="{DD3467D3-8068-49D2-91EC-29361E395F0F}"/>
    <cellStyle name="Normal 2 2 2 3 2 2 8" xfId="6467" xr:uid="{AA9C4008-C0D9-4986-AC9B-4D1C29648ACC}"/>
    <cellStyle name="Normal 2 2 2 3 2 2 8 2" xfId="34423" xr:uid="{62A08226-69F0-4880-AA9F-828AAD7CD475}"/>
    <cellStyle name="Normal 2 2 2 3 2 2 9" xfId="27791" xr:uid="{AC29FA00-7DFD-49DF-B6A5-7D7ABE4ECC30}"/>
    <cellStyle name="Normal 2 2 2 3 2 2 9 2" xfId="55709" xr:uid="{252C6AEC-8F64-4361-BD4A-8F94444D72C2}"/>
    <cellStyle name="Normal 2 2 2 3 2 3" xfId="547" xr:uid="{CE6024D2-6196-4D4B-A878-5CA37BDAFA0A}"/>
    <cellStyle name="Normal 2 2 2 3 2 3 2" xfId="6468" xr:uid="{13FEDDC4-DF83-4449-A010-BCCBEEDF58D8}"/>
    <cellStyle name="Normal 2 2 2 3 2 3 2 2" xfId="6469" xr:uid="{F0847AD0-A5B8-49A6-B5CE-504C338F53D6}"/>
    <cellStyle name="Normal 2 2 2 3 2 3 2 2 2" xfId="6470" xr:uid="{0A6134ED-6CE1-4BAF-AE64-047DD2867092}"/>
    <cellStyle name="Normal 2 2 2 3 2 3 2 2 2 2" xfId="6471" xr:uid="{EEC56EFC-7BE7-4341-BEF9-C80CE18885D6}"/>
    <cellStyle name="Normal 2 2 2 3 2 3 2 2 2 2 2" xfId="6472" xr:uid="{59AE1635-0512-4638-B08B-72995399B168}"/>
    <cellStyle name="Normal 2 2 2 3 2 3 2 2 2 2 2 2" xfId="34428" xr:uid="{4C03DF34-5D33-4FC7-9FF4-FAF7E52E428F}"/>
    <cellStyle name="Normal 2 2 2 3 2 3 2 2 2 2 3" xfId="34427" xr:uid="{5B68AF11-9E63-4A4A-BF42-0F222C9198A4}"/>
    <cellStyle name="Normal 2 2 2 3 2 3 2 2 2 3" xfId="6473" xr:uid="{D85A1A52-13B5-4230-8128-EC053348FE8B}"/>
    <cellStyle name="Normal 2 2 2 3 2 3 2 2 2 3 2" xfId="34429" xr:uid="{2B35C5B1-770F-43F0-A71A-D2D23B0442DD}"/>
    <cellStyle name="Normal 2 2 2 3 2 3 2 2 2 4" xfId="34426" xr:uid="{9ADD7EDD-F3BB-4457-8C8A-3C354B9CC890}"/>
    <cellStyle name="Normal 2 2 2 3 2 3 2 2 3" xfId="6474" xr:uid="{7CADDBFC-272D-4656-A7B7-BAC03BD7574D}"/>
    <cellStyle name="Normal 2 2 2 3 2 3 2 2 3 2" xfId="6475" xr:uid="{1D6F7633-E722-4327-96EE-4E1F8787117D}"/>
    <cellStyle name="Normal 2 2 2 3 2 3 2 2 3 2 2" xfId="34431" xr:uid="{08501532-AEBF-4A59-9ED4-A981734D9E82}"/>
    <cellStyle name="Normal 2 2 2 3 2 3 2 2 3 3" xfId="34430" xr:uid="{EFF2AD68-6348-4E4C-BC23-CC0FFDB14B73}"/>
    <cellStyle name="Normal 2 2 2 3 2 3 2 2 4" xfId="6476" xr:uid="{E0D472C8-C39D-44BC-AEA7-66FA2A80A63E}"/>
    <cellStyle name="Normal 2 2 2 3 2 3 2 2 4 2" xfId="34432" xr:uid="{8350000F-889C-4E7B-8DED-01FD98B697D5}"/>
    <cellStyle name="Normal 2 2 2 3 2 3 2 2 5" xfId="34425" xr:uid="{F4A9A77D-8823-491B-ABD1-B7E801DB60BA}"/>
    <cellStyle name="Normal 2 2 2 3 2 3 2 3" xfId="6477" xr:uid="{90A19B21-A413-409B-8A11-5E6FEBC5A9F4}"/>
    <cellStyle name="Normal 2 2 2 3 2 3 2 3 2" xfId="6478" xr:uid="{99157FF8-02D7-4612-9E1D-A3C69F88806E}"/>
    <cellStyle name="Normal 2 2 2 3 2 3 2 3 2 2" xfId="6479" xr:uid="{053CEE6F-68EA-4CCD-BC8E-1BBA706DD27D}"/>
    <cellStyle name="Normal 2 2 2 3 2 3 2 3 2 2 2" xfId="34435" xr:uid="{38A2448F-B523-4408-B070-FFD6A06D3722}"/>
    <cellStyle name="Normal 2 2 2 3 2 3 2 3 2 3" xfId="34434" xr:uid="{E6B05082-F9BD-4748-90AA-1FC4EEA6B7CC}"/>
    <cellStyle name="Normal 2 2 2 3 2 3 2 3 3" xfId="6480" xr:uid="{E8331485-DE9A-4F65-9FCD-B83E80DF7CAF}"/>
    <cellStyle name="Normal 2 2 2 3 2 3 2 3 3 2" xfId="34436" xr:uid="{E37A5A38-F4A5-4EC7-BAE6-C3D46D04065B}"/>
    <cellStyle name="Normal 2 2 2 3 2 3 2 3 4" xfId="34433" xr:uid="{F2AB30DC-B250-4D13-94BD-360107D70DD6}"/>
    <cellStyle name="Normal 2 2 2 3 2 3 2 4" xfId="6481" xr:uid="{D3899824-C6D1-4109-9DD7-3F011BBAF99E}"/>
    <cellStyle name="Normal 2 2 2 3 2 3 2 4 2" xfId="6482" xr:uid="{742F9D43-BB4A-494D-982B-74478E6FAFF1}"/>
    <cellStyle name="Normal 2 2 2 3 2 3 2 4 2 2" xfId="34438" xr:uid="{095290CB-3902-420C-8C34-7B4A9AF636BB}"/>
    <cellStyle name="Normal 2 2 2 3 2 3 2 4 3" xfId="34437" xr:uid="{C947236C-F76E-416C-ADE0-EA3B004D03D1}"/>
    <cellStyle name="Normal 2 2 2 3 2 3 2 5" xfId="6483" xr:uid="{DE0E286D-2838-476B-BB82-2157A1E8F904}"/>
    <cellStyle name="Normal 2 2 2 3 2 3 2 5 2" xfId="34439" xr:uid="{093D2CEE-2D90-434E-8362-06A9D5355464}"/>
    <cellStyle name="Normal 2 2 2 3 2 3 2 6" xfId="34424" xr:uid="{548380CC-B390-43D2-AFE9-99A542C1A64F}"/>
    <cellStyle name="Normal 2 2 2 3 2 3 3" xfId="6484" xr:uid="{010A95E9-8986-44FE-B177-2D565762167C}"/>
    <cellStyle name="Normal 2 2 2 3 2 3 3 2" xfId="6485" xr:uid="{1578DEBF-FC0D-4E58-8BF5-729671F2E1F8}"/>
    <cellStyle name="Normal 2 2 2 3 2 3 3 2 2" xfId="6486" xr:uid="{BB4138CD-0B67-4FCF-828D-A64998FF243E}"/>
    <cellStyle name="Normal 2 2 2 3 2 3 3 2 2 2" xfId="6487" xr:uid="{0F3F270B-37DF-4657-9CCB-1629AD70552B}"/>
    <cellStyle name="Normal 2 2 2 3 2 3 3 2 2 2 2" xfId="34443" xr:uid="{6FE4A9D2-CBD8-4684-A4F7-77F9F2C7A82D}"/>
    <cellStyle name="Normal 2 2 2 3 2 3 3 2 2 3" xfId="34442" xr:uid="{EE2C09BE-F5C8-412F-BF93-2F9A0CA5BB7A}"/>
    <cellStyle name="Normal 2 2 2 3 2 3 3 2 3" xfId="6488" xr:uid="{DED48465-9BDD-4C92-9DBE-19FEE401CEB2}"/>
    <cellStyle name="Normal 2 2 2 3 2 3 3 2 3 2" xfId="34444" xr:uid="{2AE7E0D9-75DD-4BDC-ABFF-4403DD399BB5}"/>
    <cellStyle name="Normal 2 2 2 3 2 3 3 2 4" xfId="34441" xr:uid="{C556136B-9509-4733-98D7-D1ECC52F0C0A}"/>
    <cellStyle name="Normal 2 2 2 3 2 3 3 3" xfId="6489" xr:uid="{5C2018F2-0F7D-45D4-8AA2-8C612435DE94}"/>
    <cellStyle name="Normal 2 2 2 3 2 3 3 3 2" xfId="6490" xr:uid="{881E6CC8-BD2B-408F-8762-477AF01A3878}"/>
    <cellStyle name="Normal 2 2 2 3 2 3 3 3 2 2" xfId="34446" xr:uid="{1D3DD564-709E-4DED-8805-2B0CAFA9FEAB}"/>
    <cellStyle name="Normal 2 2 2 3 2 3 3 3 3" xfId="34445" xr:uid="{71333763-FFC4-404A-B639-C14A50C4F76E}"/>
    <cellStyle name="Normal 2 2 2 3 2 3 3 4" xfId="6491" xr:uid="{757AFA5D-6DB9-4105-A25E-C39DF4020CE8}"/>
    <cellStyle name="Normal 2 2 2 3 2 3 3 4 2" xfId="34447" xr:uid="{01ABE3BC-DC66-46BD-A226-3416D6499249}"/>
    <cellStyle name="Normal 2 2 2 3 2 3 3 5" xfId="34440" xr:uid="{186D35BA-70C9-442C-BA8C-663F7C7BAA29}"/>
    <cellStyle name="Normal 2 2 2 3 2 3 4" xfId="6492" xr:uid="{1FEAF53D-A03D-4D92-BB76-38470D60AEB6}"/>
    <cellStyle name="Normal 2 2 2 3 2 3 4 2" xfId="6493" xr:uid="{10D32A45-DBDD-4BB1-9299-F830ACE1F2B9}"/>
    <cellStyle name="Normal 2 2 2 3 2 3 4 2 2" xfId="6494" xr:uid="{DFC85D41-800C-4053-A23C-23E93D2AB79B}"/>
    <cellStyle name="Normal 2 2 2 3 2 3 4 2 2 2" xfId="6495" xr:uid="{7E95096C-C45C-44C9-83A1-4BD900A306BD}"/>
    <cellStyle name="Normal 2 2 2 3 2 3 4 2 2 2 2" xfId="34451" xr:uid="{4E2F13AE-F5FD-42BE-9A76-D3020712106E}"/>
    <cellStyle name="Normal 2 2 2 3 2 3 4 2 2 3" xfId="34450" xr:uid="{9F149068-9E75-4601-B77B-29D6AA8873C9}"/>
    <cellStyle name="Normal 2 2 2 3 2 3 4 2 3" xfId="6496" xr:uid="{9BAB512F-F7B9-4390-AA3B-06932D460C70}"/>
    <cellStyle name="Normal 2 2 2 3 2 3 4 2 3 2" xfId="34452" xr:uid="{B4988A80-8A06-46E3-99BF-60CA9473DFEE}"/>
    <cellStyle name="Normal 2 2 2 3 2 3 4 2 4" xfId="34449" xr:uid="{9A4FCE98-EE33-4A49-9539-F3F60755E532}"/>
    <cellStyle name="Normal 2 2 2 3 2 3 4 3" xfId="6497" xr:uid="{760275B7-EDC8-496A-BB7A-4B1415DEF2BB}"/>
    <cellStyle name="Normal 2 2 2 3 2 3 4 3 2" xfId="6498" xr:uid="{F2E12811-9074-44E8-8D83-3EC73E832AB6}"/>
    <cellStyle name="Normal 2 2 2 3 2 3 4 3 2 2" xfId="34454" xr:uid="{D445D775-31D2-4863-B5EF-6F9272788C95}"/>
    <cellStyle name="Normal 2 2 2 3 2 3 4 3 3" xfId="34453" xr:uid="{AACF39C0-F33D-4014-82C5-5266333010BE}"/>
    <cellStyle name="Normal 2 2 2 3 2 3 4 4" xfId="6499" xr:uid="{DB82BA79-8144-41A9-9137-1DEA84A4E8B7}"/>
    <cellStyle name="Normal 2 2 2 3 2 3 4 4 2" xfId="34455" xr:uid="{A31934CD-5C12-4831-B635-46CA02262A79}"/>
    <cellStyle name="Normal 2 2 2 3 2 3 4 5" xfId="34448" xr:uid="{C46C8987-C455-4059-9740-E935158AFFD3}"/>
    <cellStyle name="Normal 2 2 2 3 2 3 5" xfId="6500" xr:uid="{42CBBE65-2DAD-45C2-841F-CFB01B61BAB9}"/>
    <cellStyle name="Normal 2 2 2 3 2 3 5 2" xfId="6501" xr:uid="{F0342530-6680-46C2-87F4-9E2F44A72612}"/>
    <cellStyle name="Normal 2 2 2 3 2 3 5 2 2" xfId="6502" xr:uid="{A61DA956-4540-44E7-9E0D-9ADD6DA1323D}"/>
    <cellStyle name="Normal 2 2 2 3 2 3 5 2 2 2" xfId="34458" xr:uid="{24CAC7EF-3853-4302-AB90-AC63EF554A4D}"/>
    <cellStyle name="Normal 2 2 2 3 2 3 5 2 3" xfId="34457" xr:uid="{C167D3CF-0B78-454D-B234-1DCACA5DFAC8}"/>
    <cellStyle name="Normal 2 2 2 3 2 3 5 3" xfId="6503" xr:uid="{56E36CBC-F4D6-4899-9067-20FFA11FF8A1}"/>
    <cellStyle name="Normal 2 2 2 3 2 3 5 3 2" xfId="34459" xr:uid="{20ED9236-4374-4C5D-A199-BEBFC486A27B}"/>
    <cellStyle name="Normal 2 2 2 3 2 3 5 4" xfId="34456" xr:uid="{8E4F7D12-04ED-457D-BFDD-3FE10D27A0B6}"/>
    <cellStyle name="Normal 2 2 2 3 2 3 6" xfId="6504" xr:uid="{286E58E3-3C98-4F48-A0E6-83EAE2A76AA7}"/>
    <cellStyle name="Normal 2 2 2 3 2 3 6 2" xfId="6505" xr:uid="{D5764234-C1BD-45EA-A6DC-452DD633A0F7}"/>
    <cellStyle name="Normal 2 2 2 3 2 3 6 2 2" xfId="34461" xr:uid="{EEA6A70F-A7BE-449A-A359-69070D507386}"/>
    <cellStyle name="Normal 2 2 2 3 2 3 6 3" xfId="34460" xr:uid="{E23B1B04-2D95-400A-9A3F-76708BD3C92C}"/>
    <cellStyle name="Normal 2 2 2 3 2 3 7" xfId="6506" xr:uid="{7B033F39-6E7E-4133-A6A7-16EBC98219ED}"/>
    <cellStyle name="Normal 2 2 2 3 2 3 7 2" xfId="34462" xr:uid="{9A4E13DC-6070-4D7C-AC97-3B1270AB828F}"/>
    <cellStyle name="Normal 2 2 2 3 2 3 8" xfId="28526" xr:uid="{AAA2D125-AEEF-4445-843E-30357F7B3BC7}"/>
    <cellStyle name="Normal 2 2 2 3 2 4" xfId="6507" xr:uid="{4E370262-C0F4-4765-8EDD-EC300617B390}"/>
    <cellStyle name="Normal 2 2 2 3 2 4 2" xfId="6508" xr:uid="{A68EC466-374F-4B76-A2D9-3D2A89CD14A2}"/>
    <cellStyle name="Normal 2 2 2 3 2 4 2 2" xfId="6509" xr:uid="{8A8953C3-9103-422A-890E-CBE6696E55C0}"/>
    <cellStyle name="Normal 2 2 2 3 2 4 2 2 2" xfId="6510" xr:uid="{FCB194FB-DE50-47BD-B99F-63E40B6CDBEC}"/>
    <cellStyle name="Normal 2 2 2 3 2 4 2 2 2 2" xfId="6511" xr:uid="{A7D52ED2-BB23-44A8-AAB4-8F03D1B8139C}"/>
    <cellStyle name="Normal 2 2 2 3 2 4 2 2 2 2 2" xfId="34467" xr:uid="{D12109F2-789F-413B-BF35-19BE24C9C967}"/>
    <cellStyle name="Normal 2 2 2 3 2 4 2 2 2 3" xfId="34466" xr:uid="{B1B31A77-C0E8-482B-BB53-A58438E86490}"/>
    <cellStyle name="Normal 2 2 2 3 2 4 2 2 3" xfId="6512" xr:uid="{3636A985-F8EC-4BA8-A68B-A19DA14E6C99}"/>
    <cellStyle name="Normal 2 2 2 3 2 4 2 2 3 2" xfId="34468" xr:uid="{53622ADC-B4D8-408F-808B-A1AF51E519EF}"/>
    <cellStyle name="Normal 2 2 2 3 2 4 2 2 4" xfId="34465" xr:uid="{2FC75943-21E2-416B-B968-99E148CEEB53}"/>
    <cellStyle name="Normal 2 2 2 3 2 4 2 3" xfId="6513" xr:uid="{539AE98A-2306-4B4D-BEE1-80960B268BA4}"/>
    <cellStyle name="Normal 2 2 2 3 2 4 2 3 2" xfId="6514" xr:uid="{429949B0-E5A8-4956-8D85-AD9FBC0B361D}"/>
    <cellStyle name="Normal 2 2 2 3 2 4 2 3 2 2" xfId="34470" xr:uid="{8CD737D3-AAF8-4A96-92CF-5591080C2801}"/>
    <cellStyle name="Normal 2 2 2 3 2 4 2 3 3" xfId="34469" xr:uid="{C6D40451-1DFE-4BB0-846E-0AD6AD042FE3}"/>
    <cellStyle name="Normal 2 2 2 3 2 4 2 4" xfId="6515" xr:uid="{7F220FF8-ECAD-46DD-B7B9-0EA04F5D8740}"/>
    <cellStyle name="Normal 2 2 2 3 2 4 2 4 2" xfId="34471" xr:uid="{B3D5C16B-6E60-40F5-83F2-BE66AB0C71FB}"/>
    <cellStyle name="Normal 2 2 2 3 2 4 2 5" xfId="34464" xr:uid="{A1930FAD-066C-4C18-8CD1-002DCA785F3D}"/>
    <cellStyle name="Normal 2 2 2 3 2 4 3" xfId="6516" xr:uid="{DDF3EEBB-142A-44F3-9D03-1A982EFCD41A}"/>
    <cellStyle name="Normal 2 2 2 3 2 4 3 2" xfId="6517" xr:uid="{224FA483-3353-44F4-8E4C-62A777841939}"/>
    <cellStyle name="Normal 2 2 2 3 2 4 3 2 2" xfId="6518" xr:uid="{225F4C03-93E0-419F-8AC9-9F0F313D0FE7}"/>
    <cellStyle name="Normal 2 2 2 3 2 4 3 2 2 2" xfId="34474" xr:uid="{249A5BE2-7483-451F-9FFA-FDED34602B19}"/>
    <cellStyle name="Normal 2 2 2 3 2 4 3 2 3" xfId="34473" xr:uid="{9A739A43-E8FF-43E6-A6E2-EE2B4BB4D8D9}"/>
    <cellStyle name="Normal 2 2 2 3 2 4 3 3" xfId="6519" xr:uid="{90DA32EC-57DD-416B-A08E-D349770EE7AB}"/>
    <cellStyle name="Normal 2 2 2 3 2 4 3 3 2" xfId="34475" xr:uid="{F1CB62BA-0A0B-47F0-AD0E-0722CECCE5E4}"/>
    <cellStyle name="Normal 2 2 2 3 2 4 3 4" xfId="34472" xr:uid="{70F0380B-27A5-426F-A329-82B45C6F1D7D}"/>
    <cellStyle name="Normal 2 2 2 3 2 4 4" xfId="6520" xr:uid="{62C90323-E6C1-4C16-A34F-59C6AE6B1AC3}"/>
    <cellStyle name="Normal 2 2 2 3 2 4 4 2" xfId="6521" xr:uid="{A7DAADD3-F4FE-4B1B-B32E-D2F9723073CD}"/>
    <cellStyle name="Normal 2 2 2 3 2 4 4 2 2" xfId="34477" xr:uid="{B080FBFA-817B-4D2F-8FBC-E832769E26C2}"/>
    <cellStyle name="Normal 2 2 2 3 2 4 4 3" xfId="34476" xr:uid="{D18994BD-88A1-4F8A-9108-AEF7E7A58FD3}"/>
    <cellStyle name="Normal 2 2 2 3 2 4 5" xfId="6522" xr:uid="{E33F3F29-C9F7-47D0-8A0C-0512494A5363}"/>
    <cellStyle name="Normal 2 2 2 3 2 4 5 2" xfId="34478" xr:uid="{0DE1030F-6E62-4D5B-933F-67E9A7A0764E}"/>
    <cellStyle name="Normal 2 2 2 3 2 4 6" xfId="34463" xr:uid="{84EFAFC4-5297-4519-8489-B6BD8A07D22C}"/>
    <cellStyle name="Normal 2 2 2 3 2 5" xfId="6523" xr:uid="{ACD6F238-17B3-4C36-AF56-1DD7E74B3C23}"/>
    <cellStyle name="Normal 2 2 2 3 2 5 2" xfId="6524" xr:uid="{DD78FAE4-8198-4D99-9273-00700119C6FB}"/>
    <cellStyle name="Normal 2 2 2 3 2 5 2 2" xfId="6525" xr:uid="{87598D68-659A-40B6-B678-4A43D98E0B78}"/>
    <cellStyle name="Normal 2 2 2 3 2 5 2 2 2" xfId="6526" xr:uid="{15627162-C28A-4157-962F-40A5E6FAB7C1}"/>
    <cellStyle name="Normal 2 2 2 3 2 5 2 2 2 2" xfId="34482" xr:uid="{1AD08661-9F24-4770-B722-00D7C5A05ECD}"/>
    <cellStyle name="Normal 2 2 2 3 2 5 2 2 3" xfId="34481" xr:uid="{ECB925FF-841C-4082-B7A0-C1E73A69D30E}"/>
    <cellStyle name="Normal 2 2 2 3 2 5 2 3" xfId="6527" xr:uid="{E1F475FE-ADBB-43F3-9A10-845274E50C6D}"/>
    <cellStyle name="Normal 2 2 2 3 2 5 2 3 2" xfId="34483" xr:uid="{0CDF5C2C-C73F-4EEF-B51E-2B84CF6740B6}"/>
    <cellStyle name="Normal 2 2 2 3 2 5 2 4" xfId="34480" xr:uid="{D0F6836B-4996-409F-A54E-B681D9D6B61D}"/>
    <cellStyle name="Normal 2 2 2 3 2 5 3" xfId="6528" xr:uid="{C4B07052-5EE0-4F80-A25C-EB7797BB9143}"/>
    <cellStyle name="Normal 2 2 2 3 2 5 3 2" xfId="6529" xr:uid="{987B0DF4-EA36-470E-B9B7-9CD10E4B8434}"/>
    <cellStyle name="Normal 2 2 2 3 2 5 3 2 2" xfId="34485" xr:uid="{34932519-2C73-4219-9C8F-8FB699422279}"/>
    <cellStyle name="Normal 2 2 2 3 2 5 3 3" xfId="34484" xr:uid="{56D4E235-79D5-4112-84FC-FF9642A9941B}"/>
    <cellStyle name="Normal 2 2 2 3 2 5 4" xfId="6530" xr:uid="{81B7CFFD-825C-409E-9F23-A686598B5A0C}"/>
    <cellStyle name="Normal 2 2 2 3 2 5 4 2" xfId="34486" xr:uid="{0562BFE8-CBFE-40C6-ACA3-CAEE0B43B010}"/>
    <cellStyle name="Normal 2 2 2 3 2 5 5" xfId="34479" xr:uid="{94DE432B-8EE2-4A6C-854B-1B41AE5E1349}"/>
    <cellStyle name="Normal 2 2 2 3 2 6" xfId="6531" xr:uid="{00D2FCF8-80CA-4134-8449-A7ED9529B6B2}"/>
    <cellStyle name="Normal 2 2 2 3 2 6 2" xfId="6532" xr:uid="{75DC51E3-37EF-430B-AAEC-00E642D061CA}"/>
    <cellStyle name="Normal 2 2 2 3 2 6 2 2" xfId="6533" xr:uid="{0E105278-5B9A-4178-B222-51E5C0C29027}"/>
    <cellStyle name="Normal 2 2 2 3 2 6 2 2 2" xfId="6534" xr:uid="{6F4EB921-ED4D-4F2A-B54A-E2C1E7109C95}"/>
    <cellStyle name="Normal 2 2 2 3 2 6 2 2 2 2" xfId="34490" xr:uid="{1B41343B-4950-48C7-81FA-774D39E4E0B4}"/>
    <cellStyle name="Normal 2 2 2 3 2 6 2 2 3" xfId="34489" xr:uid="{ABA45296-B018-4477-AD72-7A61C45F629E}"/>
    <cellStyle name="Normal 2 2 2 3 2 6 2 3" xfId="6535" xr:uid="{B8167BFA-7EA5-4997-95F8-5E7BD2C7B0E5}"/>
    <cellStyle name="Normal 2 2 2 3 2 6 2 3 2" xfId="34491" xr:uid="{C761D481-EBF2-4016-98B5-391B67208F08}"/>
    <cellStyle name="Normal 2 2 2 3 2 6 2 4" xfId="34488" xr:uid="{4C9384CE-3328-48E3-8C91-7780500DC4B9}"/>
    <cellStyle name="Normal 2 2 2 3 2 6 3" xfId="6536" xr:uid="{42AD6334-AACB-4785-9A89-AB9FF929274D}"/>
    <cellStyle name="Normal 2 2 2 3 2 6 3 2" xfId="6537" xr:uid="{A827C18A-E9FD-4516-89CE-48D8240356DF}"/>
    <cellStyle name="Normal 2 2 2 3 2 6 3 2 2" xfId="34493" xr:uid="{0098B3ED-DCE5-4E70-B592-2F3D6820FAA9}"/>
    <cellStyle name="Normal 2 2 2 3 2 6 3 3" xfId="34492" xr:uid="{5951D476-7AB6-461B-BBB4-B6C0AEFDCFEC}"/>
    <cellStyle name="Normal 2 2 2 3 2 6 4" xfId="6538" xr:uid="{D316D84A-E8E8-4C15-A62D-5EE5711D09FF}"/>
    <cellStyle name="Normal 2 2 2 3 2 6 4 2" xfId="34494" xr:uid="{89FEE680-BE36-4476-ACCC-CC00E75A87F4}"/>
    <cellStyle name="Normal 2 2 2 3 2 6 5" xfId="34487" xr:uid="{3A0F9617-2FBC-493C-A2A0-167C36E8FC9A}"/>
    <cellStyle name="Normal 2 2 2 3 2 7" xfId="6539" xr:uid="{03945DE1-AEC4-469F-BCFF-9DCAED5EC701}"/>
    <cellStyle name="Normal 2 2 2 3 2 7 2" xfId="6540" xr:uid="{83033BA4-792B-480D-8FD1-F4AA70C5F0DC}"/>
    <cellStyle name="Normal 2 2 2 3 2 7 2 2" xfId="6541" xr:uid="{C3010731-10AC-4271-B21B-A762E4E0B69D}"/>
    <cellStyle name="Normal 2 2 2 3 2 7 2 2 2" xfId="34497" xr:uid="{B3C94BB1-4DD9-4193-8FA4-7C1F0088E997}"/>
    <cellStyle name="Normal 2 2 2 3 2 7 2 3" xfId="34496" xr:uid="{7B295F98-4825-4969-84F4-F081091E43F1}"/>
    <cellStyle name="Normal 2 2 2 3 2 7 3" xfId="6542" xr:uid="{BF6CFD48-8442-4601-8B0C-A2479F043708}"/>
    <cellStyle name="Normal 2 2 2 3 2 7 3 2" xfId="34498" xr:uid="{1FB5AB01-29DC-40EC-8E11-436753721A51}"/>
    <cellStyle name="Normal 2 2 2 3 2 7 4" xfId="34495" xr:uid="{4741EE49-9F5C-4B2F-8543-47F6FC58A9DE}"/>
    <cellStyle name="Normal 2 2 2 3 2 8" xfId="6543" xr:uid="{FFF7BB8D-FDBB-4223-A8DC-875E9DD62B60}"/>
    <cellStyle name="Normal 2 2 2 3 2 8 2" xfId="6544" xr:uid="{A65A0C39-F938-41D1-80B2-CD8A36632276}"/>
    <cellStyle name="Normal 2 2 2 3 2 8 2 2" xfId="34500" xr:uid="{17B1FC29-3960-4AAD-9D16-D95118F7D793}"/>
    <cellStyle name="Normal 2 2 2 3 2 8 3" xfId="34499" xr:uid="{F1BA6420-3E6F-4EDC-A2ED-35BD49B68063}"/>
    <cellStyle name="Normal 2 2 2 3 2 9" xfId="6545" xr:uid="{CE68C23A-8E8D-4282-A786-8BDD8291D251}"/>
    <cellStyle name="Normal 2 2 2 3 2 9 2" xfId="34501" xr:uid="{C0B25655-08D4-4300-AECA-4B8BA3ACCA08}"/>
    <cellStyle name="Normal 2 2 2 3 3" xfId="277" xr:uid="{3FD203C2-7FF8-4AAA-ACC7-126C132DEB2A}"/>
    <cellStyle name="Normal 2 2 2 3 3 10" xfId="28258" xr:uid="{A8A9081C-2967-4AC5-A7DD-476B9DFB5CA4}"/>
    <cellStyle name="Normal 2 2 2 3 3 2" xfId="624" xr:uid="{0B7BD497-5572-49D7-AFD9-FCCF04218F50}"/>
    <cellStyle name="Normal 2 2 2 3 3 2 2" xfId="6546" xr:uid="{EFB2FBD7-49F5-4581-8582-EABCF4AA5C69}"/>
    <cellStyle name="Normal 2 2 2 3 3 2 2 2" xfId="6547" xr:uid="{902A2F3D-1816-42F5-909B-4C8AC99BE5E0}"/>
    <cellStyle name="Normal 2 2 2 3 3 2 2 2 2" xfId="6548" xr:uid="{8AC902D0-8E07-46F6-9876-4167E787D243}"/>
    <cellStyle name="Normal 2 2 2 3 3 2 2 2 2 2" xfId="6549" xr:uid="{FF4C9B29-F6E6-417F-8443-1EF7BD47D9D0}"/>
    <cellStyle name="Normal 2 2 2 3 3 2 2 2 2 2 2" xfId="6550" xr:uid="{32DAC7DA-7085-4427-90E8-4C2F53F26A3D}"/>
    <cellStyle name="Normal 2 2 2 3 3 2 2 2 2 2 2 2" xfId="34506" xr:uid="{287AA5CF-9740-4091-93F2-EBD0F6C7C368}"/>
    <cellStyle name="Normal 2 2 2 3 3 2 2 2 2 2 3" xfId="34505" xr:uid="{BBABB941-B02C-4EA5-9620-2F70A1654747}"/>
    <cellStyle name="Normal 2 2 2 3 3 2 2 2 2 3" xfId="6551" xr:uid="{9F01CCF8-AC03-4CFB-B79C-88ED83EC64DC}"/>
    <cellStyle name="Normal 2 2 2 3 3 2 2 2 2 3 2" xfId="34507" xr:uid="{96A82A4A-DB4D-42D2-BFC5-517277E2D7D1}"/>
    <cellStyle name="Normal 2 2 2 3 3 2 2 2 2 4" xfId="34504" xr:uid="{204DE54A-6799-44BF-AF6D-C7EE50B28382}"/>
    <cellStyle name="Normal 2 2 2 3 3 2 2 2 3" xfId="6552" xr:uid="{9B4AD10F-78BA-4FB0-BEBE-3B84AC48CB73}"/>
    <cellStyle name="Normal 2 2 2 3 3 2 2 2 3 2" xfId="6553" xr:uid="{B4BD8B00-B4B3-41E8-BF08-11E17DAC74E2}"/>
    <cellStyle name="Normal 2 2 2 3 3 2 2 2 3 2 2" xfId="34509" xr:uid="{D7F8AF69-1A30-4E9F-B5C4-E28C9298CEFB}"/>
    <cellStyle name="Normal 2 2 2 3 3 2 2 2 3 3" xfId="34508" xr:uid="{6830519B-EB83-4054-9A28-67A51F68BB86}"/>
    <cellStyle name="Normal 2 2 2 3 3 2 2 2 4" xfId="6554" xr:uid="{270A668B-E47B-4002-8E30-B1B4B0DDA746}"/>
    <cellStyle name="Normal 2 2 2 3 3 2 2 2 4 2" xfId="34510" xr:uid="{2523E560-61A7-4626-8D2B-9E8680F7574B}"/>
    <cellStyle name="Normal 2 2 2 3 3 2 2 2 5" xfId="34503" xr:uid="{5EE240C8-9768-4869-A18E-156F7DBFD37C}"/>
    <cellStyle name="Normal 2 2 2 3 3 2 2 3" xfId="6555" xr:uid="{02779626-C43A-4C2D-A113-5DADFA636C4D}"/>
    <cellStyle name="Normal 2 2 2 3 3 2 2 3 2" xfId="6556" xr:uid="{C4008955-0C76-4BEB-8DAF-BF3AD43BC69A}"/>
    <cellStyle name="Normal 2 2 2 3 3 2 2 3 2 2" xfId="6557" xr:uid="{9BA0E87E-26FC-4CEA-A4BB-B51C29CCC130}"/>
    <cellStyle name="Normal 2 2 2 3 3 2 2 3 2 2 2" xfId="34513" xr:uid="{D6AB48B0-407A-4EEA-A90D-A3E431198706}"/>
    <cellStyle name="Normal 2 2 2 3 3 2 2 3 2 3" xfId="34512" xr:uid="{E2F5645B-2976-404E-ABFC-CC3704872449}"/>
    <cellStyle name="Normal 2 2 2 3 3 2 2 3 3" xfId="6558" xr:uid="{F0DE524F-3DF6-4B96-A091-FA2DFD8D9237}"/>
    <cellStyle name="Normal 2 2 2 3 3 2 2 3 3 2" xfId="34514" xr:uid="{7DEAB578-B735-429C-9D11-F8D97496F0F9}"/>
    <cellStyle name="Normal 2 2 2 3 3 2 2 3 4" xfId="34511" xr:uid="{0B389C1B-89EF-440C-8DB4-AF2B5D5194E5}"/>
    <cellStyle name="Normal 2 2 2 3 3 2 2 4" xfId="6559" xr:uid="{CC6636DD-881D-4C7B-BE5D-F5CEC525EF5D}"/>
    <cellStyle name="Normal 2 2 2 3 3 2 2 4 2" xfId="6560" xr:uid="{DDE3666C-EDBE-4B99-B827-56F4A0363501}"/>
    <cellStyle name="Normal 2 2 2 3 3 2 2 4 2 2" xfId="34516" xr:uid="{D6CAC7A9-3833-4493-9F62-20086E54517A}"/>
    <cellStyle name="Normal 2 2 2 3 3 2 2 4 3" xfId="34515" xr:uid="{9FA950A6-2A99-4524-9000-1A6732973BDB}"/>
    <cellStyle name="Normal 2 2 2 3 3 2 2 5" xfId="6561" xr:uid="{C6BD903C-845F-43EC-8C1B-09DE30FBB417}"/>
    <cellStyle name="Normal 2 2 2 3 3 2 2 5 2" xfId="34517" xr:uid="{A717939C-80F3-48FD-AF5E-E730138601BA}"/>
    <cellStyle name="Normal 2 2 2 3 3 2 2 6" xfId="34502" xr:uid="{A6F39F6B-2B48-4005-8880-0C81FA023124}"/>
    <cellStyle name="Normal 2 2 2 3 3 2 3" xfId="6562" xr:uid="{8A3E7E49-79EC-4B19-87D3-07583EC65D92}"/>
    <cellStyle name="Normal 2 2 2 3 3 2 3 2" xfId="6563" xr:uid="{9BF20013-F070-429C-B1E5-A82B1AC413F0}"/>
    <cellStyle name="Normal 2 2 2 3 3 2 3 2 2" xfId="6564" xr:uid="{4DE42A61-2458-4B94-B065-326ECA3E037B}"/>
    <cellStyle name="Normal 2 2 2 3 3 2 3 2 2 2" xfId="6565" xr:uid="{D122CF17-4E32-40F7-BDE7-A78A5F74E9F1}"/>
    <cellStyle name="Normal 2 2 2 3 3 2 3 2 2 2 2" xfId="34521" xr:uid="{AACF8177-A1DF-47D0-AF05-9B7B8B936293}"/>
    <cellStyle name="Normal 2 2 2 3 3 2 3 2 2 3" xfId="34520" xr:uid="{34C3DD5C-063F-4A4B-9C9A-BD3432F41A2B}"/>
    <cellStyle name="Normal 2 2 2 3 3 2 3 2 3" xfId="6566" xr:uid="{CEC931F9-B1AF-4F65-AC8A-6BE02D508A29}"/>
    <cellStyle name="Normal 2 2 2 3 3 2 3 2 3 2" xfId="34522" xr:uid="{0C79C332-ECB4-4BB7-A153-5AF14F268981}"/>
    <cellStyle name="Normal 2 2 2 3 3 2 3 2 4" xfId="34519" xr:uid="{72359FD6-9A74-461A-A1A9-F689F88C07C6}"/>
    <cellStyle name="Normal 2 2 2 3 3 2 3 3" xfId="6567" xr:uid="{8F345547-D070-4C95-91B8-170DEB028400}"/>
    <cellStyle name="Normal 2 2 2 3 3 2 3 3 2" xfId="6568" xr:uid="{5F862B5C-8B34-4755-819E-F3DAA8A2495F}"/>
    <cellStyle name="Normal 2 2 2 3 3 2 3 3 2 2" xfId="34524" xr:uid="{95780B63-67F1-4D8A-ABC4-13D7F0D689B2}"/>
    <cellStyle name="Normal 2 2 2 3 3 2 3 3 3" xfId="34523" xr:uid="{43D25CE7-6173-4BA9-B5E7-EB674EF6856B}"/>
    <cellStyle name="Normal 2 2 2 3 3 2 3 4" xfId="6569" xr:uid="{4E8E9405-E192-4B1B-B915-8F783FFC8601}"/>
    <cellStyle name="Normal 2 2 2 3 3 2 3 4 2" xfId="34525" xr:uid="{89DFB0C2-9E07-406C-A560-F93DBDE7D1D5}"/>
    <cellStyle name="Normal 2 2 2 3 3 2 3 5" xfId="34518" xr:uid="{F9F88AA0-EE5A-4F02-883B-71C93714392A}"/>
    <cellStyle name="Normal 2 2 2 3 3 2 4" xfId="6570" xr:uid="{F486EFED-0FAC-4E1D-8647-524AD5C3CC69}"/>
    <cellStyle name="Normal 2 2 2 3 3 2 4 2" xfId="6571" xr:uid="{F2740D2A-CD28-4494-819E-EC27926E4209}"/>
    <cellStyle name="Normal 2 2 2 3 3 2 4 2 2" xfId="6572" xr:uid="{19D24832-6481-471F-9F0E-D1A7D5C9C990}"/>
    <cellStyle name="Normal 2 2 2 3 3 2 4 2 2 2" xfId="6573" xr:uid="{022F3EC0-35E5-4E52-9D10-A39C064AAACB}"/>
    <cellStyle name="Normal 2 2 2 3 3 2 4 2 2 2 2" xfId="34529" xr:uid="{2587E0FB-122A-494A-8F13-E35E25CE3AB6}"/>
    <cellStyle name="Normal 2 2 2 3 3 2 4 2 2 3" xfId="34528" xr:uid="{C861912F-6248-462E-B297-191BA2D214FB}"/>
    <cellStyle name="Normal 2 2 2 3 3 2 4 2 3" xfId="6574" xr:uid="{305FD7F8-640F-4C80-861B-FACE89291E6A}"/>
    <cellStyle name="Normal 2 2 2 3 3 2 4 2 3 2" xfId="34530" xr:uid="{F5873719-1F2A-4CB9-8C41-750E31D6C36D}"/>
    <cellStyle name="Normal 2 2 2 3 3 2 4 2 4" xfId="34527" xr:uid="{D9FDE86D-B7C7-4132-82AC-A93E7BC3141C}"/>
    <cellStyle name="Normal 2 2 2 3 3 2 4 3" xfId="6575" xr:uid="{79A2227B-CF00-4233-9238-22F1BF642DA4}"/>
    <cellStyle name="Normal 2 2 2 3 3 2 4 3 2" xfId="6576" xr:uid="{80525BF4-7E99-46C1-AFD3-66B1E6D207F6}"/>
    <cellStyle name="Normal 2 2 2 3 3 2 4 3 2 2" xfId="34532" xr:uid="{F70AE91C-70B2-429E-A2C6-7851048A3B54}"/>
    <cellStyle name="Normal 2 2 2 3 3 2 4 3 3" xfId="34531" xr:uid="{3A9C8F3A-2D55-4A49-B80A-F4480493F84B}"/>
    <cellStyle name="Normal 2 2 2 3 3 2 4 4" xfId="6577" xr:uid="{24762E7E-FC0C-4FFB-B362-CB9B251DA2D5}"/>
    <cellStyle name="Normal 2 2 2 3 3 2 4 4 2" xfId="34533" xr:uid="{2200EFEA-CA4C-4EBC-AA92-7FADD7AF697D}"/>
    <cellStyle name="Normal 2 2 2 3 3 2 4 5" xfId="34526" xr:uid="{2F0BB6B7-6B4B-4507-8C7B-F25DE6C7CE05}"/>
    <cellStyle name="Normal 2 2 2 3 3 2 5" xfId="6578" xr:uid="{CE7E30DE-CC47-40AB-B8CD-F71808D3E376}"/>
    <cellStyle name="Normal 2 2 2 3 3 2 5 2" xfId="6579" xr:uid="{563C4501-A870-4F55-869C-C4657B1C7680}"/>
    <cellStyle name="Normal 2 2 2 3 3 2 5 2 2" xfId="6580" xr:uid="{59E4A563-DAB8-4E74-81E5-E2512EF0FF2C}"/>
    <cellStyle name="Normal 2 2 2 3 3 2 5 2 2 2" xfId="34536" xr:uid="{7C468ACE-E08C-4E40-923D-5A9272298753}"/>
    <cellStyle name="Normal 2 2 2 3 3 2 5 2 3" xfId="34535" xr:uid="{766031E3-DFCC-4CC9-9FC6-716208E55EFD}"/>
    <cellStyle name="Normal 2 2 2 3 3 2 5 3" xfId="6581" xr:uid="{87C7C216-60E7-4787-A56B-40334ACA85C3}"/>
    <cellStyle name="Normal 2 2 2 3 3 2 5 3 2" xfId="34537" xr:uid="{B9F1A6BF-8077-4196-968F-92753DD748FC}"/>
    <cellStyle name="Normal 2 2 2 3 3 2 5 4" xfId="34534" xr:uid="{7EEE4BD7-1AAC-4511-8D5C-1BDC3F756ED8}"/>
    <cellStyle name="Normal 2 2 2 3 3 2 6" xfId="6582" xr:uid="{8B391C6F-3546-4D41-BA66-5334F4F01376}"/>
    <cellStyle name="Normal 2 2 2 3 3 2 6 2" xfId="6583" xr:uid="{CA664B63-2942-4D14-8555-F332F8C6F8AA}"/>
    <cellStyle name="Normal 2 2 2 3 3 2 6 2 2" xfId="34539" xr:uid="{A6FAD44B-1CF2-46C4-9DC1-F037CC941A38}"/>
    <cellStyle name="Normal 2 2 2 3 3 2 6 3" xfId="34538" xr:uid="{BD1B25A4-5E33-4DDC-A559-05F734B332C9}"/>
    <cellStyle name="Normal 2 2 2 3 3 2 7" xfId="6584" xr:uid="{134396C4-85B0-45ED-AD62-BC06E8636B0C}"/>
    <cellStyle name="Normal 2 2 2 3 3 2 7 2" xfId="34540" xr:uid="{359215E8-0EE8-46ED-AFCD-EA2483AF346A}"/>
    <cellStyle name="Normal 2 2 2 3 3 2 8" xfId="28603" xr:uid="{DB2A31B3-ACC3-4A08-B513-7F210A2721C5}"/>
    <cellStyle name="Normal 2 2 2 3 3 3" xfId="6585" xr:uid="{6EABF7EA-0575-4195-B200-D0567E17B112}"/>
    <cellStyle name="Normal 2 2 2 3 3 3 2" xfId="6586" xr:uid="{70C01A8A-4BB2-4940-A12D-26C0F484829F}"/>
    <cellStyle name="Normal 2 2 2 3 3 3 2 2" xfId="6587" xr:uid="{9BFB0343-D881-414E-B530-E4ACA1F193D8}"/>
    <cellStyle name="Normal 2 2 2 3 3 3 2 2 2" xfId="6588" xr:uid="{06F434EA-8FB3-4B5E-8766-A979F51E1D91}"/>
    <cellStyle name="Normal 2 2 2 3 3 3 2 2 2 2" xfId="6589" xr:uid="{559F588D-BEAB-4463-B46B-832485B79A3B}"/>
    <cellStyle name="Normal 2 2 2 3 3 3 2 2 2 2 2" xfId="34545" xr:uid="{2BBE170A-5120-42E2-B9D1-1FB3A063AD41}"/>
    <cellStyle name="Normal 2 2 2 3 3 3 2 2 2 3" xfId="34544" xr:uid="{28D730B6-458A-4291-BBC2-5FEF9F4A50B4}"/>
    <cellStyle name="Normal 2 2 2 3 3 3 2 2 3" xfId="6590" xr:uid="{0F239B0A-5854-4B5D-946C-2DD8E9721552}"/>
    <cellStyle name="Normal 2 2 2 3 3 3 2 2 3 2" xfId="34546" xr:uid="{B3D9BE27-1539-468F-A70C-691F8D6FD51C}"/>
    <cellStyle name="Normal 2 2 2 3 3 3 2 2 4" xfId="34543" xr:uid="{EE888F16-1B92-458F-A914-E6D2066BAD1B}"/>
    <cellStyle name="Normal 2 2 2 3 3 3 2 3" xfId="6591" xr:uid="{A25BBAD4-FFB9-4017-9791-2EFC54922C3A}"/>
    <cellStyle name="Normal 2 2 2 3 3 3 2 3 2" xfId="6592" xr:uid="{A85EABF9-AEC0-4164-8B67-D56DFA9F7AF3}"/>
    <cellStyle name="Normal 2 2 2 3 3 3 2 3 2 2" xfId="34548" xr:uid="{BB992BB2-29B7-461B-8D15-45F0B5EF60D9}"/>
    <cellStyle name="Normal 2 2 2 3 3 3 2 3 3" xfId="34547" xr:uid="{9D3C8BC7-FD01-4296-988C-C447C70AA9EA}"/>
    <cellStyle name="Normal 2 2 2 3 3 3 2 4" xfId="6593" xr:uid="{D6A4FA9E-0B16-4E39-B0C8-999670A5CF2B}"/>
    <cellStyle name="Normal 2 2 2 3 3 3 2 4 2" xfId="34549" xr:uid="{A1F0D485-89D4-41C1-AAC4-26F9485F9557}"/>
    <cellStyle name="Normal 2 2 2 3 3 3 2 5" xfId="34542" xr:uid="{5906508D-E9CB-4D92-ADCB-9A6A83E74C1B}"/>
    <cellStyle name="Normal 2 2 2 3 3 3 3" xfId="6594" xr:uid="{190FE25A-7D4C-4B5C-A3FA-571AB6948282}"/>
    <cellStyle name="Normal 2 2 2 3 3 3 3 2" xfId="6595" xr:uid="{2C4BF899-A815-40BF-9752-7D02CF74DD68}"/>
    <cellStyle name="Normal 2 2 2 3 3 3 3 2 2" xfId="6596" xr:uid="{DE984AB3-8AC0-41AB-AB3C-9D6AA1870D45}"/>
    <cellStyle name="Normal 2 2 2 3 3 3 3 2 2 2" xfId="34552" xr:uid="{8590A6FE-C200-41DA-B358-BB37AB762D24}"/>
    <cellStyle name="Normal 2 2 2 3 3 3 3 2 3" xfId="34551" xr:uid="{3DE530B4-CBEE-44E6-BB8A-9BC6C6808425}"/>
    <cellStyle name="Normal 2 2 2 3 3 3 3 3" xfId="6597" xr:uid="{39C35841-678F-4447-8D30-4DA1AA3A27F6}"/>
    <cellStyle name="Normal 2 2 2 3 3 3 3 3 2" xfId="34553" xr:uid="{5EB9B967-C481-43AE-8AAF-62418AF28C67}"/>
    <cellStyle name="Normal 2 2 2 3 3 3 3 4" xfId="34550" xr:uid="{89DFBF95-4041-44B9-87CE-CFD84A12788A}"/>
    <cellStyle name="Normal 2 2 2 3 3 3 4" xfId="6598" xr:uid="{0F9763A9-D3E4-4D35-BB17-7EED20FE76E3}"/>
    <cellStyle name="Normal 2 2 2 3 3 3 4 2" xfId="6599" xr:uid="{1D5CC9AC-346A-49F6-BEE2-8DC0D3F8CEB7}"/>
    <cellStyle name="Normal 2 2 2 3 3 3 4 2 2" xfId="34555" xr:uid="{C0C2399B-8365-46DF-8A34-2C4D4A51A827}"/>
    <cellStyle name="Normal 2 2 2 3 3 3 4 3" xfId="34554" xr:uid="{0534BA48-1A3A-4F53-8C9B-2B6047E69A9E}"/>
    <cellStyle name="Normal 2 2 2 3 3 3 5" xfId="6600" xr:uid="{3EC7E06A-7EBA-4352-9920-9DA3276EFF2D}"/>
    <cellStyle name="Normal 2 2 2 3 3 3 5 2" xfId="34556" xr:uid="{6E86C325-EBB7-447A-8E1D-9FCB16CB0056}"/>
    <cellStyle name="Normal 2 2 2 3 3 3 6" xfId="34541" xr:uid="{098FC05F-C3B3-4AFB-92DD-9DDD1F1AA638}"/>
    <cellStyle name="Normal 2 2 2 3 3 4" xfId="6601" xr:uid="{095A259A-8724-48B1-A2BC-FA36987E02BA}"/>
    <cellStyle name="Normal 2 2 2 3 3 4 2" xfId="6602" xr:uid="{43F0C0E8-5B75-491E-A5BA-225DE6946903}"/>
    <cellStyle name="Normal 2 2 2 3 3 4 2 2" xfId="6603" xr:uid="{CD29CDC5-25C0-4EB8-8BA4-7829630E029D}"/>
    <cellStyle name="Normal 2 2 2 3 3 4 2 2 2" xfId="6604" xr:uid="{1064CAD6-4306-461C-8EF4-33522C79DB84}"/>
    <cellStyle name="Normal 2 2 2 3 3 4 2 2 2 2" xfId="34560" xr:uid="{8A5334D4-F232-472E-B205-30F95475747D}"/>
    <cellStyle name="Normal 2 2 2 3 3 4 2 2 3" xfId="34559" xr:uid="{25E6EBF5-D155-49B6-B9D2-6887D8713031}"/>
    <cellStyle name="Normal 2 2 2 3 3 4 2 3" xfId="6605" xr:uid="{2775C52B-F4A6-4A0F-A618-E84E2A707096}"/>
    <cellStyle name="Normal 2 2 2 3 3 4 2 3 2" xfId="34561" xr:uid="{312E3571-A82D-4079-8417-2E00AF7B072E}"/>
    <cellStyle name="Normal 2 2 2 3 3 4 2 4" xfId="34558" xr:uid="{16530FF6-9B0E-4B0E-B997-BD89E25B1CB8}"/>
    <cellStyle name="Normal 2 2 2 3 3 4 3" xfId="6606" xr:uid="{EA12D604-C4A0-4199-9E9E-20C81965EE91}"/>
    <cellStyle name="Normal 2 2 2 3 3 4 3 2" xfId="6607" xr:uid="{9B97CF31-DA6B-4273-A943-B7F27C5E1B43}"/>
    <cellStyle name="Normal 2 2 2 3 3 4 3 2 2" xfId="34563" xr:uid="{C0FB9EEF-831B-434A-94DF-D368E1F32B4B}"/>
    <cellStyle name="Normal 2 2 2 3 3 4 3 3" xfId="34562" xr:uid="{A7DE6E2A-C3E5-4D1E-9B48-589BCB7689F9}"/>
    <cellStyle name="Normal 2 2 2 3 3 4 4" xfId="6608" xr:uid="{A69B692F-D61E-4CD5-BBD3-F019EB9DEAA8}"/>
    <cellStyle name="Normal 2 2 2 3 3 4 4 2" xfId="34564" xr:uid="{DDEEA322-0E0D-425F-B6F0-959BEC104C21}"/>
    <cellStyle name="Normal 2 2 2 3 3 4 5" xfId="34557" xr:uid="{A8C91497-9039-4265-8324-77B675A5B535}"/>
    <cellStyle name="Normal 2 2 2 3 3 5" xfId="6609" xr:uid="{03896D66-77C3-47DD-8795-C35A51C9B247}"/>
    <cellStyle name="Normal 2 2 2 3 3 5 2" xfId="6610" xr:uid="{A0310D2E-99E4-49D5-AA73-FFE01D8ABBD0}"/>
    <cellStyle name="Normal 2 2 2 3 3 5 2 2" xfId="6611" xr:uid="{3AA2FDFC-80C6-453B-8468-1BE024BF1A79}"/>
    <cellStyle name="Normal 2 2 2 3 3 5 2 2 2" xfId="6612" xr:uid="{75816D3D-273F-41E4-8D1B-7CBBCDEFCFE8}"/>
    <cellStyle name="Normal 2 2 2 3 3 5 2 2 2 2" xfId="34568" xr:uid="{5720F176-57DB-48A8-B43B-CE09A64448AF}"/>
    <cellStyle name="Normal 2 2 2 3 3 5 2 2 3" xfId="34567" xr:uid="{98ABD4DA-5AFE-4548-8FAD-AD37C4EB8E8C}"/>
    <cellStyle name="Normal 2 2 2 3 3 5 2 3" xfId="6613" xr:uid="{FF922266-559E-41D6-9F08-08BF76410E57}"/>
    <cellStyle name="Normal 2 2 2 3 3 5 2 3 2" xfId="34569" xr:uid="{F1645DE9-7B2B-4F73-A173-E2AC88C7F1D0}"/>
    <cellStyle name="Normal 2 2 2 3 3 5 2 4" xfId="34566" xr:uid="{248DBCC7-0FB4-45D0-84EA-00A472E88254}"/>
    <cellStyle name="Normal 2 2 2 3 3 5 3" xfId="6614" xr:uid="{BBDD2452-8E08-490B-8FA4-5DB51E76AEAB}"/>
    <cellStyle name="Normal 2 2 2 3 3 5 3 2" xfId="6615" xr:uid="{1CB52B93-42F1-4D44-AFFE-64D1C7F152EA}"/>
    <cellStyle name="Normal 2 2 2 3 3 5 3 2 2" xfId="34571" xr:uid="{CDA48F3B-0757-474C-B633-43DA084CDF2C}"/>
    <cellStyle name="Normal 2 2 2 3 3 5 3 3" xfId="34570" xr:uid="{17A2DE98-498A-423C-883B-9918B790CADE}"/>
    <cellStyle name="Normal 2 2 2 3 3 5 4" xfId="6616" xr:uid="{21377249-0A95-4FD6-83BF-C9486F005890}"/>
    <cellStyle name="Normal 2 2 2 3 3 5 4 2" xfId="34572" xr:uid="{A4EB6C12-67CE-46B3-A565-BB5F688EB142}"/>
    <cellStyle name="Normal 2 2 2 3 3 5 5" xfId="34565" xr:uid="{56AF2FFE-A779-4364-B9CE-DF1706E81BC7}"/>
    <cellStyle name="Normal 2 2 2 3 3 6" xfId="6617" xr:uid="{8F2F263F-D057-4C9A-9E95-E15758853A39}"/>
    <cellStyle name="Normal 2 2 2 3 3 6 2" xfId="6618" xr:uid="{97E5B9AA-D6CD-4E6C-95AB-27052092BA9C}"/>
    <cellStyle name="Normal 2 2 2 3 3 6 2 2" xfId="6619" xr:uid="{F90572FE-9423-4BE5-AFE8-397BCD569646}"/>
    <cellStyle name="Normal 2 2 2 3 3 6 2 2 2" xfId="34575" xr:uid="{D1D39020-44DA-42E2-9311-5FC0269640E6}"/>
    <cellStyle name="Normal 2 2 2 3 3 6 2 3" xfId="34574" xr:uid="{DDD7047E-5C70-48E6-8D8A-D8D72BFA9CD3}"/>
    <cellStyle name="Normal 2 2 2 3 3 6 3" xfId="6620" xr:uid="{3AD99928-0FF1-49AF-864D-879905EB4E58}"/>
    <cellStyle name="Normal 2 2 2 3 3 6 3 2" xfId="34576" xr:uid="{9D6FE3B1-B403-4EBB-B095-5B951179A204}"/>
    <cellStyle name="Normal 2 2 2 3 3 6 4" xfId="34573" xr:uid="{3933CD53-0322-4BD1-B30A-9890408709DA}"/>
    <cellStyle name="Normal 2 2 2 3 3 7" xfId="6621" xr:uid="{9FF13010-1C43-486B-A9FB-0888CA982878}"/>
    <cellStyle name="Normal 2 2 2 3 3 7 2" xfId="6622" xr:uid="{2583EF0E-1436-4B1D-A843-714A3E99B88D}"/>
    <cellStyle name="Normal 2 2 2 3 3 7 2 2" xfId="34578" xr:uid="{693B5B28-1FF0-4A30-99FF-7052A61ED8F6}"/>
    <cellStyle name="Normal 2 2 2 3 3 7 3" xfId="34577" xr:uid="{FB7DC3AD-29D6-4CAD-BBED-5AE00F771C89}"/>
    <cellStyle name="Normal 2 2 2 3 3 8" xfId="6623" xr:uid="{BD90D73F-0AF2-412F-9B30-61FC867A9167}"/>
    <cellStyle name="Normal 2 2 2 3 3 8 2" xfId="34579" xr:uid="{FD40B4CF-63B1-4F0A-81DD-694FEF22CA21}"/>
    <cellStyle name="Normal 2 2 2 3 3 9" xfId="27792" xr:uid="{C59D1BD2-2DE4-4CF5-8883-D6FDAA68911A}"/>
    <cellStyle name="Normal 2 2 2 3 3 9 2" xfId="55710" xr:uid="{47380FCC-A647-4D18-919B-65010F046D0B}"/>
    <cellStyle name="Normal 2 2 2 3 4" xfId="470" xr:uid="{7592F3F3-7BDB-4779-B6AD-E7E912B7DFBD}"/>
    <cellStyle name="Normal 2 2 2 3 4 2" xfId="6624" xr:uid="{DE472A7B-2CFA-421D-95B7-198D05C80AC1}"/>
    <cellStyle name="Normal 2 2 2 3 4 2 2" xfId="6625" xr:uid="{3B9F37DD-ED0D-426F-B1DE-8ADE99C99009}"/>
    <cellStyle name="Normal 2 2 2 3 4 2 2 2" xfId="6626" xr:uid="{32A74C15-7C21-4D97-8C56-B52E255A7AF9}"/>
    <cellStyle name="Normal 2 2 2 3 4 2 2 2 2" xfId="6627" xr:uid="{84799628-78BF-41B0-AD36-AD340FD6FA3B}"/>
    <cellStyle name="Normal 2 2 2 3 4 2 2 2 2 2" xfId="6628" xr:uid="{D6AF6796-FDE8-430E-8A55-923E4C9BC494}"/>
    <cellStyle name="Normal 2 2 2 3 4 2 2 2 2 2 2" xfId="34584" xr:uid="{D0058624-E1F7-4921-8328-F7E61F7C4DCC}"/>
    <cellStyle name="Normal 2 2 2 3 4 2 2 2 2 3" xfId="34583" xr:uid="{533FA5EC-9F01-416A-BC85-CBD66E1AA9B2}"/>
    <cellStyle name="Normal 2 2 2 3 4 2 2 2 3" xfId="6629" xr:uid="{0AED6B38-9355-43AA-81A5-A053B5774859}"/>
    <cellStyle name="Normal 2 2 2 3 4 2 2 2 3 2" xfId="34585" xr:uid="{532B52A7-3859-4604-AD7F-080D4CBCF293}"/>
    <cellStyle name="Normal 2 2 2 3 4 2 2 2 4" xfId="34582" xr:uid="{5D9B7874-AA25-4907-A758-C69E080F912B}"/>
    <cellStyle name="Normal 2 2 2 3 4 2 2 3" xfId="6630" xr:uid="{75144E28-FB90-42D6-8B7A-5FF56EC7C8C2}"/>
    <cellStyle name="Normal 2 2 2 3 4 2 2 3 2" xfId="6631" xr:uid="{DB012D42-891B-4E1B-9363-B14C73208EF8}"/>
    <cellStyle name="Normal 2 2 2 3 4 2 2 3 2 2" xfId="34587" xr:uid="{8DAD7DC4-C5CE-4E32-8DB5-E7764038FE5D}"/>
    <cellStyle name="Normal 2 2 2 3 4 2 2 3 3" xfId="34586" xr:uid="{050CB1F1-8776-485D-B8D1-4524E1DE9F86}"/>
    <cellStyle name="Normal 2 2 2 3 4 2 2 4" xfId="6632" xr:uid="{793C52FF-6E12-48FE-9930-6459A8B44532}"/>
    <cellStyle name="Normal 2 2 2 3 4 2 2 4 2" xfId="34588" xr:uid="{64B418FA-BDD1-4B88-90C4-352CDD7D7061}"/>
    <cellStyle name="Normal 2 2 2 3 4 2 2 5" xfId="34581" xr:uid="{8BD50CFF-CD3A-4323-87DA-B6B07EAAA608}"/>
    <cellStyle name="Normal 2 2 2 3 4 2 3" xfId="6633" xr:uid="{62F00FE9-BD61-4B0B-9F5C-7AADD8DE30E4}"/>
    <cellStyle name="Normal 2 2 2 3 4 2 3 2" xfId="6634" xr:uid="{4DC50802-F8AD-47ED-9B64-E81C48025E1F}"/>
    <cellStyle name="Normal 2 2 2 3 4 2 3 2 2" xfId="6635" xr:uid="{EDFB105A-106A-4018-92C7-4981C8671578}"/>
    <cellStyle name="Normal 2 2 2 3 4 2 3 2 2 2" xfId="34591" xr:uid="{BA307A4C-BF73-4B75-9F7C-97944A81C4C1}"/>
    <cellStyle name="Normal 2 2 2 3 4 2 3 2 3" xfId="34590" xr:uid="{B4E52E37-8B08-4C6F-9C70-40E91EA89108}"/>
    <cellStyle name="Normal 2 2 2 3 4 2 3 3" xfId="6636" xr:uid="{FB822574-BBA9-481B-B673-95ADF108ACB7}"/>
    <cellStyle name="Normal 2 2 2 3 4 2 3 3 2" xfId="34592" xr:uid="{D0AEAD92-9901-4070-B9D5-29499703DD84}"/>
    <cellStyle name="Normal 2 2 2 3 4 2 3 4" xfId="34589" xr:uid="{D913DBC4-DE95-460B-A68D-C1AB5113DF96}"/>
    <cellStyle name="Normal 2 2 2 3 4 2 4" xfId="6637" xr:uid="{DFB31257-23CF-41C0-BCC5-2DFEFE32594A}"/>
    <cellStyle name="Normal 2 2 2 3 4 2 4 2" xfId="6638" xr:uid="{8750EA21-03B5-4F98-BC69-76AD8DB4EB6A}"/>
    <cellStyle name="Normal 2 2 2 3 4 2 4 2 2" xfId="34594" xr:uid="{985D9BE7-97E6-4FA7-A435-2D1BF3B3D696}"/>
    <cellStyle name="Normal 2 2 2 3 4 2 4 3" xfId="34593" xr:uid="{9F7EC588-CF3E-40D2-93BF-D778FEE7DC72}"/>
    <cellStyle name="Normal 2 2 2 3 4 2 5" xfId="6639" xr:uid="{E12CDFA0-A1E4-4848-BEFA-0A287AC18979}"/>
    <cellStyle name="Normal 2 2 2 3 4 2 5 2" xfId="34595" xr:uid="{FDFC18F1-A390-462B-A6DE-92E3FA0B0C5C}"/>
    <cellStyle name="Normal 2 2 2 3 4 2 6" xfId="34580" xr:uid="{5E08235D-EE2C-4F83-B350-7C55F15A9FCC}"/>
    <cellStyle name="Normal 2 2 2 3 4 3" xfId="6640" xr:uid="{54F386FE-5BAA-4E89-AC35-B859553F29C3}"/>
    <cellStyle name="Normal 2 2 2 3 4 3 2" xfId="6641" xr:uid="{817A7FF0-B7B9-40A8-8139-45C3961B6ECB}"/>
    <cellStyle name="Normal 2 2 2 3 4 3 2 2" xfId="6642" xr:uid="{2C7AE5EA-8F6A-493D-9B91-91AD766062F7}"/>
    <cellStyle name="Normal 2 2 2 3 4 3 2 2 2" xfId="6643" xr:uid="{BDAB33C8-421D-47FC-B99B-E93D7B8BCE28}"/>
    <cellStyle name="Normal 2 2 2 3 4 3 2 2 2 2" xfId="34599" xr:uid="{0E5EA232-790E-4960-B67F-26B54BA6D188}"/>
    <cellStyle name="Normal 2 2 2 3 4 3 2 2 3" xfId="34598" xr:uid="{1BA0A85C-CD3C-44AC-B1B9-39BD19FDF18B}"/>
    <cellStyle name="Normal 2 2 2 3 4 3 2 3" xfId="6644" xr:uid="{9D9CB04B-25C5-4995-98E8-5FFF674AF9E2}"/>
    <cellStyle name="Normal 2 2 2 3 4 3 2 3 2" xfId="34600" xr:uid="{00136806-182E-4C72-B5AF-344578D0AE75}"/>
    <cellStyle name="Normal 2 2 2 3 4 3 2 4" xfId="34597" xr:uid="{CB082BB2-8A61-4B2E-9409-86F2980BC004}"/>
    <cellStyle name="Normal 2 2 2 3 4 3 3" xfId="6645" xr:uid="{46D72B9A-DA1E-489D-BAFD-E07702FDB9DF}"/>
    <cellStyle name="Normal 2 2 2 3 4 3 3 2" xfId="6646" xr:uid="{E6BBAA90-3D13-4921-9839-384B0357D529}"/>
    <cellStyle name="Normal 2 2 2 3 4 3 3 2 2" xfId="34602" xr:uid="{C2FD3F31-EAB8-4225-8973-3495EC04CB67}"/>
    <cellStyle name="Normal 2 2 2 3 4 3 3 3" xfId="34601" xr:uid="{508CD09D-464E-48C2-AC52-2FF8E85D21C4}"/>
    <cellStyle name="Normal 2 2 2 3 4 3 4" xfId="6647" xr:uid="{09B6DCCC-6887-4F90-AE44-BF3739743198}"/>
    <cellStyle name="Normal 2 2 2 3 4 3 4 2" xfId="34603" xr:uid="{98476B89-1F31-4055-A766-A8DC0851B413}"/>
    <cellStyle name="Normal 2 2 2 3 4 3 5" xfId="34596" xr:uid="{EA96B695-C9DC-4CB3-9B3E-D16F861F69FF}"/>
    <cellStyle name="Normal 2 2 2 3 4 4" xfId="6648" xr:uid="{791BCC87-C925-450B-AB77-63E506670975}"/>
    <cellStyle name="Normal 2 2 2 3 4 4 2" xfId="6649" xr:uid="{451F6434-D737-4313-A9F8-E4EA67CD484D}"/>
    <cellStyle name="Normal 2 2 2 3 4 4 2 2" xfId="6650" xr:uid="{75E17FD5-B0DC-45E6-8C88-9C99FFB6C3CF}"/>
    <cellStyle name="Normal 2 2 2 3 4 4 2 2 2" xfId="6651" xr:uid="{ACAEAF9D-5482-47F4-9742-758551C18988}"/>
    <cellStyle name="Normal 2 2 2 3 4 4 2 2 2 2" xfId="34607" xr:uid="{E9772173-7491-4139-9D9F-D0D33E84C593}"/>
    <cellStyle name="Normal 2 2 2 3 4 4 2 2 3" xfId="34606" xr:uid="{F024C5A6-9B94-45D5-9BEA-8AFE4B763167}"/>
    <cellStyle name="Normal 2 2 2 3 4 4 2 3" xfId="6652" xr:uid="{8F906D95-B18E-4FF2-8343-012A14B8A8CE}"/>
    <cellStyle name="Normal 2 2 2 3 4 4 2 3 2" xfId="34608" xr:uid="{FD64DCA0-BB83-4EBB-86F0-8DF13538E412}"/>
    <cellStyle name="Normal 2 2 2 3 4 4 2 4" xfId="34605" xr:uid="{7BCD0B2A-2B64-40DF-8791-BA3060F72865}"/>
    <cellStyle name="Normal 2 2 2 3 4 4 3" xfId="6653" xr:uid="{271A341B-FBD1-4B78-86F1-8793519D9BAA}"/>
    <cellStyle name="Normal 2 2 2 3 4 4 3 2" xfId="6654" xr:uid="{B5454544-E3C9-4DAE-AC89-49013E568077}"/>
    <cellStyle name="Normal 2 2 2 3 4 4 3 2 2" xfId="34610" xr:uid="{5A9E00E0-C14B-460E-A0AD-50E99E46D3A6}"/>
    <cellStyle name="Normal 2 2 2 3 4 4 3 3" xfId="34609" xr:uid="{D07ADCC4-D355-4642-9717-FB49A63EADB0}"/>
    <cellStyle name="Normal 2 2 2 3 4 4 4" xfId="6655" xr:uid="{0CF2F783-BE31-4667-B40A-33BB5E2FA29E}"/>
    <cellStyle name="Normal 2 2 2 3 4 4 4 2" xfId="34611" xr:uid="{25E82AF5-BA2D-45BD-AF7C-6698006EED5D}"/>
    <cellStyle name="Normal 2 2 2 3 4 4 5" xfId="34604" xr:uid="{BD82C766-B556-49AC-BEBE-0043AD5B2E83}"/>
    <cellStyle name="Normal 2 2 2 3 4 5" xfId="6656" xr:uid="{DF5FF197-1270-4B8C-9B53-CAAA6E3D1C7C}"/>
    <cellStyle name="Normal 2 2 2 3 4 5 2" xfId="6657" xr:uid="{99F67E84-0D0C-48B4-9EFD-93400E4B69EE}"/>
    <cellStyle name="Normal 2 2 2 3 4 5 2 2" xfId="6658" xr:uid="{C397A1D4-98A3-43C8-9CA2-0D0CB2A22EE3}"/>
    <cellStyle name="Normal 2 2 2 3 4 5 2 2 2" xfId="34614" xr:uid="{21844027-25E0-4461-B4F8-4CB2F7BCAE38}"/>
    <cellStyle name="Normal 2 2 2 3 4 5 2 3" xfId="34613" xr:uid="{DB875C7F-2B4D-43F0-9995-6EB20FA64FCD}"/>
    <cellStyle name="Normal 2 2 2 3 4 5 3" xfId="6659" xr:uid="{517899A0-6AE8-49AA-9626-129FD6066B1E}"/>
    <cellStyle name="Normal 2 2 2 3 4 5 3 2" xfId="34615" xr:uid="{711B5B67-152A-41B2-952A-EC2F4F32D6C1}"/>
    <cellStyle name="Normal 2 2 2 3 4 5 4" xfId="34612" xr:uid="{2ED240D5-C255-4B59-8888-EB55FC795999}"/>
    <cellStyle name="Normal 2 2 2 3 4 6" xfId="6660" xr:uid="{81DEFD6B-9E17-4726-BEC3-C2CA433D1FBE}"/>
    <cellStyle name="Normal 2 2 2 3 4 6 2" xfId="6661" xr:uid="{121F9BFC-09FC-44C7-9F22-B5AEB12CB37B}"/>
    <cellStyle name="Normal 2 2 2 3 4 6 2 2" xfId="34617" xr:uid="{16CE0567-0FC6-4679-AF50-045C1D4E5D72}"/>
    <cellStyle name="Normal 2 2 2 3 4 6 3" xfId="34616" xr:uid="{DD0BBCEE-64B1-4DB1-9B46-10E5C48ADAE4}"/>
    <cellStyle name="Normal 2 2 2 3 4 7" xfId="6662" xr:uid="{00239BCC-F1AD-45A8-BE69-62A2739D9B5F}"/>
    <cellStyle name="Normal 2 2 2 3 4 7 2" xfId="34618" xr:uid="{03A760B9-7DDC-4369-ACC8-CDF6DA96CFF4}"/>
    <cellStyle name="Normal 2 2 2 3 4 8" xfId="28449" xr:uid="{A880AF0A-74DC-4DBD-B9FD-99E696738DF8}"/>
    <cellStyle name="Normal 2 2 2 3 5" xfId="6663" xr:uid="{60F8504B-CB1C-4F04-B0E8-572E90C054E7}"/>
    <cellStyle name="Normal 2 2 2 3 5 2" xfId="6664" xr:uid="{C59DCF06-C9A5-44A3-ADB1-5A93F9948A3A}"/>
    <cellStyle name="Normal 2 2 2 3 5 2 2" xfId="6665" xr:uid="{C0AA8498-8B47-45E6-BD86-A6433229E4D1}"/>
    <cellStyle name="Normal 2 2 2 3 5 2 2 2" xfId="6666" xr:uid="{A1881B70-8EC9-4C7F-A955-43CAAF13C68A}"/>
    <cellStyle name="Normal 2 2 2 3 5 2 2 2 2" xfId="6667" xr:uid="{C6C51FD1-44BE-4E88-855D-55302726B2D5}"/>
    <cellStyle name="Normal 2 2 2 3 5 2 2 2 2 2" xfId="34623" xr:uid="{C7DB1E9B-4635-4A3C-A5AA-584DFA7BBB7A}"/>
    <cellStyle name="Normal 2 2 2 3 5 2 2 2 3" xfId="34622" xr:uid="{CBA88960-375D-4042-836B-9C60CD429E5E}"/>
    <cellStyle name="Normal 2 2 2 3 5 2 2 3" xfId="6668" xr:uid="{4C08FD52-2AB7-40BC-A8A8-175A5E03AF31}"/>
    <cellStyle name="Normal 2 2 2 3 5 2 2 3 2" xfId="34624" xr:uid="{10344646-C00E-43B1-A0C5-815718651435}"/>
    <cellStyle name="Normal 2 2 2 3 5 2 2 4" xfId="34621" xr:uid="{226384AA-069B-48C3-9ED4-2D716983A90A}"/>
    <cellStyle name="Normal 2 2 2 3 5 2 3" xfId="6669" xr:uid="{CB3C645D-7A97-4498-84C4-01CE27A3482E}"/>
    <cellStyle name="Normal 2 2 2 3 5 2 3 2" xfId="6670" xr:uid="{30AC2150-AB2B-4434-B137-BD0F399A4EDC}"/>
    <cellStyle name="Normal 2 2 2 3 5 2 3 2 2" xfId="34626" xr:uid="{D9C5264F-B50F-489C-973E-8481C4805BB5}"/>
    <cellStyle name="Normal 2 2 2 3 5 2 3 3" xfId="34625" xr:uid="{B0C23CF8-9843-4566-8666-EA5D14D2F22A}"/>
    <cellStyle name="Normal 2 2 2 3 5 2 4" xfId="6671" xr:uid="{7C5FF296-E28F-4E55-9E15-7C24CA548409}"/>
    <cellStyle name="Normal 2 2 2 3 5 2 4 2" xfId="34627" xr:uid="{6EE1D1EC-F349-4EC0-90DB-E66F8AB3F1D1}"/>
    <cellStyle name="Normal 2 2 2 3 5 2 5" xfId="34620" xr:uid="{0E109A27-8C86-4353-B1C0-C099B274763B}"/>
    <cellStyle name="Normal 2 2 2 3 5 3" xfId="6672" xr:uid="{4C167B83-F77D-49E5-A42B-40A43F1BB95D}"/>
    <cellStyle name="Normal 2 2 2 3 5 3 2" xfId="6673" xr:uid="{29857E0D-4746-493E-B502-1E4F1F2B535E}"/>
    <cellStyle name="Normal 2 2 2 3 5 3 2 2" xfId="6674" xr:uid="{1AA32F3C-1FD0-41F5-9B70-963F456E96B3}"/>
    <cellStyle name="Normal 2 2 2 3 5 3 2 2 2" xfId="34630" xr:uid="{1D4EE11C-6751-45B2-A432-3846FE9B0353}"/>
    <cellStyle name="Normal 2 2 2 3 5 3 2 3" xfId="34629" xr:uid="{6C9BD426-86ED-409A-90AA-02B1BFE3C6FE}"/>
    <cellStyle name="Normal 2 2 2 3 5 3 3" xfId="6675" xr:uid="{486F2542-945E-4C79-9B0F-1EEA9E851595}"/>
    <cellStyle name="Normal 2 2 2 3 5 3 3 2" xfId="34631" xr:uid="{2F52326F-36CF-475D-9E2B-657BA80F4D77}"/>
    <cellStyle name="Normal 2 2 2 3 5 3 4" xfId="34628" xr:uid="{7EFA1656-CE31-4DA8-96CA-B4FD3B232DC4}"/>
    <cellStyle name="Normal 2 2 2 3 5 4" xfId="6676" xr:uid="{C1C9434A-72F8-44ED-85FB-2BD214903394}"/>
    <cellStyle name="Normal 2 2 2 3 5 4 2" xfId="6677" xr:uid="{870AB1B7-8652-42B5-87D3-81F8289DD350}"/>
    <cellStyle name="Normal 2 2 2 3 5 4 2 2" xfId="34633" xr:uid="{E07B94F6-2739-4735-B89D-B93D0F87410F}"/>
    <cellStyle name="Normal 2 2 2 3 5 4 3" xfId="34632" xr:uid="{48CE8E24-5772-4249-8BB7-549D3190854C}"/>
    <cellStyle name="Normal 2 2 2 3 5 5" xfId="6678" xr:uid="{B61A1D38-9E0C-4593-BF12-A8DF86C03658}"/>
    <cellStyle name="Normal 2 2 2 3 5 5 2" xfId="34634" xr:uid="{E844A657-30B5-4771-9DCD-11A625FD9A46}"/>
    <cellStyle name="Normal 2 2 2 3 5 6" xfId="34619" xr:uid="{05B27DC7-877F-4F5C-B7F0-59237DF913CD}"/>
    <cellStyle name="Normal 2 2 2 3 6" xfId="6679" xr:uid="{0863A23A-A3E8-4484-A376-4453037DFA74}"/>
    <cellStyle name="Normal 2 2 2 3 6 2" xfId="6680" xr:uid="{DE5A19A1-6414-4D65-BA74-E1569268CCEC}"/>
    <cellStyle name="Normal 2 2 2 3 6 2 2" xfId="6681" xr:uid="{9DD672BE-0FB6-4574-B65C-441CA7E88B49}"/>
    <cellStyle name="Normal 2 2 2 3 6 2 2 2" xfId="6682" xr:uid="{75E624E5-989E-47DF-A90C-56DEB89E08A0}"/>
    <cellStyle name="Normal 2 2 2 3 6 2 2 2 2" xfId="34638" xr:uid="{4F324CA1-EF11-45FA-A253-2B3EE29BD650}"/>
    <cellStyle name="Normal 2 2 2 3 6 2 2 3" xfId="34637" xr:uid="{A33184EE-AF22-4915-8415-42E6601C4365}"/>
    <cellStyle name="Normal 2 2 2 3 6 2 3" xfId="6683" xr:uid="{AB56775C-F190-4383-906F-98C60FF68B16}"/>
    <cellStyle name="Normal 2 2 2 3 6 2 3 2" xfId="34639" xr:uid="{CECB14CF-BB27-4E39-B750-E816274D1E2E}"/>
    <cellStyle name="Normal 2 2 2 3 6 2 4" xfId="34636" xr:uid="{FAD7B272-93AD-4779-8AC5-63A36F72C8F9}"/>
    <cellStyle name="Normal 2 2 2 3 6 3" xfId="6684" xr:uid="{571ACDE3-B30F-46DB-A5E6-0963A8776CD8}"/>
    <cellStyle name="Normal 2 2 2 3 6 3 2" xfId="6685" xr:uid="{32112B67-A6A1-4188-9451-7007431A3AED}"/>
    <cellStyle name="Normal 2 2 2 3 6 3 2 2" xfId="34641" xr:uid="{3DFAD2BC-5897-479C-B6D5-E4EC54A8E493}"/>
    <cellStyle name="Normal 2 2 2 3 6 3 3" xfId="34640" xr:uid="{359DE6EA-9357-43E4-ABFD-8B6CD02A1146}"/>
    <cellStyle name="Normal 2 2 2 3 6 4" xfId="6686" xr:uid="{E6E96419-93A4-45FC-9B21-0184105F44B6}"/>
    <cellStyle name="Normal 2 2 2 3 6 4 2" xfId="34642" xr:uid="{6DFA3A98-729E-4549-BE8E-F4D24245C299}"/>
    <cellStyle name="Normal 2 2 2 3 6 5" xfId="34635" xr:uid="{C6DC5B63-C9AD-47CD-92BF-722AC98A0C93}"/>
    <cellStyle name="Normal 2 2 2 3 7" xfId="6687" xr:uid="{D30ED382-F3D1-49F9-8DC3-1E8F3D17A076}"/>
    <cellStyle name="Normal 2 2 2 3 7 2" xfId="6688" xr:uid="{EBAD7FB2-7031-4C95-9685-3A20A22D5C96}"/>
    <cellStyle name="Normal 2 2 2 3 7 2 2" xfId="6689" xr:uid="{41C9D705-48D1-4E82-A7C1-63C2F7A2EF6A}"/>
    <cellStyle name="Normal 2 2 2 3 7 2 2 2" xfId="6690" xr:uid="{413D7115-4871-4645-BF5A-8F1A8BD1E957}"/>
    <cellStyle name="Normal 2 2 2 3 7 2 2 2 2" xfId="34646" xr:uid="{7A2F19FD-BFBF-4B33-A66C-2ABF8894A2F6}"/>
    <cellStyle name="Normal 2 2 2 3 7 2 2 3" xfId="34645" xr:uid="{44D238EC-8313-4372-A0FB-9A68D9B3207A}"/>
    <cellStyle name="Normal 2 2 2 3 7 2 3" xfId="6691" xr:uid="{BA79622D-DE16-4D05-A252-4B52AC47F968}"/>
    <cellStyle name="Normal 2 2 2 3 7 2 3 2" xfId="34647" xr:uid="{0B3C6C09-E4CE-422D-A35D-D10919E872A5}"/>
    <cellStyle name="Normal 2 2 2 3 7 2 4" xfId="34644" xr:uid="{3B1E987E-8DCE-43F9-9E44-5AF209FE0D80}"/>
    <cellStyle name="Normal 2 2 2 3 7 3" xfId="6692" xr:uid="{CDCB667D-F92C-493E-BC1D-36E707DBFB3D}"/>
    <cellStyle name="Normal 2 2 2 3 7 3 2" xfId="6693" xr:uid="{FB90B1E5-4A25-47AF-A8B3-2B34663FA956}"/>
    <cellStyle name="Normal 2 2 2 3 7 3 2 2" xfId="34649" xr:uid="{1ADEC128-3304-486D-B51F-4DF178433428}"/>
    <cellStyle name="Normal 2 2 2 3 7 3 3" xfId="34648" xr:uid="{1BA97E09-B88A-487C-A303-726998053D6E}"/>
    <cellStyle name="Normal 2 2 2 3 7 4" xfId="6694" xr:uid="{82DA2739-B2E6-4B15-ABC0-E3AF2839798D}"/>
    <cellStyle name="Normal 2 2 2 3 7 4 2" xfId="34650" xr:uid="{141F2444-1D74-45D4-9517-F4728595346C}"/>
    <cellStyle name="Normal 2 2 2 3 7 5" xfId="34643" xr:uid="{91234C4B-03E6-4D15-9D69-5A621B3F2595}"/>
    <cellStyle name="Normal 2 2 2 3 8" xfId="6695" xr:uid="{13815043-B27D-4227-99B9-FC26E842EDDA}"/>
    <cellStyle name="Normal 2 2 2 3 8 2" xfId="6696" xr:uid="{551AFC57-88E2-4671-B6E4-5E8EC8D4CB0B}"/>
    <cellStyle name="Normal 2 2 2 3 8 2 2" xfId="6697" xr:uid="{265FA47A-1BCC-4865-A90A-D97EE7CCABFE}"/>
    <cellStyle name="Normal 2 2 2 3 8 2 2 2" xfId="34653" xr:uid="{64EDAC52-6379-4719-B404-3112908EF971}"/>
    <cellStyle name="Normal 2 2 2 3 8 2 3" xfId="34652" xr:uid="{A1E4E2DE-D4D3-4B83-97CC-6077126FE10E}"/>
    <cellStyle name="Normal 2 2 2 3 8 3" xfId="6698" xr:uid="{4D8D61E3-4399-4B65-8347-846779BCD37B}"/>
    <cellStyle name="Normal 2 2 2 3 8 3 2" xfId="34654" xr:uid="{276D45DE-69B2-495A-B0AD-323FCA7E3930}"/>
    <cellStyle name="Normal 2 2 2 3 8 4" xfId="34651" xr:uid="{17FCF599-0EFB-417F-9C52-CC287811FDE4}"/>
    <cellStyle name="Normal 2 2 2 3 9" xfId="6699" xr:uid="{AF727F3F-3113-4BA3-B74E-AD5B53DA9C27}"/>
    <cellStyle name="Normal 2 2 2 3 9 2" xfId="6700" xr:uid="{9262F73F-15CA-4C71-A2B9-3D05124022F2}"/>
    <cellStyle name="Normal 2 2 2 3 9 2 2" xfId="34656" xr:uid="{4DDEE597-518B-4E72-BC8B-4B8F403684B3}"/>
    <cellStyle name="Normal 2 2 2 3 9 3" xfId="34655" xr:uid="{38DD29CC-4B3F-4FB4-A7F1-8E358FF0F06E}"/>
    <cellStyle name="Normal 2 2 2 4" xfId="162" xr:uid="{8119FD42-8490-4B39-8D09-D30F02E8E30D}"/>
    <cellStyle name="Normal 2 2 2 4 10" xfId="27793" xr:uid="{F97BAA18-B657-49AF-BA61-4E2B2349A111}"/>
    <cellStyle name="Normal 2 2 2 4 10 2" xfId="55711" xr:uid="{132FC678-305B-480D-826E-181FE833DA26}"/>
    <cellStyle name="Normal 2 2 2 4 11" xfId="28144" xr:uid="{CA265B22-3AD4-4BB2-8F9C-E877C1F1328D}"/>
    <cellStyle name="Normal 2 2 2 4 2" xfId="317" xr:uid="{07501046-F03B-462A-B398-E00C630961BC}"/>
    <cellStyle name="Normal 2 2 2 4 2 10" xfId="28298" xr:uid="{07F7F0F8-570B-4B80-A05C-9B4A276ACAEB}"/>
    <cellStyle name="Normal 2 2 2 4 2 2" xfId="664" xr:uid="{EBD7CD14-BBD8-4EDD-9D17-D2D40801BC63}"/>
    <cellStyle name="Normal 2 2 2 4 2 2 2" xfId="6701" xr:uid="{C13D7751-0310-4875-83D8-A37B83911A5E}"/>
    <cellStyle name="Normal 2 2 2 4 2 2 2 2" xfId="6702" xr:uid="{2C20D64A-A05A-4A2B-9753-6BAC551DCE37}"/>
    <cellStyle name="Normal 2 2 2 4 2 2 2 2 2" xfId="6703" xr:uid="{84AB06AA-DD42-4DB6-B747-2A0AD6D4B893}"/>
    <cellStyle name="Normal 2 2 2 4 2 2 2 2 2 2" xfId="6704" xr:uid="{8A980BF6-5FE4-425A-B0D7-8F1602FF930E}"/>
    <cellStyle name="Normal 2 2 2 4 2 2 2 2 2 2 2" xfId="6705" xr:uid="{9D335059-2FD1-43B4-A8A8-363F55C794C6}"/>
    <cellStyle name="Normal 2 2 2 4 2 2 2 2 2 2 2 2" xfId="34661" xr:uid="{3F3E7C9D-88D7-4795-9717-5C11257E465E}"/>
    <cellStyle name="Normal 2 2 2 4 2 2 2 2 2 2 3" xfId="34660" xr:uid="{91924B24-3F20-416A-A240-147DBC0582A8}"/>
    <cellStyle name="Normal 2 2 2 4 2 2 2 2 2 3" xfId="6706" xr:uid="{816B7292-85DF-470D-B010-A591053BF6F0}"/>
    <cellStyle name="Normal 2 2 2 4 2 2 2 2 2 3 2" xfId="34662" xr:uid="{EF431B26-48B7-46B9-B965-8AB5DCCB8414}"/>
    <cellStyle name="Normal 2 2 2 4 2 2 2 2 2 4" xfId="34659" xr:uid="{5C8FA329-5F0A-4EF1-AA06-EC3C5623A702}"/>
    <cellStyle name="Normal 2 2 2 4 2 2 2 2 3" xfId="6707" xr:uid="{5706E449-1BC0-44E0-93E4-35395BD1111B}"/>
    <cellStyle name="Normal 2 2 2 4 2 2 2 2 3 2" xfId="6708" xr:uid="{F545677B-BE85-42C4-9F39-509A15B96080}"/>
    <cellStyle name="Normal 2 2 2 4 2 2 2 2 3 2 2" xfId="34664" xr:uid="{6F42BBA3-F934-4CC3-B0F3-AB2BC7D554CA}"/>
    <cellStyle name="Normal 2 2 2 4 2 2 2 2 3 3" xfId="34663" xr:uid="{AC991188-A117-4D52-A088-890C3A3AD365}"/>
    <cellStyle name="Normal 2 2 2 4 2 2 2 2 4" xfId="6709" xr:uid="{F93C388E-5372-4FEF-8412-84F8C15406B4}"/>
    <cellStyle name="Normal 2 2 2 4 2 2 2 2 4 2" xfId="34665" xr:uid="{FEB865BA-598E-4B4F-8695-57764F57B2CF}"/>
    <cellStyle name="Normal 2 2 2 4 2 2 2 2 5" xfId="34658" xr:uid="{141B8E8E-2B01-41F5-9A70-55A7292812B4}"/>
    <cellStyle name="Normal 2 2 2 4 2 2 2 3" xfId="6710" xr:uid="{4A2FF35F-39E9-4A39-8DC5-23C3A7C3D873}"/>
    <cellStyle name="Normal 2 2 2 4 2 2 2 3 2" xfId="6711" xr:uid="{4B06E32A-2FA9-43FC-9C7E-5C67A4A021F3}"/>
    <cellStyle name="Normal 2 2 2 4 2 2 2 3 2 2" xfId="6712" xr:uid="{ADCCE4E3-84E6-457F-8160-066D00D1EC4F}"/>
    <cellStyle name="Normal 2 2 2 4 2 2 2 3 2 2 2" xfId="34668" xr:uid="{5A1FF757-92CD-4873-B2E5-75435E9EB34C}"/>
    <cellStyle name="Normal 2 2 2 4 2 2 2 3 2 3" xfId="34667" xr:uid="{9955AB57-EAB0-4347-A5E4-94E73D80E1D7}"/>
    <cellStyle name="Normal 2 2 2 4 2 2 2 3 3" xfId="6713" xr:uid="{0300E5C7-1214-42A1-A40A-56F18C0B6C64}"/>
    <cellStyle name="Normal 2 2 2 4 2 2 2 3 3 2" xfId="34669" xr:uid="{DB2B3FBF-97A0-4F7B-8051-98AADEF9F23E}"/>
    <cellStyle name="Normal 2 2 2 4 2 2 2 3 4" xfId="34666" xr:uid="{F3F00129-B99D-420F-B2CD-55788525E681}"/>
    <cellStyle name="Normal 2 2 2 4 2 2 2 4" xfId="6714" xr:uid="{7331A3A9-2025-4CFA-BA67-036AF5B30BEA}"/>
    <cellStyle name="Normal 2 2 2 4 2 2 2 4 2" xfId="6715" xr:uid="{95417464-A64B-4448-94CF-E343B3702E29}"/>
    <cellStyle name="Normal 2 2 2 4 2 2 2 4 2 2" xfId="34671" xr:uid="{39405A78-75B8-41C5-B6E7-083BE9DF1A4D}"/>
    <cellStyle name="Normal 2 2 2 4 2 2 2 4 3" xfId="34670" xr:uid="{A0635AC5-6CD6-499B-80CE-D9F41C21498E}"/>
    <cellStyle name="Normal 2 2 2 4 2 2 2 5" xfId="6716" xr:uid="{C71891FE-6D22-4928-AA7B-9FE433730792}"/>
    <cellStyle name="Normal 2 2 2 4 2 2 2 5 2" xfId="34672" xr:uid="{A9703632-76FA-4E45-865B-82F21DDFB65C}"/>
    <cellStyle name="Normal 2 2 2 4 2 2 2 6" xfId="34657" xr:uid="{AC20AE57-D455-48B6-96BC-4879D11D6828}"/>
    <cellStyle name="Normal 2 2 2 4 2 2 3" xfId="6717" xr:uid="{04D5D178-3006-49A8-B403-AAEEAC9B3FF9}"/>
    <cellStyle name="Normal 2 2 2 4 2 2 3 2" xfId="6718" xr:uid="{17E24334-666C-4D0F-86D7-8795703DDFA6}"/>
    <cellStyle name="Normal 2 2 2 4 2 2 3 2 2" xfId="6719" xr:uid="{6942E192-A0FE-4861-9F45-7CA1DD95D795}"/>
    <cellStyle name="Normal 2 2 2 4 2 2 3 2 2 2" xfId="6720" xr:uid="{99D99DD6-4D4C-41C7-B5D8-F318A4C84C91}"/>
    <cellStyle name="Normal 2 2 2 4 2 2 3 2 2 2 2" xfId="34676" xr:uid="{7E6BE5D1-4D13-43C1-98EE-E7FC845ADA99}"/>
    <cellStyle name="Normal 2 2 2 4 2 2 3 2 2 3" xfId="34675" xr:uid="{5C4ACB5E-0A39-44E6-A14A-6F3709009E73}"/>
    <cellStyle name="Normal 2 2 2 4 2 2 3 2 3" xfId="6721" xr:uid="{F879E5C1-FF27-4FF3-81F2-156332936887}"/>
    <cellStyle name="Normal 2 2 2 4 2 2 3 2 3 2" xfId="34677" xr:uid="{CB3295D4-6745-4A78-9ED6-044111651192}"/>
    <cellStyle name="Normal 2 2 2 4 2 2 3 2 4" xfId="34674" xr:uid="{4DF2E394-C3A9-4F79-9B6B-DA89D3B2121C}"/>
    <cellStyle name="Normal 2 2 2 4 2 2 3 3" xfId="6722" xr:uid="{1C492B2E-312A-4476-9D3B-8E6984E68370}"/>
    <cellStyle name="Normal 2 2 2 4 2 2 3 3 2" xfId="6723" xr:uid="{C4108AF0-649A-4EF9-98E1-377206252E3F}"/>
    <cellStyle name="Normal 2 2 2 4 2 2 3 3 2 2" xfId="34679" xr:uid="{10A7A424-CCB0-4E95-9BA9-6CC2EF7DA82A}"/>
    <cellStyle name="Normal 2 2 2 4 2 2 3 3 3" xfId="34678" xr:uid="{D0D03646-D025-411A-A5F7-0D9A3284B6F8}"/>
    <cellStyle name="Normal 2 2 2 4 2 2 3 4" xfId="6724" xr:uid="{34FE1EB2-9D07-4CF4-A638-6EFE0D916185}"/>
    <cellStyle name="Normal 2 2 2 4 2 2 3 4 2" xfId="34680" xr:uid="{4D8FB3B7-F368-4FB5-956D-05F17BBD8277}"/>
    <cellStyle name="Normal 2 2 2 4 2 2 3 5" xfId="34673" xr:uid="{F21F7DDD-DA67-475C-B363-192BADCA953B}"/>
    <cellStyle name="Normal 2 2 2 4 2 2 4" xfId="6725" xr:uid="{A55CCB83-F444-4E4F-8D32-E494D07D8061}"/>
    <cellStyle name="Normal 2 2 2 4 2 2 4 2" xfId="6726" xr:uid="{606D7FE4-EE07-44DC-8E6E-64C535DA0941}"/>
    <cellStyle name="Normal 2 2 2 4 2 2 4 2 2" xfId="6727" xr:uid="{45FE5667-3B76-4B77-AC88-DFD915BC625A}"/>
    <cellStyle name="Normal 2 2 2 4 2 2 4 2 2 2" xfId="6728" xr:uid="{201F5E0C-FCC6-4CFD-BB12-B8149FE97E24}"/>
    <cellStyle name="Normal 2 2 2 4 2 2 4 2 2 2 2" xfId="34684" xr:uid="{4762A8A5-8BF7-446F-8312-36FA0FD35ADE}"/>
    <cellStyle name="Normal 2 2 2 4 2 2 4 2 2 3" xfId="34683" xr:uid="{E6C5902E-863B-430E-9089-F3A99735E1D4}"/>
    <cellStyle name="Normal 2 2 2 4 2 2 4 2 3" xfId="6729" xr:uid="{7C630484-80EA-4D8E-8A7E-FE8E667DA97D}"/>
    <cellStyle name="Normal 2 2 2 4 2 2 4 2 3 2" xfId="34685" xr:uid="{F3AB7A61-2FB7-4259-978A-F736ED193C82}"/>
    <cellStyle name="Normal 2 2 2 4 2 2 4 2 4" xfId="34682" xr:uid="{56E678E8-ABB0-455E-941A-0672AE988827}"/>
    <cellStyle name="Normal 2 2 2 4 2 2 4 3" xfId="6730" xr:uid="{561CD00D-9005-4AFB-A432-79854FB7542D}"/>
    <cellStyle name="Normal 2 2 2 4 2 2 4 3 2" xfId="6731" xr:uid="{EB6B918A-97BE-4D1A-98E9-8DA0B51035E9}"/>
    <cellStyle name="Normal 2 2 2 4 2 2 4 3 2 2" xfId="34687" xr:uid="{2E65A123-B5F2-4172-BA02-25167B4962AE}"/>
    <cellStyle name="Normal 2 2 2 4 2 2 4 3 3" xfId="34686" xr:uid="{20145018-4C84-48CA-8DD3-89376DAC83B9}"/>
    <cellStyle name="Normal 2 2 2 4 2 2 4 4" xfId="6732" xr:uid="{0CA5A85F-B586-49C5-9C0A-D9F4980266AF}"/>
    <cellStyle name="Normal 2 2 2 4 2 2 4 4 2" xfId="34688" xr:uid="{4EBBF410-5116-48FD-A75A-7E107C79622F}"/>
    <cellStyle name="Normal 2 2 2 4 2 2 4 5" xfId="34681" xr:uid="{06EDFE7B-F0D9-4F87-B54F-4AFFAAB37239}"/>
    <cellStyle name="Normal 2 2 2 4 2 2 5" xfId="6733" xr:uid="{A0E06CD7-E9CB-4A1C-9756-D528C1996A1D}"/>
    <cellStyle name="Normal 2 2 2 4 2 2 5 2" xfId="6734" xr:uid="{C9DCDFF7-808E-4373-BF74-967C3936529A}"/>
    <cellStyle name="Normal 2 2 2 4 2 2 5 2 2" xfId="6735" xr:uid="{2FB3004F-3345-45A9-882F-EA3B4B4FFF4B}"/>
    <cellStyle name="Normal 2 2 2 4 2 2 5 2 2 2" xfId="34691" xr:uid="{4C5DF774-DC2C-429A-8BE9-B88561F8C238}"/>
    <cellStyle name="Normal 2 2 2 4 2 2 5 2 3" xfId="34690" xr:uid="{3D6B21DF-2725-47D9-A205-C2108FF92448}"/>
    <cellStyle name="Normal 2 2 2 4 2 2 5 3" xfId="6736" xr:uid="{2A08F542-2A13-4C6B-B96C-E9034F1D6B7F}"/>
    <cellStyle name="Normal 2 2 2 4 2 2 5 3 2" xfId="34692" xr:uid="{814753B0-5B78-49B3-A911-2CE8313E5030}"/>
    <cellStyle name="Normal 2 2 2 4 2 2 5 4" xfId="34689" xr:uid="{07FF6F65-DF5C-467F-8370-25084E7DC437}"/>
    <cellStyle name="Normal 2 2 2 4 2 2 6" xfId="6737" xr:uid="{1E78EF66-43F2-4984-9ADD-DF4792B2848B}"/>
    <cellStyle name="Normal 2 2 2 4 2 2 6 2" xfId="6738" xr:uid="{16AA4E95-5651-44E8-83D7-C73CB170E25A}"/>
    <cellStyle name="Normal 2 2 2 4 2 2 6 2 2" xfId="34694" xr:uid="{1CC09931-B24B-48D5-A60E-976D9A68EA5C}"/>
    <cellStyle name="Normal 2 2 2 4 2 2 6 3" xfId="34693" xr:uid="{E5ED928F-2B78-4DAC-8E6B-60F8908585E1}"/>
    <cellStyle name="Normal 2 2 2 4 2 2 7" xfId="6739" xr:uid="{EAF3D7EA-FBCB-46AC-8ABD-68600DBA088D}"/>
    <cellStyle name="Normal 2 2 2 4 2 2 7 2" xfId="34695" xr:uid="{E48346EC-82EA-428A-8573-DD476C091671}"/>
    <cellStyle name="Normal 2 2 2 4 2 2 8" xfId="28643" xr:uid="{DD02B3F9-FCEC-4E72-B548-D323EBA7D573}"/>
    <cellStyle name="Normal 2 2 2 4 2 3" xfId="6740" xr:uid="{60D9D131-989D-4AAE-AC70-FC88FDFF40C6}"/>
    <cellStyle name="Normal 2 2 2 4 2 3 2" xfId="6741" xr:uid="{6C48CF09-A158-4B51-AA99-E653A5459A93}"/>
    <cellStyle name="Normal 2 2 2 4 2 3 2 2" xfId="6742" xr:uid="{66083357-93E7-4C75-AC1B-2E3ECD305531}"/>
    <cellStyle name="Normal 2 2 2 4 2 3 2 2 2" xfId="6743" xr:uid="{076F3200-F9BB-462F-85DE-DDF1D1045BF9}"/>
    <cellStyle name="Normal 2 2 2 4 2 3 2 2 2 2" xfId="6744" xr:uid="{E682FCB1-D098-43A5-91D3-7289016E61BC}"/>
    <cellStyle name="Normal 2 2 2 4 2 3 2 2 2 2 2" xfId="34700" xr:uid="{852118B7-D918-432F-9C93-0CFAFD70D37C}"/>
    <cellStyle name="Normal 2 2 2 4 2 3 2 2 2 3" xfId="34699" xr:uid="{4C8D98B2-1153-4C8D-A72F-DF2B10F30DD0}"/>
    <cellStyle name="Normal 2 2 2 4 2 3 2 2 3" xfId="6745" xr:uid="{59EEB808-0613-40BC-B121-FE0B023162ED}"/>
    <cellStyle name="Normal 2 2 2 4 2 3 2 2 3 2" xfId="34701" xr:uid="{67A4825C-FAFC-49DA-AC8D-D00E8BFAFFA5}"/>
    <cellStyle name="Normal 2 2 2 4 2 3 2 2 4" xfId="34698" xr:uid="{5083A185-60D9-4201-BA74-C2130FC7AEC9}"/>
    <cellStyle name="Normal 2 2 2 4 2 3 2 3" xfId="6746" xr:uid="{FA8CC1F4-B9E7-4960-BBFB-4AEDC6E399C9}"/>
    <cellStyle name="Normal 2 2 2 4 2 3 2 3 2" xfId="6747" xr:uid="{29F04FB6-EE4C-42E8-92C4-66478A842EEA}"/>
    <cellStyle name="Normal 2 2 2 4 2 3 2 3 2 2" xfId="34703" xr:uid="{2BF79272-8445-45E0-84E2-6FE130271C4E}"/>
    <cellStyle name="Normal 2 2 2 4 2 3 2 3 3" xfId="34702" xr:uid="{45ABC88F-5C90-473A-AB37-D29ED3B95B0C}"/>
    <cellStyle name="Normal 2 2 2 4 2 3 2 4" xfId="6748" xr:uid="{EE602AD9-51DF-4568-9F8D-0A409C79785F}"/>
    <cellStyle name="Normal 2 2 2 4 2 3 2 4 2" xfId="34704" xr:uid="{B7773E2A-81F0-4579-94FA-0E907F27990D}"/>
    <cellStyle name="Normal 2 2 2 4 2 3 2 5" xfId="34697" xr:uid="{7D029C86-546D-4389-924A-615266D24FEB}"/>
    <cellStyle name="Normal 2 2 2 4 2 3 3" xfId="6749" xr:uid="{D4E58B5A-2A4D-4DDA-9241-60536C41F977}"/>
    <cellStyle name="Normal 2 2 2 4 2 3 3 2" xfId="6750" xr:uid="{36222185-5A04-4877-BC6D-DF2EFB751844}"/>
    <cellStyle name="Normal 2 2 2 4 2 3 3 2 2" xfId="6751" xr:uid="{D4D6642C-FAD3-49A0-9A26-17ED0BC86F79}"/>
    <cellStyle name="Normal 2 2 2 4 2 3 3 2 2 2" xfId="34707" xr:uid="{0434AE92-891E-48C7-8ACB-50DF87853ACE}"/>
    <cellStyle name="Normal 2 2 2 4 2 3 3 2 3" xfId="34706" xr:uid="{8E2AC2DF-D745-415C-AAC7-5D34C8F65EB9}"/>
    <cellStyle name="Normal 2 2 2 4 2 3 3 3" xfId="6752" xr:uid="{787DD531-756B-45B8-BB1A-3A932E894DC2}"/>
    <cellStyle name="Normal 2 2 2 4 2 3 3 3 2" xfId="34708" xr:uid="{D5A59AB2-F0D5-42D6-B192-389E7BD9D759}"/>
    <cellStyle name="Normal 2 2 2 4 2 3 3 4" xfId="34705" xr:uid="{08642C69-8E6A-416F-8E80-0F64D8228093}"/>
    <cellStyle name="Normal 2 2 2 4 2 3 4" xfId="6753" xr:uid="{EBEA2EEF-B94A-4AE7-B94D-B213EF4D3C31}"/>
    <cellStyle name="Normal 2 2 2 4 2 3 4 2" xfId="6754" xr:uid="{249F1537-1473-4DB1-9006-4E33A12AFF4E}"/>
    <cellStyle name="Normal 2 2 2 4 2 3 4 2 2" xfId="34710" xr:uid="{5C76F2AC-058B-478B-BB39-BAA66F809DFC}"/>
    <cellStyle name="Normal 2 2 2 4 2 3 4 3" xfId="34709" xr:uid="{79C4B008-2711-418F-BE47-D3B00DA349E4}"/>
    <cellStyle name="Normal 2 2 2 4 2 3 5" xfId="6755" xr:uid="{A3EB0134-0456-4660-A053-9661FBCC76C5}"/>
    <cellStyle name="Normal 2 2 2 4 2 3 5 2" xfId="34711" xr:uid="{1FFA6DCE-AD41-456B-89B8-F5D94A254EEE}"/>
    <cellStyle name="Normal 2 2 2 4 2 3 6" xfId="34696" xr:uid="{C0947C5E-5D10-49AD-AA33-0E8D7530AD14}"/>
    <cellStyle name="Normal 2 2 2 4 2 4" xfId="6756" xr:uid="{C160F55D-4EF3-46C7-8259-AAA055361871}"/>
    <cellStyle name="Normal 2 2 2 4 2 4 2" xfId="6757" xr:uid="{332C75CA-4556-41B3-AEA9-0B1CD900F276}"/>
    <cellStyle name="Normal 2 2 2 4 2 4 2 2" xfId="6758" xr:uid="{1BAA983D-1212-421F-B4C8-F95D59649380}"/>
    <cellStyle name="Normal 2 2 2 4 2 4 2 2 2" xfId="6759" xr:uid="{BD92EF7B-CE38-4254-8D83-C99715EEE5E8}"/>
    <cellStyle name="Normal 2 2 2 4 2 4 2 2 2 2" xfId="34715" xr:uid="{5960559F-C509-4F6F-9C96-21C3A8B26612}"/>
    <cellStyle name="Normal 2 2 2 4 2 4 2 2 3" xfId="34714" xr:uid="{8E78A4FC-31AA-4DFF-B9A9-C27D394AE8CE}"/>
    <cellStyle name="Normal 2 2 2 4 2 4 2 3" xfId="6760" xr:uid="{42492A5D-4461-4CEE-8881-1E0CE050BF40}"/>
    <cellStyle name="Normal 2 2 2 4 2 4 2 3 2" xfId="34716" xr:uid="{199419CC-0422-4417-8C6B-4DB1D48A4BE5}"/>
    <cellStyle name="Normal 2 2 2 4 2 4 2 4" xfId="34713" xr:uid="{E5511DA0-D23B-4479-8DC9-A5DFD1E1B5C9}"/>
    <cellStyle name="Normal 2 2 2 4 2 4 3" xfId="6761" xr:uid="{0155EE9E-59FC-4C96-B923-EEBF5CFED0C6}"/>
    <cellStyle name="Normal 2 2 2 4 2 4 3 2" xfId="6762" xr:uid="{E4054A50-59B8-48D8-A6F7-ED9F1195D674}"/>
    <cellStyle name="Normal 2 2 2 4 2 4 3 2 2" xfId="34718" xr:uid="{5FDDFEA4-9523-4434-A8D1-12B81CD0BB5E}"/>
    <cellStyle name="Normal 2 2 2 4 2 4 3 3" xfId="34717" xr:uid="{5681961F-7CA5-4472-8347-991692358A2A}"/>
    <cellStyle name="Normal 2 2 2 4 2 4 4" xfId="6763" xr:uid="{CEF1CDA9-BD1A-454D-BC4C-649520F9DA2D}"/>
    <cellStyle name="Normal 2 2 2 4 2 4 4 2" xfId="34719" xr:uid="{D29B7B20-8888-4E11-AF2B-B183098ADB11}"/>
    <cellStyle name="Normal 2 2 2 4 2 4 5" xfId="34712" xr:uid="{DB27200B-447A-49CA-8F65-58FB41270EBD}"/>
    <cellStyle name="Normal 2 2 2 4 2 5" xfId="6764" xr:uid="{40EBB709-B167-4506-8467-210505178B36}"/>
    <cellStyle name="Normal 2 2 2 4 2 5 2" xfId="6765" xr:uid="{E6A7A236-70F9-48D1-B9B6-BAA0ECA69824}"/>
    <cellStyle name="Normal 2 2 2 4 2 5 2 2" xfId="6766" xr:uid="{6E4FDBB4-9586-4D16-B011-76765338D1AE}"/>
    <cellStyle name="Normal 2 2 2 4 2 5 2 2 2" xfId="6767" xr:uid="{664CC8EE-F800-4BE9-9B0A-74D0CA90BB62}"/>
    <cellStyle name="Normal 2 2 2 4 2 5 2 2 2 2" xfId="34723" xr:uid="{6808EDF5-0E34-4C65-83EF-FA1F9FA6A02C}"/>
    <cellStyle name="Normal 2 2 2 4 2 5 2 2 3" xfId="34722" xr:uid="{DE37D03D-37A6-4444-A513-1C4885ACFDDD}"/>
    <cellStyle name="Normal 2 2 2 4 2 5 2 3" xfId="6768" xr:uid="{5C022AF8-B8FB-435F-9851-69D472330F20}"/>
    <cellStyle name="Normal 2 2 2 4 2 5 2 3 2" xfId="34724" xr:uid="{36F54D68-9DB4-41D2-BA74-EF8CBB61B8DF}"/>
    <cellStyle name="Normal 2 2 2 4 2 5 2 4" xfId="34721" xr:uid="{D04326F6-9305-4A20-AD65-2B2CFB0F2ABF}"/>
    <cellStyle name="Normal 2 2 2 4 2 5 3" xfId="6769" xr:uid="{BAE40A85-8A63-4671-AA3C-54D0C42F7730}"/>
    <cellStyle name="Normal 2 2 2 4 2 5 3 2" xfId="6770" xr:uid="{6C855BD0-CB19-4931-AD75-4EFB69B230B7}"/>
    <cellStyle name="Normal 2 2 2 4 2 5 3 2 2" xfId="34726" xr:uid="{2B2AF1AB-6CC5-42A5-8F9D-02C7DB19702D}"/>
    <cellStyle name="Normal 2 2 2 4 2 5 3 3" xfId="34725" xr:uid="{50B5F1A8-1A4F-4A2B-AA7B-8A45AAE2EDCE}"/>
    <cellStyle name="Normal 2 2 2 4 2 5 4" xfId="6771" xr:uid="{EB802F86-E6F3-4D1C-8D5E-00341E34E077}"/>
    <cellStyle name="Normal 2 2 2 4 2 5 4 2" xfId="34727" xr:uid="{D29FA281-06FA-4AEE-A893-44716DB88B2C}"/>
    <cellStyle name="Normal 2 2 2 4 2 5 5" xfId="34720" xr:uid="{119DE57C-9D3E-4687-86F9-3A56D5F7942C}"/>
    <cellStyle name="Normal 2 2 2 4 2 6" xfId="6772" xr:uid="{9FFA86DE-831A-4A1F-A462-3B2A49B5D4F8}"/>
    <cellStyle name="Normal 2 2 2 4 2 6 2" xfId="6773" xr:uid="{A2B51E88-BC61-44FA-BF2F-8963E423A8AF}"/>
    <cellStyle name="Normal 2 2 2 4 2 6 2 2" xfId="6774" xr:uid="{C2816E3B-AAA0-453D-8B6F-AFDB02003D44}"/>
    <cellStyle name="Normal 2 2 2 4 2 6 2 2 2" xfId="34730" xr:uid="{010FA765-096E-48B9-8220-E401EAFE6D99}"/>
    <cellStyle name="Normal 2 2 2 4 2 6 2 3" xfId="34729" xr:uid="{A0FEB0B3-1B8F-417F-B586-B55B0F007EF8}"/>
    <cellStyle name="Normal 2 2 2 4 2 6 3" xfId="6775" xr:uid="{F273FD8B-1CF8-4440-8C82-F046B5E3E550}"/>
    <cellStyle name="Normal 2 2 2 4 2 6 3 2" xfId="34731" xr:uid="{C5DA0ACA-7EA9-49C4-BDAB-852C6AFAC15B}"/>
    <cellStyle name="Normal 2 2 2 4 2 6 4" xfId="34728" xr:uid="{55BDB979-5045-4329-B1AC-0FD1D6D6ED0F}"/>
    <cellStyle name="Normal 2 2 2 4 2 7" xfId="6776" xr:uid="{3DC7C907-724F-4743-B962-E00E3588D16A}"/>
    <cellStyle name="Normal 2 2 2 4 2 7 2" xfId="6777" xr:uid="{FEC8CA61-BE21-41D2-A1E0-1BCE4185E1F0}"/>
    <cellStyle name="Normal 2 2 2 4 2 7 2 2" xfId="34733" xr:uid="{41425EDE-D84A-4291-A6FF-C9AC5A91649A}"/>
    <cellStyle name="Normal 2 2 2 4 2 7 3" xfId="34732" xr:uid="{33EE4D38-8493-468B-856C-09ABD76DF7C7}"/>
    <cellStyle name="Normal 2 2 2 4 2 8" xfId="6778" xr:uid="{A1CD3831-9D95-4552-8E2C-D2AAD588AB81}"/>
    <cellStyle name="Normal 2 2 2 4 2 8 2" xfId="34734" xr:uid="{E2DA98C9-286D-468C-A18D-7E53B1BF324E}"/>
    <cellStyle name="Normal 2 2 2 4 2 9" xfId="27794" xr:uid="{8E0FEAD9-11BB-4B07-B675-F801AB01ED2C}"/>
    <cellStyle name="Normal 2 2 2 4 2 9 2" xfId="55712" xr:uid="{C2DC1883-5671-4CBD-988B-1083377CF89C}"/>
    <cellStyle name="Normal 2 2 2 4 3" xfId="510" xr:uid="{C58864BE-636C-4587-9B1F-DB9776E01FD4}"/>
    <cellStyle name="Normal 2 2 2 4 3 2" xfId="6779" xr:uid="{0AA6432E-92D0-4F4A-909D-BE803FC44C98}"/>
    <cellStyle name="Normal 2 2 2 4 3 2 2" xfId="6780" xr:uid="{21EB3B80-95E3-4DFD-9259-B16B2110DB46}"/>
    <cellStyle name="Normal 2 2 2 4 3 2 2 2" xfId="6781" xr:uid="{20A2EBFA-4B37-41E9-9F89-36C734390030}"/>
    <cellStyle name="Normal 2 2 2 4 3 2 2 2 2" xfId="6782" xr:uid="{95ED39A5-8398-47EC-9997-19292E930DE1}"/>
    <cellStyle name="Normal 2 2 2 4 3 2 2 2 2 2" xfId="6783" xr:uid="{FC1E8B54-26D5-4D18-8945-A3992D1DD905}"/>
    <cellStyle name="Normal 2 2 2 4 3 2 2 2 2 2 2" xfId="34739" xr:uid="{EF245E7C-4F95-485E-97AA-CDA7221036BE}"/>
    <cellStyle name="Normal 2 2 2 4 3 2 2 2 2 3" xfId="34738" xr:uid="{68E05B3A-A305-480A-8935-5DC547C9953B}"/>
    <cellStyle name="Normal 2 2 2 4 3 2 2 2 3" xfId="6784" xr:uid="{78394936-E336-47A3-9585-B7C25479ABB9}"/>
    <cellStyle name="Normal 2 2 2 4 3 2 2 2 3 2" xfId="34740" xr:uid="{8CFB1E68-15D0-461F-B11A-2A3E251F9E29}"/>
    <cellStyle name="Normal 2 2 2 4 3 2 2 2 4" xfId="34737" xr:uid="{BC84F49A-C33D-491B-8C74-A1CBA793BF24}"/>
    <cellStyle name="Normal 2 2 2 4 3 2 2 3" xfId="6785" xr:uid="{036CF683-9ECB-4C26-BC45-F0E4A13367AD}"/>
    <cellStyle name="Normal 2 2 2 4 3 2 2 3 2" xfId="6786" xr:uid="{42F734E1-B976-4598-901E-B68BC423CBA5}"/>
    <cellStyle name="Normal 2 2 2 4 3 2 2 3 2 2" xfId="34742" xr:uid="{A0319596-F96E-401B-ADB3-4A3995A600E9}"/>
    <cellStyle name="Normal 2 2 2 4 3 2 2 3 3" xfId="34741" xr:uid="{2A4F166F-CCC6-4861-AD51-FBC51A60A0B6}"/>
    <cellStyle name="Normal 2 2 2 4 3 2 2 4" xfId="6787" xr:uid="{A3BDBE10-D28D-4255-BEFE-627E0F0E03F2}"/>
    <cellStyle name="Normal 2 2 2 4 3 2 2 4 2" xfId="34743" xr:uid="{2BB1A5D8-FCC8-4317-B095-F38A6F5DB994}"/>
    <cellStyle name="Normal 2 2 2 4 3 2 2 5" xfId="34736" xr:uid="{6B14077F-6AC1-49E5-B843-C08FC3BA7A98}"/>
    <cellStyle name="Normal 2 2 2 4 3 2 3" xfId="6788" xr:uid="{1A246D1C-83CC-4F47-B02B-B10D707332AF}"/>
    <cellStyle name="Normal 2 2 2 4 3 2 3 2" xfId="6789" xr:uid="{4129AD4C-00DC-4E00-A187-8F52C8DABB23}"/>
    <cellStyle name="Normal 2 2 2 4 3 2 3 2 2" xfId="6790" xr:uid="{E94DA269-9773-4A41-823A-C8914E97234E}"/>
    <cellStyle name="Normal 2 2 2 4 3 2 3 2 2 2" xfId="34746" xr:uid="{126480B9-74AE-47C8-9F9D-5E362DC2A06C}"/>
    <cellStyle name="Normal 2 2 2 4 3 2 3 2 3" xfId="34745" xr:uid="{C18E8CFF-C5F3-4553-B2F4-D6103C3086BB}"/>
    <cellStyle name="Normal 2 2 2 4 3 2 3 3" xfId="6791" xr:uid="{5CDB35D0-C9F9-44E5-B5E0-83CFB32815CD}"/>
    <cellStyle name="Normal 2 2 2 4 3 2 3 3 2" xfId="34747" xr:uid="{CD1452C6-1461-4591-9447-E7DD76608182}"/>
    <cellStyle name="Normal 2 2 2 4 3 2 3 4" xfId="34744" xr:uid="{B379AFE3-6F2A-4FA2-A824-D3081E0E6B24}"/>
    <cellStyle name="Normal 2 2 2 4 3 2 4" xfId="6792" xr:uid="{1B3E545F-427E-4748-91CC-AF6A9B960D5A}"/>
    <cellStyle name="Normal 2 2 2 4 3 2 4 2" xfId="6793" xr:uid="{C0327635-AF4D-4F67-809C-7B0429AE3450}"/>
    <cellStyle name="Normal 2 2 2 4 3 2 4 2 2" xfId="34749" xr:uid="{64A50033-EB0A-4A84-BE22-14266D77D6E9}"/>
    <cellStyle name="Normal 2 2 2 4 3 2 4 3" xfId="34748" xr:uid="{4716625F-F1CE-4A71-A9AB-1E3709355A97}"/>
    <cellStyle name="Normal 2 2 2 4 3 2 5" xfId="6794" xr:uid="{46AA208E-C53F-4161-B8DE-C6BC92FE91C1}"/>
    <cellStyle name="Normal 2 2 2 4 3 2 5 2" xfId="34750" xr:uid="{9CB1AC16-19D9-4394-802A-AA68F90B060B}"/>
    <cellStyle name="Normal 2 2 2 4 3 2 6" xfId="34735" xr:uid="{D69C6F8F-2EDA-4F82-BCA1-1607B8A8352D}"/>
    <cellStyle name="Normal 2 2 2 4 3 3" xfId="6795" xr:uid="{357EAEED-580A-44F3-8145-C732807BD547}"/>
    <cellStyle name="Normal 2 2 2 4 3 3 2" xfId="6796" xr:uid="{188D3527-9BAD-43F3-9E3A-3FEB66DD2E7C}"/>
    <cellStyle name="Normal 2 2 2 4 3 3 2 2" xfId="6797" xr:uid="{C138F456-8C2F-4D5C-B513-43385F9B94B0}"/>
    <cellStyle name="Normal 2 2 2 4 3 3 2 2 2" xfId="6798" xr:uid="{79FA19D9-7B69-4975-9CDB-911FADE6F362}"/>
    <cellStyle name="Normal 2 2 2 4 3 3 2 2 2 2" xfId="34754" xr:uid="{B7CA614C-DECD-461B-8C19-DA878B75C27C}"/>
    <cellStyle name="Normal 2 2 2 4 3 3 2 2 3" xfId="34753" xr:uid="{1804E8DB-0D62-4F08-A663-7C24C0BC1090}"/>
    <cellStyle name="Normal 2 2 2 4 3 3 2 3" xfId="6799" xr:uid="{10307851-D8E7-40CD-9388-D721962C3B42}"/>
    <cellStyle name="Normal 2 2 2 4 3 3 2 3 2" xfId="34755" xr:uid="{F8261FB7-7C75-4D1B-9B8C-45C3803124F8}"/>
    <cellStyle name="Normal 2 2 2 4 3 3 2 4" xfId="34752" xr:uid="{BFC4B286-38A1-48C9-9500-3961974748A3}"/>
    <cellStyle name="Normal 2 2 2 4 3 3 3" xfId="6800" xr:uid="{E50ED700-1E8B-4B5C-86F2-62E2504CA7EB}"/>
    <cellStyle name="Normal 2 2 2 4 3 3 3 2" xfId="6801" xr:uid="{B29BDCAA-1CFB-41B8-9525-F8F6D5639BCC}"/>
    <cellStyle name="Normal 2 2 2 4 3 3 3 2 2" xfId="34757" xr:uid="{B57D853A-4D33-4F98-884B-BAF2915610A5}"/>
    <cellStyle name="Normal 2 2 2 4 3 3 3 3" xfId="34756" xr:uid="{8AD62CB0-F5EF-4B6E-91B0-E24635FABC6A}"/>
    <cellStyle name="Normal 2 2 2 4 3 3 4" xfId="6802" xr:uid="{8533E8E2-EEDC-46B5-A925-85D14A91A706}"/>
    <cellStyle name="Normal 2 2 2 4 3 3 4 2" xfId="34758" xr:uid="{EBA54370-25F3-4B29-93DE-FED9447EC02D}"/>
    <cellStyle name="Normal 2 2 2 4 3 3 5" xfId="34751" xr:uid="{5E27B211-70B8-403D-9CE9-CF2F7F372C59}"/>
    <cellStyle name="Normal 2 2 2 4 3 4" xfId="6803" xr:uid="{B8962B21-DCF9-40BE-8F8D-56CEA02A66F9}"/>
    <cellStyle name="Normal 2 2 2 4 3 4 2" xfId="6804" xr:uid="{427CA106-BA31-4F7D-9487-72DF875686B0}"/>
    <cellStyle name="Normal 2 2 2 4 3 4 2 2" xfId="6805" xr:uid="{DCE958C1-9EDF-4739-9233-A5EE66F4A5FA}"/>
    <cellStyle name="Normal 2 2 2 4 3 4 2 2 2" xfId="6806" xr:uid="{8773BF08-F39A-444C-BA13-604EBD54462D}"/>
    <cellStyle name="Normal 2 2 2 4 3 4 2 2 2 2" xfId="34762" xr:uid="{C2FE2053-C7D9-49B0-89B2-AF95C5792C57}"/>
    <cellStyle name="Normal 2 2 2 4 3 4 2 2 3" xfId="34761" xr:uid="{786FDDC2-3F94-4213-ACFC-C864E74DC875}"/>
    <cellStyle name="Normal 2 2 2 4 3 4 2 3" xfId="6807" xr:uid="{84CCD79A-F9F7-4718-9ABF-70C29D5B5F2E}"/>
    <cellStyle name="Normal 2 2 2 4 3 4 2 3 2" xfId="34763" xr:uid="{4CEDDA45-8B82-424D-8B58-959E4FED067B}"/>
    <cellStyle name="Normal 2 2 2 4 3 4 2 4" xfId="34760" xr:uid="{315F8DFF-BC3C-4BB0-A31F-8F294AF8BC97}"/>
    <cellStyle name="Normal 2 2 2 4 3 4 3" xfId="6808" xr:uid="{AD24573C-D2A0-49A4-A180-B6834F805EDE}"/>
    <cellStyle name="Normal 2 2 2 4 3 4 3 2" xfId="6809" xr:uid="{BCB78FF6-DD4B-4BB0-BA73-6DD9C2C614BE}"/>
    <cellStyle name="Normal 2 2 2 4 3 4 3 2 2" xfId="34765" xr:uid="{AFB1A086-B190-4242-919E-B7078DE04530}"/>
    <cellStyle name="Normal 2 2 2 4 3 4 3 3" xfId="34764" xr:uid="{74E47438-2900-4B70-96C1-2D68923A9766}"/>
    <cellStyle name="Normal 2 2 2 4 3 4 4" xfId="6810" xr:uid="{001570C5-05F6-49B8-B4CD-E762E714B0DD}"/>
    <cellStyle name="Normal 2 2 2 4 3 4 4 2" xfId="34766" xr:uid="{B5EE17DC-1EC0-473B-9A12-DEC863BC7888}"/>
    <cellStyle name="Normal 2 2 2 4 3 4 5" xfId="34759" xr:uid="{6109EBD1-FEC1-4757-A3D9-02A390289881}"/>
    <cellStyle name="Normal 2 2 2 4 3 5" xfId="6811" xr:uid="{4A73C9BF-CFC0-4BEB-8E48-BF00EEA59020}"/>
    <cellStyle name="Normal 2 2 2 4 3 5 2" xfId="6812" xr:uid="{86E995B7-B441-41DC-8166-DF8397EA031A}"/>
    <cellStyle name="Normal 2 2 2 4 3 5 2 2" xfId="6813" xr:uid="{DA2409F7-0C93-4CCE-9B21-0768F8A992AB}"/>
    <cellStyle name="Normal 2 2 2 4 3 5 2 2 2" xfId="34769" xr:uid="{D387B3DF-EC6A-44B7-9C18-7F98A038A81C}"/>
    <cellStyle name="Normal 2 2 2 4 3 5 2 3" xfId="34768" xr:uid="{7B0EE0EA-56A4-4878-B76C-40FAAF7C223A}"/>
    <cellStyle name="Normal 2 2 2 4 3 5 3" xfId="6814" xr:uid="{CF342234-6A61-499A-91F6-F1D30775B671}"/>
    <cellStyle name="Normal 2 2 2 4 3 5 3 2" xfId="34770" xr:uid="{0126D80E-245A-44EA-9B5C-6C74F7040450}"/>
    <cellStyle name="Normal 2 2 2 4 3 5 4" xfId="34767" xr:uid="{46AE11A5-5732-423A-B47A-61A8627936F6}"/>
    <cellStyle name="Normal 2 2 2 4 3 6" xfId="6815" xr:uid="{088DF170-6DBA-448B-AE9C-240ADC5C64C3}"/>
    <cellStyle name="Normal 2 2 2 4 3 6 2" xfId="6816" xr:uid="{0CA585A1-9660-4858-AD4F-285D87D05635}"/>
    <cellStyle name="Normal 2 2 2 4 3 6 2 2" xfId="34772" xr:uid="{D5674818-312C-4345-96D3-FCEA6AFC37CA}"/>
    <cellStyle name="Normal 2 2 2 4 3 6 3" xfId="34771" xr:uid="{D307238E-5C1E-47BA-BDE1-ECDB016D45A1}"/>
    <cellStyle name="Normal 2 2 2 4 3 7" xfId="6817" xr:uid="{81949A7D-20BF-4D4C-86CB-E56B85CA097E}"/>
    <cellStyle name="Normal 2 2 2 4 3 7 2" xfId="34773" xr:uid="{7AA2B068-308F-4D63-A46E-308F275D7D25}"/>
    <cellStyle name="Normal 2 2 2 4 3 8" xfId="28489" xr:uid="{AA9B760A-9B26-4E84-ACE3-8DFA5FFBEC03}"/>
    <cellStyle name="Normal 2 2 2 4 4" xfId="6818" xr:uid="{F8835F92-EBB7-4ECE-88F7-0DFCB63E6FE3}"/>
    <cellStyle name="Normal 2 2 2 4 4 2" xfId="6819" xr:uid="{CE9D346E-129B-4163-BA0B-23390C502D92}"/>
    <cellStyle name="Normal 2 2 2 4 4 2 2" xfId="6820" xr:uid="{290909F6-16C2-4037-8303-85D2EA626EE8}"/>
    <cellStyle name="Normal 2 2 2 4 4 2 2 2" xfId="6821" xr:uid="{B85466B3-28DB-4BA6-BCCE-848D70C825E8}"/>
    <cellStyle name="Normal 2 2 2 4 4 2 2 2 2" xfId="6822" xr:uid="{E476F3C9-5E57-4A90-9DFA-0E696762C329}"/>
    <cellStyle name="Normal 2 2 2 4 4 2 2 2 2 2" xfId="34778" xr:uid="{8B12E362-D500-4C80-A6CC-E87A410D3A22}"/>
    <cellStyle name="Normal 2 2 2 4 4 2 2 2 3" xfId="34777" xr:uid="{6ACB8858-4EAC-4F33-A1DE-423041F2F479}"/>
    <cellStyle name="Normal 2 2 2 4 4 2 2 3" xfId="6823" xr:uid="{20CB5962-54F6-4A16-A682-0634F4534D03}"/>
    <cellStyle name="Normal 2 2 2 4 4 2 2 3 2" xfId="34779" xr:uid="{A132840D-7914-420F-9E8E-8333BF1B9A38}"/>
    <cellStyle name="Normal 2 2 2 4 4 2 2 4" xfId="34776" xr:uid="{C2C4116F-FF13-4905-AABD-C72D4D101F8B}"/>
    <cellStyle name="Normal 2 2 2 4 4 2 3" xfId="6824" xr:uid="{27BA0181-7887-4DB9-B1D3-C6C1FB083A40}"/>
    <cellStyle name="Normal 2 2 2 4 4 2 3 2" xfId="6825" xr:uid="{1227268D-141C-455B-8548-B788D2A3E45B}"/>
    <cellStyle name="Normal 2 2 2 4 4 2 3 2 2" xfId="34781" xr:uid="{28175298-AED2-4B67-808B-CB0D9047DD81}"/>
    <cellStyle name="Normal 2 2 2 4 4 2 3 3" xfId="34780" xr:uid="{0F7F46DE-9C8F-442C-A80C-D0C7F23FDC08}"/>
    <cellStyle name="Normal 2 2 2 4 4 2 4" xfId="6826" xr:uid="{4CA8EF3D-0446-4DA6-BBE1-02E3D6AA6C96}"/>
    <cellStyle name="Normal 2 2 2 4 4 2 4 2" xfId="34782" xr:uid="{C242F4E6-36B4-471A-ABF9-FF9E46BF14FB}"/>
    <cellStyle name="Normal 2 2 2 4 4 2 5" xfId="34775" xr:uid="{15C5E18C-0B5A-4DC4-A38A-C3454BBEF568}"/>
    <cellStyle name="Normal 2 2 2 4 4 3" xfId="6827" xr:uid="{C1B5671B-23A7-49DF-B07E-761E3B944BAD}"/>
    <cellStyle name="Normal 2 2 2 4 4 3 2" xfId="6828" xr:uid="{2E767C49-FDF3-4BD7-8FEA-4116889304A2}"/>
    <cellStyle name="Normal 2 2 2 4 4 3 2 2" xfId="6829" xr:uid="{2758CF9B-F4EA-4601-9C3D-7435E007D199}"/>
    <cellStyle name="Normal 2 2 2 4 4 3 2 2 2" xfId="34785" xr:uid="{893B363E-FFB6-416A-AB06-5BE1140C609F}"/>
    <cellStyle name="Normal 2 2 2 4 4 3 2 3" xfId="34784" xr:uid="{70EF255C-01F4-4BD8-A74C-16B21C628AE9}"/>
    <cellStyle name="Normal 2 2 2 4 4 3 3" xfId="6830" xr:uid="{325FE754-F837-48FB-811A-B4C3954ACF7F}"/>
    <cellStyle name="Normal 2 2 2 4 4 3 3 2" xfId="34786" xr:uid="{D4A3542B-CA66-4DE2-87DB-836EEE913589}"/>
    <cellStyle name="Normal 2 2 2 4 4 3 4" xfId="34783" xr:uid="{199B129C-95A5-4D24-B1D2-543DF3C293D2}"/>
    <cellStyle name="Normal 2 2 2 4 4 4" xfId="6831" xr:uid="{146FDD9B-B640-4D54-A51E-11C3F2583430}"/>
    <cellStyle name="Normal 2 2 2 4 4 4 2" xfId="6832" xr:uid="{5EEB61D3-675F-4021-B46C-7843CD4BD1D5}"/>
    <cellStyle name="Normal 2 2 2 4 4 4 2 2" xfId="34788" xr:uid="{0BF6A995-D49F-4204-98DB-CC0415E8E982}"/>
    <cellStyle name="Normal 2 2 2 4 4 4 3" xfId="34787" xr:uid="{8D6A8D30-3351-46D1-8971-68FC2DCD6B8B}"/>
    <cellStyle name="Normal 2 2 2 4 4 5" xfId="6833" xr:uid="{9EA121E2-DFF5-4533-B440-8893F8639B4A}"/>
    <cellStyle name="Normal 2 2 2 4 4 5 2" xfId="34789" xr:uid="{E738A1C7-83EA-470E-9955-5C678D99A348}"/>
    <cellStyle name="Normal 2 2 2 4 4 6" xfId="34774" xr:uid="{EDA1EB7F-BC30-4D59-9FD0-238324403AC1}"/>
    <cellStyle name="Normal 2 2 2 4 5" xfId="6834" xr:uid="{A4A4AF51-581F-44D2-ABB9-060F27753BBE}"/>
    <cellStyle name="Normal 2 2 2 4 5 2" xfId="6835" xr:uid="{E3D9A9F4-F694-44F5-AA35-AFA61162B222}"/>
    <cellStyle name="Normal 2 2 2 4 5 2 2" xfId="6836" xr:uid="{9C7DD1B9-8AEF-4418-9D28-11AF479386EA}"/>
    <cellStyle name="Normal 2 2 2 4 5 2 2 2" xfId="6837" xr:uid="{A5A834F3-0153-4AD8-B7E2-6E3A2C88C00F}"/>
    <cellStyle name="Normal 2 2 2 4 5 2 2 2 2" xfId="34793" xr:uid="{CA9D34DA-DE91-46BC-9057-A485127882FE}"/>
    <cellStyle name="Normal 2 2 2 4 5 2 2 3" xfId="34792" xr:uid="{A7440176-F93B-482A-A61E-231CC77F2B8F}"/>
    <cellStyle name="Normal 2 2 2 4 5 2 3" xfId="6838" xr:uid="{8F57F2DA-B5B8-495E-BADE-812AA2391C4D}"/>
    <cellStyle name="Normal 2 2 2 4 5 2 3 2" xfId="34794" xr:uid="{B9B1EC52-762F-43AD-BE52-8750FDA276BB}"/>
    <cellStyle name="Normal 2 2 2 4 5 2 4" xfId="34791" xr:uid="{607C5302-CD21-42AD-9A3A-E5CBC4A4F889}"/>
    <cellStyle name="Normal 2 2 2 4 5 3" xfId="6839" xr:uid="{E4276592-8FE9-48E2-9AC7-E9AE25E1FD64}"/>
    <cellStyle name="Normal 2 2 2 4 5 3 2" xfId="6840" xr:uid="{F421DB17-13E0-4469-885A-B4AA7F4C90AE}"/>
    <cellStyle name="Normal 2 2 2 4 5 3 2 2" xfId="34796" xr:uid="{44462620-36EB-448A-BB47-5695B3542D27}"/>
    <cellStyle name="Normal 2 2 2 4 5 3 3" xfId="34795" xr:uid="{09BE6FB9-C3D7-443D-8BF6-4A9B0FDC80FC}"/>
    <cellStyle name="Normal 2 2 2 4 5 4" xfId="6841" xr:uid="{CBB196CA-EC2D-4B9C-A650-82A5B0371EC5}"/>
    <cellStyle name="Normal 2 2 2 4 5 4 2" xfId="34797" xr:uid="{BA9E4347-19E4-4820-AADE-C9232A522402}"/>
    <cellStyle name="Normal 2 2 2 4 5 5" xfId="34790" xr:uid="{D2AA08C6-B722-478E-BB5D-AD8D50E51A48}"/>
    <cellStyle name="Normal 2 2 2 4 6" xfId="6842" xr:uid="{FA73B27D-3B50-4AFC-AA45-75DCBD13587E}"/>
    <cellStyle name="Normal 2 2 2 4 6 2" xfId="6843" xr:uid="{6AB2601D-6B7C-4821-8324-50CAE267B101}"/>
    <cellStyle name="Normal 2 2 2 4 6 2 2" xfId="6844" xr:uid="{6ECDCB48-4CD2-4EA7-A6D4-51A620371B6E}"/>
    <cellStyle name="Normal 2 2 2 4 6 2 2 2" xfId="6845" xr:uid="{30C31D56-9267-4CCA-8E38-260151D500CF}"/>
    <cellStyle name="Normal 2 2 2 4 6 2 2 2 2" xfId="34801" xr:uid="{C5F5BD4B-E22F-4618-8AB8-CDCD45ECCAE2}"/>
    <cellStyle name="Normal 2 2 2 4 6 2 2 3" xfId="34800" xr:uid="{9312AD30-7F06-4585-9520-6543A64BDBBB}"/>
    <cellStyle name="Normal 2 2 2 4 6 2 3" xfId="6846" xr:uid="{42C53FD9-822E-4A1C-8E57-9317FF68CA9D}"/>
    <cellStyle name="Normal 2 2 2 4 6 2 3 2" xfId="34802" xr:uid="{BD0026D0-C482-492B-9A7D-FF637B848AE5}"/>
    <cellStyle name="Normal 2 2 2 4 6 2 4" xfId="34799" xr:uid="{C124ED91-93A3-47F5-846B-13D44962CDD0}"/>
    <cellStyle name="Normal 2 2 2 4 6 3" xfId="6847" xr:uid="{DABA8C4E-910A-4DAB-8EDC-15B90840D5BE}"/>
    <cellStyle name="Normal 2 2 2 4 6 3 2" xfId="6848" xr:uid="{9A75C8F1-A335-44A0-958D-A4711FAF4697}"/>
    <cellStyle name="Normal 2 2 2 4 6 3 2 2" xfId="34804" xr:uid="{A9C3EA86-539F-4E02-9BEE-9ACE346A97CE}"/>
    <cellStyle name="Normal 2 2 2 4 6 3 3" xfId="34803" xr:uid="{F3264C89-C512-441F-AEBD-498331CFB815}"/>
    <cellStyle name="Normal 2 2 2 4 6 4" xfId="6849" xr:uid="{B397AE37-6161-4FE4-BC2D-7B83A47F6AD8}"/>
    <cellStyle name="Normal 2 2 2 4 6 4 2" xfId="34805" xr:uid="{FEBB0A34-7B5C-4B89-A5A3-558B7452141C}"/>
    <cellStyle name="Normal 2 2 2 4 6 5" xfId="34798" xr:uid="{E5ADB1E1-5277-4852-9491-73C37E56D917}"/>
    <cellStyle name="Normal 2 2 2 4 7" xfId="6850" xr:uid="{E0502B2D-0646-4F20-B7FA-88B275C565E6}"/>
    <cellStyle name="Normal 2 2 2 4 7 2" xfId="6851" xr:uid="{D8E5F413-D0E0-4A18-A8AA-B0009063A939}"/>
    <cellStyle name="Normal 2 2 2 4 7 2 2" xfId="6852" xr:uid="{6D73AE25-5A40-4968-A04F-812D3B55C53F}"/>
    <cellStyle name="Normal 2 2 2 4 7 2 2 2" xfId="34808" xr:uid="{A6338268-7B21-4EED-A77B-22B34523E1B8}"/>
    <cellStyle name="Normal 2 2 2 4 7 2 3" xfId="34807" xr:uid="{9C176447-88F3-409E-8F10-114004B4F4C9}"/>
    <cellStyle name="Normal 2 2 2 4 7 3" xfId="6853" xr:uid="{A72B0D25-6C16-4DD4-8C72-9D46C41077FE}"/>
    <cellStyle name="Normal 2 2 2 4 7 3 2" xfId="34809" xr:uid="{2977EC8F-7968-4D1C-8900-822CA8F05960}"/>
    <cellStyle name="Normal 2 2 2 4 7 4" xfId="34806" xr:uid="{CDCFCFFB-7B6B-4FEA-AFD6-32A2DB3FAA45}"/>
    <cellStyle name="Normal 2 2 2 4 8" xfId="6854" xr:uid="{83FB66B1-A170-40EE-B519-BCDBA7547D6F}"/>
    <cellStyle name="Normal 2 2 2 4 8 2" xfId="6855" xr:uid="{976CF2B3-048D-4D1E-B689-A513D41E3AAA}"/>
    <cellStyle name="Normal 2 2 2 4 8 2 2" xfId="34811" xr:uid="{B18DEB98-5B84-4A49-8D15-AAE5CB648CD6}"/>
    <cellStyle name="Normal 2 2 2 4 8 3" xfId="34810" xr:uid="{76AB2E85-3A6B-4A55-9BC0-ECBA9DD583F8}"/>
    <cellStyle name="Normal 2 2 2 4 9" xfId="6856" xr:uid="{078808B9-4D72-4B7E-A3F5-C99B3DD4B53F}"/>
    <cellStyle name="Normal 2 2 2 4 9 2" xfId="34812" xr:uid="{9F5B3634-3B1E-4FE3-80F9-44846ED4DCDA}"/>
    <cellStyle name="Normal 2 2 2 5" xfId="240" xr:uid="{E4D069FB-FFCD-44C7-ADFC-7C48D49E1EC4}"/>
    <cellStyle name="Normal 2 2 2 5 10" xfId="28221" xr:uid="{9B87A35E-F97A-40BD-80F7-9397A4C076B5}"/>
    <cellStyle name="Normal 2 2 2 5 2" xfId="587" xr:uid="{0F7E7CCF-6AE7-40AE-8256-234885816238}"/>
    <cellStyle name="Normal 2 2 2 5 2 2" xfId="6857" xr:uid="{90EB816F-D412-4B97-AB9D-5A847274F481}"/>
    <cellStyle name="Normal 2 2 2 5 2 2 2" xfId="6858" xr:uid="{7BF04132-F906-4122-8354-ADC4DB3FF889}"/>
    <cellStyle name="Normal 2 2 2 5 2 2 2 2" xfId="6859" xr:uid="{7FD62DBE-B065-41E5-9F7C-60FC53217049}"/>
    <cellStyle name="Normal 2 2 2 5 2 2 2 2 2" xfId="6860" xr:uid="{872BA8C4-BDDD-4020-9F1C-7FEAC9E4EB1C}"/>
    <cellStyle name="Normal 2 2 2 5 2 2 2 2 2 2" xfId="6861" xr:uid="{D6124209-E515-40AF-A3BC-64C50DB76006}"/>
    <cellStyle name="Normal 2 2 2 5 2 2 2 2 2 2 2" xfId="34817" xr:uid="{21241030-8B36-4C9C-B19A-029E686FE004}"/>
    <cellStyle name="Normal 2 2 2 5 2 2 2 2 2 3" xfId="34816" xr:uid="{F8F83B27-55A9-447F-9799-BA7F929C5033}"/>
    <cellStyle name="Normal 2 2 2 5 2 2 2 2 3" xfId="6862" xr:uid="{8C2523A3-A6EF-4E6F-954F-680A99B2EE03}"/>
    <cellStyle name="Normal 2 2 2 5 2 2 2 2 3 2" xfId="34818" xr:uid="{E4B7A8A7-84DA-43E6-A5EF-138C82B1CCDD}"/>
    <cellStyle name="Normal 2 2 2 5 2 2 2 2 4" xfId="34815" xr:uid="{0F6AF2CA-D50F-461E-B695-FC8CDE33F87F}"/>
    <cellStyle name="Normal 2 2 2 5 2 2 2 3" xfId="6863" xr:uid="{16E3BF99-7C42-4634-8F0A-FC771A314876}"/>
    <cellStyle name="Normal 2 2 2 5 2 2 2 3 2" xfId="6864" xr:uid="{F8B3A966-BF8E-4495-9615-B002FE90DA1A}"/>
    <cellStyle name="Normal 2 2 2 5 2 2 2 3 2 2" xfId="34820" xr:uid="{C3F7EAC9-5740-4006-9D35-90C1391868DC}"/>
    <cellStyle name="Normal 2 2 2 5 2 2 2 3 3" xfId="34819" xr:uid="{EBA17D73-418C-4C53-8312-F34D22FA39DA}"/>
    <cellStyle name="Normal 2 2 2 5 2 2 2 4" xfId="6865" xr:uid="{D39925D2-83B3-45A0-ABAE-D0E777028015}"/>
    <cellStyle name="Normal 2 2 2 5 2 2 2 4 2" xfId="34821" xr:uid="{6C6A0EA1-349E-432C-AB3E-CC2419173606}"/>
    <cellStyle name="Normal 2 2 2 5 2 2 2 5" xfId="34814" xr:uid="{BF2A271A-9FEE-4D13-AEFB-5F00C8B514AE}"/>
    <cellStyle name="Normal 2 2 2 5 2 2 3" xfId="6866" xr:uid="{226490BD-DDD1-4B6C-84B9-DBDFA8228E45}"/>
    <cellStyle name="Normal 2 2 2 5 2 2 3 2" xfId="6867" xr:uid="{7FBCD167-1DFA-416D-86B1-357FBA61C961}"/>
    <cellStyle name="Normal 2 2 2 5 2 2 3 2 2" xfId="6868" xr:uid="{193733FE-2F65-413E-9F74-062848A23326}"/>
    <cellStyle name="Normal 2 2 2 5 2 2 3 2 2 2" xfId="34824" xr:uid="{FD2C4D9C-A12F-4252-97A6-EB89C0CBC82D}"/>
    <cellStyle name="Normal 2 2 2 5 2 2 3 2 3" xfId="34823" xr:uid="{768EE6B3-FC18-4B58-B5F0-D86C23EA0C81}"/>
    <cellStyle name="Normal 2 2 2 5 2 2 3 3" xfId="6869" xr:uid="{DFBB4FB3-CCAE-47CA-8DD9-B29FDC267A7F}"/>
    <cellStyle name="Normal 2 2 2 5 2 2 3 3 2" xfId="34825" xr:uid="{FAAA4142-1F30-4D00-BAE2-3F71A7D14856}"/>
    <cellStyle name="Normal 2 2 2 5 2 2 3 4" xfId="34822" xr:uid="{1281FA5F-249B-4C42-A7F5-85C1FD31DF2C}"/>
    <cellStyle name="Normal 2 2 2 5 2 2 4" xfId="6870" xr:uid="{A71EFDB8-21B8-4927-8D25-B38523570C84}"/>
    <cellStyle name="Normal 2 2 2 5 2 2 4 2" xfId="6871" xr:uid="{BCC57E7F-2636-4788-934B-ED9C744F2483}"/>
    <cellStyle name="Normal 2 2 2 5 2 2 4 2 2" xfId="34827" xr:uid="{1DFD222F-0C15-4C57-B7BE-62BDE74636C0}"/>
    <cellStyle name="Normal 2 2 2 5 2 2 4 3" xfId="34826" xr:uid="{665EEF80-3065-4C41-84DC-8632030D11C3}"/>
    <cellStyle name="Normal 2 2 2 5 2 2 5" xfId="6872" xr:uid="{B4B75FF1-9FD6-47ED-AEB3-2CA2B829ABCE}"/>
    <cellStyle name="Normal 2 2 2 5 2 2 5 2" xfId="34828" xr:uid="{A4706B9D-949F-4D1F-81BD-ED66DBDF0BD2}"/>
    <cellStyle name="Normal 2 2 2 5 2 2 6" xfId="34813" xr:uid="{54976356-024C-46C9-B659-6A3F4FB1BA3C}"/>
    <cellStyle name="Normal 2 2 2 5 2 3" xfId="6873" xr:uid="{8CB7FD2F-CF35-48A9-85C3-5D385DA7EE24}"/>
    <cellStyle name="Normal 2 2 2 5 2 3 2" xfId="6874" xr:uid="{83A9F3AF-EC07-470A-A73F-DD59FD2D303F}"/>
    <cellStyle name="Normal 2 2 2 5 2 3 2 2" xfId="6875" xr:uid="{9B02FEDA-755D-424E-BB47-5789F0C1B591}"/>
    <cellStyle name="Normal 2 2 2 5 2 3 2 2 2" xfId="6876" xr:uid="{873421CE-5EAC-43B7-8639-5449E39AF18F}"/>
    <cellStyle name="Normal 2 2 2 5 2 3 2 2 2 2" xfId="34832" xr:uid="{2CF3A789-9CD3-488A-A42E-846D024E711B}"/>
    <cellStyle name="Normal 2 2 2 5 2 3 2 2 3" xfId="34831" xr:uid="{18CAD99A-7A10-4AD6-B12D-6A6C76F83477}"/>
    <cellStyle name="Normal 2 2 2 5 2 3 2 3" xfId="6877" xr:uid="{7D33E8ED-55DD-46BE-8EAE-14BF7AAEFED0}"/>
    <cellStyle name="Normal 2 2 2 5 2 3 2 3 2" xfId="34833" xr:uid="{13533D95-A92D-447F-ADDC-396F40AF71B0}"/>
    <cellStyle name="Normal 2 2 2 5 2 3 2 4" xfId="34830" xr:uid="{D2275A62-FA82-4856-A122-6DE4286747E1}"/>
    <cellStyle name="Normal 2 2 2 5 2 3 3" xfId="6878" xr:uid="{BD81C587-B4EA-42D8-B497-8FF9061F8410}"/>
    <cellStyle name="Normal 2 2 2 5 2 3 3 2" xfId="6879" xr:uid="{6E06A3D0-325F-41B3-B0D3-0D61C9AA9DC4}"/>
    <cellStyle name="Normal 2 2 2 5 2 3 3 2 2" xfId="34835" xr:uid="{1DC1576C-2DA6-4F98-BCA5-E51A908CA78E}"/>
    <cellStyle name="Normal 2 2 2 5 2 3 3 3" xfId="34834" xr:uid="{C2E03F67-5779-4AB9-8110-137E51D02AD6}"/>
    <cellStyle name="Normal 2 2 2 5 2 3 4" xfId="6880" xr:uid="{9A53F129-0B16-4D09-B02D-286451A60AEE}"/>
    <cellStyle name="Normal 2 2 2 5 2 3 4 2" xfId="34836" xr:uid="{7ED4F050-D0CA-48E1-8F8D-DBC19F86BC9A}"/>
    <cellStyle name="Normal 2 2 2 5 2 3 5" xfId="34829" xr:uid="{F3178DE6-4FCA-4627-A1BE-FB05E7F9EF7B}"/>
    <cellStyle name="Normal 2 2 2 5 2 4" xfId="6881" xr:uid="{DA0FBBC0-1A31-4ED6-890E-1F7BB09AC24C}"/>
    <cellStyle name="Normal 2 2 2 5 2 4 2" xfId="6882" xr:uid="{640BCDB9-C518-425C-80E1-ED02C0AB276F}"/>
    <cellStyle name="Normal 2 2 2 5 2 4 2 2" xfId="6883" xr:uid="{E5E927F5-8B20-4BDF-AFB2-9047648BC0AA}"/>
    <cellStyle name="Normal 2 2 2 5 2 4 2 2 2" xfId="6884" xr:uid="{8841B33F-5D43-46E0-9869-EA7F4D7D2C8D}"/>
    <cellStyle name="Normal 2 2 2 5 2 4 2 2 2 2" xfId="34840" xr:uid="{C709EF66-E307-42F2-87DA-EC637FC6F283}"/>
    <cellStyle name="Normal 2 2 2 5 2 4 2 2 3" xfId="34839" xr:uid="{FA6DF8F5-3729-4D67-BCC3-99C6265F1E89}"/>
    <cellStyle name="Normal 2 2 2 5 2 4 2 3" xfId="6885" xr:uid="{D072EC15-AE25-4496-8B83-FE90FCEE02AA}"/>
    <cellStyle name="Normal 2 2 2 5 2 4 2 3 2" xfId="34841" xr:uid="{A4ECF623-084F-4AF5-84D2-35FC68C253B6}"/>
    <cellStyle name="Normal 2 2 2 5 2 4 2 4" xfId="34838" xr:uid="{39D400D5-D0BA-4167-AB20-6C7EB3EA1E4F}"/>
    <cellStyle name="Normal 2 2 2 5 2 4 3" xfId="6886" xr:uid="{635021FB-BBD9-49AA-8036-66BBE752D7B5}"/>
    <cellStyle name="Normal 2 2 2 5 2 4 3 2" xfId="6887" xr:uid="{ADBC19D3-0321-48D7-8FAB-6BE0AFB97728}"/>
    <cellStyle name="Normal 2 2 2 5 2 4 3 2 2" xfId="34843" xr:uid="{719349DB-082A-4252-B2D8-A9A16F80A36E}"/>
    <cellStyle name="Normal 2 2 2 5 2 4 3 3" xfId="34842" xr:uid="{32C80AC4-170C-4BCA-8DEF-12BD534279B2}"/>
    <cellStyle name="Normal 2 2 2 5 2 4 4" xfId="6888" xr:uid="{D0033D65-2095-4F8E-A88D-4680ACA88F78}"/>
    <cellStyle name="Normal 2 2 2 5 2 4 4 2" xfId="34844" xr:uid="{F74128E8-26AE-4CA7-B9EA-EE6D616F2CC0}"/>
    <cellStyle name="Normal 2 2 2 5 2 4 5" xfId="34837" xr:uid="{AE71AD5F-367B-4E0A-8A3F-C12CD3B76081}"/>
    <cellStyle name="Normal 2 2 2 5 2 5" xfId="6889" xr:uid="{E252C600-DFC6-4097-BBD8-61A1329C22C3}"/>
    <cellStyle name="Normal 2 2 2 5 2 5 2" xfId="6890" xr:uid="{6ED322F5-78C5-4458-A812-3C1BEEDF7288}"/>
    <cellStyle name="Normal 2 2 2 5 2 5 2 2" xfId="6891" xr:uid="{4C9C5D6D-59D3-439D-B4D0-EE57F282855A}"/>
    <cellStyle name="Normal 2 2 2 5 2 5 2 2 2" xfId="34847" xr:uid="{4321B451-E09C-4D18-A8C0-268A477C6060}"/>
    <cellStyle name="Normal 2 2 2 5 2 5 2 3" xfId="34846" xr:uid="{6796B400-65AD-4C5D-BF0D-D7CDBD80CCC2}"/>
    <cellStyle name="Normal 2 2 2 5 2 5 3" xfId="6892" xr:uid="{B4303C69-9F96-45D5-816A-610E9E72C5A0}"/>
    <cellStyle name="Normal 2 2 2 5 2 5 3 2" xfId="34848" xr:uid="{9865F34A-B837-4E74-913A-9567BE36741C}"/>
    <cellStyle name="Normal 2 2 2 5 2 5 4" xfId="34845" xr:uid="{C5D0F7EC-B7A7-4326-8020-2488BA3AD144}"/>
    <cellStyle name="Normal 2 2 2 5 2 6" xfId="6893" xr:uid="{6B3D4B3C-5F61-4F6D-9767-4386A55B506F}"/>
    <cellStyle name="Normal 2 2 2 5 2 6 2" xfId="6894" xr:uid="{53410CA6-44BB-4ABB-BB1F-36AA44789D08}"/>
    <cellStyle name="Normal 2 2 2 5 2 6 2 2" xfId="34850" xr:uid="{7A91D7E0-F0C9-406D-AFC2-AF7F72B73412}"/>
    <cellStyle name="Normal 2 2 2 5 2 6 3" xfId="34849" xr:uid="{FCA90158-AFB2-4242-8075-7A1304F3B932}"/>
    <cellStyle name="Normal 2 2 2 5 2 7" xfId="6895" xr:uid="{B2E21F68-14CB-469C-A96D-8B5818E8292F}"/>
    <cellStyle name="Normal 2 2 2 5 2 7 2" xfId="34851" xr:uid="{E1542C21-17E9-489E-9526-6ECE4B0C80CD}"/>
    <cellStyle name="Normal 2 2 2 5 2 8" xfId="28566" xr:uid="{006FB20D-B548-411E-B573-FFF6D4643CC6}"/>
    <cellStyle name="Normal 2 2 2 5 3" xfId="6896" xr:uid="{D18AB283-347B-4ABB-9FF7-E5C3926A622E}"/>
    <cellStyle name="Normal 2 2 2 5 3 2" xfId="6897" xr:uid="{851FC17F-27D1-4A61-98BF-CCDF11841FEA}"/>
    <cellStyle name="Normal 2 2 2 5 3 2 2" xfId="6898" xr:uid="{5151F4A4-C759-4F08-A69D-45A4D1B457B6}"/>
    <cellStyle name="Normal 2 2 2 5 3 2 2 2" xfId="6899" xr:uid="{FE15E63B-26CC-487E-ABC8-2F61F9287F08}"/>
    <cellStyle name="Normal 2 2 2 5 3 2 2 2 2" xfId="6900" xr:uid="{5BF8F740-33DA-4747-B2D6-F598F18B047F}"/>
    <cellStyle name="Normal 2 2 2 5 3 2 2 2 2 2" xfId="34856" xr:uid="{5A101544-66F9-4C22-BE26-250C13AC55E2}"/>
    <cellStyle name="Normal 2 2 2 5 3 2 2 2 3" xfId="34855" xr:uid="{68F0A690-1A2E-4264-AE9B-6996D20F650A}"/>
    <cellStyle name="Normal 2 2 2 5 3 2 2 3" xfId="6901" xr:uid="{32C9EBA1-E1C7-4DE5-8D8D-25E921632E3E}"/>
    <cellStyle name="Normal 2 2 2 5 3 2 2 3 2" xfId="34857" xr:uid="{5E591255-D002-4EEA-9A3A-C0FADE382FE3}"/>
    <cellStyle name="Normal 2 2 2 5 3 2 2 4" xfId="34854" xr:uid="{CA21FFD7-E616-4F25-B034-33A064885C65}"/>
    <cellStyle name="Normal 2 2 2 5 3 2 3" xfId="6902" xr:uid="{493F99F8-F10A-4F1A-B971-019A21CEC526}"/>
    <cellStyle name="Normal 2 2 2 5 3 2 3 2" xfId="6903" xr:uid="{A3AB839F-5308-481B-80B6-66A91056AF66}"/>
    <cellStyle name="Normal 2 2 2 5 3 2 3 2 2" xfId="34859" xr:uid="{19955B95-EF80-4769-B7B2-94925D7AFF3B}"/>
    <cellStyle name="Normal 2 2 2 5 3 2 3 3" xfId="34858" xr:uid="{DC4BB6C8-972F-4E8B-95C6-1C8ED7F46A7C}"/>
    <cellStyle name="Normal 2 2 2 5 3 2 4" xfId="6904" xr:uid="{30F39B9F-83FA-40F4-8247-67EB2DC8D844}"/>
    <cellStyle name="Normal 2 2 2 5 3 2 4 2" xfId="34860" xr:uid="{79BF3440-DF86-4A2E-BB25-F46F9C97578D}"/>
    <cellStyle name="Normal 2 2 2 5 3 2 5" xfId="34853" xr:uid="{59EAB1F4-72E0-4F73-BCE4-070B72D64E77}"/>
    <cellStyle name="Normal 2 2 2 5 3 3" xfId="6905" xr:uid="{C806097C-C353-442C-B517-668A96AE0F6F}"/>
    <cellStyle name="Normal 2 2 2 5 3 3 2" xfId="6906" xr:uid="{738A7875-117B-4424-8CC1-1AABBC24F1B4}"/>
    <cellStyle name="Normal 2 2 2 5 3 3 2 2" xfId="6907" xr:uid="{1EEBAFAE-9684-47F4-A888-BD1C6B9049E0}"/>
    <cellStyle name="Normal 2 2 2 5 3 3 2 2 2" xfId="34863" xr:uid="{B8C6FE23-4D79-4B03-BFB6-28D7BFC933EA}"/>
    <cellStyle name="Normal 2 2 2 5 3 3 2 3" xfId="34862" xr:uid="{3E39A5C9-9BBC-43EE-8DC3-469B7EED3212}"/>
    <cellStyle name="Normal 2 2 2 5 3 3 3" xfId="6908" xr:uid="{B9B91282-04B2-4D95-BA79-0D105166F35B}"/>
    <cellStyle name="Normal 2 2 2 5 3 3 3 2" xfId="34864" xr:uid="{BD437EE3-8D1D-4B31-9F5C-1EA7D6D732D2}"/>
    <cellStyle name="Normal 2 2 2 5 3 3 4" xfId="34861" xr:uid="{11F973E1-604A-4B19-A813-25206388C480}"/>
    <cellStyle name="Normal 2 2 2 5 3 4" xfId="6909" xr:uid="{91A6BAAD-5086-420E-AA91-76061AE748B2}"/>
    <cellStyle name="Normal 2 2 2 5 3 4 2" xfId="6910" xr:uid="{DF96DB17-CBC2-4033-B9BF-3961D1D76B9B}"/>
    <cellStyle name="Normal 2 2 2 5 3 4 2 2" xfId="34866" xr:uid="{5EF439CA-B6C5-4EBF-8CDF-2FCDE87E5D62}"/>
    <cellStyle name="Normal 2 2 2 5 3 4 3" xfId="34865" xr:uid="{3B27FA8D-8407-458A-BE92-6CB4AE1DFD70}"/>
    <cellStyle name="Normal 2 2 2 5 3 5" xfId="6911" xr:uid="{14D01A90-1AEF-4DA8-8D4A-BE2701E2E6D1}"/>
    <cellStyle name="Normal 2 2 2 5 3 5 2" xfId="34867" xr:uid="{91AFFBB7-C123-4A98-851D-32F06292D1B5}"/>
    <cellStyle name="Normal 2 2 2 5 3 6" xfId="34852" xr:uid="{D4691CF4-9F64-4EC0-8CFA-CC4D27059AF9}"/>
    <cellStyle name="Normal 2 2 2 5 4" xfId="6912" xr:uid="{DF6F9823-E1EE-4987-BB48-BC540BA6C3AB}"/>
    <cellStyle name="Normal 2 2 2 5 4 2" xfId="6913" xr:uid="{F9953AEA-9FB4-4CE1-8936-1A0CB149103E}"/>
    <cellStyle name="Normal 2 2 2 5 4 2 2" xfId="6914" xr:uid="{3F8A57A1-DCE8-464A-886D-3ED9756A8501}"/>
    <cellStyle name="Normal 2 2 2 5 4 2 2 2" xfId="6915" xr:uid="{573FFE42-9CD7-40AF-A4AB-990CCF2072C1}"/>
    <cellStyle name="Normal 2 2 2 5 4 2 2 2 2" xfId="34871" xr:uid="{65F44EF9-044D-44AB-B24E-40CD488037AC}"/>
    <cellStyle name="Normal 2 2 2 5 4 2 2 3" xfId="34870" xr:uid="{A6101B8F-06D7-472D-AD3E-37F704224A74}"/>
    <cellStyle name="Normal 2 2 2 5 4 2 3" xfId="6916" xr:uid="{A6CF0FAC-5690-423B-B971-17CFF45A3500}"/>
    <cellStyle name="Normal 2 2 2 5 4 2 3 2" xfId="34872" xr:uid="{0E726C79-BCCE-4B2B-9902-3073B11B250D}"/>
    <cellStyle name="Normal 2 2 2 5 4 2 4" xfId="34869" xr:uid="{4AED0733-EB59-4DB8-B065-787B6E007B6D}"/>
    <cellStyle name="Normal 2 2 2 5 4 3" xfId="6917" xr:uid="{70A02282-301D-48BC-82A9-BDFC9A0ED6B9}"/>
    <cellStyle name="Normal 2 2 2 5 4 3 2" xfId="6918" xr:uid="{4B536C8E-888C-4B90-B6B8-91B5A634B80D}"/>
    <cellStyle name="Normal 2 2 2 5 4 3 2 2" xfId="34874" xr:uid="{D51447D8-C8B9-4CB6-A364-0A758F52A30E}"/>
    <cellStyle name="Normal 2 2 2 5 4 3 3" xfId="34873" xr:uid="{B2916F87-4894-411E-BE3E-933CB8CABBF6}"/>
    <cellStyle name="Normal 2 2 2 5 4 4" xfId="6919" xr:uid="{8C5EEB94-9838-4C01-9C6E-13608930C04B}"/>
    <cellStyle name="Normal 2 2 2 5 4 4 2" xfId="34875" xr:uid="{4DDC957E-8573-4F55-B9D6-64EFDA085E57}"/>
    <cellStyle name="Normal 2 2 2 5 4 5" xfId="34868" xr:uid="{56BEBBBB-B4D1-4F0D-83D0-1BAE146C47F4}"/>
    <cellStyle name="Normal 2 2 2 5 5" xfId="6920" xr:uid="{04D2849C-5767-4B3B-ADF8-4291BEF34528}"/>
    <cellStyle name="Normal 2 2 2 5 5 2" xfId="6921" xr:uid="{74733905-97D3-49F8-8E20-33E032654CFE}"/>
    <cellStyle name="Normal 2 2 2 5 5 2 2" xfId="6922" xr:uid="{E91EDBF5-659E-4E65-8020-932BCFA06099}"/>
    <cellStyle name="Normal 2 2 2 5 5 2 2 2" xfId="6923" xr:uid="{572DE6EF-9D2A-486E-BD93-048B394D8721}"/>
    <cellStyle name="Normal 2 2 2 5 5 2 2 2 2" xfId="34879" xr:uid="{87068EB5-76C9-4908-8913-628B3DE333CC}"/>
    <cellStyle name="Normal 2 2 2 5 5 2 2 3" xfId="34878" xr:uid="{A847D316-7B8E-47EE-8010-94141F7F54E7}"/>
    <cellStyle name="Normal 2 2 2 5 5 2 3" xfId="6924" xr:uid="{8EE453F8-4CC7-40B7-A341-E7DC474D11C0}"/>
    <cellStyle name="Normal 2 2 2 5 5 2 3 2" xfId="34880" xr:uid="{3FF1B031-6286-4E61-9C05-E0DA92EEE758}"/>
    <cellStyle name="Normal 2 2 2 5 5 2 4" xfId="34877" xr:uid="{7EFAC811-5DC1-483C-BDAE-44A10F90D2B7}"/>
    <cellStyle name="Normal 2 2 2 5 5 3" xfId="6925" xr:uid="{9473B18A-29E8-4AB0-8AA0-F49296C6754B}"/>
    <cellStyle name="Normal 2 2 2 5 5 3 2" xfId="6926" xr:uid="{B0EA11F1-8C05-4032-B205-1327C36D22D6}"/>
    <cellStyle name="Normal 2 2 2 5 5 3 2 2" xfId="34882" xr:uid="{000E37EC-6E8B-4055-B569-C48F565957EF}"/>
    <cellStyle name="Normal 2 2 2 5 5 3 3" xfId="34881" xr:uid="{CB2CA117-AB95-40E0-92DA-DA30514F5462}"/>
    <cellStyle name="Normal 2 2 2 5 5 4" xfId="6927" xr:uid="{F3F1FC19-E152-4494-8DA5-2926FE546EE0}"/>
    <cellStyle name="Normal 2 2 2 5 5 4 2" xfId="34883" xr:uid="{EA9A13CF-B38A-402B-862D-81940DED72E3}"/>
    <cellStyle name="Normal 2 2 2 5 5 5" xfId="34876" xr:uid="{AD98A1F5-BE72-4B0A-A502-933E6147DA86}"/>
    <cellStyle name="Normal 2 2 2 5 6" xfId="6928" xr:uid="{970FFBEA-2B26-4375-BDDB-0712F7D91236}"/>
    <cellStyle name="Normal 2 2 2 5 6 2" xfId="6929" xr:uid="{280BA504-788C-4658-9633-7255FF330633}"/>
    <cellStyle name="Normal 2 2 2 5 6 2 2" xfId="6930" xr:uid="{A2B8B869-A96B-4777-BD6A-FAF164107130}"/>
    <cellStyle name="Normal 2 2 2 5 6 2 2 2" xfId="34886" xr:uid="{C893D997-F4E0-4B41-A43C-3D2F60D0D038}"/>
    <cellStyle name="Normal 2 2 2 5 6 2 3" xfId="34885" xr:uid="{83951E7A-3AC3-4DE7-AB50-C3FC3A3D4A22}"/>
    <cellStyle name="Normal 2 2 2 5 6 3" xfId="6931" xr:uid="{5407B7DB-04A0-494D-AE88-00AE5D79DD16}"/>
    <cellStyle name="Normal 2 2 2 5 6 3 2" xfId="34887" xr:uid="{13462F0E-375A-4623-A4D7-E63B16E7D1DB}"/>
    <cellStyle name="Normal 2 2 2 5 6 4" xfId="34884" xr:uid="{8DD32168-6171-4026-9D49-430AE4D4CA68}"/>
    <cellStyle name="Normal 2 2 2 5 7" xfId="6932" xr:uid="{BCC8D955-50F3-471C-80E6-A3B1983F4246}"/>
    <cellStyle name="Normal 2 2 2 5 7 2" xfId="6933" xr:uid="{42D6B828-8EDE-4281-9C3D-F73B20298A77}"/>
    <cellStyle name="Normal 2 2 2 5 7 2 2" xfId="34889" xr:uid="{7239D28A-F4F5-4F9B-BD89-149061F36D21}"/>
    <cellStyle name="Normal 2 2 2 5 7 3" xfId="34888" xr:uid="{EA73D4B8-D0F4-413D-AC53-1FDC5160C7ED}"/>
    <cellStyle name="Normal 2 2 2 5 8" xfId="6934" xr:uid="{50AF94F3-EC70-466F-847A-021818996DEC}"/>
    <cellStyle name="Normal 2 2 2 5 8 2" xfId="34890" xr:uid="{EA70401B-8141-4D3C-BDA3-1129EE2FAE9B}"/>
    <cellStyle name="Normal 2 2 2 5 9" xfId="27795" xr:uid="{D27CCC21-435C-496A-A034-51FB71F8F9F4}"/>
    <cellStyle name="Normal 2 2 2 5 9 2" xfId="55713" xr:uid="{0CA245D8-0E4A-45DB-8F44-EE65AE5E1252}"/>
    <cellStyle name="Normal 2 2 2 6" xfId="81" xr:uid="{CCA3CE44-5479-44D6-A29D-4B7D91A33A4A}"/>
    <cellStyle name="Normal 2 2 2 6 2" xfId="433" xr:uid="{DF46425F-9276-48E6-8480-8AF92F310F2F}"/>
    <cellStyle name="Normal 2 2 2 6 2 2" xfId="6935" xr:uid="{771C9662-409F-4822-8E3B-CF28D1C5F65C}"/>
    <cellStyle name="Normal 2 2 2 6 2 2 2" xfId="6936" xr:uid="{842BC42C-77DC-46C2-B001-4108C59E6A0B}"/>
    <cellStyle name="Normal 2 2 2 6 2 2 2 2" xfId="6937" xr:uid="{E82735D7-58E8-4062-870A-10B31DF8F652}"/>
    <cellStyle name="Normal 2 2 2 6 2 2 2 2 2" xfId="6938" xr:uid="{98899694-B8E7-4E86-B326-F5E26366184A}"/>
    <cellStyle name="Normal 2 2 2 6 2 2 2 2 2 2" xfId="6939" xr:uid="{2A92D8B9-5F7C-4B38-A00A-7315F5AA546A}"/>
    <cellStyle name="Normal 2 2 2 6 2 2 2 2 2 2 2" xfId="34895" xr:uid="{15296A1D-7C9F-4C70-A435-771F043B63FF}"/>
    <cellStyle name="Normal 2 2 2 6 2 2 2 2 2 3" xfId="34894" xr:uid="{CEC677AC-98E0-44A4-BA5D-580B38B1C408}"/>
    <cellStyle name="Normal 2 2 2 6 2 2 2 2 3" xfId="6940" xr:uid="{6346DDF6-C131-491F-AA0C-282C4CD14D33}"/>
    <cellStyle name="Normal 2 2 2 6 2 2 2 2 3 2" xfId="34896" xr:uid="{EFC2BB61-47AA-46D2-9DD4-B4911AE6969B}"/>
    <cellStyle name="Normal 2 2 2 6 2 2 2 2 4" xfId="34893" xr:uid="{69B5C992-7B07-431F-AD2C-A6138C96349F}"/>
    <cellStyle name="Normal 2 2 2 6 2 2 2 3" xfId="6941" xr:uid="{A9AC8508-0A4D-4702-9384-75AD246CF982}"/>
    <cellStyle name="Normal 2 2 2 6 2 2 2 3 2" xfId="6942" xr:uid="{1915E2F6-0C5D-4F27-BA43-F47D34F3A61F}"/>
    <cellStyle name="Normal 2 2 2 6 2 2 2 3 2 2" xfId="34898" xr:uid="{0225814A-023D-4FD5-A87B-A0A92A94DEB1}"/>
    <cellStyle name="Normal 2 2 2 6 2 2 2 3 3" xfId="34897" xr:uid="{C494B7A1-D6D5-4BC3-AC34-9AD108943263}"/>
    <cellStyle name="Normal 2 2 2 6 2 2 2 4" xfId="6943" xr:uid="{DD182D78-E5EB-49AA-96C3-16764B76F7A8}"/>
    <cellStyle name="Normal 2 2 2 6 2 2 2 4 2" xfId="34899" xr:uid="{5E8EA4C9-0ED3-47B8-AB8F-00C3B8C7EBD6}"/>
    <cellStyle name="Normal 2 2 2 6 2 2 2 5" xfId="34892" xr:uid="{9B084F8E-9420-4C92-A5A5-5FE5EF8EC918}"/>
    <cellStyle name="Normal 2 2 2 6 2 2 3" xfId="6944" xr:uid="{E5FDDEF1-A59C-418B-8BF8-0835537E499F}"/>
    <cellStyle name="Normal 2 2 2 6 2 2 3 2" xfId="6945" xr:uid="{2940C2E8-9E5D-4587-A67C-93D5F1A26197}"/>
    <cellStyle name="Normal 2 2 2 6 2 2 3 2 2" xfId="6946" xr:uid="{66BD15AE-2655-4F58-AB24-C9A16289CEC2}"/>
    <cellStyle name="Normal 2 2 2 6 2 2 3 2 2 2" xfId="34902" xr:uid="{4CB04070-1DB2-481E-AB7D-50F942ECC5B5}"/>
    <cellStyle name="Normal 2 2 2 6 2 2 3 2 3" xfId="34901" xr:uid="{A874A53C-11D0-4D3E-86FE-5F320744C434}"/>
    <cellStyle name="Normal 2 2 2 6 2 2 3 3" xfId="6947" xr:uid="{7DAE4449-15CD-4F5A-A5E8-EB8540EAB1F0}"/>
    <cellStyle name="Normal 2 2 2 6 2 2 3 3 2" xfId="34903" xr:uid="{D7575B04-C709-4388-977C-14D1C9B63A40}"/>
    <cellStyle name="Normal 2 2 2 6 2 2 3 4" xfId="34900" xr:uid="{EFDEEECD-3C69-4ED1-99AC-03A2C0F89428}"/>
    <cellStyle name="Normal 2 2 2 6 2 2 4" xfId="6948" xr:uid="{A9FA8F44-4C9D-491B-8E33-2F88D9FF5091}"/>
    <cellStyle name="Normal 2 2 2 6 2 2 4 2" xfId="6949" xr:uid="{CF2C7515-5F73-4D5B-A8A8-C97C424AC599}"/>
    <cellStyle name="Normal 2 2 2 6 2 2 4 2 2" xfId="34905" xr:uid="{EDCFD5A1-3CB1-4314-B240-466AA13F69C4}"/>
    <cellStyle name="Normal 2 2 2 6 2 2 4 3" xfId="34904" xr:uid="{465F368D-9730-4916-8D5E-44965ACF5620}"/>
    <cellStyle name="Normal 2 2 2 6 2 2 5" xfId="6950" xr:uid="{0BAFCA56-B5E2-4706-A43F-618C59D5F7D6}"/>
    <cellStyle name="Normal 2 2 2 6 2 2 5 2" xfId="34906" xr:uid="{9D627DAA-2C5F-4599-89D8-EB62B0DCC75A}"/>
    <cellStyle name="Normal 2 2 2 6 2 2 6" xfId="34891" xr:uid="{FD00C960-7E7C-44C6-94F3-152D9F1811D0}"/>
    <cellStyle name="Normal 2 2 2 6 2 3" xfId="6951" xr:uid="{953BEB06-A42C-4164-B062-E49067238A96}"/>
    <cellStyle name="Normal 2 2 2 6 2 3 2" xfId="6952" xr:uid="{AA4D85FE-AF68-46BC-8AB5-5A30F3DD5773}"/>
    <cellStyle name="Normal 2 2 2 6 2 3 2 2" xfId="6953" xr:uid="{89B1678F-2A15-4741-94C7-450CD974C7B4}"/>
    <cellStyle name="Normal 2 2 2 6 2 3 2 2 2" xfId="6954" xr:uid="{A6CC755A-E718-4859-8481-BC3275D284FA}"/>
    <cellStyle name="Normal 2 2 2 6 2 3 2 2 2 2" xfId="34910" xr:uid="{5C055814-DF3A-428A-B12E-6411110ED63C}"/>
    <cellStyle name="Normal 2 2 2 6 2 3 2 2 3" xfId="34909" xr:uid="{5BC337E0-6D9C-440E-945D-FD119DC4E472}"/>
    <cellStyle name="Normal 2 2 2 6 2 3 2 3" xfId="6955" xr:uid="{57BFE834-61C1-497A-A8A9-752C4FB0850F}"/>
    <cellStyle name="Normal 2 2 2 6 2 3 2 3 2" xfId="34911" xr:uid="{9A142475-6C37-44E7-9CD0-9EA3E4DDA84C}"/>
    <cellStyle name="Normal 2 2 2 6 2 3 2 4" xfId="34908" xr:uid="{C90081E8-6754-454F-8E9B-FEB1EB5A0600}"/>
    <cellStyle name="Normal 2 2 2 6 2 3 3" xfId="6956" xr:uid="{438EE3B5-87AC-491B-9869-97F3E53D3DF9}"/>
    <cellStyle name="Normal 2 2 2 6 2 3 3 2" xfId="6957" xr:uid="{A9F44B54-4559-4236-9B9A-7AC30D8652F1}"/>
    <cellStyle name="Normal 2 2 2 6 2 3 3 2 2" xfId="34913" xr:uid="{0E1E1462-F823-4DD6-BDF0-C45B4CD5731E}"/>
    <cellStyle name="Normal 2 2 2 6 2 3 3 3" xfId="34912" xr:uid="{755996E8-F065-4603-8933-976CE14770A8}"/>
    <cellStyle name="Normal 2 2 2 6 2 3 4" xfId="6958" xr:uid="{C5229B83-ED82-4131-8336-8BDE2B1C8BB7}"/>
    <cellStyle name="Normal 2 2 2 6 2 3 4 2" xfId="34914" xr:uid="{08F98302-4A96-41E2-9149-71005F75D4D8}"/>
    <cellStyle name="Normal 2 2 2 6 2 3 5" xfId="34907" xr:uid="{655AE764-F7B3-4038-9350-13E219C6D89F}"/>
    <cellStyle name="Normal 2 2 2 6 2 4" xfId="6959" xr:uid="{8C2CE649-7762-43FF-96B7-C0ECDD372AC4}"/>
    <cellStyle name="Normal 2 2 2 6 2 4 2" xfId="6960" xr:uid="{F8CEA7D8-091C-45FC-93BC-0CC9B63833E9}"/>
    <cellStyle name="Normal 2 2 2 6 2 4 2 2" xfId="6961" xr:uid="{18662D2E-EA37-4A95-B13E-08EBC02ADAA4}"/>
    <cellStyle name="Normal 2 2 2 6 2 4 2 2 2" xfId="6962" xr:uid="{1B146ABF-5D2A-4B43-900D-8D4D88A92725}"/>
    <cellStyle name="Normal 2 2 2 6 2 4 2 2 2 2" xfId="34918" xr:uid="{1AAB183B-8935-42E8-A1F9-356E83A54041}"/>
    <cellStyle name="Normal 2 2 2 6 2 4 2 2 3" xfId="34917" xr:uid="{93D2126B-31CB-403B-A22B-EAEF814A0A9F}"/>
    <cellStyle name="Normal 2 2 2 6 2 4 2 3" xfId="6963" xr:uid="{F1C504AF-1A61-4D72-8077-CE198DD8EFB8}"/>
    <cellStyle name="Normal 2 2 2 6 2 4 2 3 2" xfId="34919" xr:uid="{621DD8A2-1BE2-4022-A8D3-049C25D1B68A}"/>
    <cellStyle name="Normal 2 2 2 6 2 4 2 4" xfId="34916" xr:uid="{3EE10B1F-64DB-4277-86AD-A87883A5C37B}"/>
    <cellStyle name="Normal 2 2 2 6 2 4 3" xfId="6964" xr:uid="{EF4A8B69-A444-410E-8E40-A26E69325CC5}"/>
    <cellStyle name="Normal 2 2 2 6 2 4 3 2" xfId="6965" xr:uid="{F63C1414-E224-415E-BF94-5F0C42AD7EDD}"/>
    <cellStyle name="Normal 2 2 2 6 2 4 3 2 2" xfId="34921" xr:uid="{3D84FA82-85D0-4619-8CA2-296AB577FBE0}"/>
    <cellStyle name="Normal 2 2 2 6 2 4 3 3" xfId="34920" xr:uid="{8743D95F-5104-445F-B33C-B6FE3F49F65D}"/>
    <cellStyle name="Normal 2 2 2 6 2 4 4" xfId="6966" xr:uid="{9826AC23-D260-4344-BF4B-06E6752D4921}"/>
    <cellStyle name="Normal 2 2 2 6 2 4 4 2" xfId="34922" xr:uid="{E1BE9DB6-A778-40C4-8B65-742AB1BEC029}"/>
    <cellStyle name="Normal 2 2 2 6 2 4 5" xfId="34915" xr:uid="{1D298F4B-D72C-4497-99A8-04D6F70B5CA4}"/>
    <cellStyle name="Normal 2 2 2 6 2 5" xfId="6967" xr:uid="{7008DFC6-2406-4E73-B87D-12BBD3F76B6D}"/>
    <cellStyle name="Normal 2 2 2 6 2 5 2" xfId="6968" xr:uid="{E01DD9F0-29B1-41D4-9F10-0363370A1868}"/>
    <cellStyle name="Normal 2 2 2 6 2 5 2 2" xfId="6969" xr:uid="{AAD94E70-691E-4D75-8E11-13B7ED9002DD}"/>
    <cellStyle name="Normal 2 2 2 6 2 5 2 2 2" xfId="34925" xr:uid="{92AA949A-F4BE-4DCA-A104-91A272405431}"/>
    <cellStyle name="Normal 2 2 2 6 2 5 2 3" xfId="34924" xr:uid="{FD8546EF-932F-4BE1-8521-1DE26C30B14F}"/>
    <cellStyle name="Normal 2 2 2 6 2 5 3" xfId="6970" xr:uid="{63106105-1F4C-4E86-B2BB-405CD24F2889}"/>
    <cellStyle name="Normal 2 2 2 6 2 5 3 2" xfId="34926" xr:uid="{EDBA5FE8-BFF2-48B0-9E52-97753C5A6DA5}"/>
    <cellStyle name="Normal 2 2 2 6 2 5 4" xfId="34923" xr:uid="{47CEC429-FF72-4F44-B7CE-EF7EFEA12146}"/>
    <cellStyle name="Normal 2 2 2 6 2 6" xfId="6971" xr:uid="{7F6A150F-900D-4BC3-83F1-835F470D4B7E}"/>
    <cellStyle name="Normal 2 2 2 6 2 6 2" xfId="6972" xr:uid="{0236D2CE-6CE5-465D-92D7-EB242F0D7018}"/>
    <cellStyle name="Normal 2 2 2 6 2 6 2 2" xfId="34928" xr:uid="{0C4C41C9-0326-4A3A-8EF5-7EE0D7557A3C}"/>
    <cellStyle name="Normal 2 2 2 6 2 6 3" xfId="34927" xr:uid="{084A22D2-C73E-4C15-B3CE-A2BDA21440CD}"/>
    <cellStyle name="Normal 2 2 2 6 2 7" xfId="6973" xr:uid="{9BAE1BD5-3A80-422C-AB86-A47E43308FE9}"/>
    <cellStyle name="Normal 2 2 2 6 2 7 2" xfId="34929" xr:uid="{80299BBB-67B1-40D4-8157-8CA63B4FE6B7}"/>
    <cellStyle name="Normal 2 2 2 6 2 8" xfId="28412" xr:uid="{8A9CC47F-B4D1-468D-BF14-507CE9DACC4A}"/>
    <cellStyle name="Normal 2 2 2 6 3" xfId="6974" xr:uid="{FCD76685-998D-4A85-9E3D-3DD905C268DC}"/>
    <cellStyle name="Normal 2 2 2 6 3 2" xfId="6975" xr:uid="{98831330-AF6F-4526-BC17-64AB8576A362}"/>
    <cellStyle name="Normal 2 2 2 6 3 2 2" xfId="6976" xr:uid="{45D40DA0-976D-44EA-85F0-6998CE2D2DE1}"/>
    <cellStyle name="Normal 2 2 2 6 3 2 2 2" xfId="6977" xr:uid="{89AB9B9A-42FC-48D7-BEF5-7F9AC334F9AE}"/>
    <cellStyle name="Normal 2 2 2 6 3 2 2 2 2" xfId="6978" xr:uid="{25D3A577-465B-493F-A248-5A0560A27572}"/>
    <cellStyle name="Normal 2 2 2 6 3 2 2 2 2 2" xfId="34934" xr:uid="{43248A4E-0F94-4553-8F01-8E19683C79FC}"/>
    <cellStyle name="Normal 2 2 2 6 3 2 2 2 3" xfId="34933" xr:uid="{6DEDADC2-8527-42A1-AC1E-AA3DC5137111}"/>
    <cellStyle name="Normal 2 2 2 6 3 2 2 3" xfId="6979" xr:uid="{D81E214F-77CE-4269-8ED4-61394EB4DFB3}"/>
    <cellStyle name="Normal 2 2 2 6 3 2 2 3 2" xfId="34935" xr:uid="{0CC0D1B1-922B-4D0F-9757-79F45954BDF3}"/>
    <cellStyle name="Normal 2 2 2 6 3 2 2 4" xfId="34932" xr:uid="{2B902F61-4460-44DF-9AB1-95D05F457003}"/>
    <cellStyle name="Normal 2 2 2 6 3 2 3" xfId="6980" xr:uid="{0080CB66-00C7-4023-8B7D-B013D1779C7F}"/>
    <cellStyle name="Normal 2 2 2 6 3 2 3 2" xfId="6981" xr:uid="{978A2BB0-5B0A-4480-8EC0-D426F849EE9F}"/>
    <cellStyle name="Normal 2 2 2 6 3 2 3 2 2" xfId="34937" xr:uid="{D4C3F267-E1A5-438C-84C8-F2B7AD463E89}"/>
    <cellStyle name="Normal 2 2 2 6 3 2 3 3" xfId="34936" xr:uid="{BD994180-A011-4CC5-A494-7F1DA0C84EFB}"/>
    <cellStyle name="Normal 2 2 2 6 3 2 4" xfId="6982" xr:uid="{F381CFDB-255A-4710-8079-853E428A0C6F}"/>
    <cellStyle name="Normal 2 2 2 6 3 2 4 2" xfId="34938" xr:uid="{DF442B98-169E-409B-9411-D6552F8627E7}"/>
    <cellStyle name="Normal 2 2 2 6 3 2 5" xfId="34931" xr:uid="{00DE7B99-FC0B-4E1E-B1A1-043882341881}"/>
    <cellStyle name="Normal 2 2 2 6 3 3" xfId="6983" xr:uid="{016A6419-0AB6-4EBD-BBEF-3DE84FD304AF}"/>
    <cellStyle name="Normal 2 2 2 6 3 3 2" xfId="6984" xr:uid="{2468A6F1-F562-42AE-92A9-783D0DBB40B1}"/>
    <cellStyle name="Normal 2 2 2 6 3 3 2 2" xfId="6985" xr:uid="{8F2C4C53-4CF1-458A-9776-505CA84196DC}"/>
    <cellStyle name="Normal 2 2 2 6 3 3 2 2 2" xfId="34941" xr:uid="{32356E0C-2E7B-49D7-800E-F9141192FAF3}"/>
    <cellStyle name="Normal 2 2 2 6 3 3 2 3" xfId="34940" xr:uid="{F71C5374-2BB0-4725-8561-7B84A98D0934}"/>
    <cellStyle name="Normal 2 2 2 6 3 3 3" xfId="6986" xr:uid="{263EC066-AE79-4E16-BF36-2E3DEC66DBB6}"/>
    <cellStyle name="Normal 2 2 2 6 3 3 3 2" xfId="34942" xr:uid="{8D67D0BA-4141-4686-BB09-1EC9438981B5}"/>
    <cellStyle name="Normal 2 2 2 6 3 3 4" xfId="34939" xr:uid="{0A0C2E71-991C-4074-833C-060D79F48A28}"/>
    <cellStyle name="Normal 2 2 2 6 3 4" xfId="6987" xr:uid="{FA36CA66-F517-4668-9C9F-9CB7C1A2B1E4}"/>
    <cellStyle name="Normal 2 2 2 6 3 4 2" xfId="6988" xr:uid="{7E74D5C6-DB8D-4DFB-98B9-3ABB6F63BF18}"/>
    <cellStyle name="Normal 2 2 2 6 3 4 2 2" xfId="34944" xr:uid="{AA014A60-B829-470A-A12A-EEB3CB4AD7A2}"/>
    <cellStyle name="Normal 2 2 2 6 3 4 3" xfId="34943" xr:uid="{62AC3FBF-D218-4440-AD5A-1D7FC98878BF}"/>
    <cellStyle name="Normal 2 2 2 6 3 5" xfId="6989" xr:uid="{D7E40171-E602-47BD-8B51-C4EE9E4209B1}"/>
    <cellStyle name="Normal 2 2 2 6 3 5 2" xfId="34945" xr:uid="{EF6F1BBD-EBA0-41EF-BB58-43E4AD1534E7}"/>
    <cellStyle name="Normal 2 2 2 6 3 6" xfId="34930" xr:uid="{DE8CD8A4-605E-46B5-9878-5CA7CFC720DF}"/>
    <cellStyle name="Normal 2 2 2 6 4" xfId="6990" xr:uid="{81DA6889-795B-4661-953A-05E9FF4EA675}"/>
    <cellStyle name="Normal 2 2 2 6 4 2" xfId="6991" xr:uid="{7FAC7919-CC5D-4B22-9695-4C320DD48B7A}"/>
    <cellStyle name="Normal 2 2 2 6 4 2 2" xfId="6992" xr:uid="{78E60DD6-0C48-4325-8B71-D4DF8786A6E7}"/>
    <cellStyle name="Normal 2 2 2 6 4 2 2 2" xfId="6993" xr:uid="{38019CA1-F0BD-41DF-9CFB-8256A5DA86E2}"/>
    <cellStyle name="Normal 2 2 2 6 4 2 2 2 2" xfId="34949" xr:uid="{83CAC4AD-9BB0-4C0B-962B-692D3BCD9CB3}"/>
    <cellStyle name="Normal 2 2 2 6 4 2 2 3" xfId="34948" xr:uid="{F94A8B1D-BABE-4DA9-980C-CA2EFC100BBC}"/>
    <cellStyle name="Normal 2 2 2 6 4 2 3" xfId="6994" xr:uid="{9FBD7C99-2119-48BA-8673-32B0A65B0804}"/>
    <cellStyle name="Normal 2 2 2 6 4 2 3 2" xfId="34950" xr:uid="{96A7FA58-9A0E-4F12-B056-43B25300BA28}"/>
    <cellStyle name="Normal 2 2 2 6 4 2 4" xfId="34947" xr:uid="{ECCE64AC-4EB6-4EE6-AC5F-0BDA5E52FB43}"/>
    <cellStyle name="Normal 2 2 2 6 4 3" xfId="6995" xr:uid="{43D2367C-CB14-4E5A-A858-57B1FE8DA117}"/>
    <cellStyle name="Normal 2 2 2 6 4 3 2" xfId="6996" xr:uid="{D01D8336-D198-45BC-8542-AFEE9C97CC2D}"/>
    <cellStyle name="Normal 2 2 2 6 4 3 2 2" xfId="34952" xr:uid="{0917CAE2-7B9E-4553-AE3A-4B26A422F311}"/>
    <cellStyle name="Normal 2 2 2 6 4 3 3" xfId="34951" xr:uid="{77D73BB5-DE6F-4AAE-B8DE-CECD7E1F2F7E}"/>
    <cellStyle name="Normal 2 2 2 6 4 4" xfId="6997" xr:uid="{F3363DEA-692D-41D6-A15A-F38669E5F195}"/>
    <cellStyle name="Normal 2 2 2 6 4 4 2" xfId="34953" xr:uid="{65ABD9A2-4B20-40F1-A070-B2B70A445F14}"/>
    <cellStyle name="Normal 2 2 2 6 4 5" xfId="34946" xr:uid="{BD32440B-C2F3-4E70-8F66-01DAF7DFBA8D}"/>
    <cellStyle name="Normal 2 2 2 6 5" xfId="6998" xr:uid="{46E146FD-5D3B-4EDC-8EC9-9C977E166DC9}"/>
    <cellStyle name="Normal 2 2 2 6 5 2" xfId="6999" xr:uid="{662B6233-41A2-4B7F-B4EE-2360B824DEE5}"/>
    <cellStyle name="Normal 2 2 2 6 5 2 2" xfId="7000" xr:uid="{30BECC94-FF63-4293-AA07-9F4217DA076F}"/>
    <cellStyle name="Normal 2 2 2 6 5 2 2 2" xfId="7001" xr:uid="{5D322439-B125-4886-858A-32439640272E}"/>
    <cellStyle name="Normal 2 2 2 6 5 2 2 2 2" xfId="34957" xr:uid="{801F798B-38EE-4CC8-9C9C-A5F2CCE08A28}"/>
    <cellStyle name="Normal 2 2 2 6 5 2 2 3" xfId="34956" xr:uid="{97B8095E-48CA-4FBA-9B5C-2CA377F05CDD}"/>
    <cellStyle name="Normal 2 2 2 6 5 2 3" xfId="7002" xr:uid="{CA962443-FD55-4119-9521-ABC9C8A2FDCF}"/>
    <cellStyle name="Normal 2 2 2 6 5 2 3 2" xfId="34958" xr:uid="{10827508-9FAB-4458-A014-C46B459E0353}"/>
    <cellStyle name="Normal 2 2 2 6 5 2 4" xfId="34955" xr:uid="{965EA3A5-CD55-4BCD-8281-55F328F375A3}"/>
    <cellStyle name="Normal 2 2 2 6 5 3" xfId="7003" xr:uid="{9A86C314-E8B9-4081-ACD4-BD9FA7B18086}"/>
    <cellStyle name="Normal 2 2 2 6 5 3 2" xfId="7004" xr:uid="{5BF276B4-0B14-40B8-9030-AFFFBF00F16F}"/>
    <cellStyle name="Normal 2 2 2 6 5 3 2 2" xfId="34960" xr:uid="{FA5FA0D0-6CC0-4416-9494-2A8088DADE5F}"/>
    <cellStyle name="Normal 2 2 2 6 5 3 3" xfId="34959" xr:uid="{8F04FEA5-0B76-4349-B1E9-553A120BFA1F}"/>
    <cellStyle name="Normal 2 2 2 6 5 4" xfId="7005" xr:uid="{D190A1ED-5B37-4A67-8E2D-0911DE47BCF7}"/>
    <cellStyle name="Normal 2 2 2 6 5 4 2" xfId="34961" xr:uid="{FBC39E49-52DA-4FB0-8265-82A2B07DEE3E}"/>
    <cellStyle name="Normal 2 2 2 6 5 5" xfId="34954" xr:uid="{94CEC2AE-1D15-4357-B7C5-AF1BE86766D2}"/>
    <cellStyle name="Normal 2 2 2 6 6" xfId="7006" xr:uid="{43BBB8E9-A3ED-4C09-AC24-7E5BF62B48D7}"/>
    <cellStyle name="Normal 2 2 2 6 6 2" xfId="7007" xr:uid="{6C7CC3C8-31BC-4ED6-BAAB-49A8AD46E31A}"/>
    <cellStyle name="Normal 2 2 2 6 6 2 2" xfId="7008" xr:uid="{B1C81D94-1B65-460A-9A4A-0986B62AD358}"/>
    <cellStyle name="Normal 2 2 2 6 6 2 2 2" xfId="34964" xr:uid="{9F75AF70-DB75-4B08-9ED8-907D8EF7C509}"/>
    <cellStyle name="Normal 2 2 2 6 6 2 3" xfId="34963" xr:uid="{05F60944-8FF1-4BDF-9D4F-42408D11306C}"/>
    <cellStyle name="Normal 2 2 2 6 6 3" xfId="7009" xr:uid="{9B090F20-5EB6-4BC8-888C-321BF73EFBA9}"/>
    <cellStyle name="Normal 2 2 2 6 6 3 2" xfId="34965" xr:uid="{DD767EF6-8619-4B88-91A8-D027D33BB839}"/>
    <cellStyle name="Normal 2 2 2 6 6 4" xfId="34962" xr:uid="{518FB2B6-5F3E-4F77-9C29-D1AE8E167A03}"/>
    <cellStyle name="Normal 2 2 2 6 7" xfId="7010" xr:uid="{B67157EA-5580-4E19-84E9-183AD6073375}"/>
    <cellStyle name="Normal 2 2 2 6 7 2" xfId="7011" xr:uid="{2A3A1126-DF53-45AA-8943-07B86B063AE4}"/>
    <cellStyle name="Normal 2 2 2 6 7 2 2" xfId="34967" xr:uid="{67C399BB-FA86-4EC1-A87B-4F69BBBC79EF}"/>
    <cellStyle name="Normal 2 2 2 6 7 3" xfId="34966" xr:uid="{C970A1C2-6298-450F-A4FB-3B9AC664A305}"/>
    <cellStyle name="Normal 2 2 2 6 8" xfId="7012" xr:uid="{F871D31C-62D9-474E-8D07-A66BEE86DCBC}"/>
    <cellStyle name="Normal 2 2 2 6 8 2" xfId="34968" xr:uid="{95D5257B-EA83-48ED-BF5C-FE3254C2B23C}"/>
    <cellStyle name="Normal 2 2 2 6 9" xfId="28067" xr:uid="{4A163122-E731-46FC-A29B-E9C8EB0B6EE4}"/>
    <cellStyle name="Normal 2 2 2 7" xfId="397" xr:uid="{C4E9FC0F-A10E-4BFE-8080-A881C20A4227}"/>
    <cellStyle name="Normal 2 2 2 7 2" xfId="7013" xr:uid="{7F2C2F3C-A081-4240-9F36-6BDAB2E7F6C3}"/>
    <cellStyle name="Normal 2 2 2 7 2 2" xfId="7014" xr:uid="{39219B30-6ABA-42F1-B264-0ABBBF72A11E}"/>
    <cellStyle name="Normal 2 2 2 7 2 2 2" xfId="7015" xr:uid="{841BC1FD-3A55-4BBE-BE25-405B574E80CA}"/>
    <cellStyle name="Normal 2 2 2 7 2 2 2 2" xfId="7016" xr:uid="{49CD9146-ED2A-49DD-999F-8743B23BDB53}"/>
    <cellStyle name="Normal 2 2 2 7 2 2 2 2 2" xfId="7017" xr:uid="{45CBC974-51D3-47C0-AD63-FF95A3C8C9AD}"/>
    <cellStyle name="Normal 2 2 2 7 2 2 2 2 2 2" xfId="34973" xr:uid="{261A301A-E043-407E-BFC0-B3246F765769}"/>
    <cellStyle name="Normal 2 2 2 7 2 2 2 2 3" xfId="34972" xr:uid="{5C1F0DE9-3E8E-4FEB-9F40-B67B696269A9}"/>
    <cellStyle name="Normal 2 2 2 7 2 2 2 3" xfId="7018" xr:uid="{C0AF8753-6BFC-461A-A0F7-C8788457B8D2}"/>
    <cellStyle name="Normal 2 2 2 7 2 2 2 3 2" xfId="34974" xr:uid="{D0CC9E2E-CA5A-4562-B3AE-6C3AD0F00F83}"/>
    <cellStyle name="Normal 2 2 2 7 2 2 2 4" xfId="34971" xr:uid="{CBFA6020-8FE5-4FC0-BAB7-8386AC564892}"/>
    <cellStyle name="Normal 2 2 2 7 2 2 3" xfId="7019" xr:uid="{F31B8A2F-AAEB-4A57-8BA2-EEF4B18B6D8D}"/>
    <cellStyle name="Normal 2 2 2 7 2 2 3 2" xfId="7020" xr:uid="{33CE5A65-5830-47E2-8E9B-09FFA89B7D88}"/>
    <cellStyle name="Normal 2 2 2 7 2 2 3 2 2" xfId="34976" xr:uid="{13CAD572-7ADF-4CA0-A431-CCC6F45A17AC}"/>
    <cellStyle name="Normal 2 2 2 7 2 2 3 3" xfId="34975" xr:uid="{13855CC8-21C8-40C2-A831-06918B7A0DE1}"/>
    <cellStyle name="Normal 2 2 2 7 2 2 4" xfId="7021" xr:uid="{0B323393-D402-4131-B9BC-878C8AFB468C}"/>
    <cellStyle name="Normal 2 2 2 7 2 2 4 2" xfId="34977" xr:uid="{844676DA-ED2F-4985-8DD6-5D8FB146C2FA}"/>
    <cellStyle name="Normal 2 2 2 7 2 2 5" xfId="34970" xr:uid="{E6991D43-4C3A-4EFA-831A-54097AF7B962}"/>
    <cellStyle name="Normal 2 2 2 7 2 3" xfId="7022" xr:uid="{A41DF3F1-7E53-4F3E-8283-8D4545527B8A}"/>
    <cellStyle name="Normal 2 2 2 7 2 3 2" xfId="7023" xr:uid="{CEDE9C39-CCD6-4FDC-BD95-4EF73A12FD36}"/>
    <cellStyle name="Normal 2 2 2 7 2 3 2 2" xfId="7024" xr:uid="{A4695658-7C87-47D0-8A8B-E33DFAFEBDEE}"/>
    <cellStyle name="Normal 2 2 2 7 2 3 2 2 2" xfId="34980" xr:uid="{577B5FB8-CD69-4273-B719-7683B47CCF4B}"/>
    <cellStyle name="Normal 2 2 2 7 2 3 2 3" xfId="34979" xr:uid="{7C290A50-59DA-4704-ABA2-6FCC38454E83}"/>
    <cellStyle name="Normal 2 2 2 7 2 3 3" xfId="7025" xr:uid="{DAC09251-5E8B-4FA8-97A2-A9C210374ED0}"/>
    <cellStyle name="Normal 2 2 2 7 2 3 3 2" xfId="34981" xr:uid="{F3F1D98E-0268-4BCB-BBEE-348E1D37E490}"/>
    <cellStyle name="Normal 2 2 2 7 2 3 4" xfId="34978" xr:uid="{8FBBD6E4-52D4-43DD-98AA-D19932459161}"/>
    <cellStyle name="Normal 2 2 2 7 2 4" xfId="7026" xr:uid="{B4655BBF-6D64-4B8D-9859-6BBB7E5AEDDC}"/>
    <cellStyle name="Normal 2 2 2 7 2 4 2" xfId="7027" xr:uid="{1349E899-3D08-4D9D-B1BA-A16D98DE974F}"/>
    <cellStyle name="Normal 2 2 2 7 2 4 2 2" xfId="34983" xr:uid="{3BF0CCB3-6F45-44EA-9531-35BF50C4AA4E}"/>
    <cellStyle name="Normal 2 2 2 7 2 4 3" xfId="34982" xr:uid="{7CDEE06C-AECF-4F87-BA9A-9EC00553C82D}"/>
    <cellStyle name="Normal 2 2 2 7 2 5" xfId="7028" xr:uid="{24C1A7EC-4A72-40AC-96C0-300B9E57D6D8}"/>
    <cellStyle name="Normal 2 2 2 7 2 5 2" xfId="34984" xr:uid="{8145DCB5-AB00-4A59-B7CE-75EA19419C88}"/>
    <cellStyle name="Normal 2 2 2 7 2 6" xfId="34969" xr:uid="{21E448D0-1F7D-4A55-BDA1-5A1C18380B8E}"/>
    <cellStyle name="Normal 2 2 2 7 3" xfId="7029" xr:uid="{FD0DF909-1948-4265-9C2C-5DFB9C0D46BA}"/>
    <cellStyle name="Normal 2 2 2 7 3 2" xfId="7030" xr:uid="{4503FCF7-CD1C-4C88-8BF5-F2ED7352CA8F}"/>
    <cellStyle name="Normal 2 2 2 7 3 2 2" xfId="7031" xr:uid="{7A13B902-658B-4DBA-8442-932EBD543BFE}"/>
    <cellStyle name="Normal 2 2 2 7 3 2 2 2" xfId="7032" xr:uid="{1ED050A5-ECCB-45FE-9F64-0D9B99185C02}"/>
    <cellStyle name="Normal 2 2 2 7 3 2 2 2 2" xfId="34988" xr:uid="{4CF6B464-4EF9-48CD-9E53-349CBA552778}"/>
    <cellStyle name="Normal 2 2 2 7 3 2 2 3" xfId="34987" xr:uid="{CB17F28E-3983-4AED-8920-B56E14D6BA71}"/>
    <cellStyle name="Normal 2 2 2 7 3 2 3" xfId="7033" xr:uid="{DC7840E0-7011-4FDB-8225-B054B0EF7506}"/>
    <cellStyle name="Normal 2 2 2 7 3 2 3 2" xfId="34989" xr:uid="{2BEDB68D-AC65-49E9-800F-5379F03F0783}"/>
    <cellStyle name="Normal 2 2 2 7 3 2 4" xfId="34986" xr:uid="{B7D7C3E4-B2B5-4EDC-A78A-1FFC62F79DEA}"/>
    <cellStyle name="Normal 2 2 2 7 3 3" xfId="7034" xr:uid="{E5BA4DB2-2CC8-457E-A4B0-7C5E4A83FBAD}"/>
    <cellStyle name="Normal 2 2 2 7 3 3 2" xfId="7035" xr:uid="{A34EEEF4-3869-4549-9F78-44340AF1150F}"/>
    <cellStyle name="Normal 2 2 2 7 3 3 2 2" xfId="34991" xr:uid="{36A4B67F-5A51-45E9-93CC-CAEFFF12DB8D}"/>
    <cellStyle name="Normal 2 2 2 7 3 3 3" xfId="34990" xr:uid="{9BCC0297-FE8C-45DA-B516-48A63B5A977E}"/>
    <cellStyle name="Normal 2 2 2 7 3 4" xfId="7036" xr:uid="{D563453E-DC12-4E73-9697-96F036F320A5}"/>
    <cellStyle name="Normal 2 2 2 7 3 4 2" xfId="34992" xr:uid="{2BF37E6A-7D8A-40A9-8E41-18B0B42DCD34}"/>
    <cellStyle name="Normal 2 2 2 7 3 5" xfId="34985" xr:uid="{2369A9DC-AC45-4482-AEB1-AD893BE9F00A}"/>
    <cellStyle name="Normal 2 2 2 7 4" xfId="7037" xr:uid="{09F4E398-7463-44B8-8829-90EE18C98756}"/>
    <cellStyle name="Normal 2 2 2 7 4 2" xfId="7038" xr:uid="{8F4F4915-EF11-4D4A-8BA5-CFC685642EC8}"/>
    <cellStyle name="Normal 2 2 2 7 4 2 2" xfId="7039" xr:uid="{2D4C1A80-7B04-4F4F-B794-649DBCE42345}"/>
    <cellStyle name="Normal 2 2 2 7 4 2 2 2" xfId="7040" xr:uid="{8B97B9B2-58FA-4B9B-937B-E3248A2775B5}"/>
    <cellStyle name="Normal 2 2 2 7 4 2 2 2 2" xfId="34996" xr:uid="{2CF5A813-C9F2-419C-95F3-64E3C56EDE33}"/>
    <cellStyle name="Normal 2 2 2 7 4 2 2 3" xfId="34995" xr:uid="{66B6B12E-82AD-4D64-9B39-78CF63647CD7}"/>
    <cellStyle name="Normal 2 2 2 7 4 2 3" xfId="7041" xr:uid="{845754BA-699A-4C3F-9068-84DA7618B262}"/>
    <cellStyle name="Normal 2 2 2 7 4 2 3 2" xfId="34997" xr:uid="{814961DA-E7CC-46B5-82EE-D35040A1AF30}"/>
    <cellStyle name="Normal 2 2 2 7 4 2 4" xfId="34994" xr:uid="{12659D5E-E23B-426E-A7FD-5B2456F18AE8}"/>
    <cellStyle name="Normal 2 2 2 7 4 3" xfId="7042" xr:uid="{0063D607-73C7-4320-B8AC-CEBAD74FFFD2}"/>
    <cellStyle name="Normal 2 2 2 7 4 3 2" xfId="7043" xr:uid="{AB097955-CBD9-4C46-B50B-A72695763F92}"/>
    <cellStyle name="Normal 2 2 2 7 4 3 2 2" xfId="34999" xr:uid="{55E15AF6-1CBA-4714-B3AA-56D95074CFCD}"/>
    <cellStyle name="Normal 2 2 2 7 4 3 3" xfId="34998" xr:uid="{22149418-CE9E-4E91-91D1-D5FE41D9384D}"/>
    <cellStyle name="Normal 2 2 2 7 4 4" xfId="7044" xr:uid="{22E40084-E9C1-4B40-AE71-772B896E89F2}"/>
    <cellStyle name="Normal 2 2 2 7 4 4 2" xfId="35000" xr:uid="{3C86A0A9-AF8E-4761-9D85-98FFF717302E}"/>
    <cellStyle name="Normal 2 2 2 7 4 5" xfId="34993" xr:uid="{AE192CC6-7B7F-4D80-8EF1-728200A36A71}"/>
    <cellStyle name="Normal 2 2 2 7 5" xfId="7045" xr:uid="{F69F6220-DBAF-43A1-81BE-9F1F6F3A15D5}"/>
    <cellStyle name="Normal 2 2 2 7 5 2" xfId="7046" xr:uid="{0D7E29DF-A2BC-4A03-83D3-845C95C4D9DA}"/>
    <cellStyle name="Normal 2 2 2 7 5 2 2" xfId="7047" xr:uid="{2C2F7C14-C0B5-421C-AA2B-7329A106699E}"/>
    <cellStyle name="Normal 2 2 2 7 5 2 2 2" xfId="35003" xr:uid="{48AC4694-6B6A-42F5-A60A-B1AF728550E4}"/>
    <cellStyle name="Normal 2 2 2 7 5 2 3" xfId="35002" xr:uid="{589FA0A4-F809-4DB4-96B4-245AB30FBCCE}"/>
    <cellStyle name="Normal 2 2 2 7 5 3" xfId="7048" xr:uid="{39D78827-EB74-489D-97DC-196F6C4C4E9C}"/>
    <cellStyle name="Normal 2 2 2 7 5 3 2" xfId="35004" xr:uid="{5DBDD7F6-8CAB-44A1-9AAD-DB2E0EA3BF28}"/>
    <cellStyle name="Normal 2 2 2 7 5 4" xfId="35001" xr:uid="{7386EABC-9E99-490E-A730-0EAC39A1FAD7}"/>
    <cellStyle name="Normal 2 2 2 7 6" xfId="7049" xr:uid="{55621AD6-5B25-47A5-A27B-65FCF5ED02E8}"/>
    <cellStyle name="Normal 2 2 2 7 6 2" xfId="7050" xr:uid="{C69F82E0-B208-409C-ABE1-E266B0BD38D8}"/>
    <cellStyle name="Normal 2 2 2 7 6 2 2" xfId="35006" xr:uid="{DE9DF8B0-5023-4583-A6CA-03B68D959996}"/>
    <cellStyle name="Normal 2 2 2 7 6 3" xfId="35005" xr:uid="{DEDA16EC-7A60-4B48-AD1D-7088298B8EA8}"/>
    <cellStyle name="Normal 2 2 2 7 7" xfId="7051" xr:uid="{60A194D0-5FA8-4F22-84CB-52FEB4985D87}"/>
    <cellStyle name="Normal 2 2 2 7 7 2" xfId="35007" xr:uid="{56D80E45-98B3-44ED-9327-8DF8770917C7}"/>
    <cellStyle name="Normal 2 2 2 7 8" xfId="28376" xr:uid="{74C43FED-C784-4470-902F-BF309409CCC6}"/>
    <cellStyle name="Normal 2 2 2 8" xfId="7052" xr:uid="{8F265315-6310-454A-B6CA-94A3B3F922B9}"/>
    <cellStyle name="Normal 2 2 2 8 2" xfId="7053" xr:uid="{63CFB421-D24A-421D-9DA3-458EA4CA2C11}"/>
    <cellStyle name="Normal 2 2 2 8 2 2" xfId="7054" xr:uid="{3F750870-6596-470F-A558-718C6208A9B5}"/>
    <cellStyle name="Normal 2 2 2 8 2 2 2" xfId="7055" xr:uid="{72379A17-9D96-4685-8648-EC3D45A81FC6}"/>
    <cellStyle name="Normal 2 2 2 8 2 2 2 2" xfId="7056" xr:uid="{0920C5F6-ACF6-45E1-93A8-9EE6961A2308}"/>
    <cellStyle name="Normal 2 2 2 8 2 2 2 2 2" xfId="35012" xr:uid="{8EEAABC0-A5D0-42D7-983D-0C82D80BC5EE}"/>
    <cellStyle name="Normal 2 2 2 8 2 2 2 3" xfId="35011" xr:uid="{30B08237-07B2-4526-A56A-1FCF5C339B27}"/>
    <cellStyle name="Normal 2 2 2 8 2 2 3" xfId="7057" xr:uid="{2AF085D1-1531-4F8A-BB05-8C2E626085CC}"/>
    <cellStyle name="Normal 2 2 2 8 2 2 3 2" xfId="35013" xr:uid="{74A7D35C-CA2C-4F79-93B4-A06FBDB31224}"/>
    <cellStyle name="Normal 2 2 2 8 2 2 4" xfId="35010" xr:uid="{6C18C7E5-09BC-4B51-8F7B-C5A0F8C1CBA9}"/>
    <cellStyle name="Normal 2 2 2 8 2 3" xfId="7058" xr:uid="{DE6DDDFD-DACD-483E-89BF-070B78FE7C98}"/>
    <cellStyle name="Normal 2 2 2 8 2 3 2" xfId="7059" xr:uid="{D69996F8-44A3-4608-95BF-6250EFED0044}"/>
    <cellStyle name="Normal 2 2 2 8 2 3 2 2" xfId="35015" xr:uid="{FB892712-2BA0-40BA-BF17-BD76E0D502A6}"/>
    <cellStyle name="Normal 2 2 2 8 2 3 3" xfId="35014" xr:uid="{E2ACACD6-8E28-4F6D-B657-2DA8E2DC1494}"/>
    <cellStyle name="Normal 2 2 2 8 2 4" xfId="7060" xr:uid="{A7E18381-1A03-41D0-9C54-8B003878B3D0}"/>
    <cellStyle name="Normal 2 2 2 8 2 4 2" xfId="35016" xr:uid="{C9D95070-A7C2-455F-BC15-9D4C1640BAAD}"/>
    <cellStyle name="Normal 2 2 2 8 2 5" xfId="35009" xr:uid="{D6E6F33D-E238-4CC2-8B4A-CA3C3783338E}"/>
    <cellStyle name="Normal 2 2 2 8 3" xfId="7061" xr:uid="{559A4565-BEBF-4758-BDF3-89B932E0FB8D}"/>
    <cellStyle name="Normal 2 2 2 8 3 2" xfId="7062" xr:uid="{D7865C75-0772-436C-9939-A1401F90A63E}"/>
    <cellStyle name="Normal 2 2 2 8 3 2 2" xfId="7063" xr:uid="{E3E0C085-DFA4-4501-A646-ECDA2BD6F1A0}"/>
    <cellStyle name="Normal 2 2 2 8 3 2 2 2" xfId="35019" xr:uid="{D1CAF1C1-0DEC-4C90-8ED7-61A5A8033F66}"/>
    <cellStyle name="Normal 2 2 2 8 3 2 3" xfId="35018" xr:uid="{82C0AAE2-26EA-4552-BFF4-404C44EC7F44}"/>
    <cellStyle name="Normal 2 2 2 8 3 3" xfId="7064" xr:uid="{3C66E662-6DE3-49CF-B38D-D27A51A9D357}"/>
    <cellStyle name="Normal 2 2 2 8 3 3 2" xfId="35020" xr:uid="{839727E2-06CF-4495-B688-4F57B8725CC2}"/>
    <cellStyle name="Normal 2 2 2 8 3 4" xfId="35017" xr:uid="{E33B301C-B079-4CBA-B15A-12FDF50C5857}"/>
    <cellStyle name="Normal 2 2 2 8 4" xfId="7065" xr:uid="{9BDA1C20-65D3-4EDA-84EB-3286475227B1}"/>
    <cellStyle name="Normal 2 2 2 8 4 2" xfId="7066" xr:uid="{7CC6934A-44A0-4C3B-97C5-A26307ADA833}"/>
    <cellStyle name="Normal 2 2 2 8 4 2 2" xfId="35022" xr:uid="{14D9AC93-561F-48B5-AE78-8089F57AE63E}"/>
    <cellStyle name="Normal 2 2 2 8 4 3" xfId="35021" xr:uid="{765FFF89-B25C-464C-B56A-B483BA78D70B}"/>
    <cellStyle name="Normal 2 2 2 8 5" xfId="7067" xr:uid="{E57352D8-99FC-48CB-8BDA-6C35727C9C9D}"/>
    <cellStyle name="Normal 2 2 2 8 5 2" xfId="35023" xr:uid="{C73DB3BE-B3B2-4473-A441-9FD0F4FBF640}"/>
    <cellStyle name="Normal 2 2 2 8 6" xfId="35008" xr:uid="{E3D9ABCE-01C4-4237-B85C-F9C87E161701}"/>
    <cellStyle name="Normal 2 2 2 9" xfId="7068" xr:uid="{C8BDA2F1-CF56-496F-8DAB-2250FE5A278D}"/>
    <cellStyle name="Normal 2 2 2 9 2" xfId="7069" xr:uid="{C1671244-018C-434C-8B85-4A39AF79370F}"/>
    <cellStyle name="Normal 2 2 2 9 2 2" xfId="7070" xr:uid="{AA9798E8-655E-4FB1-BEA5-E30049C0DDD6}"/>
    <cellStyle name="Normal 2 2 2 9 2 2 2" xfId="7071" xr:uid="{1D03386E-C347-4ED2-AF9E-FA41A21B19D1}"/>
    <cellStyle name="Normal 2 2 2 9 2 2 2 2" xfId="35027" xr:uid="{7DD2C260-D4FC-45BA-9F39-0A29892A91E4}"/>
    <cellStyle name="Normal 2 2 2 9 2 2 3" xfId="35026" xr:uid="{E2EA0828-7D2B-483B-9AB2-0BD83B675FE2}"/>
    <cellStyle name="Normal 2 2 2 9 2 3" xfId="7072" xr:uid="{FFA63D99-4947-4772-AA4B-612E5E57096F}"/>
    <cellStyle name="Normal 2 2 2 9 2 3 2" xfId="35028" xr:uid="{C45A76AB-4BF1-4284-91B6-47F1416C9815}"/>
    <cellStyle name="Normal 2 2 2 9 2 4" xfId="35025" xr:uid="{D72BB9DE-068E-48D5-A0F8-857DF9CF381A}"/>
    <cellStyle name="Normal 2 2 2 9 3" xfId="7073" xr:uid="{11FC0722-2CC9-4E6A-B484-0F4A8744B950}"/>
    <cellStyle name="Normal 2 2 2 9 3 2" xfId="7074" xr:uid="{B9A6F612-7755-4DB7-84AB-CB69379A25B2}"/>
    <cellStyle name="Normal 2 2 2 9 3 2 2" xfId="35030" xr:uid="{A82A6DA7-F1A6-452E-B6A4-08BCD64360E2}"/>
    <cellStyle name="Normal 2 2 2 9 3 3" xfId="35029" xr:uid="{2542A7EA-46E2-405D-9365-F5B69DE9C6E3}"/>
    <cellStyle name="Normal 2 2 2 9 4" xfId="7075" xr:uid="{C8F159CD-E71A-4599-86A7-E1874C13A306}"/>
    <cellStyle name="Normal 2 2 2 9 4 2" xfId="35031" xr:uid="{87064C54-F4D8-4812-B250-879BA4DC98E9}"/>
    <cellStyle name="Normal 2 2 2 9 5" xfId="35024" xr:uid="{573C8183-ECB1-4BDC-BA81-9110165CDE12}"/>
    <cellStyle name="Normal 2 2 3" xfId="51" xr:uid="{F4994FC0-871E-4670-BDE1-1B3232747804}"/>
    <cellStyle name="Normal 2 2 3 10" xfId="7076" xr:uid="{EEED6577-FF66-4B7F-BD8E-BF902C55DA10}"/>
    <cellStyle name="Normal 2 2 3 10 2" xfId="7077" xr:uid="{302F1822-F9F3-4DDD-AE19-E582646C01D7}"/>
    <cellStyle name="Normal 2 2 3 10 2 2" xfId="7078" xr:uid="{809BF037-C99E-4228-A4AB-691327095DD3}"/>
    <cellStyle name="Normal 2 2 3 10 2 2 2" xfId="7079" xr:uid="{BE1AE827-D4AE-411B-B0AB-7FE023419674}"/>
    <cellStyle name="Normal 2 2 3 10 2 2 2 2" xfId="35035" xr:uid="{CD88B30F-DE8A-4411-96ED-547DF75EFC21}"/>
    <cellStyle name="Normal 2 2 3 10 2 2 3" xfId="35034" xr:uid="{4A077A85-C319-45CD-A14D-886B353679C0}"/>
    <cellStyle name="Normal 2 2 3 10 2 3" xfId="7080" xr:uid="{5853B237-19F9-45ED-B6A4-DC993339CE53}"/>
    <cellStyle name="Normal 2 2 3 10 2 3 2" xfId="35036" xr:uid="{0A01B12E-993E-4E73-9802-85AC174FCD84}"/>
    <cellStyle name="Normal 2 2 3 10 2 4" xfId="35033" xr:uid="{F9D0325B-95DD-40EB-8352-83F530048838}"/>
    <cellStyle name="Normal 2 2 3 10 3" xfId="7081" xr:uid="{892485A1-0F3F-4378-8E81-9E5AABE347D6}"/>
    <cellStyle name="Normal 2 2 3 10 3 2" xfId="7082" xr:uid="{54131594-F3C2-4BD5-AE5E-0FBB6140343C}"/>
    <cellStyle name="Normal 2 2 3 10 3 2 2" xfId="35038" xr:uid="{573FF315-9058-4574-9A8D-12B124C1A772}"/>
    <cellStyle name="Normal 2 2 3 10 3 3" xfId="35037" xr:uid="{9BC4797D-2814-4BFC-84FE-1145A97E15D5}"/>
    <cellStyle name="Normal 2 2 3 10 4" xfId="7083" xr:uid="{AED7D80A-463D-422C-9EBD-6A79F52DAE72}"/>
    <cellStyle name="Normal 2 2 3 10 4 2" xfId="35039" xr:uid="{A5034C19-5DB9-400E-8F69-F7D594E17814}"/>
    <cellStyle name="Normal 2 2 3 10 5" xfId="35032" xr:uid="{D5C4C25E-4D9D-4425-AF96-D6176473E605}"/>
    <cellStyle name="Normal 2 2 3 11" xfId="7084" xr:uid="{2413A4DE-FC9E-4E83-8F04-09070A9E1F09}"/>
    <cellStyle name="Normal 2 2 3 11 2" xfId="7085" xr:uid="{83E4DF27-6EB3-4FFA-AA5E-D463A0955EF0}"/>
    <cellStyle name="Normal 2 2 3 11 2 2" xfId="7086" xr:uid="{FFC8153D-9158-4429-AF45-68629DE258D0}"/>
    <cellStyle name="Normal 2 2 3 11 2 2 2" xfId="35042" xr:uid="{04D0A7FC-A333-42A6-9160-A135D9AF9408}"/>
    <cellStyle name="Normal 2 2 3 11 2 3" xfId="35041" xr:uid="{F0B83B25-FEC9-4AE7-A57E-6BA8E518E537}"/>
    <cellStyle name="Normal 2 2 3 11 3" xfId="7087" xr:uid="{672C07E3-59AF-405A-AD2D-E6EFF7B38F8C}"/>
    <cellStyle name="Normal 2 2 3 11 3 2" xfId="35043" xr:uid="{2FC919F4-B59B-4B62-95C8-3851836E3F44}"/>
    <cellStyle name="Normal 2 2 3 11 4" xfId="35040" xr:uid="{8407121A-1EAA-44D7-8A40-2CBA65123157}"/>
    <cellStyle name="Normal 2 2 3 12" xfId="7088" xr:uid="{4E1468EF-31A7-4E8A-9AEF-DEBCEF3B2830}"/>
    <cellStyle name="Normal 2 2 3 12 2" xfId="7089" xr:uid="{A1259C34-6C94-45EF-B3B1-6E58731CBFA6}"/>
    <cellStyle name="Normal 2 2 3 12 2 2" xfId="35045" xr:uid="{AAE440A9-B545-4153-9244-817AE3D14F2A}"/>
    <cellStyle name="Normal 2 2 3 12 3" xfId="35044" xr:uid="{CBD02027-AF30-4023-80B6-CDEF4C9E8B59}"/>
    <cellStyle name="Normal 2 2 3 13" xfId="7090" xr:uid="{18990F97-3419-45FC-B870-3B6F1BE186C8}"/>
    <cellStyle name="Normal 2 2 3 13 2" xfId="35046" xr:uid="{2483F438-E349-46E4-8957-375B388707B0}"/>
    <cellStyle name="Normal 2 2 3 14 2" xfId="55714" xr:uid="{D7C42EE1-C58D-40C3-9E91-1CF26195C630}"/>
    <cellStyle name="Normal 2 2 3 15" xfId="28037" xr:uid="{4DDC9C20-85D7-4147-B8CF-85543777166A}"/>
    <cellStyle name="Normal 2 2 3 2" xfId="69" xr:uid="{1D0B97F7-0D42-4AA0-A8EF-3FC1F6817399}"/>
    <cellStyle name="Normal 2 2 3 2 10" xfId="7091" xr:uid="{F75F97CF-0FF4-431B-854C-65CBA8FD3862}"/>
    <cellStyle name="Normal 2 2 3 2 10 2" xfId="7092" xr:uid="{C1DAC912-D049-4E4A-BF73-92969A1E93A7}"/>
    <cellStyle name="Normal 2 2 3 2 10 2 2" xfId="7093" xr:uid="{6EAA61DF-7249-4E71-B6E4-B7E959DC6A6A}"/>
    <cellStyle name="Normal 2 2 3 2 10 2 2 2" xfId="35049" xr:uid="{DCF9DFC3-4524-4208-A8FC-21C611BFB1FA}"/>
    <cellStyle name="Normal 2 2 3 2 10 2 3" xfId="35048" xr:uid="{C41C474D-9093-4669-B9B2-FDC863C5C1B9}"/>
    <cellStyle name="Normal 2 2 3 2 10 3" xfId="7094" xr:uid="{F9F5DDE2-4244-4882-A3F6-B1B8AB315C8F}"/>
    <cellStyle name="Normal 2 2 3 2 10 3 2" xfId="35050" xr:uid="{E710F3CB-E736-4BC0-943F-605803E3C5D0}"/>
    <cellStyle name="Normal 2 2 3 2 10 4" xfId="35047" xr:uid="{B44DFFEC-DB52-46F4-B86D-5CB389CB6AC4}"/>
    <cellStyle name="Normal 2 2 3 2 11" xfId="7095" xr:uid="{4DBC5866-76A0-4C99-B92C-2EEA87C2B3D8}"/>
    <cellStyle name="Normal 2 2 3 2 11 2" xfId="7096" xr:uid="{8B2EE1DF-1721-4379-A9AA-3F936E774907}"/>
    <cellStyle name="Normal 2 2 3 2 11 2 2" xfId="35052" xr:uid="{8361FBC6-0C6D-4A5C-8EC8-71D8B86FDB6E}"/>
    <cellStyle name="Normal 2 2 3 2 11 3" xfId="35051" xr:uid="{B9983EDE-77B0-4E03-89BA-C608111FAC7B}"/>
    <cellStyle name="Normal 2 2 3 2 12" xfId="7097" xr:uid="{02524760-FFB3-4641-812D-C97DAE5DD215}"/>
    <cellStyle name="Normal 2 2 3 2 12 2" xfId="35053" xr:uid="{E6DC9D54-8097-4CBB-B901-052AC9B3CFEB}"/>
    <cellStyle name="Normal 2 2 3 2 13" xfId="27796" xr:uid="{5ACE6828-9F77-43D5-BBB7-BD3D8E603701}"/>
    <cellStyle name="Normal 2 2 3 2 13 2" xfId="55715" xr:uid="{FE4EB517-AA3A-4825-968D-CDC9A190A89E}"/>
    <cellStyle name="Normal 2 2 3 2 14" xfId="28055" xr:uid="{156E1213-65DF-48AD-A609-B487EE7E0F90}"/>
    <cellStyle name="Normal 2 2 3 2 2" xfId="144" xr:uid="{1F3B74E4-985C-474A-BECA-0DE34E90FB6D}"/>
    <cellStyle name="Normal 2 2 3 2 2 10" xfId="7098" xr:uid="{A2556330-F27C-48D5-813D-C54CE70190C2}"/>
    <cellStyle name="Normal 2 2 3 2 2 10 2" xfId="35054" xr:uid="{89EAACDE-1B73-4B84-9BEC-1FBB2F8E2B88}"/>
    <cellStyle name="Normal 2 2 3 2 2 11" xfId="27797" xr:uid="{36C362CD-E3B3-4FC0-BCDF-BACFD4C76D91}"/>
    <cellStyle name="Normal 2 2 3 2 2 11 2" xfId="55716" xr:uid="{6C2B780C-E25D-47D5-ADCF-6D3F3AB69D9E}"/>
    <cellStyle name="Normal 2 2 3 2 2 12" xfId="28128" xr:uid="{084867A0-E664-4C26-AFD2-AA3826485844}"/>
    <cellStyle name="Normal 2 2 3 2 2 2" xfId="223" xr:uid="{A448D1FD-FDC9-4EF4-96DE-11504A260497}"/>
    <cellStyle name="Normal 2 2 3 2 2 2 10" xfId="27798" xr:uid="{17255147-F6A3-4EED-8B25-52997434EA4F}"/>
    <cellStyle name="Normal 2 2 3 2 2 2 10 2" xfId="55717" xr:uid="{B8D54116-FAF2-40C8-95FA-D147563604F6}"/>
    <cellStyle name="Normal 2 2 3 2 2 2 11" xfId="28205" xr:uid="{7E3C11BB-60A1-4376-8923-42B6D36E84B1}"/>
    <cellStyle name="Normal 2 2 3 2 2 2 2" xfId="378" xr:uid="{0F38F5A5-E5DC-4602-9DB6-E4511151ABB4}"/>
    <cellStyle name="Normal 2 2 3 2 2 2 2 10" xfId="28359" xr:uid="{00BC2A83-A1D9-42DB-85BC-3C7049903841}"/>
    <cellStyle name="Normal 2 2 3 2 2 2 2 2" xfId="725" xr:uid="{D28AE823-1ED1-4A39-8190-98DAFABA7086}"/>
    <cellStyle name="Normal 2 2 3 2 2 2 2 2 2" xfId="7099" xr:uid="{77456287-0D71-491B-A5D7-D11390F17DF8}"/>
    <cellStyle name="Normal 2 2 3 2 2 2 2 2 2 2" xfId="7100" xr:uid="{EE2252AA-F4E1-4586-8A6B-F9A9D74567D7}"/>
    <cellStyle name="Normal 2 2 3 2 2 2 2 2 2 2 2" xfId="7101" xr:uid="{D5D4E59E-4AD8-4D75-B5A8-E8D25E321D49}"/>
    <cellStyle name="Normal 2 2 3 2 2 2 2 2 2 2 2 2" xfId="7102" xr:uid="{AD80DFDF-85EB-4DAB-A029-5ACEDD165130}"/>
    <cellStyle name="Normal 2 2 3 2 2 2 2 2 2 2 2 2 2" xfId="7103" xr:uid="{07A628C4-CF0D-4106-944B-7706C1D5FB5D}"/>
    <cellStyle name="Normal 2 2 3 2 2 2 2 2 2 2 2 2 2 2" xfId="35059" xr:uid="{1556E99C-04B7-45AD-8131-DBE99AF7506E}"/>
    <cellStyle name="Normal 2 2 3 2 2 2 2 2 2 2 2 2 3" xfId="35058" xr:uid="{8E7BF3E1-7CC0-4531-A9D9-917692384440}"/>
    <cellStyle name="Normal 2 2 3 2 2 2 2 2 2 2 2 3" xfId="7104" xr:uid="{21A3EED5-3F54-4AFC-B07F-35099C43716B}"/>
    <cellStyle name="Normal 2 2 3 2 2 2 2 2 2 2 2 3 2" xfId="35060" xr:uid="{1FAC48E9-0C51-454D-B96D-C28368BBE312}"/>
    <cellStyle name="Normal 2 2 3 2 2 2 2 2 2 2 2 4" xfId="35057" xr:uid="{03033019-3BE7-43FD-B3AD-A294693ED0D9}"/>
    <cellStyle name="Normal 2 2 3 2 2 2 2 2 2 2 3" xfId="7105" xr:uid="{7295E4DE-47E4-4CFA-B805-2D5574C20268}"/>
    <cellStyle name="Normal 2 2 3 2 2 2 2 2 2 2 3 2" xfId="7106" xr:uid="{27D81248-5BAD-405D-8436-F5FC634ABC07}"/>
    <cellStyle name="Normal 2 2 3 2 2 2 2 2 2 2 3 2 2" xfId="35062" xr:uid="{1457ED87-7030-4757-9DBA-EBC9DE7DF6CD}"/>
    <cellStyle name="Normal 2 2 3 2 2 2 2 2 2 2 3 3" xfId="35061" xr:uid="{D7E6FE5F-7823-4C45-B9B0-4255750D02FF}"/>
    <cellStyle name="Normal 2 2 3 2 2 2 2 2 2 2 4" xfId="7107" xr:uid="{89C643FB-A2B9-4FB3-BBBD-C3FBB97CD045}"/>
    <cellStyle name="Normal 2 2 3 2 2 2 2 2 2 2 4 2" xfId="35063" xr:uid="{F542C09B-23F7-436D-8217-5AB919C9AD88}"/>
    <cellStyle name="Normal 2 2 3 2 2 2 2 2 2 2 5" xfId="35056" xr:uid="{D04597ED-2D5D-4F6E-9F0B-12C391456F6B}"/>
    <cellStyle name="Normal 2 2 3 2 2 2 2 2 2 3" xfId="7108" xr:uid="{CA45C6CB-48CF-480C-AD10-A108D603FCBC}"/>
    <cellStyle name="Normal 2 2 3 2 2 2 2 2 2 3 2" xfId="7109" xr:uid="{AC56B096-ED5B-4D0B-A7E9-0C1809F2461F}"/>
    <cellStyle name="Normal 2 2 3 2 2 2 2 2 2 3 2 2" xfId="7110" xr:uid="{B251D628-CFDC-4001-A70A-9DF0178D7AC0}"/>
    <cellStyle name="Normal 2 2 3 2 2 2 2 2 2 3 2 2 2" xfId="35066" xr:uid="{1A940F84-6AA0-4605-8792-AAC65490ECB9}"/>
    <cellStyle name="Normal 2 2 3 2 2 2 2 2 2 3 2 3" xfId="35065" xr:uid="{C4C5AF4A-19CC-4D9A-AA9C-8C7E608827DD}"/>
    <cellStyle name="Normal 2 2 3 2 2 2 2 2 2 3 3" xfId="7111" xr:uid="{FAC32102-C572-4F16-8C37-539631820093}"/>
    <cellStyle name="Normal 2 2 3 2 2 2 2 2 2 3 3 2" xfId="35067" xr:uid="{261A4F1D-2D9C-4662-A54D-49A7BD78E1CD}"/>
    <cellStyle name="Normal 2 2 3 2 2 2 2 2 2 3 4" xfId="35064" xr:uid="{56A50622-9A60-41A5-991F-A6919FFD4EDE}"/>
    <cellStyle name="Normal 2 2 3 2 2 2 2 2 2 4" xfId="7112" xr:uid="{7C5E0A99-E0A9-470B-8999-515023BEA643}"/>
    <cellStyle name="Normal 2 2 3 2 2 2 2 2 2 4 2" xfId="7113" xr:uid="{3E41B558-C929-4C05-9648-3212CD44CE28}"/>
    <cellStyle name="Normal 2 2 3 2 2 2 2 2 2 4 2 2" xfId="35069" xr:uid="{3B07BB60-C5AF-4817-B245-3851AF6C7324}"/>
    <cellStyle name="Normal 2 2 3 2 2 2 2 2 2 4 3" xfId="35068" xr:uid="{036EF44C-B556-437B-92D2-21AE11AC41AA}"/>
    <cellStyle name="Normal 2 2 3 2 2 2 2 2 2 5" xfId="7114" xr:uid="{2A70105A-698E-4C00-9502-0BB4CF933EA2}"/>
    <cellStyle name="Normal 2 2 3 2 2 2 2 2 2 5 2" xfId="35070" xr:uid="{CB5A8973-2DB1-45D2-B6A2-12CE9557246F}"/>
    <cellStyle name="Normal 2 2 3 2 2 2 2 2 2 6" xfId="35055" xr:uid="{51DF4182-E35F-42DE-93D1-819AB2C0C828}"/>
    <cellStyle name="Normal 2 2 3 2 2 2 2 2 3" xfId="7115" xr:uid="{A8F14A19-C742-4BA2-B342-7B0D38F36BC1}"/>
    <cellStyle name="Normal 2 2 3 2 2 2 2 2 3 2" xfId="7116" xr:uid="{3036CF5B-5AB7-4E02-B782-4C4646D34037}"/>
    <cellStyle name="Normal 2 2 3 2 2 2 2 2 3 2 2" xfId="7117" xr:uid="{8AC294ED-C2A4-4E05-B4F3-8C6EF8511D3C}"/>
    <cellStyle name="Normal 2 2 3 2 2 2 2 2 3 2 2 2" xfId="7118" xr:uid="{A624BEE4-0899-48B9-A32D-FAFC76E9D522}"/>
    <cellStyle name="Normal 2 2 3 2 2 2 2 2 3 2 2 2 2" xfId="35074" xr:uid="{32B7972F-0948-4E32-9FE2-A1FC835947CF}"/>
    <cellStyle name="Normal 2 2 3 2 2 2 2 2 3 2 2 3" xfId="35073" xr:uid="{9FA154D9-3BD8-42CA-BA50-AC927AC8CC92}"/>
    <cellStyle name="Normal 2 2 3 2 2 2 2 2 3 2 3" xfId="7119" xr:uid="{33D1C37F-665B-420D-8900-6BD3455B13C1}"/>
    <cellStyle name="Normal 2 2 3 2 2 2 2 2 3 2 3 2" xfId="35075" xr:uid="{4325E0DF-FBAF-43E0-A6FB-2C90AD86F79C}"/>
    <cellStyle name="Normal 2 2 3 2 2 2 2 2 3 2 4" xfId="35072" xr:uid="{071A4A5C-9A92-4D43-9B2F-1527ACDBA7AD}"/>
    <cellStyle name="Normal 2 2 3 2 2 2 2 2 3 3" xfId="7120" xr:uid="{8F47CB2E-1D8C-4E4C-B865-2B30E8FA0196}"/>
    <cellStyle name="Normal 2 2 3 2 2 2 2 2 3 3 2" xfId="7121" xr:uid="{3C620388-1D5A-42BE-AE34-24532E7A3BE7}"/>
    <cellStyle name="Normal 2 2 3 2 2 2 2 2 3 3 2 2" xfId="35077" xr:uid="{588FC05B-9A9A-4F71-BA29-34FCFBEB98C8}"/>
    <cellStyle name="Normal 2 2 3 2 2 2 2 2 3 3 3" xfId="35076" xr:uid="{16E6F015-377E-4B92-B4B2-EA933B5EA642}"/>
    <cellStyle name="Normal 2 2 3 2 2 2 2 2 3 4" xfId="7122" xr:uid="{53090F01-3080-4072-A32E-51F538FB99C4}"/>
    <cellStyle name="Normal 2 2 3 2 2 2 2 2 3 4 2" xfId="35078" xr:uid="{DE332D39-6EF9-4258-820D-9BC1884FA0DF}"/>
    <cellStyle name="Normal 2 2 3 2 2 2 2 2 3 5" xfId="35071" xr:uid="{2822BF08-9C30-433E-BC73-E05035A62221}"/>
    <cellStyle name="Normal 2 2 3 2 2 2 2 2 4" xfId="7123" xr:uid="{966E55FB-2D5F-4FA1-A774-21CDFFFAD5D4}"/>
    <cellStyle name="Normal 2 2 3 2 2 2 2 2 4 2" xfId="7124" xr:uid="{DBD99DBC-AFEF-41D2-83F4-04471298CD7E}"/>
    <cellStyle name="Normal 2 2 3 2 2 2 2 2 4 2 2" xfId="7125" xr:uid="{48B6493E-6812-4998-8669-940411CFA8A2}"/>
    <cellStyle name="Normal 2 2 3 2 2 2 2 2 4 2 2 2" xfId="7126" xr:uid="{B6EB457D-BB38-4BC8-AE0A-087E95956277}"/>
    <cellStyle name="Normal 2 2 3 2 2 2 2 2 4 2 2 2 2" xfId="35082" xr:uid="{C01833BA-F2CD-481C-9838-C60DC93CCC59}"/>
    <cellStyle name="Normal 2 2 3 2 2 2 2 2 4 2 2 3" xfId="35081" xr:uid="{B056814A-DE62-446F-8B63-E3EF602DAA46}"/>
    <cellStyle name="Normal 2 2 3 2 2 2 2 2 4 2 3" xfId="7127" xr:uid="{54BD779B-68F8-4F5D-98CD-1482A240BC6B}"/>
    <cellStyle name="Normal 2 2 3 2 2 2 2 2 4 2 3 2" xfId="35083" xr:uid="{80126428-33B3-4A0B-A251-59C7DA7706A2}"/>
    <cellStyle name="Normal 2 2 3 2 2 2 2 2 4 2 4" xfId="35080" xr:uid="{D39966FE-B708-4E5E-9EFA-D9409931CBDB}"/>
    <cellStyle name="Normal 2 2 3 2 2 2 2 2 4 3" xfId="7128" xr:uid="{FDA73729-3332-4776-86D8-03C7180BC802}"/>
    <cellStyle name="Normal 2 2 3 2 2 2 2 2 4 3 2" xfId="7129" xr:uid="{E4C47FD9-A20D-42BC-8AE3-778317114F7D}"/>
    <cellStyle name="Normal 2 2 3 2 2 2 2 2 4 3 2 2" xfId="35085" xr:uid="{DC3C47B5-1758-4FCE-8763-8A4DBA500303}"/>
    <cellStyle name="Normal 2 2 3 2 2 2 2 2 4 3 3" xfId="35084" xr:uid="{1BECEA04-F086-40BA-BFA2-4D99E614EF4C}"/>
    <cellStyle name="Normal 2 2 3 2 2 2 2 2 4 4" xfId="7130" xr:uid="{9F51391E-0AF7-4EBE-A496-3E81D1E2B13E}"/>
    <cellStyle name="Normal 2 2 3 2 2 2 2 2 4 4 2" xfId="35086" xr:uid="{191A5282-D67F-4FBF-A1A7-10019C85E0AC}"/>
    <cellStyle name="Normal 2 2 3 2 2 2 2 2 4 5" xfId="35079" xr:uid="{871041B9-0286-4371-905D-3A8F2E497CD1}"/>
    <cellStyle name="Normal 2 2 3 2 2 2 2 2 5" xfId="7131" xr:uid="{F2228E8C-253D-4EDC-AF10-796681F7A918}"/>
    <cellStyle name="Normal 2 2 3 2 2 2 2 2 5 2" xfId="7132" xr:uid="{BDB86377-2E12-4D7B-B957-3C0530F36D85}"/>
    <cellStyle name="Normal 2 2 3 2 2 2 2 2 5 2 2" xfId="7133" xr:uid="{F6D3FB5A-9B29-4D4C-986E-6885C96B7ABB}"/>
    <cellStyle name="Normal 2 2 3 2 2 2 2 2 5 2 2 2" xfId="35089" xr:uid="{60BD0215-9CE9-4883-AE91-89CF25D1DE0E}"/>
    <cellStyle name="Normal 2 2 3 2 2 2 2 2 5 2 3" xfId="35088" xr:uid="{F00FF6AC-C905-46C7-BA80-B6A04B10F9B2}"/>
    <cellStyle name="Normal 2 2 3 2 2 2 2 2 5 3" xfId="7134" xr:uid="{48F475DF-2E45-46E2-86B9-81686D43E8AB}"/>
    <cellStyle name="Normal 2 2 3 2 2 2 2 2 5 3 2" xfId="35090" xr:uid="{A29C3222-E28F-484A-84F3-03B0DF54FAA6}"/>
    <cellStyle name="Normal 2 2 3 2 2 2 2 2 5 4" xfId="35087" xr:uid="{0D934C32-A629-4AE0-B559-29C8B58D4EC5}"/>
    <cellStyle name="Normal 2 2 3 2 2 2 2 2 6" xfId="7135" xr:uid="{760795A5-0BCF-4FE4-BD65-C9611D9EA8AC}"/>
    <cellStyle name="Normal 2 2 3 2 2 2 2 2 6 2" xfId="7136" xr:uid="{174DE1F8-5F8E-4ABC-B3A1-077270EE34D5}"/>
    <cellStyle name="Normal 2 2 3 2 2 2 2 2 6 2 2" xfId="35092" xr:uid="{A1442F22-A4CB-4AD8-A9D8-13F7E0F001C7}"/>
    <cellStyle name="Normal 2 2 3 2 2 2 2 2 6 3" xfId="35091" xr:uid="{639459D0-41EE-49D6-8880-FBF9F7DD6C6C}"/>
    <cellStyle name="Normal 2 2 3 2 2 2 2 2 7" xfId="7137" xr:uid="{C2EB413C-2946-452A-A9DA-E8F4D15332ED}"/>
    <cellStyle name="Normal 2 2 3 2 2 2 2 2 7 2" xfId="35093" xr:uid="{43720E1B-A007-48DA-86C4-B319613684A0}"/>
    <cellStyle name="Normal 2 2 3 2 2 2 2 2 8" xfId="28704" xr:uid="{9FCB7E57-219D-4F6E-A697-8E6FBB97F62F}"/>
    <cellStyle name="Normal 2 2 3 2 2 2 2 3" xfId="7138" xr:uid="{E0385EA6-DCB5-404C-860E-F787C06B4219}"/>
    <cellStyle name="Normal 2 2 3 2 2 2 2 3 2" xfId="7139" xr:uid="{62063EBD-414E-4AB1-A5FB-49FBE0E67D56}"/>
    <cellStyle name="Normal 2 2 3 2 2 2 2 3 2 2" xfId="7140" xr:uid="{02DD5BFA-8039-4348-A9F1-963F999DD5B9}"/>
    <cellStyle name="Normal 2 2 3 2 2 2 2 3 2 2 2" xfId="7141" xr:uid="{ED50F6F4-ACA2-40E7-A457-A424EC54BF3F}"/>
    <cellStyle name="Normal 2 2 3 2 2 2 2 3 2 2 2 2" xfId="7142" xr:uid="{93BB5968-FB51-43A9-BD64-E9CE30195573}"/>
    <cellStyle name="Normal 2 2 3 2 2 2 2 3 2 2 2 2 2" xfId="35098" xr:uid="{0448730F-6205-46B9-9BDB-CD291120CBCF}"/>
    <cellStyle name="Normal 2 2 3 2 2 2 2 3 2 2 2 3" xfId="35097" xr:uid="{64ADD0E8-43BD-4B8C-A104-FC70B2E42DC1}"/>
    <cellStyle name="Normal 2 2 3 2 2 2 2 3 2 2 3" xfId="7143" xr:uid="{EF1DC551-5606-4D46-B786-9D4B0706AA9E}"/>
    <cellStyle name="Normal 2 2 3 2 2 2 2 3 2 2 3 2" xfId="35099" xr:uid="{0BD883DA-039B-41A6-A4DA-059BBBB609A6}"/>
    <cellStyle name="Normal 2 2 3 2 2 2 2 3 2 2 4" xfId="35096" xr:uid="{CAA1CC05-09B3-4D56-B731-F90B00E5494D}"/>
    <cellStyle name="Normal 2 2 3 2 2 2 2 3 2 3" xfId="7144" xr:uid="{842591C7-B211-46A3-A5FB-49ADB4089F13}"/>
    <cellStyle name="Normal 2 2 3 2 2 2 2 3 2 3 2" xfId="7145" xr:uid="{96011CBC-EC3C-4D52-AD86-8F2C28C3D69E}"/>
    <cellStyle name="Normal 2 2 3 2 2 2 2 3 2 3 2 2" xfId="35101" xr:uid="{CA7ACE94-6029-4567-870C-00DFB33FEA81}"/>
    <cellStyle name="Normal 2 2 3 2 2 2 2 3 2 3 3" xfId="35100" xr:uid="{3FC325F1-FF73-4AF7-ADA3-85B538766706}"/>
    <cellStyle name="Normal 2 2 3 2 2 2 2 3 2 4" xfId="7146" xr:uid="{8F3006AF-C62C-49D8-9D1A-CD3A3434B229}"/>
    <cellStyle name="Normal 2 2 3 2 2 2 2 3 2 4 2" xfId="35102" xr:uid="{29178F8C-B5DF-43E4-BFB4-A82066442403}"/>
    <cellStyle name="Normal 2 2 3 2 2 2 2 3 2 5" xfId="35095" xr:uid="{CFAE965C-3FB8-4289-B8F6-18839ED29BA1}"/>
    <cellStyle name="Normal 2 2 3 2 2 2 2 3 3" xfId="7147" xr:uid="{3C01F9C3-7EFC-4654-AB05-83D7C9DF560A}"/>
    <cellStyle name="Normal 2 2 3 2 2 2 2 3 3 2" xfId="7148" xr:uid="{D466F401-67CF-41BA-98C6-C423F10B6BAE}"/>
    <cellStyle name="Normal 2 2 3 2 2 2 2 3 3 2 2" xfId="7149" xr:uid="{25401277-AB98-4714-BF59-6F5217483E85}"/>
    <cellStyle name="Normal 2 2 3 2 2 2 2 3 3 2 2 2" xfId="35105" xr:uid="{631FDE25-BF5D-4A19-8C3C-63FD61E229D4}"/>
    <cellStyle name="Normal 2 2 3 2 2 2 2 3 3 2 3" xfId="35104" xr:uid="{5F8C8804-0F72-4A07-9C6E-40059E40B6E5}"/>
    <cellStyle name="Normal 2 2 3 2 2 2 2 3 3 3" xfId="7150" xr:uid="{6D31255D-A638-410B-BA5A-7645566C5BDD}"/>
    <cellStyle name="Normal 2 2 3 2 2 2 2 3 3 3 2" xfId="35106" xr:uid="{29AABCB9-0F44-492F-82B5-1463037ABE9E}"/>
    <cellStyle name="Normal 2 2 3 2 2 2 2 3 3 4" xfId="35103" xr:uid="{11F08DCA-C801-4EF3-9BA4-5A4766F62004}"/>
    <cellStyle name="Normal 2 2 3 2 2 2 2 3 4" xfId="7151" xr:uid="{EB5699FF-E787-483E-8AD4-B8592C86B838}"/>
    <cellStyle name="Normal 2 2 3 2 2 2 2 3 4 2" xfId="7152" xr:uid="{777B53F7-F9B8-4E80-8F12-CEBF717F8720}"/>
    <cellStyle name="Normal 2 2 3 2 2 2 2 3 4 2 2" xfId="35108" xr:uid="{04C101A7-D5CD-4B38-96BB-B310CC965AC7}"/>
    <cellStyle name="Normal 2 2 3 2 2 2 2 3 4 3" xfId="35107" xr:uid="{6D8EF5A3-08C9-4B15-9293-B05ED59C2051}"/>
    <cellStyle name="Normal 2 2 3 2 2 2 2 3 5" xfId="7153" xr:uid="{8CCE39B9-8D19-4BD0-B7FC-4311096D0156}"/>
    <cellStyle name="Normal 2 2 3 2 2 2 2 3 5 2" xfId="35109" xr:uid="{C93C02B8-D04F-47E8-AD64-9AFA460984D6}"/>
    <cellStyle name="Normal 2 2 3 2 2 2 2 3 6" xfId="35094" xr:uid="{898A40C3-68A1-4E89-BA6E-29886CF0F012}"/>
    <cellStyle name="Normal 2 2 3 2 2 2 2 4" xfId="7154" xr:uid="{793F5B75-9171-4695-9F3E-21F973EB5799}"/>
    <cellStyle name="Normal 2 2 3 2 2 2 2 4 2" xfId="7155" xr:uid="{FA4CB5F5-AB56-4CEA-BA0E-9D046DB13F8C}"/>
    <cellStyle name="Normal 2 2 3 2 2 2 2 4 2 2" xfId="7156" xr:uid="{D143ED5E-59C5-4423-95BD-620583644327}"/>
    <cellStyle name="Normal 2 2 3 2 2 2 2 4 2 2 2" xfId="7157" xr:uid="{056C1777-2EBE-4629-93D6-3B3F55CB4531}"/>
    <cellStyle name="Normal 2 2 3 2 2 2 2 4 2 2 2 2" xfId="35113" xr:uid="{A434A316-94B7-4852-A95D-7FA01AB1A797}"/>
    <cellStyle name="Normal 2 2 3 2 2 2 2 4 2 2 3" xfId="35112" xr:uid="{676FA1B3-51B5-4646-936D-66E527673674}"/>
    <cellStyle name="Normal 2 2 3 2 2 2 2 4 2 3" xfId="7158" xr:uid="{88F22586-53BB-451A-9174-51E593A06B31}"/>
    <cellStyle name="Normal 2 2 3 2 2 2 2 4 2 3 2" xfId="35114" xr:uid="{1F66FBBD-191F-4293-94F8-6A0B6DBC61BB}"/>
    <cellStyle name="Normal 2 2 3 2 2 2 2 4 2 4" xfId="35111" xr:uid="{893D556B-707F-47A3-AD96-4BF7ADFA0A98}"/>
    <cellStyle name="Normal 2 2 3 2 2 2 2 4 3" xfId="7159" xr:uid="{D7C29FA1-BA96-461E-8654-951F1EAD30FF}"/>
    <cellStyle name="Normal 2 2 3 2 2 2 2 4 3 2" xfId="7160" xr:uid="{1F9BF98C-63F3-44B3-892B-0D4078C03641}"/>
    <cellStyle name="Normal 2 2 3 2 2 2 2 4 3 2 2" xfId="35116" xr:uid="{92FA491A-39EB-4158-8859-3DAAF326CD99}"/>
    <cellStyle name="Normal 2 2 3 2 2 2 2 4 3 3" xfId="35115" xr:uid="{DC5491AC-0EAE-4BDF-A7F6-2F207C515EE0}"/>
    <cellStyle name="Normal 2 2 3 2 2 2 2 4 4" xfId="7161" xr:uid="{9F3548D8-C0EB-4DB1-8FDB-21C250966E12}"/>
    <cellStyle name="Normal 2 2 3 2 2 2 2 4 4 2" xfId="35117" xr:uid="{6CC511F7-BA1D-432F-B1BF-C4808DD9AC1B}"/>
    <cellStyle name="Normal 2 2 3 2 2 2 2 4 5" xfId="35110" xr:uid="{3DC8E200-A673-4D9C-B11C-CEF383349743}"/>
    <cellStyle name="Normal 2 2 3 2 2 2 2 5" xfId="7162" xr:uid="{892A37E5-FD75-4618-8268-CF5AF250B67C}"/>
    <cellStyle name="Normal 2 2 3 2 2 2 2 5 2" xfId="7163" xr:uid="{A98F69D2-971B-4FC6-8C81-99BC750E4F88}"/>
    <cellStyle name="Normal 2 2 3 2 2 2 2 5 2 2" xfId="7164" xr:uid="{3FA668A6-A607-477C-B7C0-5905CA211F0C}"/>
    <cellStyle name="Normal 2 2 3 2 2 2 2 5 2 2 2" xfId="7165" xr:uid="{7B01E2CB-E946-414D-AF53-1D3CBB6C3B34}"/>
    <cellStyle name="Normal 2 2 3 2 2 2 2 5 2 2 2 2" xfId="35121" xr:uid="{FF57D8A8-F69E-45AB-8DE7-882D78FC34EF}"/>
    <cellStyle name="Normal 2 2 3 2 2 2 2 5 2 2 3" xfId="35120" xr:uid="{2F879CA3-43CC-4BD5-BE40-F62491EF6016}"/>
    <cellStyle name="Normal 2 2 3 2 2 2 2 5 2 3" xfId="7166" xr:uid="{4848262E-BFB3-4B6D-A1A1-96C901C40ACA}"/>
    <cellStyle name="Normal 2 2 3 2 2 2 2 5 2 3 2" xfId="35122" xr:uid="{0962DAD5-A2D4-4933-AEC3-DA9F3AF33E93}"/>
    <cellStyle name="Normal 2 2 3 2 2 2 2 5 2 4" xfId="35119" xr:uid="{2B5F09AF-5114-47B8-9755-D086CA121BA6}"/>
    <cellStyle name="Normal 2 2 3 2 2 2 2 5 3" xfId="7167" xr:uid="{E1167380-7E9E-4124-9E82-6CB849704C33}"/>
    <cellStyle name="Normal 2 2 3 2 2 2 2 5 3 2" xfId="7168" xr:uid="{97D01F54-8D82-4D62-9EDE-A91019E768CA}"/>
    <cellStyle name="Normal 2 2 3 2 2 2 2 5 3 2 2" xfId="35124" xr:uid="{179CDFB0-1480-4D5B-BB7E-2A833B8C138E}"/>
    <cellStyle name="Normal 2 2 3 2 2 2 2 5 3 3" xfId="35123" xr:uid="{44E4DDA7-A9D5-4950-B4C6-FF015FF93A83}"/>
    <cellStyle name="Normal 2 2 3 2 2 2 2 5 4" xfId="7169" xr:uid="{6CA857B1-0583-45FE-9DC5-27923787712B}"/>
    <cellStyle name="Normal 2 2 3 2 2 2 2 5 4 2" xfId="35125" xr:uid="{864B09A4-8189-4163-9F56-21FA18F099B1}"/>
    <cellStyle name="Normal 2 2 3 2 2 2 2 5 5" xfId="35118" xr:uid="{3C313A3D-0C24-4534-90A7-F74FC22CA254}"/>
    <cellStyle name="Normal 2 2 3 2 2 2 2 6" xfId="7170" xr:uid="{118ADE49-EBDC-4CB0-A9D1-8616168B3438}"/>
    <cellStyle name="Normal 2 2 3 2 2 2 2 6 2" xfId="7171" xr:uid="{39347C41-F9DE-42C9-99A2-3B1C40C8B8ED}"/>
    <cellStyle name="Normal 2 2 3 2 2 2 2 6 2 2" xfId="7172" xr:uid="{4E24FA92-D53A-47EA-B1AF-2066FA3A0F4F}"/>
    <cellStyle name="Normal 2 2 3 2 2 2 2 6 2 2 2" xfId="35128" xr:uid="{4C25A7D0-FD0D-4A09-AA27-A43E126B8582}"/>
    <cellStyle name="Normal 2 2 3 2 2 2 2 6 2 3" xfId="35127" xr:uid="{A7D2D170-D11F-4052-85B8-C51B4A6889E0}"/>
    <cellStyle name="Normal 2 2 3 2 2 2 2 6 3" xfId="7173" xr:uid="{CFF6972A-F7E6-43BD-8CB3-214AEA7C4CFD}"/>
    <cellStyle name="Normal 2 2 3 2 2 2 2 6 3 2" xfId="35129" xr:uid="{506748B3-2772-4A7C-8A8F-0810784E70C4}"/>
    <cellStyle name="Normal 2 2 3 2 2 2 2 6 4" xfId="35126" xr:uid="{181C0DF5-3EDB-41EE-BCC0-9B4DDD771888}"/>
    <cellStyle name="Normal 2 2 3 2 2 2 2 7" xfId="7174" xr:uid="{827EA60F-3F5C-4CF3-B194-1203609D65FF}"/>
    <cellStyle name="Normal 2 2 3 2 2 2 2 7 2" xfId="7175" xr:uid="{006D52A0-B326-4C09-9373-B86F4DF6BADE}"/>
    <cellStyle name="Normal 2 2 3 2 2 2 2 7 2 2" xfId="35131" xr:uid="{B09ED697-975B-4E75-BAB1-B76839319D77}"/>
    <cellStyle name="Normal 2 2 3 2 2 2 2 7 3" xfId="35130" xr:uid="{4EA9F19A-FCF1-434F-9813-F9430910E7F2}"/>
    <cellStyle name="Normal 2 2 3 2 2 2 2 8" xfId="7176" xr:uid="{1F99334E-ADA7-42EB-94D9-39DE629D2D33}"/>
    <cellStyle name="Normal 2 2 3 2 2 2 2 8 2" xfId="35132" xr:uid="{0BCEE9F2-A0F5-48A4-A9BA-78B5E06A77FA}"/>
    <cellStyle name="Normal 2 2 3 2 2 2 2 9" xfId="27799" xr:uid="{A69BF0D5-E275-4658-A7EF-74EA0ABE961F}"/>
    <cellStyle name="Normal 2 2 3 2 2 2 2 9 2" xfId="55718" xr:uid="{5F14FB0E-7685-4042-859B-5DE10F729DCF}"/>
    <cellStyle name="Normal 2 2 3 2 2 2 3" xfId="571" xr:uid="{CC85A038-B68F-4BD0-86F0-F4D3D9999496}"/>
    <cellStyle name="Normal 2 2 3 2 2 2 3 2" xfId="7177" xr:uid="{B56E6F91-370B-457A-AE0C-B3BD2B6A64C8}"/>
    <cellStyle name="Normal 2 2 3 2 2 2 3 2 2" xfId="7178" xr:uid="{96626C5F-FEFD-4D2E-A677-94D5DB6DFE34}"/>
    <cellStyle name="Normal 2 2 3 2 2 2 3 2 2 2" xfId="7179" xr:uid="{4537C2FF-C108-460A-876A-FDF4C38C6E55}"/>
    <cellStyle name="Normal 2 2 3 2 2 2 3 2 2 2 2" xfId="7180" xr:uid="{C732674C-331C-4F73-B0D3-8ABFBA6FF3BE}"/>
    <cellStyle name="Normal 2 2 3 2 2 2 3 2 2 2 2 2" xfId="7181" xr:uid="{9A9FD471-BDAC-4A62-AE38-334F2EF7D79B}"/>
    <cellStyle name="Normal 2 2 3 2 2 2 3 2 2 2 2 2 2" xfId="35137" xr:uid="{BBA26CEE-D752-4065-ADB3-3D197E2B8CD1}"/>
    <cellStyle name="Normal 2 2 3 2 2 2 3 2 2 2 2 3" xfId="35136" xr:uid="{228A9491-A049-443E-9D90-B2C5D0770BD0}"/>
    <cellStyle name="Normal 2 2 3 2 2 2 3 2 2 2 3" xfId="7182" xr:uid="{5590F127-F534-4B44-AF6D-234107FC7E3E}"/>
    <cellStyle name="Normal 2 2 3 2 2 2 3 2 2 2 3 2" xfId="35138" xr:uid="{8DE483E1-F16C-4549-8E07-67DD10343E47}"/>
    <cellStyle name="Normal 2 2 3 2 2 2 3 2 2 2 4" xfId="35135" xr:uid="{154B3A30-5EBD-4BB4-8A5E-63E377BB1A5D}"/>
    <cellStyle name="Normal 2 2 3 2 2 2 3 2 2 3" xfId="7183" xr:uid="{20FE74ED-9D13-4292-814E-F3B92D7476ED}"/>
    <cellStyle name="Normal 2 2 3 2 2 2 3 2 2 3 2" xfId="7184" xr:uid="{6B0DC97E-5841-496C-B1F9-7D02606373C0}"/>
    <cellStyle name="Normal 2 2 3 2 2 2 3 2 2 3 2 2" xfId="35140" xr:uid="{B7500542-6C6F-485E-9668-E69FC44F08C1}"/>
    <cellStyle name="Normal 2 2 3 2 2 2 3 2 2 3 3" xfId="35139" xr:uid="{19C9EC5B-AB46-4937-8DBD-50D9E717831E}"/>
    <cellStyle name="Normal 2 2 3 2 2 2 3 2 2 4" xfId="7185" xr:uid="{AB4A31ED-C94B-4C71-A00D-077E9F1B31E6}"/>
    <cellStyle name="Normal 2 2 3 2 2 2 3 2 2 4 2" xfId="35141" xr:uid="{0A20F80B-558E-4A33-896F-96AF68E06025}"/>
    <cellStyle name="Normal 2 2 3 2 2 2 3 2 2 5" xfId="35134" xr:uid="{8B903020-2C39-434E-84A7-A49B2E1AD548}"/>
    <cellStyle name="Normal 2 2 3 2 2 2 3 2 3" xfId="7186" xr:uid="{ABF11121-CA6E-41D2-9022-C7D03E2106D2}"/>
    <cellStyle name="Normal 2 2 3 2 2 2 3 2 3 2" xfId="7187" xr:uid="{99AC3BC1-CF4F-436E-A0C3-2B1E95612619}"/>
    <cellStyle name="Normal 2 2 3 2 2 2 3 2 3 2 2" xfId="7188" xr:uid="{FCF3588E-4A3E-4AB2-81E7-5FC4C5605BC6}"/>
    <cellStyle name="Normal 2 2 3 2 2 2 3 2 3 2 2 2" xfId="35144" xr:uid="{09DA0C7B-636C-4B74-A5D0-709B1591C754}"/>
    <cellStyle name="Normal 2 2 3 2 2 2 3 2 3 2 3" xfId="35143" xr:uid="{1A797FB0-8292-431D-80AD-7E53C2606C6F}"/>
    <cellStyle name="Normal 2 2 3 2 2 2 3 2 3 3" xfId="7189" xr:uid="{2B6D2764-82D3-4724-B749-84E584C3FCFD}"/>
    <cellStyle name="Normal 2 2 3 2 2 2 3 2 3 3 2" xfId="35145" xr:uid="{DE80BC7D-3B71-4638-A3CE-C8841E1C3037}"/>
    <cellStyle name="Normal 2 2 3 2 2 2 3 2 3 4" xfId="35142" xr:uid="{58B0C328-38ED-43E6-AF13-A1A23262A00A}"/>
    <cellStyle name="Normal 2 2 3 2 2 2 3 2 4" xfId="7190" xr:uid="{12708A67-2CEE-4400-AD85-49A768E095EB}"/>
    <cellStyle name="Normal 2 2 3 2 2 2 3 2 4 2" xfId="7191" xr:uid="{3D891D4F-E68C-4A4B-9F8E-A43D02368D0B}"/>
    <cellStyle name="Normal 2 2 3 2 2 2 3 2 4 2 2" xfId="35147" xr:uid="{F7131708-EA74-457A-AFB2-6087162B7CD8}"/>
    <cellStyle name="Normal 2 2 3 2 2 2 3 2 4 3" xfId="35146" xr:uid="{D25266DA-8F8D-4A37-BE33-FADFA1D69058}"/>
    <cellStyle name="Normal 2 2 3 2 2 2 3 2 5" xfId="7192" xr:uid="{08191D76-97F0-4091-808C-18987A60FDD3}"/>
    <cellStyle name="Normal 2 2 3 2 2 2 3 2 5 2" xfId="35148" xr:uid="{6D95CDFD-9CF5-470C-BE03-A3F55A00EC48}"/>
    <cellStyle name="Normal 2 2 3 2 2 2 3 2 6" xfId="35133" xr:uid="{2B956882-00AC-4CB4-BFDE-7F8D7CBE0339}"/>
    <cellStyle name="Normal 2 2 3 2 2 2 3 3" xfId="7193" xr:uid="{44A364BF-A7DE-4B83-B73C-1408FF43FBAD}"/>
    <cellStyle name="Normal 2 2 3 2 2 2 3 3 2" xfId="7194" xr:uid="{ABD5F653-B3CB-4F72-8948-8634FBD92E3E}"/>
    <cellStyle name="Normal 2 2 3 2 2 2 3 3 2 2" xfId="7195" xr:uid="{413D1FB2-3A02-4B3C-9F12-6905636CFC82}"/>
    <cellStyle name="Normal 2 2 3 2 2 2 3 3 2 2 2" xfId="7196" xr:uid="{4E4AF22B-2E89-4FED-B818-A26B57FD9C98}"/>
    <cellStyle name="Normal 2 2 3 2 2 2 3 3 2 2 2 2" xfId="35152" xr:uid="{8218BD57-D560-43D4-BB10-07106E3D7B16}"/>
    <cellStyle name="Normal 2 2 3 2 2 2 3 3 2 2 3" xfId="35151" xr:uid="{2AC82A08-F7F4-4B68-8062-892435CF02C2}"/>
    <cellStyle name="Normal 2 2 3 2 2 2 3 3 2 3" xfId="7197" xr:uid="{419B5C6B-232E-47AB-9C58-67F49D1740BB}"/>
    <cellStyle name="Normal 2 2 3 2 2 2 3 3 2 3 2" xfId="35153" xr:uid="{72CCDE07-DAE4-4051-A7D7-3F7CE212AA60}"/>
    <cellStyle name="Normal 2 2 3 2 2 2 3 3 2 4" xfId="35150" xr:uid="{C52F89D2-0ED7-43E8-B763-93CF0A7C2A79}"/>
    <cellStyle name="Normal 2 2 3 2 2 2 3 3 3" xfId="7198" xr:uid="{70F1EC24-4D58-4D4B-B322-38E94C6674E5}"/>
    <cellStyle name="Normal 2 2 3 2 2 2 3 3 3 2" xfId="7199" xr:uid="{B5E1BC07-B4D0-49EF-B4F0-CC10BCC16E8E}"/>
    <cellStyle name="Normal 2 2 3 2 2 2 3 3 3 2 2" xfId="35155" xr:uid="{B9004B16-5E22-44EF-8A51-FB8431F497FD}"/>
    <cellStyle name="Normal 2 2 3 2 2 2 3 3 3 3" xfId="35154" xr:uid="{64C65EFA-1B91-4FF9-842E-043D11D2970C}"/>
    <cellStyle name="Normal 2 2 3 2 2 2 3 3 4" xfId="7200" xr:uid="{E65C6BF6-78DF-48B4-A4DB-A72AF278EB3C}"/>
    <cellStyle name="Normal 2 2 3 2 2 2 3 3 4 2" xfId="35156" xr:uid="{CF05E55F-2095-43A5-9D8F-6CDE5DFDFCDC}"/>
    <cellStyle name="Normal 2 2 3 2 2 2 3 3 5" xfId="35149" xr:uid="{9B50A088-6661-45C2-8BCB-BD2BDB9D91D5}"/>
    <cellStyle name="Normal 2 2 3 2 2 2 3 4" xfId="7201" xr:uid="{6E8DD5B6-7559-419D-A13E-43270A251587}"/>
    <cellStyle name="Normal 2 2 3 2 2 2 3 4 2" xfId="7202" xr:uid="{9F017F83-A330-4C7F-82D5-CCD3EA7E2E0E}"/>
    <cellStyle name="Normal 2 2 3 2 2 2 3 4 2 2" xfId="7203" xr:uid="{97167DAF-641D-4F7D-A691-C0112CF9B5B1}"/>
    <cellStyle name="Normal 2 2 3 2 2 2 3 4 2 2 2" xfId="7204" xr:uid="{020A35DC-BDAE-4C56-870B-AE988EF79961}"/>
    <cellStyle name="Normal 2 2 3 2 2 2 3 4 2 2 2 2" xfId="35160" xr:uid="{EA9DF52E-3483-4042-90DE-CEF0DE9527C2}"/>
    <cellStyle name="Normal 2 2 3 2 2 2 3 4 2 2 3" xfId="35159" xr:uid="{9E391398-D823-48D0-8465-2106F9E46BD9}"/>
    <cellStyle name="Normal 2 2 3 2 2 2 3 4 2 3" xfId="7205" xr:uid="{2B51313B-4532-4D5E-8AB6-ED2FB8A563FF}"/>
    <cellStyle name="Normal 2 2 3 2 2 2 3 4 2 3 2" xfId="35161" xr:uid="{9054484B-5101-4E99-83CE-846CCA5A0E4F}"/>
    <cellStyle name="Normal 2 2 3 2 2 2 3 4 2 4" xfId="35158" xr:uid="{A2BF639E-88E7-428F-9B06-9A9B4A7F8070}"/>
    <cellStyle name="Normal 2 2 3 2 2 2 3 4 3" xfId="7206" xr:uid="{75BB9628-A504-4C91-B7DD-E9D887C499E3}"/>
    <cellStyle name="Normal 2 2 3 2 2 2 3 4 3 2" xfId="7207" xr:uid="{F02B6CD4-6B35-41DF-839F-A3FCB5F0273D}"/>
    <cellStyle name="Normal 2 2 3 2 2 2 3 4 3 2 2" xfId="35163" xr:uid="{7CEF759C-9A2E-4DEC-8081-2DE3385518C0}"/>
    <cellStyle name="Normal 2 2 3 2 2 2 3 4 3 3" xfId="35162" xr:uid="{520E15DB-0BC2-4876-8BDC-6B960185A14E}"/>
    <cellStyle name="Normal 2 2 3 2 2 2 3 4 4" xfId="7208" xr:uid="{D9D9FA3E-A0DD-401A-AB4F-F553E0399748}"/>
    <cellStyle name="Normal 2 2 3 2 2 2 3 4 4 2" xfId="35164" xr:uid="{98421866-C277-4695-9EAB-BA62D5D566B4}"/>
    <cellStyle name="Normal 2 2 3 2 2 2 3 4 5" xfId="35157" xr:uid="{8331CA8C-C5AB-4D8B-A6E7-04AF002EA12C}"/>
    <cellStyle name="Normal 2 2 3 2 2 2 3 5" xfId="7209" xr:uid="{AB4FC520-37BA-4DC4-B22F-8707E71B39D0}"/>
    <cellStyle name="Normal 2 2 3 2 2 2 3 5 2" xfId="7210" xr:uid="{A342983A-D76B-4C89-ADB7-BF8587AB434C}"/>
    <cellStyle name="Normal 2 2 3 2 2 2 3 5 2 2" xfId="7211" xr:uid="{90DFB591-1610-43EF-B749-B0EF7E2AA52A}"/>
    <cellStyle name="Normal 2 2 3 2 2 2 3 5 2 2 2" xfId="35167" xr:uid="{44D756E0-3BBF-4C7C-9773-BA57FF0338B3}"/>
    <cellStyle name="Normal 2 2 3 2 2 2 3 5 2 3" xfId="35166" xr:uid="{85CE47BA-536B-4629-A49A-4976841ACAC8}"/>
    <cellStyle name="Normal 2 2 3 2 2 2 3 5 3" xfId="7212" xr:uid="{9AE118CA-8376-44A4-ADB3-E6C037523AA7}"/>
    <cellStyle name="Normal 2 2 3 2 2 2 3 5 3 2" xfId="35168" xr:uid="{7CF89D28-7791-466D-BF15-DACFF6F84A4A}"/>
    <cellStyle name="Normal 2 2 3 2 2 2 3 5 4" xfId="35165" xr:uid="{BE6BC50D-4D33-4567-BD04-13856D331FA0}"/>
    <cellStyle name="Normal 2 2 3 2 2 2 3 6" xfId="7213" xr:uid="{B0776CCF-3BED-4565-ADD6-E35D4EB867B7}"/>
    <cellStyle name="Normal 2 2 3 2 2 2 3 6 2" xfId="7214" xr:uid="{9474ACBE-A10F-445A-808F-7D2F64B24CC9}"/>
    <cellStyle name="Normal 2 2 3 2 2 2 3 6 2 2" xfId="35170" xr:uid="{8BDE4ED0-22F2-4513-8E09-C8C9336228AE}"/>
    <cellStyle name="Normal 2 2 3 2 2 2 3 6 3" xfId="35169" xr:uid="{AAC0BC40-2B20-47ED-8FAF-FCF06DD4D27A}"/>
    <cellStyle name="Normal 2 2 3 2 2 2 3 7" xfId="7215" xr:uid="{CEE82D8D-BB53-42B5-9DB2-0D9E504CC6B3}"/>
    <cellStyle name="Normal 2 2 3 2 2 2 3 7 2" xfId="35171" xr:uid="{CF7C26C9-152D-4D74-BFDB-41BCBF0F6D64}"/>
    <cellStyle name="Normal 2 2 3 2 2 2 3 8" xfId="28550" xr:uid="{054AA26F-DF4C-4010-942B-CFC11A62C0B8}"/>
    <cellStyle name="Normal 2 2 3 2 2 2 4" xfId="7216" xr:uid="{D97AD200-5820-484A-8273-47846C137C1C}"/>
    <cellStyle name="Normal 2 2 3 2 2 2 4 2" xfId="7217" xr:uid="{DB166F67-82B2-487E-B830-DDFCCC2B07D0}"/>
    <cellStyle name="Normal 2 2 3 2 2 2 4 2 2" xfId="7218" xr:uid="{43BB5395-1BDD-4F91-898F-D2A34B514329}"/>
    <cellStyle name="Normal 2 2 3 2 2 2 4 2 2 2" xfId="7219" xr:uid="{8AD15A34-187E-4DDC-B339-3F2FBB5F8708}"/>
    <cellStyle name="Normal 2 2 3 2 2 2 4 2 2 2 2" xfId="7220" xr:uid="{0D2B35D1-D670-4686-8F96-54A538889F20}"/>
    <cellStyle name="Normal 2 2 3 2 2 2 4 2 2 2 2 2" xfId="35176" xr:uid="{F35C1EAD-DBE2-4AFD-95A4-CBA47F8D2BD9}"/>
    <cellStyle name="Normal 2 2 3 2 2 2 4 2 2 2 3" xfId="35175" xr:uid="{A248F8FA-D176-491E-ADAB-C9FA45F8C428}"/>
    <cellStyle name="Normal 2 2 3 2 2 2 4 2 2 3" xfId="7221" xr:uid="{7B336D0E-4BFF-4DBD-B891-2786CC46DC93}"/>
    <cellStyle name="Normal 2 2 3 2 2 2 4 2 2 3 2" xfId="35177" xr:uid="{1A149FF2-2CF1-4804-A11D-344D9882DA14}"/>
    <cellStyle name="Normal 2 2 3 2 2 2 4 2 2 4" xfId="35174" xr:uid="{A0457C31-F88E-4036-ACA4-F8D96736FD5F}"/>
    <cellStyle name="Normal 2 2 3 2 2 2 4 2 3" xfId="7222" xr:uid="{C1CC5348-CAEF-4C7D-B1B2-CE86D3351101}"/>
    <cellStyle name="Normal 2 2 3 2 2 2 4 2 3 2" xfId="7223" xr:uid="{9C120B46-14F2-4E19-BF4E-F094D0B4205A}"/>
    <cellStyle name="Normal 2 2 3 2 2 2 4 2 3 2 2" xfId="35179" xr:uid="{1FCBBF6C-8C08-45BF-9A66-A4CE2A9F32F3}"/>
    <cellStyle name="Normal 2 2 3 2 2 2 4 2 3 3" xfId="35178" xr:uid="{C9AF1278-EE90-4D06-B2E4-3F95212A719E}"/>
    <cellStyle name="Normal 2 2 3 2 2 2 4 2 4" xfId="7224" xr:uid="{68F6661B-A513-4439-B5FF-E63489EA9AFB}"/>
    <cellStyle name="Normal 2 2 3 2 2 2 4 2 4 2" xfId="35180" xr:uid="{F5FFFFC3-6643-4FA8-A6BA-62FDA2F320DA}"/>
    <cellStyle name="Normal 2 2 3 2 2 2 4 2 5" xfId="35173" xr:uid="{4B8FF05B-7553-475B-874F-6B91B7ADDCF7}"/>
    <cellStyle name="Normal 2 2 3 2 2 2 4 3" xfId="7225" xr:uid="{CDD5494D-B114-4AF0-A14E-60D2562479FD}"/>
    <cellStyle name="Normal 2 2 3 2 2 2 4 3 2" xfId="7226" xr:uid="{20C4E4B1-A2F6-4ADB-A047-9330FC476005}"/>
    <cellStyle name="Normal 2 2 3 2 2 2 4 3 2 2" xfId="7227" xr:uid="{B1F061EF-4EC9-42CE-ADDC-E1C941E5F5CD}"/>
    <cellStyle name="Normal 2 2 3 2 2 2 4 3 2 2 2" xfId="35183" xr:uid="{1B86B221-EF99-4406-8CD5-6B49711BA592}"/>
    <cellStyle name="Normal 2 2 3 2 2 2 4 3 2 3" xfId="35182" xr:uid="{B54000CB-6BE2-41AE-8ED4-20B1A9E837BA}"/>
    <cellStyle name="Normal 2 2 3 2 2 2 4 3 3" xfId="7228" xr:uid="{51E7056D-86CF-4EEB-AEB6-037907A368C8}"/>
    <cellStyle name="Normal 2 2 3 2 2 2 4 3 3 2" xfId="35184" xr:uid="{02CA0EA3-2ED6-4428-AA28-C9BA62D7D31C}"/>
    <cellStyle name="Normal 2 2 3 2 2 2 4 3 4" xfId="35181" xr:uid="{723848E0-11A6-47AF-9110-5207724029E0}"/>
    <cellStyle name="Normal 2 2 3 2 2 2 4 4" xfId="7229" xr:uid="{AE64518A-4C53-4D64-8E27-F232983DF15E}"/>
    <cellStyle name="Normal 2 2 3 2 2 2 4 4 2" xfId="7230" xr:uid="{E098D6A9-9558-43D1-B018-BE8A5884C5AC}"/>
    <cellStyle name="Normal 2 2 3 2 2 2 4 4 2 2" xfId="35186" xr:uid="{D12DED1E-ED84-4F40-B835-4593EC89C44A}"/>
    <cellStyle name="Normal 2 2 3 2 2 2 4 4 3" xfId="35185" xr:uid="{E093A700-B37A-4C0B-BC53-A4E9AECEEF0D}"/>
    <cellStyle name="Normal 2 2 3 2 2 2 4 5" xfId="7231" xr:uid="{A4FDF190-9148-41A1-9B27-8586D114DDB4}"/>
    <cellStyle name="Normal 2 2 3 2 2 2 4 5 2" xfId="35187" xr:uid="{8ABF6EF4-D16B-4285-BC7D-E6B211E727BA}"/>
    <cellStyle name="Normal 2 2 3 2 2 2 4 6" xfId="35172" xr:uid="{38D66EBE-4A20-45E3-BF2D-6F132201903D}"/>
    <cellStyle name="Normal 2 2 3 2 2 2 5" xfId="7232" xr:uid="{F7888E01-EEFD-49F5-ADEC-47ED688B203C}"/>
    <cellStyle name="Normal 2 2 3 2 2 2 5 2" xfId="7233" xr:uid="{ECC8D7B9-1685-4E5A-8838-BBFB257E2C00}"/>
    <cellStyle name="Normal 2 2 3 2 2 2 5 2 2" xfId="7234" xr:uid="{51B68E23-68E3-4E28-BC68-14725B600ED1}"/>
    <cellStyle name="Normal 2 2 3 2 2 2 5 2 2 2" xfId="7235" xr:uid="{31D5E5DD-3EC7-405E-B5E3-0B4C0B80A191}"/>
    <cellStyle name="Normal 2 2 3 2 2 2 5 2 2 2 2" xfId="35191" xr:uid="{F05B74EC-8754-4766-B92E-E4550846248D}"/>
    <cellStyle name="Normal 2 2 3 2 2 2 5 2 2 3" xfId="35190" xr:uid="{DFECB3AC-3174-41DE-9DFB-8C4527244792}"/>
    <cellStyle name="Normal 2 2 3 2 2 2 5 2 3" xfId="7236" xr:uid="{E9EC2306-FB26-4F94-B5BF-B11495C85FF8}"/>
    <cellStyle name="Normal 2 2 3 2 2 2 5 2 3 2" xfId="35192" xr:uid="{E8EEF749-F2EA-4944-AD3E-3018A3C02B5D}"/>
    <cellStyle name="Normal 2 2 3 2 2 2 5 2 4" xfId="35189" xr:uid="{45F0770C-46B1-463A-B309-1574698A2E2C}"/>
    <cellStyle name="Normal 2 2 3 2 2 2 5 3" xfId="7237" xr:uid="{11C476B1-7A54-4E7A-B37D-0313BEA124EB}"/>
    <cellStyle name="Normal 2 2 3 2 2 2 5 3 2" xfId="7238" xr:uid="{2FC09B13-6B35-4905-B808-CED0868A0969}"/>
    <cellStyle name="Normal 2 2 3 2 2 2 5 3 2 2" xfId="35194" xr:uid="{01C787E0-C069-45D7-8FC4-B00C6E9F06A0}"/>
    <cellStyle name="Normal 2 2 3 2 2 2 5 3 3" xfId="35193" xr:uid="{1C4D7F14-0746-4906-B239-357AD5CE65C4}"/>
    <cellStyle name="Normal 2 2 3 2 2 2 5 4" xfId="7239" xr:uid="{16B6A512-095F-40CC-9D03-FE31E391ACE0}"/>
    <cellStyle name="Normal 2 2 3 2 2 2 5 4 2" xfId="35195" xr:uid="{B8A78765-698B-4C8E-A2B1-2397CC8A8B9C}"/>
    <cellStyle name="Normal 2 2 3 2 2 2 5 5" xfId="35188" xr:uid="{24F0C640-E637-47F4-B914-EBFBC6821F01}"/>
    <cellStyle name="Normal 2 2 3 2 2 2 6" xfId="7240" xr:uid="{2F97592A-2BA4-4FEB-8BE1-533E521E2D89}"/>
    <cellStyle name="Normal 2 2 3 2 2 2 6 2" xfId="7241" xr:uid="{3ED1F26B-19CA-45C2-B335-910BBC2B81AB}"/>
    <cellStyle name="Normal 2 2 3 2 2 2 6 2 2" xfId="7242" xr:uid="{074A3F68-B82F-49D5-8C58-D5CF4E7D992B}"/>
    <cellStyle name="Normal 2 2 3 2 2 2 6 2 2 2" xfId="7243" xr:uid="{4AE719A7-C181-49FD-BF5C-8B394EA258D3}"/>
    <cellStyle name="Normal 2 2 3 2 2 2 6 2 2 2 2" xfId="35199" xr:uid="{D2261CC3-6030-4683-BA9F-323F0F001609}"/>
    <cellStyle name="Normal 2 2 3 2 2 2 6 2 2 3" xfId="35198" xr:uid="{8C4D2A2A-2B86-4300-BE79-9AE5FBDD94D7}"/>
    <cellStyle name="Normal 2 2 3 2 2 2 6 2 3" xfId="7244" xr:uid="{390CCE3D-CE68-4905-9A1C-CBD995A78FDD}"/>
    <cellStyle name="Normal 2 2 3 2 2 2 6 2 3 2" xfId="35200" xr:uid="{36584B92-884F-4D4C-B179-6AB0902FC8EF}"/>
    <cellStyle name="Normal 2 2 3 2 2 2 6 2 4" xfId="35197" xr:uid="{9EA130C6-1B6A-43BA-8850-AF15D6EC979C}"/>
    <cellStyle name="Normal 2 2 3 2 2 2 6 3" xfId="7245" xr:uid="{781B8B4D-79BA-4398-8A16-1C3DB6609141}"/>
    <cellStyle name="Normal 2 2 3 2 2 2 6 3 2" xfId="7246" xr:uid="{6A6D4FB4-93C1-4B07-AEB1-85562864F4C5}"/>
    <cellStyle name="Normal 2 2 3 2 2 2 6 3 2 2" xfId="35202" xr:uid="{D5DBD777-96FD-485F-B230-17CA92012514}"/>
    <cellStyle name="Normal 2 2 3 2 2 2 6 3 3" xfId="35201" xr:uid="{9FB38B09-48F6-4FF2-B4E8-AB6D8DE58DAD}"/>
    <cellStyle name="Normal 2 2 3 2 2 2 6 4" xfId="7247" xr:uid="{74B4F804-4780-4426-B23F-A24550251430}"/>
    <cellStyle name="Normal 2 2 3 2 2 2 6 4 2" xfId="35203" xr:uid="{C9C44D0E-E221-4E9B-864F-594795EE9599}"/>
    <cellStyle name="Normal 2 2 3 2 2 2 6 5" xfId="35196" xr:uid="{500A3A1A-B564-46E1-BAE1-5CFD284B0D45}"/>
    <cellStyle name="Normal 2 2 3 2 2 2 7" xfId="7248" xr:uid="{2D75A197-902B-4AE8-9F27-B81748D20E62}"/>
    <cellStyle name="Normal 2 2 3 2 2 2 7 2" xfId="7249" xr:uid="{876D235F-FEC0-4CD7-91AC-BEE8681BAEF7}"/>
    <cellStyle name="Normal 2 2 3 2 2 2 7 2 2" xfId="7250" xr:uid="{B789B4A0-1D26-47F1-935A-260C43A788E7}"/>
    <cellStyle name="Normal 2 2 3 2 2 2 7 2 2 2" xfId="35206" xr:uid="{A2BC8DD7-78DF-4E76-8EBD-FF5477794945}"/>
    <cellStyle name="Normal 2 2 3 2 2 2 7 2 3" xfId="35205" xr:uid="{AFB5FFBC-18E3-4816-ABBF-C1AB3D54AD50}"/>
    <cellStyle name="Normal 2 2 3 2 2 2 7 3" xfId="7251" xr:uid="{D75D775E-BF52-498E-9FC8-60EFF7B32A2B}"/>
    <cellStyle name="Normal 2 2 3 2 2 2 7 3 2" xfId="35207" xr:uid="{AAA938E5-25F7-4DE2-8513-0FF6FA9ADF3C}"/>
    <cellStyle name="Normal 2 2 3 2 2 2 7 4" xfId="35204" xr:uid="{A6F6C567-1BD8-4064-88AC-38025E182D1F}"/>
    <cellStyle name="Normal 2 2 3 2 2 2 8" xfId="7252" xr:uid="{E99D6F97-6DFC-4E90-8EE7-7793507DBB8B}"/>
    <cellStyle name="Normal 2 2 3 2 2 2 8 2" xfId="7253" xr:uid="{2DB862B4-B6F5-43D7-88AF-16A0E0D7D0E4}"/>
    <cellStyle name="Normal 2 2 3 2 2 2 8 2 2" xfId="35209" xr:uid="{DB6ED3F1-96D9-46BC-9E49-B489D302D454}"/>
    <cellStyle name="Normal 2 2 3 2 2 2 8 3" xfId="35208" xr:uid="{94BAA285-1810-429F-AC9A-F846CAB74F7A}"/>
    <cellStyle name="Normal 2 2 3 2 2 2 9" xfId="7254" xr:uid="{C489C1C4-CAF6-468B-91FA-8CC10D6FC97D}"/>
    <cellStyle name="Normal 2 2 3 2 2 2 9 2" xfId="35210" xr:uid="{BF677604-53D4-46F9-8090-840CA59528A7}"/>
    <cellStyle name="Normal 2 2 3 2 2 3" xfId="301" xr:uid="{D9DE094E-D449-44FB-8BF2-8154ACD0EF51}"/>
    <cellStyle name="Normal 2 2 3 2 2 3 10" xfId="28282" xr:uid="{82C33AA8-54C4-47C1-BE0C-555DE13A5689}"/>
    <cellStyle name="Normal 2 2 3 2 2 3 2" xfId="648" xr:uid="{764EB260-0E67-481B-9A5D-6F3564AF4373}"/>
    <cellStyle name="Normal 2 2 3 2 2 3 2 2" xfId="7255" xr:uid="{8770A5D5-87E1-4D72-B3B7-EA5E4332AB94}"/>
    <cellStyle name="Normal 2 2 3 2 2 3 2 2 2" xfId="7256" xr:uid="{1016D380-B32D-44FB-8287-3F8586D2B2E0}"/>
    <cellStyle name="Normal 2 2 3 2 2 3 2 2 2 2" xfId="7257" xr:uid="{DC2F1A16-DEBD-456D-BC83-D54DE66126DB}"/>
    <cellStyle name="Normal 2 2 3 2 2 3 2 2 2 2 2" xfId="7258" xr:uid="{BB69877A-23E5-4220-AEAC-CBE301891A8A}"/>
    <cellStyle name="Normal 2 2 3 2 2 3 2 2 2 2 2 2" xfId="7259" xr:uid="{3FBD48A4-6C96-448B-A648-2BF9C3CCAE3C}"/>
    <cellStyle name="Normal 2 2 3 2 2 3 2 2 2 2 2 2 2" xfId="35215" xr:uid="{0D3AF3FA-30B5-48CD-BCD3-D25DE7A1CC39}"/>
    <cellStyle name="Normal 2 2 3 2 2 3 2 2 2 2 2 3" xfId="35214" xr:uid="{DBE0746A-52CD-463C-9254-2B349413DFE1}"/>
    <cellStyle name="Normal 2 2 3 2 2 3 2 2 2 2 3" xfId="7260" xr:uid="{907075F7-FB62-4F6D-8A22-10B5E840E853}"/>
    <cellStyle name="Normal 2 2 3 2 2 3 2 2 2 2 3 2" xfId="35216" xr:uid="{7B3FFDAF-585B-47CF-A671-F940D021B750}"/>
    <cellStyle name="Normal 2 2 3 2 2 3 2 2 2 2 4" xfId="35213" xr:uid="{A18EB14B-3433-450E-8DD9-EF82458ED8D5}"/>
    <cellStyle name="Normal 2 2 3 2 2 3 2 2 2 3" xfId="7261" xr:uid="{DB65C3B9-DBC8-4BFA-9552-34DDFA8BCF63}"/>
    <cellStyle name="Normal 2 2 3 2 2 3 2 2 2 3 2" xfId="7262" xr:uid="{9A3137E8-8E52-4A4F-BB21-32543D40D457}"/>
    <cellStyle name="Normal 2 2 3 2 2 3 2 2 2 3 2 2" xfId="35218" xr:uid="{1ABC775D-EFC3-4CBF-93FC-21DDED65BBC4}"/>
    <cellStyle name="Normal 2 2 3 2 2 3 2 2 2 3 3" xfId="35217" xr:uid="{5947A6AD-FD3F-45FE-B57A-B032EB8AF4B7}"/>
    <cellStyle name="Normal 2 2 3 2 2 3 2 2 2 4" xfId="7263" xr:uid="{6C3270E6-0DCE-4C46-899A-39FBD6220312}"/>
    <cellStyle name="Normal 2 2 3 2 2 3 2 2 2 4 2" xfId="35219" xr:uid="{74F8247B-330D-48DB-AB60-256F0DFFDA47}"/>
    <cellStyle name="Normal 2 2 3 2 2 3 2 2 2 5" xfId="35212" xr:uid="{CC71186A-F412-438A-B3BB-480A11A889DA}"/>
    <cellStyle name="Normal 2 2 3 2 2 3 2 2 3" xfId="7264" xr:uid="{2DB102A6-7E52-47F5-B0DC-ADC6DCE0DC40}"/>
    <cellStyle name="Normal 2 2 3 2 2 3 2 2 3 2" xfId="7265" xr:uid="{F436A85E-9F21-4CC9-8180-FAD7535E50CA}"/>
    <cellStyle name="Normal 2 2 3 2 2 3 2 2 3 2 2" xfId="7266" xr:uid="{3AE3EE2F-DA79-400C-98CA-7B02CF8D4D4E}"/>
    <cellStyle name="Normal 2 2 3 2 2 3 2 2 3 2 2 2" xfId="35222" xr:uid="{64015842-82BB-453F-90AE-46638FA267E8}"/>
    <cellStyle name="Normal 2 2 3 2 2 3 2 2 3 2 3" xfId="35221" xr:uid="{D49B6430-72DE-4FFA-B4FB-859D1822135C}"/>
    <cellStyle name="Normal 2 2 3 2 2 3 2 2 3 3" xfId="7267" xr:uid="{4EE266F2-5E2D-4E41-A3DA-6BDA071A3DD9}"/>
    <cellStyle name="Normal 2 2 3 2 2 3 2 2 3 3 2" xfId="35223" xr:uid="{27A82D23-F686-43B3-800F-7B2FE492D359}"/>
    <cellStyle name="Normal 2 2 3 2 2 3 2 2 3 4" xfId="35220" xr:uid="{DFBC4505-2225-48A2-8872-B3827C4498B0}"/>
    <cellStyle name="Normal 2 2 3 2 2 3 2 2 4" xfId="7268" xr:uid="{1F8A499E-A7F7-48BE-92BE-6808CDE777D8}"/>
    <cellStyle name="Normal 2 2 3 2 2 3 2 2 4 2" xfId="7269" xr:uid="{7FC3AF70-F246-489D-AAA0-5998B74AA53C}"/>
    <cellStyle name="Normal 2 2 3 2 2 3 2 2 4 2 2" xfId="35225" xr:uid="{9A56DC53-8740-405E-93F2-32AB6EF93CFE}"/>
    <cellStyle name="Normal 2 2 3 2 2 3 2 2 4 3" xfId="35224" xr:uid="{A9B15696-A336-4CE8-A29C-CEC71A8B6383}"/>
    <cellStyle name="Normal 2 2 3 2 2 3 2 2 5" xfId="7270" xr:uid="{086EDB5E-8E81-4B60-8C40-6FBA9D5CCF72}"/>
    <cellStyle name="Normal 2 2 3 2 2 3 2 2 5 2" xfId="35226" xr:uid="{A9537C38-C0C8-4A47-840A-486B4AECFEFB}"/>
    <cellStyle name="Normal 2 2 3 2 2 3 2 2 6" xfId="35211" xr:uid="{4E5D9369-36F8-4415-B8B6-817F63360230}"/>
    <cellStyle name="Normal 2 2 3 2 2 3 2 3" xfId="7271" xr:uid="{8B274C1F-707B-4FC0-B3F1-C10AB40E493D}"/>
    <cellStyle name="Normal 2 2 3 2 2 3 2 3 2" xfId="7272" xr:uid="{9C9FF3C7-56D8-456C-BBD8-3FC78029D1D3}"/>
    <cellStyle name="Normal 2 2 3 2 2 3 2 3 2 2" xfId="7273" xr:uid="{76930C9E-CEE6-496A-AF42-CC3AEA2B03CD}"/>
    <cellStyle name="Normal 2 2 3 2 2 3 2 3 2 2 2" xfId="7274" xr:uid="{15C2AB14-4E9A-4B0B-9E57-72B16AF7787D}"/>
    <cellStyle name="Normal 2 2 3 2 2 3 2 3 2 2 2 2" xfId="35230" xr:uid="{CEB08933-62DB-46AC-958A-FD9D136E498F}"/>
    <cellStyle name="Normal 2 2 3 2 2 3 2 3 2 2 3" xfId="35229" xr:uid="{4BC77637-E665-494B-BD8F-124BE0C9B43F}"/>
    <cellStyle name="Normal 2 2 3 2 2 3 2 3 2 3" xfId="7275" xr:uid="{CB621415-F631-4BC9-96F8-C1BC31460ECF}"/>
    <cellStyle name="Normal 2 2 3 2 2 3 2 3 2 3 2" xfId="35231" xr:uid="{86906593-3438-43DA-9E72-65FCD8569150}"/>
    <cellStyle name="Normal 2 2 3 2 2 3 2 3 2 4" xfId="35228" xr:uid="{9A90E471-5274-414F-BD42-09941BA92F58}"/>
    <cellStyle name="Normal 2 2 3 2 2 3 2 3 3" xfId="7276" xr:uid="{64879D0E-FCCC-4CCE-9D6D-ED661D69AC82}"/>
    <cellStyle name="Normal 2 2 3 2 2 3 2 3 3 2" xfId="7277" xr:uid="{3A6C59A6-3BFC-4272-B419-668B9EED40CC}"/>
    <cellStyle name="Normal 2 2 3 2 2 3 2 3 3 2 2" xfId="35233" xr:uid="{22EC67C0-B899-403D-997B-A2682B923C08}"/>
    <cellStyle name="Normal 2 2 3 2 2 3 2 3 3 3" xfId="35232" xr:uid="{26B9D3A7-A171-4D3E-8F2A-076052705FD0}"/>
    <cellStyle name="Normal 2 2 3 2 2 3 2 3 4" xfId="7278" xr:uid="{7B700268-A91A-4640-BF42-130CFEEFD229}"/>
    <cellStyle name="Normal 2 2 3 2 2 3 2 3 4 2" xfId="35234" xr:uid="{465249CA-778F-4CD5-A4F5-340B3D39FF60}"/>
    <cellStyle name="Normal 2 2 3 2 2 3 2 3 5" xfId="35227" xr:uid="{E905DFB4-EEC1-40D2-8671-9AC8A5DCE72D}"/>
    <cellStyle name="Normal 2 2 3 2 2 3 2 4" xfId="7279" xr:uid="{915CCCD8-4172-4D65-85F8-68E7FA2110AF}"/>
    <cellStyle name="Normal 2 2 3 2 2 3 2 4 2" xfId="7280" xr:uid="{8A785B3E-04A6-41A0-A985-CEC5BD4CCCCE}"/>
    <cellStyle name="Normal 2 2 3 2 2 3 2 4 2 2" xfId="7281" xr:uid="{8F7DC1CB-59BB-4700-B890-6B9931F43AFE}"/>
    <cellStyle name="Normal 2 2 3 2 2 3 2 4 2 2 2" xfId="7282" xr:uid="{433B9AB0-0180-4415-B830-D5530D77E595}"/>
    <cellStyle name="Normal 2 2 3 2 2 3 2 4 2 2 2 2" xfId="35238" xr:uid="{133A440C-2148-40B9-A2F2-E457358117EC}"/>
    <cellStyle name="Normal 2 2 3 2 2 3 2 4 2 2 3" xfId="35237" xr:uid="{4FA04E06-2D38-4387-A352-F2D06399EE9D}"/>
    <cellStyle name="Normal 2 2 3 2 2 3 2 4 2 3" xfId="7283" xr:uid="{8DB4CBBE-D7A4-4FDE-A00F-0897BDB4907A}"/>
    <cellStyle name="Normal 2 2 3 2 2 3 2 4 2 3 2" xfId="35239" xr:uid="{77213ECF-96CC-41D0-B998-57BFA2D79E78}"/>
    <cellStyle name="Normal 2 2 3 2 2 3 2 4 2 4" xfId="35236" xr:uid="{E457DBB4-0FEF-4198-A47D-30AFF73E59AC}"/>
    <cellStyle name="Normal 2 2 3 2 2 3 2 4 3" xfId="7284" xr:uid="{95C88C42-D9CA-4126-AEFF-AB3952AF4F96}"/>
    <cellStyle name="Normal 2 2 3 2 2 3 2 4 3 2" xfId="7285" xr:uid="{D699E254-C045-4B36-8814-111CAD249876}"/>
    <cellStyle name="Normal 2 2 3 2 2 3 2 4 3 2 2" xfId="35241" xr:uid="{650F8DD8-3DA6-413D-9F7B-224DFBD46506}"/>
    <cellStyle name="Normal 2 2 3 2 2 3 2 4 3 3" xfId="35240" xr:uid="{559526BD-94A2-4DDE-BDF3-B4EE11DCC48C}"/>
    <cellStyle name="Normal 2 2 3 2 2 3 2 4 4" xfId="7286" xr:uid="{019499BA-A19C-49B5-A646-3B54C1C09CD5}"/>
    <cellStyle name="Normal 2 2 3 2 2 3 2 4 4 2" xfId="35242" xr:uid="{6568C621-3567-4358-B3B9-A4BFAC92B3F2}"/>
    <cellStyle name="Normal 2 2 3 2 2 3 2 4 5" xfId="35235" xr:uid="{C047FA53-772E-4DAF-9514-257C77DE55D5}"/>
    <cellStyle name="Normal 2 2 3 2 2 3 2 5" xfId="7287" xr:uid="{15B8A7D1-FA3A-416C-B1EE-D239498F5757}"/>
    <cellStyle name="Normal 2 2 3 2 2 3 2 5 2" xfId="7288" xr:uid="{6855964D-CE39-41A3-8C03-4B2E35DA8B4A}"/>
    <cellStyle name="Normal 2 2 3 2 2 3 2 5 2 2" xfId="7289" xr:uid="{2F094C02-6E5D-4E54-B1D1-1BE42324A4D3}"/>
    <cellStyle name="Normal 2 2 3 2 2 3 2 5 2 2 2" xfId="35245" xr:uid="{9A961598-F83E-427B-8098-D64F3A384A30}"/>
    <cellStyle name="Normal 2 2 3 2 2 3 2 5 2 3" xfId="35244" xr:uid="{4FB8C293-913A-495C-A179-2A30C16F1084}"/>
    <cellStyle name="Normal 2 2 3 2 2 3 2 5 3" xfId="7290" xr:uid="{131FD3F6-7383-4B86-ACD7-915D60FF5DAA}"/>
    <cellStyle name="Normal 2 2 3 2 2 3 2 5 3 2" xfId="35246" xr:uid="{84860B99-3E1E-44EF-AFB5-B30BC529CDB0}"/>
    <cellStyle name="Normal 2 2 3 2 2 3 2 5 4" xfId="35243" xr:uid="{5A749849-015F-4408-8679-5803BFE0B843}"/>
    <cellStyle name="Normal 2 2 3 2 2 3 2 6" xfId="7291" xr:uid="{6899B52C-5CB1-4694-A48F-ACCFFC80FCBA}"/>
    <cellStyle name="Normal 2 2 3 2 2 3 2 6 2" xfId="7292" xr:uid="{46600F4F-53E3-4DA8-8043-E1ACE1C4FC84}"/>
    <cellStyle name="Normal 2 2 3 2 2 3 2 6 2 2" xfId="35248" xr:uid="{80AF63FC-0258-453F-A82F-60E01EE77DC5}"/>
    <cellStyle name="Normal 2 2 3 2 2 3 2 6 3" xfId="35247" xr:uid="{35B9642E-28CE-41AE-A13D-40B09007E2CC}"/>
    <cellStyle name="Normal 2 2 3 2 2 3 2 7" xfId="7293" xr:uid="{F865BCA7-F64D-4586-BDC3-7AC6F363A74F}"/>
    <cellStyle name="Normal 2 2 3 2 2 3 2 7 2" xfId="35249" xr:uid="{BA514677-E63C-49B9-9545-677054DFEFB3}"/>
    <cellStyle name="Normal 2 2 3 2 2 3 2 8" xfId="28627" xr:uid="{0047BC90-2570-450C-B9AB-3055D24308D5}"/>
    <cellStyle name="Normal 2 2 3 2 2 3 3" xfId="7294" xr:uid="{361E6FC9-1E41-42CB-AD65-DB40FD57A17A}"/>
    <cellStyle name="Normal 2 2 3 2 2 3 3 2" xfId="7295" xr:uid="{5109B30D-836B-45E8-8DA3-AEC2FADDEDEA}"/>
    <cellStyle name="Normal 2 2 3 2 2 3 3 2 2" xfId="7296" xr:uid="{F988A0E5-1A1A-4514-AAF9-6C5A859F03ED}"/>
    <cellStyle name="Normal 2 2 3 2 2 3 3 2 2 2" xfId="7297" xr:uid="{BF0D5C56-0700-46BE-BBF6-0DF1DB83A581}"/>
    <cellStyle name="Normal 2 2 3 2 2 3 3 2 2 2 2" xfId="7298" xr:uid="{9344D83C-413F-47DA-855F-A88BC212485A}"/>
    <cellStyle name="Normal 2 2 3 2 2 3 3 2 2 2 2 2" xfId="35254" xr:uid="{8415BD11-E03A-4CEC-9055-8A6E6379C982}"/>
    <cellStyle name="Normal 2 2 3 2 2 3 3 2 2 2 3" xfId="35253" xr:uid="{FBE9004B-CDB2-4439-8677-7DC3D001FD96}"/>
    <cellStyle name="Normal 2 2 3 2 2 3 3 2 2 3" xfId="7299" xr:uid="{0415FCB8-4E20-4AC1-BAAD-5723211F4763}"/>
    <cellStyle name="Normal 2 2 3 2 2 3 3 2 2 3 2" xfId="35255" xr:uid="{696E3E98-20ED-472E-9830-00DEAAAAD708}"/>
    <cellStyle name="Normal 2 2 3 2 2 3 3 2 2 4" xfId="35252" xr:uid="{71D7B2BD-ECCC-4612-AF3F-9BC3C9BB1F5B}"/>
    <cellStyle name="Normal 2 2 3 2 2 3 3 2 3" xfId="7300" xr:uid="{6FFDB968-6A25-4B51-BA69-04C4211355C2}"/>
    <cellStyle name="Normal 2 2 3 2 2 3 3 2 3 2" xfId="7301" xr:uid="{1F5158D3-8AFF-4C17-AC6A-AB57DC7CFBC8}"/>
    <cellStyle name="Normal 2 2 3 2 2 3 3 2 3 2 2" xfId="35257" xr:uid="{B62988C5-8268-46F9-97A4-EA61B78EFEE1}"/>
    <cellStyle name="Normal 2 2 3 2 2 3 3 2 3 3" xfId="35256" xr:uid="{DB4951AC-3539-4AE3-A07D-7BA5FBEDEC12}"/>
    <cellStyle name="Normal 2 2 3 2 2 3 3 2 4" xfId="7302" xr:uid="{2707A9FD-7180-4AA3-BD77-6761C223A693}"/>
    <cellStyle name="Normal 2 2 3 2 2 3 3 2 4 2" xfId="35258" xr:uid="{85F01A10-BE42-4FD3-BE7A-F95C5609B9CA}"/>
    <cellStyle name="Normal 2 2 3 2 2 3 3 2 5" xfId="35251" xr:uid="{066E9862-C051-4A59-8AD5-8C6B28209F08}"/>
    <cellStyle name="Normal 2 2 3 2 2 3 3 3" xfId="7303" xr:uid="{F61E3B1D-EBF1-417F-8908-5454531A4C96}"/>
    <cellStyle name="Normal 2 2 3 2 2 3 3 3 2" xfId="7304" xr:uid="{D57FE343-823C-4F60-AF0C-C8BCFB559C1E}"/>
    <cellStyle name="Normal 2 2 3 2 2 3 3 3 2 2" xfId="7305" xr:uid="{BC3A0DEB-4DCA-4522-AA77-8DCAFC47821E}"/>
    <cellStyle name="Normal 2 2 3 2 2 3 3 3 2 2 2" xfId="35261" xr:uid="{29BE6D78-BD08-4F80-82C1-15BC2CA96A69}"/>
    <cellStyle name="Normal 2 2 3 2 2 3 3 3 2 3" xfId="35260" xr:uid="{34FD605C-2CFE-46DF-96C3-0D198E86C617}"/>
    <cellStyle name="Normal 2 2 3 2 2 3 3 3 3" xfId="7306" xr:uid="{D18BBB03-5403-4D01-AA9F-0B11C68EF8C8}"/>
    <cellStyle name="Normal 2 2 3 2 2 3 3 3 3 2" xfId="35262" xr:uid="{7CB96542-450D-4A2C-A948-459368C0A17A}"/>
    <cellStyle name="Normal 2 2 3 2 2 3 3 3 4" xfId="35259" xr:uid="{E3AEDF90-81C8-4A94-BCDB-0C5E127E06DC}"/>
    <cellStyle name="Normal 2 2 3 2 2 3 3 4" xfId="7307" xr:uid="{22236037-141D-4443-A287-FE5E911D5271}"/>
    <cellStyle name="Normal 2 2 3 2 2 3 3 4 2" xfId="7308" xr:uid="{54A048BD-8436-4875-B8F9-6DB962DB5EA9}"/>
    <cellStyle name="Normal 2 2 3 2 2 3 3 4 2 2" xfId="35264" xr:uid="{475E26D4-BCFA-4B73-99E1-6E5328E23CCE}"/>
    <cellStyle name="Normal 2 2 3 2 2 3 3 4 3" xfId="35263" xr:uid="{884C2ED6-E36E-4007-BD7A-757734854FD5}"/>
    <cellStyle name="Normal 2 2 3 2 2 3 3 5" xfId="7309" xr:uid="{EA784254-9C7A-4326-A6BD-F86EAD7B5747}"/>
    <cellStyle name="Normal 2 2 3 2 2 3 3 5 2" xfId="35265" xr:uid="{068142D1-6E9C-44A1-B81B-2C8094A292FE}"/>
    <cellStyle name="Normal 2 2 3 2 2 3 3 6" xfId="35250" xr:uid="{FC9A3580-6FEA-4659-8AE2-2889F8DCC3C5}"/>
    <cellStyle name="Normal 2 2 3 2 2 3 4" xfId="7310" xr:uid="{13BCC11E-7812-405B-AB9C-F96A63B81016}"/>
    <cellStyle name="Normal 2 2 3 2 2 3 4 2" xfId="7311" xr:uid="{E719A6E4-7FD4-4388-8681-0F814F394ED8}"/>
    <cellStyle name="Normal 2 2 3 2 2 3 4 2 2" xfId="7312" xr:uid="{5E6BFA96-C878-4D51-B22C-390DFC21046D}"/>
    <cellStyle name="Normal 2 2 3 2 2 3 4 2 2 2" xfId="7313" xr:uid="{EA97DD36-0190-41CB-8B60-8B02F755B69A}"/>
    <cellStyle name="Normal 2 2 3 2 2 3 4 2 2 2 2" xfId="35269" xr:uid="{0D7EF505-4D7B-46E1-8FC5-57BD0803D699}"/>
    <cellStyle name="Normal 2 2 3 2 2 3 4 2 2 3" xfId="35268" xr:uid="{E1F03060-7884-4DEB-B59B-A3BC0AC43B75}"/>
    <cellStyle name="Normal 2 2 3 2 2 3 4 2 3" xfId="7314" xr:uid="{AE642628-4FAA-4E94-BFA9-E4E02BF6DC54}"/>
    <cellStyle name="Normal 2 2 3 2 2 3 4 2 3 2" xfId="35270" xr:uid="{9DBE1BAE-7E37-494B-B35E-2B401A238700}"/>
    <cellStyle name="Normal 2 2 3 2 2 3 4 2 4" xfId="35267" xr:uid="{D2BC06FC-BF35-40DE-9F9E-5537D484C56F}"/>
    <cellStyle name="Normal 2 2 3 2 2 3 4 3" xfId="7315" xr:uid="{97664C7B-45B7-4D6E-871C-17415E75A7B8}"/>
    <cellStyle name="Normal 2 2 3 2 2 3 4 3 2" xfId="7316" xr:uid="{9ECC7222-EB33-4587-96DB-9EEE29DBCDD2}"/>
    <cellStyle name="Normal 2 2 3 2 2 3 4 3 2 2" xfId="35272" xr:uid="{4AAC388D-B593-4F7B-BE50-5D6A5FF6EF54}"/>
    <cellStyle name="Normal 2 2 3 2 2 3 4 3 3" xfId="35271" xr:uid="{59E0FB95-55B6-437A-85C3-2F9C68F68620}"/>
    <cellStyle name="Normal 2 2 3 2 2 3 4 4" xfId="7317" xr:uid="{3918B78D-FEBB-440C-ABB0-0ECEF3E8B656}"/>
    <cellStyle name="Normal 2 2 3 2 2 3 4 4 2" xfId="35273" xr:uid="{F47C8F43-1115-42E0-9207-32ADC70EDC5B}"/>
    <cellStyle name="Normal 2 2 3 2 2 3 4 5" xfId="35266" xr:uid="{B6821193-1940-494F-B9BB-2B2A31657622}"/>
    <cellStyle name="Normal 2 2 3 2 2 3 5" xfId="7318" xr:uid="{798FF2FD-2A86-4FB8-B6BD-89B3EFF16F88}"/>
    <cellStyle name="Normal 2 2 3 2 2 3 5 2" xfId="7319" xr:uid="{B3F62821-C4DC-4BD1-9405-AEF85A04EEEA}"/>
    <cellStyle name="Normal 2 2 3 2 2 3 5 2 2" xfId="7320" xr:uid="{714114E0-9183-4820-B96E-38BA973F919E}"/>
    <cellStyle name="Normal 2 2 3 2 2 3 5 2 2 2" xfId="7321" xr:uid="{280EA8D6-D7A7-4E3A-BCDE-FB8CACE7E5A4}"/>
    <cellStyle name="Normal 2 2 3 2 2 3 5 2 2 2 2" xfId="35277" xr:uid="{B5EE5A17-333E-4163-BF06-F0BAEBF2F53A}"/>
    <cellStyle name="Normal 2 2 3 2 2 3 5 2 2 3" xfId="35276" xr:uid="{27E053E8-BCB1-4718-8A36-5640451891B1}"/>
    <cellStyle name="Normal 2 2 3 2 2 3 5 2 3" xfId="7322" xr:uid="{4F8D0856-5629-4DD1-8DD4-69C145803B37}"/>
    <cellStyle name="Normal 2 2 3 2 2 3 5 2 3 2" xfId="35278" xr:uid="{69442914-A7A4-4C78-9386-8A1DD830E32D}"/>
    <cellStyle name="Normal 2 2 3 2 2 3 5 2 4" xfId="35275" xr:uid="{0CD909CA-56CB-42CE-AEBB-8F8AB85D4B86}"/>
    <cellStyle name="Normal 2 2 3 2 2 3 5 3" xfId="7323" xr:uid="{5763D187-3036-4936-9174-8AA26B19C0AA}"/>
    <cellStyle name="Normal 2 2 3 2 2 3 5 3 2" xfId="7324" xr:uid="{0B204EF0-E4E3-4C9E-B472-3A11802AA59B}"/>
    <cellStyle name="Normal 2 2 3 2 2 3 5 3 2 2" xfId="35280" xr:uid="{8B333885-697C-4CAA-98AB-28544C70E589}"/>
    <cellStyle name="Normal 2 2 3 2 2 3 5 3 3" xfId="35279" xr:uid="{B43B297B-A019-49BB-8039-0630A06A30A9}"/>
    <cellStyle name="Normal 2 2 3 2 2 3 5 4" xfId="7325" xr:uid="{D52183A0-04AF-430B-8685-3B29FB610DD6}"/>
    <cellStyle name="Normal 2 2 3 2 2 3 5 4 2" xfId="35281" xr:uid="{FE1C9549-BC45-4589-83EE-4917D7A7E0CE}"/>
    <cellStyle name="Normal 2 2 3 2 2 3 5 5" xfId="35274" xr:uid="{7446FE28-DA83-401F-B14A-5414DC892B10}"/>
    <cellStyle name="Normal 2 2 3 2 2 3 6" xfId="7326" xr:uid="{F55037A8-7C35-4A22-A1A0-2F7F4A6A010E}"/>
    <cellStyle name="Normal 2 2 3 2 2 3 6 2" xfId="7327" xr:uid="{38D41849-1410-4AEC-8C32-4A337C0C0AF0}"/>
    <cellStyle name="Normal 2 2 3 2 2 3 6 2 2" xfId="7328" xr:uid="{3AE5AB06-F60F-41BF-9E65-0B0F073B5ECA}"/>
    <cellStyle name="Normal 2 2 3 2 2 3 6 2 2 2" xfId="35284" xr:uid="{97D6F418-38F8-482F-95D4-8162107D58D6}"/>
    <cellStyle name="Normal 2 2 3 2 2 3 6 2 3" xfId="35283" xr:uid="{4933BF49-2296-463C-9B1E-F02D2B602263}"/>
    <cellStyle name="Normal 2 2 3 2 2 3 6 3" xfId="7329" xr:uid="{FDD16FB1-7258-408F-9E9D-2CB79471BB55}"/>
    <cellStyle name="Normal 2 2 3 2 2 3 6 3 2" xfId="35285" xr:uid="{98FF2085-ED9B-4311-A1B9-7AAEA4850D31}"/>
    <cellStyle name="Normal 2 2 3 2 2 3 6 4" xfId="35282" xr:uid="{CA88AC52-98E6-4B57-9859-554846574795}"/>
    <cellStyle name="Normal 2 2 3 2 2 3 7" xfId="7330" xr:uid="{3319994D-2A81-43AE-BB04-E0D82884BE73}"/>
    <cellStyle name="Normal 2 2 3 2 2 3 7 2" xfId="7331" xr:uid="{801BE11E-AF78-4C27-A2E2-BB7E4889FB26}"/>
    <cellStyle name="Normal 2 2 3 2 2 3 7 2 2" xfId="35287" xr:uid="{70972314-111B-47DD-A973-94570CB49161}"/>
    <cellStyle name="Normal 2 2 3 2 2 3 7 3" xfId="35286" xr:uid="{A03D2A22-78C7-4C11-BBF4-5E17C5ED352E}"/>
    <cellStyle name="Normal 2 2 3 2 2 3 8" xfId="7332" xr:uid="{537FA10E-14E5-4A71-960F-C8653D51FC37}"/>
    <cellStyle name="Normal 2 2 3 2 2 3 8 2" xfId="35288" xr:uid="{68AC39B7-FA99-442F-8148-91DCECF4145C}"/>
    <cellStyle name="Normal 2 2 3 2 2 3 9" xfId="27800" xr:uid="{18287922-0979-4C60-9137-A8C437A34118}"/>
    <cellStyle name="Normal 2 2 3 2 2 3 9 2" xfId="55719" xr:uid="{11DF3DDB-82BA-4607-A872-094ED615DBC9}"/>
    <cellStyle name="Normal 2 2 3 2 2 4" xfId="494" xr:uid="{6336D3BF-40DE-496F-8411-D507E0A0E991}"/>
    <cellStyle name="Normal 2 2 3 2 2 4 2" xfId="7333" xr:uid="{7FE00E8F-1306-481D-A28E-16786B077BC2}"/>
    <cellStyle name="Normal 2 2 3 2 2 4 2 2" xfId="7334" xr:uid="{8E17BF10-C91B-4943-BE4A-96A42CE63BBD}"/>
    <cellStyle name="Normal 2 2 3 2 2 4 2 2 2" xfId="7335" xr:uid="{BEA51BB9-A72D-4871-B7CC-D3C990B3F729}"/>
    <cellStyle name="Normal 2 2 3 2 2 4 2 2 2 2" xfId="7336" xr:uid="{3CB3D272-E12F-42E1-AFBE-394FD363AF80}"/>
    <cellStyle name="Normal 2 2 3 2 2 4 2 2 2 2 2" xfId="7337" xr:uid="{295ABF8D-E7F6-4ACE-AE4B-B872C2DB8560}"/>
    <cellStyle name="Normal 2 2 3 2 2 4 2 2 2 2 2 2" xfId="35293" xr:uid="{A23319D8-F5D6-412C-A2C4-FF71B5DC3AD1}"/>
    <cellStyle name="Normal 2 2 3 2 2 4 2 2 2 2 3" xfId="35292" xr:uid="{D27169BA-4873-4A1D-B2B1-0CD410162663}"/>
    <cellStyle name="Normal 2 2 3 2 2 4 2 2 2 3" xfId="7338" xr:uid="{7643C829-2FF6-4C97-9F73-089DBCB0E1C0}"/>
    <cellStyle name="Normal 2 2 3 2 2 4 2 2 2 3 2" xfId="35294" xr:uid="{7F43D7B8-18B1-49ED-B3DB-F6CB39E5F071}"/>
    <cellStyle name="Normal 2 2 3 2 2 4 2 2 2 4" xfId="35291" xr:uid="{BBDF6496-7EFE-434D-9D56-46EC71FC2372}"/>
    <cellStyle name="Normal 2 2 3 2 2 4 2 2 3" xfId="7339" xr:uid="{E5CE52A0-6911-48FC-BC38-2CD935BC2712}"/>
    <cellStyle name="Normal 2 2 3 2 2 4 2 2 3 2" xfId="7340" xr:uid="{F5B38E78-EDEC-44D1-8A47-A1D52E88CA8A}"/>
    <cellStyle name="Normal 2 2 3 2 2 4 2 2 3 2 2" xfId="35296" xr:uid="{2B05AC4D-CE05-43D4-87B4-BFBE8CF3908F}"/>
    <cellStyle name="Normal 2 2 3 2 2 4 2 2 3 3" xfId="35295" xr:uid="{60C82075-21E6-48D8-A685-7322C770DF79}"/>
    <cellStyle name="Normal 2 2 3 2 2 4 2 2 4" xfId="7341" xr:uid="{34CAA0A7-B537-4FA1-BCF3-2ED6E7231417}"/>
    <cellStyle name="Normal 2 2 3 2 2 4 2 2 4 2" xfId="35297" xr:uid="{4A046BCF-A276-47EA-966E-2B41A158B123}"/>
    <cellStyle name="Normal 2 2 3 2 2 4 2 2 5" xfId="35290" xr:uid="{9267A888-0D3F-4DB6-82A7-E69CB0488667}"/>
    <cellStyle name="Normal 2 2 3 2 2 4 2 3" xfId="7342" xr:uid="{FC10B5B4-1CE3-4FCF-AD9E-A2D98DBA00FD}"/>
    <cellStyle name="Normal 2 2 3 2 2 4 2 3 2" xfId="7343" xr:uid="{F3C4E0F7-9128-4EFB-A964-424FB0FA4F65}"/>
    <cellStyle name="Normal 2 2 3 2 2 4 2 3 2 2" xfId="7344" xr:uid="{EBAC9BE3-0175-4240-BF42-C48DB5A7528D}"/>
    <cellStyle name="Normal 2 2 3 2 2 4 2 3 2 2 2" xfId="35300" xr:uid="{9503CAFC-5E79-4B2C-ADF2-E81E3672C52B}"/>
    <cellStyle name="Normal 2 2 3 2 2 4 2 3 2 3" xfId="35299" xr:uid="{2CAE0298-4173-4A91-B7A2-02E768A3BD53}"/>
    <cellStyle name="Normal 2 2 3 2 2 4 2 3 3" xfId="7345" xr:uid="{86645453-EDEF-45E9-9993-850F1273513E}"/>
    <cellStyle name="Normal 2 2 3 2 2 4 2 3 3 2" xfId="35301" xr:uid="{0BFFCA79-D44C-46B2-8995-8B6DF981EB1C}"/>
    <cellStyle name="Normal 2 2 3 2 2 4 2 3 4" xfId="35298" xr:uid="{28A6FDFE-83E1-4A16-BA29-D476009D8323}"/>
    <cellStyle name="Normal 2 2 3 2 2 4 2 4" xfId="7346" xr:uid="{0B3C4D8B-8481-4EF7-BCCC-FF65DDD86F39}"/>
    <cellStyle name="Normal 2 2 3 2 2 4 2 4 2" xfId="7347" xr:uid="{F1C74DFF-FDDA-4228-B944-80A80B159A3A}"/>
    <cellStyle name="Normal 2 2 3 2 2 4 2 4 2 2" xfId="35303" xr:uid="{D1E78712-9B99-4D87-BB21-E17AD56E43A1}"/>
    <cellStyle name="Normal 2 2 3 2 2 4 2 4 3" xfId="35302" xr:uid="{BA604795-D5AF-40D8-9073-2B312E3F5B14}"/>
    <cellStyle name="Normal 2 2 3 2 2 4 2 5" xfId="7348" xr:uid="{956A629E-502C-4CDD-B29C-37E7B2D3E079}"/>
    <cellStyle name="Normal 2 2 3 2 2 4 2 5 2" xfId="35304" xr:uid="{A6BE1917-2A13-4D01-8D37-C470CCDC3BE5}"/>
    <cellStyle name="Normal 2 2 3 2 2 4 2 6" xfId="35289" xr:uid="{12E25A4B-4BB9-40F6-A49D-1F407B2D3E31}"/>
    <cellStyle name="Normal 2 2 3 2 2 4 3" xfId="7349" xr:uid="{9B9C8FD8-BEB5-4A9D-BBA5-6B819508B9BF}"/>
    <cellStyle name="Normal 2 2 3 2 2 4 3 2" xfId="7350" xr:uid="{DAACBBA1-786E-4F4E-8896-11D1A69078DF}"/>
    <cellStyle name="Normal 2 2 3 2 2 4 3 2 2" xfId="7351" xr:uid="{956B9DA9-8221-441E-BFE3-D6CDCA680B79}"/>
    <cellStyle name="Normal 2 2 3 2 2 4 3 2 2 2" xfId="7352" xr:uid="{82B779F9-2FAF-4A51-879A-D69ECD10CC62}"/>
    <cellStyle name="Normal 2 2 3 2 2 4 3 2 2 2 2" xfId="35308" xr:uid="{A1AB01D2-A92D-4967-B854-E85DC77C6FBE}"/>
    <cellStyle name="Normal 2 2 3 2 2 4 3 2 2 3" xfId="35307" xr:uid="{C539A2C1-DABE-4919-9310-BB2C09E48B12}"/>
    <cellStyle name="Normal 2 2 3 2 2 4 3 2 3" xfId="7353" xr:uid="{AD620529-24B5-4657-9698-F2A40844E50D}"/>
    <cellStyle name="Normal 2 2 3 2 2 4 3 2 3 2" xfId="35309" xr:uid="{7D0A35F6-7735-438B-BD82-BBC4CCD08BA4}"/>
    <cellStyle name="Normal 2 2 3 2 2 4 3 2 4" xfId="35306" xr:uid="{71658169-60DC-49A1-992F-D09BFBFAA622}"/>
    <cellStyle name="Normal 2 2 3 2 2 4 3 3" xfId="7354" xr:uid="{816D6704-987C-4017-B940-84552803632F}"/>
    <cellStyle name="Normal 2 2 3 2 2 4 3 3 2" xfId="7355" xr:uid="{F6640D6B-808E-41E6-9CD0-3156C5D18E41}"/>
    <cellStyle name="Normal 2 2 3 2 2 4 3 3 2 2" xfId="35311" xr:uid="{0DD8C61C-9B13-43E7-B926-D13B12D056D8}"/>
    <cellStyle name="Normal 2 2 3 2 2 4 3 3 3" xfId="35310" xr:uid="{5959DFAD-A9AD-4EC5-B836-72F75DEE182B}"/>
    <cellStyle name="Normal 2 2 3 2 2 4 3 4" xfId="7356" xr:uid="{1D85C14A-7DFF-4437-BBB7-3E22A41B28D9}"/>
    <cellStyle name="Normal 2 2 3 2 2 4 3 4 2" xfId="35312" xr:uid="{E63E63F1-5C3D-4C24-836A-D27B81F57001}"/>
    <cellStyle name="Normal 2 2 3 2 2 4 3 5" xfId="35305" xr:uid="{D748349C-199D-40E5-B2BF-F39BDA1CA17A}"/>
    <cellStyle name="Normal 2 2 3 2 2 4 4" xfId="7357" xr:uid="{11027331-5FF5-426B-8B0E-AEC4D759C50C}"/>
    <cellStyle name="Normal 2 2 3 2 2 4 4 2" xfId="7358" xr:uid="{D1469381-CDAF-4D60-9D3E-7FC0A02C1142}"/>
    <cellStyle name="Normal 2 2 3 2 2 4 4 2 2" xfId="7359" xr:uid="{F1EEBEE8-631D-44D6-B601-3B0F0703B345}"/>
    <cellStyle name="Normal 2 2 3 2 2 4 4 2 2 2" xfId="7360" xr:uid="{D4295DE8-F8C8-44B2-844F-081B5A4F138D}"/>
    <cellStyle name="Normal 2 2 3 2 2 4 4 2 2 2 2" xfId="35316" xr:uid="{558C7171-E65B-4F01-A32D-C9CEE9FF987E}"/>
    <cellStyle name="Normal 2 2 3 2 2 4 4 2 2 3" xfId="35315" xr:uid="{40F1E553-A16E-4BF0-9384-5AF468302B5F}"/>
    <cellStyle name="Normal 2 2 3 2 2 4 4 2 3" xfId="7361" xr:uid="{56495C52-C5A6-4EBA-95B8-AD366B0B92CC}"/>
    <cellStyle name="Normal 2 2 3 2 2 4 4 2 3 2" xfId="35317" xr:uid="{480887EC-EDB9-4D27-B797-43BB20B0BE6A}"/>
    <cellStyle name="Normal 2 2 3 2 2 4 4 2 4" xfId="35314" xr:uid="{7F5B2C68-6E94-45B6-A628-DEA1ABFDC73B}"/>
    <cellStyle name="Normal 2 2 3 2 2 4 4 3" xfId="7362" xr:uid="{11E5DFA9-A74D-4D2C-A0B1-A7447E803E41}"/>
    <cellStyle name="Normal 2 2 3 2 2 4 4 3 2" xfId="7363" xr:uid="{E8E6CB68-415C-4548-A103-00ABB8C7141F}"/>
    <cellStyle name="Normal 2 2 3 2 2 4 4 3 2 2" xfId="35319" xr:uid="{BD0BF836-9023-40F1-8AE7-312F42B80333}"/>
    <cellStyle name="Normal 2 2 3 2 2 4 4 3 3" xfId="35318" xr:uid="{C10752E4-6E6A-4215-9DB0-E475D5C4FB1D}"/>
    <cellStyle name="Normal 2 2 3 2 2 4 4 4" xfId="7364" xr:uid="{595C9C8D-00B3-486F-A87F-16338CF0549C}"/>
    <cellStyle name="Normal 2 2 3 2 2 4 4 4 2" xfId="35320" xr:uid="{373AFE6B-57F5-4FF3-80A7-0B587F0EC976}"/>
    <cellStyle name="Normal 2 2 3 2 2 4 4 5" xfId="35313" xr:uid="{16FF1020-783B-4918-BA09-ED600B2A7FB8}"/>
    <cellStyle name="Normal 2 2 3 2 2 4 5" xfId="7365" xr:uid="{237DFCEB-BD43-48D3-A062-4B6E7416AE41}"/>
    <cellStyle name="Normal 2 2 3 2 2 4 5 2" xfId="7366" xr:uid="{56FA7D7F-6018-4CCE-818E-5DC351F6E537}"/>
    <cellStyle name="Normal 2 2 3 2 2 4 5 2 2" xfId="7367" xr:uid="{FBFCDBF9-76C5-4570-8A37-DB8E27EEE868}"/>
    <cellStyle name="Normal 2 2 3 2 2 4 5 2 2 2" xfId="35323" xr:uid="{3C8A546C-0F0B-4DD4-97B2-C812505B8F85}"/>
    <cellStyle name="Normal 2 2 3 2 2 4 5 2 3" xfId="35322" xr:uid="{43F04396-D9C4-478A-9612-7E95FC41338B}"/>
    <cellStyle name="Normal 2 2 3 2 2 4 5 3" xfId="7368" xr:uid="{6E2C8AAE-849B-4729-ACE6-36BEC5F664C4}"/>
    <cellStyle name="Normal 2 2 3 2 2 4 5 3 2" xfId="35324" xr:uid="{4F716B1D-DD3B-4CD3-9783-93B6191BEB69}"/>
    <cellStyle name="Normal 2 2 3 2 2 4 5 4" xfId="35321" xr:uid="{9B8293BE-27F4-4528-86BE-6D9A40AB6803}"/>
    <cellStyle name="Normal 2 2 3 2 2 4 6" xfId="7369" xr:uid="{6619E01C-1600-469B-86D6-ECCC630C52E2}"/>
    <cellStyle name="Normal 2 2 3 2 2 4 6 2" xfId="7370" xr:uid="{2E687530-151C-4965-9118-39124B219671}"/>
    <cellStyle name="Normal 2 2 3 2 2 4 6 2 2" xfId="35326" xr:uid="{6A06251B-7353-4B7B-95F0-81581CD1BD72}"/>
    <cellStyle name="Normal 2 2 3 2 2 4 6 3" xfId="35325" xr:uid="{E0791B36-C9F8-4D2B-AD5C-72FD751024EC}"/>
    <cellStyle name="Normal 2 2 3 2 2 4 7" xfId="7371" xr:uid="{CE30D764-A542-45DA-BF68-39EB40211F6A}"/>
    <cellStyle name="Normal 2 2 3 2 2 4 7 2" xfId="35327" xr:uid="{5484E041-C56A-40F3-863A-F819F141489B}"/>
    <cellStyle name="Normal 2 2 3 2 2 4 8" xfId="28473" xr:uid="{A40A4A64-58B3-451F-AF35-7EA6BBECBD05}"/>
    <cellStyle name="Normal 2 2 3 2 2 5" xfId="7372" xr:uid="{0B79CAFE-2F84-48CE-88E2-05E4DC1A23A6}"/>
    <cellStyle name="Normal 2 2 3 2 2 5 2" xfId="7373" xr:uid="{6624E3E6-2C17-48B7-A9B8-8A3DB8E1557E}"/>
    <cellStyle name="Normal 2 2 3 2 2 5 2 2" xfId="7374" xr:uid="{5DFC90B3-8FB7-4259-B715-5D86A18982CC}"/>
    <cellStyle name="Normal 2 2 3 2 2 5 2 2 2" xfId="7375" xr:uid="{9D837376-CB43-45E8-89C0-E689712C53F2}"/>
    <cellStyle name="Normal 2 2 3 2 2 5 2 2 2 2" xfId="7376" xr:uid="{A2B7DD7A-2C04-46F7-AE05-C8931B84D3F1}"/>
    <cellStyle name="Normal 2 2 3 2 2 5 2 2 2 2 2" xfId="35332" xr:uid="{FCB69218-72B8-449E-AA26-F3606576F06A}"/>
    <cellStyle name="Normal 2 2 3 2 2 5 2 2 2 3" xfId="35331" xr:uid="{8FE9945C-C314-48F8-8774-591862D9677D}"/>
    <cellStyle name="Normal 2 2 3 2 2 5 2 2 3" xfId="7377" xr:uid="{0E757159-9A89-425E-BAE5-51D02B70679B}"/>
    <cellStyle name="Normal 2 2 3 2 2 5 2 2 3 2" xfId="35333" xr:uid="{CF07D3D1-9F1F-4380-BF08-0A1C948A99D2}"/>
    <cellStyle name="Normal 2 2 3 2 2 5 2 2 4" xfId="35330" xr:uid="{5165405F-07D6-4678-86B2-15F39B2B97C6}"/>
    <cellStyle name="Normal 2 2 3 2 2 5 2 3" xfId="7378" xr:uid="{5101BDE9-E359-43EC-B8A4-29A9C048B18A}"/>
    <cellStyle name="Normal 2 2 3 2 2 5 2 3 2" xfId="7379" xr:uid="{FD57C8B5-3B09-4306-BDD8-BF4223CFE6A6}"/>
    <cellStyle name="Normal 2 2 3 2 2 5 2 3 2 2" xfId="35335" xr:uid="{2FECE52B-8EDC-4481-893C-617327424872}"/>
    <cellStyle name="Normal 2 2 3 2 2 5 2 3 3" xfId="35334" xr:uid="{15936103-8914-47BE-AA8B-A64837619354}"/>
    <cellStyle name="Normal 2 2 3 2 2 5 2 4" xfId="7380" xr:uid="{49303262-74D6-4C72-A6E8-2376ED84718C}"/>
    <cellStyle name="Normal 2 2 3 2 2 5 2 4 2" xfId="35336" xr:uid="{C3F5C84C-637B-4CD6-99C4-EB202F5BD52C}"/>
    <cellStyle name="Normal 2 2 3 2 2 5 2 5" xfId="35329" xr:uid="{22CA6C34-65FD-4E19-8F12-0FB9DE256864}"/>
    <cellStyle name="Normal 2 2 3 2 2 5 3" xfId="7381" xr:uid="{F6CBCB6C-1A05-4E7B-B189-D3C12E0F8944}"/>
    <cellStyle name="Normal 2 2 3 2 2 5 3 2" xfId="7382" xr:uid="{F02E311F-958C-4092-ABBC-DD3DDF6DC4A1}"/>
    <cellStyle name="Normal 2 2 3 2 2 5 3 2 2" xfId="7383" xr:uid="{1AA4C711-31A9-4C0A-AB4A-F3E7795FC9AD}"/>
    <cellStyle name="Normal 2 2 3 2 2 5 3 2 2 2" xfId="35339" xr:uid="{3BFB4FD4-8726-4FDB-A5A5-248F3F324EA1}"/>
    <cellStyle name="Normal 2 2 3 2 2 5 3 2 3" xfId="35338" xr:uid="{538ADCAE-848F-4882-AF1B-8DE0FB74FE05}"/>
    <cellStyle name="Normal 2 2 3 2 2 5 3 3" xfId="7384" xr:uid="{4E769891-C537-4C66-8FF1-24E694A39913}"/>
    <cellStyle name="Normal 2 2 3 2 2 5 3 3 2" xfId="35340" xr:uid="{A6D6472E-CA4B-4491-907C-7F6A57E98ED1}"/>
    <cellStyle name="Normal 2 2 3 2 2 5 3 4" xfId="35337" xr:uid="{546F48DD-CD1F-44C2-84B2-B256145DED99}"/>
    <cellStyle name="Normal 2 2 3 2 2 5 4" xfId="7385" xr:uid="{0FB7CB6D-E322-4AA8-BD6F-11EF94EBDE36}"/>
    <cellStyle name="Normal 2 2 3 2 2 5 4 2" xfId="7386" xr:uid="{0068109F-21C5-4B9E-B77E-AF2C28E2E283}"/>
    <cellStyle name="Normal 2 2 3 2 2 5 4 2 2" xfId="35342" xr:uid="{BF445562-3E39-45D0-80CC-6DEBB4ACE40F}"/>
    <cellStyle name="Normal 2 2 3 2 2 5 4 3" xfId="35341" xr:uid="{F082D6E4-91BF-45BF-BF46-5D223D7CA55A}"/>
    <cellStyle name="Normal 2 2 3 2 2 5 5" xfId="7387" xr:uid="{2CBBA0BE-2C3D-4F99-AD1E-BA3A69E1908A}"/>
    <cellStyle name="Normal 2 2 3 2 2 5 5 2" xfId="35343" xr:uid="{9915C02B-D81C-499B-BD9C-3388FD713C36}"/>
    <cellStyle name="Normal 2 2 3 2 2 5 6" xfId="35328" xr:uid="{5915D473-8040-45AF-A52F-F2E86CC6A3A9}"/>
    <cellStyle name="Normal 2 2 3 2 2 6" xfId="7388" xr:uid="{038EC010-79F6-4B39-B49C-E5A915A14874}"/>
    <cellStyle name="Normal 2 2 3 2 2 6 2" xfId="7389" xr:uid="{3C604234-E3F7-4903-AA3B-F0F64F582F16}"/>
    <cellStyle name="Normal 2 2 3 2 2 6 2 2" xfId="7390" xr:uid="{CE6CD9FD-A8A2-4F1B-B4DE-750A0D88BA7C}"/>
    <cellStyle name="Normal 2 2 3 2 2 6 2 2 2" xfId="7391" xr:uid="{12869FA3-E47B-4E58-880E-8247B0C89599}"/>
    <cellStyle name="Normal 2 2 3 2 2 6 2 2 2 2" xfId="35347" xr:uid="{A409A7AD-BF01-4EAF-A3E9-33D75B69FA0C}"/>
    <cellStyle name="Normal 2 2 3 2 2 6 2 2 3" xfId="35346" xr:uid="{FA571DCB-811D-432D-BFA0-6A2710A98F59}"/>
    <cellStyle name="Normal 2 2 3 2 2 6 2 3" xfId="7392" xr:uid="{60FBA006-2014-420D-8B95-C2D87C02189C}"/>
    <cellStyle name="Normal 2 2 3 2 2 6 2 3 2" xfId="35348" xr:uid="{939ED0C4-143F-43BF-B08F-CD55C311DE0D}"/>
    <cellStyle name="Normal 2 2 3 2 2 6 2 4" xfId="35345" xr:uid="{5BB38799-C469-48C4-A3C7-E31D3A8DB2F1}"/>
    <cellStyle name="Normal 2 2 3 2 2 6 3" xfId="7393" xr:uid="{D70B6E7E-978C-4B8A-9AE2-C25B7E2F147B}"/>
    <cellStyle name="Normal 2 2 3 2 2 6 3 2" xfId="7394" xr:uid="{5DC128B4-F341-4A2C-97D1-6A09606AD675}"/>
    <cellStyle name="Normal 2 2 3 2 2 6 3 2 2" xfId="35350" xr:uid="{441B0005-6A6C-494C-9AD4-8C6B11CABF78}"/>
    <cellStyle name="Normal 2 2 3 2 2 6 3 3" xfId="35349" xr:uid="{FE28BB76-1C35-430A-A36D-64A80A6EB5FC}"/>
    <cellStyle name="Normal 2 2 3 2 2 6 4" xfId="7395" xr:uid="{DF5F6BD7-84F9-44D8-A623-BE7EB7A1AAE5}"/>
    <cellStyle name="Normal 2 2 3 2 2 6 4 2" xfId="35351" xr:uid="{91A185EC-B1A2-4E9B-BF25-A2CC84CCE274}"/>
    <cellStyle name="Normal 2 2 3 2 2 6 5" xfId="35344" xr:uid="{4F7B65EE-6B7B-4FF3-9D6D-67F5C7BE7849}"/>
    <cellStyle name="Normal 2 2 3 2 2 7" xfId="7396" xr:uid="{64882237-7551-4689-B2C5-CC3F51AE0328}"/>
    <cellStyle name="Normal 2 2 3 2 2 7 2" xfId="7397" xr:uid="{6BE78A82-F895-4DD7-8D11-13885A8AB26C}"/>
    <cellStyle name="Normal 2 2 3 2 2 7 2 2" xfId="7398" xr:uid="{BA64F18D-A8D9-4994-8639-7A363589C63C}"/>
    <cellStyle name="Normal 2 2 3 2 2 7 2 2 2" xfId="7399" xr:uid="{C63466BD-5380-418D-B0FE-B69A03147672}"/>
    <cellStyle name="Normal 2 2 3 2 2 7 2 2 2 2" xfId="35355" xr:uid="{84690EA8-8F5B-4C8B-963C-33BD592E0728}"/>
    <cellStyle name="Normal 2 2 3 2 2 7 2 2 3" xfId="35354" xr:uid="{43FDF533-0B4F-4274-BFDB-77F4D499079E}"/>
    <cellStyle name="Normal 2 2 3 2 2 7 2 3" xfId="7400" xr:uid="{2739580C-61D9-4D7D-9C25-AB75B79FDFE4}"/>
    <cellStyle name="Normal 2 2 3 2 2 7 2 3 2" xfId="35356" xr:uid="{5E7584A0-9793-42FE-AAD7-176E16120292}"/>
    <cellStyle name="Normal 2 2 3 2 2 7 2 4" xfId="35353" xr:uid="{BE75AE70-58D5-4A45-9668-3DBEF31DCDAE}"/>
    <cellStyle name="Normal 2 2 3 2 2 7 3" xfId="7401" xr:uid="{5A8A273E-F5A8-43AF-A331-03F5B9FBD84D}"/>
    <cellStyle name="Normal 2 2 3 2 2 7 3 2" xfId="7402" xr:uid="{D86C8D3E-15D1-4050-93BA-30326FE36A11}"/>
    <cellStyle name="Normal 2 2 3 2 2 7 3 2 2" xfId="35358" xr:uid="{2A3559F7-F688-45B0-854B-92E45D775BA5}"/>
    <cellStyle name="Normal 2 2 3 2 2 7 3 3" xfId="35357" xr:uid="{EDC4B01A-02C0-46CE-967B-CDDB2932B9DF}"/>
    <cellStyle name="Normal 2 2 3 2 2 7 4" xfId="7403" xr:uid="{B4853458-1F4E-4168-B973-C086EBE6308C}"/>
    <cellStyle name="Normal 2 2 3 2 2 7 4 2" xfId="35359" xr:uid="{9D31386C-5BCC-405C-A0BB-611B7377DF01}"/>
    <cellStyle name="Normal 2 2 3 2 2 7 5" xfId="35352" xr:uid="{7D454213-13BE-48DA-8230-227765F36C58}"/>
    <cellStyle name="Normal 2 2 3 2 2 8" xfId="7404" xr:uid="{1BB4F744-5E14-4540-985C-CFFF2307BF2E}"/>
    <cellStyle name="Normal 2 2 3 2 2 8 2" xfId="7405" xr:uid="{24C92626-D854-4477-8E3C-3E7E8A1B6F82}"/>
    <cellStyle name="Normal 2 2 3 2 2 8 2 2" xfId="7406" xr:uid="{6E543471-BF3F-419E-B4C7-A9FB935BBEAC}"/>
    <cellStyle name="Normal 2 2 3 2 2 8 2 2 2" xfId="35362" xr:uid="{E5DF0AD3-6A5C-442C-88A3-E7A217725361}"/>
    <cellStyle name="Normal 2 2 3 2 2 8 2 3" xfId="35361" xr:uid="{DB347C72-FAA4-4E80-8268-B09B0617AF5C}"/>
    <cellStyle name="Normal 2 2 3 2 2 8 3" xfId="7407" xr:uid="{73E25010-1DB7-408F-BBD0-1AF6262B0141}"/>
    <cellStyle name="Normal 2 2 3 2 2 8 3 2" xfId="35363" xr:uid="{2CCBD148-0DC1-44E9-A69E-0A598BF0718F}"/>
    <cellStyle name="Normal 2 2 3 2 2 8 4" xfId="35360" xr:uid="{4991C1BD-79C9-476D-A75E-785FA06FDB07}"/>
    <cellStyle name="Normal 2 2 3 2 2 9" xfId="7408" xr:uid="{B50E7431-A8E0-43AE-B6AD-27DA8764A945}"/>
    <cellStyle name="Normal 2 2 3 2 2 9 2" xfId="7409" xr:uid="{D33A0124-ECB4-426C-A195-95F23A1ADA1C}"/>
    <cellStyle name="Normal 2 2 3 2 2 9 2 2" xfId="35365" xr:uid="{D1B67F39-AC49-4C09-A2D0-82ABC07E3856}"/>
    <cellStyle name="Normal 2 2 3 2 2 9 3" xfId="35364" xr:uid="{7F7055F0-343A-4D96-BC09-8605AE36547B}"/>
    <cellStyle name="Normal 2 2 3 2 3" xfId="186" xr:uid="{CF5B9B51-F481-4CDC-B2B3-205B44018DE0}"/>
    <cellStyle name="Normal 2 2 3 2 3 10" xfId="27801" xr:uid="{C19E4F7D-5E36-4B9C-93C4-150C94F9C846}"/>
    <cellStyle name="Normal 2 2 3 2 3 10 2" xfId="55720" xr:uid="{05BD41C1-0B25-4308-9FE0-27B732449A83}"/>
    <cellStyle name="Normal 2 2 3 2 3 11" xfId="28168" xr:uid="{18B0780D-D386-4856-AB82-EC049023B5B2}"/>
    <cellStyle name="Normal 2 2 3 2 3 2" xfId="341" xr:uid="{035C38A5-A9AF-483B-ADCE-D4E34EC0B4EA}"/>
    <cellStyle name="Normal 2 2 3 2 3 2 10" xfId="28322" xr:uid="{84A7FAF2-3188-42F6-A7B9-319553499933}"/>
    <cellStyle name="Normal 2 2 3 2 3 2 2" xfId="688" xr:uid="{75CAB564-8C4E-43C6-BD57-BED39DE1098D}"/>
    <cellStyle name="Normal 2 2 3 2 3 2 2 2" xfId="7410" xr:uid="{05E5051B-C067-425D-BDEC-FD926E3B4017}"/>
    <cellStyle name="Normal 2 2 3 2 3 2 2 2 2" xfId="7411" xr:uid="{A39A9BEC-3985-4563-9DE3-03949826A7A9}"/>
    <cellStyle name="Normal 2 2 3 2 3 2 2 2 2 2" xfId="7412" xr:uid="{FF0B3B07-9E2B-47BB-A4B7-239582C304B1}"/>
    <cellStyle name="Normal 2 2 3 2 3 2 2 2 2 2 2" xfId="7413" xr:uid="{9C6E9107-959D-49AF-B4CF-E2A6F9604DC1}"/>
    <cellStyle name="Normal 2 2 3 2 3 2 2 2 2 2 2 2" xfId="7414" xr:uid="{C67AA3CC-A2D7-475D-A6F4-7A7777DE66B2}"/>
    <cellStyle name="Normal 2 2 3 2 3 2 2 2 2 2 2 2 2" xfId="35370" xr:uid="{E71A6675-5E63-46F6-8EAE-92256F471993}"/>
    <cellStyle name="Normal 2 2 3 2 3 2 2 2 2 2 2 3" xfId="35369" xr:uid="{C74D5C91-9274-4ADE-A2F5-79A4BC1441B2}"/>
    <cellStyle name="Normal 2 2 3 2 3 2 2 2 2 2 3" xfId="7415" xr:uid="{ECACA7B3-933D-4D5D-B3CC-07D8669A398D}"/>
    <cellStyle name="Normal 2 2 3 2 3 2 2 2 2 2 3 2" xfId="35371" xr:uid="{8A87CC02-7F60-41DC-913A-487C5E0916C7}"/>
    <cellStyle name="Normal 2 2 3 2 3 2 2 2 2 2 4" xfId="35368" xr:uid="{1DC96DF7-FC0D-45B0-BD8B-1FB649A73E6E}"/>
    <cellStyle name="Normal 2 2 3 2 3 2 2 2 2 3" xfId="7416" xr:uid="{ED563CD9-0483-4770-ADCB-CC78C0ABFE21}"/>
    <cellStyle name="Normal 2 2 3 2 3 2 2 2 2 3 2" xfId="7417" xr:uid="{F71D5937-BC28-405A-A835-7C351848F75A}"/>
    <cellStyle name="Normal 2 2 3 2 3 2 2 2 2 3 2 2" xfId="35373" xr:uid="{DE3C7B3E-BF75-451D-85CC-9D7F2F2A9704}"/>
    <cellStyle name="Normal 2 2 3 2 3 2 2 2 2 3 3" xfId="35372" xr:uid="{449F9676-DBA4-42F2-A2B2-CA0C5C7778DA}"/>
    <cellStyle name="Normal 2 2 3 2 3 2 2 2 2 4" xfId="7418" xr:uid="{6DEA271B-A551-45C0-9F6B-268DA48CD05C}"/>
    <cellStyle name="Normal 2 2 3 2 3 2 2 2 2 4 2" xfId="35374" xr:uid="{ADF1DAD4-AA0F-4217-BC28-483763435255}"/>
    <cellStyle name="Normal 2 2 3 2 3 2 2 2 2 5" xfId="35367" xr:uid="{4A83585E-F36C-48F3-96E9-044982E425FA}"/>
    <cellStyle name="Normal 2 2 3 2 3 2 2 2 3" xfId="7419" xr:uid="{31F24AE4-7C93-4039-935C-EA86A30CDA1E}"/>
    <cellStyle name="Normal 2 2 3 2 3 2 2 2 3 2" xfId="7420" xr:uid="{ED0ECD10-A1DA-448F-A6CF-7FD8E23A2FA6}"/>
    <cellStyle name="Normal 2 2 3 2 3 2 2 2 3 2 2" xfId="7421" xr:uid="{1921B0DA-8418-4768-AC15-5580223ECC3A}"/>
    <cellStyle name="Normal 2 2 3 2 3 2 2 2 3 2 2 2" xfId="35377" xr:uid="{66369E3C-9F08-460D-A16A-8F6DA8F6253C}"/>
    <cellStyle name="Normal 2 2 3 2 3 2 2 2 3 2 3" xfId="35376" xr:uid="{9947B4FC-1789-4F2B-BCC1-CC9064A5DC28}"/>
    <cellStyle name="Normal 2 2 3 2 3 2 2 2 3 3" xfId="7422" xr:uid="{FD57C766-F2F4-417F-8C00-E1C6FE5498D6}"/>
    <cellStyle name="Normal 2 2 3 2 3 2 2 2 3 3 2" xfId="35378" xr:uid="{8449AF02-F862-44A4-B6BE-D7280F841FA9}"/>
    <cellStyle name="Normal 2 2 3 2 3 2 2 2 3 4" xfId="35375" xr:uid="{6C9CB364-B4C2-49A2-B5EC-E408C62CBEA3}"/>
    <cellStyle name="Normal 2 2 3 2 3 2 2 2 4" xfId="7423" xr:uid="{66DD2A2A-94AB-4A2F-9EA6-524E714D4FAF}"/>
    <cellStyle name="Normal 2 2 3 2 3 2 2 2 4 2" xfId="7424" xr:uid="{A599B94A-99FC-4540-9D14-FD130D17A11F}"/>
    <cellStyle name="Normal 2 2 3 2 3 2 2 2 4 2 2" xfId="35380" xr:uid="{43F96318-273E-4759-B7ED-677A0B9DE569}"/>
    <cellStyle name="Normal 2 2 3 2 3 2 2 2 4 3" xfId="35379" xr:uid="{40924CAC-136C-4403-BFA7-563A3E2576FB}"/>
    <cellStyle name="Normal 2 2 3 2 3 2 2 2 5" xfId="7425" xr:uid="{071A5389-5ED9-461F-AAF9-6E27DBEA40FF}"/>
    <cellStyle name="Normal 2 2 3 2 3 2 2 2 5 2" xfId="35381" xr:uid="{85DC8046-F1F2-4617-999D-ED7D71A9245E}"/>
    <cellStyle name="Normal 2 2 3 2 3 2 2 2 6" xfId="35366" xr:uid="{4396E2BD-3BD6-4BF4-BD90-A7CDD20A1C7F}"/>
    <cellStyle name="Normal 2 2 3 2 3 2 2 3" xfId="7426" xr:uid="{AD8790D6-74E3-48EE-98B5-9494AB6CECE1}"/>
    <cellStyle name="Normal 2 2 3 2 3 2 2 3 2" xfId="7427" xr:uid="{7D8AE8AF-2394-4686-A570-BA2B1298E66F}"/>
    <cellStyle name="Normal 2 2 3 2 3 2 2 3 2 2" xfId="7428" xr:uid="{792AAB0D-087E-43C1-BA9B-FB5EB05D5F9C}"/>
    <cellStyle name="Normal 2 2 3 2 3 2 2 3 2 2 2" xfId="7429" xr:uid="{EEB9E4AF-6686-4FE1-99C0-5FA9FBDF2150}"/>
    <cellStyle name="Normal 2 2 3 2 3 2 2 3 2 2 2 2" xfId="35385" xr:uid="{F6D3EFEA-B37B-4D99-B0EB-E9FC4E69424C}"/>
    <cellStyle name="Normal 2 2 3 2 3 2 2 3 2 2 3" xfId="35384" xr:uid="{9978E4E0-6AEE-46E1-BCF9-7861D0FFD762}"/>
    <cellStyle name="Normal 2 2 3 2 3 2 2 3 2 3" xfId="7430" xr:uid="{750F73F9-6C8F-4B74-86D1-20106B03AD7A}"/>
    <cellStyle name="Normal 2 2 3 2 3 2 2 3 2 3 2" xfId="35386" xr:uid="{3F49CE17-C8A8-4837-8CA7-1E8CBF6E774F}"/>
    <cellStyle name="Normal 2 2 3 2 3 2 2 3 2 4" xfId="35383" xr:uid="{0875F09C-F6AA-4550-88E5-5F49AC860354}"/>
    <cellStyle name="Normal 2 2 3 2 3 2 2 3 3" xfId="7431" xr:uid="{E494D39D-061E-4338-9304-2E284B59A583}"/>
    <cellStyle name="Normal 2 2 3 2 3 2 2 3 3 2" xfId="7432" xr:uid="{B1289A84-27AD-4E2B-9B56-862762FB531A}"/>
    <cellStyle name="Normal 2 2 3 2 3 2 2 3 3 2 2" xfId="35388" xr:uid="{0F850302-1FEB-4F9D-B05C-117C20D01B96}"/>
    <cellStyle name="Normal 2 2 3 2 3 2 2 3 3 3" xfId="35387" xr:uid="{7E5D4888-AB01-4AC1-A121-D02D63DDCB1C}"/>
    <cellStyle name="Normal 2 2 3 2 3 2 2 3 4" xfId="7433" xr:uid="{229FE3F0-FB0D-4C51-A967-CD9CA74DF779}"/>
    <cellStyle name="Normal 2 2 3 2 3 2 2 3 4 2" xfId="35389" xr:uid="{D5034E28-9F34-4428-8AEF-4E0E7712C53E}"/>
    <cellStyle name="Normal 2 2 3 2 3 2 2 3 5" xfId="35382" xr:uid="{2FB60BCA-BF4C-42FB-8C4E-21254CA3C579}"/>
    <cellStyle name="Normal 2 2 3 2 3 2 2 4" xfId="7434" xr:uid="{0ADEF4CD-CCE8-4D02-AC23-0576BC9CDCEE}"/>
    <cellStyle name="Normal 2 2 3 2 3 2 2 4 2" xfId="7435" xr:uid="{D25B67BA-8AD3-4E34-85A1-B5F53A39BC9B}"/>
    <cellStyle name="Normal 2 2 3 2 3 2 2 4 2 2" xfId="7436" xr:uid="{E2B623E5-A7C3-4E01-862A-CD5C825233C2}"/>
    <cellStyle name="Normal 2 2 3 2 3 2 2 4 2 2 2" xfId="7437" xr:uid="{3A75EBCD-6DE0-4BC1-AB51-39C2CF3EC8E2}"/>
    <cellStyle name="Normal 2 2 3 2 3 2 2 4 2 2 2 2" xfId="35393" xr:uid="{689613DD-5543-470E-9D29-3AB92004EC90}"/>
    <cellStyle name="Normal 2 2 3 2 3 2 2 4 2 2 3" xfId="35392" xr:uid="{F43A12DA-881D-43C8-B468-E06938395A97}"/>
    <cellStyle name="Normal 2 2 3 2 3 2 2 4 2 3" xfId="7438" xr:uid="{229C5DCB-1BD6-4D9B-AB95-9D00E460627B}"/>
    <cellStyle name="Normal 2 2 3 2 3 2 2 4 2 3 2" xfId="35394" xr:uid="{A7517701-55A6-48EC-A894-65B4F8AB0FA6}"/>
    <cellStyle name="Normal 2 2 3 2 3 2 2 4 2 4" xfId="35391" xr:uid="{A3BADCF3-85A0-4625-8CEC-1DECF87B1577}"/>
    <cellStyle name="Normal 2 2 3 2 3 2 2 4 3" xfId="7439" xr:uid="{2188D1BD-5E71-43B7-AB03-5B2D3ACC03B1}"/>
    <cellStyle name="Normal 2 2 3 2 3 2 2 4 3 2" xfId="7440" xr:uid="{5C1E15AA-5433-4DA1-8C8D-086E6AB17154}"/>
    <cellStyle name="Normal 2 2 3 2 3 2 2 4 3 2 2" xfId="35396" xr:uid="{A2C56737-D730-4279-BEE9-A56D14FD7B7C}"/>
    <cellStyle name="Normal 2 2 3 2 3 2 2 4 3 3" xfId="35395" xr:uid="{C9113FD3-3EAB-407A-B1B7-A6D3B4759118}"/>
    <cellStyle name="Normal 2 2 3 2 3 2 2 4 4" xfId="7441" xr:uid="{81400A26-625B-4157-9575-D06CE578B8DA}"/>
    <cellStyle name="Normal 2 2 3 2 3 2 2 4 4 2" xfId="35397" xr:uid="{802C7288-6C4A-4F98-8E94-1A260E2F2B67}"/>
    <cellStyle name="Normal 2 2 3 2 3 2 2 4 5" xfId="35390" xr:uid="{3E8A12CB-982D-4031-827B-0294322139EE}"/>
    <cellStyle name="Normal 2 2 3 2 3 2 2 5" xfId="7442" xr:uid="{8E1451D6-F2D4-4BAC-A8FD-5DFFE5BCE0C7}"/>
    <cellStyle name="Normal 2 2 3 2 3 2 2 5 2" xfId="7443" xr:uid="{9F433432-FEB4-4131-BDE1-40A82AEE86DE}"/>
    <cellStyle name="Normal 2 2 3 2 3 2 2 5 2 2" xfId="7444" xr:uid="{CA68B181-E785-439E-944A-A5FD2F96EFBD}"/>
    <cellStyle name="Normal 2 2 3 2 3 2 2 5 2 2 2" xfId="35400" xr:uid="{845CDD1C-E1FF-43FF-8B9E-E61666C144D9}"/>
    <cellStyle name="Normal 2 2 3 2 3 2 2 5 2 3" xfId="35399" xr:uid="{3D3C7689-AD3D-4F3F-A3DC-7AC24E308E1A}"/>
    <cellStyle name="Normal 2 2 3 2 3 2 2 5 3" xfId="7445" xr:uid="{48B2ECED-D98C-4640-8EF6-920627023AF3}"/>
    <cellStyle name="Normal 2 2 3 2 3 2 2 5 3 2" xfId="35401" xr:uid="{25B72CE4-7A8C-449D-8F56-FF78C7E0EEDE}"/>
    <cellStyle name="Normal 2 2 3 2 3 2 2 5 4" xfId="35398" xr:uid="{9D7EDF6F-E050-495C-97EE-C99F33A271EB}"/>
    <cellStyle name="Normal 2 2 3 2 3 2 2 6" xfId="7446" xr:uid="{E6CE8B98-3F5A-485B-9223-C64BAB5BAE30}"/>
    <cellStyle name="Normal 2 2 3 2 3 2 2 6 2" xfId="7447" xr:uid="{EEDEEDF3-3FE7-4AB8-B34A-9B967109FCF5}"/>
    <cellStyle name="Normal 2 2 3 2 3 2 2 6 2 2" xfId="35403" xr:uid="{DA86F712-8893-4AC2-B31B-D7326673223B}"/>
    <cellStyle name="Normal 2 2 3 2 3 2 2 6 3" xfId="35402" xr:uid="{EF630FC4-8991-47DF-B843-D72826B94FA6}"/>
    <cellStyle name="Normal 2 2 3 2 3 2 2 7" xfId="7448" xr:uid="{9556EC4F-C362-4B9E-9923-E85D6B3AF3D3}"/>
    <cellStyle name="Normal 2 2 3 2 3 2 2 7 2" xfId="35404" xr:uid="{5E44A87D-3F5A-4557-BE0E-EDF78C19304B}"/>
    <cellStyle name="Normal 2 2 3 2 3 2 2 8" xfId="28667" xr:uid="{BF760153-6DCF-4FD5-A807-F808CE0136C1}"/>
    <cellStyle name="Normal 2 2 3 2 3 2 3" xfId="7449" xr:uid="{D072464C-5C92-4B27-B52C-7CF8097AB1FF}"/>
    <cellStyle name="Normal 2 2 3 2 3 2 3 2" xfId="7450" xr:uid="{6F1088B1-BA54-4381-B311-A80E97562BD0}"/>
    <cellStyle name="Normal 2 2 3 2 3 2 3 2 2" xfId="7451" xr:uid="{04F8D7BE-E202-4C3D-97F0-0A48ABA85E34}"/>
    <cellStyle name="Normal 2 2 3 2 3 2 3 2 2 2" xfId="7452" xr:uid="{EEBA88BB-7306-447D-80B1-63418DD8EBFA}"/>
    <cellStyle name="Normal 2 2 3 2 3 2 3 2 2 2 2" xfId="7453" xr:uid="{3D8D1776-4C84-495D-ADC0-9B30249CA1E6}"/>
    <cellStyle name="Normal 2 2 3 2 3 2 3 2 2 2 2 2" xfId="35409" xr:uid="{3356BFE3-A803-4108-BEE3-7DC659E790CA}"/>
    <cellStyle name="Normal 2 2 3 2 3 2 3 2 2 2 3" xfId="35408" xr:uid="{B93D3B33-AEEA-4295-8956-CF31ECFAEFD0}"/>
    <cellStyle name="Normal 2 2 3 2 3 2 3 2 2 3" xfId="7454" xr:uid="{A4DA2192-D18F-41CD-A8EB-796C381F1BE8}"/>
    <cellStyle name="Normal 2 2 3 2 3 2 3 2 2 3 2" xfId="35410" xr:uid="{96048485-9E80-4B9C-8DC1-425E672DC4C4}"/>
    <cellStyle name="Normal 2 2 3 2 3 2 3 2 2 4" xfId="35407" xr:uid="{C6E3F095-387D-4395-A449-4A4F9CD8DBAE}"/>
    <cellStyle name="Normal 2 2 3 2 3 2 3 2 3" xfId="7455" xr:uid="{7EEA27A4-DFFA-44AD-B299-131642134604}"/>
    <cellStyle name="Normal 2 2 3 2 3 2 3 2 3 2" xfId="7456" xr:uid="{1FC4F1C6-8B38-43B6-8A80-FE95992B91A4}"/>
    <cellStyle name="Normal 2 2 3 2 3 2 3 2 3 2 2" xfId="35412" xr:uid="{337F7FAB-81E6-4968-8ED6-31067342F036}"/>
    <cellStyle name="Normal 2 2 3 2 3 2 3 2 3 3" xfId="35411" xr:uid="{8EE5ABB3-1859-48BB-AACB-6B9980CF60CA}"/>
    <cellStyle name="Normal 2 2 3 2 3 2 3 2 4" xfId="7457" xr:uid="{573E4AC1-325C-44B2-8763-1F68332996D9}"/>
    <cellStyle name="Normal 2 2 3 2 3 2 3 2 4 2" xfId="35413" xr:uid="{D81A6C6D-3A95-4BB2-97FC-B42D61D3DA4D}"/>
    <cellStyle name="Normal 2 2 3 2 3 2 3 2 5" xfId="35406" xr:uid="{58148B65-AB1F-4AB6-BDD2-D51FD6FC9841}"/>
    <cellStyle name="Normal 2 2 3 2 3 2 3 3" xfId="7458" xr:uid="{AE2F4ACC-F4BB-4B10-BD68-25BC649B5F17}"/>
    <cellStyle name="Normal 2 2 3 2 3 2 3 3 2" xfId="7459" xr:uid="{A3AAF475-8940-4A05-9D2A-BEF7E5432467}"/>
    <cellStyle name="Normal 2 2 3 2 3 2 3 3 2 2" xfId="7460" xr:uid="{31A9A9BD-5ACC-4C70-A956-34AFFE22F9C5}"/>
    <cellStyle name="Normal 2 2 3 2 3 2 3 3 2 2 2" xfId="35416" xr:uid="{AEC29778-884B-4356-8640-3E46BBAB3165}"/>
    <cellStyle name="Normal 2 2 3 2 3 2 3 3 2 3" xfId="35415" xr:uid="{3C0D45A1-70DE-4EE3-9784-F85241602A60}"/>
    <cellStyle name="Normal 2 2 3 2 3 2 3 3 3" xfId="7461" xr:uid="{04F4278B-79F1-4C91-88C1-34090FAA6911}"/>
    <cellStyle name="Normal 2 2 3 2 3 2 3 3 3 2" xfId="35417" xr:uid="{50579C84-BB4C-4B1B-873D-CFF3228C3C58}"/>
    <cellStyle name="Normal 2 2 3 2 3 2 3 3 4" xfId="35414" xr:uid="{325032C2-88FE-4B26-B2E9-244E02EAE6F8}"/>
    <cellStyle name="Normal 2 2 3 2 3 2 3 4" xfId="7462" xr:uid="{B106765D-28F6-4BDD-BE6C-A50E8079706D}"/>
    <cellStyle name="Normal 2 2 3 2 3 2 3 4 2" xfId="7463" xr:uid="{4DBAC244-1ECB-4EAC-B204-B8D3C54B1CC4}"/>
    <cellStyle name="Normal 2 2 3 2 3 2 3 4 2 2" xfId="35419" xr:uid="{34DE67D9-73B6-463B-ABAB-896100B0FF96}"/>
    <cellStyle name="Normal 2 2 3 2 3 2 3 4 3" xfId="35418" xr:uid="{9DB9B2B5-5451-4DFA-BF29-DBCCC144A66C}"/>
    <cellStyle name="Normal 2 2 3 2 3 2 3 5" xfId="7464" xr:uid="{81C45E31-8B4F-4CEF-A3C3-F37D3CEF1499}"/>
    <cellStyle name="Normal 2 2 3 2 3 2 3 5 2" xfId="35420" xr:uid="{627D1EFF-FEA7-4B98-958E-DCD3F81E11EC}"/>
    <cellStyle name="Normal 2 2 3 2 3 2 3 6" xfId="35405" xr:uid="{022376EE-E7A1-41BD-A52B-79EA2ADDFF49}"/>
    <cellStyle name="Normal 2 2 3 2 3 2 4" xfId="7465" xr:uid="{1AEEDFE6-170E-4E2E-AE4B-EA6084365853}"/>
    <cellStyle name="Normal 2 2 3 2 3 2 4 2" xfId="7466" xr:uid="{4EEE4658-CCFA-4CB1-85E6-DAED2D2E6446}"/>
    <cellStyle name="Normal 2 2 3 2 3 2 4 2 2" xfId="7467" xr:uid="{DA9446D2-17A1-44BF-B58D-27E3734B464C}"/>
    <cellStyle name="Normal 2 2 3 2 3 2 4 2 2 2" xfId="7468" xr:uid="{1F8A6CDC-4F52-4752-8EA1-F36DAEE6CA67}"/>
    <cellStyle name="Normal 2 2 3 2 3 2 4 2 2 2 2" xfId="35424" xr:uid="{CAA445DC-AB0C-4DCB-9B39-B073EBE098EE}"/>
    <cellStyle name="Normal 2 2 3 2 3 2 4 2 2 3" xfId="35423" xr:uid="{78739FE4-0E4C-4360-AB56-2F38E1A55C5D}"/>
    <cellStyle name="Normal 2 2 3 2 3 2 4 2 3" xfId="7469" xr:uid="{A12F1F2F-086A-46CB-8B00-8AC048037C55}"/>
    <cellStyle name="Normal 2 2 3 2 3 2 4 2 3 2" xfId="35425" xr:uid="{811B98DA-CDDE-44C4-9214-53EF58D08592}"/>
    <cellStyle name="Normal 2 2 3 2 3 2 4 2 4" xfId="35422" xr:uid="{A3CC3902-0BC2-48C0-95D4-586E3235A6BC}"/>
    <cellStyle name="Normal 2 2 3 2 3 2 4 3" xfId="7470" xr:uid="{D23004C0-DB83-42D2-8132-11900DF3910E}"/>
    <cellStyle name="Normal 2 2 3 2 3 2 4 3 2" xfId="7471" xr:uid="{877611C1-B507-4EF5-8BB2-16CDBAA39B52}"/>
    <cellStyle name="Normal 2 2 3 2 3 2 4 3 2 2" xfId="35427" xr:uid="{2A6479BE-3D44-4915-8236-46D46DA78E37}"/>
    <cellStyle name="Normal 2 2 3 2 3 2 4 3 3" xfId="35426" xr:uid="{F6506F7E-FE2F-49E8-A4DD-5EA339E5CD29}"/>
    <cellStyle name="Normal 2 2 3 2 3 2 4 4" xfId="7472" xr:uid="{A95EF8A5-31CC-45E5-8C03-54362960356F}"/>
    <cellStyle name="Normal 2 2 3 2 3 2 4 4 2" xfId="35428" xr:uid="{8DAC75BE-642B-4F36-9403-FAC2CE3DF1E5}"/>
    <cellStyle name="Normal 2 2 3 2 3 2 4 5" xfId="35421" xr:uid="{0E153F5D-1DC8-46D7-91F0-611DE8BDAE10}"/>
    <cellStyle name="Normal 2 2 3 2 3 2 5" xfId="7473" xr:uid="{B324A0CC-B8A5-4FBE-8B75-01F5AD393D79}"/>
    <cellStyle name="Normal 2 2 3 2 3 2 5 2" xfId="7474" xr:uid="{47290D49-4071-451F-A652-F19F25A800CC}"/>
    <cellStyle name="Normal 2 2 3 2 3 2 5 2 2" xfId="7475" xr:uid="{8C8EAC32-E5E3-499D-82C3-913F2B78C6AD}"/>
    <cellStyle name="Normal 2 2 3 2 3 2 5 2 2 2" xfId="7476" xr:uid="{CEACD280-71AB-443D-AD3B-D4663EEFA05C}"/>
    <cellStyle name="Normal 2 2 3 2 3 2 5 2 2 2 2" xfId="35432" xr:uid="{FAEAE674-24A2-46EC-A4FA-E4BDD98773BB}"/>
    <cellStyle name="Normal 2 2 3 2 3 2 5 2 2 3" xfId="35431" xr:uid="{3990D84E-DC69-44C3-9798-2A6CD218806F}"/>
    <cellStyle name="Normal 2 2 3 2 3 2 5 2 3" xfId="7477" xr:uid="{4EC72960-3CAE-4606-8116-7149E295CEBE}"/>
    <cellStyle name="Normal 2 2 3 2 3 2 5 2 3 2" xfId="35433" xr:uid="{BC998C1B-8286-4615-AD0F-F7E2FD203233}"/>
    <cellStyle name="Normal 2 2 3 2 3 2 5 2 4" xfId="35430" xr:uid="{E9ED9727-800A-4B35-8B4B-8D624C056F8B}"/>
    <cellStyle name="Normal 2 2 3 2 3 2 5 3" xfId="7478" xr:uid="{84AC3E56-2E28-4BE4-BA6D-481AB24EE08F}"/>
    <cellStyle name="Normal 2 2 3 2 3 2 5 3 2" xfId="7479" xr:uid="{3F4E2B9B-4ECA-44AE-87F9-25DFC7545243}"/>
    <cellStyle name="Normal 2 2 3 2 3 2 5 3 2 2" xfId="35435" xr:uid="{974A8922-470C-4895-A1E0-D4F1004F8F3E}"/>
    <cellStyle name="Normal 2 2 3 2 3 2 5 3 3" xfId="35434" xr:uid="{4B07476F-FF04-43F3-A644-923E884DACDA}"/>
    <cellStyle name="Normal 2 2 3 2 3 2 5 4" xfId="7480" xr:uid="{4B6F6CEE-1A2A-4EF9-AB87-7DDF25E66A3D}"/>
    <cellStyle name="Normal 2 2 3 2 3 2 5 4 2" xfId="35436" xr:uid="{12DC35A8-AFA8-40E0-B30E-A938C43EE3CF}"/>
    <cellStyle name="Normal 2 2 3 2 3 2 5 5" xfId="35429" xr:uid="{AA398BB6-4504-4EFB-BC77-486C3172CDE4}"/>
    <cellStyle name="Normal 2 2 3 2 3 2 6" xfId="7481" xr:uid="{74D20C8E-E72B-4495-9379-960F47F5AA95}"/>
    <cellStyle name="Normal 2 2 3 2 3 2 6 2" xfId="7482" xr:uid="{6EB402F7-B944-4D4A-87DA-C7627D15DD6B}"/>
    <cellStyle name="Normal 2 2 3 2 3 2 6 2 2" xfId="7483" xr:uid="{62682033-C04C-412A-80A9-32E2676BAA97}"/>
    <cellStyle name="Normal 2 2 3 2 3 2 6 2 2 2" xfId="35439" xr:uid="{4C9DE218-09AF-44EE-979F-3DA147649753}"/>
    <cellStyle name="Normal 2 2 3 2 3 2 6 2 3" xfId="35438" xr:uid="{40E734B4-EB47-4778-AD13-7BC047BC2B6C}"/>
    <cellStyle name="Normal 2 2 3 2 3 2 6 3" xfId="7484" xr:uid="{1E98905D-0739-484F-BF45-16EF5266225A}"/>
    <cellStyle name="Normal 2 2 3 2 3 2 6 3 2" xfId="35440" xr:uid="{0EB9B1E5-0933-4C64-BB4D-805F961E7020}"/>
    <cellStyle name="Normal 2 2 3 2 3 2 6 4" xfId="35437" xr:uid="{89B78773-9E29-4124-9661-8DD35EA6CDA5}"/>
    <cellStyle name="Normal 2 2 3 2 3 2 7" xfId="7485" xr:uid="{1A5E9A23-0B91-4604-B94A-369F3086162C}"/>
    <cellStyle name="Normal 2 2 3 2 3 2 7 2" xfId="7486" xr:uid="{BF56D4D8-FA31-4959-9839-C0960E760DBC}"/>
    <cellStyle name="Normal 2 2 3 2 3 2 7 2 2" xfId="35442" xr:uid="{394FA5C5-ADCD-410D-AE30-09D0788E45B7}"/>
    <cellStyle name="Normal 2 2 3 2 3 2 7 3" xfId="35441" xr:uid="{7D14C303-E42D-4412-A0B5-0334B841C15A}"/>
    <cellStyle name="Normal 2 2 3 2 3 2 8" xfId="7487" xr:uid="{AF4BB85A-AE32-41DB-B892-25B5145FF14E}"/>
    <cellStyle name="Normal 2 2 3 2 3 2 8 2" xfId="35443" xr:uid="{647DE6EB-2E40-4A4E-8BA5-B7BE6F2E1868}"/>
    <cellStyle name="Normal 2 2 3 2 3 2 9" xfId="27802" xr:uid="{EE684BFD-437C-4188-8F26-C5259EF64751}"/>
    <cellStyle name="Normal 2 2 3 2 3 2 9 2" xfId="55721" xr:uid="{CACF2DB0-BBCF-450B-B366-F0E7F1431B12}"/>
    <cellStyle name="Normal 2 2 3 2 3 3" xfId="534" xr:uid="{9CB7F9E5-9116-4BCE-93A5-9CA6015A162B}"/>
    <cellStyle name="Normal 2 2 3 2 3 3 2" xfId="7488" xr:uid="{854A4207-1761-442D-949A-C649D5D0B0FF}"/>
    <cellStyle name="Normal 2 2 3 2 3 3 2 2" xfId="7489" xr:uid="{15B3F52F-09AA-47ED-B4E9-5A21ADDF837B}"/>
    <cellStyle name="Normal 2 2 3 2 3 3 2 2 2" xfId="7490" xr:uid="{A9E6173D-DDFD-4F4B-A193-40ABF5159AC7}"/>
    <cellStyle name="Normal 2 2 3 2 3 3 2 2 2 2" xfId="7491" xr:uid="{CA5308E0-306C-4106-80E5-9AEF0780BFF5}"/>
    <cellStyle name="Normal 2 2 3 2 3 3 2 2 2 2 2" xfId="7492" xr:uid="{DD46986D-0999-45D6-A211-D1F7E340A6E2}"/>
    <cellStyle name="Normal 2 2 3 2 3 3 2 2 2 2 2 2" xfId="35448" xr:uid="{187ABA4E-88E8-4BC8-88DF-43A312988885}"/>
    <cellStyle name="Normal 2 2 3 2 3 3 2 2 2 2 3" xfId="35447" xr:uid="{E3490141-ECB3-4724-B1F0-FE8F6C77D0DA}"/>
    <cellStyle name="Normal 2 2 3 2 3 3 2 2 2 3" xfId="7493" xr:uid="{505E4283-A539-4165-A4B4-8351F411BBAB}"/>
    <cellStyle name="Normal 2 2 3 2 3 3 2 2 2 3 2" xfId="35449" xr:uid="{955AF5EF-20A8-4367-A753-A95401B8BFFB}"/>
    <cellStyle name="Normal 2 2 3 2 3 3 2 2 2 4" xfId="35446" xr:uid="{E8D9F30C-E062-4AD4-AB0F-74097DF1F42E}"/>
    <cellStyle name="Normal 2 2 3 2 3 3 2 2 3" xfId="7494" xr:uid="{E31A8F01-73C7-4F4F-9D51-2B2A7F542BFD}"/>
    <cellStyle name="Normal 2 2 3 2 3 3 2 2 3 2" xfId="7495" xr:uid="{C237EC53-4198-4EE5-B9AA-23608D6537A5}"/>
    <cellStyle name="Normal 2 2 3 2 3 3 2 2 3 2 2" xfId="35451" xr:uid="{E2BB787F-EE85-45AE-A52E-AFCD6DA15FA5}"/>
    <cellStyle name="Normal 2 2 3 2 3 3 2 2 3 3" xfId="35450" xr:uid="{F7648DD3-27B7-44A8-8176-3C28621230B3}"/>
    <cellStyle name="Normal 2 2 3 2 3 3 2 2 4" xfId="7496" xr:uid="{300F9940-68E6-4F95-AF5F-CCA3BE1EB06F}"/>
    <cellStyle name="Normal 2 2 3 2 3 3 2 2 4 2" xfId="35452" xr:uid="{693A958F-8FAB-495A-925F-8C91F45E0CF6}"/>
    <cellStyle name="Normal 2 2 3 2 3 3 2 2 5" xfId="35445" xr:uid="{B343A8CB-F326-4ED7-8C59-715A5A4D5366}"/>
    <cellStyle name="Normal 2 2 3 2 3 3 2 3" xfId="7497" xr:uid="{904E18F0-2FC0-4DB3-A815-D2F1C4C2E078}"/>
    <cellStyle name="Normal 2 2 3 2 3 3 2 3 2" xfId="7498" xr:uid="{18F01D87-8AB3-42F8-BB7D-0177471FCC26}"/>
    <cellStyle name="Normal 2 2 3 2 3 3 2 3 2 2" xfId="7499" xr:uid="{BADB7FFE-C996-4ACE-95F4-E00C22E1CD5E}"/>
    <cellStyle name="Normal 2 2 3 2 3 3 2 3 2 2 2" xfId="35455" xr:uid="{978D7771-9703-4D62-9623-1B2BA1A0ED99}"/>
    <cellStyle name="Normal 2 2 3 2 3 3 2 3 2 3" xfId="35454" xr:uid="{A3BC1D5C-994A-4515-BD49-7DAE62298BC2}"/>
    <cellStyle name="Normal 2 2 3 2 3 3 2 3 3" xfId="7500" xr:uid="{DC6409E0-4BDE-40A2-9592-71EFCA348902}"/>
    <cellStyle name="Normal 2 2 3 2 3 3 2 3 3 2" xfId="35456" xr:uid="{C3E556DD-9B80-49F6-A4B7-6BD31FE8EC84}"/>
    <cellStyle name="Normal 2 2 3 2 3 3 2 3 4" xfId="35453" xr:uid="{62A84AA5-9E94-4E33-A943-C78ACFBBD3C7}"/>
    <cellStyle name="Normal 2 2 3 2 3 3 2 4" xfId="7501" xr:uid="{CFB597A2-78C4-447E-B732-E2D76BC16317}"/>
    <cellStyle name="Normal 2 2 3 2 3 3 2 4 2" xfId="7502" xr:uid="{34902449-FBE2-4304-A6DC-D8C5FE75A252}"/>
    <cellStyle name="Normal 2 2 3 2 3 3 2 4 2 2" xfId="35458" xr:uid="{2A7449D8-B4C4-4876-BD27-B46983700622}"/>
    <cellStyle name="Normal 2 2 3 2 3 3 2 4 3" xfId="35457" xr:uid="{CB872189-6703-4DE1-9A54-97DBB2D7B111}"/>
    <cellStyle name="Normal 2 2 3 2 3 3 2 5" xfId="7503" xr:uid="{B0F624E8-D098-4072-8A25-75881C481E3B}"/>
    <cellStyle name="Normal 2 2 3 2 3 3 2 5 2" xfId="35459" xr:uid="{30775933-D166-4994-B33C-1B277DC20821}"/>
    <cellStyle name="Normal 2 2 3 2 3 3 2 6" xfId="35444" xr:uid="{45066D58-71DB-44C7-9637-56C477D3DA2C}"/>
    <cellStyle name="Normal 2 2 3 2 3 3 3" xfId="7504" xr:uid="{3D25530D-8345-44BB-A6F1-1DA89EAF509E}"/>
    <cellStyle name="Normal 2 2 3 2 3 3 3 2" xfId="7505" xr:uid="{C25FC95A-FB26-4507-93D9-96AFC8140F21}"/>
    <cellStyle name="Normal 2 2 3 2 3 3 3 2 2" xfId="7506" xr:uid="{E7905FD1-8F86-48AE-9E85-C750A40191A9}"/>
    <cellStyle name="Normal 2 2 3 2 3 3 3 2 2 2" xfId="7507" xr:uid="{F1B4E185-A0AE-40F2-96B5-82F025AC6D29}"/>
    <cellStyle name="Normal 2 2 3 2 3 3 3 2 2 2 2" xfId="35463" xr:uid="{2E886043-DAC6-4165-BA8E-43496D2F0990}"/>
    <cellStyle name="Normal 2 2 3 2 3 3 3 2 2 3" xfId="35462" xr:uid="{BA1A6039-4CE1-4452-BB3C-D037DCA18BE1}"/>
    <cellStyle name="Normal 2 2 3 2 3 3 3 2 3" xfId="7508" xr:uid="{7FA6FCCF-A232-43B8-807C-90189AB37603}"/>
    <cellStyle name="Normal 2 2 3 2 3 3 3 2 3 2" xfId="35464" xr:uid="{93086976-C7CF-49A5-94D6-A5A005DE6DDF}"/>
    <cellStyle name="Normal 2 2 3 2 3 3 3 2 4" xfId="35461" xr:uid="{C6F5DBF0-F00B-411A-BB83-B66AA8EA06C8}"/>
    <cellStyle name="Normal 2 2 3 2 3 3 3 3" xfId="7509" xr:uid="{3BB35961-AB62-4740-ADE7-515099C5B337}"/>
    <cellStyle name="Normal 2 2 3 2 3 3 3 3 2" xfId="7510" xr:uid="{494954E1-2EF4-4B5A-9925-0D7AE12DBEBE}"/>
    <cellStyle name="Normal 2 2 3 2 3 3 3 3 2 2" xfId="35466" xr:uid="{A9C27464-6F86-44F2-B2FA-59844A2D238F}"/>
    <cellStyle name="Normal 2 2 3 2 3 3 3 3 3" xfId="35465" xr:uid="{2D08D2A8-4665-4FF2-B718-BA12194A45E2}"/>
    <cellStyle name="Normal 2 2 3 2 3 3 3 4" xfId="7511" xr:uid="{A694013A-6BC7-4372-B2BA-DAEDE7D955EE}"/>
    <cellStyle name="Normal 2 2 3 2 3 3 3 4 2" xfId="35467" xr:uid="{AC822D4E-C039-41BD-9D8D-465545D75D3C}"/>
    <cellStyle name="Normal 2 2 3 2 3 3 3 5" xfId="35460" xr:uid="{C32482F2-CA6F-4738-9B97-E4EC870A28A9}"/>
    <cellStyle name="Normal 2 2 3 2 3 3 4" xfId="7512" xr:uid="{55B348C5-F0E9-4E0A-88CD-9F3CED5822F1}"/>
    <cellStyle name="Normal 2 2 3 2 3 3 4 2" xfId="7513" xr:uid="{1495738C-1589-48A3-82B8-7656C57686B8}"/>
    <cellStyle name="Normal 2 2 3 2 3 3 4 2 2" xfId="7514" xr:uid="{6FF04EE4-A5C5-4D34-93D5-2D6A7D409DBE}"/>
    <cellStyle name="Normal 2 2 3 2 3 3 4 2 2 2" xfId="7515" xr:uid="{BAA8627C-077E-4A36-A6CC-04FBBC8A3468}"/>
    <cellStyle name="Normal 2 2 3 2 3 3 4 2 2 2 2" xfId="35471" xr:uid="{0ADDF3E4-B1A9-4CBA-A875-12E896DD0321}"/>
    <cellStyle name="Normal 2 2 3 2 3 3 4 2 2 3" xfId="35470" xr:uid="{70BE17F9-E10C-4372-ADD1-ABD95C243CC9}"/>
    <cellStyle name="Normal 2 2 3 2 3 3 4 2 3" xfId="7516" xr:uid="{8E6FF13D-FA12-418D-AE19-D33B02E43621}"/>
    <cellStyle name="Normal 2 2 3 2 3 3 4 2 3 2" xfId="35472" xr:uid="{EBB33248-59DA-407C-97E3-CF55DC6ED354}"/>
    <cellStyle name="Normal 2 2 3 2 3 3 4 2 4" xfId="35469" xr:uid="{E74CA687-B64F-4DF9-A2BA-923B9AE414A4}"/>
    <cellStyle name="Normal 2 2 3 2 3 3 4 3" xfId="7517" xr:uid="{AADB537D-9FCB-461D-A85A-26CA32CE9AF1}"/>
    <cellStyle name="Normal 2 2 3 2 3 3 4 3 2" xfId="7518" xr:uid="{CE5C182B-FFFE-4996-BCDB-3BF17B3C8736}"/>
    <cellStyle name="Normal 2 2 3 2 3 3 4 3 2 2" xfId="35474" xr:uid="{DD7DE71C-2643-4116-A41A-943C2C053CFD}"/>
    <cellStyle name="Normal 2 2 3 2 3 3 4 3 3" xfId="35473" xr:uid="{E49146FC-745F-4827-BA1C-AA9B9097A016}"/>
    <cellStyle name="Normal 2 2 3 2 3 3 4 4" xfId="7519" xr:uid="{82E6C0F4-23E1-4505-88CF-070E8ED00DFF}"/>
    <cellStyle name="Normal 2 2 3 2 3 3 4 4 2" xfId="35475" xr:uid="{6A10A6E5-4992-4256-819E-C21A9D06B728}"/>
    <cellStyle name="Normal 2 2 3 2 3 3 4 5" xfId="35468" xr:uid="{247CA23E-C1DF-47D5-BD65-609D5C24FD7C}"/>
    <cellStyle name="Normal 2 2 3 2 3 3 5" xfId="7520" xr:uid="{1AE0343E-DD0A-4D82-92AE-5872A95CB4E6}"/>
    <cellStyle name="Normal 2 2 3 2 3 3 5 2" xfId="7521" xr:uid="{4F70E8BC-D2A9-42A7-A9E4-D9E4CA71FD75}"/>
    <cellStyle name="Normal 2 2 3 2 3 3 5 2 2" xfId="7522" xr:uid="{71B9F818-A72D-4268-88AD-FFC255AE891F}"/>
    <cellStyle name="Normal 2 2 3 2 3 3 5 2 2 2" xfId="35478" xr:uid="{0776B236-60F1-4186-869F-882BDB1653AE}"/>
    <cellStyle name="Normal 2 2 3 2 3 3 5 2 3" xfId="35477" xr:uid="{15CC4AD7-22CF-45EB-8ACD-AD9F05768641}"/>
    <cellStyle name="Normal 2 2 3 2 3 3 5 3" xfId="7523" xr:uid="{696A55C9-8BEF-4DD6-9BA7-C35CA13CE77B}"/>
    <cellStyle name="Normal 2 2 3 2 3 3 5 3 2" xfId="35479" xr:uid="{4991BAC9-49C5-431E-8431-014C387E3EA0}"/>
    <cellStyle name="Normal 2 2 3 2 3 3 5 4" xfId="35476" xr:uid="{6F1B545B-E2AF-4D46-8A6B-1514E5E53459}"/>
    <cellStyle name="Normal 2 2 3 2 3 3 6" xfId="7524" xr:uid="{09DB9763-C808-4C9B-BDC8-D6BC96CB2192}"/>
    <cellStyle name="Normal 2 2 3 2 3 3 6 2" xfId="7525" xr:uid="{62287F11-EB75-47A0-B15F-6D4FF1961373}"/>
    <cellStyle name="Normal 2 2 3 2 3 3 6 2 2" xfId="35481" xr:uid="{15B88705-D515-4476-90FD-B7A89BEDFEC1}"/>
    <cellStyle name="Normal 2 2 3 2 3 3 6 3" xfId="35480" xr:uid="{0715CD8C-62A2-4D80-89E3-608CECE5FF71}"/>
    <cellStyle name="Normal 2 2 3 2 3 3 7" xfId="7526" xr:uid="{9907F739-2A87-4422-B6E0-B5CE456B3C91}"/>
    <cellStyle name="Normal 2 2 3 2 3 3 7 2" xfId="35482" xr:uid="{6A825419-257C-42D9-90E2-03969E0FCD6D}"/>
    <cellStyle name="Normal 2 2 3 2 3 3 8" xfId="28513" xr:uid="{C0325A01-7594-45FA-8FA5-845AB7928E19}"/>
    <cellStyle name="Normal 2 2 3 2 3 4" xfId="7527" xr:uid="{8E422D8D-1A55-4D7E-9136-5D4215D8CD00}"/>
    <cellStyle name="Normal 2 2 3 2 3 4 2" xfId="7528" xr:uid="{2D5E31DE-F4ED-4E5D-81D2-F8FED018B65C}"/>
    <cellStyle name="Normal 2 2 3 2 3 4 2 2" xfId="7529" xr:uid="{7F0C05AF-AAF5-4761-9A17-C22FB82974BC}"/>
    <cellStyle name="Normal 2 2 3 2 3 4 2 2 2" xfId="7530" xr:uid="{C32824ED-BB39-4D87-9A0E-1F161A0DA3A6}"/>
    <cellStyle name="Normal 2 2 3 2 3 4 2 2 2 2" xfId="7531" xr:uid="{01BF17DF-776A-43F3-8AA0-F373F12793D2}"/>
    <cellStyle name="Normal 2 2 3 2 3 4 2 2 2 2 2" xfId="35487" xr:uid="{BA18D9DF-F920-44CD-93DF-98305535F769}"/>
    <cellStyle name="Normal 2 2 3 2 3 4 2 2 2 3" xfId="35486" xr:uid="{73264A01-3AED-4B1E-9807-63D4DB177F53}"/>
    <cellStyle name="Normal 2 2 3 2 3 4 2 2 3" xfId="7532" xr:uid="{69422610-C346-4269-B962-C837BF8DEE8A}"/>
    <cellStyle name="Normal 2 2 3 2 3 4 2 2 3 2" xfId="35488" xr:uid="{B49DCAC5-04AE-4D55-B828-BF2B7F1C260C}"/>
    <cellStyle name="Normal 2 2 3 2 3 4 2 2 4" xfId="35485" xr:uid="{EBD7A61D-6B2A-4FD8-8FDF-55CF1017C516}"/>
    <cellStyle name="Normal 2 2 3 2 3 4 2 3" xfId="7533" xr:uid="{D7144D39-33AE-4A5D-8CBD-BE1DE51A6155}"/>
    <cellStyle name="Normal 2 2 3 2 3 4 2 3 2" xfId="7534" xr:uid="{B16C522B-9679-455D-9975-C58A4EE350C7}"/>
    <cellStyle name="Normal 2 2 3 2 3 4 2 3 2 2" xfId="35490" xr:uid="{48BB993B-7240-4EE0-9CE2-19B4777B7084}"/>
    <cellStyle name="Normal 2 2 3 2 3 4 2 3 3" xfId="35489" xr:uid="{F7F10E13-648B-4AEF-8BC9-EB64B8D45D29}"/>
    <cellStyle name="Normal 2 2 3 2 3 4 2 4" xfId="7535" xr:uid="{ECC05B60-601A-4695-8D81-FDFFD2BD1F7B}"/>
    <cellStyle name="Normal 2 2 3 2 3 4 2 4 2" xfId="35491" xr:uid="{C620B90B-C61F-42C9-A516-AC854645057B}"/>
    <cellStyle name="Normal 2 2 3 2 3 4 2 5" xfId="35484" xr:uid="{4F86BF9D-CAD9-443A-BFA8-5EEFE6991273}"/>
    <cellStyle name="Normal 2 2 3 2 3 4 3" xfId="7536" xr:uid="{FFE0775C-C5C7-493A-9F11-FBAEDDB85800}"/>
    <cellStyle name="Normal 2 2 3 2 3 4 3 2" xfId="7537" xr:uid="{D0F6348D-983E-4263-8A85-781DBDEC6B8D}"/>
    <cellStyle name="Normal 2 2 3 2 3 4 3 2 2" xfId="7538" xr:uid="{79EC8543-7B8D-4F25-9BC4-768BB0BA2C1F}"/>
    <cellStyle name="Normal 2 2 3 2 3 4 3 2 2 2" xfId="35494" xr:uid="{ABCC2D40-41DD-4ADE-8150-CB484E552724}"/>
    <cellStyle name="Normal 2 2 3 2 3 4 3 2 3" xfId="35493" xr:uid="{F8BAC3B8-6428-462B-8C81-0A92AF830BFF}"/>
    <cellStyle name="Normal 2 2 3 2 3 4 3 3" xfId="7539" xr:uid="{9CDBCDB3-F863-4F7F-961B-0B53B6C5468B}"/>
    <cellStyle name="Normal 2 2 3 2 3 4 3 3 2" xfId="35495" xr:uid="{AA2D4072-EA07-47BD-9CA6-321AE6593652}"/>
    <cellStyle name="Normal 2 2 3 2 3 4 3 4" xfId="35492" xr:uid="{94E57AE1-2B65-46EF-8575-F786015D4898}"/>
    <cellStyle name="Normal 2 2 3 2 3 4 4" xfId="7540" xr:uid="{ABB5D3BD-9C92-4ECC-BE9A-B51CC267799C}"/>
    <cellStyle name="Normal 2 2 3 2 3 4 4 2" xfId="7541" xr:uid="{8A9C5681-14E3-4EE0-BB0A-C79F5A44554D}"/>
    <cellStyle name="Normal 2 2 3 2 3 4 4 2 2" xfId="35497" xr:uid="{B6BBB88E-0357-4CEC-BA7A-5C5273AE62B3}"/>
    <cellStyle name="Normal 2 2 3 2 3 4 4 3" xfId="35496" xr:uid="{785C17DA-364B-4D74-8DA4-517D070624EE}"/>
    <cellStyle name="Normal 2 2 3 2 3 4 5" xfId="7542" xr:uid="{CAF9A69E-81EC-4FF9-9D4C-B01257EA2D81}"/>
    <cellStyle name="Normal 2 2 3 2 3 4 5 2" xfId="35498" xr:uid="{515894DF-9844-46C6-AE1B-F1657DC892BF}"/>
    <cellStyle name="Normal 2 2 3 2 3 4 6" xfId="35483" xr:uid="{7017C424-A44C-47F7-9135-1884825B9C8E}"/>
    <cellStyle name="Normal 2 2 3 2 3 5" xfId="7543" xr:uid="{EA8B7F00-D97D-4BE6-9A69-E84A3440E137}"/>
    <cellStyle name="Normal 2 2 3 2 3 5 2" xfId="7544" xr:uid="{5B89825C-49C4-4A51-ADC6-8D178CE8D463}"/>
    <cellStyle name="Normal 2 2 3 2 3 5 2 2" xfId="7545" xr:uid="{4805B339-6FD4-4237-9F1B-17539FB7BD3D}"/>
    <cellStyle name="Normal 2 2 3 2 3 5 2 2 2" xfId="7546" xr:uid="{1962EA4E-8A5B-4C4D-B1F1-F825508D9153}"/>
    <cellStyle name="Normal 2 2 3 2 3 5 2 2 2 2" xfId="35502" xr:uid="{95986488-0BE3-4907-BB91-B2F4BB7920E7}"/>
    <cellStyle name="Normal 2 2 3 2 3 5 2 2 3" xfId="35501" xr:uid="{D6A38EA9-953D-473D-9EB5-6574E43DF59A}"/>
    <cellStyle name="Normal 2 2 3 2 3 5 2 3" xfId="7547" xr:uid="{4D6F09E7-A66F-4B4C-8775-22226AE75A0E}"/>
    <cellStyle name="Normal 2 2 3 2 3 5 2 3 2" xfId="35503" xr:uid="{B7E9E7F6-331D-4571-AEAF-E9B6F9E9F5B7}"/>
    <cellStyle name="Normal 2 2 3 2 3 5 2 4" xfId="35500" xr:uid="{3B20286C-A119-4E95-98F5-E82DFFF38336}"/>
    <cellStyle name="Normal 2 2 3 2 3 5 3" xfId="7548" xr:uid="{86757F43-83F2-44D4-A75D-15B7F02C639B}"/>
    <cellStyle name="Normal 2 2 3 2 3 5 3 2" xfId="7549" xr:uid="{23F2B944-F5D5-4475-A9A4-E0C9997BFDA7}"/>
    <cellStyle name="Normal 2 2 3 2 3 5 3 2 2" xfId="35505" xr:uid="{3CC2106E-B14A-4B26-B2F1-1E632A43F86B}"/>
    <cellStyle name="Normal 2 2 3 2 3 5 3 3" xfId="35504" xr:uid="{8CCEAD3E-242F-43D4-A083-F61303CC084F}"/>
    <cellStyle name="Normal 2 2 3 2 3 5 4" xfId="7550" xr:uid="{435A7DAE-1E13-4D79-B3BE-1CAA5F0ECA0B}"/>
    <cellStyle name="Normal 2 2 3 2 3 5 4 2" xfId="35506" xr:uid="{42CDCA2C-160D-4AE9-AEB5-C9B5D83C7927}"/>
    <cellStyle name="Normal 2 2 3 2 3 5 5" xfId="35499" xr:uid="{DEA1305F-759A-4AFC-9109-8858730E366E}"/>
    <cellStyle name="Normal 2 2 3 2 3 6" xfId="7551" xr:uid="{9D28579D-4AC1-483F-A9F0-78C8940291EB}"/>
    <cellStyle name="Normal 2 2 3 2 3 6 2" xfId="7552" xr:uid="{19611D66-0BEB-4B05-98A2-EDFD8173A18E}"/>
    <cellStyle name="Normal 2 2 3 2 3 6 2 2" xfId="7553" xr:uid="{CB2CF351-033E-493E-821C-8979FB1AB393}"/>
    <cellStyle name="Normal 2 2 3 2 3 6 2 2 2" xfId="7554" xr:uid="{8C23327B-0554-4276-9E9E-5F37B65E0886}"/>
    <cellStyle name="Normal 2 2 3 2 3 6 2 2 2 2" xfId="35510" xr:uid="{378DDBD6-DA71-46D2-9195-D8B1C145380B}"/>
    <cellStyle name="Normal 2 2 3 2 3 6 2 2 3" xfId="35509" xr:uid="{520B3F64-9E9B-4D2E-976F-39C029A6ED08}"/>
    <cellStyle name="Normal 2 2 3 2 3 6 2 3" xfId="7555" xr:uid="{12193A3C-8D17-4225-A3D0-71FE42507371}"/>
    <cellStyle name="Normal 2 2 3 2 3 6 2 3 2" xfId="35511" xr:uid="{4ADF7983-511B-4911-8361-0A5C7B6D5389}"/>
    <cellStyle name="Normal 2 2 3 2 3 6 2 4" xfId="35508" xr:uid="{95FCCD34-E6D2-41C3-82A1-C56874CDB4E4}"/>
    <cellStyle name="Normal 2 2 3 2 3 6 3" xfId="7556" xr:uid="{33029CEA-3FBF-44D9-8517-DE6D7A9A7B0B}"/>
    <cellStyle name="Normal 2 2 3 2 3 6 3 2" xfId="7557" xr:uid="{E1613F1C-6186-4478-8D60-D0FE4DA35559}"/>
    <cellStyle name="Normal 2 2 3 2 3 6 3 2 2" xfId="35513" xr:uid="{B0C9126F-C1A4-4243-A00D-9088ECFF0776}"/>
    <cellStyle name="Normal 2 2 3 2 3 6 3 3" xfId="35512" xr:uid="{59F72EA1-5C65-483F-975B-A5F2E55E0419}"/>
    <cellStyle name="Normal 2 2 3 2 3 6 4" xfId="7558" xr:uid="{FD152437-4078-4D7A-BF73-AC5889B1B08F}"/>
    <cellStyle name="Normal 2 2 3 2 3 6 4 2" xfId="35514" xr:uid="{27133D4F-8CAF-4550-BBE8-707B7C396497}"/>
    <cellStyle name="Normal 2 2 3 2 3 6 5" xfId="35507" xr:uid="{CE10276C-8162-46D0-9196-4DAF0C9FC7EE}"/>
    <cellStyle name="Normal 2 2 3 2 3 7" xfId="7559" xr:uid="{FBAF6B35-8C44-4147-8FCA-AA95ED7B1457}"/>
    <cellStyle name="Normal 2 2 3 2 3 7 2" xfId="7560" xr:uid="{36480D06-A0A5-495B-BA14-E701D9CEDA50}"/>
    <cellStyle name="Normal 2 2 3 2 3 7 2 2" xfId="7561" xr:uid="{228113AB-A968-4FEC-91ED-8B6FC559EAD6}"/>
    <cellStyle name="Normal 2 2 3 2 3 7 2 2 2" xfId="35517" xr:uid="{0961E8D8-185D-4D58-8B8B-02AC575EC09A}"/>
    <cellStyle name="Normal 2 2 3 2 3 7 2 3" xfId="35516" xr:uid="{BD558BAC-E0E5-45DB-AD6E-1AB0A0AC911E}"/>
    <cellStyle name="Normal 2 2 3 2 3 7 3" xfId="7562" xr:uid="{C61E9BBA-B500-453E-8589-580110ACEA14}"/>
    <cellStyle name="Normal 2 2 3 2 3 7 3 2" xfId="35518" xr:uid="{F080C505-1BAB-4DB1-A85F-6B0BFD4CA1BF}"/>
    <cellStyle name="Normal 2 2 3 2 3 7 4" xfId="35515" xr:uid="{1F2E1E6F-08BF-4EE5-BD7E-144E8DBB76F9}"/>
    <cellStyle name="Normal 2 2 3 2 3 8" xfId="7563" xr:uid="{7A62E460-2DB5-48CA-BAB1-7659631D1527}"/>
    <cellStyle name="Normal 2 2 3 2 3 8 2" xfId="7564" xr:uid="{4A455010-7EAA-4BFB-BCBC-CAF940BA318C}"/>
    <cellStyle name="Normal 2 2 3 2 3 8 2 2" xfId="35520" xr:uid="{EF964A9B-FBA9-4B97-8475-DF487AA2B200}"/>
    <cellStyle name="Normal 2 2 3 2 3 8 3" xfId="35519" xr:uid="{AA9E087D-297D-4DFD-A277-C19535C2FF86}"/>
    <cellStyle name="Normal 2 2 3 2 3 9" xfId="7565" xr:uid="{BBB321E9-72D9-491F-9D3F-2BC8ADE8738A}"/>
    <cellStyle name="Normal 2 2 3 2 3 9 2" xfId="35521" xr:uid="{822F1407-1B08-4D11-B4E8-06B2CF4F1945}"/>
    <cellStyle name="Normal 2 2 3 2 4" xfId="264" xr:uid="{79C32A08-9317-4C5F-A319-F5A35DF817C2}"/>
    <cellStyle name="Normal 2 2 3 2 4 10" xfId="28245" xr:uid="{A8CB5B6D-9017-45DE-85EB-5139F7F75292}"/>
    <cellStyle name="Normal 2 2 3 2 4 2" xfId="611" xr:uid="{C953301A-971E-406D-9377-6E587BF35C0A}"/>
    <cellStyle name="Normal 2 2 3 2 4 2 2" xfId="7566" xr:uid="{29562708-45D8-4E8C-AAD4-9B81226766B2}"/>
    <cellStyle name="Normal 2 2 3 2 4 2 2 2" xfId="7567" xr:uid="{BCBFD451-0465-4780-B7E1-374BCE6631CB}"/>
    <cellStyle name="Normal 2 2 3 2 4 2 2 2 2" xfId="7568" xr:uid="{20C0742C-8EFA-42CE-8700-10C0FC80ABF1}"/>
    <cellStyle name="Normal 2 2 3 2 4 2 2 2 2 2" xfId="7569" xr:uid="{4F121629-1FE4-4679-8E29-381152F71631}"/>
    <cellStyle name="Normal 2 2 3 2 4 2 2 2 2 2 2" xfId="7570" xr:uid="{60CB8EF0-6EA4-4D59-9E2C-1B8359E74691}"/>
    <cellStyle name="Normal 2 2 3 2 4 2 2 2 2 2 2 2" xfId="35526" xr:uid="{6FBB09E6-5171-4DEC-B4B5-002946B9AB11}"/>
    <cellStyle name="Normal 2 2 3 2 4 2 2 2 2 2 3" xfId="35525" xr:uid="{7F8A5F7E-4155-40FE-978E-E4D220ED27A5}"/>
    <cellStyle name="Normal 2 2 3 2 4 2 2 2 2 3" xfId="7571" xr:uid="{5ABCFCBB-9FCC-4C69-A858-EABD7E972C2A}"/>
    <cellStyle name="Normal 2 2 3 2 4 2 2 2 2 3 2" xfId="35527" xr:uid="{CE8CFFFD-3FFF-47FF-8DC6-456953C668D2}"/>
    <cellStyle name="Normal 2 2 3 2 4 2 2 2 2 4" xfId="35524" xr:uid="{BF4F6AFF-FFAF-45B0-8FBB-38F9A9FC8E79}"/>
    <cellStyle name="Normal 2 2 3 2 4 2 2 2 3" xfId="7572" xr:uid="{DCD2041C-E827-4588-9F6C-6303947D265A}"/>
    <cellStyle name="Normal 2 2 3 2 4 2 2 2 3 2" xfId="7573" xr:uid="{07F6C76F-4F51-4A00-80EC-F29EF0D15DB7}"/>
    <cellStyle name="Normal 2 2 3 2 4 2 2 2 3 2 2" xfId="35529" xr:uid="{B3233D85-F843-4395-9892-F2006AFC492D}"/>
    <cellStyle name="Normal 2 2 3 2 4 2 2 2 3 3" xfId="35528" xr:uid="{1514FBE6-9CDF-4E87-9B8F-F1A6D3B9FA00}"/>
    <cellStyle name="Normal 2 2 3 2 4 2 2 2 4" xfId="7574" xr:uid="{8D5835FF-5C0E-4CC7-83A8-E851E5269901}"/>
    <cellStyle name="Normal 2 2 3 2 4 2 2 2 4 2" xfId="35530" xr:uid="{D76660B8-7937-4F0F-A8C0-D4EDACBD9C12}"/>
    <cellStyle name="Normal 2 2 3 2 4 2 2 2 5" xfId="35523" xr:uid="{169661CC-25D4-4CA3-BACC-0E640F12B143}"/>
    <cellStyle name="Normal 2 2 3 2 4 2 2 3" xfId="7575" xr:uid="{8F459F8F-1274-40C7-AE1F-B5427C851408}"/>
    <cellStyle name="Normal 2 2 3 2 4 2 2 3 2" xfId="7576" xr:uid="{5BA7D323-24F1-4FEF-9270-487D86E73C2B}"/>
    <cellStyle name="Normal 2 2 3 2 4 2 2 3 2 2" xfId="7577" xr:uid="{846EE41E-4938-4945-B452-0F89F85286B8}"/>
    <cellStyle name="Normal 2 2 3 2 4 2 2 3 2 2 2" xfId="35533" xr:uid="{A551D144-B91A-4190-BC6D-28319A47BC80}"/>
    <cellStyle name="Normal 2 2 3 2 4 2 2 3 2 3" xfId="35532" xr:uid="{873BF3D7-5235-4DB6-A49C-C3A7C863BA62}"/>
    <cellStyle name="Normal 2 2 3 2 4 2 2 3 3" xfId="7578" xr:uid="{2694B6B7-94F1-4B58-9D13-EDB634DD8951}"/>
    <cellStyle name="Normal 2 2 3 2 4 2 2 3 3 2" xfId="35534" xr:uid="{30AF8058-AE08-4DC5-B28C-FDB0129145A9}"/>
    <cellStyle name="Normal 2 2 3 2 4 2 2 3 4" xfId="35531" xr:uid="{255E0D50-D4BB-4603-B714-9906713299F0}"/>
    <cellStyle name="Normal 2 2 3 2 4 2 2 4" xfId="7579" xr:uid="{25C03D55-D35D-4F15-9B23-416F6A38A01E}"/>
    <cellStyle name="Normal 2 2 3 2 4 2 2 4 2" xfId="7580" xr:uid="{D0D6BC73-26CA-4239-9B68-0DCEAF4A68F2}"/>
    <cellStyle name="Normal 2 2 3 2 4 2 2 4 2 2" xfId="35536" xr:uid="{4920EE0E-7CF3-4677-9C7C-8937F5226726}"/>
    <cellStyle name="Normal 2 2 3 2 4 2 2 4 3" xfId="35535" xr:uid="{CCA175D3-E244-442E-883D-2826946F04C1}"/>
    <cellStyle name="Normal 2 2 3 2 4 2 2 5" xfId="7581" xr:uid="{2ED15FF8-BA03-4EC3-B626-21D820ADD8E2}"/>
    <cellStyle name="Normal 2 2 3 2 4 2 2 5 2" xfId="35537" xr:uid="{057F8EC6-9A3D-481A-A876-CB30E58CFA2C}"/>
    <cellStyle name="Normal 2 2 3 2 4 2 2 6" xfId="35522" xr:uid="{4A8B4F4A-0ACB-4C5B-98C5-82E217563D95}"/>
    <cellStyle name="Normal 2 2 3 2 4 2 3" xfId="7582" xr:uid="{0C5265B9-9D99-4D04-A685-254081BD6141}"/>
    <cellStyle name="Normal 2 2 3 2 4 2 3 2" xfId="7583" xr:uid="{504BDF13-99C1-422A-BFE1-AA7F32E7DDC9}"/>
    <cellStyle name="Normal 2 2 3 2 4 2 3 2 2" xfId="7584" xr:uid="{7831876A-471B-4688-ABCC-DDB3E9A88486}"/>
    <cellStyle name="Normal 2 2 3 2 4 2 3 2 2 2" xfId="7585" xr:uid="{7E26012A-4D75-4786-AE0E-7C348C973FE6}"/>
    <cellStyle name="Normal 2 2 3 2 4 2 3 2 2 2 2" xfId="35541" xr:uid="{64E19DA2-F055-47DE-8B9B-BAA3A93B9EC9}"/>
    <cellStyle name="Normal 2 2 3 2 4 2 3 2 2 3" xfId="35540" xr:uid="{FE94B065-01BA-4980-BDE0-9F61A5F326E7}"/>
    <cellStyle name="Normal 2 2 3 2 4 2 3 2 3" xfId="7586" xr:uid="{8B25EB7F-81AF-41F9-87DD-24565EA39480}"/>
    <cellStyle name="Normal 2 2 3 2 4 2 3 2 3 2" xfId="35542" xr:uid="{86AB9F63-4E4E-4C88-9D1C-5C8A1F4D794A}"/>
    <cellStyle name="Normal 2 2 3 2 4 2 3 2 4" xfId="35539" xr:uid="{B24BD768-092E-415C-A976-4C77FAC728E9}"/>
    <cellStyle name="Normal 2 2 3 2 4 2 3 3" xfId="7587" xr:uid="{9CAA38D7-E1EF-46F9-ACBB-0C9048658030}"/>
    <cellStyle name="Normal 2 2 3 2 4 2 3 3 2" xfId="7588" xr:uid="{E94E1C3A-05FC-4BD0-8EE1-E48D0ED713EE}"/>
    <cellStyle name="Normal 2 2 3 2 4 2 3 3 2 2" xfId="35544" xr:uid="{EDC637DB-CE24-4847-B846-ADB70CB89AE4}"/>
    <cellStyle name="Normal 2 2 3 2 4 2 3 3 3" xfId="35543" xr:uid="{2074AD04-9996-498E-80E2-705A6A5CFFEF}"/>
    <cellStyle name="Normal 2 2 3 2 4 2 3 4" xfId="7589" xr:uid="{D1EC34FB-CCEE-4B13-A1F1-4F2D1FB5B8BD}"/>
    <cellStyle name="Normal 2 2 3 2 4 2 3 4 2" xfId="35545" xr:uid="{DCA4CB53-CAA9-4522-B0B5-DD2034D8ED85}"/>
    <cellStyle name="Normal 2 2 3 2 4 2 3 5" xfId="35538" xr:uid="{1165FB28-6C31-42FA-8EAD-DED6C84795BA}"/>
    <cellStyle name="Normal 2 2 3 2 4 2 4" xfId="7590" xr:uid="{C7D246DF-27C0-4955-9211-3A11BB527147}"/>
    <cellStyle name="Normal 2 2 3 2 4 2 4 2" xfId="7591" xr:uid="{64608FDC-E584-4CA2-AEBE-BF4BE0A6253C}"/>
    <cellStyle name="Normal 2 2 3 2 4 2 4 2 2" xfId="7592" xr:uid="{FEBA0B1A-A4AB-4A4B-9081-405C8465EA68}"/>
    <cellStyle name="Normal 2 2 3 2 4 2 4 2 2 2" xfId="7593" xr:uid="{6429809E-C642-4B6A-B5DF-45F751D3B66C}"/>
    <cellStyle name="Normal 2 2 3 2 4 2 4 2 2 2 2" xfId="35549" xr:uid="{69EA391C-935A-4225-9650-FB65EFE3B031}"/>
    <cellStyle name="Normal 2 2 3 2 4 2 4 2 2 3" xfId="35548" xr:uid="{4757A2D2-C626-4BA0-A0D9-64446E82422E}"/>
    <cellStyle name="Normal 2 2 3 2 4 2 4 2 3" xfId="7594" xr:uid="{A0168C89-5E90-48A9-9464-002B008DCF06}"/>
    <cellStyle name="Normal 2 2 3 2 4 2 4 2 3 2" xfId="35550" xr:uid="{1C64F332-987C-4B04-BC4C-8FA585903F1A}"/>
    <cellStyle name="Normal 2 2 3 2 4 2 4 2 4" xfId="35547" xr:uid="{C73F348B-60D8-4B02-974D-9BFB731BC3C3}"/>
    <cellStyle name="Normal 2 2 3 2 4 2 4 3" xfId="7595" xr:uid="{3527677E-3110-4C62-85D9-5E2B5B074FCD}"/>
    <cellStyle name="Normal 2 2 3 2 4 2 4 3 2" xfId="7596" xr:uid="{D34C938D-7907-4C58-8C06-DCC1954095C6}"/>
    <cellStyle name="Normal 2 2 3 2 4 2 4 3 2 2" xfId="35552" xr:uid="{AB3B863E-3448-447B-AF85-5188CDD5A1A2}"/>
    <cellStyle name="Normal 2 2 3 2 4 2 4 3 3" xfId="35551" xr:uid="{8E49DBF8-B3EF-40AF-9B36-E053101CABCF}"/>
    <cellStyle name="Normal 2 2 3 2 4 2 4 4" xfId="7597" xr:uid="{41CEC40B-88E2-421F-BB16-7A32035374BC}"/>
    <cellStyle name="Normal 2 2 3 2 4 2 4 4 2" xfId="35553" xr:uid="{7DC398CD-6EED-4F9B-A6A9-EA454AA80203}"/>
    <cellStyle name="Normal 2 2 3 2 4 2 4 5" xfId="35546" xr:uid="{4F006771-7A44-4153-9402-10B15EAB7F22}"/>
    <cellStyle name="Normal 2 2 3 2 4 2 5" xfId="7598" xr:uid="{C8B7BAA3-0E08-4DCC-A023-9CA0F666A51C}"/>
    <cellStyle name="Normal 2 2 3 2 4 2 5 2" xfId="7599" xr:uid="{1BC5BCB8-6F76-419C-BE04-9C4143B5D9B0}"/>
    <cellStyle name="Normal 2 2 3 2 4 2 5 2 2" xfId="7600" xr:uid="{63D99265-4BC7-4817-952A-D7A1F89D0A9B}"/>
    <cellStyle name="Normal 2 2 3 2 4 2 5 2 2 2" xfId="35556" xr:uid="{BAF2FDF7-AE6E-4ED5-A1E6-9F02F2C73B18}"/>
    <cellStyle name="Normal 2 2 3 2 4 2 5 2 3" xfId="35555" xr:uid="{26D29786-1FEA-48E1-86CD-F5A56B38C1A0}"/>
    <cellStyle name="Normal 2 2 3 2 4 2 5 3" xfId="7601" xr:uid="{DBA0DE12-12B7-4285-820A-2F0B4C4F1FDB}"/>
    <cellStyle name="Normal 2 2 3 2 4 2 5 3 2" xfId="35557" xr:uid="{438CFEA0-0AAC-4EC0-9423-BC84999AA284}"/>
    <cellStyle name="Normal 2 2 3 2 4 2 5 4" xfId="35554" xr:uid="{F925C585-2AE4-4BDD-A473-A07383C4CF7D}"/>
    <cellStyle name="Normal 2 2 3 2 4 2 6" xfId="7602" xr:uid="{02EA9228-BBA6-4132-AE58-0C3E9CC365C7}"/>
    <cellStyle name="Normal 2 2 3 2 4 2 6 2" xfId="7603" xr:uid="{BEEEE27F-A5EA-46F7-B360-35448FD3F5E2}"/>
    <cellStyle name="Normal 2 2 3 2 4 2 6 2 2" xfId="35559" xr:uid="{82A36DB2-8501-4117-A0C0-8A130044D0AA}"/>
    <cellStyle name="Normal 2 2 3 2 4 2 6 3" xfId="35558" xr:uid="{4F06A5B4-9C85-48C1-83BB-9324CF042C8B}"/>
    <cellStyle name="Normal 2 2 3 2 4 2 7" xfId="7604" xr:uid="{486B2DBB-743B-40CC-92B4-04A44E9813D1}"/>
    <cellStyle name="Normal 2 2 3 2 4 2 7 2" xfId="35560" xr:uid="{E91CE8DB-7C01-40D6-B8A4-D155132DC216}"/>
    <cellStyle name="Normal 2 2 3 2 4 2 8" xfId="28590" xr:uid="{2994B9DD-3E54-4570-BF5F-89932720A830}"/>
    <cellStyle name="Normal 2 2 3 2 4 3" xfId="7605" xr:uid="{628A7AEC-C5FD-4607-9914-104278B242B6}"/>
    <cellStyle name="Normal 2 2 3 2 4 3 2" xfId="7606" xr:uid="{AE9F3CA9-4E02-4291-BDDF-BF5B6D4E9953}"/>
    <cellStyle name="Normal 2 2 3 2 4 3 2 2" xfId="7607" xr:uid="{FB6BE847-C16B-464E-A0D3-4BA1FB27D2DC}"/>
    <cellStyle name="Normal 2 2 3 2 4 3 2 2 2" xfId="7608" xr:uid="{3B7B5576-DA16-4CDA-9E51-A3DDE425F108}"/>
    <cellStyle name="Normal 2 2 3 2 4 3 2 2 2 2" xfId="7609" xr:uid="{C8709CAE-55AA-4951-8AE9-53BCCFB4A9D9}"/>
    <cellStyle name="Normal 2 2 3 2 4 3 2 2 2 2 2" xfId="35565" xr:uid="{2699E759-F44A-46FC-97A3-54570F41CF38}"/>
    <cellStyle name="Normal 2 2 3 2 4 3 2 2 2 3" xfId="35564" xr:uid="{43345C22-3D58-4A9C-BE59-F347F5D9C037}"/>
    <cellStyle name="Normal 2 2 3 2 4 3 2 2 3" xfId="7610" xr:uid="{47706B52-845C-4A10-9823-DE59E6528B88}"/>
    <cellStyle name="Normal 2 2 3 2 4 3 2 2 3 2" xfId="35566" xr:uid="{FD7E71DB-2AE7-496C-B641-B1D6DAB730CC}"/>
    <cellStyle name="Normal 2 2 3 2 4 3 2 2 4" xfId="35563" xr:uid="{E37D8124-CB3E-4347-BED3-108F513B8800}"/>
    <cellStyle name="Normal 2 2 3 2 4 3 2 3" xfId="7611" xr:uid="{612BA39C-088E-4E15-9A0E-5040BF92B111}"/>
    <cellStyle name="Normal 2 2 3 2 4 3 2 3 2" xfId="7612" xr:uid="{9D41DC5B-F458-4ACE-A22F-0DB6AE235C9E}"/>
    <cellStyle name="Normal 2 2 3 2 4 3 2 3 2 2" xfId="35568" xr:uid="{2290A703-06C7-4A5B-8A59-54F9BCA89BCC}"/>
    <cellStyle name="Normal 2 2 3 2 4 3 2 3 3" xfId="35567" xr:uid="{E2E8A6D0-B591-4778-AF22-E6668F9CB853}"/>
    <cellStyle name="Normal 2 2 3 2 4 3 2 4" xfId="7613" xr:uid="{3D235B7B-0956-4CAF-A55B-CEDF24092D23}"/>
    <cellStyle name="Normal 2 2 3 2 4 3 2 4 2" xfId="35569" xr:uid="{F24D300A-6E82-4FFF-A0BF-F5220CEDE0D0}"/>
    <cellStyle name="Normal 2 2 3 2 4 3 2 5" xfId="35562" xr:uid="{412253B7-9D3B-46BE-807F-74CFBA4F74E7}"/>
    <cellStyle name="Normal 2 2 3 2 4 3 3" xfId="7614" xr:uid="{AC43D701-C3C0-4373-A019-9877CB1502B6}"/>
    <cellStyle name="Normal 2 2 3 2 4 3 3 2" xfId="7615" xr:uid="{FEE3DEF7-CE64-4E60-B9F9-AE4CB2A11308}"/>
    <cellStyle name="Normal 2 2 3 2 4 3 3 2 2" xfId="7616" xr:uid="{27E1AE38-842B-4527-9A51-F553B6AE5CF9}"/>
    <cellStyle name="Normal 2 2 3 2 4 3 3 2 2 2" xfId="35572" xr:uid="{3ADD28DD-4379-4BA6-AE2D-104F582E513B}"/>
    <cellStyle name="Normal 2 2 3 2 4 3 3 2 3" xfId="35571" xr:uid="{86456264-2F40-46B0-B94E-84053FCDC303}"/>
    <cellStyle name="Normal 2 2 3 2 4 3 3 3" xfId="7617" xr:uid="{7A50DD17-2CEE-456C-9AE2-9B348D27FFA2}"/>
    <cellStyle name="Normal 2 2 3 2 4 3 3 3 2" xfId="35573" xr:uid="{B102291E-7B9E-4EE5-B1D8-0D1F3363DD26}"/>
    <cellStyle name="Normal 2 2 3 2 4 3 3 4" xfId="35570" xr:uid="{74EF566F-9848-4A7E-B45F-9EEA516C2F50}"/>
    <cellStyle name="Normal 2 2 3 2 4 3 4" xfId="7618" xr:uid="{18DC0210-003C-46D4-8611-E51B9A040620}"/>
    <cellStyle name="Normal 2 2 3 2 4 3 4 2" xfId="7619" xr:uid="{639758FF-63A8-4EC0-86B0-5198E6AC9DEE}"/>
    <cellStyle name="Normal 2 2 3 2 4 3 4 2 2" xfId="35575" xr:uid="{501FEFF6-81E8-4787-B9D7-C38822F2779C}"/>
    <cellStyle name="Normal 2 2 3 2 4 3 4 3" xfId="35574" xr:uid="{0F3B450D-AAA6-4CC1-B489-E9CA83BBC43D}"/>
    <cellStyle name="Normal 2 2 3 2 4 3 5" xfId="7620" xr:uid="{8EF48E74-B0EC-44EF-8706-D2C752C171A6}"/>
    <cellStyle name="Normal 2 2 3 2 4 3 5 2" xfId="35576" xr:uid="{A44755D7-8977-45D6-8530-E9BE539936B0}"/>
    <cellStyle name="Normal 2 2 3 2 4 3 6" xfId="35561" xr:uid="{6762DC2E-BF81-4DD1-AD7A-734650B67F6C}"/>
    <cellStyle name="Normal 2 2 3 2 4 4" xfId="7621" xr:uid="{CC97088B-FD13-4B8F-98C5-2765AFDFF40D}"/>
    <cellStyle name="Normal 2 2 3 2 4 4 2" xfId="7622" xr:uid="{B0D58A0E-1934-4E24-9115-F949DFFC7249}"/>
    <cellStyle name="Normal 2 2 3 2 4 4 2 2" xfId="7623" xr:uid="{A5FBFDFF-DA59-43D0-B600-ACE7915BCC60}"/>
    <cellStyle name="Normal 2 2 3 2 4 4 2 2 2" xfId="7624" xr:uid="{1D860668-15A1-48BC-A541-1B7A870B132D}"/>
    <cellStyle name="Normal 2 2 3 2 4 4 2 2 2 2" xfId="35580" xr:uid="{26256B23-23B7-43A8-A9CA-70DFE5F96406}"/>
    <cellStyle name="Normal 2 2 3 2 4 4 2 2 3" xfId="35579" xr:uid="{37A04A46-B7F4-47C6-A3C4-A3CE32E01FD1}"/>
    <cellStyle name="Normal 2 2 3 2 4 4 2 3" xfId="7625" xr:uid="{52D19A2A-5A9F-46B4-B7D4-2CAA681E9D98}"/>
    <cellStyle name="Normal 2 2 3 2 4 4 2 3 2" xfId="35581" xr:uid="{AC0782D4-3B93-4187-B2E4-E4547238E550}"/>
    <cellStyle name="Normal 2 2 3 2 4 4 2 4" xfId="35578" xr:uid="{02F85D69-6140-4A07-8931-5D7BBCE3A477}"/>
    <cellStyle name="Normal 2 2 3 2 4 4 3" xfId="7626" xr:uid="{8F01DB03-2001-46FB-9E8F-FE125114D453}"/>
    <cellStyle name="Normal 2 2 3 2 4 4 3 2" xfId="7627" xr:uid="{D2CE0A2E-CFD0-4B3E-9C90-5667C01766D8}"/>
    <cellStyle name="Normal 2 2 3 2 4 4 3 2 2" xfId="35583" xr:uid="{F62429FE-5239-4396-B125-E51723C02B18}"/>
    <cellStyle name="Normal 2 2 3 2 4 4 3 3" xfId="35582" xr:uid="{447B4088-1B38-40AE-9395-6C8BA892136E}"/>
    <cellStyle name="Normal 2 2 3 2 4 4 4" xfId="7628" xr:uid="{6C80FFB3-10C0-4315-BB3C-172F3B1B8125}"/>
    <cellStyle name="Normal 2 2 3 2 4 4 4 2" xfId="35584" xr:uid="{0B586A0D-D4B8-4B67-98B8-7C3C56EE9C18}"/>
    <cellStyle name="Normal 2 2 3 2 4 4 5" xfId="35577" xr:uid="{3FA60436-88D7-4962-864F-811BE614326B}"/>
    <cellStyle name="Normal 2 2 3 2 4 5" xfId="7629" xr:uid="{76B0FAA7-AF58-4F17-BCCF-0F73DD0BE909}"/>
    <cellStyle name="Normal 2 2 3 2 4 5 2" xfId="7630" xr:uid="{6426A4D7-378F-4EBE-9C65-787CF4378635}"/>
    <cellStyle name="Normal 2 2 3 2 4 5 2 2" xfId="7631" xr:uid="{A27983DE-C258-40B3-A3C4-F7C56282CABB}"/>
    <cellStyle name="Normal 2 2 3 2 4 5 2 2 2" xfId="7632" xr:uid="{DAAF416B-C316-45B5-9D22-3CF298C6DAED}"/>
    <cellStyle name="Normal 2 2 3 2 4 5 2 2 2 2" xfId="35588" xr:uid="{DF55D9A1-4584-4710-A449-F0B74050ABCA}"/>
    <cellStyle name="Normal 2 2 3 2 4 5 2 2 3" xfId="35587" xr:uid="{2C991F58-4D51-4105-B473-220539EE0372}"/>
    <cellStyle name="Normal 2 2 3 2 4 5 2 3" xfId="7633" xr:uid="{43FF86BC-EF66-46E0-A3E7-797425B08BEA}"/>
    <cellStyle name="Normal 2 2 3 2 4 5 2 3 2" xfId="35589" xr:uid="{CE4EEFC2-A649-4E87-BFE5-B2851FDC63F4}"/>
    <cellStyle name="Normal 2 2 3 2 4 5 2 4" xfId="35586" xr:uid="{2604CC10-3FE0-477C-B921-5D64D4EDA033}"/>
    <cellStyle name="Normal 2 2 3 2 4 5 3" xfId="7634" xr:uid="{EE863D5D-F2E6-4DC8-9CD6-2743F7806B9F}"/>
    <cellStyle name="Normal 2 2 3 2 4 5 3 2" xfId="7635" xr:uid="{3D64F50F-B401-450E-A58B-E8F600D3F734}"/>
    <cellStyle name="Normal 2 2 3 2 4 5 3 2 2" xfId="35591" xr:uid="{36C1A377-A905-4300-B95D-496D483C39F3}"/>
    <cellStyle name="Normal 2 2 3 2 4 5 3 3" xfId="35590" xr:uid="{7D01C239-80A3-409F-BEBD-FFBE1D30DCE6}"/>
    <cellStyle name="Normal 2 2 3 2 4 5 4" xfId="7636" xr:uid="{DFCC3D2B-2018-4869-A0D6-B5D391A5C00C}"/>
    <cellStyle name="Normal 2 2 3 2 4 5 4 2" xfId="35592" xr:uid="{C591813C-FD92-4785-87A3-384060DDFE6D}"/>
    <cellStyle name="Normal 2 2 3 2 4 5 5" xfId="35585" xr:uid="{6C367787-AE7F-4D42-A664-6B0497EE81E2}"/>
    <cellStyle name="Normal 2 2 3 2 4 6" xfId="7637" xr:uid="{6C994C8E-A5EB-4D33-ABF3-70321BDCC324}"/>
    <cellStyle name="Normal 2 2 3 2 4 6 2" xfId="7638" xr:uid="{673BE2D9-FB7A-42F9-A0FB-C7AB97E10249}"/>
    <cellStyle name="Normal 2 2 3 2 4 6 2 2" xfId="7639" xr:uid="{9F5A755E-1F8D-4D87-A034-2F0F971042B2}"/>
    <cellStyle name="Normal 2 2 3 2 4 6 2 2 2" xfId="35595" xr:uid="{D52D578D-4D2E-4EB4-A06A-E6B2DA0D226A}"/>
    <cellStyle name="Normal 2 2 3 2 4 6 2 3" xfId="35594" xr:uid="{B0815267-FD02-4244-9CDD-94A7CCE2C40B}"/>
    <cellStyle name="Normal 2 2 3 2 4 6 3" xfId="7640" xr:uid="{B7429D26-7316-4AAF-AE51-2D4463ABCA18}"/>
    <cellStyle name="Normal 2 2 3 2 4 6 3 2" xfId="35596" xr:uid="{C0ADDB0A-A36F-47A6-A6A8-1EB483214031}"/>
    <cellStyle name="Normal 2 2 3 2 4 6 4" xfId="35593" xr:uid="{F0CE9383-57C5-44B9-818B-7C5EFE5C3C7E}"/>
    <cellStyle name="Normal 2 2 3 2 4 7" xfId="7641" xr:uid="{DBB2877D-4AD2-4C52-B3CC-75913CF5BC39}"/>
    <cellStyle name="Normal 2 2 3 2 4 7 2" xfId="7642" xr:uid="{BB8758BA-1768-4500-858F-1AB094FB07BB}"/>
    <cellStyle name="Normal 2 2 3 2 4 7 2 2" xfId="35598" xr:uid="{7B314D17-8020-4893-ABAE-8CC7F08A1DA5}"/>
    <cellStyle name="Normal 2 2 3 2 4 7 3" xfId="35597" xr:uid="{5D0DC754-E305-4BB5-8A9C-DA6E6F65CE6D}"/>
    <cellStyle name="Normal 2 2 3 2 4 8" xfId="7643" xr:uid="{EEEB4418-10CA-4C5A-8A88-24E985A5940E}"/>
    <cellStyle name="Normal 2 2 3 2 4 8 2" xfId="35599" xr:uid="{8BC372AF-8A76-40A2-A4DF-840A9C82D7AB}"/>
    <cellStyle name="Normal 2 2 3 2 4 9" xfId="27803" xr:uid="{F352E104-D92D-4F92-AC2D-F69264614BA0}"/>
    <cellStyle name="Normal 2 2 3 2 4 9 2" xfId="55722" xr:uid="{AB650202-AAC0-4215-B54F-63FA7E47392F}"/>
    <cellStyle name="Normal 2 2 3 2 5" xfId="105" xr:uid="{0681751B-9BAE-41B4-9701-7E59D1DE5951}"/>
    <cellStyle name="Normal 2 2 3 2 5 2" xfId="457" xr:uid="{23E6E05F-983D-4EF7-BBD6-B9CFFCB7AEDE}"/>
    <cellStyle name="Normal 2 2 3 2 5 2 2" xfId="7644" xr:uid="{997589EC-AFE2-4C07-8C46-461C7C3957DF}"/>
    <cellStyle name="Normal 2 2 3 2 5 2 2 2" xfId="7645" xr:uid="{B7938014-E96A-4918-B16D-07EADBC1B990}"/>
    <cellStyle name="Normal 2 2 3 2 5 2 2 2 2" xfId="7646" xr:uid="{C091AF8B-A4F6-4F30-95EF-E976FAF9780E}"/>
    <cellStyle name="Normal 2 2 3 2 5 2 2 2 2 2" xfId="7647" xr:uid="{65DE86A0-FD97-4FF5-883F-AA594CEAB9E1}"/>
    <cellStyle name="Normal 2 2 3 2 5 2 2 2 2 2 2" xfId="7648" xr:uid="{E823F059-9DCF-49E6-A21D-FC624E3EF59A}"/>
    <cellStyle name="Normal 2 2 3 2 5 2 2 2 2 2 2 2" xfId="35604" xr:uid="{3E537A71-19D5-47E3-8030-173F3AAA6082}"/>
    <cellStyle name="Normal 2 2 3 2 5 2 2 2 2 2 3" xfId="35603" xr:uid="{2A8DA805-4DA0-4238-A887-9DEA0752CD1C}"/>
    <cellStyle name="Normal 2 2 3 2 5 2 2 2 2 3" xfId="7649" xr:uid="{64BFD47E-214F-4270-9E6E-28806A198615}"/>
    <cellStyle name="Normal 2 2 3 2 5 2 2 2 2 3 2" xfId="35605" xr:uid="{DE4455D4-98CE-42EA-A784-F10B3FA93A9F}"/>
    <cellStyle name="Normal 2 2 3 2 5 2 2 2 2 4" xfId="35602" xr:uid="{79E80574-5C83-4E75-AC24-B5372050ED3F}"/>
    <cellStyle name="Normal 2 2 3 2 5 2 2 2 3" xfId="7650" xr:uid="{1928B3CB-1CF9-4EC0-8F98-4B568B7C1D90}"/>
    <cellStyle name="Normal 2 2 3 2 5 2 2 2 3 2" xfId="7651" xr:uid="{71F1AABD-E1F9-41A8-A32D-EBE573D23130}"/>
    <cellStyle name="Normal 2 2 3 2 5 2 2 2 3 2 2" xfId="35607" xr:uid="{4E7DFB78-266A-4898-944C-58D4BE35901E}"/>
    <cellStyle name="Normal 2 2 3 2 5 2 2 2 3 3" xfId="35606" xr:uid="{06EEED31-A4B9-467D-A0E0-FE9E1C66D2F9}"/>
    <cellStyle name="Normal 2 2 3 2 5 2 2 2 4" xfId="7652" xr:uid="{76A59BD7-40A6-4E3F-BCE3-9CA0EE3FF161}"/>
    <cellStyle name="Normal 2 2 3 2 5 2 2 2 4 2" xfId="35608" xr:uid="{B73828B7-6261-44BF-885C-2475A264611B}"/>
    <cellStyle name="Normal 2 2 3 2 5 2 2 2 5" xfId="35601" xr:uid="{68785792-D3BF-4B8B-BE80-5FD6C931E432}"/>
    <cellStyle name="Normal 2 2 3 2 5 2 2 3" xfId="7653" xr:uid="{3BB7A881-06F9-472A-AFDC-7E2F913D70D6}"/>
    <cellStyle name="Normal 2 2 3 2 5 2 2 3 2" xfId="7654" xr:uid="{0B4EEB8C-8761-4C4A-B125-CF71448A9181}"/>
    <cellStyle name="Normal 2 2 3 2 5 2 2 3 2 2" xfId="7655" xr:uid="{E6999797-1414-483E-B64C-D2B79C040B46}"/>
    <cellStyle name="Normal 2 2 3 2 5 2 2 3 2 2 2" xfId="35611" xr:uid="{E07ABE63-DB90-4E32-A18C-65EA714DF407}"/>
    <cellStyle name="Normal 2 2 3 2 5 2 2 3 2 3" xfId="35610" xr:uid="{5AA650D8-C674-447D-A8A8-CF2EBE553633}"/>
    <cellStyle name="Normal 2 2 3 2 5 2 2 3 3" xfId="7656" xr:uid="{D2E26D51-BC79-4164-B78C-898B67D01DFE}"/>
    <cellStyle name="Normal 2 2 3 2 5 2 2 3 3 2" xfId="35612" xr:uid="{14BED831-0585-4600-A562-3506359FC36C}"/>
    <cellStyle name="Normal 2 2 3 2 5 2 2 3 4" xfId="35609" xr:uid="{70E2D04D-FFA1-4300-ADCD-23FDB42CA9ED}"/>
    <cellStyle name="Normal 2 2 3 2 5 2 2 4" xfId="7657" xr:uid="{E8726C94-876E-4039-A30B-5CFC7314D76E}"/>
    <cellStyle name="Normal 2 2 3 2 5 2 2 4 2" xfId="7658" xr:uid="{3A9C43E5-A292-4214-8AE6-8E91BBC05EFD}"/>
    <cellStyle name="Normal 2 2 3 2 5 2 2 4 2 2" xfId="35614" xr:uid="{E4CE7888-3361-40F6-BA7F-1B7BD860661D}"/>
    <cellStyle name="Normal 2 2 3 2 5 2 2 4 3" xfId="35613" xr:uid="{E95AE8E4-F32C-4AB8-B7FE-F366B9D5E652}"/>
    <cellStyle name="Normal 2 2 3 2 5 2 2 5" xfId="7659" xr:uid="{B823D6C2-85B2-4A56-9105-C6DD3E367049}"/>
    <cellStyle name="Normal 2 2 3 2 5 2 2 5 2" xfId="35615" xr:uid="{D3429825-BFC1-4A31-B690-286628BFECAF}"/>
    <cellStyle name="Normal 2 2 3 2 5 2 2 6" xfId="35600" xr:uid="{E6A7AF6C-BCBE-431A-BADA-730ACE82CA22}"/>
    <cellStyle name="Normal 2 2 3 2 5 2 3" xfId="7660" xr:uid="{6D6A993C-F070-4A82-9682-3F9DC1BABD13}"/>
    <cellStyle name="Normal 2 2 3 2 5 2 3 2" xfId="7661" xr:uid="{C0648B39-894A-41A9-B834-9575052CD773}"/>
    <cellStyle name="Normal 2 2 3 2 5 2 3 2 2" xfId="7662" xr:uid="{748E39AE-5658-45CC-9F5E-DDDC9B4349B2}"/>
    <cellStyle name="Normal 2 2 3 2 5 2 3 2 2 2" xfId="7663" xr:uid="{08C25322-A60F-419A-A063-76151EE7125B}"/>
    <cellStyle name="Normal 2 2 3 2 5 2 3 2 2 2 2" xfId="35619" xr:uid="{F39259B9-607F-400F-A780-229D242818F1}"/>
    <cellStyle name="Normal 2 2 3 2 5 2 3 2 2 3" xfId="35618" xr:uid="{AC59D3FF-2882-4E3D-85E5-ECB4FABA8203}"/>
    <cellStyle name="Normal 2 2 3 2 5 2 3 2 3" xfId="7664" xr:uid="{D2082B4A-BAA9-4419-BD96-9D6CB41A5E54}"/>
    <cellStyle name="Normal 2 2 3 2 5 2 3 2 3 2" xfId="35620" xr:uid="{D81AD1DB-6D21-4AE7-BE7A-4DCE9C5F7A12}"/>
    <cellStyle name="Normal 2 2 3 2 5 2 3 2 4" xfId="35617" xr:uid="{03B60E0D-41E7-4B97-B88F-E5D3C120769A}"/>
    <cellStyle name="Normal 2 2 3 2 5 2 3 3" xfId="7665" xr:uid="{44DD21EC-0159-4C19-B205-E13D36CB1778}"/>
    <cellStyle name="Normal 2 2 3 2 5 2 3 3 2" xfId="7666" xr:uid="{B6F8B45B-46AF-4D2B-8060-51E18CACDC1A}"/>
    <cellStyle name="Normal 2 2 3 2 5 2 3 3 2 2" xfId="35622" xr:uid="{F0ACCEE3-E1DE-4C9B-B172-5BB29588AF93}"/>
    <cellStyle name="Normal 2 2 3 2 5 2 3 3 3" xfId="35621" xr:uid="{86ED0B6A-92CB-4D78-A9F1-CE0520773616}"/>
    <cellStyle name="Normal 2 2 3 2 5 2 3 4" xfId="7667" xr:uid="{88A70273-064C-41E3-898F-69120A89151A}"/>
    <cellStyle name="Normal 2 2 3 2 5 2 3 4 2" xfId="35623" xr:uid="{6BE516CA-6B45-429A-AE61-B9887B765F4B}"/>
    <cellStyle name="Normal 2 2 3 2 5 2 3 5" xfId="35616" xr:uid="{67209B2F-3AD3-4C59-966A-0E3E9DAE063D}"/>
    <cellStyle name="Normal 2 2 3 2 5 2 4" xfId="7668" xr:uid="{64930010-EFBD-4367-80C2-DE2357E15DEF}"/>
    <cellStyle name="Normal 2 2 3 2 5 2 4 2" xfId="7669" xr:uid="{9CE4ADB1-E6B2-4E31-A53E-8977570BFC08}"/>
    <cellStyle name="Normal 2 2 3 2 5 2 4 2 2" xfId="7670" xr:uid="{073B7D4B-593C-4EA2-A04E-287FF28B0EC2}"/>
    <cellStyle name="Normal 2 2 3 2 5 2 4 2 2 2" xfId="7671" xr:uid="{CCFA7EEB-B4B4-4603-95F2-6F26B9FBFB0A}"/>
    <cellStyle name="Normal 2 2 3 2 5 2 4 2 2 2 2" xfId="35627" xr:uid="{0B81793F-A2FB-4138-83DA-7CA5E28C9FC9}"/>
    <cellStyle name="Normal 2 2 3 2 5 2 4 2 2 3" xfId="35626" xr:uid="{2B6D831F-EF13-4B4A-9B95-3ED260C12370}"/>
    <cellStyle name="Normal 2 2 3 2 5 2 4 2 3" xfId="7672" xr:uid="{774F316E-E081-4BA3-85FF-88E430D3E924}"/>
    <cellStyle name="Normal 2 2 3 2 5 2 4 2 3 2" xfId="35628" xr:uid="{BBA244F5-4EBC-4A54-B967-26E955777F8A}"/>
    <cellStyle name="Normal 2 2 3 2 5 2 4 2 4" xfId="35625" xr:uid="{D6AC992B-4E06-4C19-8F8E-88A495F7D7E9}"/>
    <cellStyle name="Normal 2 2 3 2 5 2 4 3" xfId="7673" xr:uid="{9DDFE1F2-D301-47CD-B790-B9BB1C71024E}"/>
    <cellStyle name="Normal 2 2 3 2 5 2 4 3 2" xfId="7674" xr:uid="{7C6EE6EB-2692-4B69-B63D-237E8E435940}"/>
    <cellStyle name="Normal 2 2 3 2 5 2 4 3 2 2" xfId="35630" xr:uid="{F760F976-7A71-49D3-ADD9-8E3DBBD80D2B}"/>
    <cellStyle name="Normal 2 2 3 2 5 2 4 3 3" xfId="35629" xr:uid="{9957F7BC-CBAE-436D-94E8-DC0614AAAAC0}"/>
    <cellStyle name="Normal 2 2 3 2 5 2 4 4" xfId="7675" xr:uid="{DEB764F1-0875-4F26-9680-6F0DB3902980}"/>
    <cellStyle name="Normal 2 2 3 2 5 2 4 4 2" xfId="35631" xr:uid="{A88215A6-258F-4A28-8159-1BB9E3DCC892}"/>
    <cellStyle name="Normal 2 2 3 2 5 2 4 5" xfId="35624" xr:uid="{BFA22D8A-D083-4489-BC93-2364ACEA9817}"/>
    <cellStyle name="Normal 2 2 3 2 5 2 5" xfId="7676" xr:uid="{A576A88A-E41A-4915-927C-4332EE9BDA4D}"/>
    <cellStyle name="Normal 2 2 3 2 5 2 5 2" xfId="7677" xr:uid="{94AA6748-A754-4A55-9D0A-399B8B214B42}"/>
    <cellStyle name="Normal 2 2 3 2 5 2 5 2 2" xfId="7678" xr:uid="{6DC9E7C9-CEFA-45D8-9833-17327CEF1A48}"/>
    <cellStyle name="Normal 2 2 3 2 5 2 5 2 2 2" xfId="35634" xr:uid="{0E65A0BC-9438-4F51-9E8C-6D63C390F555}"/>
    <cellStyle name="Normal 2 2 3 2 5 2 5 2 3" xfId="35633" xr:uid="{931BF69B-FBB2-46BF-A314-176269BED217}"/>
    <cellStyle name="Normal 2 2 3 2 5 2 5 3" xfId="7679" xr:uid="{DAEDE18C-532D-4B7B-AEE8-DF2FFF68D8A9}"/>
    <cellStyle name="Normal 2 2 3 2 5 2 5 3 2" xfId="35635" xr:uid="{BDC79C7E-F236-45A5-ABD2-35846B7C85C0}"/>
    <cellStyle name="Normal 2 2 3 2 5 2 5 4" xfId="35632" xr:uid="{D1BE67F4-46AC-4D8E-8519-976C44C9C840}"/>
    <cellStyle name="Normal 2 2 3 2 5 2 6" xfId="7680" xr:uid="{4136D04F-95B6-469B-8AF1-DBC28B3C08AC}"/>
    <cellStyle name="Normal 2 2 3 2 5 2 6 2" xfId="7681" xr:uid="{C1229170-FA2B-4626-B9B9-02730CD0515B}"/>
    <cellStyle name="Normal 2 2 3 2 5 2 6 2 2" xfId="35637" xr:uid="{F511C64F-4438-4968-BE94-E6FBB59ED9CF}"/>
    <cellStyle name="Normal 2 2 3 2 5 2 6 3" xfId="35636" xr:uid="{9B1DD86F-B975-4063-8943-3AC9AC7C9DD2}"/>
    <cellStyle name="Normal 2 2 3 2 5 2 7" xfId="7682" xr:uid="{AA0FC485-13A5-49C3-A5A4-288AEF2B9859}"/>
    <cellStyle name="Normal 2 2 3 2 5 2 7 2" xfId="35638" xr:uid="{3D5C5C70-33FF-4A1A-9BCB-DBC1549EE254}"/>
    <cellStyle name="Normal 2 2 3 2 5 2 8" xfId="28436" xr:uid="{E66A2DC4-8721-4E72-ACDF-9B0FC6F0D2C8}"/>
    <cellStyle name="Normal 2 2 3 2 5 3" xfId="7683" xr:uid="{8A57D071-6073-4689-AFA0-CF4A040A347D}"/>
    <cellStyle name="Normal 2 2 3 2 5 3 2" xfId="7684" xr:uid="{9EBD5DA4-FDCB-46E5-B3CC-79C12EE08D47}"/>
    <cellStyle name="Normal 2 2 3 2 5 3 2 2" xfId="7685" xr:uid="{85EC7A97-6A3B-466E-A308-BA349FB193F3}"/>
    <cellStyle name="Normal 2 2 3 2 5 3 2 2 2" xfId="7686" xr:uid="{98FF525D-3003-4FB0-A63F-DDB3DB559655}"/>
    <cellStyle name="Normal 2 2 3 2 5 3 2 2 2 2" xfId="7687" xr:uid="{60AC1E26-AF2E-4E19-9576-84E2114E5A0F}"/>
    <cellStyle name="Normal 2 2 3 2 5 3 2 2 2 2 2" xfId="35643" xr:uid="{F5C1A35B-E105-48A3-8773-1C6C20B8D302}"/>
    <cellStyle name="Normal 2 2 3 2 5 3 2 2 2 3" xfId="35642" xr:uid="{DDDA289D-EEC3-45AE-B4D1-230F955CA3E9}"/>
    <cellStyle name="Normal 2 2 3 2 5 3 2 2 3" xfId="7688" xr:uid="{E80E1FFC-FC95-4E67-A070-AF583BE82216}"/>
    <cellStyle name="Normal 2 2 3 2 5 3 2 2 3 2" xfId="35644" xr:uid="{9D726A7F-328F-4083-814D-C0DA567DEEDC}"/>
    <cellStyle name="Normal 2 2 3 2 5 3 2 2 4" xfId="35641" xr:uid="{3E3D5431-9A58-4DF1-ACD9-2CF8B93DCE45}"/>
    <cellStyle name="Normal 2 2 3 2 5 3 2 3" xfId="7689" xr:uid="{A8092536-D8BC-4DB9-82C5-27BF068BE646}"/>
    <cellStyle name="Normal 2 2 3 2 5 3 2 3 2" xfId="7690" xr:uid="{B4E7C1D6-174A-4D09-A28A-C86F6C82BD0A}"/>
    <cellStyle name="Normal 2 2 3 2 5 3 2 3 2 2" xfId="35646" xr:uid="{B946B12D-C229-4ACE-BBD7-EE70F8629BFC}"/>
    <cellStyle name="Normal 2 2 3 2 5 3 2 3 3" xfId="35645" xr:uid="{AC631DC3-C1E4-45D8-B1FA-3B9F930906E8}"/>
    <cellStyle name="Normal 2 2 3 2 5 3 2 4" xfId="7691" xr:uid="{DF475D74-D8B0-44D3-B372-43649A5A741D}"/>
    <cellStyle name="Normal 2 2 3 2 5 3 2 4 2" xfId="35647" xr:uid="{654AF0E7-0B5D-4C0E-AC06-599E0AAC81EF}"/>
    <cellStyle name="Normal 2 2 3 2 5 3 2 5" xfId="35640" xr:uid="{247686F5-4B10-418D-B512-0EAB87312B10}"/>
    <cellStyle name="Normal 2 2 3 2 5 3 3" xfId="7692" xr:uid="{FD456C5D-501F-45AD-81A0-CB97F6C9D603}"/>
    <cellStyle name="Normal 2 2 3 2 5 3 3 2" xfId="7693" xr:uid="{34CE1EC4-11E3-4665-BA5D-383B9AD273B6}"/>
    <cellStyle name="Normal 2 2 3 2 5 3 3 2 2" xfId="7694" xr:uid="{4ADE5B30-F949-4BAE-BF75-BCE78C9549D8}"/>
    <cellStyle name="Normal 2 2 3 2 5 3 3 2 2 2" xfId="35650" xr:uid="{54900B31-BE2E-45E9-98F7-F3BA6C152B9A}"/>
    <cellStyle name="Normal 2 2 3 2 5 3 3 2 3" xfId="35649" xr:uid="{66BF058E-773C-4563-BF5A-AC6DB1166F9D}"/>
    <cellStyle name="Normal 2 2 3 2 5 3 3 3" xfId="7695" xr:uid="{1906C44E-B978-4ECF-A37F-B4428AD96107}"/>
    <cellStyle name="Normal 2 2 3 2 5 3 3 3 2" xfId="35651" xr:uid="{B8C362B3-56ED-43D1-958B-62B89F0F89B5}"/>
    <cellStyle name="Normal 2 2 3 2 5 3 3 4" xfId="35648" xr:uid="{74533813-B0FF-4F96-B4F7-10AD76A6553D}"/>
    <cellStyle name="Normal 2 2 3 2 5 3 4" xfId="7696" xr:uid="{6682B322-51A6-4153-A91B-59214D185E9D}"/>
    <cellStyle name="Normal 2 2 3 2 5 3 4 2" xfId="7697" xr:uid="{20D67670-F873-406A-B1B3-498721851138}"/>
    <cellStyle name="Normal 2 2 3 2 5 3 4 2 2" xfId="35653" xr:uid="{A9C9288C-9026-43E1-89F2-7A09B70177A6}"/>
    <cellStyle name="Normal 2 2 3 2 5 3 4 3" xfId="35652" xr:uid="{D821E286-31BF-4B33-A6A7-4C748674F91E}"/>
    <cellStyle name="Normal 2 2 3 2 5 3 5" xfId="7698" xr:uid="{E666EC4D-C366-41B4-8C7B-E3350B2522C3}"/>
    <cellStyle name="Normal 2 2 3 2 5 3 5 2" xfId="35654" xr:uid="{B716B9BB-85CC-4CFA-9AB9-230ACBECDEFD}"/>
    <cellStyle name="Normal 2 2 3 2 5 3 6" xfId="35639" xr:uid="{7A639C22-E8A5-4373-9B78-ECADAC95388C}"/>
    <cellStyle name="Normal 2 2 3 2 5 4" xfId="7699" xr:uid="{EF666838-663F-4D7C-8B95-312E490EE354}"/>
    <cellStyle name="Normal 2 2 3 2 5 4 2" xfId="7700" xr:uid="{8FCEC4E6-6C84-4123-A5FF-AEBAA4C01B33}"/>
    <cellStyle name="Normal 2 2 3 2 5 4 2 2" xfId="7701" xr:uid="{B8681981-FBC7-4414-B66B-CE02A0179176}"/>
    <cellStyle name="Normal 2 2 3 2 5 4 2 2 2" xfId="7702" xr:uid="{94537D81-656C-4959-9AEB-563246C7710F}"/>
    <cellStyle name="Normal 2 2 3 2 5 4 2 2 2 2" xfId="35658" xr:uid="{39752024-C236-4AA0-9DA4-97883A0FEC2B}"/>
    <cellStyle name="Normal 2 2 3 2 5 4 2 2 3" xfId="35657" xr:uid="{AFD71421-FBE3-4500-88C9-C30B94ED4295}"/>
    <cellStyle name="Normal 2 2 3 2 5 4 2 3" xfId="7703" xr:uid="{F59B4B5F-3B6A-4CA0-A435-D85E7B995229}"/>
    <cellStyle name="Normal 2 2 3 2 5 4 2 3 2" xfId="35659" xr:uid="{24C90CB8-C46A-4C8C-BF36-7C75B504E86B}"/>
    <cellStyle name="Normal 2 2 3 2 5 4 2 4" xfId="35656" xr:uid="{FD548B95-3E0F-47E6-9122-E2EE3CEF9A55}"/>
    <cellStyle name="Normal 2 2 3 2 5 4 3" xfId="7704" xr:uid="{21EE419C-4E72-4ABC-ACD9-B4BA67566D0C}"/>
    <cellStyle name="Normal 2 2 3 2 5 4 3 2" xfId="7705" xr:uid="{1A4B1A63-DEF0-4FA4-B8CB-5CB11AAE5AAF}"/>
    <cellStyle name="Normal 2 2 3 2 5 4 3 2 2" xfId="35661" xr:uid="{F6C1CE99-0145-49F5-9BC9-1CCD5CDFE7CC}"/>
    <cellStyle name="Normal 2 2 3 2 5 4 3 3" xfId="35660" xr:uid="{0FD327AC-E1EF-47F1-93D4-AE6156FCBD47}"/>
    <cellStyle name="Normal 2 2 3 2 5 4 4" xfId="7706" xr:uid="{8B40850F-D152-4C83-BFD1-FDC8DEA95C31}"/>
    <cellStyle name="Normal 2 2 3 2 5 4 4 2" xfId="35662" xr:uid="{632F2F11-AFB3-4BC0-BECE-093C917F8939}"/>
    <cellStyle name="Normal 2 2 3 2 5 4 5" xfId="35655" xr:uid="{A12D986E-087E-4806-8369-3D6131A9AE2D}"/>
    <cellStyle name="Normal 2 2 3 2 5 5" xfId="7707" xr:uid="{9F1B5BA8-1195-4CE9-A609-D7A617512B4A}"/>
    <cellStyle name="Normal 2 2 3 2 5 5 2" xfId="7708" xr:uid="{4E12F1F1-A7A2-48CF-B3BD-B5562C5ADBF3}"/>
    <cellStyle name="Normal 2 2 3 2 5 5 2 2" xfId="7709" xr:uid="{5FB4956B-DCF7-4EB3-A397-A308314F0379}"/>
    <cellStyle name="Normal 2 2 3 2 5 5 2 2 2" xfId="7710" xr:uid="{C4C26288-82F2-48D8-80D9-D0A278822433}"/>
    <cellStyle name="Normal 2 2 3 2 5 5 2 2 2 2" xfId="35666" xr:uid="{0E073BC5-6EC5-4126-8703-50FC6DC0F4DA}"/>
    <cellStyle name="Normal 2 2 3 2 5 5 2 2 3" xfId="35665" xr:uid="{EFEDF7A6-B737-4602-9897-262298CED5D2}"/>
    <cellStyle name="Normal 2 2 3 2 5 5 2 3" xfId="7711" xr:uid="{B2083601-08BE-4E9C-B386-A4595DFBC7F2}"/>
    <cellStyle name="Normal 2 2 3 2 5 5 2 3 2" xfId="35667" xr:uid="{D2D95292-DEA8-4D42-8754-796FDA18C796}"/>
    <cellStyle name="Normal 2 2 3 2 5 5 2 4" xfId="35664" xr:uid="{15B9F3E2-380A-4D19-808F-6C0B80432E59}"/>
    <cellStyle name="Normal 2 2 3 2 5 5 3" xfId="7712" xr:uid="{44F5B583-A66C-444C-83F4-4F1127A6E649}"/>
    <cellStyle name="Normal 2 2 3 2 5 5 3 2" xfId="7713" xr:uid="{340C4557-6E6A-43FE-B0CD-57B7C6D66949}"/>
    <cellStyle name="Normal 2 2 3 2 5 5 3 2 2" xfId="35669" xr:uid="{F256E665-F940-47BE-A54B-EFC5CFA8E103}"/>
    <cellStyle name="Normal 2 2 3 2 5 5 3 3" xfId="35668" xr:uid="{010BC1C5-1989-4529-8590-92B34BD2F1A6}"/>
    <cellStyle name="Normal 2 2 3 2 5 5 4" xfId="7714" xr:uid="{78B69464-4FC3-49D9-A273-56528CDE940C}"/>
    <cellStyle name="Normal 2 2 3 2 5 5 4 2" xfId="35670" xr:uid="{0AA9227F-9F53-4931-BFBA-6AD63D53C44E}"/>
    <cellStyle name="Normal 2 2 3 2 5 5 5" xfId="35663" xr:uid="{47CD1263-38BE-448D-B349-B26D00EC1672}"/>
    <cellStyle name="Normal 2 2 3 2 5 6" xfId="7715" xr:uid="{07CC11F9-87EC-4E03-86D8-947F8B7A9101}"/>
    <cellStyle name="Normal 2 2 3 2 5 6 2" xfId="7716" xr:uid="{63825840-34D1-4780-82FB-8D6216AE0BC8}"/>
    <cellStyle name="Normal 2 2 3 2 5 6 2 2" xfId="7717" xr:uid="{B59F06CE-471F-4027-B0C0-1253E8E8981B}"/>
    <cellStyle name="Normal 2 2 3 2 5 6 2 2 2" xfId="35673" xr:uid="{588AE31F-86C0-4D59-BBE5-D29FB61C81B2}"/>
    <cellStyle name="Normal 2 2 3 2 5 6 2 3" xfId="35672" xr:uid="{76ED13A2-CFB5-494B-ABA5-FAA756CB666E}"/>
    <cellStyle name="Normal 2 2 3 2 5 6 3" xfId="7718" xr:uid="{FC3B3411-C980-4567-8E38-2F0394939FCF}"/>
    <cellStyle name="Normal 2 2 3 2 5 6 3 2" xfId="35674" xr:uid="{C2C30ADF-1C6F-44DD-B313-2FF60AE8D46E}"/>
    <cellStyle name="Normal 2 2 3 2 5 6 4" xfId="35671" xr:uid="{8E74ABC2-4B51-401F-ADDE-7E2536A87A5E}"/>
    <cellStyle name="Normal 2 2 3 2 5 7" xfId="7719" xr:uid="{1958C7AC-371E-46FB-A17C-EACF419BA6FD}"/>
    <cellStyle name="Normal 2 2 3 2 5 7 2" xfId="7720" xr:uid="{D446F705-FE6C-41A3-ADB0-02D27D9A5570}"/>
    <cellStyle name="Normal 2 2 3 2 5 7 2 2" xfId="35676" xr:uid="{A53096DC-F665-48AD-A138-7FC2B667F802}"/>
    <cellStyle name="Normal 2 2 3 2 5 7 3" xfId="35675" xr:uid="{C9863818-7C81-4E81-92C9-10008C95D84C}"/>
    <cellStyle name="Normal 2 2 3 2 5 8" xfId="7721" xr:uid="{E5390CD1-78BB-4B7C-AB41-1139BAEB439D}"/>
    <cellStyle name="Normal 2 2 3 2 5 8 2" xfId="35677" xr:uid="{1A6FEE09-06C0-4014-90F2-8679D7358B54}"/>
    <cellStyle name="Normal 2 2 3 2 5 9" xfId="28091" xr:uid="{B23C9ADE-FBDC-4E79-91C8-D0225B5F6E38}"/>
    <cellStyle name="Normal 2 2 3 2 6" xfId="421" xr:uid="{C1AB0BDB-927F-41C5-AEA3-03CBFA1EE032}"/>
    <cellStyle name="Normal 2 2 3 2 6 2" xfId="7722" xr:uid="{09326B50-4D5B-43B2-B72E-F1DD6EE8CD01}"/>
    <cellStyle name="Normal 2 2 3 2 6 2 2" xfId="7723" xr:uid="{D6EF983E-8EC1-41A5-8111-26A076306E14}"/>
    <cellStyle name="Normal 2 2 3 2 6 2 2 2" xfId="7724" xr:uid="{50155B94-7639-4FE0-B0E7-EB8EB69EA992}"/>
    <cellStyle name="Normal 2 2 3 2 6 2 2 2 2" xfId="7725" xr:uid="{E93447F2-FBFD-4C49-9D93-9E62E946FC62}"/>
    <cellStyle name="Normal 2 2 3 2 6 2 2 2 2 2" xfId="7726" xr:uid="{EE2A1A2A-A60F-4094-B2E0-6DECE9AFF98F}"/>
    <cellStyle name="Normal 2 2 3 2 6 2 2 2 2 2 2" xfId="35682" xr:uid="{66794C9C-991A-4C8C-8D2A-4862D39FDD56}"/>
    <cellStyle name="Normal 2 2 3 2 6 2 2 2 2 3" xfId="35681" xr:uid="{E131E411-ABDD-4B87-A535-284388005AC7}"/>
    <cellStyle name="Normal 2 2 3 2 6 2 2 2 3" xfId="7727" xr:uid="{71B04851-327B-4E82-8CBA-09780F4A66DE}"/>
    <cellStyle name="Normal 2 2 3 2 6 2 2 2 3 2" xfId="35683" xr:uid="{F843BEE5-618A-4EE5-B47E-E843E5B4F3D2}"/>
    <cellStyle name="Normal 2 2 3 2 6 2 2 2 4" xfId="35680" xr:uid="{8EF49006-5020-4292-9162-55D7D9EC7ADA}"/>
    <cellStyle name="Normal 2 2 3 2 6 2 2 3" xfId="7728" xr:uid="{84F95D07-7164-484F-BA87-ACCF7609A9E5}"/>
    <cellStyle name="Normal 2 2 3 2 6 2 2 3 2" xfId="7729" xr:uid="{86F0F7CD-A3E9-4C24-9CDB-2C0481117620}"/>
    <cellStyle name="Normal 2 2 3 2 6 2 2 3 2 2" xfId="35685" xr:uid="{11AD53AE-2E7B-4CD1-B55C-99FB2DD386F5}"/>
    <cellStyle name="Normal 2 2 3 2 6 2 2 3 3" xfId="35684" xr:uid="{59D673C8-ACEE-49DC-8CB9-F81F62F47E58}"/>
    <cellStyle name="Normal 2 2 3 2 6 2 2 4" xfId="7730" xr:uid="{0B4E7A87-A66E-4BB5-A48C-89700D4ED230}"/>
    <cellStyle name="Normal 2 2 3 2 6 2 2 4 2" xfId="35686" xr:uid="{3E9D2CEC-6C68-4888-A97D-6D94CA8C9D3D}"/>
    <cellStyle name="Normal 2 2 3 2 6 2 2 5" xfId="35679" xr:uid="{671C0CC3-B966-4F4C-B45A-CBD3EDD8232B}"/>
    <cellStyle name="Normal 2 2 3 2 6 2 3" xfId="7731" xr:uid="{1FE5DFC7-9041-46FD-802B-63CC5D957997}"/>
    <cellStyle name="Normal 2 2 3 2 6 2 3 2" xfId="7732" xr:uid="{72F77419-EA0D-4ACA-8B6B-6FB801931663}"/>
    <cellStyle name="Normal 2 2 3 2 6 2 3 2 2" xfId="7733" xr:uid="{903A626F-8A3C-428E-AE84-246A7F9A4EA5}"/>
    <cellStyle name="Normal 2 2 3 2 6 2 3 2 2 2" xfId="35689" xr:uid="{E839F3D4-EB14-461F-B911-6470016EF615}"/>
    <cellStyle name="Normal 2 2 3 2 6 2 3 2 3" xfId="35688" xr:uid="{05416341-6206-4044-835B-E1F2ADEB0DFA}"/>
    <cellStyle name="Normal 2 2 3 2 6 2 3 3" xfId="7734" xr:uid="{57F4C62C-7B69-4D9A-BB7F-2179D51EC7BD}"/>
    <cellStyle name="Normal 2 2 3 2 6 2 3 3 2" xfId="35690" xr:uid="{56C9F42A-6F65-44C6-A6D5-CD2F6030604A}"/>
    <cellStyle name="Normal 2 2 3 2 6 2 3 4" xfId="35687" xr:uid="{2CC768C2-8367-44FE-9A2B-975BEB7E1218}"/>
    <cellStyle name="Normal 2 2 3 2 6 2 4" xfId="7735" xr:uid="{F3217834-D351-48F1-8A3A-EAA0D86C225E}"/>
    <cellStyle name="Normal 2 2 3 2 6 2 4 2" xfId="7736" xr:uid="{89A7880D-10F6-4F7A-8899-FA8A97F17267}"/>
    <cellStyle name="Normal 2 2 3 2 6 2 4 2 2" xfId="35692" xr:uid="{D46AA1D7-3E1B-448A-9FB4-AE50CBDA7652}"/>
    <cellStyle name="Normal 2 2 3 2 6 2 4 3" xfId="35691" xr:uid="{8BE7137E-55F2-424C-BDA8-340AC28FAEFC}"/>
    <cellStyle name="Normal 2 2 3 2 6 2 5" xfId="7737" xr:uid="{EB7F3BFB-03C7-4EB6-B5B1-12BCF26260E9}"/>
    <cellStyle name="Normal 2 2 3 2 6 2 5 2" xfId="35693" xr:uid="{4DA320BE-7000-4278-910F-DAC7A9E778FA}"/>
    <cellStyle name="Normal 2 2 3 2 6 2 6" xfId="35678" xr:uid="{F9A4FC56-D2EA-43A2-B2FC-1F96500EA0AB}"/>
    <cellStyle name="Normal 2 2 3 2 6 3" xfId="7738" xr:uid="{A89DB58B-B37F-4DAA-B3F3-51610E6597CF}"/>
    <cellStyle name="Normal 2 2 3 2 6 3 2" xfId="7739" xr:uid="{B9657FD4-74CF-4944-AA96-C5A9F7357CEE}"/>
    <cellStyle name="Normal 2 2 3 2 6 3 2 2" xfId="7740" xr:uid="{23787CA5-4470-4888-9049-477565E91477}"/>
    <cellStyle name="Normal 2 2 3 2 6 3 2 2 2" xfId="7741" xr:uid="{ABB134A4-E22B-4995-A040-02F96233BCC2}"/>
    <cellStyle name="Normal 2 2 3 2 6 3 2 2 2 2" xfId="35697" xr:uid="{C7753490-2E9E-4C85-8784-6756D250DF74}"/>
    <cellStyle name="Normal 2 2 3 2 6 3 2 2 3" xfId="35696" xr:uid="{C4476AAE-6A55-4CCD-AF05-F71470B6BEF8}"/>
    <cellStyle name="Normal 2 2 3 2 6 3 2 3" xfId="7742" xr:uid="{CBFE4C0E-643A-4233-830A-600D484F5014}"/>
    <cellStyle name="Normal 2 2 3 2 6 3 2 3 2" xfId="35698" xr:uid="{7B6CCF28-B787-492C-903E-DAFC53A2467F}"/>
    <cellStyle name="Normal 2 2 3 2 6 3 2 4" xfId="35695" xr:uid="{9F2646DF-7DBE-4982-8F27-E849B01AB1A5}"/>
    <cellStyle name="Normal 2 2 3 2 6 3 3" xfId="7743" xr:uid="{9D4C66E0-67C5-402D-80B8-5531C32DB0D0}"/>
    <cellStyle name="Normal 2 2 3 2 6 3 3 2" xfId="7744" xr:uid="{3CF32107-E808-416C-91CD-AF4AACEB7D06}"/>
    <cellStyle name="Normal 2 2 3 2 6 3 3 2 2" xfId="35700" xr:uid="{918A2FCE-0F89-4C45-A78C-7517CC02E2B6}"/>
    <cellStyle name="Normal 2 2 3 2 6 3 3 3" xfId="35699" xr:uid="{0BF06404-5898-47D0-AC4E-CCBBF3025539}"/>
    <cellStyle name="Normal 2 2 3 2 6 3 4" xfId="7745" xr:uid="{5AAD223D-E004-4A70-8991-675479D167FC}"/>
    <cellStyle name="Normal 2 2 3 2 6 3 4 2" xfId="35701" xr:uid="{BD6378DF-F0E9-45AB-A2D0-4CA34EA337E4}"/>
    <cellStyle name="Normal 2 2 3 2 6 3 5" xfId="35694" xr:uid="{851F4FB9-FA07-4988-8E27-46DC5900D42B}"/>
    <cellStyle name="Normal 2 2 3 2 6 4" xfId="7746" xr:uid="{B34ECE96-BF7C-44C4-B187-F2567A0BD3A7}"/>
    <cellStyle name="Normal 2 2 3 2 6 4 2" xfId="7747" xr:uid="{A2E39115-FE51-4AEC-ADEC-396D4CFE777D}"/>
    <cellStyle name="Normal 2 2 3 2 6 4 2 2" xfId="7748" xr:uid="{1340F6E9-8D92-47C8-9791-129DB313E77B}"/>
    <cellStyle name="Normal 2 2 3 2 6 4 2 2 2" xfId="7749" xr:uid="{FD85980E-AB5C-49B9-962B-224B2405DC8A}"/>
    <cellStyle name="Normal 2 2 3 2 6 4 2 2 2 2" xfId="35705" xr:uid="{92FC5BD8-D8CB-4E79-83C8-ECB0F4A1AE1A}"/>
    <cellStyle name="Normal 2 2 3 2 6 4 2 2 3" xfId="35704" xr:uid="{4C48A896-30D5-4351-A139-DA6612337BBB}"/>
    <cellStyle name="Normal 2 2 3 2 6 4 2 3" xfId="7750" xr:uid="{C742DD78-ECCC-4377-990A-8AF22BF2A4F4}"/>
    <cellStyle name="Normal 2 2 3 2 6 4 2 3 2" xfId="35706" xr:uid="{6690A4E7-B99E-4CE1-A394-E98D5011CAA4}"/>
    <cellStyle name="Normal 2 2 3 2 6 4 2 4" xfId="35703" xr:uid="{A0C4CAE6-B921-4ADE-9375-1540694267DE}"/>
    <cellStyle name="Normal 2 2 3 2 6 4 3" xfId="7751" xr:uid="{29FCA77B-AA57-4C65-948A-626F07D8EED0}"/>
    <cellStyle name="Normal 2 2 3 2 6 4 3 2" xfId="7752" xr:uid="{0879CA73-4A95-4263-8370-81274E3D602C}"/>
    <cellStyle name="Normal 2 2 3 2 6 4 3 2 2" xfId="35708" xr:uid="{575EA0E9-A444-45A5-8D57-54A3D47C18DE}"/>
    <cellStyle name="Normal 2 2 3 2 6 4 3 3" xfId="35707" xr:uid="{F922D5B5-4EF6-4FD4-BD74-48ABB92B56E8}"/>
    <cellStyle name="Normal 2 2 3 2 6 4 4" xfId="7753" xr:uid="{22710B0E-3265-49E6-B98D-C046ED4744CE}"/>
    <cellStyle name="Normal 2 2 3 2 6 4 4 2" xfId="35709" xr:uid="{5FD58934-FAD6-4283-A984-B2826934233A}"/>
    <cellStyle name="Normal 2 2 3 2 6 4 5" xfId="35702" xr:uid="{6BF4F7F6-AC66-4E73-BB74-3715DFB3B04E}"/>
    <cellStyle name="Normal 2 2 3 2 6 5" xfId="7754" xr:uid="{0E337815-C77D-45DE-A570-AEC52C6C84E3}"/>
    <cellStyle name="Normal 2 2 3 2 6 5 2" xfId="7755" xr:uid="{5035B5A0-7DA1-4B47-AF71-D8E5E4D4AD9D}"/>
    <cellStyle name="Normal 2 2 3 2 6 5 2 2" xfId="7756" xr:uid="{89531FBE-9F83-474D-9C00-6E0A89511F85}"/>
    <cellStyle name="Normal 2 2 3 2 6 5 2 2 2" xfId="35712" xr:uid="{7447D65C-BE70-48FA-B02F-73C01BFD22D2}"/>
    <cellStyle name="Normal 2 2 3 2 6 5 2 3" xfId="35711" xr:uid="{FBD61D8E-7D9B-44D7-B2D1-169507ADA69C}"/>
    <cellStyle name="Normal 2 2 3 2 6 5 3" xfId="7757" xr:uid="{2435E00E-9F06-4B02-BB9D-32E74BC42569}"/>
    <cellStyle name="Normal 2 2 3 2 6 5 3 2" xfId="35713" xr:uid="{1F62CC5F-F792-423F-AF98-843A8048D64D}"/>
    <cellStyle name="Normal 2 2 3 2 6 5 4" xfId="35710" xr:uid="{7170382A-CB7A-450B-AACA-A77350D23E67}"/>
    <cellStyle name="Normal 2 2 3 2 6 6" xfId="7758" xr:uid="{7E740714-3E6C-4398-9BCF-3DBBD3DD2A91}"/>
    <cellStyle name="Normal 2 2 3 2 6 6 2" xfId="7759" xr:uid="{BF200B5B-0F1B-4C1A-8EC9-04B9A0C3C3DD}"/>
    <cellStyle name="Normal 2 2 3 2 6 6 2 2" xfId="35715" xr:uid="{A6CA717F-0179-43FC-9005-19D20709546A}"/>
    <cellStyle name="Normal 2 2 3 2 6 6 3" xfId="35714" xr:uid="{FBA8DD40-0DA3-4F21-B11E-0F3C7282DE5A}"/>
    <cellStyle name="Normal 2 2 3 2 6 7" xfId="7760" xr:uid="{175FA8F8-F601-43E2-9005-DE494F3A736E}"/>
    <cellStyle name="Normal 2 2 3 2 6 7 2" xfId="35716" xr:uid="{8D3EFAC7-73CC-4DA4-95D7-D89CFF9DF5E8}"/>
    <cellStyle name="Normal 2 2 3 2 6 8" xfId="28400" xr:uid="{27F86306-C631-4DD1-BF8B-7A51B4D55A7B}"/>
    <cellStyle name="Normal 2 2 3 2 7" xfId="7761" xr:uid="{903AA161-6D6B-460A-B1CE-83CFC1469C4E}"/>
    <cellStyle name="Normal 2 2 3 2 7 2" xfId="7762" xr:uid="{9D6FB32F-CCB2-4CCD-B9B0-B481BCA9F212}"/>
    <cellStyle name="Normal 2 2 3 2 7 2 2" xfId="7763" xr:uid="{97859C02-C8D6-418B-84BA-F88F40862B55}"/>
    <cellStyle name="Normal 2 2 3 2 7 2 2 2" xfId="7764" xr:uid="{CDB54F4A-5397-4304-8823-AE2057F67002}"/>
    <cellStyle name="Normal 2 2 3 2 7 2 2 2 2" xfId="7765" xr:uid="{451AC758-11DF-449D-BF0A-A90CDFCD1795}"/>
    <cellStyle name="Normal 2 2 3 2 7 2 2 2 2 2" xfId="35721" xr:uid="{A8D374A1-193F-4D7E-B125-46ED9D52A5D8}"/>
    <cellStyle name="Normal 2 2 3 2 7 2 2 2 3" xfId="35720" xr:uid="{5CF68F21-0767-47A9-8BDE-CF29FD5983A3}"/>
    <cellStyle name="Normal 2 2 3 2 7 2 2 3" xfId="7766" xr:uid="{58C968AB-48B3-48C4-BC54-132545CA57AD}"/>
    <cellStyle name="Normal 2 2 3 2 7 2 2 3 2" xfId="35722" xr:uid="{C4C6AC8E-E411-4C7D-9949-D3A27B90FDBA}"/>
    <cellStyle name="Normal 2 2 3 2 7 2 2 4" xfId="35719" xr:uid="{B5D6441C-65C6-45F6-8512-249CE3BC50DC}"/>
    <cellStyle name="Normal 2 2 3 2 7 2 3" xfId="7767" xr:uid="{7DB7A5CE-F00D-4039-9F79-96F7790B01E4}"/>
    <cellStyle name="Normal 2 2 3 2 7 2 3 2" xfId="7768" xr:uid="{E572DA20-7074-4AFB-99C9-3DB0A0CAE7AF}"/>
    <cellStyle name="Normal 2 2 3 2 7 2 3 2 2" xfId="35724" xr:uid="{4ACFD994-C011-45CA-9273-236489B67F15}"/>
    <cellStyle name="Normal 2 2 3 2 7 2 3 3" xfId="35723" xr:uid="{E38D3422-8B9A-4412-897E-343C1CE812FC}"/>
    <cellStyle name="Normal 2 2 3 2 7 2 4" xfId="7769" xr:uid="{5BDF8A8E-CC70-4A45-9B8D-646F4002068D}"/>
    <cellStyle name="Normal 2 2 3 2 7 2 4 2" xfId="35725" xr:uid="{D5B93F6E-C1D7-4D72-A29F-44FD1EDB0D61}"/>
    <cellStyle name="Normal 2 2 3 2 7 2 5" xfId="35718" xr:uid="{AEA17C43-C03C-49CF-A1CA-4D04C8D966EF}"/>
    <cellStyle name="Normal 2 2 3 2 7 3" xfId="7770" xr:uid="{F188E404-3D91-4574-A379-FC25067BE7E4}"/>
    <cellStyle name="Normal 2 2 3 2 7 3 2" xfId="7771" xr:uid="{9BECBB5F-9257-4415-AE17-01D85210427A}"/>
    <cellStyle name="Normal 2 2 3 2 7 3 2 2" xfId="7772" xr:uid="{7B96680E-0E26-4D34-A5D4-29D0F0F31751}"/>
    <cellStyle name="Normal 2 2 3 2 7 3 2 2 2" xfId="35728" xr:uid="{48EF637F-DA07-4A6C-AF80-AD176AB694E6}"/>
    <cellStyle name="Normal 2 2 3 2 7 3 2 3" xfId="35727" xr:uid="{53BD3B47-E308-456A-BB39-1684CA4BBD09}"/>
    <cellStyle name="Normal 2 2 3 2 7 3 3" xfId="7773" xr:uid="{B8848002-D678-4C8F-BFD9-119CED951FD0}"/>
    <cellStyle name="Normal 2 2 3 2 7 3 3 2" xfId="35729" xr:uid="{C9C75129-7A59-46A9-B4CB-113D1B20FD2A}"/>
    <cellStyle name="Normal 2 2 3 2 7 3 4" xfId="35726" xr:uid="{857575E3-0518-486C-84F3-0D14672A6722}"/>
    <cellStyle name="Normal 2 2 3 2 7 4" xfId="7774" xr:uid="{E5C837BB-51CE-4DC0-ADEE-FC2F1C241CD8}"/>
    <cellStyle name="Normal 2 2 3 2 7 4 2" xfId="7775" xr:uid="{63C0E1EB-17A7-4812-9BEC-232D516B371E}"/>
    <cellStyle name="Normal 2 2 3 2 7 4 2 2" xfId="35731" xr:uid="{AF68C0C4-3E7E-4670-BDEE-651169067009}"/>
    <cellStyle name="Normal 2 2 3 2 7 4 3" xfId="35730" xr:uid="{AF206F54-6C0C-4ABC-B0E4-FA40208302C5}"/>
    <cellStyle name="Normal 2 2 3 2 7 5" xfId="7776" xr:uid="{B244D0C3-AC24-4528-95F5-02DA7BACA48E}"/>
    <cellStyle name="Normal 2 2 3 2 7 5 2" xfId="35732" xr:uid="{DC08E633-EBFC-44AE-BA4C-53A081FD50BF}"/>
    <cellStyle name="Normal 2 2 3 2 7 6" xfId="35717" xr:uid="{9FC39700-4902-41C2-8E61-280414072A4C}"/>
    <cellStyle name="Normal 2 2 3 2 8" xfId="7777" xr:uid="{4F223D7D-99A5-4307-A8A6-680174D269BB}"/>
    <cellStyle name="Normal 2 2 3 2 8 2" xfId="7778" xr:uid="{7F70F8AF-C304-4623-AD1D-4F38893D02E8}"/>
    <cellStyle name="Normal 2 2 3 2 8 2 2" xfId="7779" xr:uid="{92C5EC41-6AE0-4C61-A38E-57141B82E569}"/>
    <cellStyle name="Normal 2 2 3 2 8 2 2 2" xfId="7780" xr:uid="{49F8CC35-35BA-4682-8922-3B7250EC50DD}"/>
    <cellStyle name="Normal 2 2 3 2 8 2 2 2 2" xfId="35736" xr:uid="{4379ED7B-DA17-477D-B784-4B18E7F57249}"/>
    <cellStyle name="Normal 2 2 3 2 8 2 2 3" xfId="35735" xr:uid="{CC19DA75-C5E5-4B31-AB8F-6FAC2F3A05BB}"/>
    <cellStyle name="Normal 2 2 3 2 8 2 3" xfId="7781" xr:uid="{CFF89AC8-1531-4386-9C35-E85265AAE60B}"/>
    <cellStyle name="Normal 2 2 3 2 8 2 3 2" xfId="35737" xr:uid="{70F740EC-ED85-4B5F-80D3-39A77E3D606A}"/>
    <cellStyle name="Normal 2 2 3 2 8 2 4" xfId="35734" xr:uid="{2341068E-272B-437B-9EE7-B33E32CFB0E6}"/>
    <cellStyle name="Normal 2 2 3 2 8 3" xfId="7782" xr:uid="{926D5E6A-9736-4239-88D7-A36DE3B4069E}"/>
    <cellStyle name="Normal 2 2 3 2 8 3 2" xfId="7783" xr:uid="{F22BEB1E-E7F4-4399-9402-03CA91F48932}"/>
    <cellStyle name="Normal 2 2 3 2 8 3 2 2" xfId="35739" xr:uid="{67E06E0C-53B1-4941-977A-32E52CDA32F8}"/>
    <cellStyle name="Normal 2 2 3 2 8 3 3" xfId="35738" xr:uid="{2739315A-44C6-4CB4-B485-0F857E2BD493}"/>
    <cellStyle name="Normal 2 2 3 2 8 4" xfId="7784" xr:uid="{0330B2AF-88E0-4C8C-9C23-1A6D516ABE64}"/>
    <cellStyle name="Normal 2 2 3 2 8 4 2" xfId="35740" xr:uid="{55AA6144-F90F-405F-90E0-A6F1615A4E61}"/>
    <cellStyle name="Normal 2 2 3 2 8 5" xfId="35733" xr:uid="{020817CB-70A6-4AEC-BA80-159556FC26FC}"/>
    <cellStyle name="Normal 2 2 3 2 9" xfId="7785" xr:uid="{6303FFC5-127E-40F0-881D-A90B7D6F2255}"/>
    <cellStyle name="Normal 2 2 3 2 9 2" xfId="7786" xr:uid="{06C1BE36-ADE1-4DAB-BA8D-8C745A8115A9}"/>
    <cellStyle name="Normal 2 2 3 2 9 2 2" xfId="7787" xr:uid="{FE8BA0FE-F216-4C7A-8B12-E8758F80BD9A}"/>
    <cellStyle name="Normal 2 2 3 2 9 2 2 2" xfId="7788" xr:uid="{A244F65E-6937-4254-9603-B7DC89F3EEE4}"/>
    <cellStyle name="Normal 2 2 3 2 9 2 2 2 2" xfId="35744" xr:uid="{7F873A21-BF75-40C6-BCAC-6AD08B7762BB}"/>
    <cellStyle name="Normal 2 2 3 2 9 2 2 3" xfId="35743" xr:uid="{BAAC311C-8834-4D6C-AB10-33E8464C7971}"/>
    <cellStyle name="Normal 2 2 3 2 9 2 3" xfId="7789" xr:uid="{7E7B5A14-C132-4452-BAC1-6F750B5D7B64}"/>
    <cellStyle name="Normal 2 2 3 2 9 2 3 2" xfId="35745" xr:uid="{C723DED3-C9F7-4FD3-B523-67E792703F9C}"/>
    <cellStyle name="Normal 2 2 3 2 9 2 4" xfId="35742" xr:uid="{229BD2C3-9F0D-4972-A519-17D343527495}"/>
    <cellStyle name="Normal 2 2 3 2 9 3" xfId="7790" xr:uid="{6AD10FED-BF5D-45CB-930A-34D7EDA09F35}"/>
    <cellStyle name="Normal 2 2 3 2 9 3 2" xfId="7791" xr:uid="{E351E9C5-4ACA-43C7-B4D3-91E4143E4C9F}"/>
    <cellStyle name="Normal 2 2 3 2 9 3 2 2" xfId="35747" xr:uid="{A24BBFE7-8BB8-4193-A67E-CE2CC9269476}"/>
    <cellStyle name="Normal 2 2 3 2 9 3 3" xfId="35746" xr:uid="{56AA33DC-8646-4800-ADE6-07EE63D734F5}"/>
    <cellStyle name="Normal 2 2 3 2 9 4" xfId="7792" xr:uid="{5A02F5E8-913F-45DD-BB9C-7F09CD339802}"/>
    <cellStyle name="Normal 2 2 3 2 9 4 2" xfId="35748" xr:uid="{7D56EA76-8634-4C1A-AF5E-B1CD6735EF5E}"/>
    <cellStyle name="Normal 2 2 3 2 9 5" xfId="35741" xr:uid="{B0824832-4374-4F25-BF77-4949DB6C41AD}"/>
    <cellStyle name="Normal 2 2 3 3" xfId="126" xr:uid="{74F59A9E-BA9D-491A-96CE-747D80C3C30F}"/>
    <cellStyle name="Normal 2 2 3 3 10" xfId="7793" xr:uid="{C05344F6-DD67-4DEE-B997-E7D9C0952191}"/>
    <cellStyle name="Normal 2 2 3 3 10 2" xfId="35749" xr:uid="{DC22AE8F-3065-413C-8721-24D358794508}"/>
    <cellStyle name="Normal 2 2 3 3 11" xfId="27804" xr:uid="{9A51A8B4-870D-4C44-8B02-3D3B8D08B183}"/>
    <cellStyle name="Normal 2 2 3 3 11 2" xfId="55723" xr:uid="{D464E72E-03F2-406F-8C06-C34C49F0E061}"/>
    <cellStyle name="Normal 2 2 3 3 12" xfId="28110" xr:uid="{BB067D40-B84B-44D7-AC1C-68ED80631B18}"/>
    <cellStyle name="Normal 2 2 3 3 2" xfId="205" xr:uid="{8142B402-E9D9-4ADA-92C1-950C05F0D6A2}"/>
    <cellStyle name="Normal 2 2 3 3 2 10" xfId="27805" xr:uid="{ECC01912-86DA-4C3C-B193-517BF415F479}"/>
    <cellStyle name="Normal 2 2 3 3 2 10 2" xfId="55724" xr:uid="{7441C9D3-45D6-4175-8CF4-E6904FC8A634}"/>
    <cellStyle name="Normal 2 2 3 3 2 11" xfId="28187" xr:uid="{58B5553F-7960-4723-B532-28D221CD2573}"/>
    <cellStyle name="Normal 2 2 3 3 2 2" xfId="360" xr:uid="{5C09B021-DAC6-4BE1-853A-6C15CC5786DA}"/>
    <cellStyle name="Normal 2 2 3 3 2 2 10" xfId="28341" xr:uid="{B084E7D1-CA43-49BD-8DA3-0C0EB3DFC3CD}"/>
    <cellStyle name="Normal 2 2 3 3 2 2 2" xfId="707" xr:uid="{A699A435-3A0E-4976-B629-AB55353A4EDD}"/>
    <cellStyle name="Normal 2 2 3 3 2 2 2 2" xfId="7794" xr:uid="{F64EC6D5-0E16-482C-9CE3-25F3AC7ADDB3}"/>
    <cellStyle name="Normal 2 2 3 3 2 2 2 2 2" xfId="7795" xr:uid="{1BBF3F6C-BD1D-4F04-AA0E-9A2528954A46}"/>
    <cellStyle name="Normal 2 2 3 3 2 2 2 2 2 2" xfId="7796" xr:uid="{E33594E0-7F8C-4790-9999-6FDF7057A3EF}"/>
    <cellStyle name="Normal 2 2 3 3 2 2 2 2 2 2 2" xfId="7797" xr:uid="{62305CF0-38F4-42F0-9723-A9D94249C0E5}"/>
    <cellStyle name="Normal 2 2 3 3 2 2 2 2 2 2 2 2" xfId="7798" xr:uid="{23634F50-4802-467D-A070-9124C544E8DF}"/>
    <cellStyle name="Normal 2 2 3 3 2 2 2 2 2 2 2 2 2" xfId="35754" xr:uid="{176D546F-FB7A-4B69-9668-82D173BFC0FF}"/>
    <cellStyle name="Normal 2 2 3 3 2 2 2 2 2 2 2 3" xfId="35753" xr:uid="{2ABDB3F2-EB6E-4C15-A684-394B2B64A7A0}"/>
    <cellStyle name="Normal 2 2 3 3 2 2 2 2 2 2 3" xfId="7799" xr:uid="{3DAB5753-FF5D-4B47-A717-CEA779AF1895}"/>
    <cellStyle name="Normal 2 2 3 3 2 2 2 2 2 2 3 2" xfId="35755" xr:uid="{38EC8DCC-34D1-4630-9BA4-EF8EFFDC5825}"/>
    <cellStyle name="Normal 2 2 3 3 2 2 2 2 2 2 4" xfId="35752" xr:uid="{01C4FE06-751B-45E8-87D8-6949D0B8E65D}"/>
    <cellStyle name="Normal 2 2 3 3 2 2 2 2 2 3" xfId="7800" xr:uid="{57D0D76A-408A-42F7-AC44-6888DB20A185}"/>
    <cellStyle name="Normal 2 2 3 3 2 2 2 2 2 3 2" xfId="7801" xr:uid="{BFF1477B-5823-40A7-B0E9-8ACDFDF90780}"/>
    <cellStyle name="Normal 2 2 3 3 2 2 2 2 2 3 2 2" xfId="35757" xr:uid="{DDAB5E14-A959-4F03-8BCF-E59D6C57295A}"/>
    <cellStyle name="Normal 2 2 3 3 2 2 2 2 2 3 3" xfId="35756" xr:uid="{9436627A-4E3A-4D42-802C-CEECC8BF320B}"/>
    <cellStyle name="Normal 2 2 3 3 2 2 2 2 2 4" xfId="7802" xr:uid="{4FFCD3AB-A1DB-4496-87A1-CBE6F65ACC12}"/>
    <cellStyle name="Normal 2 2 3 3 2 2 2 2 2 4 2" xfId="35758" xr:uid="{88D588CF-B7F8-44C1-BFE1-1EB03B7B7D69}"/>
    <cellStyle name="Normal 2 2 3 3 2 2 2 2 2 5" xfId="35751" xr:uid="{B3F6C3CA-873E-41B5-8A9A-35E84F13E806}"/>
    <cellStyle name="Normal 2 2 3 3 2 2 2 2 3" xfId="7803" xr:uid="{17789FB1-97F3-421D-9AC5-75E4FDC3A053}"/>
    <cellStyle name="Normal 2 2 3 3 2 2 2 2 3 2" xfId="7804" xr:uid="{199A0138-6EEC-4E4C-84F3-C0C914971177}"/>
    <cellStyle name="Normal 2 2 3 3 2 2 2 2 3 2 2" xfId="7805" xr:uid="{86A69729-8032-4B8A-AEA1-6A08F5F034CB}"/>
    <cellStyle name="Normal 2 2 3 3 2 2 2 2 3 2 2 2" xfId="35761" xr:uid="{01FCB565-574D-47F4-9AF4-B185D53CFB93}"/>
    <cellStyle name="Normal 2 2 3 3 2 2 2 2 3 2 3" xfId="35760" xr:uid="{5B9B098E-CA45-43D6-B4DA-C629CC74AA33}"/>
    <cellStyle name="Normal 2 2 3 3 2 2 2 2 3 3" xfId="7806" xr:uid="{692E482E-FAA9-449F-8E57-5A1036CF89B1}"/>
    <cellStyle name="Normal 2 2 3 3 2 2 2 2 3 3 2" xfId="35762" xr:uid="{65F7B5F2-BE78-47A9-A285-BA571BA16300}"/>
    <cellStyle name="Normal 2 2 3 3 2 2 2 2 3 4" xfId="35759" xr:uid="{8BC27AB4-DB30-4C73-B4E1-9F5DBDCDBF8F}"/>
    <cellStyle name="Normal 2 2 3 3 2 2 2 2 4" xfId="7807" xr:uid="{15912023-B1F0-432A-976A-8AF7360814DE}"/>
    <cellStyle name="Normal 2 2 3 3 2 2 2 2 4 2" xfId="7808" xr:uid="{0BED429A-9F8F-4FEC-8CE8-83255C034DBD}"/>
    <cellStyle name="Normal 2 2 3 3 2 2 2 2 4 2 2" xfId="35764" xr:uid="{A430AC26-3773-466B-A7F3-C5A64635A21F}"/>
    <cellStyle name="Normal 2 2 3 3 2 2 2 2 4 3" xfId="35763" xr:uid="{ADDFF30D-06DF-4BC4-8696-52A7CAB7E8D5}"/>
    <cellStyle name="Normal 2 2 3 3 2 2 2 2 5" xfId="7809" xr:uid="{3C4E6D94-7775-4635-A40D-C25B65C00A6A}"/>
    <cellStyle name="Normal 2 2 3 3 2 2 2 2 5 2" xfId="35765" xr:uid="{DBFB3497-19F2-4A7F-9998-10D12EB67D83}"/>
    <cellStyle name="Normal 2 2 3 3 2 2 2 2 6" xfId="35750" xr:uid="{F2DAD172-2E93-4480-8BEE-238B0A48F674}"/>
    <cellStyle name="Normal 2 2 3 3 2 2 2 3" xfId="7810" xr:uid="{4ADE0D04-4355-4EC1-B78A-F55B201CCD83}"/>
    <cellStyle name="Normal 2 2 3 3 2 2 2 3 2" xfId="7811" xr:uid="{EA497D80-6672-4BD4-BB63-33F7EBF7DBCE}"/>
    <cellStyle name="Normal 2 2 3 3 2 2 2 3 2 2" xfId="7812" xr:uid="{2CACDC46-2F46-485E-8145-9503397D6285}"/>
    <cellStyle name="Normal 2 2 3 3 2 2 2 3 2 2 2" xfId="7813" xr:uid="{11F6BC51-3E1D-4529-A6F2-28ED1630A3C1}"/>
    <cellStyle name="Normal 2 2 3 3 2 2 2 3 2 2 2 2" xfId="35769" xr:uid="{35CB4717-DA1B-4E91-9019-7436BE4BA76F}"/>
    <cellStyle name="Normal 2 2 3 3 2 2 2 3 2 2 3" xfId="35768" xr:uid="{630A5132-7C5C-445A-A7D1-B0E0E7585FE3}"/>
    <cellStyle name="Normal 2 2 3 3 2 2 2 3 2 3" xfId="7814" xr:uid="{ED5A9852-5EE1-4634-82A8-62E9DCF221A1}"/>
    <cellStyle name="Normal 2 2 3 3 2 2 2 3 2 3 2" xfId="35770" xr:uid="{87383CBC-F23C-4EA7-85D6-80C5F8CB8E51}"/>
    <cellStyle name="Normal 2 2 3 3 2 2 2 3 2 4" xfId="35767" xr:uid="{82D7C5B5-5B99-4D5A-9FB1-877D490BCF87}"/>
    <cellStyle name="Normal 2 2 3 3 2 2 2 3 3" xfId="7815" xr:uid="{411D34E4-847B-4450-9447-54EE16D67CB3}"/>
    <cellStyle name="Normal 2 2 3 3 2 2 2 3 3 2" xfId="7816" xr:uid="{D43283C1-25D6-48FF-9D6A-5A2D3DE1BC66}"/>
    <cellStyle name="Normal 2 2 3 3 2 2 2 3 3 2 2" xfId="35772" xr:uid="{13BF451E-7A08-41B5-AF05-815B0350806C}"/>
    <cellStyle name="Normal 2 2 3 3 2 2 2 3 3 3" xfId="35771" xr:uid="{533925E5-0DB9-4868-A614-79F53582422B}"/>
    <cellStyle name="Normal 2 2 3 3 2 2 2 3 4" xfId="7817" xr:uid="{80297EC9-9284-4261-82A9-EC32AE47DA11}"/>
    <cellStyle name="Normal 2 2 3 3 2 2 2 3 4 2" xfId="35773" xr:uid="{3B37BAF9-50CC-4F85-BAC1-A699B12431C0}"/>
    <cellStyle name="Normal 2 2 3 3 2 2 2 3 5" xfId="35766" xr:uid="{B7EC4E76-155B-48C0-BCCD-EBCB5E292DB1}"/>
    <cellStyle name="Normal 2 2 3 3 2 2 2 4" xfId="7818" xr:uid="{4CC201C7-7DE6-44F7-A90A-0C9FAFC31F8A}"/>
    <cellStyle name="Normal 2 2 3 3 2 2 2 4 2" xfId="7819" xr:uid="{A6F5E52D-F968-4495-BD5D-2EC728A314F6}"/>
    <cellStyle name="Normal 2 2 3 3 2 2 2 4 2 2" xfId="7820" xr:uid="{610D7506-611E-405D-ACB9-36B3A99B8BF2}"/>
    <cellStyle name="Normal 2 2 3 3 2 2 2 4 2 2 2" xfId="7821" xr:uid="{8A4AB383-F7E9-4C63-A3C5-8F978FA0B5B8}"/>
    <cellStyle name="Normal 2 2 3 3 2 2 2 4 2 2 2 2" xfId="35777" xr:uid="{604582EE-78F7-4727-B92A-EEF9CF0D2837}"/>
    <cellStyle name="Normal 2 2 3 3 2 2 2 4 2 2 3" xfId="35776" xr:uid="{B69EFCBB-69D8-407A-8B06-F9E6719AC2A9}"/>
    <cellStyle name="Normal 2 2 3 3 2 2 2 4 2 3" xfId="7822" xr:uid="{48F8F9E9-18F6-44EB-8E9D-BFC4BDC845AB}"/>
    <cellStyle name="Normal 2 2 3 3 2 2 2 4 2 3 2" xfId="35778" xr:uid="{0BC3C6E1-6A0D-4450-A851-64D07EBD1138}"/>
    <cellStyle name="Normal 2 2 3 3 2 2 2 4 2 4" xfId="35775" xr:uid="{ED10CAB3-B44C-460E-BA09-299EC12E51E2}"/>
    <cellStyle name="Normal 2 2 3 3 2 2 2 4 3" xfId="7823" xr:uid="{B9476530-1676-4653-AAAC-50BF48FE0947}"/>
    <cellStyle name="Normal 2 2 3 3 2 2 2 4 3 2" xfId="7824" xr:uid="{FD888036-9ABF-4685-8FF4-5D31568C5B1E}"/>
    <cellStyle name="Normal 2 2 3 3 2 2 2 4 3 2 2" xfId="35780" xr:uid="{F0CA3377-BE5B-44E2-9D5D-DAE772961764}"/>
    <cellStyle name="Normal 2 2 3 3 2 2 2 4 3 3" xfId="35779" xr:uid="{4781E7FB-A21D-4F94-84B0-276FF303AE7C}"/>
    <cellStyle name="Normal 2 2 3 3 2 2 2 4 4" xfId="7825" xr:uid="{7D31D4D0-7383-47CA-97C8-17C48730371F}"/>
    <cellStyle name="Normal 2 2 3 3 2 2 2 4 4 2" xfId="35781" xr:uid="{8EFDD2CC-5C10-4C1E-A65A-9EE936DCCA01}"/>
    <cellStyle name="Normal 2 2 3 3 2 2 2 4 5" xfId="35774" xr:uid="{9025CBBB-4E70-48E0-9FDD-37BE93A9FEEC}"/>
    <cellStyle name="Normal 2 2 3 3 2 2 2 5" xfId="7826" xr:uid="{E9715F4F-17E5-40D4-8757-3BF119F4C4E6}"/>
    <cellStyle name="Normal 2 2 3 3 2 2 2 5 2" xfId="7827" xr:uid="{B4A6D67D-1E18-48DD-A7E6-526C75B64CFD}"/>
    <cellStyle name="Normal 2 2 3 3 2 2 2 5 2 2" xfId="7828" xr:uid="{015FB51F-9C2F-4FDE-B451-F6750DC9CEB3}"/>
    <cellStyle name="Normal 2 2 3 3 2 2 2 5 2 2 2" xfId="35784" xr:uid="{0F7BFD98-9492-4788-A9F8-4B9371D46870}"/>
    <cellStyle name="Normal 2 2 3 3 2 2 2 5 2 3" xfId="35783" xr:uid="{D2F86F3F-DEBC-4C83-9E68-DBAB1627679C}"/>
    <cellStyle name="Normal 2 2 3 3 2 2 2 5 3" xfId="7829" xr:uid="{A155724D-279D-4757-808F-9BEA409AAB19}"/>
    <cellStyle name="Normal 2 2 3 3 2 2 2 5 3 2" xfId="35785" xr:uid="{2E440D23-CDED-4A52-A00C-49E0F521FDC2}"/>
    <cellStyle name="Normal 2 2 3 3 2 2 2 5 4" xfId="35782" xr:uid="{3600C500-EA3B-4DF1-B10F-8446D6E31311}"/>
    <cellStyle name="Normal 2 2 3 3 2 2 2 6" xfId="7830" xr:uid="{148551C3-3455-4B72-BE31-A8224F62FC34}"/>
    <cellStyle name="Normal 2 2 3 3 2 2 2 6 2" xfId="7831" xr:uid="{62C99EFE-D89B-43F6-902F-B70C0AFBCF6F}"/>
    <cellStyle name="Normal 2 2 3 3 2 2 2 6 2 2" xfId="35787" xr:uid="{2E5E2518-63BC-4632-8C25-64AC3326D10D}"/>
    <cellStyle name="Normal 2 2 3 3 2 2 2 6 3" xfId="35786" xr:uid="{D7C18757-7C19-4F3F-B38B-88BD35A76D5F}"/>
    <cellStyle name="Normal 2 2 3 3 2 2 2 7" xfId="7832" xr:uid="{6AC4A169-276C-4F5F-B873-2A923F43A4D1}"/>
    <cellStyle name="Normal 2 2 3 3 2 2 2 7 2" xfId="35788" xr:uid="{DF46E343-1761-4DFD-A3C8-38ECAF43FB50}"/>
    <cellStyle name="Normal 2 2 3 3 2 2 2 8" xfId="28686" xr:uid="{52FE5D7A-AB8A-4C8C-8572-F844B9934A3F}"/>
    <cellStyle name="Normal 2 2 3 3 2 2 3" xfId="7833" xr:uid="{17A6634E-CAD4-4B09-A70E-13A51764BCE4}"/>
    <cellStyle name="Normal 2 2 3 3 2 2 3 2" xfId="7834" xr:uid="{EB1BD642-139B-4C88-9C26-576DF5CCE38D}"/>
    <cellStyle name="Normal 2 2 3 3 2 2 3 2 2" xfId="7835" xr:uid="{61FBD9F6-C8BF-4952-BE8D-30FF9EAD9E5B}"/>
    <cellStyle name="Normal 2 2 3 3 2 2 3 2 2 2" xfId="7836" xr:uid="{922E9D90-267D-4AE1-92C4-023367C7BCCA}"/>
    <cellStyle name="Normal 2 2 3 3 2 2 3 2 2 2 2" xfId="7837" xr:uid="{09EAA36D-02AE-445B-950E-C811D67F8D41}"/>
    <cellStyle name="Normal 2 2 3 3 2 2 3 2 2 2 2 2" xfId="35793" xr:uid="{586BCE6B-4207-4487-85FE-BD71306AB47A}"/>
    <cellStyle name="Normal 2 2 3 3 2 2 3 2 2 2 3" xfId="35792" xr:uid="{119B0BFF-DE4C-44E2-8DE3-79534FAC1F35}"/>
    <cellStyle name="Normal 2 2 3 3 2 2 3 2 2 3" xfId="7838" xr:uid="{525F26D2-6BBC-4495-A84B-00E632E68E41}"/>
    <cellStyle name="Normal 2 2 3 3 2 2 3 2 2 3 2" xfId="35794" xr:uid="{D2757B7C-B6F3-4215-BF7D-971A5BD1DA81}"/>
    <cellStyle name="Normal 2 2 3 3 2 2 3 2 2 4" xfId="35791" xr:uid="{213C9DB4-684D-4D9A-A81C-1FE0F77E2C9C}"/>
    <cellStyle name="Normal 2 2 3 3 2 2 3 2 3" xfId="7839" xr:uid="{7C4DB6EF-D5CB-4182-A07F-08E01C78A780}"/>
    <cellStyle name="Normal 2 2 3 3 2 2 3 2 3 2" xfId="7840" xr:uid="{B34AFFC7-B787-47BC-83A0-41755E6DBE9A}"/>
    <cellStyle name="Normal 2 2 3 3 2 2 3 2 3 2 2" xfId="35796" xr:uid="{FFCD1CF3-9648-421D-AB7C-4C8A2D7E2C91}"/>
    <cellStyle name="Normal 2 2 3 3 2 2 3 2 3 3" xfId="35795" xr:uid="{93425D54-1A0D-49EB-BFF6-8E919B89322F}"/>
    <cellStyle name="Normal 2 2 3 3 2 2 3 2 4" xfId="7841" xr:uid="{02328DC6-B6E8-46DB-BFD4-9575AEE7B0A2}"/>
    <cellStyle name="Normal 2 2 3 3 2 2 3 2 4 2" xfId="35797" xr:uid="{A35F97EF-7538-4346-9EE9-DFC70529F374}"/>
    <cellStyle name="Normal 2 2 3 3 2 2 3 2 5" xfId="35790" xr:uid="{3A699D27-7330-434A-9C84-ECC43C8B4F76}"/>
    <cellStyle name="Normal 2 2 3 3 2 2 3 3" xfId="7842" xr:uid="{E8968D08-0603-4116-B0A7-2FF88955FB88}"/>
    <cellStyle name="Normal 2 2 3 3 2 2 3 3 2" xfId="7843" xr:uid="{81E40396-3CEE-4937-89C0-FAECF3051464}"/>
    <cellStyle name="Normal 2 2 3 3 2 2 3 3 2 2" xfId="7844" xr:uid="{C9EFBBA7-0D5D-4A58-A29C-75950E0B0F47}"/>
    <cellStyle name="Normal 2 2 3 3 2 2 3 3 2 2 2" xfId="35800" xr:uid="{84AA1702-CD34-4C6A-89DA-4ED71437CA25}"/>
    <cellStyle name="Normal 2 2 3 3 2 2 3 3 2 3" xfId="35799" xr:uid="{A12B385E-3F7E-4EFA-8DE3-50634A3F07E1}"/>
    <cellStyle name="Normal 2 2 3 3 2 2 3 3 3" xfId="7845" xr:uid="{A0829E7F-88F7-4991-8E59-75593283426C}"/>
    <cellStyle name="Normal 2 2 3 3 2 2 3 3 3 2" xfId="35801" xr:uid="{064876A0-01E3-4815-B2D1-14C9268BD9F4}"/>
    <cellStyle name="Normal 2 2 3 3 2 2 3 3 4" xfId="35798" xr:uid="{302FB188-3BD7-4033-AB10-752507B0A844}"/>
    <cellStyle name="Normal 2 2 3 3 2 2 3 4" xfId="7846" xr:uid="{872A4A5D-EC76-48E4-BE28-C203A2D1B373}"/>
    <cellStyle name="Normal 2 2 3 3 2 2 3 4 2" xfId="7847" xr:uid="{D1806391-3FA7-4F27-A18E-994E471060BA}"/>
    <cellStyle name="Normal 2 2 3 3 2 2 3 4 2 2" xfId="35803" xr:uid="{59666728-8095-4900-9E6A-33334E18B4B1}"/>
    <cellStyle name="Normal 2 2 3 3 2 2 3 4 3" xfId="35802" xr:uid="{28F41C7B-5D65-44A9-83BD-A740A5D3C59F}"/>
    <cellStyle name="Normal 2 2 3 3 2 2 3 5" xfId="7848" xr:uid="{181D82E5-CAFE-42CE-ABAB-EB10066163FF}"/>
    <cellStyle name="Normal 2 2 3 3 2 2 3 5 2" xfId="35804" xr:uid="{BADF7348-9512-41FA-97A2-707E4DE80AAA}"/>
    <cellStyle name="Normal 2 2 3 3 2 2 3 6" xfId="35789" xr:uid="{65C83599-EA18-403F-818E-3E1391F312FC}"/>
    <cellStyle name="Normal 2 2 3 3 2 2 4" xfId="7849" xr:uid="{FF5F0370-D7AB-4800-B927-DDFCDACCE764}"/>
    <cellStyle name="Normal 2 2 3 3 2 2 4 2" xfId="7850" xr:uid="{E43C7604-BB0B-4FD3-8927-EE9850EB8711}"/>
    <cellStyle name="Normal 2 2 3 3 2 2 4 2 2" xfId="7851" xr:uid="{94171135-7D28-4EF0-BC37-DE720A78A83D}"/>
    <cellStyle name="Normal 2 2 3 3 2 2 4 2 2 2" xfId="7852" xr:uid="{F3EE95B7-4986-423F-8459-1C3D5B1BCA83}"/>
    <cellStyle name="Normal 2 2 3 3 2 2 4 2 2 2 2" xfId="35808" xr:uid="{B5B67C31-CB7F-4857-B1C7-A7FCECF45D32}"/>
    <cellStyle name="Normal 2 2 3 3 2 2 4 2 2 3" xfId="35807" xr:uid="{F65C220A-17F8-463B-B794-D686F7924C18}"/>
    <cellStyle name="Normal 2 2 3 3 2 2 4 2 3" xfId="7853" xr:uid="{782C19C5-9EB9-4872-9D92-B296FC0529C1}"/>
    <cellStyle name="Normal 2 2 3 3 2 2 4 2 3 2" xfId="35809" xr:uid="{277C3D64-0D97-4406-A0C1-2E63941FC609}"/>
    <cellStyle name="Normal 2 2 3 3 2 2 4 2 4" xfId="35806" xr:uid="{6E43E421-08BA-4838-AF71-F542DEAD1942}"/>
    <cellStyle name="Normal 2 2 3 3 2 2 4 3" xfId="7854" xr:uid="{D570651B-F54D-4C13-8EAE-25E51E5D29A0}"/>
    <cellStyle name="Normal 2 2 3 3 2 2 4 3 2" xfId="7855" xr:uid="{8E81C617-E383-4D5C-9798-1F29DEB0A2F3}"/>
    <cellStyle name="Normal 2 2 3 3 2 2 4 3 2 2" xfId="35811" xr:uid="{28343874-6AE7-49A2-B013-C90CD8C56F24}"/>
    <cellStyle name="Normal 2 2 3 3 2 2 4 3 3" xfId="35810" xr:uid="{609B8C35-9371-45CD-B5AF-1ADE0197BA0D}"/>
    <cellStyle name="Normal 2 2 3 3 2 2 4 4" xfId="7856" xr:uid="{1C5C9A44-7F01-4451-BC54-E837984509C4}"/>
    <cellStyle name="Normal 2 2 3 3 2 2 4 4 2" xfId="35812" xr:uid="{DC7E021A-DD09-4249-97EF-D83632ABBC35}"/>
    <cellStyle name="Normal 2 2 3 3 2 2 4 5" xfId="35805" xr:uid="{3E8BBA4D-C581-44A5-A4C6-7F2C5161CE90}"/>
    <cellStyle name="Normal 2 2 3 3 2 2 5" xfId="7857" xr:uid="{A255B411-EFB8-4B2B-8BF5-0E4704DFBC2F}"/>
    <cellStyle name="Normal 2 2 3 3 2 2 5 2" xfId="7858" xr:uid="{BD8B1546-B544-49F7-8054-CC12179A76F1}"/>
    <cellStyle name="Normal 2 2 3 3 2 2 5 2 2" xfId="7859" xr:uid="{0F0D5E96-C454-44DD-9464-8739A9F0B058}"/>
    <cellStyle name="Normal 2 2 3 3 2 2 5 2 2 2" xfId="7860" xr:uid="{95470F9C-2FC4-4B65-A132-F7FAAAB12BEE}"/>
    <cellStyle name="Normal 2 2 3 3 2 2 5 2 2 2 2" xfId="35816" xr:uid="{6950E259-BB81-4BDE-96EE-C735B8DA1507}"/>
    <cellStyle name="Normal 2 2 3 3 2 2 5 2 2 3" xfId="35815" xr:uid="{B8B33614-098F-4F60-8A01-F6E5CF3B53B1}"/>
    <cellStyle name="Normal 2 2 3 3 2 2 5 2 3" xfId="7861" xr:uid="{B980BEB5-E463-46E1-914C-4381A52D7D01}"/>
    <cellStyle name="Normal 2 2 3 3 2 2 5 2 3 2" xfId="35817" xr:uid="{EB57F27F-811A-4CAB-9AFF-D8297E5EBF64}"/>
    <cellStyle name="Normal 2 2 3 3 2 2 5 2 4" xfId="35814" xr:uid="{BBABB610-BC39-4F4E-8E2A-5C3F0C83010C}"/>
    <cellStyle name="Normal 2 2 3 3 2 2 5 3" xfId="7862" xr:uid="{45F05EA4-484E-4B5A-9C70-2C827B0F4490}"/>
    <cellStyle name="Normal 2 2 3 3 2 2 5 3 2" xfId="7863" xr:uid="{D6064044-C223-4F7F-AB69-06B01D2D3C4B}"/>
    <cellStyle name="Normal 2 2 3 3 2 2 5 3 2 2" xfId="35819" xr:uid="{2FEBFCCE-0A09-4176-84C9-984630E0EF98}"/>
    <cellStyle name="Normal 2 2 3 3 2 2 5 3 3" xfId="35818" xr:uid="{B1902934-1376-41A2-9ACF-5450D49FE370}"/>
    <cellStyle name="Normal 2 2 3 3 2 2 5 4" xfId="7864" xr:uid="{7C889BB5-544C-4AE6-8990-7DD6B7158793}"/>
    <cellStyle name="Normal 2 2 3 3 2 2 5 4 2" xfId="35820" xr:uid="{80C1A710-8862-4416-9358-16E020DE3979}"/>
    <cellStyle name="Normal 2 2 3 3 2 2 5 5" xfId="35813" xr:uid="{73BCE62F-13C5-4186-8FEE-369AD4DC7CBF}"/>
    <cellStyle name="Normal 2 2 3 3 2 2 6" xfId="7865" xr:uid="{13BFFFA8-4DDB-4098-995E-0E121592BC1D}"/>
    <cellStyle name="Normal 2 2 3 3 2 2 6 2" xfId="7866" xr:uid="{8359613B-1C75-47FC-A905-878591A4677C}"/>
    <cellStyle name="Normal 2 2 3 3 2 2 6 2 2" xfId="7867" xr:uid="{DB3D298C-428E-465B-840E-92B6348363B1}"/>
    <cellStyle name="Normal 2 2 3 3 2 2 6 2 2 2" xfId="35823" xr:uid="{3E715558-9DA5-4F77-98D1-27143EF6B4BF}"/>
    <cellStyle name="Normal 2 2 3 3 2 2 6 2 3" xfId="35822" xr:uid="{2A7E1A82-29A4-4ECB-85B8-F90B8F5FFA17}"/>
    <cellStyle name="Normal 2 2 3 3 2 2 6 3" xfId="7868" xr:uid="{CA08E96E-75E8-4C59-BF01-C1045CF5A5E8}"/>
    <cellStyle name="Normal 2 2 3 3 2 2 6 3 2" xfId="35824" xr:uid="{A3DBD637-ABF9-4F0A-A5EB-6DB8608CCA84}"/>
    <cellStyle name="Normal 2 2 3 3 2 2 6 4" xfId="35821" xr:uid="{51883EC8-7137-43A6-9AEA-8026BF9A7B1A}"/>
    <cellStyle name="Normal 2 2 3 3 2 2 7" xfId="7869" xr:uid="{E9D95752-0BFE-4479-A65D-6BFFF0D24E2B}"/>
    <cellStyle name="Normal 2 2 3 3 2 2 7 2" xfId="7870" xr:uid="{D16D1359-FA15-4CBA-AEF4-ED8BED97BE4E}"/>
    <cellStyle name="Normal 2 2 3 3 2 2 7 2 2" xfId="35826" xr:uid="{B66C73E1-D9A6-4738-B06F-24426B782D0F}"/>
    <cellStyle name="Normal 2 2 3 3 2 2 7 3" xfId="35825" xr:uid="{46F7A206-8979-4270-8107-F34A2CB2870E}"/>
    <cellStyle name="Normal 2 2 3 3 2 2 8" xfId="7871" xr:uid="{D557FFBD-7297-4B6B-93E5-B8247184515B}"/>
    <cellStyle name="Normal 2 2 3 3 2 2 8 2" xfId="35827" xr:uid="{C2616314-FDA6-4EE3-9AD5-12A6BA5C2A70}"/>
    <cellStyle name="Normal 2 2 3 3 2 2 9" xfId="27806" xr:uid="{B583D713-A21D-4D39-9BBD-B6DDD28F8ABE}"/>
    <cellStyle name="Normal 2 2 3 3 2 2 9 2" xfId="55725" xr:uid="{997A0B8D-BE03-4ACF-B87A-3A365ECC6FE5}"/>
    <cellStyle name="Normal 2 2 3 3 2 3" xfId="553" xr:uid="{0386FE60-817F-44D4-A843-AAC1A3CE58E7}"/>
    <cellStyle name="Normal 2 2 3 3 2 3 2" xfId="7872" xr:uid="{147EE83E-3599-4502-B6A4-26C2D2272453}"/>
    <cellStyle name="Normal 2 2 3 3 2 3 2 2" xfId="7873" xr:uid="{F535953E-4D1B-4353-9608-219FBA123F39}"/>
    <cellStyle name="Normal 2 2 3 3 2 3 2 2 2" xfId="7874" xr:uid="{CC1A0F15-D762-4E0C-B003-B317A7ED9CD4}"/>
    <cellStyle name="Normal 2 2 3 3 2 3 2 2 2 2" xfId="7875" xr:uid="{A961986A-F394-461C-AED7-9928D0F74BBC}"/>
    <cellStyle name="Normal 2 2 3 3 2 3 2 2 2 2 2" xfId="7876" xr:uid="{2F95467D-C665-43E5-8A6C-9EEDE79C3EBE}"/>
    <cellStyle name="Normal 2 2 3 3 2 3 2 2 2 2 2 2" xfId="35832" xr:uid="{23E0BC24-8D2D-484E-BD41-7EBFF763D147}"/>
    <cellStyle name="Normal 2 2 3 3 2 3 2 2 2 2 3" xfId="35831" xr:uid="{673D7F5C-00E9-40DA-90FE-46F96068CDC8}"/>
    <cellStyle name="Normal 2 2 3 3 2 3 2 2 2 3" xfId="7877" xr:uid="{FF6808E3-0A8F-46F0-9D3E-0A335EC20487}"/>
    <cellStyle name="Normal 2 2 3 3 2 3 2 2 2 3 2" xfId="35833" xr:uid="{D887F182-2001-4178-A396-D8C140E3CD5C}"/>
    <cellStyle name="Normal 2 2 3 3 2 3 2 2 2 4" xfId="35830" xr:uid="{446A8376-0F00-4543-A10E-52FB93EF25F2}"/>
    <cellStyle name="Normal 2 2 3 3 2 3 2 2 3" xfId="7878" xr:uid="{37005B5A-9063-4BCB-B51F-018DD97D6B61}"/>
    <cellStyle name="Normal 2 2 3 3 2 3 2 2 3 2" xfId="7879" xr:uid="{EA4EC7FE-BFFA-45C2-ACBD-28CF4FC27845}"/>
    <cellStyle name="Normal 2 2 3 3 2 3 2 2 3 2 2" xfId="35835" xr:uid="{41DBE7B5-DDFF-4C85-BEB5-3CF6094E89D8}"/>
    <cellStyle name="Normal 2 2 3 3 2 3 2 2 3 3" xfId="35834" xr:uid="{2344E938-869E-4FEC-836B-BA5455AF7BF0}"/>
    <cellStyle name="Normal 2 2 3 3 2 3 2 2 4" xfId="7880" xr:uid="{F69F1463-3F2E-4042-9E4A-B56C75ED8553}"/>
    <cellStyle name="Normal 2 2 3 3 2 3 2 2 4 2" xfId="35836" xr:uid="{AAEB1BA3-AA6A-4F9C-926C-3DC3D89A37F7}"/>
    <cellStyle name="Normal 2 2 3 3 2 3 2 2 5" xfId="35829" xr:uid="{66541AB7-F73A-459D-B081-EACCAF7328B6}"/>
    <cellStyle name="Normal 2 2 3 3 2 3 2 3" xfId="7881" xr:uid="{AECEB90C-A755-426E-8843-62BE531FDD13}"/>
    <cellStyle name="Normal 2 2 3 3 2 3 2 3 2" xfId="7882" xr:uid="{3E9CD920-97DA-44C2-924F-FC10CAFD2268}"/>
    <cellStyle name="Normal 2 2 3 3 2 3 2 3 2 2" xfId="7883" xr:uid="{6EE0256D-C2F9-4CF8-89D4-7C491294EBDC}"/>
    <cellStyle name="Normal 2 2 3 3 2 3 2 3 2 2 2" xfId="35839" xr:uid="{99877CEF-F68F-448A-BA1D-B32383D57785}"/>
    <cellStyle name="Normal 2 2 3 3 2 3 2 3 2 3" xfId="35838" xr:uid="{2B75BC28-F3FF-47D4-9300-BFBF9F081AA9}"/>
    <cellStyle name="Normal 2 2 3 3 2 3 2 3 3" xfId="7884" xr:uid="{9EB91328-D80E-4C93-A6EF-A40D33C3AA14}"/>
    <cellStyle name="Normal 2 2 3 3 2 3 2 3 3 2" xfId="35840" xr:uid="{DA1A5500-D5CC-43E2-B58C-F45C4F2E5767}"/>
    <cellStyle name="Normal 2 2 3 3 2 3 2 3 4" xfId="35837" xr:uid="{8C01C7FA-483F-43AC-AB90-BEDB58444084}"/>
    <cellStyle name="Normal 2 2 3 3 2 3 2 4" xfId="7885" xr:uid="{D8FB48C0-B76F-4031-93CA-1C9202FFA18A}"/>
    <cellStyle name="Normal 2 2 3 3 2 3 2 4 2" xfId="7886" xr:uid="{A0CA2980-66B8-4F61-90B9-7E682F12EAC6}"/>
    <cellStyle name="Normal 2 2 3 3 2 3 2 4 2 2" xfId="35842" xr:uid="{45179B9D-0476-45C4-9254-E9A13E4CDD64}"/>
    <cellStyle name="Normal 2 2 3 3 2 3 2 4 3" xfId="35841" xr:uid="{C512EB0F-63B2-43DE-8A2C-560811D1F3A7}"/>
    <cellStyle name="Normal 2 2 3 3 2 3 2 5" xfId="7887" xr:uid="{080E2879-C80B-47FB-9425-88C3AA03648F}"/>
    <cellStyle name="Normal 2 2 3 3 2 3 2 5 2" xfId="35843" xr:uid="{B2BDBDF1-54BC-4219-A923-95E474364C5D}"/>
    <cellStyle name="Normal 2 2 3 3 2 3 2 6" xfId="35828" xr:uid="{E34AD79D-4307-4299-AB7E-163302B51173}"/>
    <cellStyle name="Normal 2 2 3 3 2 3 3" xfId="7888" xr:uid="{1ECC903A-1322-4966-B11A-61E60BF60E8D}"/>
    <cellStyle name="Normal 2 2 3 3 2 3 3 2" xfId="7889" xr:uid="{51A3AD7E-29ED-4EDF-9729-ED16EA274F71}"/>
    <cellStyle name="Normal 2 2 3 3 2 3 3 2 2" xfId="7890" xr:uid="{FF51AD06-246C-4A95-B938-CE2951BE28F1}"/>
    <cellStyle name="Normal 2 2 3 3 2 3 3 2 2 2" xfId="7891" xr:uid="{0BFEC31B-0474-43D7-835A-EDB4F5AC861D}"/>
    <cellStyle name="Normal 2 2 3 3 2 3 3 2 2 2 2" xfId="35847" xr:uid="{E8E3313B-1A17-4C1F-8F50-BEB7ED4D8769}"/>
    <cellStyle name="Normal 2 2 3 3 2 3 3 2 2 3" xfId="35846" xr:uid="{50A50DE7-0ACA-4FE8-909D-EEE224269482}"/>
    <cellStyle name="Normal 2 2 3 3 2 3 3 2 3" xfId="7892" xr:uid="{B26839C0-D883-4EC8-B74E-F1A5AE3B785E}"/>
    <cellStyle name="Normal 2 2 3 3 2 3 3 2 3 2" xfId="35848" xr:uid="{BF0B29BB-ABB2-4322-BF3C-E4258CDD857E}"/>
    <cellStyle name="Normal 2 2 3 3 2 3 3 2 4" xfId="35845" xr:uid="{5CAFCCC6-F553-4A3F-A2CE-007B18A78DEB}"/>
    <cellStyle name="Normal 2 2 3 3 2 3 3 3" xfId="7893" xr:uid="{B0DC5F28-57C4-47DD-AC6D-343C40FE9A83}"/>
    <cellStyle name="Normal 2 2 3 3 2 3 3 3 2" xfId="7894" xr:uid="{27E47483-E194-4A79-BAA2-640E347E31C8}"/>
    <cellStyle name="Normal 2 2 3 3 2 3 3 3 2 2" xfId="35850" xr:uid="{80C8C1FB-CA8E-4969-A483-97C123139FE2}"/>
    <cellStyle name="Normal 2 2 3 3 2 3 3 3 3" xfId="35849" xr:uid="{F1C498B0-CCC2-41F7-AFC3-7DC64B1FFAD3}"/>
    <cellStyle name="Normal 2 2 3 3 2 3 3 4" xfId="7895" xr:uid="{E654C181-A743-4263-84EF-F8FAB3B637CC}"/>
    <cellStyle name="Normal 2 2 3 3 2 3 3 4 2" xfId="35851" xr:uid="{E15D304F-B793-4066-A09D-691BB478CFC1}"/>
    <cellStyle name="Normal 2 2 3 3 2 3 3 5" xfId="35844" xr:uid="{1E4F5F56-F402-4402-9E4E-F5A1A41407A5}"/>
    <cellStyle name="Normal 2 2 3 3 2 3 4" xfId="7896" xr:uid="{82B0775D-FA5D-4B2D-BD7E-B6C9B7564DF4}"/>
    <cellStyle name="Normal 2 2 3 3 2 3 4 2" xfId="7897" xr:uid="{E3AA741D-0FAF-4B74-BB86-864FE87870D7}"/>
    <cellStyle name="Normal 2 2 3 3 2 3 4 2 2" xfId="7898" xr:uid="{4CC1D1AB-9F13-45B7-AC7A-6421138D3358}"/>
    <cellStyle name="Normal 2 2 3 3 2 3 4 2 2 2" xfId="7899" xr:uid="{800836E3-B73A-448D-8A53-EDD3D382701A}"/>
    <cellStyle name="Normal 2 2 3 3 2 3 4 2 2 2 2" xfId="35855" xr:uid="{0AB73278-6349-444C-8B2F-0F12C99A06CD}"/>
    <cellStyle name="Normal 2 2 3 3 2 3 4 2 2 3" xfId="35854" xr:uid="{30BA18FE-B69B-4EFA-A60C-A53B82AAD08D}"/>
    <cellStyle name="Normal 2 2 3 3 2 3 4 2 3" xfId="7900" xr:uid="{12BCF9C1-D208-4768-A830-DC985CC04E08}"/>
    <cellStyle name="Normal 2 2 3 3 2 3 4 2 3 2" xfId="35856" xr:uid="{59FBEA4B-8EC4-4C6E-A652-34713515E5FD}"/>
    <cellStyle name="Normal 2 2 3 3 2 3 4 2 4" xfId="35853" xr:uid="{38B721FC-4247-46D3-AAF0-58ED7D863B2C}"/>
    <cellStyle name="Normal 2 2 3 3 2 3 4 3" xfId="7901" xr:uid="{613A5829-7F6D-4263-B657-4CF2BE67A23A}"/>
    <cellStyle name="Normal 2 2 3 3 2 3 4 3 2" xfId="7902" xr:uid="{C2539FAF-7C50-4F8C-863E-815AB2D9DB3E}"/>
    <cellStyle name="Normal 2 2 3 3 2 3 4 3 2 2" xfId="35858" xr:uid="{47433EB5-FAF1-4225-9721-C30D5CDE978C}"/>
    <cellStyle name="Normal 2 2 3 3 2 3 4 3 3" xfId="35857" xr:uid="{DAC05121-F7C7-4002-893E-C9ED71C28BD4}"/>
    <cellStyle name="Normal 2 2 3 3 2 3 4 4" xfId="7903" xr:uid="{AC9F7B8B-C2C9-431C-A98D-A9A1A772AA69}"/>
    <cellStyle name="Normal 2 2 3 3 2 3 4 4 2" xfId="35859" xr:uid="{94DFBF2D-92B9-40F8-80C8-C7A99BB2826F}"/>
    <cellStyle name="Normal 2 2 3 3 2 3 4 5" xfId="35852" xr:uid="{3A4BAD56-8C80-4730-9350-8D073A88CF68}"/>
    <cellStyle name="Normal 2 2 3 3 2 3 5" xfId="7904" xr:uid="{6C65DDDC-E945-4549-8A74-2560F4044BBA}"/>
    <cellStyle name="Normal 2 2 3 3 2 3 5 2" xfId="7905" xr:uid="{E66CF3AD-12ED-4031-9558-14577D8065FE}"/>
    <cellStyle name="Normal 2 2 3 3 2 3 5 2 2" xfId="7906" xr:uid="{CA0DEDD3-EE10-403F-BBA2-9A741E3D31D3}"/>
    <cellStyle name="Normal 2 2 3 3 2 3 5 2 2 2" xfId="35862" xr:uid="{980719B0-221B-49E5-96DD-CE6D5D382591}"/>
    <cellStyle name="Normal 2 2 3 3 2 3 5 2 3" xfId="35861" xr:uid="{B59F63F9-A04D-4E0E-938C-C9C67D7DCB34}"/>
    <cellStyle name="Normal 2 2 3 3 2 3 5 3" xfId="7907" xr:uid="{A1BA8B33-C105-458C-97B2-58D50027C764}"/>
    <cellStyle name="Normal 2 2 3 3 2 3 5 3 2" xfId="35863" xr:uid="{8E860EE9-BCAA-441C-A6B6-CADD758CE2D2}"/>
    <cellStyle name="Normal 2 2 3 3 2 3 5 4" xfId="35860" xr:uid="{9301461D-C726-441B-86C1-F427FF142B22}"/>
    <cellStyle name="Normal 2 2 3 3 2 3 6" xfId="7908" xr:uid="{18503265-D39A-4263-9DDF-2AA6754DAF7E}"/>
    <cellStyle name="Normal 2 2 3 3 2 3 6 2" xfId="7909" xr:uid="{A2A85CF0-3959-4EF7-8D2E-76EC556743B0}"/>
    <cellStyle name="Normal 2 2 3 3 2 3 6 2 2" xfId="35865" xr:uid="{624969DA-B1A9-45D0-9A2B-EF6C0AA817DC}"/>
    <cellStyle name="Normal 2 2 3 3 2 3 6 3" xfId="35864" xr:uid="{A2E68A90-1236-4536-87FF-5FC190D9B2A4}"/>
    <cellStyle name="Normal 2 2 3 3 2 3 7" xfId="7910" xr:uid="{C3988BA8-F876-4676-AA44-728710F21BD5}"/>
    <cellStyle name="Normal 2 2 3 3 2 3 7 2" xfId="35866" xr:uid="{59B508B9-5EEF-4E73-8986-58A5057DE2C1}"/>
    <cellStyle name="Normal 2 2 3 3 2 3 8" xfId="28532" xr:uid="{239AB53F-83A4-487E-8DEA-85A73DE0EA6C}"/>
    <cellStyle name="Normal 2 2 3 3 2 4" xfId="7911" xr:uid="{F424675E-89DC-42E9-AFD5-3BF2764AF82A}"/>
    <cellStyle name="Normal 2 2 3 3 2 4 2" xfId="7912" xr:uid="{764E230A-11DA-4F67-9A4A-73842CE8DE54}"/>
    <cellStyle name="Normal 2 2 3 3 2 4 2 2" xfId="7913" xr:uid="{66DB1E5C-C91D-4B7E-9081-50C50C79B0F5}"/>
    <cellStyle name="Normal 2 2 3 3 2 4 2 2 2" xfId="7914" xr:uid="{001C0EF0-6B65-4F51-AA32-B9694774BD23}"/>
    <cellStyle name="Normal 2 2 3 3 2 4 2 2 2 2" xfId="7915" xr:uid="{9DA34416-586F-414F-B10E-F783B80E6715}"/>
    <cellStyle name="Normal 2 2 3 3 2 4 2 2 2 2 2" xfId="35871" xr:uid="{63A4E5C1-AF10-4D24-9D43-66CE50E30CB9}"/>
    <cellStyle name="Normal 2 2 3 3 2 4 2 2 2 3" xfId="35870" xr:uid="{0A002C44-A82A-4206-BDB9-751D8862178E}"/>
    <cellStyle name="Normal 2 2 3 3 2 4 2 2 3" xfId="7916" xr:uid="{8C46C5A2-FD2C-47A2-9B70-0029E0418AB5}"/>
    <cellStyle name="Normal 2 2 3 3 2 4 2 2 3 2" xfId="35872" xr:uid="{691D0CDC-9D16-4076-A4E7-A5FCC3785C57}"/>
    <cellStyle name="Normal 2 2 3 3 2 4 2 2 4" xfId="35869" xr:uid="{75DD9431-14CC-4DE9-8C63-5281E758FA97}"/>
    <cellStyle name="Normal 2 2 3 3 2 4 2 3" xfId="7917" xr:uid="{3F7A08B4-2765-4276-BF1E-3B2FE49388A0}"/>
    <cellStyle name="Normal 2 2 3 3 2 4 2 3 2" xfId="7918" xr:uid="{B94CD140-F56D-4537-B098-A39A7DFE44A3}"/>
    <cellStyle name="Normal 2 2 3 3 2 4 2 3 2 2" xfId="35874" xr:uid="{A99A8381-9171-4DD5-8D5D-FBD45F696BF2}"/>
    <cellStyle name="Normal 2 2 3 3 2 4 2 3 3" xfId="35873" xr:uid="{DF559B05-7EDE-4DE0-934E-5BE12CAC0A3B}"/>
    <cellStyle name="Normal 2 2 3 3 2 4 2 4" xfId="7919" xr:uid="{8B39603A-B3C9-4627-A696-6255D4C17371}"/>
    <cellStyle name="Normal 2 2 3 3 2 4 2 4 2" xfId="35875" xr:uid="{97A7005C-46C5-4E0C-A0B5-96753521A63E}"/>
    <cellStyle name="Normal 2 2 3 3 2 4 2 5" xfId="35868" xr:uid="{52ED8B5B-92CD-4F1E-82D8-6F81793A418D}"/>
    <cellStyle name="Normal 2 2 3 3 2 4 3" xfId="7920" xr:uid="{B8F5F71D-AB58-483D-907B-9D854ED2454E}"/>
    <cellStyle name="Normal 2 2 3 3 2 4 3 2" xfId="7921" xr:uid="{B57F5FAD-1E12-4083-9E77-3DE7D142CB13}"/>
    <cellStyle name="Normal 2 2 3 3 2 4 3 2 2" xfId="7922" xr:uid="{ED0911F6-2491-4ED6-A439-6548115AA38B}"/>
    <cellStyle name="Normal 2 2 3 3 2 4 3 2 2 2" xfId="35878" xr:uid="{085531E0-C1E3-49A3-B952-5715C164085E}"/>
    <cellStyle name="Normal 2 2 3 3 2 4 3 2 3" xfId="35877" xr:uid="{6AA5378F-6347-489F-BE15-18F0AF389C0D}"/>
    <cellStyle name="Normal 2 2 3 3 2 4 3 3" xfId="7923" xr:uid="{15D0C968-B977-4E66-9A9B-5367670DBDFB}"/>
    <cellStyle name="Normal 2 2 3 3 2 4 3 3 2" xfId="35879" xr:uid="{DF7F742C-BBC9-49A9-B3EC-2374C215BA9B}"/>
    <cellStyle name="Normal 2 2 3 3 2 4 3 4" xfId="35876" xr:uid="{34CFBBEB-5ED6-4D3D-BA32-E2AD4A3E3E36}"/>
    <cellStyle name="Normal 2 2 3 3 2 4 4" xfId="7924" xr:uid="{38C935F2-5BC2-44F9-B3F2-1A609B464500}"/>
    <cellStyle name="Normal 2 2 3 3 2 4 4 2" xfId="7925" xr:uid="{FD18A1D7-E0A6-48D9-8679-8825F0EBA2C4}"/>
    <cellStyle name="Normal 2 2 3 3 2 4 4 2 2" xfId="35881" xr:uid="{7E54FECF-417F-44E1-A6D7-F521F3268A9E}"/>
    <cellStyle name="Normal 2 2 3 3 2 4 4 3" xfId="35880" xr:uid="{F9776149-434B-418C-8148-C2188DE24E08}"/>
    <cellStyle name="Normal 2 2 3 3 2 4 5" xfId="7926" xr:uid="{A26B6336-A508-48B7-BA57-953715620FE0}"/>
    <cellStyle name="Normal 2 2 3 3 2 4 5 2" xfId="35882" xr:uid="{EA32EA0D-FD73-402D-92BA-D95CC81D2B58}"/>
    <cellStyle name="Normal 2 2 3 3 2 4 6" xfId="35867" xr:uid="{37D4DEF0-5D7E-477C-8F14-42E8C6277945}"/>
    <cellStyle name="Normal 2 2 3 3 2 5" xfId="7927" xr:uid="{760AA4E3-7D03-4FF2-AD53-029BE3577151}"/>
    <cellStyle name="Normal 2 2 3 3 2 5 2" xfId="7928" xr:uid="{CF473509-0D09-4A23-839D-0B7408328E0D}"/>
    <cellStyle name="Normal 2 2 3 3 2 5 2 2" xfId="7929" xr:uid="{278C837F-AB20-4046-B25C-2F05E19127D5}"/>
    <cellStyle name="Normal 2 2 3 3 2 5 2 2 2" xfId="7930" xr:uid="{1B0BDE31-8196-49F0-AEBE-A24C024B779A}"/>
    <cellStyle name="Normal 2 2 3 3 2 5 2 2 2 2" xfId="35886" xr:uid="{B5446414-D469-46CD-BA9C-DC25D6B321CC}"/>
    <cellStyle name="Normal 2 2 3 3 2 5 2 2 3" xfId="35885" xr:uid="{AD678248-86FC-44FC-B981-E551A00D9BBF}"/>
    <cellStyle name="Normal 2 2 3 3 2 5 2 3" xfId="7931" xr:uid="{F182CA27-89CF-422A-A021-EE7B8E0D1636}"/>
    <cellStyle name="Normal 2 2 3 3 2 5 2 3 2" xfId="35887" xr:uid="{7CE3DEC0-49CE-4BD6-8469-E5483E2FC953}"/>
    <cellStyle name="Normal 2 2 3 3 2 5 2 4" xfId="35884" xr:uid="{206EA8AB-DE27-4C9E-8578-96F87B80C721}"/>
    <cellStyle name="Normal 2 2 3 3 2 5 3" xfId="7932" xr:uid="{B9FC24AC-7214-4A37-AFCD-54DDF21C9EB4}"/>
    <cellStyle name="Normal 2 2 3 3 2 5 3 2" xfId="7933" xr:uid="{9BE1A462-3EAB-46F4-96AE-8320F08DE45D}"/>
    <cellStyle name="Normal 2 2 3 3 2 5 3 2 2" xfId="35889" xr:uid="{7DDAAE64-9C29-4E36-AC04-71795BE28213}"/>
    <cellStyle name="Normal 2 2 3 3 2 5 3 3" xfId="35888" xr:uid="{CBC7980F-4076-4F9A-BE12-FC48EE5AA911}"/>
    <cellStyle name="Normal 2 2 3 3 2 5 4" xfId="7934" xr:uid="{BC6B9063-0506-47E6-9F55-A79019829997}"/>
    <cellStyle name="Normal 2 2 3 3 2 5 4 2" xfId="35890" xr:uid="{21C798EE-172D-4A1A-9AAD-7F3B6FB73220}"/>
    <cellStyle name="Normal 2 2 3 3 2 5 5" xfId="35883" xr:uid="{E67231E6-A042-4CC4-86F2-2AFC7C6586EE}"/>
    <cellStyle name="Normal 2 2 3 3 2 6" xfId="7935" xr:uid="{08C0F938-A7E6-4DB0-ABD4-2F7DC2D8C23D}"/>
    <cellStyle name="Normal 2 2 3 3 2 6 2" xfId="7936" xr:uid="{3A50B61A-F4D4-40A7-A38D-14213A4140BC}"/>
    <cellStyle name="Normal 2 2 3 3 2 6 2 2" xfId="7937" xr:uid="{14132E36-D6E7-4C22-AC8E-C31A581E52CF}"/>
    <cellStyle name="Normal 2 2 3 3 2 6 2 2 2" xfId="7938" xr:uid="{622EB12A-4927-4286-B66E-1A1943204AC5}"/>
    <cellStyle name="Normal 2 2 3 3 2 6 2 2 2 2" xfId="35894" xr:uid="{30FB9017-1223-4DED-8DF6-E0E2705B695A}"/>
    <cellStyle name="Normal 2 2 3 3 2 6 2 2 3" xfId="35893" xr:uid="{652553BB-4819-4408-ACE3-0CE872D9512D}"/>
    <cellStyle name="Normal 2 2 3 3 2 6 2 3" xfId="7939" xr:uid="{E5453F43-7D03-4C56-A223-73938E7249D1}"/>
    <cellStyle name="Normal 2 2 3 3 2 6 2 3 2" xfId="35895" xr:uid="{1563D142-5BE6-45AB-9C73-F10D70F1F455}"/>
    <cellStyle name="Normal 2 2 3 3 2 6 2 4" xfId="35892" xr:uid="{7055FC44-65BA-4A99-83E6-A0F987CCA64A}"/>
    <cellStyle name="Normal 2 2 3 3 2 6 3" xfId="7940" xr:uid="{6C907DEF-E1D7-4D7E-819F-8F3E329CF49F}"/>
    <cellStyle name="Normal 2 2 3 3 2 6 3 2" xfId="7941" xr:uid="{20847495-C0DA-4657-9586-ECB6785CE02F}"/>
    <cellStyle name="Normal 2 2 3 3 2 6 3 2 2" xfId="35897" xr:uid="{52864B53-9D31-49B9-A6B2-23469DC70A6D}"/>
    <cellStyle name="Normal 2 2 3 3 2 6 3 3" xfId="35896" xr:uid="{4898A19A-F830-4B33-81EC-CC6B513968A2}"/>
    <cellStyle name="Normal 2 2 3 3 2 6 4" xfId="7942" xr:uid="{A95E1361-F630-489E-952E-0EBE31E15D3B}"/>
    <cellStyle name="Normal 2 2 3 3 2 6 4 2" xfId="35898" xr:uid="{7DF0ADF9-1E9E-4B5C-B93C-516FB4F5D520}"/>
    <cellStyle name="Normal 2 2 3 3 2 6 5" xfId="35891" xr:uid="{1CD06EB9-62E3-44D4-B5D7-B725283BBA3B}"/>
    <cellStyle name="Normal 2 2 3 3 2 7" xfId="7943" xr:uid="{46DD2BC5-21C2-4787-9806-E77FDF900726}"/>
    <cellStyle name="Normal 2 2 3 3 2 7 2" xfId="7944" xr:uid="{857F3A10-CB2D-4EFC-981F-FDBA3A3C282D}"/>
    <cellStyle name="Normal 2 2 3 3 2 7 2 2" xfId="7945" xr:uid="{2F2F3C3E-1362-43BA-89D2-D5AC9AA652EF}"/>
    <cellStyle name="Normal 2 2 3 3 2 7 2 2 2" xfId="35901" xr:uid="{35D5EC3C-4CF2-49C6-9538-57778830885A}"/>
    <cellStyle name="Normal 2 2 3 3 2 7 2 3" xfId="35900" xr:uid="{5B745BB4-C510-4BCA-BC9B-03021D9E1CD1}"/>
    <cellStyle name="Normal 2 2 3 3 2 7 3" xfId="7946" xr:uid="{0D4509B7-0E4F-42BA-A5E8-EED4578F8FE3}"/>
    <cellStyle name="Normal 2 2 3 3 2 7 3 2" xfId="35902" xr:uid="{1076598B-9DC4-4C09-9815-AA2408E5D2E6}"/>
    <cellStyle name="Normal 2 2 3 3 2 7 4" xfId="35899" xr:uid="{B03C5DCD-3A17-48D8-ABCC-700AC6D6B179}"/>
    <cellStyle name="Normal 2 2 3 3 2 8" xfId="7947" xr:uid="{B1507362-A9BF-40EF-A0B5-DC84514877D6}"/>
    <cellStyle name="Normal 2 2 3 3 2 8 2" xfId="7948" xr:uid="{86724DFD-EBC1-4F37-AEC8-3259AB0EBD03}"/>
    <cellStyle name="Normal 2 2 3 3 2 8 2 2" xfId="35904" xr:uid="{D702DFE7-5724-4F23-8A1C-A8E20E14AA14}"/>
    <cellStyle name="Normal 2 2 3 3 2 8 3" xfId="35903" xr:uid="{FF53A6E5-D829-4E8D-B2C2-33B477BCFF70}"/>
    <cellStyle name="Normal 2 2 3 3 2 9" xfId="7949" xr:uid="{5D99A983-2766-493E-988B-2C99E013B609}"/>
    <cellStyle name="Normal 2 2 3 3 2 9 2" xfId="35905" xr:uid="{34CCD662-E3EB-4908-92CE-F41165A19666}"/>
    <cellStyle name="Normal 2 2 3 3 3" xfId="283" xr:uid="{B57BC238-F3C0-4292-AFCE-574444AA510B}"/>
    <cellStyle name="Normal 2 2 3 3 3 10" xfId="28264" xr:uid="{88BCBB62-5EB7-4BE8-B465-A654D8748B09}"/>
    <cellStyle name="Normal 2 2 3 3 3 2" xfId="630" xr:uid="{1A88809F-74DC-4E00-AACA-C2CA6B810B25}"/>
    <cellStyle name="Normal 2 2 3 3 3 2 2" xfId="7950" xr:uid="{92815CC3-D204-46E4-B72F-8759242EFB9D}"/>
    <cellStyle name="Normal 2 2 3 3 3 2 2 2" xfId="7951" xr:uid="{68AFF724-FB1D-4FAD-BC2E-66B9008F6CD8}"/>
    <cellStyle name="Normal 2 2 3 3 3 2 2 2 2" xfId="7952" xr:uid="{1295992A-2AE0-4464-BC29-C0F6A17B6F80}"/>
    <cellStyle name="Normal 2 2 3 3 3 2 2 2 2 2" xfId="7953" xr:uid="{58EA17DF-4F10-4C46-9981-85D81038AFDA}"/>
    <cellStyle name="Normal 2 2 3 3 3 2 2 2 2 2 2" xfId="7954" xr:uid="{DC391B2A-E1FA-4630-A71D-867F4F50FBF1}"/>
    <cellStyle name="Normal 2 2 3 3 3 2 2 2 2 2 2 2" xfId="35910" xr:uid="{63E04F85-2000-44FD-8B7C-ACB34AEA306A}"/>
    <cellStyle name="Normal 2 2 3 3 3 2 2 2 2 2 3" xfId="35909" xr:uid="{1DF6DC75-C00D-4F09-9A60-218641E5F92C}"/>
    <cellStyle name="Normal 2 2 3 3 3 2 2 2 2 3" xfId="7955" xr:uid="{A18EE6CA-4585-4C28-9C8E-9617C41A79B8}"/>
    <cellStyle name="Normal 2 2 3 3 3 2 2 2 2 3 2" xfId="35911" xr:uid="{F261D173-4FD8-483A-8AF2-7024FE50585F}"/>
    <cellStyle name="Normal 2 2 3 3 3 2 2 2 2 4" xfId="35908" xr:uid="{879206B8-D6DD-4987-A719-6759C10770D3}"/>
    <cellStyle name="Normal 2 2 3 3 3 2 2 2 3" xfId="7956" xr:uid="{D16BE3BE-1D2C-42C3-A37C-4C8767F411AA}"/>
    <cellStyle name="Normal 2 2 3 3 3 2 2 2 3 2" xfId="7957" xr:uid="{0A009C1B-37EC-49CA-9CD8-68A481114A36}"/>
    <cellStyle name="Normal 2 2 3 3 3 2 2 2 3 2 2" xfId="35913" xr:uid="{E428EA80-360B-4EB9-920E-98C7CF424860}"/>
    <cellStyle name="Normal 2 2 3 3 3 2 2 2 3 3" xfId="35912" xr:uid="{544BE41A-9C00-449F-B9FD-9428A6873924}"/>
    <cellStyle name="Normal 2 2 3 3 3 2 2 2 4" xfId="7958" xr:uid="{6A2B2394-4CA3-4704-90CE-CDCF92A2E21C}"/>
    <cellStyle name="Normal 2 2 3 3 3 2 2 2 4 2" xfId="35914" xr:uid="{E031FFF2-3EC9-40C3-B56F-6A39F80126F8}"/>
    <cellStyle name="Normal 2 2 3 3 3 2 2 2 5" xfId="35907" xr:uid="{327F1A98-28C9-4C6A-BC18-031849C48528}"/>
    <cellStyle name="Normal 2 2 3 3 3 2 2 3" xfId="7959" xr:uid="{CD490BEF-6465-42E4-B8DC-58121C7B6698}"/>
    <cellStyle name="Normal 2 2 3 3 3 2 2 3 2" xfId="7960" xr:uid="{0A54037D-4890-4469-9D8B-E50162DD9F23}"/>
    <cellStyle name="Normal 2 2 3 3 3 2 2 3 2 2" xfId="7961" xr:uid="{2211301D-1034-4043-AE3C-F038EFA650A1}"/>
    <cellStyle name="Normal 2 2 3 3 3 2 2 3 2 2 2" xfId="35917" xr:uid="{8724F3AA-9047-4F10-97ED-1A87B81E115C}"/>
    <cellStyle name="Normal 2 2 3 3 3 2 2 3 2 3" xfId="35916" xr:uid="{CC5646CE-3CB2-4002-B387-C05CA18D13DE}"/>
    <cellStyle name="Normal 2 2 3 3 3 2 2 3 3" xfId="7962" xr:uid="{7445EF72-8E24-44FF-8EFB-1C713F08CD89}"/>
    <cellStyle name="Normal 2 2 3 3 3 2 2 3 3 2" xfId="35918" xr:uid="{B6C399B2-A269-4F9C-B0B2-11C38B7C7063}"/>
    <cellStyle name="Normal 2 2 3 3 3 2 2 3 4" xfId="35915" xr:uid="{179BB0F3-3CD8-4697-8A1B-014BE6683230}"/>
    <cellStyle name="Normal 2 2 3 3 3 2 2 4" xfId="7963" xr:uid="{09E44970-2400-4773-B62B-F21DD04B9DE7}"/>
    <cellStyle name="Normal 2 2 3 3 3 2 2 4 2" xfId="7964" xr:uid="{DB5AD093-38F8-4A30-8FBD-1CE7662081FF}"/>
    <cellStyle name="Normal 2 2 3 3 3 2 2 4 2 2" xfId="35920" xr:uid="{6F056040-6309-4F1B-B89A-85091A826896}"/>
    <cellStyle name="Normal 2 2 3 3 3 2 2 4 3" xfId="35919" xr:uid="{2AD8FBB8-36C4-4FBA-BBD6-23AF0B70BF11}"/>
    <cellStyle name="Normal 2 2 3 3 3 2 2 5" xfId="7965" xr:uid="{32D231B4-0F5A-4601-845F-D448D420D99F}"/>
    <cellStyle name="Normal 2 2 3 3 3 2 2 5 2" xfId="35921" xr:uid="{31EA9111-CA7E-4DA5-8B5A-2147A3051688}"/>
    <cellStyle name="Normal 2 2 3 3 3 2 2 6" xfId="35906" xr:uid="{F62EAA18-BDFB-4DE2-9CDC-A9BD809C486C}"/>
    <cellStyle name="Normal 2 2 3 3 3 2 3" xfId="7966" xr:uid="{C6467FE8-E377-4D12-9927-6D3F919104B8}"/>
    <cellStyle name="Normal 2 2 3 3 3 2 3 2" xfId="7967" xr:uid="{A237A64B-A3E2-42B4-AC62-D9A9EC2BB01D}"/>
    <cellStyle name="Normal 2 2 3 3 3 2 3 2 2" xfId="7968" xr:uid="{5D675C9A-3B9D-4013-A778-4C823B0BF997}"/>
    <cellStyle name="Normal 2 2 3 3 3 2 3 2 2 2" xfId="7969" xr:uid="{210EDC09-5B0C-41FB-BCAC-4B9372DE00C8}"/>
    <cellStyle name="Normal 2 2 3 3 3 2 3 2 2 2 2" xfId="35925" xr:uid="{FFE8CABA-E029-488B-A384-3B4BBFA2F2D3}"/>
    <cellStyle name="Normal 2 2 3 3 3 2 3 2 2 3" xfId="35924" xr:uid="{9ACFD48F-4AB3-4CD4-B2BE-C1996B3E86B3}"/>
    <cellStyle name="Normal 2 2 3 3 3 2 3 2 3" xfId="7970" xr:uid="{B6073F2F-F8A5-4BD5-9538-9F189DD166E1}"/>
    <cellStyle name="Normal 2 2 3 3 3 2 3 2 3 2" xfId="35926" xr:uid="{44B0D123-225D-489D-BA62-39ED8AABCA66}"/>
    <cellStyle name="Normal 2 2 3 3 3 2 3 2 4" xfId="35923" xr:uid="{BCB863C9-4DB1-4496-B4F7-4BAB67F441EC}"/>
    <cellStyle name="Normal 2 2 3 3 3 2 3 3" xfId="7971" xr:uid="{250975D6-EDF8-4924-92A5-20475C1AE406}"/>
    <cellStyle name="Normal 2 2 3 3 3 2 3 3 2" xfId="7972" xr:uid="{AD0ED39B-5BD8-470E-8DA7-314156594A6C}"/>
    <cellStyle name="Normal 2 2 3 3 3 2 3 3 2 2" xfId="35928" xr:uid="{94D01451-5776-4C52-9FF1-56EBE176D38B}"/>
    <cellStyle name="Normal 2 2 3 3 3 2 3 3 3" xfId="35927" xr:uid="{A637F19A-2D52-4730-9BD2-001210DD0819}"/>
    <cellStyle name="Normal 2 2 3 3 3 2 3 4" xfId="7973" xr:uid="{606D92E9-427E-4E1E-8774-751E6B4BC543}"/>
    <cellStyle name="Normal 2 2 3 3 3 2 3 4 2" xfId="35929" xr:uid="{FDBDDBC7-1A31-4455-A4A3-DA4C1F1D3DC2}"/>
    <cellStyle name="Normal 2 2 3 3 3 2 3 5" xfId="35922" xr:uid="{406F6007-DC24-4E0F-8C7E-505CF84E1B6B}"/>
    <cellStyle name="Normal 2 2 3 3 3 2 4" xfId="7974" xr:uid="{25B6A966-8932-476E-A954-E35F16BCF743}"/>
    <cellStyle name="Normal 2 2 3 3 3 2 4 2" xfId="7975" xr:uid="{5428587A-F967-40CC-87F5-CAEF8BBC101A}"/>
    <cellStyle name="Normal 2 2 3 3 3 2 4 2 2" xfId="7976" xr:uid="{05854409-BBC2-4F02-BE99-1376AF2D9434}"/>
    <cellStyle name="Normal 2 2 3 3 3 2 4 2 2 2" xfId="7977" xr:uid="{B271532F-67DD-41EC-B821-4C6E6DCE1BBE}"/>
    <cellStyle name="Normal 2 2 3 3 3 2 4 2 2 2 2" xfId="35933" xr:uid="{71297420-9685-4DC3-8F52-F1FBDEFE0629}"/>
    <cellStyle name="Normal 2 2 3 3 3 2 4 2 2 3" xfId="35932" xr:uid="{7A3F326B-AA72-4F99-8550-1DA3D5DA22EA}"/>
    <cellStyle name="Normal 2 2 3 3 3 2 4 2 3" xfId="7978" xr:uid="{BF3375B7-281A-421A-95B6-6312305C50FF}"/>
    <cellStyle name="Normal 2 2 3 3 3 2 4 2 3 2" xfId="35934" xr:uid="{307DCD93-B504-40AC-AE9E-19ECB8AD2491}"/>
    <cellStyle name="Normal 2 2 3 3 3 2 4 2 4" xfId="35931" xr:uid="{66C2778F-CCB4-44CF-92C2-150B40BD02AA}"/>
    <cellStyle name="Normal 2 2 3 3 3 2 4 3" xfId="7979" xr:uid="{5F1C71D2-63F6-4D8A-8B12-68ECFD098EB9}"/>
    <cellStyle name="Normal 2 2 3 3 3 2 4 3 2" xfId="7980" xr:uid="{DF2D370B-77CA-4190-81F1-CB6DF5BCF5B9}"/>
    <cellStyle name="Normal 2 2 3 3 3 2 4 3 2 2" xfId="35936" xr:uid="{E11C0B18-F0DB-4F00-9E28-6D39C689541D}"/>
    <cellStyle name="Normal 2 2 3 3 3 2 4 3 3" xfId="35935" xr:uid="{5106FE90-D06D-404B-A14A-5FAF84114D56}"/>
    <cellStyle name="Normal 2 2 3 3 3 2 4 4" xfId="7981" xr:uid="{8C8F3CDF-D173-47D9-BC4D-14A7FC32B931}"/>
    <cellStyle name="Normal 2 2 3 3 3 2 4 4 2" xfId="35937" xr:uid="{098C2E59-45E2-41A7-8DF3-FBEE229D3022}"/>
    <cellStyle name="Normal 2 2 3 3 3 2 4 5" xfId="35930" xr:uid="{BB7AF5ED-FD94-4E2E-B4A8-29C20A4E3761}"/>
    <cellStyle name="Normal 2 2 3 3 3 2 5" xfId="7982" xr:uid="{A9D606D3-D11C-4A75-95A3-BEF054FDE262}"/>
    <cellStyle name="Normal 2 2 3 3 3 2 5 2" xfId="7983" xr:uid="{26B9FA2E-6BCF-4265-8412-3DB796F80534}"/>
    <cellStyle name="Normal 2 2 3 3 3 2 5 2 2" xfId="7984" xr:uid="{2871A14C-DD89-422D-94FE-1A856BB176B2}"/>
    <cellStyle name="Normal 2 2 3 3 3 2 5 2 2 2" xfId="35940" xr:uid="{6D835098-385F-4072-A906-BD62CEC9A81F}"/>
    <cellStyle name="Normal 2 2 3 3 3 2 5 2 3" xfId="35939" xr:uid="{22FADA6F-5AB8-4366-B1A8-4CF1467DF6C3}"/>
    <cellStyle name="Normal 2 2 3 3 3 2 5 3" xfId="7985" xr:uid="{DE18CAB1-EF24-4A7A-9F91-B7339DE160A8}"/>
    <cellStyle name="Normal 2 2 3 3 3 2 5 3 2" xfId="35941" xr:uid="{A9EFD3E3-1163-4EDD-B749-B0CE2A8FE810}"/>
    <cellStyle name="Normal 2 2 3 3 3 2 5 4" xfId="35938" xr:uid="{407589D8-8289-4370-A697-CCA54630E685}"/>
    <cellStyle name="Normal 2 2 3 3 3 2 6" xfId="7986" xr:uid="{57E19EF1-9142-4FBE-A9D4-D93089844CD2}"/>
    <cellStyle name="Normal 2 2 3 3 3 2 6 2" xfId="7987" xr:uid="{9AC44336-B0DE-4BEB-ADAE-D36636CAA9DC}"/>
    <cellStyle name="Normal 2 2 3 3 3 2 6 2 2" xfId="35943" xr:uid="{44C34247-DF0E-46E5-B508-1A0B06A46A1B}"/>
    <cellStyle name="Normal 2 2 3 3 3 2 6 3" xfId="35942" xr:uid="{CDE26F04-5A6D-40ED-A8C8-C76E8EE94305}"/>
    <cellStyle name="Normal 2 2 3 3 3 2 7" xfId="7988" xr:uid="{CB09166D-EABE-4589-971A-38178B150561}"/>
    <cellStyle name="Normal 2 2 3 3 3 2 7 2" xfId="35944" xr:uid="{058BA35E-AE70-493D-9A9C-DD89F8E9821B}"/>
    <cellStyle name="Normal 2 2 3 3 3 2 8" xfId="28609" xr:uid="{00F01F94-110C-489B-824E-CFCDB9378B93}"/>
    <cellStyle name="Normal 2 2 3 3 3 3" xfId="7989" xr:uid="{7EF4B7D9-FCE2-4D07-9ABE-29C49149FCB9}"/>
    <cellStyle name="Normal 2 2 3 3 3 3 2" xfId="7990" xr:uid="{9EB01116-88AE-487D-A6F9-467CEA10700A}"/>
    <cellStyle name="Normal 2 2 3 3 3 3 2 2" xfId="7991" xr:uid="{111B4F54-BBB3-4C38-A8CE-3779C9F04BA1}"/>
    <cellStyle name="Normal 2 2 3 3 3 3 2 2 2" xfId="7992" xr:uid="{CAA0DCFF-5BA4-400F-95B9-81696CB332B9}"/>
    <cellStyle name="Normal 2 2 3 3 3 3 2 2 2 2" xfId="7993" xr:uid="{B1C4D219-3FE7-4152-8418-04C2892D0284}"/>
    <cellStyle name="Normal 2 2 3 3 3 3 2 2 2 2 2" xfId="35949" xr:uid="{AC6581D2-BF5B-4911-AABE-2F2008F20893}"/>
    <cellStyle name="Normal 2 2 3 3 3 3 2 2 2 3" xfId="35948" xr:uid="{36D58E32-8BCE-497D-8BA5-A40CB6FB7FE3}"/>
    <cellStyle name="Normal 2 2 3 3 3 3 2 2 3" xfId="7994" xr:uid="{0DF9A96C-6655-437A-A1CA-A33226CCD4C1}"/>
    <cellStyle name="Normal 2 2 3 3 3 3 2 2 3 2" xfId="35950" xr:uid="{38062C6E-FD42-4A56-98B2-17F4026779FC}"/>
    <cellStyle name="Normal 2 2 3 3 3 3 2 2 4" xfId="35947" xr:uid="{1BB5DD45-8E8C-4CEB-B8C6-221BB7204B90}"/>
    <cellStyle name="Normal 2 2 3 3 3 3 2 3" xfId="7995" xr:uid="{878BA688-59E3-4146-B04A-951137656E31}"/>
    <cellStyle name="Normal 2 2 3 3 3 3 2 3 2" xfId="7996" xr:uid="{C33C371E-F1C2-43D5-8FE2-30B345C9627E}"/>
    <cellStyle name="Normal 2 2 3 3 3 3 2 3 2 2" xfId="35952" xr:uid="{10497F46-A442-4343-986E-5EA8C3CEFD3D}"/>
    <cellStyle name="Normal 2 2 3 3 3 3 2 3 3" xfId="35951" xr:uid="{0BB14C9C-6755-43BE-8F0E-087A89CDF87F}"/>
    <cellStyle name="Normal 2 2 3 3 3 3 2 4" xfId="7997" xr:uid="{0FE15B6D-9838-4ED9-A232-44E6F26BA605}"/>
    <cellStyle name="Normal 2 2 3 3 3 3 2 4 2" xfId="35953" xr:uid="{AA46181D-2A98-499B-9B14-1A24F7F49419}"/>
    <cellStyle name="Normal 2 2 3 3 3 3 2 5" xfId="35946" xr:uid="{EDFC3BAA-4698-4665-8156-0FB7A84CE731}"/>
    <cellStyle name="Normal 2 2 3 3 3 3 3" xfId="7998" xr:uid="{0C8B5029-27C9-4D50-ADD5-BBE59EF71BEE}"/>
    <cellStyle name="Normal 2 2 3 3 3 3 3 2" xfId="7999" xr:uid="{6543ECA5-4F79-4A18-B0C1-87620A628727}"/>
    <cellStyle name="Normal 2 2 3 3 3 3 3 2 2" xfId="8000" xr:uid="{ADEFDC16-7C38-49DA-87EB-4C14F5847AA4}"/>
    <cellStyle name="Normal 2 2 3 3 3 3 3 2 2 2" xfId="35956" xr:uid="{7FBC7336-82FE-438A-AE17-A8BE3D2F1E71}"/>
    <cellStyle name="Normal 2 2 3 3 3 3 3 2 3" xfId="35955" xr:uid="{FD716AE4-CCF6-4F23-9BFB-5FA0289DF727}"/>
    <cellStyle name="Normal 2 2 3 3 3 3 3 3" xfId="8001" xr:uid="{574A2C10-48A9-412C-93FA-7AB8563EDC47}"/>
    <cellStyle name="Normal 2 2 3 3 3 3 3 3 2" xfId="35957" xr:uid="{98D8EBF5-CCDB-4CC8-B75D-A9B89335925F}"/>
    <cellStyle name="Normal 2 2 3 3 3 3 3 4" xfId="35954" xr:uid="{3B20587C-0AF7-49CE-BD13-46345D219F51}"/>
    <cellStyle name="Normal 2 2 3 3 3 3 4" xfId="8002" xr:uid="{4221FE8A-F911-4234-B6BA-CE31FF21DF06}"/>
    <cellStyle name="Normal 2 2 3 3 3 3 4 2" xfId="8003" xr:uid="{E8A9FA32-7D6F-42D6-B3E3-16BA47A59496}"/>
    <cellStyle name="Normal 2 2 3 3 3 3 4 2 2" xfId="35959" xr:uid="{5851C75F-30A5-4758-AF2B-F684B29716B3}"/>
    <cellStyle name="Normal 2 2 3 3 3 3 4 3" xfId="35958" xr:uid="{1C528E56-6C01-479A-9185-B730FAF58557}"/>
    <cellStyle name="Normal 2 2 3 3 3 3 5" xfId="8004" xr:uid="{59C31E22-5003-47AA-86FE-29C268AE0208}"/>
    <cellStyle name="Normal 2 2 3 3 3 3 5 2" xfId="35960" xr:uid="{7866B1EF-8483-4607-A426-C194A41E81D2}"/>
    <cellStyle name="Normal 2 2 3 3 3 3 6" xfId="35945" xr:uid="{0376EDF2-39E3-4E95-BB17-EE6855DB4442}"/>
    <cellStyle name="Normal 2 2 3 3 3 4" xfId="8005" xr:uid="{E8734B2E-AD3B-4AD3-9F1D-2AFDCC8F7A23}"/>
    <cellStyle name="Normal 2 2 3 3 3 4 2" xfId="8006" xr:uid="{5A648403-100E-4C4A-ABAC-301138A7D1CB}"/>
    <cellStyle name="Normal 2 2 3 3 3 4 2 2" xfId="8007" xr:uid="{EF527E53-AE11-42DA-8F43-E610679B7261}"/>
    <cellStyle name="Normal 2 2 3 3 3 4 2 2 2" xfId="8008" xr:uid="{47C74CFF-2100-4DAC-9D9C-CBC116DBCBB4}"/>
    <cellStyle name="Normal 2 2 3 3 3 4 2 2 2 2" xfId="35964" xr:uid="{AA3062D2-D928-4D2E-934B-E62FBD015A40}"/>
    <cellStyle name="Normal 2 2 3 3 3 4 2 2 3" xfId="35963" xr:uid="{1979A755-1CAA-48FD-B485-B02D2D65E546}"/>
    <cellStyle name="Normal 2 2 3 3 3 4 2 3" xfId="8009" xr:uid="{30CE7C0C-53AD-442B-8F81-AB5625AAFFC8}"/>
    <cellStyle name="Normal 2 2 3 3 3 4 2 3 2" xfId="35965" xr:uid="{ED4F47A7-C14F-4283-A4F9-3E25BAFD733A}"/>
    <cellStyle name="Normal 2 2 3 3 3 4 2 4" xfId="35962" xr:uid="{BD09C776-F1DB-43B7-9C63-54253D6A4EB6}"/>
    <cellStyle name="Normal 2 2 3 3 3 4 3" xfId="8010" xr:uid="{507E32AB-B925-401E-B7EC-9B07E48EAF0C}"/>
    <cellStyle name="Normal 2 2 3 3 3 4 3 2" xfId="8011" xr:uid="{5C03FC45-3903-49EE-99C3-FC07A328B999}"/>
    <cellStyle name="Normal 2 2 3 3 3 4 3 2 2" xfId="35967" xr:uid="{1E38EA78-54DC-4C5D-B5F6-33F67194D7E0}"/>
    <cellStyle name="Normal 2 2 3 3 3 4 3 3" xfId="35966" xr:uid="{3E5C61A0-53C7-47A7-8753-F8A23539FD03}"/>
    <cellStyle name="Normal 2 2 3 3 3 4 4" xfId="8012" xr:uid="{345FDA29-DEDB-4425-B40E-CE05AADDE8F6}"/>
    <cellStyle name="Normal 2 2 3 3 3 4 4 2" xfId="35968" xr:uid="{215D1687-0B07-422B-8AF4-39FF34047CC9}"/>
    <cellStyle name="Normal 2 2 3 3 3 4 5" xfId="35961" xr:uid="{DE52EB5C-EE0A-43F1-AAD6-CCDB4E9FEE98}"/>
    <cellStyle name="Normal 2 2 3 3 3 5" xfId="8013" xr:uid="{4BDFAA5C-9C2D-4D84-9421-9B3A7F881948}"/>
    <cellStyle name="Normal 2 2 3 3 3 5 2" xfId="8014" xr:uid="{BC8DD88A-6879-480C-9DCD-C46F3C8FDC63}"/>
    <cellStyle name="Normal 2 2 3 3 3 5 2 2" xfId="8015" xr:uid="{207D9753-7388-465E-B30C-E34E0C74959F}"/>
    <cellStyle name="Normal 2 2 3 3 3 5 2 2 2" xfId="8016" xr:uid="{822CA748-4CF6-4157-B0FB-EF7853076044}"/>
    <cellStyle name="Normal 2 2 3 3 3 5 2 2 2 2" xfId="35972" xr:uid="{5E8394D6-EAE3-4335-8F27-F5179ACA6EC4}"/>
    <cellStyle name="Normal 2 2 3 3 3 5 2 2 3" xfId="35971" xr:uid="{52D8FD18-76D1-4A62-B5A3-61DC8A4AEADC}"/>
    <cellStyle name="Normal 2 2 3 3 3 5 2 3" xfId="8017" xr:uid="{2C6CD9B4-5531-4D10-8430-E2ABB4EE4F64}"/>
    <cellStyle name="Normal 2 2 3 3 3 5 2 3 2" xfId="35973" xr:uid="{AB0391E4-6ECA-402A-873F-CD181FF12AB9}"/>
    <cellStyle name="Normal 2 2 3 3 3 5 2 4" xfId="35970" xr:uid="{8A9F5F05-D97E-4F95-A5BE-40D63303F171}"/>
    <cellStyle name="Normal 2 2 3 3 3 5 3" xfId="8018" xr:uid="{FF10FCB7-7E49-40CA-BAD0-217E9F27A4E5}"/>
    <cellStyle name="Normal 2 2 3 3 3 5 3 2" xfId="8019" xr:uid="{90DEADFF-3A32-4FA8-BD94-D14A8D36D0BB}"/>
    <cellStyle name="Normal 2 2 3 3 3 5 3 2 2" xfId="35975" xr:uid="{DF7C342C-E0F0-4849-AADF-8134F175608A}"/>
    <cellStyle name="Normal 2 2 3 3 3 5 3 3" xfId="35974" xr:uid="{EC7AF90E-5198-47D7-8AFD-1C63C0ECCD54}"/>
    <cellStyle name="Normal 2 2 3 3 3 5 4" xfId="8020" xr:uid="{722C5745-CE1C-4997-9F78-D25405DA4DA8}"/>
    <cellStyle name="Normal 2 2 3 3 3 5 4 2" xfId="35976" xr:uid="{497543C6-E036-4EA9-8319-3A43F5B33097}"/>
    <cellStyle name="Normal 2 2 3 3 3 5 5" xfId="35969" xr:uid="{8A343CE8-7020-4C12-82D7-5F2FBEE59855}"/>
    <cellStyle name="Normal 2 2 3 3 3 6" xfId="8021" xr:uid="{197ADAD2-D19F-4A33-AA9E-FD6D8C9DB7C6}"/>
    <cellStyle name="Normal 2 2 3 3 3 6 2" xfId="8022" xr:uid="{9FC6915A-2E99-4B15-9675-4D258B2598EE}"/>
    <cellStyle name="Normal 2 2 3 3 3 6 2 2" xfId="8023" xr:uid="{A12FC133-29DC-458E-B6C4-3F543BBF37B1}"/>
    <cellStyle name="Normal 2 2 3 3 3 6 2 2 2" xfId="35979" xr:uid="{F393CC82-8CDE-41A5-AEA2-EF9034005702}"/>
    <cellStyle name="Normal 2 2 3 3 3 6 2 3" xfId="35978" xr:uid="{97033BB3-B638-43DD-AEF8-EAE2B1F14E24}"/>
    <cellStyle name="Normal 2 2 3 3 3 6 3" xfId="8024" xr:uid="{F5DFAC7B-FE55-4E5C-BA36-11FA2393656F}"/>
    <cellStyle name="Normal 2 2 3 3 3 6 3 2" xfId="35980" xr:uid="{E6A5F10C-AF1A-4DE9-AB4F-0DC683BDB26D}"/>
    <cellStyle name="Normal 2 2 3 3 3 6 4" xfId="35977" xr:uid="{AF479140-0C5E-40AF-9BE5-6BB3CA4B4355}"/>
    <cellStyle name="Normal 2 2 3 3 3 7" xfId="8025" xr:uid="{E92FD359-59B2-4ED4-A831-A56C72845892}"/>
    <cellStyle name="Normal 2 2 3 3 3 7 2" xfId="8026" xr:uid="{0C5106D3-BCDD-4165-80B6-3032886D5E21}"/>
    <cellStyle name="Normal 2 2 3 3 3 7 2 2" xfId="35982" xr:uid="{71F4BF76-84DD-41EE-A171-74EBC49676F5}"/>
    <cellStyle name="Normal 2 2 3 3 3 7 3" xfId="35981" xr:uid="{244B60FF-2838-47E5-81A2-778028712808}"/>
    <cellStyle name="Normal 2 2 3 3 3 8" xfId="8027" xr:uid="{6F854B88-FFA8-47F1-8D41-181A9D728398}"/>
    <cellStyle name="Normal 2 2 3 3 3 8 2" xfId="35983" xr:uid="{BDE98555-9536-4D33-8AAD-D16863EBEDE4}"/>
    <cellStyle name="Normal 2 2 3 3 3 9" xfId="27807" xr:uid="{AA432C51-7996-4CCE-A116-04776BE52A4E}"/>
    <cellStyle name="Normal 2 2 3 3 3 9 2" xfId="55726" xr:uid="{D472AFF3-0922-4ED5-81D4-BBF94C29BF04}"/>
    <cellStyle name="Normal 2 2 3 3 4" xfId="476" xr:uid="{BFF1789F-5D21-43E2-BE6E-A20A3018A012}"/>
    <cellStyle name="Normal 2 2 3 3 4 2" xfId="8028" xr:uid="{5A61F72E-E98C-4B16-B3FA-487CD8A12E12}"/>
    <cellStyle name="Normal 2 2 3 3 4 2 2" xfId="8029" xr:uid="{E5861980-69F0-4A2D-9BFF-C0691AE8CB72}"/>
    <cellStyle name="Normal 2 2 3 3 4 2 2 2" xfId="8030" xr:uid="{664EF01D-A097-48AA-AED7-C7FA2EB38196}"/>
    <cellStyle name="Normal 2 2 3 3 4 2 2 2 2" xfId="8031" xr:uid="{C30B260F-D2F0-484A-9989-EBBF68FC4520}"/>
    <cellStyle name="Normal 2 2 3 3 4 2 2 2 2 2" xfId="8032" xr:uid="{78E24E94-EDDC-4178-AA41-F2C76ECA40E0}"/>
    <cellStyle name="Normal 2 2 3 3 4 2 2 2 2 2 2" xfId="35988" xr:uid="{B3D833F8-A503-45AD-94BD-E10443BFEBC1}"/>
    <cellStyle name="Normal 2 2 3 3 4 2 2 2 2 3" xfId="35987" xr:uid="{67611ADA-F0AE-43C5-9213-C3BEE71B1810}"/>
    <cellStyle name="Normal 2 2 3 3 4 2 2 2 3" xfId="8033" xr:uid="{0B796E13-D7EC-4C11-AD3F-C964DCB81532}"/>
    <cellStyle name="Normal 2 2 3 3 4 2 2 2 3 2" xfId="35989" xr:uid="{E0A7D2BE-666E-4463-A666-DB060988D3FF}"/>
    <cellStyle name="Normal 2 2 3 3 4 2 2 2 4" xfId="35986" xr:uid="{8D5F4A0D-5052-4C1E-8F29-28BA8A5FB03D}"/>
    <cellStyle name="Normal 2 2 3 3 4 2 2 3" xfId="8034" xr:uid="{3FB0D479-840A-4AFE-9759-94D1774B1E35}"/>
    <cellStyle name="Normal 2 2 3 3 4 2 2 3 2" xfId="8035" xr:uid="{09CD1C37-086A-4143-B9E0-DB89A49B57F6}"/>
    <cellStyle name="Normal 2 2 3 3 4 2 2 3 2 2" xfId="35991" xr:uid="{8E42B4E2-3B5E-477F-AD87-7B9418569AA3}"/>
    <cellStyle name="Normal 2 2 3 3 4 2 2 3 3" xfId="35990" xr:uid="{9D35BEE7-8003-45D6-B89D-5CC109A6818B}"/>
    <cellStyle name="Normal 2 2 3 3 4 2 2 4" xfId="8036" xr:uid="{6C3E924C-E46E-4776-B293-E9964F7CAF1F}"/>
    <cellStyle name="Normal 2 2 3 3 4 2 2 4 2" xfId="35992" xr:uid="{5D10902B-AD5B-4B26-A8A1-0ACC74D3E201}"/>
    <cellStyle name="Normal 2 2 3 3 4 2 2 5" xfId="35985" xr:uid="{5B0AD33C-F861-4F05-99CA-34070F5BE862}"/>
    <cellStyle name="Normal 2 2 3 3 4 2 3" xfId="8037" xr:uid="{9FC2E379-D9D6-48BB-BFBD-8A07F683C7E8}"/>
    <cellStyle name="Normal 2 2 3 3 4 2 3 2" xfId="8038" xr:uid="{CA3C1479-0AE6-4004-85D8-2240B701DE8E}"/>
    <cellStyle name="Normal 2 2 3 3 4 2 3 2 2" xfId="8039" xr:uid="{1C2812A5-B750-4D1C-ACBD-07EE8AAA56BA}"/>
    <cellStyle name="Normal 2 2 3 3 4 2 3 2 2 2" xfId="35995" xr:uid="{ABCA0A7C-3281-42BE-84ED-F748BD022AF3}"/>
    <cellStyle name="Normal 2 2 3 3 4 2 3 2 3" xfId="35994" xr:uid="{10D54E5D-4A66-4B27-8F62-8AD65B780D19}"/>
    <cellStyle name="Normal 2 2 3 3 4 2 3 3" xfId="8040" xr:uid="{07DCB249-3C6E-40C1-BB21-9340D27BB883}"/>
    <cellStyle name="Normal 2 2 3 3 4 2 3 3 2" xfId="35996" xr:uid="{E4D48C03-ECDF-4E87-9BB5-12AF9B5DE0C5}"/>
    <cellStyle name="Normal 2 2 3 3 4 2 3 4" xfId="35993" xr:uid="{75884586-BA09-424E-9BBD-DB0B23556AE3}"/>
    <cellStyle name="Normal 2 2 3 3 4 2 4" xfId="8041" xr:uid="{2C430CFC-F6F6-4BA2-9CAC-E3682A88C50C}"/>
    <cellStyle name="Normal 2 2 3 3 4 2 4 2" xfId="8042" xr:uid="{DE55B589-CBF6-41D1-949B-636D6A8B2771}"/>
    <cellStyle name="Normal 2 2 3 3 4 2 4 2 2" xfId="35998" xr:uid="{8F22FF0D-B0F8-477D-97DA-5BE13130CE8C}"/>
    <cellStyle name="Normal 2 2 3 3 4 2 4 3" xfId="35997" xr:uid="{C200BE60-89E3-45AC-8144-7856B901AC6B}"/>
    <cellStyle name="Normal 2 2 3 3 4 2 5" xfId="8043" xr:uid="{7083EF90-81C4-4040-ABA5-18CFE70B18AD}"/>
    <cellStyle name="Normal 2 2 3 3 4 2 5 2" xfId="35999" xr:uid="{26EF23D6-790C-4E66-9B62-4FF7F4FC590C}"/>
    <cellStyle name="Normal 2 2 3 3 4 2 6" xfId="35984" xr:uid="{99C216B6-FF09-4061-8843-E1EF4B11C50A}"/>
    <cellStyle name="Normal 2 2 3 3 4 3" xfId="8044" xr:uid="{C3A409EF-5DAE-482C-8FA1-C15B9A960D63}"/>
    <cellStyle name="Normal 2 2 3 3 4 3 2" xfId="8045" xr:uid="{ADDC5009-B50C-474C-80DA-8BB2F2092B5F}"/>
    <cellStyle name="Normal 2 2 3 3 4 3 2 2" xfId="8046" xr:uid="{7B136C8A-9035-413E-93E6-60B39434A334}"/>
    <cellStyle name="Normal 2 2 3 3 4 3 2 2 2" xfId="8047" xr:uid="{049A0467-4434-4385-8DD2-C5D54CE23BEF}"/>
    <cellStyle name="Normal 2 2 3 3 4 3 2 2 2 2" xfId="36003" xr:uid="{33B0CE7E-76E5-4FCF-BDE3-9074BA3D6EC7}"/>
    <cellStyle name="Normal 2 2 3 3 4 3 2 2 3" xfId="36002" xr:uid="{FEC5865B-970F-4CF0-B0F2-BD557C5FD1D2}"/>
    <cellStyle name="Normal 2 2 3 3 4 3 2 3" xfId="8048" xr:uid="{1A6ACE18-AFC0-4A56-A315-D9CBC6EDC520}"/>
    <cellStyle name="Normal 2 2 3 3 4 3 2 3 2" xfId="36004" xr:uid="{3971B86F-D3FA-4E28-BE21-494245119871}"/>
    <cellStyle name="Normal 2 2 3 3 4 3 2 4" xfId="36001" xr:uid="{4188026B-441D-4BF7-8B42-5CBF19D819A7}"/>
    <cellStyle name="Normal 2 2 3 3 4 3 3" xfId="8049" xr:uid="{AB6BAC13-2817-4C4B-ADFC-E36905D28B84}"/>
    <cellStyle name="Normal 2 2 3 3 4 3 3 2" xfId="8050" xr:uid="{D6FB8140-D39B-4BB5-AE0D-7E7E8D05E3EF}"/>
    <cellStyle name="Normal 2 2 3 3 4 3 3 2 2" xfId="36006" xr:uid="{A31EA0B6-5C0F-4933-B0B6-F944D6BB3DBC}"/>
    <cellStyle name="Normal 2 2 3 3 4 3 3 3" xfId="36005" xr:uid="{5AFFCDA4-CE1E-4BD6-A99E-F69C21B82710}"/>
    <cellStyle name="Normal 2 2 3 3 4 3 4" xfId="8051" xr:uid="{91FEBCEA-DF1C-4758-AE1D-9DC30D3EF369}"/>
    <cellStyle name="Normal 2 2 3 3 4 3 4 2" xfId="36007" xr:uid="{CFD0EAB8-B28B-4CDC-8741-E7D680EE5FB7}"/>
    <cellStyle name="Normal 2 2 3 3 4 3 5" xfId="36000" xr:uid="{CC73FB55-1D48-4E03-9CB1-AE27730717DA}"/>
    <cellStyle name="Normal 2 2 3 3 4 4" xfId="8052" xr:uid="{71EDAAAA-F6F8-400D-8897-634834F009D2}"/>
    <cellStyle name="Normal 2 2 3 3 4 4 2" xfId="8053" xr:uid="{7EF5A5B5-CAAC-455D-8126-1B92C8F60CD5}"/>
    <cellStyle name="Normal 2 2 3 3 4 4 2 2" xfId="8054" xr:uid="{AE36B158-F245-4E62-B115-B7DE8AFE404A}"/>
    <cellStyle name="Normal 2 2 3 3 4 4 2 2 2" xfId="8055" xr:uid="{5C409D5E-2F98-4945-842F-52670A563EB2}"/>
    <cellStyle name="Normal 2 2 3 3 4 4 2 2 2 2" xfId="36011" xr:uid="{9185B0DC-03F4-453F-B210-7A11C67B8A14}"/>
    <cellStyle name="Normal 2 2 3 3 4 4 2 2 3" xfId="36010" xr:uid="{E1017F34-A406-4446-A529-1297FD20AFA8}"/>
    <cellStyle name="Normal 2 2 3 3 4 4 2 3" xfId="8056" xr:uid="{F65A79D1-81C0-4342-8E01-6F306B76D311}"/>
    <cellStyle name="Normal 2 2 3 3 4 4 2 3 2" xfId="36012" xr:uid="{3B9BAF1E-E4C9-4103-9109-1DAC78E1E093}"/>
    <cellStyle name="Normal 2 2 3 3 4 4 2 4" xfId="36009" xr:uid="{E5BC164E-FC37-411F-B717-39F8EA9DE614}"/>
    <cellStyle name="Normal 2 2 3 3 4 4 3" xfId="8057" xr:uid="{81E95F30-DCFC-48B3-B4DB-C0998F5B3C6D}"/>
    <cellStyle name="Normal 2 2 3 3 4 4 3 2" xfId="8058" xr:uid="{4E566BFB-605C-4EF6-8573-BAFBECB647F8}"/>
    <cellStyle name="Normal 2 2 3 3 4 4 3 2 2" xfId="36014" xr:uid="{BBB2147C-D005-4A84-87B7-6F629D8DF7A8}"/>
    <cellStyle name="Normal 2 2 3 3 4 4 3 3" xfId="36013" xr:uid="{E763DEDE-ECC5-493D-8657-47E0028793DA}"/>
    <cellStyle name="Normal 2 2 3 3 4 4 4" xfId="8059" xr:uid="{4825E69D-2AEF-42BE-A89C-673919232DC8}"/>
    <cellStyle name="Normal 2 2 3 3 4 4 4 2" xfId="36015" xr:uid="{7F2C3890-3AD1-4FCF-B0ED-208782DDF7CD}"/>
    <cellStyle name="Normal 2 2 3 3 4 4 5" xfId="36008" xr:uid="{171CC6F3-A099-4CA1-938D-C5AA131EB8E6}"/>
    <cellStyle name="Normal 2 2 3 3 4 5" xfId="8060" xr:uid="{A288B9F0-AF74-4557-A77A-A4CE3FAF5809}"/>
    <cellStyle name="Normal 2 2 3 3 4 5 2" xfId="8061" xr:uid="{77FE8776-FB24-429A-9DB3-2A20A9D95D44}"/>
    <cellStyle name="Normal 2 2 3 3 4 5 2 2" xfId="8062" xr:uid="{A7029EA1-E62B-4B97-B7F9-1830C1BDD0A1}"/>
    <cellStyle name="Normal 2 2 3 3 4 5 2 2 2" xfId="36018" xr:uid="{429F1282-90D2-431E-AF20-1BADB53A9943}"/>
    <cellStyle name="Normal 2 2 3 3 4 5 2 3" xfId="36017" xr:uid="{A045EBC3-AAB2-4B7D-900E-06D6BB26DA95}"/>
    <cellStyle name="Normal 2 2 3 3 4 5 3" xfId="8063" xr:uid="{80BB3AA7-8308-467E-97CC-41B45E060F37}"/>
    <cellStyle name="Normal 2 2 3 3 4 5 3 2" xfId="36019" xr:uid="{358CA744-5245-49AD-A5DB-0CDC57906D10}"/>
    <cellStyle name="Normal 2 2 3 3 4 5 4" xfId="36016" xr:uid="{E85E2230-09BD-4793-BC60-375C9DE29D85}"/>
    <cellStyle name="Normal 2 2 3 3 4 6" xfId="8064" xr:uid="{DD334AD1-68D0-4CDA-9D35-4FDEB320D012}"/>
    <cellStyle name="Normal 2 2 3 3 4 6 2" xfId="8065" xr:uid="{5736A427-79CE-4FEA-85CC-30F9B8DD2343}"/>
    <cellStyle name="Normal 2 2 3 3 4 6 2 2" xfId="36021" xr:uid="{290A7B5C-30CD-4A0B-A61F-467E3D0F30B8}"/>
    <cellStyle name="Normal 2 2 3 3 4 6 3" xfId="36020" xr:uid="{D839AC3D-F7CA-4713-9B97-4690C5F25E00}"/>
    <cellStyle name="Normal 2 2 3 3 4 7" xfId="8066" xr:uid="{5C7D07C9-5C3B-46D0-8781-51EF3F075AE7}"/>
    <cellStyle name="Normal 2 2 3 3 4 7 2" xfId="36022" xr:uid="{7ADBE7EE-3A32-4176-BAD3-1FC66E0C0969}"/>
    <cellStyle name="Normal 2 2 3 3 4 8" xfId="28455" xr:uid="{FCF46884-BB5C-447B-A847-8A81D3086335}"/>
    <cellStyle name="Normal 2 2 3 3 5" xfId="8067" xr:uid="{2EC4FF2F-1DDC-40B3-B1F5-F47626D76074}"/>
    <cellStyle name="Normal 2 2 3 3 5 2" xfId="8068" xr:uid="{15389028-4FA3-4A07-9ECE-36A383D9A719}"/>
    <cellStyle name="Normal 2 2 3 3 5 2 2" xfId="8069" xr:uid="{C28E38FE-CB0E-4123-8548-8DC717123713}"/>
    <cellStyle name="Normal 2 2 3 3 5 2 2 2" xfId="8070" xr:uid="{029850F7-3F2B-4B23-A273-31E161CCCA6A}"/>
    <cellStyle name="Normal 2 2 3 3 5 2 2 2 2" xfId="8071" xr:uid="{25D789A1-472B-4014-81E6-58D17B1AD2E8}"/>
    <cellStyle name="Normal 2 2 3 3 5 2 2 2 2 2" xfId="36027" xr:uid="{577D1D8A-921E-491C-A759-CD4165A7F831}"/>
    <cellStyle name="Normal 2 2 3 3 5 2 2 2 3" xfId="36026" xr:uid="{475F422B-CE3D-4C1D-982F-0DEFF914852D}"/>
    <cellStyle name="Normal 2 2 3 3 5 2 2 3" xfId="8072" xr:uid="{AA7B7198-D210-4B4E-91BA-2FD542705DA3}"/>
    <cellStyle name="Normal 2 2 3 3 5 2 2 3 2" xfId="36028" xr:uid="{F9A85CD8-6051-4674-BC59-CA6B48BC0426}"/>
    <cellStyle name="Normal 2 2 3 3 5 2 2 4" xfId="36025" xr:uid="{218AEACA-619E-4163-B9D9-D0162D37B4EA}"/>
    <cellStyle name="Normal 2 2 3 3 5 2 3" xfId="8073" xr:uid="{DB15A7EF-4F57-413D-94B2-4404191BCA66}"/>
    <cellStyle name="Normal 2 2 3 3 5 2 3 2" xfId="8074" xr:uid="{43C766E0-E27C-4012-B5AC-A02233047D14}"/>
    <cellStyle name="Normal 2 2 3 3 5 2 3 2 2" xfId="36030" xr:uid="{8F48B50B-923B-4707-9FC8-5E5036A50181}"/>
    <cellStyle name="Normal 2 2 3 3 5 2 3 3" xfId="36029" xr:uid="{1C4635B0-10DE-4E84-BA0E-6688052A9FA9}"/>
    <cellStyle name="Normal 2 2 3 3 5 2 4" xfId="8075" xr:uid="{9B5EB7CA-B403-465B-B0C7-B9314848E421}"/>
    <cellStyle name="Normal 2 2 3 3 5 2 4 2" xfId="36031" xr:uid="{111CC8D0-DA0C-4706-B732-6A66D6EFCFE0}"/>
    <cellStyle name="Normal 2 2 3 3 5 2 5" xfId="36024" xr:uid="{9556F76F-0452-4BBA-B0DA-8263C939ACFE}"/>
    <cellStyle name="Normal 2 2 3 3 5 3" xfId="8076" xr:uid="{F666EBE1-D4C1-4D0F-A5A5-A10EE3EA18A5}"/>
    <cellStyle name="Normal 2 2 3 3 5 3 2" xfId="8077" xr:uid="{3112857B-E6E9-4BD6-AA5D-10187CAA5F35}"/>
    <cellStyle name="Normal 2 2 3 3 5 3 2 2" xfId="8078" xr:uid="{ECA9CD47-2D5A-42B7-8A28-2A9E8FA277C7}"/>
    <cellStyle name="Normal 2 2 3 3 5 3 2 2 2" xfId="36034" xr:uid="{AC9A6B59-D70E-442F-8BFC-24A2C95E4853}"/>
    <cellStyle name="Normal 2 2 3 3 5 3 2 3" xfId="36033" xr:uid="{83C2C3E3-37A3-4BA0-B73B-93C51EE03CAB}"/>
    <cellStyle name="Normal 2 2 3 3 5 3 3" xfId="8079" xr:uid="{1A3D0720-347B-42D4-A4A2-47E07425171A}"/>
    <cellStyle name="Normal 2 2 3 3 5 3 3 2" xfId="36035" xr:uid="{51D86D85-4871-4813-81BD-308527D5716C}"/>
    <cellStyle name="Normal 2 2 3 3 5 3 4" xfId="36032" xr:uid="{B02EBEE8-CE03-4432-9205-CF91E557CDD3}"/>
    <cellStyle name="Normal 2 2 3 3 5 4" xfId="8080" xr:uid="{BEDCA9DF-9AA0-4FB8-A747-D114B340D16E}"/>
    <cellStyle name="Normal 2 2 3 3 5 4 2" xfId="8081" xr:uid="{EA3FA4C2-CD64-475D-AA0E-0CCDF3C96997}"/>
    <cellStyle name="Normal 2 2 3 3 5 4 2 2" xfId="36037" xr:uid="{A1DA38E6-2EB4-41AB-B697-2519C1F88ADD}"/>
    <cellStyle name="Normal 2 2 3 3 5 4 3" xfId="36036" xr:uid="{9A28E34F-3638-430C-A97E-E132CDAFE06F}"/>
    <cellStyle name="Normal 2 2 3 3 5 5" xfId="8082" xr:uid="{CEA2D404-00BA-45EC-ACFD-795A7D9C32CF}"/>
    <cellStyle name="Normal 2 2 3 3 5 5 2" xfId="36038" xr:uid="{E9C5CEED-403C-4F69-B7B5-6CFC8E341087}"/>
    <cellStyle name="Normal 2 2 3 3 5 6" xfId="36023" xr:uid="{1D7D6203-B1F2-471B-9922-E1DC16A0C2E2}"/>
    <cellStyle name="Normal 2 2 3 3 6" xfId="8083" xr:uid="{4B116E1E-F593-4D93-9224-4BC5A223839E}"/>
    <cellStyle name="Normal 2 2 3 3 6 2" xfId="8084" xr:uid="{7ECF5FCF-25FE-435A-A760-7AF4E289E1BA}"/>
    <cellStyle name="Normal 2 2 3 3 6 2 2" xfId="8085" xr:uid="{5F8E5667-50F6-455E-8899-7D40A1F551B1}"/>
    <cellStyle name="Normal 2 2 3 3 6 2 2 2" xfId="8086" xr:uid="{B1A0AA72-5010-4FAB-AC98-D50EE258DD79}"/>
    <cellStyle name="Normal 2 2 3 3 6 2 2 2 2" xfId="36042" xr:uid="{17E1FE10-6AAB-4216-B657-FAC43B53B78E}"/>
    <cellStyle name="Normal 2 2 3 3 6 2 2 3" xfId="36041" xr:uid="{A164DB22-A5B6-4065-884E-86ACF03036E2}"/>
    <cellStyle name="Normal 2 2 3 3 6 2 3" xfId="8087" xr:uid="{1051705C-339F-4135-B76B-D242E1DFFF19}"/>
    <cellStyle name="Normal 2 2 3 3 6 2 3 2" xfId="36043" xr:uid="{336E5350-3A52-4B76-9E8A-606527E7791D}"/>
    <cellStyle name="Normal 2 2 3 3 6 2 4" xfId="36040" xr:uid="{1D7D8B89-6E75-48C6-9B9C-AC7457A7F911}"/>
    <cellStyle name="Normal 2 2 3 3 6 3" xfId="8088" xr:uid="{22BE0170-E457-4080-B53A-E9B06234BA76}"/>
    <cellStyle name="Normal 2 2 3 3 6 3 2" xfId="8089" xr:uid="{CE482717-7A4E-4CF3-8F45-05AFAC438BEC}"/>
    <cellStyle name="Normal 2 2 3 3 6 3 2 2" xfId="36045" xr:uid="{BD83CD7A-BBD5-4283-B7D1-47454719541B}"/>
    <cellStyle name="Normal 2 2 3 3 6 3 3" xfId="36044" xr:uid="{F268021D-579C-4357-956C-C8641F35837D}"/>
    <cellStyle name="Normal 2 2 3 3 6 4" xfId="8090" xr:uid="{18339366-D79E-41BC-8321-262614FE47AE}"/>
    <cellStyle name="Normal 2 2 3 3 6 4 2" xfId="36046" xr:uid="{1804DD41-E07F-4500-A684-77E3215C6F25}"/>
    <cellStyle name="Normal 2 2 3 3 6 5" xfId="36039" xr:uid="{193840F5-7576-4CF5-9BC9-A34865E404AF}"/>
    <cellStyle name="Normal 2 2 3 3 7" xfId="8091" xr:uid="{DD7FB107-516E-4F32-B2DD-F9EDD8EB6B7B}"/>
    <cellStyle name="Normal 2 2 3 3 7 2" xfId="8092" xr:uid="{A9AEC469-0B90-4781-8A79-46372B79AD60}"/>
    <cellStyle name="Normal 2 2 3 3 7 2 2" xfId="8093" xr:uid="{8222763F-C352-4775-812F-12952ABAB90F}"/>
    <cellStyle name="Normal 2 2 3 3 7 2 2 2" xfId="8094" xr:uid="{8BA494AB-B6B8-4000-B95D-E90FBB7F89DE}"/>
    <cellStyle name="Normal 2 2 3 3 7 2 2 2 2" xfId="36050" xr:uid="{067F9CF6-3F84-4F02-A060-6C2F89012FD2}"/>
    <cellStyle name="Normal 2 2 3 3 7 2 2 3" xfId="36049" xr:uid="{3564A46C-384F-45C6-B92E-07B424057798}"/>
    <cellStyle name="Normal 2 2 3 3 7 2 3" xfId="8095" xr:uid="{0D602DEE-E265-4D60-BE3E-1E2174F0B306}"/>
    <cellStyle name="Normal 2 2 3 3 7 2 3 2" xfId="36051" xr:uid="{AFA366BF-16C1-4B46-A3AD-6E50571D939C}"/>
    <cellStyle name="Normal 2 2 3 3 7 2 4" xfId="36048" xr:uid="{C1CBADE2-61E8-4F9C-97F4-CC1E11A67B1F}"/>
    <cellStyle name="Normal 2 2 3 3 7 3" xfId="8096" xr:uid="{08923807-531F-4093-8F35-5E46F299D64D}"/>
    <cellStyle name="Normal 2 2 3 3 7 3 2" xfId="8097" xr:uid="{C1B3F33F-8010-4FA3-B74C-A34101C91881}"/>
    <cellStyle name="Normal 2 2 3 3 7 3 2 2" xfId="36053" xr:uid="{FA935AFD-6BB7-494A-B14B-39F97CA69015}"/>
    <cellStyle name="Normal 2 2 3 3 7 3 3" xfId="36052" xr:uid="{E6FC3EED-BCFF-47C6-9F15-16F18FC9C7D2}"/>
    <cellStyle name="Normal 2 2 3 3 7 4" xfId="8098" xr:uid="{FAD07A00-371B-4D42-95E8-79196E37AB38}"/>
    <cellStyle name="Normal 2 2 3 3 7 4 2" xfId="36054" xr:uid="{813437D9-9537-4350-91CF-707FD1CBAFD9}"/>
    <cellStyle name="Normal 2 2 3 3 7 5" xfId="36047" xr:uid="{70A93B00-3180-42C3-9AB9-F8F1F3F8572B}"/>
    <cellStyle name="Normal 2 2 3 3 8" xfId="8099" xr:uid="{C9055DCC-62C1-4C11-82DD-961982DB202E}"/>
    <cellStyle name="Normal 2 2 3 3 8 2" xfId="8100" xr:uid="{5C0B95A2-16E5-4A70-8F1D-D8415842C5B6}"/>
    <cellStyle name="Normal 2 2 3 3 8 2 2" xfId="8101" xr:uid="{9F6F4AA6-09B2-4AB6-9293-A9FCF8E1F2FD}"/>
    <cellStyle name="Normal 2 2 3 3 8 2 2 2" xfId="36057" xr:uid="{3280B3C8-C804-489A-ACF8-D3E6E0CC5D5C}"/>
    <cellStyle name="Normal 2 2 3 3 8 2 3" xfId="36056" xr:uid="{A3D8E576-0F45-47AD-8434-63BCA179AD62}"/>
    <cellStyle name="Normal 2 2 3 3 8 3" xfId="8102" xr:uid="{6DD862CD-0850-4BFE-987D-75842ED31DBB}"/>
    <cellStyle name="Normal 2 2 3 3 8 3 2" xfId="36058" xr:uid="{FFE98120-4342-4C76-AAC1-A9E6E1F67580}"/>
    <cellStyle name="Normal 2 2 3 3 8 4" xfId="36055" xr:uid="{DC35CDFB-E11C-409A-ABAB-F717605831D8}"/>
    <cellStyle name="Normal 2 2 3 3 9" xfId="8103" xr:uid="{E516538D-4EAF-4834-93B7-B30357C1B604}"/>
    <cellStyle name="Normal 2 2 3 3 9 2" xfId="8104" xr:uid="{50D648F7-28C5-479A-BA76-1AFD2125AC5D}"/>
    <cellStyle name="Normal 2 2 3 3 9 2 2" xfId="36060" xr:uid="{D7A524A6-E5B3-4B2B-A7E0-EAFE1E27AC29}"/>
    <cellStyle name="Normal 2 2 3 3 9 3" xfId="36059" xr:uid="{291BEF0A-9971-47FE-9421-C32F928FE8D1}"/>
    <cellStyle name="Normal 2 2 3 4" xfId="168" xr:uid="{8EC086C5-E261-4796-AFB6-68D28996F1FF}"/>
    <cellStyle name="Normal 2 2 3 4 10" xfId="27808" xr:uid="{2022EAFF-70D3-4AB7-9345-4ACF16A84F02}"/>
    <cellStyle name="Normal 2 2 3 4 10 2" xfId="55727" xr:uid="{DD2D24AA-4737-42F2-B785-0A1CB42C3BAE}"/>
    <cellStyle name="Normal 2 2 3 4 11" xfId="28150" xr:uid="{7B7F9ED3-57EC-4F40-8E25-F57189580F3B}"/>
    <cellStyle name="Normal 2 2 3 4 2" xfId="323" xr:uid="{005097DF-6A4F-48D5-AD84-A16116D7CFF8}"/>
    <cellStyle name="Normal 2 2 3 4 2 10" xfId="28304" xr:uid="{AA73B46F-E901-4E1A-ABC5-326A8C1A91ED}"/>
    <cellStyle name="Normal 2 2 3 4 2 2" xfId="670" xr:uid="{9D00B51A-865C-4A11-A957-589AC1626CE1}"/>
    <cellStyle name="Normal 2 2 3 4 2 2 2" xfId="8105" xr:uid="{65A5A3E0-702D-4853-8B30-B781B278D967}"/>
    <cellStyle name="Normal 2 2 3 4 2 2 2 2" xfId="8106" xr:uid="{DD6FC1BC-96F0-4B80-AA5F-3C4DA0C1D6F3}"/>
    <cellStyle name="Normal 2 2 3 4 2 2 2 2 2" xfId="8107" xr:uid="{22B8FC3E-04DE-41FE-83C2-21B3FB069554}"/>
    <cellStyle name="Normal 2 2 3 4 2 2 2 2 2 2" xfId="8108" xr:uid="{08272C4C-0917-4C29-8999-0BC15B27B29D}"/>
    <cellStyle name="Normal 2 2 3 4 2 2 2 2 2 2 2" xfId="8109" xr:uid="{62EDC687-0400-4A93-8442-2B44AE17E6A8}"/>
    <cellStyle name="Normal 2 2 3 4 2 2 2 2 2 2 2 2" xfId="36065" xr:uid="{E5FB4ED8-12E0-484E-819B-0DCD026BC135}"/>
    <cellStyle name="Normal 2 2 3 4 2 2 2 2 2 2 3" xfId="36064" xr:uid="{EF9FA87B-5949-4F62-BE7B-D0AC4DA3129D}"/>
    <cellStyle name="Normal 2 2 3 4 2 2 2 2 2 3" xfId="8110" xr:uid="{A6421B9E-2900-402D-BBCB-D9044D477D21}"/>
    <cellStyle name="Normal 2 2 3 4 2 2 2 2 2 3 2" xfId="36066" xr:uid="{5589B20A-3283-4D32-AB83-0068138509D5}"/>
    <cellStyle name="Normal 2 2 3 4 2 2 2 2 2 4" xfId="36063" xr:uid="{FA7C947F-3F7D-475D-8119-16A7FB0D2A2F}"/>
    <cellStyle name="Normal 2 2 3 4 2 2 2 2 3" xfId="8111" xr:uid="{3F384183-DAE3-4E7D-8426-2227680FE120}"/>
    <cellStyle name="Normal 2 2 3 4 2 2 2 2 3 2" xfId="8112" xr:uid="{DE50DFFF-5590-4ED6-9FEA-C66E529F7FB7}"/>
    <cellStyle name="Normal 2 2 3 4 2 2 2 2 3 2 2" xfId="36068" xr:uid="{BCA07993-FE91-46F0-9B3C-2F2CD33BC056}"/>
    <cellStyle name="Normal 2 2 3 4 2 2 2 2 3 3" xfId="36067" xr:uid="{6BFFD18A-F6E0-4B35-BB9E-0A876BFC203F}"/>
    <cellStyle name="Normal 2 2 3 4 2 2 2 2 4" xfId="8113" xr:uid="{3CC34B97-9596-4760-87DC-6540E077FE3D}"/>
    <cellStyle name="Normal 2 2 3 4 2 2 2 2 4 2" xfId="36069" xr:uid="{CB1C3370-D296-43EE-87BC-F56D0736B94A}"/>
    <cellStyle name="Normal 2 2 3 4 2 2 2 2 5" xfId="36062" xr:uid="{D5D57A56-EDA4-47CD-BDD4-828E7D298D3B}"/>
    <cellStyle name="Normal 2 2 3 4 2 2 2 3" xfId="8114" xr:uid="{23E07418-2FB0-4E68-AC2F-16F508B6D2C7}"/>
    <cellStyle name="Normal 2 2 3 4 2 2 2 3 2" xfId="8115" xr:uid="{C51C2CB2-95A5-42CB-99AD-37621EDA4B2D}"/>
    <cellStyle name="Normal 2 2 3 4 2 2 2 3 2 2" xfId="8116" xr:uid="{FCC78E06-E1FE-4D56-8777-259D7ABB0016}"/>
    <cellStyle name="Normal 2 2 3 4 2 2 2 3 2 2 2" xfId="36072" xr:uid="{BA0C6508-9528-4234-976A-98453DC771C8}"/>
    <cellStyle name="Normal 2 2 3 4 2 2 2 3 2 3" xfId="36071" xr:uid="{E60259C2-09B4-411A-AB5B-2C3D28C6F35C}"/>
    <cellStyle name="Normal 2 2 3 4 2 2 2 3 3" xfId="8117" xr:uid="{4C69EC14-F9DB-4651-9AB1-157090EAE508}"/>
    <cellStyle name="Normal 2 2 3 4 2 2 2 3 3 2" xfId="36073" xr:uid="{12515072-A9B2-4F81-8A9E-10E0418DDB90}"/>
    <cellStyle name="Normal 2 2 3 4 2 2 2 3 4" xfId="36070" xr:uid="{0F026F76-A5C7-410F-A45B-0D8E78143368}"/>
    <cellStyle name="Normal 2 2 3 4 2 2 2 4" xfId="8118" xr:uid="{26F1A149-FB7D-4EA2-A56A-702411A79F41}"/>
    <cellStyle name="Normal 2 2 3 4 2 2 2 4 2" xfId="8119" xr:uid="{18D14530-E669-4550-957F-2B11B86DBE93}"/>
    <cellStyle name="Normal 2 2 3 4 2 2 2 4 2 2" xfId="36075" xr:uid="{09AF2E45-CD45-43C0-915E-341A96FA4451}"/>
    <cellStyle name="Normal 2 2 3 4 2 2 2 4 3" xfId="36074" xr:uid="{4962EB9E-8D2B-4DD8-B0A1-1F9EA7DA0F03}"/>
    <cellStyle name="Normal 2 2 3 4 2 2 2 5" xfId="8120" xr:uid="{89E709BF-5A79-4AED-9D61-A2E7EF1E4D70}"/>
    <cellStyle name="Normal 2 2 3 4 2 2 2 5 2" xfId="36076" xr:uid="{87503FE5-E244-4C3D-B024-FABC83697F97}"/>
    <cellStyle name="Normal 2 2 3 4 2 2 2 6" xfId="36061" xr:uid="{F3FB03FC-959C-4AB6-819B-C9D5FCB10476}"/>
    <cellStyle name="Normal 2 2 3 4 2 2 3" xfId="8121" xr:uid="{9C654E1F-530F-4D5B-85C4-B8E350E647AD}"/>
    <cellStyle name="Normal 2 2 3 4 2 2 3 2" xfId="8122" xr:uid="{2F5B476D-8E8E-4F84-B320-5A0C34F27F12}"/>
    <cellStyle name="Normal 2 2 3 4 2 2 3 2 2" xfId="8123" xr:uid="{90C3CC78-7401-4D86-B57B-63405762A596}"/>
    <cellStyle name="Normal 2 2 3 4 2 2 3 2 2 2" xfId="8124" xr:uid="{C19902C9-89BF-46F1-AA0F-75B873DA0FCA}"/>
    <cellStyle name="Normal 2 2 3 4 2 2 3 2 2 2 2" xfId="36080" xr:uid="{79CA0BEF-7682-48BA-A554-6FB17BD5C900}"/>
    <cellStyle name="Normal 2 2 3 4 2 2 3 2 2 3" xfId="36079" xr:uid="{424019DF-C489-43A8-9D3C-9C16B7E99454}"/>
    <cellStyle name="Normal 2 2 3 4 2 2 3 2 3" xfId="8125" xr:uid="{5EC05173-F906-494B-A75C-7BEB765BC510}"/>
    <cellStyle name="Normal 2 2 3 4 2 2 3 2 3 2" xfId="36081" xr:uid="{F05B3CAC-F7F3-4EE2-84AE-A18C57C08408}"/>
    <cellStyle name="Normal 2 2 3 4 2 2 3 2 4" xfId="36078" xr:uid="{413F8C0D-D89E-4B8F-9ED8-CDECB54817D0}"/>
    <cellStyle name="Normal 2 2 3 4 2 2 3 3" xfId="8126" xr:uid="{3A39DDBD-A5F3-439B-A723-6C0D11DEA4AC}"/>
    <cellStyle name="Normal 2 2 3 4 2 2 3 3 2" xfId="8127" xr:uid="{3433FE34-B8F1-4F6A-8FFB-AB8D6BD9190D}"/>
    <cellStyle name="Normal 2 2 3 4 2 2 3 3 2 2" xfId="36083" xr:uid="{AC513632-816E-4D12-BF02-56F1794FEF09}"/>
    <cellStyle name="Normal 2 2 3 4 2 2 3 3 3" xfId="36082" xr:uid="{2741F10C-9F89-4F01-8889-C1775F0BA534}"/>
    <cellStyle name="Normal 2 2 3 4 2 2 3 4" xfId="8128" xr:uid="{0647EE52-51A4-4203-899C-E6674A245724}"/>
    <cellStyle name="Normal 2 2 3 4 2 2 3 4 2" xfId="36084" xr:uid="{966D76F0-54C3-428D-8E1E-923C2182A13A}"/>
    <cellStyle name="Normal 2 2 3 4 2 2 3 5" xfId="36077" xr:uid="{0719AC1E-87D4-4068-B3EC-466BD38D39C6}"/>
    <cellStyle name="Normal 2 2 3 4 2 2 4" xfId="8129" xr:uid="{D9161231-9406-41C5-898D-CD68E6AF41F2}"/>
    <cellStyle name="Normal 2 2 3 4 2 2 4 2" xfId="8130" xr:uid="{1B3B1A07-CFEE-475E-829B-87B4E041B479}"/>
    <cellStyle name="Normal 2 2 3 4 2 2 4 2 2" xfId="8131" xr:uid="{796413D2-8B71-46E9-A1F7-D28301C45501}"/>
    <cellStyle name="Normal 2 2 3 4 2 2 4 2 2 2" xfId="8132" xr:uid="{9DBF3F5E-00BF-4851-A998-0C55605F8A7B}"/>
    <cellStyle name="Normal 2 2 3 4 2 2 4 2 2 2 2" xfId="36088" xr:uid="{59332890-5066-45EA-A5D4-DC82B2C74775}"/>
    <cellStyle name="Normal 2 2 3 4 2 2 4 2 2 3" xfId="36087" xr:uid="{DCD04F8D-B4A4-474C-87E0-83B791916D67}"/>
    <cellStyle name="Normal 2 2 3 4 2 2 4 2 3" xfId="8133" xr:uid="{C8438559-673B-409C-BC74-C338937A198A}"/>
    <cellStyle name="Normal 2 2 3 4 2 2 4 2 3 2" xfId="36089" xr:uid="{915C1BAF-A891-42A9-8168-69C83204A549}"/>
    <cellStyle name="Normal 2 2 3 4 2 2 4 2 4" xfId="36086" xr:uid="{2500DDE6-48C4-4503-BF5B-8B5ECB430383}"/>
    <cellStyle name="Normal 2 2 3 4 2 2 4 3" xfId="8134" xr:uid="{E7D4FEBF-9B7F-4031-9E7F-3CA3212564C3}"/>
    <cellStyle name="Normal 2 2 3 4 2 2 4 3 2" xfId="8135" xr:uid="{56D9BAE4-BCFA-42DA-9CD7-B47B54A89FB7}"/>
    <cellStyle name="Normal 2 2 3 4 2 2 4 3 2 2" xfId="36091" xr:uid="{D618DAE3-7329-4B0D-9427-F62B4070CA44}"/>
    <cellStyle name="Normal 2 2 3 4 2 2 4 3 3" xfId="36090" xr:uid="{053E7F1D-5862-4FE1-9B53-E3A2176466F0}"/>
    <cellStyle name="Normal 2 2 3 4 2 2 4 4" xfId="8136" xr:uid="{0F45B77E-8FDF-4857-8CDE-B795D8328F68}"/>
    <cellStyle name="Normal 2 2 3 4 2 2 4 4 2" xfId="36092" xr:uid="{B8352BF1-C357-49C1-8AF7-96BC68A80967}"/>
    <cellStyle name="Normal 2 2 3 4 2 2 4 5" xfId="36085" xr:uid="{8E02116C-EA35-414C-B5DD-7A0BE90B05F8}"/>
    <cellStyle name="Normal 2 2 3 4 2 2 5" xfId="8137" xr:uid="{9D025809-2124-409B-9873-DEEE7DC4F2B1}"/>
    <cellStyle name="Normal 2 2 3 4 2 2 5 2" xfId="8138" xr:uid="{E184D68D-D851-4E6D-A503-0D573076B221}"/>
    <cellStyle name="Normal 2 2 3 4 2 2 5 2 2" xfId="8139" xr:uid="{F38D4EE9-58CB-42FD-A724-0380DC703746}"/>
    <cellStyle name="Normal 2 2 3 4 2 2 5 2 2 2" xfId="36095" xr:uid="{69D8FDA0-9F60-4A25-B764-AD43F74419D0}"/>
    <cellStyle name="Normal 2 2 3 4 2 2 5 2 3" xfId="36094" xr:uid="{585B0564-7BC5-46D0-B89E-DD138E4611A9}"/>
    <cellStyle name="Normal 2 2 3 4 2 2 5 3" xfId="8140" xr:uid="{5B1D5F77-8DE4-4379-8AF1-946D0D1D0344}"/>
    <cellStyle name="Normal 2 2 3 4 2 2 5 3 2" xfId="36096" xr:uid="{FF1A3769-A9DA-4DFC-9A83-223FD2F94F4A}"/>
    <cellStyle name="Normal 2 2 3 4 2 2 5 4" xfId="36093" xr:uid="{D5A6A273-8BCA-4FFE-81A4-D85CF59BFFEC}"/>
    <cellStyle name="Normal 2 2 3 4 2 2 6" xfId="8141" xr:uid="{A3A39272-C978-482F-B4AD-41E3F1E72808}"/>
    <cellStyle name="Normal 2 2 3 4 2 2 6 2" xfId="8142" xr:uid="{6089ED70-BB1D-4403-B066-BA5E02237D0E}"/>
    <cellStyle name="Normal 2 2 3 4 2 2 6 2 2" xfId="36098" xr:uid="{D9C12ED8-596B-4B47-868F-2EE6FF3D4774}"/>
    <cellStyle name="Normal 2 2 3 4 2 2 6 3" xfId="36097" xr:uid="{921C1FF8-0A25-4E94-9AD7-E2C7EC6B7072}"/>
    <cellStyle name="Normal 2 2 3 4 2 2 7" xfId="8143" xr:uid="{C04145D0-208D-4FD0-8AC2-3B5A38256108}"/>
    <cellStyle name="Normal 2 2 3 4 2 2 7 2" xfId="36099" xr:uid="{D04BE312-EB31-40BA-8F16-5983FF10F837}"/>
    <cellStyle name="Normal 2 2 3 4 2 2 8" xfId="28649" xr:uid="{663866E2-9A5F-4CF4-A912-1CC4C8A1512C}"/>
    <cellStyle name="Normal 2 2 3 4 2 3" xfId="8144" xr:uid="{4FFA9887-B1F9-49CF-AEC3-0BA6A3E27200}"/>
    <cellStyle name="Normal 2 2 3 4 2 3 2" xfId="8145" xr:uid="{14118B5F-CE7E-44DB-BA3F-0110D83D3D34}"/>
    <cellStyle name="Normal 2 2 3 4 2 3 2 2" xfId="8146" xr:uid="{940C10A4-3C20-4967-A2BF-1B77754DB2EE}"/>
    <cellStyle name="Normal 2 2 3 4 2 3 2 2 2" xfId="8147" xr:uid="{B739D59B-63ED-4AE1-A444-1E0671C96E55}"/>
    <cellStyle name="Normal 2 2 3 4 2 3 2 2 2 2" xfId="8148" xr:uid="{03A9E922-632A-451C-8F29-78DD0801258D}"/>
    <cellStyle name="Normal 2 2 3 4 2 3 2 2 2 2 2" xfId="36104" xr:uid="{DC2C4946-8E3D-4DCA-A34D-30C7FAD43B23}"/>
    <cellStyle name="Normal 2 2 3 4 2 3 2 2 2 3" xfId="36103" xr:uid="{D01078E7-0FA6-4FE0-9531-4AB012F28CBF}"/>
    <cellStyle name="Normal 2 2 3 4 2 3 2 2 3" xfId="8149" xr:uid="{B305B82E-B925-4FAC-9DE6-8108D7782152}"/>
    <cellStyle name="Normal 2 2 3 4 2 3 2 2 3 2" xfId="36105" xr:uid="{D94D4DFC-F7CC-4BCC-8C0F-7AD918DDE9E2}"/>
    <cellStyle name="Normal 2 2 3 4 2 3 2 2 4" xfId="36102" xr:uid="{5E32A744-53DA-44DB-9161-1BF3C392A7FF}"/>
    <cellStyle name="Normal 2 2 3 4 2 3 2 3" xfId="8150" xr:uid="{B176DE48-6F82-46B8-BA64-5E8BE6B2A238}"/>
    <cellStyle name="Normal 2 2 3 4 2 3 2 3 2" xfId="8151" xr:uid="{C7658112-70C9-4C7E-8FC6-526E0CCE3D35}"/>
    <cellStyle name="Normal 2 2 3 4 2 3 2 3 2 2" xfId="36107" xr:uid="{5612F378-2F15-4139-A684-BD8C2C4B4C63}"/>
    <cellStyle name="Normal 2 2 3 4 2 3 2 3 3" xfId="36106" xr:uid="{9611C7DA-1183-4064-83A2-90F294A1F9A3}"/>
    <cellStyle name="Normal 2 2 3 4 2 3 2 4" xfId="8152" xr:uid="{33103468-EC69-4171-B872-40482C34D996}"/>
    <cellStyle name="Normal 2 2 3 4 2 3 2 4 2" xfId="36108" xr:uid="{1EF9CEDF-03E5-48FF-B0D5-3B78CCEAF444}"/>
    <cellStyle name="Normal 2 2 3 4 2 3 2 5" xfId="36101" xr:uid="{8029777B-528A-41E2-84C4-A54642B8E19A}"/>
    <cellStyle name="Normal 2 2 3 4 2 3 3" xfId="8153" xr:uid="{914EA5BC-F613-4016-A56E-5C6A4A8F17AF}"/>
    <cellStyle name="Normal 2 2 3 4 2 3 3 2" xfId="8154" xr:uid="{9622B070-5470-4BDA-B00D-D35D0717C7B8}"/>
    <cellStyle name="Normal 2 2 3 4 2 3 3 2 2" xfId="8155" xr:uid="{C8C683CC-106D-4ABD-8EBA-46D789DE5B8C}"/>
    <cellStyle name="Normal 2 2 3 4 2 3 3 2 2 2" xfId="36111" xr:uid="{1701BDB0-B389-4B76-8BA2-A511EEEE3A24}"/>
    <cellStyle name="Normal 2 2 3 4 2 3 3 2 3" xfId="36110" xr:uid="{A4EC0D16-44F9-4D22-8219-D0CD830553CD}"/>
    <cellStyle name="Normal 2 2 3 4 2 3 3 3" xfId="8156" xr:uid="{82E750ED-C169-491F-A6D3-D18FCA8C0A94}"/>
    <cellStyle name="Normal 2 2 3 4 2 3 3 3 2" xfId="36112" xr:uid="{6B38B98D-ADCC-4E38-B07B-0C848E2CD66A}"/>
    <cellStyle name="Normal 2 2 3 4 2 3 3 4" xfId="36109" xr:uid="{A8CCB41C-DFC8-43BE-A8C8-3BD6B094A6E1}"/>
    <cellStyle name="Normal 2 2 3 4 2 3 4" xfId="8157" xr:uid="{11E152E9-2E22-463A-AEE5-02D49856049B}"/>
    <cellStyle name="Normal 2 2 3 4 2 3 4 2" xfId="8158" xr:uid="{F94C3AAB-3E34-4659-94EC-5F7F232AD5A3}"/>
    <cellStyle name="Normal 2 2 3 4 2 3 4 2 2" xfId="36114" xr:uid="{5BA75370-B9EE-4A42-9097-00B38D95FA81}"/>
    <cellStyle name="Normal 2 2 3 4 2 3 4 3" xfId="36113" xr:uid="{310B6E8B-8A8B-4945-8221-6C3C6453055D}"/>
    <cellStyle name="Normal 2 2 3 4 2 3 5" xfId="8159" xr:uid="{26EDDA87-AF15-4BF2-985E-A96DA293B6DD}"/>
    <cellStyle name="Normal 2 2 3 4 2 3 5 2" xfId="36115" xr:uid="{E6CD0D4F-A1FB-4688-B29F-687D410748F7}"/>
    <cellStyle name="Normal 2 2 3 4 2 3 6" xfId="36100" xr:uid="{6FA6DC31-4ACE-4E8A-BDE1-0C6596D35DC6}"/>
    <cellStyle name="Normal 2 2 3 4 2 4" xfId="8160" xr:uid="{37FD0393-A01A-4804-BCED-85B8D80932CC}"/>
    <cellStyle name="Normal 2 2 3 4 2 4 2" xfId="8161" xr:uid="{326680BF-ACE5-4FC0-ADD2-722BEC3CA57F}"/>
    <cellStyle name="Normal 2 2 3 4 2 4 2 2" xfId="8162" xr:uid="{2550C549-11DB-49AE-A016-1F656BC6176E}"/>
    <cellStyle name="Normal 2 2 3 4 2 4 2 2 2" xfId="8163" xr:uid="{536EFF01-4674-4657-9FE9-82E790C82CBB}"/>
    <cellStyle name="Normal 2 2 3 4 2 4 2 2 2 2" xfId="36119" xr:uid="{5ACA691F-5FF0-48CA-BF89-D6B735D003E7}"/>
    <cellStyle name="Normal 2 2 3 4 2 4 2 2 3" xfId="36118" xr:uid="{49DD528C-DC09-47B8-A2F8-96BA14B13740}"/>
    <cellStyle name="Normal 2 2 3 4 2 4 2 3" xfId="8164" xr:uid="{9B4E05EE-CB10-43E4-99A2-E3886E857174}"/>
    <cellStyle name="Normal 2 2 3 4 2 4 2 3 2" xfId="36120" xr:uid="{8D7F8505-7CEB-4606-AD1B-D70FFD808F36}"/>
    <cellStyle name="Normal 2 2 3 4 2 4 2 4" xfId="36117" xr:uid="{43C9355F-8D5E-4504-A57A-DBCA4C105FBA}"/>
    <cellStyle name="Normal 2 2 3 4 2 4 3" xfId="8165" xr:uid="{AF2EC37F-BC7E-4ED5-A1ED-E96FA0C36386}"/>
    <cellStyle name="Normal 2 2 3 4 2 4 3 2" xfId="8166" xr:uid="{1EB27E70-2B09-4531-AC93-5BB251767D35}"/>
    <cellStyle name="Normal 2 2 3 4 2 4 3 2 2" xfId="36122" xr:uid="{1CBFB033-D14F-41C1-89C0-5C7399D23079}"/>
    <cellStyle name="Normal 2 2 3 4 2 4 3 3" xfId="36121" xr:uid="{D803F072-7654-40BF-BC6D-94E262E2FFED}"/>
    <cellStyle name="Normal 2 2 3 4 2 4 4" xfId="8167" xr:uid="{A513C7DA-C7A9-465A-900D-D4A91F217AA1}"/>
    <cellStyle name="Normal 2 2 3 4 2 4 4 2" xfId="36123" xr:uid="{8C4A3EFC-D858-403E-8CF9-D5BDC7A27349}"/>
    <cellStyle name="Normal 2 2 3 4 2 4 5" xfId="36116" xr:uid="{66A96F50-E49F-4DB6-988A-9D0DF68AC10B}"/>
    <cellStyle name="Normal 2 2 3 4 2 5" xfId="8168" xr:uid="{B359C898-417F-42F8-BA1D-8F230A7B743D}"/>
    <cellStyle name="Normal 2 2 3 4 2 5 2" xfId="8169" xr:uid="{E3C6DD57-F35D-4470-A056-CEC43B41846C}"/>
    <cellStyle name="Normal 2 2 3 4 2 5 2 2" xfId="8170" xr:uid="{C1C7DB6F-68FC-4AB6-AA00-44A53143B5FE}"/>
    <cellStyle name="Normal 2 2 3 4 2 5 2 2 2" xfId="8171" xr:uid="{B0CCD4A7-F028-4493-9549-04CC66822B97}"/>
    <cellStyle name="Normal 2 2 3 4 2 5 2 2 2 2" xfId="36127" xr:uid="{FCF82799-D67D-40FC-B1AD-A1CBB9BD9B46}"/>
    <cellStyle name="Normal 2 2 3 4 2 5 2 2 3" xfId="36126" xr:uid="{9994C861-F8E9-4D1C-A16E-9732D1C4967C}"/>
    <cellStyle name="Normal 2 2 3 4 2 5 2 3" xfId="8172" xr:uid="{D1B94A69-6180-4E8D-98AD-8913F431BE9D}"/>
    <cellStyle name="Normal 2 2 3 4 2 5 2 3 2" xfId="36128" xr:uid="{6C73558B-6781-4898-933D-1AE5BC84C17B}"/>
    <cellStyle name="Normal 2 2 3 4 2 5 2 4" xfId="36125" xr:uid="{A22539A9-0A4C-4A5C-97DB-1F88F0132A23}"/>
    <cellStyle name="Normal 2 2 3 4 2 5 3" xfId="8173" xr:uid="{C4473AE0-7456-4A91-8620-44868BDA6F87}"/>
    <cellStyle name="Normal 2 2 3 4 2 5 3 2" xfId="8174" xr:uid="{F9C0F5C4-4421-4CE6-B491-7885BFDDFAFC}"/>
    <cellStyle name="Normal 2 2 3 4 2 5 3 2 2" xfId="36130" xr:uid="{F92A9E13-E22A-4AF0-9247-B4A2BEFBF1C1}"/>
    <cellStyle name="Normal 2 2 3 4 2 5 3 3" xfId="36129" xr:uid="{25182830-ED14-4783-9778-78CA8E100DA4}"/>
    <cellStyle name="Normal 2 2 3 4 2 5 4" xfId="8175" xr:uid="{1C7203A3-DF08-4572-9955-0FF8BF3FC369}"/>
    <cellStyle name="Normal 2 2 3 4 2 5 4 2" xfId="36131" xr:uid="{01085B3D-2D0F-4520-A6C8-98B4093E7FAA}"/>
    <cellStyle name="Normal 2 2 3 4 2 5 5" xfId="36124" xr:uid="{4FE68D15-3A12-49C6-9AA5-E5F1DB15DEE8}"/>
    <cellStyle name="Normal 2 2 3 4 2 6" xfId="8176" xr:uid="{7929246A-0362-4BA4-96B1-804741A5FADC}"/>
    <cellStyle name="Normal 2 2 3 4 2 6 2" xfId="8177" xr:uid="{6A108715-A8A2-426F-A583-D53475A5F51A}"/>
    <cellStyle name="Normal 2 2 3 4 2 6 2 2" xfId="8178" xr:uid="{087C3FFA-3449-4629-B146-F0C7A08C0C92}"/>
    <cellStyle name="Normal 2 2 3 4 2 6 2 2 2" xfId="36134" xr:uid="{8E52150B-AD85-41C5-A94E-B241C86977B5}"/>
    <cellStyle name="Normal 2 2 3 4 2 6 2 3" xfId="36133" xr:uid="{38006948-C142-42F5-BC9C-42780951722E}"/>
    <cellStyle name="Normal 2 2 3 4 2 6 3" xfId="8179" xr:uid="{7B988E27-134D-4862-AF26-BA6707244267}"/>
    <cellStyle name="Normal 2 2 3 4 2 6 3 2" xfId="36135" xr:uid="{6CFDF732-1880-425C-979E-16B1B1C47DDA}"/>
    <cellStyle name="Normal 2 2 3 4 2 6 4" xfId="36132" xr:uid="{54CA5D2F-07F6-4674-B4A7-5CF6E8DA4C1C}"/>
    <cellStyle name="Normal 2 2 3 4 2 7" xfId="8180" xr:uid="{C83B7950-9220-4426-B6C5-FAE7931EB86E}"/>
    <cellStyle name="Normal 2 2 3 4 2 7 2" xfId="8181" xr:uid="{7B614E20-10DC-417F-A9E2-6DDF2BC1DF06}"/>
    <cellStyle name="Normal 2 2 3 4 2 7 2 2" xfId="36137" xr:uid="{A040B9AD-6657-4C5A-B039-B3A120561C39}"/>
    <cellStyle name="Normal 2 2 3 4 2 7 3" xfId="36136" xr:uid="{96232FCB-5459-4AEB-AE55-E09E7A4A3E7E}"/>
    <cellStyle name="Normal 2 2 3 4 2 8" xfId="8182" xr:uid="{46515A62-792D-449F-BBE8-689DD509CE45}"/>
    <cellStyle name="Normal 2 2 3 4 2 8 2" xfId="36138" xr:uid="{7F55FE7D-2230-4B69-8BF9-63EFFF894603}"/>
    <cellStyle name="Normal 2 2 3 4 2 9" xfId="27809" xr:uid="{E6E69926-3F96-4444-8DAD-AD8DAF64D6F9}"/>
    <cellStyle name="Normal 2 2 3 4 2 9 2" xfId="55728" xr:uid="{3804BE81-77BE-4AB0-BB43-EA5E9D382AA7}"/>
    <cellStyle name="Normal 2 2 3 4 3" xfId="516" xr:uid="{EED8D8B4-C0C9-4313-BD61-C04DDF02E371}"/>
    <cellStyle name="Normal 2 2 3 4 3 2" xfId="8183" xr:uid="{A8085C4B-738F-4B45-A94E-755FAC30CED6}"/>
    <cellStyle name="Normal 2 2 3 4 3 2 2" xfId="8184" xr:uid="{8FF4ECDB-B43E-4CBA-BA25-3D771886B45D}"/>
    <cellStyle name="Normal 2 2 3 4 3 2 2 2" xfId="8185" xr:uid="{77FBAC73-72E7-4148-8B2C-AA890E14D089}"/>
    <cellStyle name="Normal 2 2 3 4 3 2 2 2 2" xfId="8186" xr:uid="{2745EFF5-BDB7-4221-853C-60DE75AEFC4C}"/>
    <cellStyle name="Normal 2 2 3 4 3 2 2 2 2 2" xfId="8187" xr:uid="{073F07D9-BA62-4FF3-90A8-23CEF38CE794}"/>
    <cellStyle name="Normal 2 2 3 4 3 2 2 2 2 2 2" xfId="36143" xr:uid="{00FEBA47-C254-49E8-A097-E9E80F9121C3}"/>
    <cellStyle name="Normal 2 2 3 4 3 2 2 2 2 3" xfId="36142" xr:uid="{200BB41E-7C72-46BD-8A61-980D48598CE3}"/>
    <cellStyle name="Normal 2 2 3 4 3 2 2 2 3" xfId="8188" xr:uid="{F76ADA7D-A5EC-41CD-A7A2-B2CCE8651F83}"/>
    <cellStyle name="Normal 2 2 3 4 3 2 2 2 3 2" xfId="36144" xr:uid="{70FCC1D2-E7E6-4066-9937-A7691B74A063}"/>
    <cellStyle name="Normal 2 2 3 4 3 2 2 2 4" xfId="36141" xr:uid="{EEDB222C-A67F-46D9-AF39-FBB5A3CC7CB1}"/>
    <cellStyle name="Normal 2 2 3 4 3 2 2 3" xfId="8189" xr:uid="{A44AF419-3565-49C4-BFA2-0E9C6F2EC0D8}"/>
    <cellStyle name="Normal 2 2 3 4 3 2 2 3 2" xfId="8190" xr:uid="{6A01E0B7-570E-4198-B687-37CF3AC656CF}"/>
    <cellStyle name="Normal 2 2 3 4 3 2 2 3 2 2" xfId="36146" xr:uid="{9AB7726A-C0F7-4536-8BFD-DA80DA922E7E}"/>
    <cellStyle name="Normal 2 2 3 4 3 2 2 3 3" xfId="36145" xr:uid="{D39DB974-451B-4D18-A896-DE32EDB595CB}"/>
    <cellStyle name="Normal 2 2 3 4 3 2 2 4" xfId="8191" xr:uid="{D5AC5F6A-0CAB-4B65-A3EF-E3C8BA4E3C6E}"/>
    <cellStyle name="Normal 2 2 3 4 3 2 2 4 2" xfId="36147" xr:uid="{EEAEDAF1-8750-4449-90B9-A74A89A5A66F}"/>
    <cellStyle name="Normal 2 2 3 4 3 2 2 5" xfId="36140" xr:uid="{CA7F0C4B-5CCC-4D9C-A557-6FD07F5F283D}"/>
    <cellStyle name="Normal 2 2 3 4 3 2 3" xfId="8192" xr:uid="{8BE7BA01-FBFC-4993-9C9C-799C60AD9FF4}"/>
    <cellStyle name="Normal 2 2 3 4 3 2 3 2" xfId="8193" xr:uid="{5CA383D5-083B-4AB7-A236-F982822F3918}"/>
    <cellStyle name="Normal 2 2 3 4 3 2 3 2 2" xfId="8194" xr:uid="{337EDE94-2764-456C-A37F-9079A0A5F28F}"/>
    <cellStyle name="Normal 2 2 3 4 3 2 3 2 2 2" xfId="36150" xr:uid="{C872380C-7610-40F6-B249-F4014AB18C03}"/>
    <cellStyle name="Normal 2 2 3 4 3 2 3 2 3" xfId="36149" xr:uid="{F58F32D0-EFDF-41B3-8421-3B14D2EF5BC5}"/>
    <cellStyle name="Normal 2 2 3 4 3 2 3 3" xfId="8195" xr:uid="{C791B5F3-E2EB-4F42-BF2E-E8B1868E7731}"/>
    <cellStyle name="Normal 2 2 3 4 3 2 3 3 2" xfId="36151" xr:uid="{E62C65E5-257B-4AAA-8045-E1CEE787DB5F}"/>
    <cellStyle name="Normal 2 2 3 4 3 2 3 4" xfId="36148" xr:uid="{E48A2D69-9736-40D2-8D8F-FF0639EE1A46}"/>
    <cellStyle name="Normal 2 2 3 4 3 2 4" xfId="8196" xr:uid="{250F9F4B-8460-4619-B9C0-0EDD824461CE}"/>
    <cellStyle name="Normal 2 2 3 4 3 2 4 2" xfId="8197" xr:uid="{092E5B11-C807-4771-86D2-B557A98736A0}"/>
    <cellStyle name="Normal 2 2 3 4 3 2 4 2 2" xfId="36153" xr:uid="{F0E03B14-B1BA-48F2-B872-99EE3012D22D}"/>
    <cellStyle name="Normal 2 2 3 4 3 2 4 3" xfId="36152" xr:uid="{A3E42DD7-AC3D-40AD-9276-0CC283F36B23}"/>
    <cellStyle name="Normal 2 2 3 4 3 2 5" xfId="8198" xr:uid="{4C224E2F-E974-4FD6-941E-5206E590F5DD}"/>
    <cellStyle name="Normal 2 2 3 4 3 2 5 2" xfId="36154" xr:uid="{32420109-2843-4C52-986D-BCA529646693}"/>
    <cellStyle name="Normal 2 2 3 4 3 2 6" xfId="36139" xr:uid="{B365DA4D-10FA-4976-AF1E-3D4D60951EC7}"/>
    <cellStyle name="Normal 2 2 3 4 3 3" xfId="8199" xr:uid="{5D5B4A41-A112-4CBD-83A5-8C78A55AC72A}"/>
    <cellStyle name="Normal 2 2 3 4 3 3 2" xfId="8200" xr:uid="{E534DAB3-E893-48FB-BA7C-3ABF08A25216}"/>
    <cellStyle name="Normal 2 2 3 4 3 3 2 2" xfId="8201" xr:uid="{DFBB4AB1-20CD-4FC1-860A-7AD03AEAAB9C}"/>
    <cellStyle name="Normal 2 2 3 4 3 3 2 2 2" xfId="8202" xr:uid="{6B0BC71C-EE3F-4B99-8FA8-4C6A664D0463}"/>
    <cellStyle name="Normal 2 2 3 4 3 3 2 2 2 2" xfId="36158" xr:uid="{C7096535-65C8-4CB7-8734-5330AD44D8F6}"/>
    <cellStyle name="Normal 2 2 3 4 3 3 2 2 3" xfId="36157" xr:uid="{19387D54-C795-4D3A-A5D2-01A418A26FEA}"/>
    <cellStyle name="Normal 2 2 3 4 3 3 2 3" xfId="8203" xr:uid="{27E045F6-9A5B-44B6-80AD-547526F5CD71}"/>
    <cellStyle name="Normal 2 2 3 4 3 3 2 3 2" xfId="36159" xr:uid="{DFA18D0C-6F72-4323-8D1A-97C03C392317}"/>
    <cellStyle name="Normal 2 2 3 4 3 3 2 4" xfId="36156" xr:uid="{32BF861F-E7CE-459E-A284-4ABC6FE5101D}"/>
    <cellStyle name="Normal 2 2 3 4 3 3 3" xfId="8204" xr:uid="{F087FC9A-97EE-49F0-98B3-8B824C1692FD}"/>
    <cellStyle name="Normal 2 2 3 4 3 3 3 2" xfId="8205" xr:uid="{B518B857-F72D-424D-A639-A4347A2AE1D5}"/>
    <cellStyle name="Normal 2 2 3 4 3 3 3 2 2" xfId="36161" xr:uid="{D8566DE5-C243-4BA4-A912-9010A448A2B4}"/>
    <cellStyle name="Normal 2 2 3 4 3 3 3 3" xfId="36160" xr:uid="{AF336959-3E8D-4BAF-A46C-20A2B004EA1B}"/>
    <cellStyle name="Normal 2 2 3 4 3 3 4" xfId="8206" xr:uid="{7E507D21-387A-4315-9070-07339C97099C}"/>
    <cellStyle name="Normal 2 2 3 4 3 3 4 2" xfId="36162" xr:uid="{61402D14-ADBD-4D1E-B385-53B1EE383D2C}"/>
    <cellStyle name="Normal 2 2 3 4 3 3 5" xfId="36155" xr:uid="{BFE4B454-C0DC-49CB-8298-B30F80C5A3CD}"/>
    <cellStyle name="Normal 2 2 3 4 3 4" xfId="8207" xr:uid="{18EBC405-FFCD-4137-8CF6-BB8749BAA043}"/>
    <cellStyle name="Normal 2 2 3 4 3 4 2" xfId="8208" xr:uid="{2AA5F01D-2008-4D13-B42B-493F302500AA}"/>
    <cellStyle name="Normal 2 2 3 4 3 4 2 2" xfId="8209" xr:uid="{5FCA4D46-899F-493D-BA0D-93EE39275B8D}"/>
    <cellStyle name="Normal 2 2 3 4 3 4 2 2 2" xfId="8210" xr:uid="{35CEB3C4-01A3-4F4A-B01C-5EC2C4561B0E}"/>
    <cellStyle name="Normal 2 2 3 4 3 4 2 2 2 2" xfId="36166" xr:uid="{62D258A1-31F5-47EE-B5AD-6A008E5DCBAD}"/>
    <cellStyle name="Normal 2 2 3 4 3 4 2 2 3" xfId="36165" xr:uid="{F42087CC-749B-470A-979C-CCA573729F69}"/>
    <cellStyle name="Normal 2 2 3 4 3 4 2 3" xfId="8211" xr:uid="{DEBE58A1-EAD5-4582-B689-04F2F590268E}"/>
    <cellStyle name="Normal 2 2 3 4 3 4 2 3 2" xfId="36167" xr:uid="{BC96176F-C5A7-45CD-99AF-1F0FF362C7F1}"/>
    <cellStyle name="Normal 2 2 3 4 3 4 2 4" xfId="36164" xr:uid="{3777E21A-A6F9-4AE9-8970-15DAC3B48BA4}"/>
    <cellStyle name="Normal 2 2 3 4 3 4 3" xfId="8212" xr:uid="{2C4F0F31-0CEB-4245-B26D-DC95DDEEAC13}"/>
    <cellStyle name="Normal 2 2 3 4 3 4 3 2" xfId="8213" xr:uid="{EF6021DB-8429-4D5D-B3AC-0DECA09A01C6}"/>
    <cellStyle name="Normal 2 2 3 4 3 4 3 2 2" xfId="36169" xr:uid="{79D96459-1C48-4B3A-BEF2-3BCE497F96C3}"/>
    <cellStyle name="Normal 2 2 3 4 3 4 3 3" xfId="36168" xr:uid="{9C604427-19E4-4F81-B8D6-42B975B78829}"/>
    <cellStyle name="Normal 2 2 3 4 3 4 4" xfId="8214" xr:uid="{702A53F2-D263-4D97-8310-FD61CB66C504}"/>
    <cellStyle name="Normal 2 2 3 4 3 4 4 2" xfId="36170" xr:uid="{B6E3043F-243F-47C9-B613-F4B7F7D3AB54}"/>
    <cellStyle name="Normal 2 2 3 4 3 4 5" xfId="36163" xr:uid="{5D6DDB03-5D10-4897-BAD3-158DBD379A4B}"/>
    <cellStyle name="Normal 2 2 3 4 3 5" xfId="8215" xr:uid="{1C891979-144D-4787-8012-523561FF1EBC}"/>
    <cellStyle name="Normal 2 2 3 4 3 5 2" xfId="8216" xr:uid="{4FF8F5B1-4ABB-441E-9B21-F20F3235885F}"/>
    <cellStyle name="Normal 2 2 3 4 3 5 2 2" xfId="8217" xr:uid="{F7E3E6C5-039A-4B1C-85EA-B92A18378FA7}"/>
    <cellStyle name="Normal 2 2 3 4 3 5 2 2 2" xfId="36173" xr:uid="{C66610EB-D1D5-431D-B923-86A44E1BDBFF}"/>
    <cellStyle name="Normal 2 2 3 4 3 5 2 3" xfId="36172" xr:uid="{02C494C1-00CD-4407-AC6B-F255C4F9A60F}"/>
    <cellStyle name="Normal 2 2 3 4 3 5 3" xfId="8218" xr:uid="{33FA11C7-0597-438A-8776-B3EDB40D7E53}"/>
    <cellStyle name="Normal 2 2 3 4 3 5 3 2" xfId="36174" xr:uid="{935E6AA4-C481-4018-BFB1-26556B7CAF2E}"/>
    <cellStyle name="Normal 2 2 3 4 3 5 4" xfId="36171" xr:uid="{EFF23A3B-6760-4D15-B7CC-B24C3FF6DEF5}"/>
    <cellStyle name="Normal 2 2 3 4 3 6" xfId="8219" xr:uid="{EC001CDE-B855-4D83-AFA8-A9C4E39A34B2}"/>
    <cellStyle name="Normal 2 2 3 4 3 6 2" xfId="8220" xr:uid="{830C9435-FFF6-4687-8A1A-98439EB7A303}"/>
    <cellStyle name="Normal 2 2 3 4 3 6 2 2" xfId="36176" xr:uid="{1D9CAB94-99AE-4BA2-AC23-5B448B8986CD}"/>
    <cellStyle name="Normal 2 2 3 4 3 6 3" xfId="36175" xr:uid="{4B142BCF-10EC-4EDF-AFE7-6C7E8EE3D080}"/>
    <cellStyle name="Normal 2 2 3 4 3 7" xfId="8221" xr:uid="{937470CA-BA14-4367-9616-F018F8F536DC}"/>
    <cellStyle name="Normal 2 2 3 4 3 7 2" xfId="36177" xr:uid="{E70351AA-F56A-4449-9174-7C998F46B178}"/>
    <cellStyle name="Normal 2 2 3 4 3 8" xfId="28495" xr:uid="{EB75FD33-CFF8-4081-8FBA-09D83245BBFF}"/>
    <cellStyle name="Normal 2 2 3 4 4" xfId="8222" xr:uid="{1CF40363-B942-4926-A30F-10D69DA7416F}"/>
    <cellStyle name="Normal 2 2 3 4 4 2" xfId="8223" xr:uid="{E0AE119B-CF24-48F1-BE0F-A766D3812B59}"/>
    <cellStyle name="Normal 2 2 3 4 4 2 2" xfId="8224" xr:uid="{6D927915-8E7B-4016-8DDE-56B993865598}"/>
    <cellStyle name="Normal 2 2 3 4 4 2 2 2" xfId="8225" xr:uid="{BD65DF9A-D2AC-4593-853C-004C6452F771}"/>
    <cellStyle name="Normal 2 2 3 4 4 2 2 2 2" xfId="8226" xr:uid="{FB3F1DAA-23B9-4805-9A34-6F86636D0F71}"/>
    <cellStyle name="Normal 2 2 3 4 4 2 2 2 2 2" xfId="36182" xr:uid="{726A5328-9216-4AB8-8052-6EC2A2D20147}"/>
    <cellStyle name="Normal 2 2 3 4 4 2 2 2 3" xfId="36181" xr:uid="{040D75F6-7042-4B6B-A5CA-26FEA3E97B04}"/>
    <cellStyle name="Normal 2 2 3 4 4 2 2 3" xfId="8227" xr:uid="{CA8AFF9F-265C-4098-93FB-F5651CA4B40A}"/>
    <cellStyle name="Normal 2 2 3 4 4 2 2 3 2" xfId="36183" xr:uid="{BE8FD80D-C55A-43FD-94D4-FE441244E94F}"/>
    <cellStyle name="Normal 2 2 3 4 4 2 2 4" xfId="36180" xr:uid="{26993C91-309E-4660-8C4F-56D347D1A25C}"/>
    <cellStyle name="Normal 2 2 3 4 4 2 3" xfId="8228" xr:uid="{D6FC1C76-BCCD-4745-838E-1E96C4C3A544}"/>
    <cellStyle name="Normal 2 2 3 4 4 2 3 2" xfId="8229" xr:uid="{567869FB-74FF-4124-9189-A37F80CB8BEC}"/>
    <cellStyle name="Normal 2 2 3 4 4 2 3 2 2" xfId="36185" xr:uid="{B76BFAA4-D40F-40A0-B54C-363657854BC2}"/>
    <cellStyle name="Normal 2 2 3 4 4 2 3 3" xfId="36184" xr:uid="{10137AB8-C8C0-4EA3-B3A2-C0C614C433DA}"/>
    <cellStyle name="Normal 2 2 3 4 4 2 4" xfId="8230" xr:uid="{FE34C7FF-7CB7-4F13-BDD6-268CA07BC78F}"/>
    <cellStyle name="Normal 2 2 3 4 4 2 4 2" xfId="36186" xr:uid="{1AC1ED14-FBE8-4187-B6AB-892A4641CEE2}"/>
    <cellStyle name="Normal 2 2 3 4 4 2 5" xfId="36179" xr:uid="{B7377313-A3D5-4C1A-8562-B190E39C3E8D}"/>
    <cellStyle name="Normal 2 2 3 4 4 3" xfId="8231" xr:uid="{333DE732-A650-481D-B268-3924D73B3459}"/>
    <cellStyle name="Normal 2 2 3 4 4 3 2" xfId="8232" xr:uid="{E84C0253-FD75-447B-9BAD-8799F87C2760}"/>
    <cellStyle name="Normal 2 2 3 4 4 3 2 2" xfId="8233" xr:uid="{124F3AA6-35B5-4716-BCD4-800663F4D8DC}"/>
    <cellStyle name="Normal 2 2 3 4 4 3 2 2 2" xfId="36189" xr:uid="{A27C5E82-769C-4D03-A79C-6BB80E9D8F9A}"/>
    <cellStyle name="Normal 2 2 3 4 4 3 2 3" xfId="36188" xr:uid="{F7304751-C9F1-46EF-8B6A-6270142A1928}"/>
    <cellStyle name="Normal 2 2 3 4 4 3 3" xfId="8234" xr:uid="{12F7E08B-3421-49EC-979B-D5B1D38EB703}"/>
    <cellStyle name="Normal 2 2 3 4 4 3 3 2" xfId="36190" xr:uid="{A57469A9-0F04-4FF5-A230-9095D4DCA438}"/>
    <cellStyle name="Normal 2 2 3 4 4 3 4" xfId="36187" xr:uid="{EF6EBA7A-0115-4C44-90BA-22DEFA344E1A}"/>
    <cellStyle name="Normal 2 2 3 4 4 4" xfId="8235" xr:uid="{CFBD86F5-F708-4670-B9D7-5D6279D032E5}"/>
    <cellStyle name="Normal 2 2 3 4 4 4 2" xfId="8236" xr:uid="{48150978-644C-4415-98CC-DC8AD9C3C9C1}"/>
    <cellStyle name="Normal 2 2 3 4 4 4 2 2" xfId="36192" xr:uid="{0F45F5A5-5543-4488-BB88-19DD6A6A2FB2}"/>
    <cellStyle name="Normal 2 2 3 4 4 4 3" xfId="36191" xr:uid="{97A2E271-5E89-4B21-BCFB-A3749CE2CA0C}"/>
    <cellStyle name="Normal 2 2 3 4 4 5" xfId="8237" xr:uid="{92D6608F-4DCA-4AD1-A7B3-FEC67AAD6BC9}"/>
    <cellStyle name="Normal 2 2 3 4 4 5 2" xfId="36193" xr:uid="{953F7386-1BEE-4B37-9BE9-7EEF8442B9AD}"/>
    <cellStyle name="Normal 2 2 3 4 4 6" xfId="36178" xr:uid="{462B1689-0D4A-49B0-BE18-DDE1A2005A9A}"/>
    <cellStyle name="Normal 2 2 3 4 5" xfId="8238" xr:uid="{5C9B1E97-DC3D-4FA5-BC96-38295D30A871}"/>
    <cellStyle name="Normal 2 2 3 4 5 2" xfId="8239" xr:uid="{47DF9344-362A-423A-AFD0-0FEE4CBFBE6A}"/>
    <cellStyle name="Normal 2 2 3 4 5 2 2" xfId="8240" xr:uid="{3754F5CA-7FD4-49EA-9901-1E611D3E4FA2}"/>
    <cellStyle name="Normal 2 2 3 4 5 2 2 2" xfId="8241" xr:uid="{7E1167C9-FA5B-4E6B-BE35-A3A6C39E2CE9}"/>
    <cellStyle name="Normal 2 2 3 4 5 2 2 2 2" xfId="36197" xr:uid="{9F1A2A90-88B3-47B5-B9BC-63C2032B0B68}"/>
    <cellStyle name="Normal 2 2 3 4 5 2 2 3" xfId="36196" xr:uid="{E076D593-52C1-4BE5-A3B4-1C5582B89943}"/>
    <cellStyle name="Normal 2 2 3 4 5 2 3" xfId="8242" xr:uid="{984030B6-8B11-4D79-BD6D-6F1201EFE512}"/>
    <cellStyle name="Normal 2 2 3 4 5 2 3 2" xfId="36198" xr:uid="{D774907D-DE95-438D-9517-2A46A282CBDC}"/>
    <cellStyle name="Normal 2 2 3 4 5 2 4" xfId="36195" xr:uid="{9570DCEB-6181-44BD-AF55-5D8CA82613FA}"/>
    <cellStyle name="Normal 2 2 3 4 5 3" xfId="8243" xr:uid="{D56DBC0B-8919-4B99-8070-5D7FFE580080}"/>
    <cellStyle name="Normal 2 2 3 4 5 3 2" xfId="8244" xr:uid="{419C884B-9D7B-453C-96E2-9747C047E42B}"/>
    <cellStyle name="Normal 2 2 3 4 5 3 2 2" xfId="36200" xr:uid="{9EF54763-213B-4390-BFD9-A5DF3F4FD848}"/>
    <cellStyle name="Normal 2 2 3 4 5 3 3" xfId="36199" xr:uid="{A91F2BCE-4744-41CC-AB06-FB5798BA4305}"/>
    <cellStyle name="Normal 2 2 3 4 5 4" xfId="8245" xr:uid="{4D683C73-8974-4B2D-860D-11810634691D}"/>
    <cellStyle name="Normal 2 2 3 4 5 4 2" xfId="36201" xr:uid="{2BB28AE5-8B7F-4934-BEEB-A27544F0F501}"/>
    <cellStyle name="Normal 2 2 3 4 5 5" xfId="36194" xr:uid="{2C3D6FD9-462C-42D4-9BC6-0246088AC6E4}"/>
    <cellStyle name="Normal 2 2 3 4 6" xfId="8246" xr:uid="{8BCD20D3-31FA-420D-B28E-02CD8E636550}"/>
    <cellStyle name="Normal 2 2 3 4 6 2" xfId="8247" xr:uid="{A2C7C64F-91F0-43DB-BFF1-FA241418C5EB}"/>
    <cellStyle name="Normal 2 2 3 4 6 2 2" xfId="8248" xr:uid="{CA41CFED-8F9B-44E3-A16F-84DD814CB1ED}"/>
    <cellStyle name="Normal 2 2 3 4 6 2 2 2" xfId="8249" xr:uid="{E714EB9C-9F04-4F50-BA3D-876930B0215A}"/>
    <cellStyle name="Normal 2 2 3 4 6 2 2 2 2" xfId="36205" xr:uid="{1577A820-A4F2-4496-ACB5-5C49FCC337C2}"/>
    <cellStyle name="Normal 2 2 3 4 6 2 2 3" xfId="36204" xr:uid="{8625BB25-1B56-4E48-AF3D-DAE5EFA1F5DD}"/>
    <cellStyle name="Normal 2 2 3 4 6 2 3" xfId="8250" xr:uid="{EC32A931-CF85-4806-94CA-14A60F0A3B64}"/>
    <cellStyle name="Normal 2 2 3 4 6 2 3 2" xfId="36206" xr:uid="{0824F3C3-B108-4771-9A2C-134FD7205221}"/>
    <cellStyle name="Normal 2 2 3 4 6 2 4" xfId="36203" xr:uid="{51E187F0-E355-4D97-8961-0549113AAAB9}"/>
    <cellStyle name="Normal 2 2 3 4 6 3" xfId="8251" xr:uid="{AA899945-9EFC-4B36-84D4-12FF42B1D367}"/>
    <cellStyle name="Normal 2 2 3 4 6 3 2" xfId="8252" xr:uid="{6213CB83-06B8-4075-B224-B5D459E36B69}"/>
    <cellStyle name="Normal 2 2 3 4 6 3 2 2" xfId="36208" xr:uid="{75C154F0-6CAC-4223-88AE-B7547B65A46C}"/>
    <cellStyle name="Normal 2 2 3 4 6 3 3" xfId="36207" xr:uid="{9F984E51-E5F6-4BCB-94BA-E02CE24D653B}"/>
    <cellStyle name="Normal 2 2 3 4 6 4" xfId="8253" xr:uid="{4D2BEF1D-7853-4E54-B158-5675724BD237}"/>
    <cellStyle name="Normal 2 2 3 4 6 4 2" xfId="36209" xr:uid="{0C82EB07-BBD2-469E-97B6-103ED78FBB80}"/>
    <cellStyle name="Normal 2 2 3 4 6 5" xfId="36202" xr:uid="{63F70519-D071-4D62-9744-004FB45B9D44}"/>
    <cellStyle name="Normal 2 2 3 4 7" xfId="8254" xr:uid="{319BFC39-040C-4465-9499-0A4C0E068109}"/>
    <cellStyle name="Normal 2 2 3 4 7 2" xfId="8255" xr:uid="{C886F020-825E-45CD-86BC-90C873DB4A44}"/>
    <cellStyle name="Normal 2 2 3 4 7 2 2" xfId="8256" xr:uid="{02BB6F73-A43C-4A16-B832-739609A1EBD6}"/>
    <cellStyle name="Normal 2 2 3 4 7 2 2 2" xfId="36212" xr:uid="{ED710502-7264-4834-BDEC-C8358F8D1EEE}"/>
    <cellStyle name="Normal 2 2 3 4 7 2 3" xfId="36211" xr:uid="{1DD46D72-CD5C-46E4-B6EE-B4F8E7FAEF2E}"/>
    <cellStyle name="Normal 2 2 3 4 7 3" xfId="8257" xr:uid="{ADAA9DE4-CAA9-4A0E-9C54-9FED628C9ACB}"/>
    <cellStyle name="Normal 2 2 3 4 7 3 2" xfId="36213" xr:uid="{A76E5E01-31C6-4768-A2F9-36E34ED1AA8A}"/>
    <cellStyle name="Normal 2 2 3 4 7 4" xfId="36210" xr:uid="{9A3E0BF6-5C22-4D2E-89D7-230E7E27A6F9}"/>
    <cellStyle name="Normal 2 2 3 4 8" xfId="8258" xr:uid="{5C4D92C9-1482-4F1D-A2A5-C276C04F1B43}"/>
    <cellStyle name="Normal 2 2 3 4 8 2" xfId="8259" xr:uid="{8BD904C7-5750-491C-ACDD-B7E69A2CAF32}"/>
    <cellStyle name="Normal 2 2 3 4 8 2 2" xfId="36215" xr:uid="{4E2C9907-BEC6-4C3C-958E-5630E1488C0F}"/>
    <cellStyle name="Normal 2 2 3 4 8 3" xfId="36214" xr:uid="{BEDB4BC0-1361-46DE-8A92-1378D6DA0AE2}"/>
    <cellStyle name="Normal 2 2 3 4 9" xfId="8260" xr:uid="{FA3DBCBE-834A-4B9D-B213-06272072FD31}"/>
    <cellStyle name="Normal 2 2 3 4 9 2" xfId="36216" xr:uid="{19080DC0-A86F-4C78-98CD-94ED6E0A9E23}"/>
    <cellStyle name="Normal 2 2 3 5" xfId="246" xr:uid="{56B4AF8D-8EDF-42D0-B083-5E2B3C8CE099}"/>
    <cellStyle name="Normal 2 2 3 5 10" xfId="28227" xr:uid="{4BEF7FCB-6863-4746-8F76-E6AC8DF262F3}"/>
    <cellStyle name="Normal 2 2 3 5 2" xfId="593" xr:uid="{F870B382-E02A-4A85-8C40-BACC01FD3A79}"/>
    <cellStyle name="Normal 2 2 3 5 2 2" xfId="8261" xr:uid="{7085CFC2-8544-4DE7-9104-4E59388816B2}"/>
    <cellStyle name="Normal 2 2 3 5 2 2 2" xfId="8262" xr:uid="{1920EA7B-0BCE-46A1-B56A-2A7268E5A753}"/>
    <cellStyle name="Normal 2 2 3 5 2 2 2 2" xfId="8263" xr:uid="{97CBC2B6-1BC8-4D6C-A39C-0CD6719A9DB6}"/>
    <cellStyle name="Normal 2 2 3 5 2 2 2 2 2" xfId="8264" xr:uid="{CAB1825E-B35A-469D-8C46-37CAC14A2EF2}"/>
    <cellStyle name="Normal 2 2 3 5 2 2 2 2 2 2" xfId="8265" xr:uid="{C680AA89-A1AD-48E2-AB57-D6983D70A4BD}"/>
    <cellStyle name="Normal 2 2 3 5 2 2 2 2 2 2 2" xfId="36221" xr:uid="{C0F0A9CB-090A-48A0-B2B4-BED547216BB0}"/>
    <cellStyle name="Normal 2 2 3 5 2 2 2 2 2 3" xfId="36220" xr:uid="{FFC6F0EC-6661-4F89-8476-6A474744A569}"/>
    <cellStyle name="Normal 2 2 3 5 2 2 2 2 3" xfId="8266" xr:uid="{6789FFA0-ECA8-4197-9A86-156102DCFFC7}"/>
    <cellStyle name="Normal 2 2 3 5 2 2 2 2 3 2" xfId="36222" xr:uid="{0D1714AE-F9AB-4C46-AFD4-CAB4C549429D}"/>
    <cellStyle name="Normal 2 2 3 5 2 2 2 2 4" xfId="36219" xr:uid="{F0256212-34E0-4282-A171-FE297306B68F}"/>
    <cellStyle name="Normal 2 2 3 5 2 2 2 3" xfId="8267" xr:uid="{68A56752-CD3E-4DB5-8C0D-F41977EB46A8}"/>
    <cellStyle name="Normal 2 2 3 5 2 2 2 3 2" xfId="8268" xr:uid="{94E38CCA-EDF0-4A8F-90C2-D5F0EA60D5A6}"/>
    <cellStyle name="Normal 2 2 3 5 2 2 2 3 2 2" xfId="36224" xr:uid="{328129AF-B716-4E97-9943-A9C43BBDFD76}"/>
    <cellStyle name="Normal 2 2 3 5 2 2 2 3 3" xfId="36223" xr:uid="{5119B3B6-A8A3-4565-88B1-D18548C78FDC}"/>
    <cellStyle name="Normal 2 2 3 5 2 2 2 4" xfId="8269" xr:uid="{E8BD5319-8AAE-4395-8F20-2557E7C41BC7}"/>
    <cellStyle name="Normal 2 2 3 5 2 2 2 4 2" xfId="36225" xr:uid="{50589FD1-F35A-4E0F-9681-CDE873A248B9}"/>
    <cellStyle name="Normal 2 2 3 5 2 2 2 5" xfId="36218" xr:uid="{CBF5A019-55B3-4B07-A874-5758D77C635C}"/>
    <cellStyle name="Normal 2 2 3 5 2 2 3" xfId="8270" xr:uid="{9172D16D-CE5C-4859-9228-4D128440E501}"/>
    <cellStyle name="Normal 2 2 3 5 2 2 3 2" xfId="8271" xr:uid="{D3027BA7-1FD2-4CA6-8B66-148F8170EA5F}"/>
    <cellStyle name="Normal 2 2 3 5 2 2 3 2 2" xfId="8272" xr:uid="{A2226FD5-8894-44C0-AF09-F54CAC00A8C6}"/>
    <cellStyle name="Normal 2 2 3 5 2 2 3 2 2 2" xfId="36228" xr:uid="{C9F13725-CBD8-4DF4-A803-E4C44C181B03}"/>
    <cellStyle name="Normal 2 2 3 5 2 2 3 2 3" xfId="36227" xr:uid="{58F58C78-CD20-4735-818E-938D8DC465E1}"/>
    <cellStyle name="Normal 2 2 3 5 2 2 3 3" xfId="8273" xr:uid="{73EABA2F-07A8-4D38-AC87-59754E5D9889}"/>
    <cellStyle name="Normal 2 2 3 5 2 2 3 3 2" xfId="36229" xr:uid="{D1279D2C-7474-4F9F-AA81-3ADB98C786F1}"/>
    <cellStyle name="Normal 2 2 3 5 2 2 3 4" xfId="36226" xr:uid="{C058938A-CE43-43B2-B6C9-908DB571FD14}"/>
    <cellStyle name="Normal 2 2 3 5 2 2 4" xfId="8274" xr:uid="{778C204D-5C39-472A-B951-A5D2F8D51638}"/>
    <cellStyle name="Normal 2 2 3 5 2 2 4 2" xfId="8275" xr:uid="{23388A62-056D-4831-9D59-C83387C8C6F1}"/>
    <cellStyle name="Normal 2 2 3 5 2 2 4 2 2" xfId="36231" xr:uid="{322931C1-48C8-4D51-8220-ED74C51B4462}"/>
    <cellStyle name="Normal 2 2 3 5 2 2 4 3" xfId="36230" xr:uid="{D7BF6C78-9C00-4E15-BD2C-09818FEDDB98}"/>
    <cellStyle name="Normal 2 2 3 5 2 2 5" xfId="8276" xr:uid="{C4FE52B1-7AC9-4968-88BE-52D3BB69D290}"/>
    <cellStyle name="Normal 2 2 3 5 2 2 5 2" xfId="36232" xr:uid="{ABA3A9CB-558A-49DF-BAD4-BECAF07D4DE2}"/>
    <cellStyle name="Normal 2 2 3 5 2 2 6" xfId="36217" xr:uid="{FA24A47C-2277-4C80-BFB1-041743C3EA52}"/>
    <cellStyle name="Normal 2 2 3 5 2 3" xfId="8277" xr:uid="{D96D928B-5531-476A-822A-6BA570C735F4}"/>
    <cellStyle name="Normal 2 2 3 5 2 3 2" xfId="8278" xr:uid="{9F2C6F69-2E0C-4F6C-8229-DC15A1885ECD}"/>
    <cellStyle name="Normal 2 2 3 5 2 3 2 2" xfId="8279" xr:uid="{F7CFD4DA-ACAC-4351-8024-C4FF37C2C1E4}"/>
    <cellStyle name="Normal 2 2 3 5 2 3 2 2 2" xfId="8280" xr:uid="{36D13C55-8480-4577-B5F2-AE95FEB2EFD9}"/>
    <cellStyle name="Normal 2 2 3 5 2 3 2 2 2 2" xfId="36236" xr:uid="{C7102E83-D626-4620-B111-18DD355A2412}"/>
    <cellStyle name="Normal 2 2 3 5 2 3 2 2 3" xfId="36235" xr:uid="{982ECB05-1E77-4758-A107-872914A98DE1}"/>
    <cellStyle name="Normal 2 2 3 5 2 3 2 3" xfId="8281" xr:uid="{EF9F63A7-68EB-4B06-80AC-E59E2AA6FF17}"/>
    <cellStyle name="Normal 2 2 3 5 2 3 2 3 2" xfId="36237" xr:uid="{09A1D847-F3B8-419D-BEDD-0D66DB7A4D99}"/>
    <cellStyle name="Normal 2 2 3 5 2 3 2 4" xfId="36234" xr:uid="{9B9CBF55-3B62-4E05-AFDA-1E9009BB63EE}"/>
    <cellStyle name="Normal 2 2 3 5 2 3 3" xfId="8282" xr:uid="{603FA0F8-0195-4349-8C68-F7A4E4CDBACE}"/>
    <cellStyle name="Normal 2 2 3 5 2 3 3 2" xfId="8283" xr:uid="{619C6AB6-C007-46E3-93E1-715DC1A8EEB4}"/>
    <cellStyle name="Normal 2 2 3 5 2 3 3 2 2" xfId="36239" xr:uid="{DE4DC145-C029-48AF-AE1F-94ABD721435D}"/>
    <cellStyle name="Normal 2 2 3 5 2 3 3 3" xfId="36238" xr:uid="{7B07EE31-72D0-4214-8035-DDD177C32F35}"/>
    <cellStyle name="Normal 2 2 3 5 2 3 4" xfId="8284" xr:uid="{4CF9000C-CA6F-4070-A855-6A442CF67C65}"/>
    <cellStyle name="Normal 2 2 3 5 2 3 4 2" xfId="36240" xr:uid="{B37F08AA-E9D5-4223-AFFB-A91CFA361914}"/>
    <cellStyle name="Normal 2 2 3 5 2 3 5" xfId="36233" xr:uid="{08457EE1-7C88-4826-B738-1551E78D9C59}"/>
    <cellStyle name="Normal 2 2 3 5 2 4" xfId="8285" xr:uid="{F8CA0575-C0ED-4F0B-A57C-75AF2FFC2DC0}"/>
    <cellStyle name="Normal 2 2 3 5 2 4 2" xfId="8286" xr:uid="{8AB01CAB-608E-45FD-A550-D4E2ED4A3B8C}"/>
    <cellStyle name="Normal 2 2 3 5 2 4 2 2" xfId="8287" xr:uid="{623ADC25-4D9D-426C-9826-35FB49B7D9BF}"/>
    <cellStyle name="Normal 2 2 3 5 2 4 2 2 2" xfId="8288" xr:uid="{5D413B6D-5445-4253-9F2D-23930BF72B9A}"/>
    <cellStyle name="Normal 2 2 3 5 2 4 2 2 2 2" xfId="36244" xr:uid="{AA502706-D983-44B9-81D8-0389819917A1}"/>
    <cellStyle name="Normal 2 2 3 5 2 4 2 2 3" xfId="36243" xr:uid="{71E5B353-52AC-4D1B-AEB3-562FF2A54A32}"/>
    <cellStyle name="Normal 2 2 3 5 2 4 2 3" xfId="8289" xr:uid="{9A16620B-8117-4747-BAC1-52B8A22E6175}"/>
    <cellStyle name="Normal 2 2 3 5 2 4 2 3 2" xfId="36245" xr:uid="{AE7452BC-DA22-44F1-9A1D-10323B7B01CB}"/>
    <cellStyle name="Normal 2 2 3 5 2 4 2 4" xfId="36242" xr:uid="{E8A360B7-683B-4A07-AC33-C925576B9C6C}"/>
    <cellStyle name="Normal 2 2 3 5 2 4 3" xfId="8290" xr:uid="{CE5918E6-730A-4163-8010-58A6F5FA3402}"/>
    <cellStyle name="Normal 2 2 3 5 2 4 3 2" xfId="8291" xr:uid="{980B54F3-C4DC-4925-A263-7FC9B96B516D}"/>
    <cellStyle name="Normal 2 2 3 5 2 4 3 2 2" xfId="36247" xr:uid="{657163DA-1F9A-4D08-BD21-D15D27992A4B}"/>
    <cellStyle name="Normal 2 2 3 5 2 4 3 3" xfId="36246" xr:uid="{8CFE9473-0E76-4ADC-A5CE-09526A0BFB6C}"/>
    <cellStyle name="Normal 2 2 3 5 2 4 4" xfId="8292" xr:uid="{B6AA6E71-1482-483D-B1F9-B547EAC51287}"/>
    <cellStyle name="Normal 2 2 3 5 2 4 4 2" xfId="36248" xr:uid="{E5AE243C-97CF-41C7-AC96-C3C267B55094}"/>
    <cellStyle name="Normal 2 2 3 5 2 4 5" xfId="36241" xr:uid="{13DCB973-0FA8-4900-87F3-7D3FF3CEA76D}"/>
    <cellStyle name="Normal 2 2 3 5 2 5" xfId="8293" xr:uid="{0503C7D8-C294-4024-976B-1D4C2B22AC64}"/>
    <cellStyle name="Normal 2 2 3 5 2 5 2" xfId="8294" xr:uid="{6333F7FD-5C04-4ADE-B6ED-889DC0F21437}"/>
    <cellStyle name="Normal 2 2 3 5 2 5 2 2" xfId="8295" xr:uid="{45DF6F23-E932-406F-B79C-5080185F64F9}"/>
    <cellStyle name="Normal 2 2 3 5 2 5 2 2 2" xfId="36251" xr:uid="{745CB63F-BAEA-4983-B467-7A030C8554CD}"/>
    <cellStyle name="Normal 2 2 3 5 2 5 2 3" xfId="36250" xr:uid="{BC862E57-C10B-4B0F-9D4B-6F857C6B9FB5}"/>
    <cellStyle name="Normal 2 2 3 5 2 5 3" xfId="8296" xr:uid="{6B938FEC-731A-498A-9269-18CD47900494}"/>
    <cellStyle name="Normal 2 2 3 5 2 5 3 2" xfId="36252" xr:uid="{7CA0D25A-D0D9-42FB-9B85-307F27680985}"/>
    <cellStyle name="Normal 2 2 3 5 2 5 4" xfId="36249" xr:uid="{2A3404E5-44F9-493E-812E-06C227A6B8D8}"/>
    <cellStyle name="Normal 2 2 3 5 2 6" xfId="8297" xr:uid="{5558C560-9C3F-462A-AF1E-DD76EE4366BA}"/>
    <cellStyle name="Normal 2 2 3 5 2 6 2" xfId="8298" xr:uid="{0DC10872-9C1D-4F88-87AD-D07A2F31F66F}"/>
    <cellStyle name="Normal 2 2 3 5 2 6 2 2" xfId="36254" xr:uid="{9612BB9E-916A-42FB-A896-352EA65641BD}"/>
    <cellStyle name="Normal 2 2 3 5 2 6 3" xfId="36253" xr:uid="{FA23056A-B3E8-42F7-99A9-F1BB8FC327D9}"/>
    <cellStyle name="Normal 2 2 3 5 2 7" xfId="8299" xr:uid="{AA244278-2397-499B-8D1B-6C01E5EC631D}"/>
    <cellStyle name="Normal 2 2 3 5 2 7 2" xfId="36255" xr:uid="{0EDCAE27-A254-4B9F-B837-015C8BB81373}"/>
    <cellStyle name="Normal 2 2 3 5 2 8" xfId="28572" xr:uid="{145EE60B-13AD-4824-9EC4-677933584E9C}"/>
    <cellStyle name="Normal 2 2 3 5 3" xfId="8300" xr:uid="{8536EA15-0605-4FEF-BB8C-E517A6FE2A01}"/>
    <cellStyle name="Normal 2 2 3 5 3 2" xfId="8301" xr:uid="{FC871637-21D3-440B-B8F3-34615489EA00}"/>
    <cellStyle name="Normal 2 2 3 5 3 2 2" xfId="8302" xr:uid="{FB3906D7-8CB8-4BF3-BD6D-1133748666B3}"/>
    <cellStyle name="Normal 2 2 3 5 3 2 2 2" xfId="8303" xr:uid="{1083F160-E101-40BE-9134-503DADC09DE9}"/>
    <cellStyle name="Normal 2 2 3 5 3 2 2 2 2" xfId="8304" xr:uid="{E4CD0114-06B6-48A0-8D09-45F1CB1019D9}"/>
    <cellStyle name="Normal 2 2 3 5 3 2 2 2 2 2" xfId="36260" xr:uid="{BF03CC40-6E1F-4ED5-A219-22007BB6DBEC}"/>
    <cellStyle name="Normal 2 2 3 5 3 2 2 2 3" xfId="36259" xr:uid="{287F2003-1825-422F-9C89-036B2413FBBA}"/>
    <cellStyle name="Normal 2 2 3 5 3 2 2 3" xfId="8305" xr:uid="{E9BCD7B1-5BFD-4640-9F4D-FA0C7C59C0A5}"/>
    <cellStyle name="Normal 2 2 3 5 3 2 2 3 2" xfId="36261" xr:uid="{CD363732-F21B-406A-9215-27AB078EEC37}"/>
    <cellStyle name="Normal 2 2 3 5 3 2 2 4" xfId="36258" xr:uid="{568197E7-0BF7-4B9A-A609-54214AF4DB05}"/>
    <cellStyle name="Normal 2 2 3 5 3 2 3" xfId="8306" xr:uid="{AFF6B6F5-9841-4CB2-AE56-82DFB6061BE0}"/>
    <cellStyle name="Normal 2 2 3 5 3 2 3 2" xfId="8307" xr:uid="{5B35489A-1635-4A06-BF0B-5E43AA1876EA}"/>
    <cellStyle name="Normal 2 2 3 5 3 2 3 2 2" xfId="36263" xr:uid="{B30FBCE5-AD46-4D2B-98CA-5B488B4DD67D}"/>
    <cellStyle name="Normal 2 2 3 5 3 2 3 3" xfId="36262" xr:uid="{E8022B9E-3AF1-4958-8A2E-E87055222325}"/>
    <cellStyle name="Normal 2 2 3 5 3 2 4" xfId="8308" xr:uid="{6F4D2BF5-AE75-447E-88E4-0BF6EFC92B7B}"/>
    <cellStyle name="Normal 2 2 3 5 3 2 4 2" xfId="36264" xr:uid="{1481E557-53D5-4691-902D-F23B2107FA95}"/>
    <cellStyle name="Normal 2 2 3 5 3 2 5" xfId="36257" xr:uid="{4E1825DE-E470-400A-BD3C-C99C2850138A}"/>
    <cellStyle name="Normal 2 2 3 5 3 3" xfId="8309" xr:uid="{F33AA6DF-5356-4F0C-9B97-256846F95F33}"/>
    <cellStyle name="Normal 2 2 3 5 3 3 2" xfId="8310" xr:uid="{C8B7A5F6-831A-4466-B88D-58C9AAC8904A}"/>
    <cellStyle name="Normal 2 2 3 5 3 3 2 2" xfId="8311" xr:uid="{95FEA46C-97C9-4181-BA83-989C96BDDE0A}"/>
    <cellStyle name="Normal 2 2 3 5 3 3 2 2 2" xfId="36267" xr:uid="{32C023E4-95D8-4FCE-AA83-C1F245F1E64A}"/>
    <cellStyle name="Normal 2 2 3 5 3 3 2 3" xfId="36266" xr:uid="{39A9ACD1-87D3-41A1-8D76-2E0EFC0FDEC6}"/>
    <cellStyle name="Normal 2 2 3 5 3 3 3" xfId="8312" xr:uid="{9E083BFE-97A1-4E48-AFBE-EF64A4F352C8}"/>
    <cellStyle name="Normal 2 2 3 5 3 3 3 2" xfId="36268" xr:uid="{5F1EAA73-E80F-4B52-A221-496FA4E093C6}"/>
    <cellStyle name="Normal 2 2 3 5 3 3 4" xfId="36265" xr:uid="{48078B6E-703C-4396-86D5-47A30E4AA533}"/>
    <cellStyle name="Normal 2 2 3 5 3 4" xfId="8313" xr:uid="{5A2A705E-CC39-444B-A496-BBFF7C1672DC}"/>
    <cellStyle name="Normal 2 2 3 5 3 4 2" xfId="8314" xr:uid="{63790CF6-7E7C-486D-A0C5-B828E919114F}"/>
    <cellStyle name="Normal 2 2 3 5 3 4 2 2" xfId="36270" xr:uid="{00EF73C1-2317-49EB-AB7E-8D0C202C2E3F}"/>
    <cellStyle name="Normal 2 2 3 5 3 4 3" xfId="36269" xr:uid="{9230E57F-94A4-4775-93F7-4098B3D55CB8}"/>
    <cellStyle name="Normal 2 2 3 5 3 5" xfId="8315" xr:uid="{8E077611-36E0-457C-A01E-0F336559F79C}"/>
    <cellStyle name="Normal 2 2 3 5 3 5 2" xfId="36271" xr:uid="{16DBE27D-AA84-43B6-A335-9AA7921C19B8}"/>
    <cellStyle name="Normal 2 2 3 5 3 6" xfId="36256" xr:uid="{278BA41E-1321-4F14-B908-80D2DF3EE864}"/>
    <cellStyle name="Normal 2 2 3 5 4" xfId="8316" xr:uid="{C3D82E76-EC82-4BC2-B919-C2C910554498}"/>
    <cellStyle name="Normal 2 2 3 5 4 2" xfId="8317" xr:uid="{E129D698-0578-4B0A-A8EF-9812A4F18458}"/>
    <cellStyle name="Normal 2 2 3 5 4 2 2" xfId="8318" xr:uid="{EFE7B388-41DE-4CBC-B033-BD9F56609661}"/>
    <cellStyle name="Normal 2 2 3 5 4 2 2 2" xfId="8319" xr:uid="{56743C20-71DD-413D-8960-EB7039F7C631}"/>
    <cellStyle name="Normal 2 2 3 5 4 2 2 2 2" xfId="36275" xr:uid="{8BF0FB02-7694-4340-9C79-081B1EC5AFEC}"/>
    <cellStyle name="Normal 2 2 3 5 4 2 2 3" xfId="36274" xr:uid="{280A3A55-BE06-449B-B0E8-952FFA216DBC}"/>
    <cellStyle name="Normal 2 2 3 5 4 2 3" xfId="8320" xr:uid="{18F4819A-A44D-412F-842A-D970A24FCAF8}"/>
    <cellStyle name="Normal 2 2 3 5 4 2 3 2" xfId="36276" xr:uid="{86311CDA-7716-478E-A343-B5764D675986}"/>
    <cellStyle name="Normal 2 2 3 5 4 2 4" xfId="36273" xr:uid="{07BEC419-F250-48F2-828D-628CA2D71D06}"/>
    <cellStyle name="Normal 2 2 3 5 4 3" xfId="8321" xr:uid="{804D0EF8-757A-44C4-8804-8B9F5D35DAF0}"/>
    <cellStyle name="Normal 2 2 3 5 4 3 2" xfId="8322" xr:uid="{82029750-0EB5-49A8-8CE3-7D4834DF4B88}"/>
    <cellStyle name="Normal 2 2 3 5 4 3 2 2" xfId="36278" xr:uid="{AE9CB96A-8C02-4584-AD88-640BFC88EDE1}"/>
    <cellStyle name="Normal 2 2 3 5 4 3 3" xfId="36277" xr:uid="{B369AC95-2DDA-495F-9CD5-25197229F11A}"/>
    <cellStyle name="Normal 2 2 3 5 4 4" xfId="8323" xr:uid="{B87C4BD6-8673-4A96-8C82-C1C13C19A92C}"/>
    <cellStyle name="Normal 2 2 3 5 4 4 2" xfId="36279" xr:uid="{810952AE-EEF0-4AF0-B330-92CF5F1E0B63}"/>
    <cellStyle name="Normal 2 2 3 5 4 5" xfId="36272" xr:uid="{CF5214C7-F45F-49CA-A16C-2E53F017991A}"/>
    <cellStyle name="Normal 2 2 3 5 5" xfId="8324" xr:uid="{C1040593-D0A4-4BEA-BBEF-D7ABD5EB3480}"/>
    <cellStyle name="Normal 2 2 3 5 5 2" xfId="8325" xr:uid="{98B32514-6482-4D3D-9E9E-172B64ED477F}"/>
    <cellStyle name="Normal 2 2 3 5 5 2 2" xfId="8326" xr:uid="{B997B604-9C99-4B00-AAA3-607B9CA4FA2C}"/>
    <cellStyle name="Normal 2 2 3 5 5 2 2 2" xfId="8327" xr:uid="{4C997A30-4620-40D5-B9FD-2C64B7E557A8}"/>
    <cellStyle name="Normal 2 2 3 5 5 2 2 2 2" xfId="36283" xr:uid="{1986EDA1-75F7-48DC-AFFC-780DB44FCED8}"/>
    <cellStyle name="Normal 2 2 3 5 5 2 2 3" xfId="36282" xr:uid="{44F75522-7A20-4624-9057-D26A95F8E23C}"/>
    <cellStyle name="Normal 2 2 3 5 5 2 3" xfId="8328" xr:uid="{94AC97AB-E5F0-4701-B4BF-35EF73ABA9B7}"/>
    <cellStyle name="Normal 2 2 3 5 5 2 3 2" xfId="36284" xr:uid="{53528C83-B85F-42E1-A298-6F3AA3C9C71A}"/>
    <cellStyle name="Normal 2 2 3 5 5 2 4" xfId="36281" xr:uid="{776CD520-34B8-48A4-AFAA-2AAC779567D4}"/>
    <cellStyle name="Normal 2 2 3 5 5 3" xfId="8329" xr:uid="{042FD670-A652-4A6E-B33D-E92172E4B158}"/>
    <cellStyle name="Normal 2 2 3 5 5 3 2" xfId="8330" xr:uid="{A2760BBD-A50E-40D1-85DB-75BC10AF85FF}"/>
    <cellStyle name="Normal 2 2 3 5 5 3 2 2" xfId="36286" xr:uid="{7047F7DE-7A8D-4422-B1C1-9BC84125E0E7}"/>
    <cellStyle name="Normal 2 2 3 5 5 3 3" xfId="36285" xr:uid="{6D91FA01-F14A-492E-B80E-2333B55092FF}"/>
    <cellStyle name="Normal 2 2 3 5 5 4" xfId="8331" xr:uid="{8CCB9DBD-8524-4B05-8CA7-53FA61DC1E90}"/>
    <cellStyle name="Normal 2 2 3 5 5 4 2" xfId="36287" xr:uid="{BEBA0B37-F6D1-4D0C-AE9C-6BDDBACE3DFB}"/>
    <cellStyle name="Normal 2 2 3 5 5 5" xfId="36280" xr:uid="{D0C71D3A-BDD6-40E5-A868-66820B2210E8}"/>
    <cellStyle name="Normal 2 2 3 5 6" xfId="8332" xr:uid="{46409D93-5151-4AD7-8D82-B209985A53E7}"/>
    <cellStyle name="Normal 2 2 3 5 6 2" xfId="8333" xr:uid="{45F761E2-FAAB-44EB-A2C6-DF1BEF0D82D4}"/>
    <cellStyle name="Normal 2 2 3 5 6 2 2" xfId="8334" xr:uid="{55ED0B97-F33E-44E8-9DC9-09A24496A0C6}"/>
    <cellStyle name="Normal 2 2 3 5 6 2 2 2" xfId="36290" xr:uid="{B16B59EF-C0A2-43CF-97CC-94E4FCA21FE4}"/>
    <cellStyle name="Normal 2 2 3 5 6 2 3" xfId="36289" xr:uid="{3AEA3BB7-8C47-4205-91C2-8946CF2DA816}"/>
    <cellStyle name="Normal 2 2 3 5 6 3" xfId="8335" xr:uid="{51035F0D-7106-4B51-B51E-5D5215E0A03F}"/>
    <cellStyle name="Normal 2 2 3 5 6 3 2" xfId="36291" xr:uid="{B71128C1-22E2-4A32-81C9-44DC9A77C360}"/>
    <cellStyle name="Normal 2 2 3 5 6 4" xfId="36288" xr:uid="{1AF1689F-1B76-4119-B0BB-02C6796836B0}"/>
    <cellStyle name="Normal 2 2 3 5 7" xfId="8336" xr:uid="{6281C2AA-F5EA-4D64-8AD8-8C3E2ADAD3C1}"/>
    <cellStyle name="Normal 2 2 3 5 7 2" xfId="8337" xr:uid="{A554D7C0-4B90-4810-A66B-AED757DD6D70}"/>
    <cellStyle name="Normal 2 2 3 5 7 2 2" xfId="36293" xr:uid="{5D4C7660-329B-4193-91F2-A1551FC227A0}"/>
    <cellStyle name="Normal 2 2 3 5 7 3" xfId="36292" xr:uid="{5D3F9885-F475-4EAB-8D65-4EEEC96E1628}"/>
    <cellStyle name="Normal 2 2 3 5 8" xfId="8338" xr:uid="{BDA38192-261C-4FCE-A45E-40BE3379D659}"/>
    <cellStyle name="Normal 2 2 3 5 8 2" xfId="36294" xr:uid="{F811026B-8210-47B4-9C04-F1334EE9939C}"/>
    <cellStyle name="Normal 2 2 3 5 9" xfId="27810" xr:uid="{149C320C-5753-4471-819F-5B55A999AACA}"/>
    <cellStyle name="Normal 2 2 3 5 9 2" xfId="55729" xr:uid="{F8FBBA67-0A55-4310-9489-BDEED8FF2104}"/>
    <cellStyle name="Normal 2 2 3 6" xfId="87" xr:uid="{C3DF8A2F-6CD7-48D5-AB5E-6AB7B53F109D}"/>
    <cellStyle name="Normal 2 2 3 6 2" xfId="439" xr:uid="{3139D955-A80D-4FAE-A456-FB64C6FBCBB8}"/>
    <cellStyle name="Normal 2 2 3 6 2 2" xfId="8339" xr:uid="{509954D6-A9A9-419A-BE46-A2A1F66E7CED}"/>
    <cellStyle name="Normal 2 2 3 6 2 2 2" xfId="8340" xr:uid="{2E138372-72CF-46B6-88BA-F406693B02A1}"/>
    <cellStyle name="Normal 2 2 3 6 2 2 2 2" xfId="8341" xr:uid="{9868EB75-E717-45FD-B079-685B9CC8222C}"/>
    <cellStyle name="Normal 2 2 3 6 2 2 2 2 2" xfId="8342" xr:uid="{65A91903-FB85-4432-AD49-790BAE1DD826}"/>
    <cellStyle name="Normal 2 2 3 6 2 2 2 2 2 2" xfId="8343" xr:uid="{A0E15B28-9805-4C65-9720-4679389462FA}"/>
    <cellStyle name="Normal 2 2 3 6 2 2 2 2 2 2 2" xfId="36299" xr:uid="{87C44FE0-2D80-4A80-B86A-ED9FE50E7257}"/>
    <cellStyle name="Normal 2 2 3 6 2 2 2 2 2 3" xfId="36298" xr:uid="{77F430A1-0D1B-4DED-9734-3CC4E6133BCA}"/>
    <cellStyle name="Normal 2 2 3 6 2 2 2 2 3" xfId="8344" xr:uid="{94520121-2C0E-4AFB-9A31-C6FAF7761190}"/>
    <cellStyle name="Normal 2 2 3 6 2 2 2 2 3 2" xfId="36300" xr:uid="{1F926EE4-2ADF-4640-B48A-57545649A533}"/>
    <cellStyle name="Normal 2 2 3 6 2 2 2 2 4" xfId="36297" xr:uid="{F4129101-F4FA-4A0F-A822-C6206A482EDD}"/>
    <cellStyle name="Normal 2 2 3 6 2 2 2 3" xfId="8345" xr:uid="{70A8153E-4630-4B4B-A34A-F3A188E17843}"/>
    <cellStyle name="Normal 2 2 3 6 2 2 2 3 2" xfId="8346" xr:uid="{72EDCAB8-FF85-44DF-A465-E7736F23695B}"/>
    <cellStyle name="Normal 2 2 3 6 2 2 2 3 2 2" xfId="36302" xr:uid="{740819D9-FC31-44AD-B652-9852AEB59181}"/>
    <cellStyle name="Normal 2 2 3 6 2 2 2 3 3" xfId="36301" xr:uid="{DCC7AC4A-1346-4CE3-AA75-978A62A4EFE9}"/>
    <cellStyle name="Normal 2 2 3 6 2 2 2 4" xfId="8347" xr:uid="{80B5E9B9-9E20-4C0F-93E6-1FFD110D522D}"/>
    <cellStyle name="Normal 2 2 3 6 2 2 2 4 2" xfId="36303" xr:uid="{1EED163A-A122-4661-91D5-5BD4A0C8F947}"/>
    <cellStyle name="Normal 2 2 3 6 2 2 2 5" xfId="36296" xr:uid="{EBB3A6E1-FDBB-4AE0-8104-1A5C620D2EA6}"/>
    <cellStyle name="Normal 2 2 3 6 2 2 3" xfId="8348" xr:uid="{327298CF-6A1D-418C-B41F-0B532474990B}"/>
    <cellStyle name="Normal 2 2 3 6 2 2 3 2" xfId="8349" xr:uid="{1B331FC7-11B4-4A1F-B91A-48BA70443F5D}"/>
    <cellStyle name="Normal 2 2 3 6 2 2 3 2 2" xfId="8350" xr:uid="{64FD6372-E4EB-4EE6-BFB5-133925D4E39C}"/>
    <cellStyle name="Normal 2 2 3 6 2 2 3 2 2 2" xfId="36306" xr:uid="{A23E603D-DE1E-4C44-8229-678BF3F9DE62}"/>
    <cellStyle name="Normal 2 2 3 6 2 2 3 2 3" xfId="36305" xr:uid="{637D1000-CB4A-4ACE-9E38-D921EB871181}"/>
    <cellStyle name="Normal 2 2 3 6 2 2 3 3" xfId="8351" xr:uid="{A7E2A26B-01B9-4B0A-B9BB-17D096A1BB7B}"/>
    <cellStyle name="Normal 2 2 3 6 2 2 3 3 2" xfId="36307" xr:uid="{4860BD71-9F03-40C9-908B-1E016BB3C189}"/>
    <cellStyle name="Normal 2 2 3 6 2 2 3 4" xfId="36304" xr:uid="{8C9EA82D-1DB4-41EA-A341-3C66A2B51074}"/>
    <cellStyle name="Normal 2 2 3 6 2 2 4" xfId="8352" xr:uid="{2B835734-1070-4F4D-8DA4-183D96B20B7D}"/>
    <cellStyle name="Normal 2 2 3 6 2 2 4 2" xfId="8353" xr:uid="{E17744DF-A4E6-48F0-9BB8-0FAE0D08F6EE}"/>
    <cellStyle name="Normal 2 2 3 6 2 2 4 2 2" xfId="36309" xr:uid="{975BC63C-7DFC-49A6-9A6E-6B5B447D41E7}"/>
    <cellStyle name="Normal 2 2 3 6 2 2 4 3" xfId="36308" xr:uid="{89228532-DBA6-4DB8-A2D1-0E8AB32D4AEC}"/>
    <cellStyle name="Normal 2 2 3 6 2 2 5" xfId="8354" xr:uid="{62A4F6CE-4123-4C51-AA4E-52D3380AC51A}"/>
    <cellStyle name="Normal 2 2 3 6 2 2 5 2" xfId="36310" xr:uid="{01EA68CE-A579-4424-89B6-93BC9D725839}"/>
    <cellStyle name="Normal 2 2 3 6 2 2 6" xfId="36295" xr:uid="{69E27923-AFC6-4AB7-AE7D-1B8DBE59836C}"/>
    <cellStyle name="Normal 2 2 3 6 2 3" xfId="8355" xr:uid="{BBE275B9-8BB0-4FFA-83B7-75F57FA8E31A}"/>
    <cellStyle name="Normal 2 2 3 6 2 3 2" xfId="8356" xr:uid="{2D366B4C-3929-4FF0-80E3-70F5610F4480}"/>
    <cellStyle name="Normal 2 2 3 6 2 3 2 2" xfId="8357" xr:uid="{EDADC672-AC7E-4623-AC6D-58033142493D}"/>
    <cellStyle name="Normal 2 2 3 6 2 3 2 2 2" xfId="8358" xr:uid="{863984A9-24D4-4E28-88B8-7BB816401ADE}"/>
    <cellStyle name="Normal 2 2 3 6 2 3 2 2 2 2" xfId="36314" xr:uid="{B63D812B-DC18-4625-A3FB-5FF2A4E9AFF3}"/>
    <cellStyle name="Normal 2 2 3 6 2 3 2 2 3" xfId="36313" xr:uid="{2EE85F9E-37C5-4769-8714-EE5497D26DCD}"/>
    <cellStyle name="Normal 2 2 3 6 2 3 2 3" xfId="8359" xr:uid="{36E7666F-7AD7-429F-8CE5-755613C2D55A}"/>
    <cellStyle name="Normal 2 2 3 6 2 3 2 3 2" xfId="36315" xr:uid="{FDFCDC8A-F2B9-496D-80B1-34563EA1060C}"/>
    <cellStyle name="Normal 2 2 3 6 2 3 2 4" xfId="36312" xr:uid="{4576E4E7-BF08-4EE2-86C0-C50EF52C8B5B}"/>
    <cellStyle name="Normal 2 2 3 6 2 3 3" xfId="8360" xr:uid="{6A517424-EA9F-4F94-94A6-2E3ACBAB2441}"/>
    <cellStyle name="Normal 2 2 3 6 2 3 3 2" xfId="8361" xr:uid="{68BBCAE1-4673-4A68-B545-23F209DC09D3}"/>
    <cellStyle name="Normal 2 2 3 6 2 3 3 2 2" xfId="36317" xr:uid="{3E024E4C-9A39-4082-8DA7-B979C86EEAF2}"/>
    <cellStyle name="Normal 2 2 3 6 2 3 3 3" xfId="36316" xr:uid="{747D79A0-7236-4228-9E31-51D8A8CA9EC9}"/>
    <cellStyle name="Normal 2 2 3 6 2 3 4" xfId="8362" xr:uid="{428C1703-F707-4058-943A-3C697DABD359}"/>
    <cellStyle name="Normal 2 2 3 6 2 3 4 2" xfId="36318" xr:uid="{3A3CFF54-3EA5-4F1A-91E1-357BBB54D186}"/>
    <cellStyle name="Normal 2 2 3 6 2 3 5" xfId="36311" xr:uid="{6217E0FF-FB06-4566-8EEE-12DDB43AA787}"/>
    <cellStyle name="Normal 2 2 3 6 2 4" xfId="8363" xr:uid="{C8DDE7BA-81F0-4477-9033-CC51840C7C37}"/>
    <cellStyle name="Normal 2 2 3 6 2 4 2" xfId="8364" xr:uid="{E702B7DF-A509-45E8-B58D-CACD32FE819B}"/>
    <cellStyle name="Normal 2 2 3 6 2 4 2 2" xfId="8365" xr:uid="{0C2D3BEF-1D90-455A-A198-B4AAD81B5D43}"/>
    <cellStyle name="Normal 2 2 3 6 2 4 2 2 2" xfId="8366" xr:uid="{C81672A1-B23F-45EE-9093-D6ECED4290AA}"/>
    <cellStyle name="Normal 2 2 3 6 2 4 2 2 2 2" xfId="36322" xr:uid="{87986C69-8A47-4080-9040-0FEA3558920F}"/>
    <cellStyle name="Normal 2 2 3 6 2 4 2 2 3" xfId="36321" xr:uid="{A6494844-63D9-40C5-8151-4559B5B09F7E}"/>
    <cellStyle name="Normal 2 2 3 6 2 4 2 3" xfId="8367" xr:uid="{766CCE64-A568-4C39-B83B-64CC56D321D8}"/>
    <cellStyle name="Normal 2 2 3 6 2 4 2 3 2" xfId="36323" xr:uid="{FD9A7276-1AB8-4074-AEFE-D478E73E4A6A}"/>
    <cellStyle name="Normal 2 2 3 6 2 4 2 4" xfId="36320" xr:uid="{3DC0C549-9647-4D9B-A577-377E5464C9DA}"/>
    <cellStyle name="Normal 2 2 3 6 2 4 3" xfId="8368" xr:uid="{C7543564-A994-481C-A75A-F8B70255D0AF}"/>
    <cellStyle name="Normal 2 2 3 6 2 4 3 2" xfId="8369" xr:uid="{7C3DD898-13BF-4F25-866D-D84622827139}"/>
    <cellStyle name="Normal 2 2 3 6 2 4 3 2 2" xfId="36325" xr:uid="{33AE8383-197C-4878-8C00-0CC12561BD2D}"/>
    <cellStyle name="Normal 2 2 3 6 2 4 3 3" xfId="36324" xr:uid="{AE1DD4A1-5D6B-4A78-BDAC-A9279F061C10}"/>
    <cellStyle name="Normal 2 2 3 6 2 4 4" xfId="8370" xr:uid="{190A3B4E-61E0-42F7-9AF9-7CB2C0F5A358}"/>
    <cellStyle name="Normal 2 2 3 6 2 4 4 2" xfId="36326" xr:uid="{588EF71E-2159-4DBB-B4D1-B7293ACB786D}"/>
    <cellStyle name="Normal 2 2 3 6 2 4 5" xfId="36319" xr:uid="{B267F03A-5563-4FCF-9CC8-422127B2E33B}"/>
    <cellStyle name="Normal 2 2 3 6 2 5" xfId="8371" xr:uid="{CA0CE871-9E5B-4DA9-BC62-8297202E012B}"/>
    <cellStyle name="Normal 2 2 3 6 2 5 2" xfId="8372" xr:uid="{07E4BAC5-2767-45B5-9F5C-E347BF400FAE}"/>
    <cellStyle name="Normal 2 2 3 6 2 5 2 2" xfId="8373" xr:uid="{39027C7D-638C-401E-B864-745D9C4DC93A}"/>
    <cellStyle name="Normal 2 2 3 6 2 5 2 2 2" xfId="36329" xr:uid="{25E9AE9B-A409-4945-96E4-4B4A557DF3B5}"/>
    <cellStyle name="Normal 2 2 3 6 2 5 2 3" xfId="36328" xr:uid="{F9DBEA12-8637-4E80-9F74-3E2B17DEE6B6}"/>
    <cellStyle name="Normal 2 2 3 6 2 5 3" xfId="8374" xr:uid="{7C58BE2E-E7EE-4B9B-9779-7DB1F213244E}"/>
    <cellStyle name="Normal 2 2 3 6 2 5 3 2" xfId="36330" xr:uid="{08459785-552B-4925-ACBC-26412157A365}"/>
    <cellStyle name="Normal 2 2 3 6 2 5 4" xfId="36327" xr:uid="{361E2C16-147C-4642-BA1F-C512812A5250}"/>
    <cellStyle name="Normal 2 2 3 6 2 6" xfId="8375" xr:uid="{FA146964-D8EE-4A3F-AC81-061B95DF782E}"/>
    <cellStyle name="Normal 2 2 3 6 2 6 2" xfId="8376" xr:uid="{CCA5A75C-1090-4ECE-91FD-14FE98F09976}"/>
    <cellStyle name="Normal 2 2 3 6 2 6 2 2" xfId="36332" xr:uid="{EDD1EB09-AF75-44B2-8A5B-FD2B17FC0C6A}"/>
    <cellStyle name="Normal 2 2 3 6 2 6 3" xfId="36331" xr:uid="{CB084CEA-B84C-4DBE-BFFC-2ED715AB5CB4}"/>
    <cellStyle name="Normal 2 2 3 6 2 7" xfId="8377" xr:uid="{9B09B4B6-7807-460D-8714-19B935B020BF}"/>
    <cellStyle name="Normal 2 2 3 6 2 7 2" xfId="36333" xr:uid="{3796F912-B5AB-4455-888B-65C67998D4F0}"/>
    <cellStyle name="Normal 2 2 3 6 2 8" xfId="28418" xr:uid="{7D867C24-2845-4CAB-B612-587B892854F9}"/>
    <cellStyle name="Normal 2 2 3 6 3" xfId="8378" xr:uid="{B6CADC2A-244C-41F3-8A8E-5D85FEF693AA}"/>
    <cellStyle name="Normal 2 2 3 6 3 2" xfId="8379" xr:uid="{582D5AFD-88C2-4958-A7A8-4D205A4033ED}"/>
    <cellStyle name="Normal 2 2 3 6 3 2 2" xfId="8380" xr:uid="{06512437-FFC6-4A21-8747-F7CC6F099C71}"/>
    <cellStyle name="Normal 2 2 3 6 3 2 2 2" xfId="8381" xr:uid="{1BE78351-95EC-4302-9D25-71D8CAB7E58C}"/>
    <cellStyle name="Normal 2 2 3 6 3 2 2 2 2" xfId="8382" xr:uid="{7427C21A-861A-4674-94C4-DE0459B78EF6}"/>
    <cellStyle name="Normal 2 2 3 6 3 2 2 2 2 2" xfId="36338" xr:uid="{7F2DCDB2-5B94-445E-A3C9-60D33F24EFEB}"/>
    <cellStyle name="Normal 2 2 3 6 3 2 2 2 3" xfId="36337" xr:uid="{DDF94766-0FAF-4BB2-87BA-389CB316859B}"/>
    <cellStyle name="Normal 2 2 3 6 3 2 2 3" xfId="8383" xr:uid="{13C1B3CB-F3EE-42B0-B1C6-B8C068BA1845}"/>
    <cellStyle name="Normal 2 2 3 6 3 2 2 3 2" xfId="36339" xr:uid="{8C98770B-9A02-4AE1-9716-E649B8992076}"/>
    <cellStyle name="Normal 2 2 3 6 3 2 2 4" xfId="36336" xr:uid="{95858E57-5FA0-40D1-9189-250B17BB8960}"/>
    <cellStyle name="Normal 2 2 3 6 3 2 3" xfId="8384" xr:uid="{3EA78C41-294B-42D9-9A0E-FF93EFFDC033}"/>
    <cellStyle name="Normal 2 2 3 6 3 2 3 2" xfId="8385" xr:uid="{CFD11120-A2D5-45D4-859D-9A0D14D69D59}"/>
    <cellStyle name="Normal 2 2 3 6 3 2 3 2 2" xfId="36341" xr:uid="{8C8FDFFF-54F1-434C-AF08-5E73774C8012}"/>
    <cellStyle name="Normal 2 2 3 6 3 2 3 3" xfId="36340" xr:uid="{64215A91-6E9B-45AE-9020-387EF42937A4}"/>
    <cellStyle name="Normal 2 2 3 6 3 2 4" xfId="8386" xr:uid="{FDDC271D-7938-4B6F-A29C-E5ACCB2C7719}"/>
    <cellStyle name="Normal 2 2 3 6 3 2 4 2" xfId="36342" xr:uid="{2069C0D3-FAC5-4795-9C30-1C2E1610170F}"/>
    <cellStyle name="Normal 2 2 3 6 3 2 5" xfId="36335" xr:uid="{57770E99-99C2-4CAC-BCCF-0473D184DC1A}"/>
    <cellStyle name="Normal 2 2 3 6 3 3" xfId="8387" xr:uid="{A0C50D31-E556-4D6A-83CC-5EED262763A3}"/>
    <cellStyle name="Normal 2 2 3 6 3 3 2" xfId="8388" xr:uid="{933AD96A-9F66-466E-83A3-6CB92260092F}"/>
    <cellStyle name="Normal 2 2 3 6 3 3 2 2" xfId="8389" xr:uid="{5328957E-72BA-48C2-892F-16A6449D3B16}"/>
    <cellStyle name="Normal 2 2 3 6 3 3 2 2 2" xfId="36345" xr:uid="{280841F4-AC25-447A-8FE6-91D3B89E9008}"/>
    <cellStyle name="Normal 2 2 3 6 3 3 2 3" xfId="36344" xr:uid="{9FED5D24-795C-40CA-AA9F-F0EC20283B49}"/>
    <cellStyle name="Normal 2 2 3 6 3 3 3" xfId="8390" xr:uid="{9D7E9A54-5537-4FF9-9405-BBB1CFF9D6F8}"/>
    <cellStyle name="Normal 2 2 3 6 3 3 3 2" xfId="36346" xr:uid="{69AD6378-193F-48F9-9B5E-0879E498CD56}"/>
    <cellStyle name="Normal 2 2 3 6 3 3 4" xfId="36343" xr:uid="{C78B1127-CF47-43C1-B27C-FD9023BD3812}"/>
    <cellStyle name="Normal 2 2 3 6 3 4" xfId="8391" xr:uid="{6320D454-BD44-4357-9D95-1897BF1E1EAF}"/>
    <cellStyle name="Normal 2 2 3 6 3 4 2" xfId="8392" xr:uid="{162020B2-AA7D-4E6B-8AAA-632CAEEF5FA8}"/>
    <cellStyle name="Normal 2 2 3 6 3 4 2 2" xfId="36348" xr:uid="{2FC50D57-E59E-46B0-A646-07AD70C8472E}"/>
    <cellStyle name="Normal 2 2 3 6 3 4 3" xfId="36347" xr:uid="{D71A99F3-80E2-4285-B34A-922C56413840}"/>
    <cellStyle name="Normal 2 2 3 6 3 5" xfId="8393" xr:uid="{D181306F-2364-47CD-BBBA-0D2A1166FE15}"/>
    <cellStyle name="Normal 2 2 3 6 3 5 2" xfId="36349" xr:uid="{650907ED-0064-4D03-99A0-1A1731B51B63}"/>
    <cellStyle name="Normal 2 2 3 6 3 6" xfId="36334" xr:uid="{9B943C88-4D03-461D-A18B-BFB21F8BE4B0}"/>
    <cellStyle name="Normal 2 2 3 6 4" xfId="8394" xr:uid="{38905D79-6C12-4F45-865F-A946DE111300}"/>
    <cellStyle name="Normal 2 2 3 6 4 2" xfId="8395" xr:uid="{52E2D410-886B-4295-B33A-C2A2D0BE0BE8}"/>
    <cellStyle name="Normal 2 2 3 6 4 2 2" xfId="8396" xr:uid="{20CA6457-DB1A-48C1-BF48-E21A37E13331}"/>
    <cellStyle name="Normal 2 2 3 6 4 2 2 2" xfId="8397" xr:uid="{AE12918F-B8AE-4B60-A058-84FB5C508AF7}"/>
    <cellStyle name="Normal 2 2 3 6 4 2 2 2 2" xfId="36353" xr:uid="{69DE3DDB-7FA2-4247-B7D0-DD8AEC37B5E1}"/>
    <cellStyle name="Normal 2 2 3 6 4 2 2 3" xfId="36352" xr:uid="{DB525ACD-6488-4FF4-B258-B9C5BB2042A2}"/>
    <cellStyle name="Normal 2 2 3 6 4 2 3" xfId="8398" xr:uid="{F7852883-09E5-4D2B-9FE1-07264517BD71}"/>
    <cellStyle name="Normal 2 2 3 6 4 2 3 2" xfId="36354" xr:uid="{D42E265C-F902-41CE-B4AB-043AC56B0D04}"/>
    <cellStyle name="Normal 2 2 3 6 4 2 4" xfId="36351" xr:uid="{5162D7FC-BAD4-409B-871D-D7B7045B7BA9}"/>
    <cellStyle name="Normal 2 2 3 6 4 3" xfId="8399" xr:uid="{7BB35FD9-6F6B-4C1E-A480-E3A67C24CEC0}"/>
    <cellStyle name="Normal 2 2 3 6 4 3 2" xfId="8400" xr:uid="{BF21112E-E097-4F74-B5FE-778693DA73E8}"/>
    <cellStyle name="Normal 2 2 3 6 4 3 2 2" xfId="36356" xr:uid="{96BA2BF5-E502-4992-AC04-9AD6528CAFA6}"/>
    <cellStyle name="Normal 2 2 3 6 4 3 3" xfId="36355" xr:uid="{F2E600DD-0BD8-4BA1-B639-5EA6DBDB8D6F}"/>
    <cellStyle name="Normal 2 2 3 6 4 4" xfId="8401" xr:uid="{DC071EFB-7433-4568-993F-191B06F27134}"/>
    <cellStyle name="Normal 2 2 3 6 4 4 2" xfId="36357" xr:uid="{FFC23553-6D85-4A09-BD86-9993352855AB}"/>
    <cellStyle name="Normal 2 2 3 6 4 5" xfId="36350" xr:uid="{EC4D1F7A-6526-4EED-9A9E-054660028CDA}"/>
    <cellStyle name="Normal 2 2 3 6 5" xfId="8402" xr:uid="{F0F112C0-A3DC-4718-9803-EB7096E1CD4F}"/>
    <cellStyle name="Normal 2 2 3 6 5 2" xfId="8403" xr:uid="{BC73610C-AE19-4B43-B82A-03F73C799574}"/>
    <cellStyle name="Normal 2 2 3 6 5 2 2" xfId="8404" xr:uid="{EFCA9D4A-5CD7-448D-8A18-AE1A9B51087B}"/>
    <cellStyle name="Normal 2 2 3 6 5 2 2 2" xfId="8405" xr:uid="{D838AF94-4A74-48DE-B913-B51B54C6F0E6}"/>
    <cellStyle name="Normal 2 2 3 6 5 2 2 2 2" xfId="36361" xr:uid="{B7A95795-4D00-4049-AEA3-915472DE7410}"/>
    <cellStyle name="Normal 2 2 3 6 5 2 2 3" xfId="36360" xr:uid="{7497537A-6F8E-4B6B-BEE5-5960885D8A20}"/>
    <cellStyle name="Normal 2 2 3 6 5 2 3" xfId="8406" xr:uid="{0DD397AC-B0D7-4825-A2D3-E4FEAC7F7905}"/>
    <cellStyle name="Normal 2 2 3 6 5 2 3 2" xfId="36362" xr:uid="{2D1FCA2E-F225-4131-836C-F2A1BB1FC26F}"/>
    <cellStyle name="Normal 2 2 3 6 5 2 4" xfId="36359" xr:uid="{7C79EEEE-6087-4ECF-97D7-36B4A228341C}"/>
    <cellStyle name="Normal 2 2 3 6 5 3" xfId="8407" xr:uid="{446784C0-EAAE-480D-8AE5-D2A3EB613263}"/>
    <cellStyle name="Normal 2 2 3 6 5 3 2" xfId="8408" xr:uid="{43816FEC-D01C-4D6B-8A0F-310BE06DC0BD}"/>
    <cellStyle name="Normal 2 2 3 6 5 3 2 2" xfId="36364" xr:uid="{A8D5BBE1-B837-4706-A74D-0487D7D13E1C}"/>
    <cellStyle name="Normal 2 2 3 6 5 3 3" xfId="36363" xr:uid="{89765928-0388-4C5B-9631-AEBA5AB508D7}"/>
    <cellStyle name="Normal 2 2 3 6 5 4" xfId="8409" xr:uid="{4ED082FB-24B1-47C5-B679-5EDB189109A9}"/>
    <cellStyle name="Normal 2 2 3 6 5 4 2" xfId="36365" xr:uid="{AE678CCC-1858-4ABD-943A-67AEB1A848DE}"/>
    <cellStyle name="Normal 2 2 3 6 5 5" xfId="36358" xr:uid="{1D7534A1-F672-4032-990D-B176EE54355B}"/>
    <cellStyle name="Normal 2 2 3 6 6" xfId="8410" xr:uid="{CA9F1E52-A5EA-488D-AD04-785E5CDE6541}"/>
    <cellStyle name="Normal 2 2 3 6 6 2" xfId="8411" xr:uid="{A6DB4B81-6DEF-4903-A4A4-C0DC25C761C7}"/>
    <cellStyle name="Normal 2 2 3 6 6 2 2" xfId="8412" xr:uid="{617DC24D-002D-4D40-A527-D93CDF94B378}"/>
    <cellStyle name="Normal 2 2 3 6 6 2 2 2" xfId="36368" xr:uid="{17DB3FD1-E0CB-4273-8B1F-4CA7A490722B}"/>
    <cellStyle name="Normal 2 2 3 6 6 2 3" xfId="36367" xr:uid="{FD744537-74CE-490D-9031-57A7E0F5BC98}"/>
    <cellStyle name="Normal 2 2 3 6 6 3" xfId="8413" xr:uid="{8C836C39-8D4A-413F-AE9B-EF81A6F45963}"/>
    <cellStyle name="Normal 2 2 3 6 6 3 2" xfId="36369" xr:uid="{296ABA9B-F4BE-4D34-9DAA-3259431B7CBB}"/>
    <cellStyle name="Normal 2 2 3 6 6 4" xfId="36366" xr:uid="{543509B4-3DB2-4CFE-BCD9-93672E1735DA}"/>
    <cellStyle name="Normal 2 2 3 6 7" xfId="8414" xr:uid="{9F4D7697-AC14-4047-9B8F-F49103D87090}"/>
    <cellStyle name="Normal 2 2 3 6 7 2" xfId="8415" xr:uid="{0C549C68-56AA-4B6F-BDFD-3879389A2E10}"/>
    <cellStyle name="Normal 2 2 3 6 7 2 2" xfId="36371" xr:uid="{C206A252-ECB0-4334-81D6-7F31AEE2974B}"/>
    <cellStyle name="Normal 2 2 3 6 7 3" xfId="36370" xr:uid="{CCFF2CDA-25F2-4637-B43F-23FFB324CA41}"/>
    <cellStyle name="Normal 2 2 3 6 8" xfId="8416" xr:uid="{92D0EC07-A3F4-4D8F-8A5C-86771EC4E45E}"/>
    <cellStyle name="Normal 2 2 3 6 8 2" xfId="36372" xr:uid="{8D5BCAF9-9FBB-44FD-A9FF-8A28621A558E}"/>
    <cellStyle name="Normal 2 2 3 6 9" xfId="28073" xr:uid="{3A14F7B9-3AC5-4A2F-A434-772E8D7F8619}"/>
    <cellStyle name="Normal 2 2 3 7" xfId="403" xr:uid="{E2550B37-BFDE-487F-ACD1-29124826EE2A}"/>
    <cellStyle name="Normal 2 2 3 7 2" xfId="8417" xr:uid="{4CACCDAA-4C92-4510-9965-DC955B20F4BA}"/>
    <cellStyle name="Normal 2 2 3 7 2 2" xfId="8418" xr:uid="{24AE743C-DD07-49CD-9769-23A725FDCD77}"/>
    <cellStyle name="Normal 2 2 3 7 2 2 2" xfId="8419" xr:uid="{E49CAB03-3CA9-4678-8624-8AF6B4F18912}"/>
    <cellStyle name="Normal 2 2 3 7 2 2 2 2" xfId="8420" xr:uid="{387343B3-2DA1-4586-AA29-7E4DAD149992}"/>
    <cellStyle name="Normal 2 2 3 7 2 2 2 2 2" xfId="8421" xr:uid="{56A9841A-D110-41A1-8B79-EEA0BE240176}"/>
    <cellStyle name="Normal 2 2 3 7 2 2 2 2 2 2" xfId="36377" xr:uid="{DB2631C1-41DC-44F8-A7F1-23B7DBF8E2ED}"/>
    <cellStyle name="Normal 2 2 3 7 2 2 2 2 3" xfId="36376" xr:uid="{D49C926A-5294-4E25-AA70-9F375DAC46E0}"/>
    <cellStyle name="Normal 2 2 3 7 2 2 2 3" xfId="8422" xr:uid="{CB139804-2C55-4891-8955-BB7DDB41B17D}"/>
    <cellStyle name="Normal 2 2 3 7 2 2 2 3 2" xfId="36378" xr:uid="{DED3781A-5461-4ED1-8A91-2F774EACBA18}"/>
    <cellStyle name="Normal 2 2 3 7 2 2 2 4" xfId="36375" xr:uid="{07A56B36-D241-46FE-BCDE-A2ADA2A69699}"/>
    <cellStyle name="Normal 2 2 3 7 2 2 3" xfId="8423" xr:uid="{A31AA68A-67D1-40E3-8AD5-E84CC410EA7C}"/>
    <cellStyle name="Normal 2 2 3 7 2 2 3 2" xfId="8424" xr:uid="{77552A01-DAAB-4EB7-89DC-BD5AC0DD2414}"/>
    <cellStyle name="Normal 2 2 3 7 2 2 3 2 2" xfId="36380" xr:uid="{2D820AAE-9168-4E09-9239-C46C841EF2F2}"/>
    <cellStyle name="Normal 2 2 3 7 2 2 3 3" xfId="36379" xr:uid="{0A2602C3-7EEA-4C54-8C20-A3EA0800B91E}"/>
    <cellStyle name="Normal 2 2 3 7 2 2 4" xfId="8425" xr:uid="{E6A01128-C445-4C1D-B036-335E27DA50B0}"/>
    <cellStyle name="Normal 2 2 3 7 2 2 4 2" xfId="36381" xr:uid="{CCE117BF-0900-40C1-969F-891CF261134D}"/>
    <cellStyle name="Normal 2 2 3 7 2 2 5" xfId="36374" xr:uid="{A8B3099C-A8CB-488C-AF0D-54A79D02900B}"/>
    <cellStyle name="Normal 2 2 3 7 2 3" xfId="8426" xr:uid="{0DEC210A-A243-40FD-88B8-C40D05B80A8F}"/>
    <cellStyle name="Normal 2 2 3 7 2 3 2" xfId="8427" xr:uid="{22B9C5EF-9511-49F5-A758-BF38A063063A}"/>
    <cellStyle name="Normal 2 2 3 7 2 3 2 2" xfId="8428" xr:uid="{58CFE1AC-67B8-4685-A1AE-1482AE1B0B9D}"/>
    <cellStyle name="Normal 2 2 3 7 2 3 2 2 2" xfId="36384" xr:uid="{6EC16702-F841-4D40-A294-4C5F996412D6}"/>
    <cellStyle name="Normal 2 2 3 7 2 3 2 3" xfId="36383" xr:uid="{820F3BE6-40B3-41AA-9DFB-CFFDDF06DD45}"/>
    <cellStyle name="Normal 2 2 3 7 2 3 3" xfId="8429" xr:uid="{325DC1D1-828B-49C6-8203-CDE37D487706}"/>
    <cellStyle name="Normal 2 2 3 7 2 3 3 2" xfId="36385" xr:uid="{753FCC55-864E-43EF-AF9F-612623AB7E98}"/>
    <cellStyle name="Normal 2 2 3 7 2 3 4" xfId="36382" xr:uid="{A6E423B9-1E4E-4DB7-89F8-28B36886C78D}"/>
    <cellStyle name="Normal 2 2 3 7 2 4" xfId="8430" xr:uid="{37637154-AFB2-4B00-861D-641DCBC84944}"/>
    <cellStyle name="Normal 2 2 3 7 2 4 2" xfId="8431" xr:uid="{D1AF19E4-B987-4C01-A694-214315D896B2}"/>
    <cellStyle name="Normal 2 2 3 7 2 4 2 2" xfId="36387" xr:uid="{C351A7DC-14F5-4B25-A969-7D37FD12B9CE}"/>
    <cellStyle name="Normal 2 2 3 7 2 4 3" xfId="36386" xr:uid="{B51693F1-053A-4A88-9A43-E2F205CB0A28}"/>
    <cellStyle name="Normal 2 2 3 7 2 5" xfId="8432" xr:uid="{4B525BF2-6D2D-47DA-A87C-57A540E78DA3}"/>
    <cellStyle name="Normal 2 2 3 7 2 5 2" xfId="36388" xr:uid="{05DA58C4-5DA4-497B-8C66-6351B57B341D}"/>
    <cellStyle name="Normal 2 2 3 7 2 6" xfId="36373" xr:uid="{CE9AE99E-9D0D-45B4-A85D-420109BBC877}"/>
    <cellStyle name="Normal 2 2 3 7 3" xfId="8433" xr:uid="{A0F30A9F-7676-4EFA-829E-21AD0D43E20F}"/>
    <cellStyle name="Normal 2 2 3 7 3 2" xfId="8434" xr:uid="{1680C0EA-20EF-47B7-A0B9-3E3D29EBB61D}"/>
    <cellStyle name="Normal 2 2 3 7 3 2 2" xfId="8435" xr:uid="{7113ED4E-8BCC-4652-841A-6CB6EA973510}"/>
    <cellStyle name="Normal 2 2 3 7 3 2 2 2" xfId="8436" xr:uid="{479CF1D0-4A32-4309-ABDE-ADCF97D7407A}"/>
    <cellStyle name="Normal 2 2 3 7 3 2 2 2 2" xfId="36392" xr:uid="{2E5C3085-40AC-447E-9A15-4CEFC9C1CF67}"/>
    <cellStyle name="Normal 2 2 3 7 3 2 2 3" xfId="36391" xr:uid="{D278596E-34EB-466F-971A-8EA0C98065F3}"/>
    <cellStyle name="Normal 2 2 3 7 3 2 3" xfId="8437" xr:uid="{1AFDB76F-F953-4DF0-BC91-C2BFC510D240}"/>
    <cellStyle name="Normal 2 2 3 7 3 2 3 2" xfId="36393" xr:uid="{CC04F3FE-B4A9-4223-A725-234A565588FB}"/>
    <cellStyle name="Normal 2 2 3 7 3 2 4" xfId="36390" xr:uid="{AF6EBC98-EB17-4823-B552-68DDE698DBED}"/>
    <cellStyle name="Normal 2 2 3 7 3 3" xfId="8438" xr:uid="{0F54F8AF-E4A1-42A1-B784-B7DEF5E07A40}"/>
    <cellStyle name="Normal 2 2 3 7 3 3 2" xfId="8439" xr:uid="{FD487557-A1F7-48D8-96FC-0A652D977727}"/>
    <cellStyle name="Normal 2 2 3 7 3 3 2 2" xfId="36395" xr:uid="{0A988BEA-05F5-449C-B4C5-4215D4866E6E}"/>
    <cellStyle name="Normal 2 2 3 7 3 3 3" xfId="36394" xr:uid="{AB57F48A-C7EA-44FC-9238-4581295B05F5}"/>
    <cellStyle name="Normal 2 2 3 7 3 4" xfId="8440" xr:uid="{94E1BF62-97C1-4B3C-B77F-822EA5C71CF8}"/>
    <cellStyle name="Normal 2 2 3 7 3 4 2" xfId="36396" xr:uid="{65E4D932-2A6C-48CF-B5E9-5C678B341EA6}"/>
    <cellStyle name="Normal 2 2 3 7 3 5" xfId="36389" xr:uid="{2688BFA7-8526-4AC3-9A25-5C05CF416AD3}"/>
    <cellStyle name="Normal 2 2 3 7 4" xfId="8441" xr:uid="{A2A04B1F-DE20-4DB4-BB27-41119F0A43D6}"/>
    <cellStyle name="Normal 2 2 3 7 4 2" xfId="8442" xr:uid="{190A21EC-B859-4769-B403-F640C089E7AC}"/>
    <cellStyle name="Normal 2 2 3 7 4 2 2" xfId="8443" xr:uid="{1A7D1241-87AD-40ED-B6A8-9CB9DB642196}"/>
    <cellStyle name="Normal 2 2 3 7 4 2 2 2" xfId="8444" xr:uid="{71739679-2021-4D8A-9BF0-245AA402F8C5}"/>
    <cellStyle name="Normal 2 2 3 7 4 2 2 2 2" xfId="36400" xr:uid="{83860D0C-5422-4D01-B58A-257B260AC64E}"/>
    <cellStyle name="Normal 2 2 3 7 4 2 2 3" xfId="36399" xr:uid="{583B5449-E8BB-4D6C-A2D1-FE722EA24F3D}"/>
    <cellStyle name="Normal 2 2 3 7 4 2 3" xfId="8445" xr:uid="{B1675FF1-08AB-4232-BB3C-F1AADD3531D1}"/>
    <cellStyle name="Normal 2 2 3 7 4 2 3 2" xfId="36401" xr:uid="{46EC9399-C690-496E-BD6B-44CB54C1E191}"/>
    <cellStyle name="Normal 2 2 3 7 4 2 4" xfId="36398" xr:uid="{EA44DE1A-943C-4949-80AB-959738638CDA}"/>
    <cellStyle name="Normal 2 2 3 7 4 3" xfId="8446" xr:uid="{A30EC682-2FDD-40CA-A413-07C92F00DE43}"/>
    <cellStyle name="Normal 2 2 3 7 4 3 2" xfId="8447" xr:uid="{5EDFA067-35BA-451F-962F-F68B52536BCD}"/>
    <cellStyle name="Normal 2 2 3 7 4 3 2 2" xfId="36403" xr:uid="{4F8751DD-1F11-4337-B7D5-E135D75C3095}"/>
    <cellStyle name="Normal 2 2 3 7 4 3 3" xfId="36402" xr:uid="{E8E166FF-1B45-41D9-A605-EC166AE4978E}"/>
    <cellStyle name="Normal 2 2 3 7 4 4" xfId="8448" xr:uid="{EFAA77EF-B0FC-4A45-8C46-AE04C6FC2933}"/>
    <cellStyle name="Normal 2 2 3 7 4 4 2" xfId="36404" xr:uid="{3AF792BB-1A85-4561-AFF3-3C20219F9F2D}"/>
    <cellStyle name="Normal 2 2 3 7 4 5" xfId="36397" xr:uid="{0D7EAC73-67D8-4330-96C6-F7B3F4E13060}"/>
    <cellStyle name="Normal 2 2 3 7 5" xfId="8449" xr:uid="{B92A51E0-E0CE-4B71-B820-169DAACD0AC8}"/>
    <cellStyle name="Normal 2 2 3 7 5 2" xfId="8450" xr:uid="{228D552C-C6C5-41D3-A552-AED6454BD3A1}"/>
    <cellStyle name="Normal 2 2 3 7 5 2 2" xfId="8451" xr:uid="{E824CE63-7A80-49C8-BD58-6CAD61C52D94}"/>
    <cellStyle name="Normal 2 2 3 7 5 2 2 2" xfId="36407" xr:uid="{0AD5407F-A2C9-4383-90AA-1AD19B5B26B8}"/>
    <cellStyle name="Normal 2 2 3 7 5 2 3" xfId="36406" xr:uid="{9436A0D0-B8CE-4BC6-B8E6-D5D6EF9CC6E0}"/>
    <cellStyle name="Normal 2 2 3 7 5 3" xfId="8452" xr:uid="{79BCD637-1BBD-4B29-AB53-46E228DD135E}"/>
    <cellStyle name="Normal 2 2 3 7 5 3 2" xfId="36408" xr:uid="{54FB5228-F275-4302-8EAA-189A965B05BD}"/>
    <cellStyle name="Normal 2 2 3 7 5 4" xfId="36405" xr:uid="{E46ED0D3-051C-43B9-8C69-24EA39190ABB}"/>
    <cellStyle name="Normal 2 2 3 7 6" xfId="8453" xr:uid="{C0811358-ED7A-4C6F-9B21-2B22D1BF2898}"/>
    <cellStyle name="Normal 2 2 3 7 6 2" xfId="8454" xr:uid="{49E20199-F1B8-4BB6-A0EA-A2828F5CABDF}"/>
    <cellStyle name="Normal 2 2 3 7 6 2 2" xfId="36410" xr:uid="{F778A70B-ACC7-4E91-97B3-FEE7C1C7BA0A}"/>
    <cellStyle name="Normal 2 2 3 7 6 3" xfId="36409" xr:uid="{0AEB75DF-423D-458B-A7AB-A8707A436D2C}"/>
    <cellStyle name="Normal 2 2 3 7 7" xfId="8455" xr:uid="{950C4C74-CFB1-4256-AADA-DFC17B0E64A6}"/>
    <cellStyle name="Normal 2 2 3 7 7 2" xfId="36411" xr:uid="{5DF3BB3F-EAD8-4B64-AAFE-D7B190454265}"/>
    <cellStyle name="Normal 2 2 3 7 8" xfId="28382" xr:uid="{61DB32A0-BE7B-43BA-9C40-CC52207CDB14}"/>
    <cellStyle name="Normal 2 2 3 8" xfId="8456" xr:uid="{83DDCD1B-5C14-4D71-99B5-9DC1DDEB9E03}"/>
    <cellStyle name="Normal 2 2 3 8 2" xfId="8457" xr:uid="{679870E7-93F8-403D-A37F-7ADD5614260A}"/>
    <cellStyle name="Normal 2 2 3 8 2 2" xfId="8458" xr:uid="{A31A0F2D-8F45-444F-8562-B11ECB57BFC2}"/>
    <cellStyle name="Normal 2 2 3 8 2 2 2" xfId="8459" xr:uid="{EED40136-5DAF-4495-9843-86F3728530EB}"/>
    <cellStyle name="Normal 2 2 3 8 2 2 2 2" xfId="8460" xr:uid="{F9CAFE04-0B6F-4CF2-8679-5308603391A2}"/>
    <cellStyle name="Normal 2 2 3 8 2 2 2 2 2" xfId="36416" xr:uid="{B8437FF8-DE24-40FC-915C-A68C47AC6363}"/>
    <cellStyle name="Normal 2 2 3 8 2 2 2 3" xfId="36415" xr:uid="{1CF848A1-28C5-40C3-9F80-599599EBA192}"/>
    <cellStyle name="Normal 2 2 3 8 2 2 3" xfId="8461" xr:uid="{83B46443-4F0B-4C48-AE7E-FA15D13AFD64}"/>
    <cellStyle name="Normal 2 2 3 8 2 2 3 2" xfId="36417" xr:uid="{6AC15A75-C794-448F-90E9-D770F5B1454F}"/>
    <cellStyle name="Normal 2 2 3 8 2 2 4" xfId="36414" xr:uid="{9736A93E-93AC-4B7D-8324-02FE9B68C6A7}"/>
    <cellStyle name="Normal 2 2 3 8 2 3" xfId="8462" xr:uid="{DF1C26E7-362E-4C61-80EC-794A787C2038}"/>
    <cellStyle name="Normal 2 2 3 8 2 3 2" xfId="8463" xr:uid="{BB3F6795-3D7D-4EF8-8896-1EC0868DCE10}"/>
    <cellStyle name="Normal 2 2 3 8 2 3 2 2" xfId="36419" xr:uid="{3146D351-5873-446B-B3F2-F18A34B4D18E}"/>
    <cellStyle name="Normal 2 2 3 8 2 3 3" xfId="36418" xr:uid="{F2EDF063-A4DD-49D4-AAE6-4CB0633BC41C}"/>
    <cellStyle name="Normal 2 2 3 8 2 4" xfId="8464" xr:uid="{B268C19B-9547-4504-9B6F-5C6D3815B515}"/>
    <cellStyle name="Normal 2 2 3 8 2 4 2" xfId="36420" xr:uid="{A175C9BA-D53D-4631-90A0-EC6E5E2541AC}"/>
    <cellStyle name="Normal 2 2 3 8 2 5" xfId="36413" xr:uid="{6CFDAD8D-D7A4-4877-8382-D500208CC67F}"/>
    <cellStyle name="Normal 2 2 3 8 3" xfId="8465" xr:uid="{34241231-9D54-402D-AF61-C98DC315E292}"/>
    <cellStyle name="Normal 2 2 3 8 3 2" xfId="8466" xr:uid="{C5ED35DD-8D5D-48F9-ACE5-2B2A08C5A1F1}"/>
    <cellStyle name="Normal 2 2 3 8 3 2 2" xfId="8467" xr:uid="{0D1DB91B-2168-4875-8625-8B58CD6751BE}"/>
    <cellStyle name="Normal 2 2 3 8 3 2 2 2" xfId="36423" xr:uid="{2F742EA2-599A-4201-9731-B186FB513E70}"/>
    <cellStyle name="Normal 2 2 3 8 3 2 3" xfId="36422" xr:uid="{30116CBA-1917-44CB-A84F-567CA9C8F221}"/>
    <cellStyle name="Normal 2 2 3 8 3 3" xfId="8468" xr:uid="{AA6A8C89-4FD7-41D8-884B-B175B53FB9A7}"/>
    <cellStyle name="Normal 2 2 3 8 3 3 2" xfId="36424" xr:uid="{954F62B4-78B6-4A91-A6D2-61052E3D2954}"/>
    <cellStyle name="Normal 2 2 3 8 3 4" xfId="36421" xr:uid="{A1F042F4-8A22-4E56-93B6-37754098E2DD}"/>
    <cellStyle name="Normal 2 2 3 8 4" xfId="8469" xr:uid="{A7AD3F04-B4CA-4CD1-A102-5A622CAB6F26}"/>
    <cellStyle name="Normal 2 2 3 8 4 2" xfId="8470" xr:uid="{356E4E7F-3901-46D2-B7F2-C49F7595ED20}"/>
    <cellStyle name="Normal 2 2 3 8 4 2 2" xfId="36426" xr:uid="{AE9EE187-4191-4400-B138-804D10BE46EB}"/>
    <cellStyle name="Normal 2 2 3 8 4 3" xfId="36425" xr:uid="{817517CF-6E56-4C30-B230-71FFAA527F0F}"/>
    <cellStyle name="Normal 2 2 3 8 5" xfId="8471" xr:uid="{CCE85894-65A0-42EF-8FD8-64F48F2894BE}"/>
    <cellStyle name="Normal 2 2 3 8 5 2" xfId="36427" xr:uid="{3B8FE912-50E2-4158-9C1E-0C9401673035}"/>
    <cellStyle name="Normal 2 2 3 8 6" xfId="36412" xr:uid="{CCEB9F7A-B5F8-49D5-9804-B222E11EA5ED}"/>
    <cellStyle name="Normal 2 2 3 9" xfId="8472" xr:uid="{A871C1EF-34A4-4194-AD42-E8597FCE425D}"/>
    <cellStyle name="Normal 2 2 3 9 2" xfId="8473" xr:uid="{39039693-80DA-4A98-ADD7-610BE62585FC}"/>
    <cellStyle name="Normal 2 2 3 9 2 2" xfId="8474" xr:uid="{FDBC9C3E-321E-4C3F-9F57-3C393F2217C4}"/>
    <cellStyle name="Normal 2 2 3 9 2 2 2" xfId="8475" xr:uid="{4DCF0AE8-AC36-4F34-9F88-2EC56A5AFFD8}"/>
    <cellStyle name="Normal 2 2 3 9 2 2 2 2" xfId="36431" xr:uid="{117D66BC-D81A-4C30-88F5-F0F83A5485EA}"/>
    <cellStyle name="Normal 2 2 3 9 2 2 3" xfId="36430" xr:uid="{51FCF443-7F8E-4ED7-9FE1-6E0CAF451E88}"/>
    <cellStyle name="Normal 2 2 3 9 2 3" xfId="8476" xr:uid="{6E479264-E2F4-415B-9361-0E1D0EF171FE}"/>
    <cellStyle name="Normal 2 2 3 9 2 3 2" xfId="36432" xr:uid="{668BAE04-1DF7-4C2E-8D09-F931152B9F35}"/>
    <cellStyle name="Normal 2 2 3 9 2 4" xfId="36429" xr:uid="{97CFDA5F-84A5-454B-8D99-7BAE3303EC17}"/>
    <cellStyle name="Normal 2 2 3 9 3" xfId="8477" xr:uid="{2C43C86C-E755-4F33-980D-C88C85504792}"/>
    <cellStyle name="Normal 2 2 3 9 3 2" xfId="8478" xr:uid="{53082ECE-05EA-4F46-8922-5D45D15B0841}"/>
    <cellStyle name="Normal 2 2 3 9 3 2 2" xfId="36434" xr:uid="{2F9134EC-92EE-443C-8F1C-0AFC31F7F304}"/>
    <cellStyle name="Normal 2 2 3 9 3 3" xfId="36433" xr:uid="{1504B7E5-648B-4924-8FA0-12AC3C40EF8E}"/>
    <cellStyle name="Normal 2 2 3 9 4" xfId="8479" xr:uid="{7BF682F1-42AF-45F2-9143-48E20BA1E3FB}"/>
    <cellStyle name="Normal 2 2 3 9 4 2" xfId="36435" xr:uid="{26DAA309-8132-41E7-8F7E-2D90B95849FD}"/>
    <cellStyle name="Normal 2 2 3 9 5" xfId="36428" xr:uid="{287C6864-5055-4395-93F2-DB9B40E7034E}"/>
    <cellStyle name="Normal 2 2 4" xfId="57" xr:uid="{783ED77A-9564-45AD-9F33-871B9F5FD354}"/>
    <cellStyle name="Normal 2 2 4 10" xfId="8480" xr:uid="{589F9A12-95BF-4A0C-A0DF-3684A0BF0FE4}"/>
    <cellStyle name="Normal 2 2 4 10 2" xfId="8481" xr:uid="{EA861EAE-DC59-4C21-B766-71E3E4A7EB0D}"/>
    <cellStyle name="Normal 2 2 4 10 2 2" xfId="8482" xr:uid="{067C847C-C5C8-444B-A0DF-A39D8C0B589A}"/>
    <cellStyle name="Normal 2 2 4 10 2 2 2" xfId="36438" xr:uid="{CCAB7E2E-016E-4621-8897-4289C4CFF138}"/>
    <cellStyle name="Normal 2 2 4 10 2 3" xfId="36437" xr:uid="{805AAEBB-DEBA-42D9-97EB-D966C44786D3}"/>
    <cellStyle name="Normal 2 2 4 10 3" xfId="8483" xr:uid="{4F81E4AD-BF48-48EA-BB84-17B91069F1FE}"/>
    <cellStyle name="Normal 2 2 4 10 3 2" xfId="36439" xr:uid="{8E28818A-3C22-4D49-A1C0-7CD4F664BE62}"/>
    <cellStyle name="Normal 2 2 4 10 4" xfId="36436" xr:uid="{319E4B35-FA4A-48CD-86BE-8B3A724CFED5}"/>
    <cellStyle name="Normal 2 2 4 11" xfId="8484" xr:uid="{9855B7EE-7AB1-4C0A-B166-4F7EDBF7C3FE}"/>
    <cellStyle name="Normal 2 2 4 11 2" xfId="8485" xr:uid="{31806449-40B9-4436-8162-6B9BAF16AFB6}"/>
    <cellStyle name="Normal 2 2 4 11 2 2" xfId="36441" xr:uid="{4067FD2E-ED35-477F-9EAA-3355CE7FAE80}"/>
    <cellStyle name="Normal 2 2 4 11 3" xfId="36440" xr:uid="{DC5F4E84-BB55-45ED-969D-E004AC44FF6B}"/>
    <cellStyle name="Normal 2 2 4 12" xfId="8486" xr:uid="{B24E5A5E-370A-463E-88BF-8E552A81B718}"/>
    <cellStyle name="Normal 2 2 4 12 2" xfId="36442" xr:uid="{CF9D2669-92E2-45E3-8E0F-6FC8FAE4A43F}"/>
    <cellStyle name="Normal 2 2 4 13" xfId="27811" xr:uid="{87F8310F-B3D0-49C1-96D2-AEC4FB557B58}"/>
    <cellStyle name="Normal 2 2 4 13 2" xfId="55730" xr:uid="{FF3C0610-EF73-42FB-B55E-7FD8B5187488}"/>
    <cellStyle name="Normal 2 2 4 14" xfId="28043" xr:uid="{9737CE0A-48FB-45BA-B01C-5308B6A046BA}"/>
    <cellStyle name="Normal 2 2 4 2" xfId="132" xr:uid="{E8D9F725-E66B-44D9-B51B-8D4AD58319CB}"/>
    <cellStyle name="Normal 2 2 4 2 10" xfId="8487" xr:uid="{C95D8BC8-2C98-42F9-81C0-4B79FD937FD9}"/>
    <cellStyle name="Normal 2 2 4 2 10 2" xfId="36443" xr:uid="{081994BD-0519-4037-981B-B2DC59B1549D}"/>
    <cellStyle name="Normal 2 2 4 2 11" xfId="27812" xr:uid="{93CAF61D-5D28-44E0-ABD6-64E7E3C85438}"/>
    <cellStyle name="Normal 2 2 4 2 11 2" xfId="55731" xr:uid="{F2341A01-20C4-4632-BFE9-44F082E4A32F}"/>
    <cellStyle name="Normal 2 2 4 2 12" xfId="28116" xr:uid="{BCC3156B-7A24-4A07-9D34-AAC2E8CA55A0}"/>
    <cellStyle name="Normal 2 2 4 2 2" xfId="211" xr:uid="{CC078E47-7CD0-4A5F-8C48-2A1F2027127E}"/>
    <cellStyle name="Normal 2 2 4 2 2 10" xfId="27813" xr:uid="{6BD7ADD8-D71B-4B4D-849F-F4DA12F67161}"/>
    <cellStyle name="Normal 2 2 4 2 2 10 2" xfId="55732" xr:uid="{AC684D47-D988-4F49-AFF3-2F78DFAFEA06}"/>
    <cellStyle name="Normal 2 2 4 2 2 11" xfId="28193" xr:uid="{84E0487E-8C4C-481E-AC33-C88E812FD6C4}"/>
    <cellStyle name="Normal 2 2 4 2 2 2" xfId="366" xr:uid="{C7D61CA8-0774-49A1-A283-32905BA012A6}"/>
    <cellStyle name="Normal 2 2 4 2 2 2 10" xfId="28347" xr:uid="{7FB5CE5D-D19D-4138-8516-516BA423F96F}"/>
    <cellStyle name="Normal 2 2 4 2 2 2 2" xfId="713" xr:uid="{542C5230-074F-430E-8E6B-B9CA4C75072E}"/>
    <cellStyle name="Normal 2 2 4 2 2 2 2 2" xfId="8488" xr:uid="{BB726F77-8EAD-4B6A-A31B-B50014AE4E24}"/>
    <cellStyle name="Normal 2 2 4 2 2 2 2 2 2" xfId="8489" xr:uid="{60994B31-8E55-458E-88A0-050EEDAE2638}"/>
    <cellStyle name="Normal 2 2 4 2 2 2 2 2 2 2" xfId="8490" xr:uid="{4B1B904A-85C6-4F82-AAF7-4DF23D8FD655}"/>
    <cellStyle name="Normal 2 2 4 2 2 2 2 2 2 2 2" xfId="8491" xr:uid="{3F6ED41C-A954-4546-BF44-E53E2441D615}"/>
    <cellStyle name="Normal 2 2 4 2 2 2 2 2 2 2 2 2" xfId="8492" xr:uid="{92A27044-3491-4ECD-994C-86F0B762A21E}"/>
    <cellStyle name="Normal 2 2 4 2 2 2 2 2 2 2 2 2 2" xfId="36448" xr:uid="{C3EDCADF-1A09-4A44-9831-F8451230A9CA}"/>
    <cellStyle name="Normal 2 2 4 2 2 2 2 2 2 2 2 3" xfId="36447" xr:uid="{06CE7CD1-F63B-4748-BB2E-5C7678AEAC9B}"/>
    <cellStyle name="Normal 2 2 4 2 2 2 2 2 2 2 3" xfId="8493" xr:uid="{27DA3CEE-1343-44FD-8178-087CABAF361D}"/>
    <cellStyle name="Normal 2 2 4 2 2 2 2 2 2 2 3 2" xfId="36449" xr:uid="{4010EF11-467F-47AF-ADDF-27064BE97385}"/>
    <cellStyle name="Normal 2 2 4 2 2 2 2 2 2 2 4" xfId="36446" xr:uid="{6E4A611A-B632-4488-B447-9C572329323A}"/>
    <cellStyle name="Normal 2 2 4 2 2 2 2 2 2 3" xfId="8494" xr:uid="{88E4C7AE-C7FF-470B-8AAA-867CBC69CDCB}"/>
    <cellStyle name="Normal 2 2 4 2 2 2 2 2 2 3 2" xfId="8495" xr:uid="{96A96444-9586-40C9-84AB-9B3F7C8CD076}"/>
    <cellStyle name="Normal 2 2 4 2 2 2 2 2 2 3 2 2" xfId="36451" xr:uid="{95167DA5-1426-41A1-A6C0-C15929064243}"/>
    <cellStyle name="Normal 2 2 4 2 2 2 2 2 2 3 3" xfId="36450" xr:uid="{260E89B4-0AE9-4AF1-AF9D-4AAFCE06E59E}"/>
    <cellStyle name="Normal 2 2 4 2 2 2 2 2 2 4" xfId="8496" xr:uid="{EFD5F3F2-4B4E-4FD2-A6FE-84A963F31819}"/>
    <cellStyle name="Normal 2 2 4 2 2 2 2 2 2 4 2" xfId="36452" xr:uid="{A9DBE419-2DC8-4D2D-8C83-C05324231C02}"/>
    <cellStyle name="Normal 2 2 4 2 2 2 2 2 2 5" xfId="36445" xr:uid="{81090F5F-185E-4D9E-8A70-B068F75896C4}"/>
    <cellStyle name="Normal 2 2 4 2 2 2 2 2 3" xfId="8497" xr:uid="{9AFB3DF9-5084-476B-96B8-11F535534D2D}"/>
    <cellStyle name="Normal 2 2 4 2 2 2 2 2 3 2" xfId="8498" xr:uid="{3A854002-5B8A-4B69-B997-41C7A3068D7C}"/>
    <cellStyle name="Normal 2 2 4 2 2 2 2 2 3 2 2" xfId="8499" xr:uid="{2E8925FA-03AE-4A1B-ACB4-35D2DA44FE98}"/>
    <cellStyle name="Normal 2 2 4 2 2 2 2 2 3 2 2 2" xfId="36455" xr:uid="{D134A9F8-790B-4CAE-8AEA-5F4845872C18}"/>
    <cellStyle name="Normal 2 2 4 2 2 2 2 2 3 2 3" xfId="36454" xr:uid="{2620B0AF-7451-4F0C-9C32-D996FEA01D3C}"/>
    <cellStyle name="Normal 2 2 4 2 2 2 2 2 3 3" xfId="8500" xr:uid="{F6F013BC-D549-405E-AA63-3179165D1020}"/>
    <cellStyle name="Normal 2 2 4 2 2 2 2 2 3 3 2" xfId="36456" xr:uid="{8318D67D-FB47-4FC1-8794-FDADBE457546}"/>
    <cellStyle name="Normal 2 2 4 2 2 2 2 2 3 4" xfId="36453" xr:uid="{68446F5E-9353-4762-B5D2-77506D27698F}"/>
    <cellStyle name="Normal 2 2 4 2 2 2 2 2 4" xfId="8501" xr:uid="{E8FBA26A-FF7D-4D7A-9D00-01394B783CFF}"/>
    <cellStyle name="Normal 2 2 4 2 2 2 2 2 4 2" xfId="8502" xr:uid="{555CC84D-0390-451A-A18C-E16DE97863E9}"/>
    <cellStyle name="Normal 2 2 4 2 2 2 2 2 4 2 2" xfId="36458" xr:uid="{71E7AFB0-7B11-48AB-A059-92F6E26A9CD2}"/>
    <cellStyle name="Normal 2 2 4 2 2 2 2 2 4 3" xfId="36457" xr:uid="{67317B9A-368C-4493-BB70-4EFF137290DD}"/>
    <cellStyle name="Normal 2 2 4 2 2 2 2 2 5" xfId="8503" xr:uid="{60B1AE1E-8FCA-4F3A-813F-67256F408A76}"/>
    <cellStyle name="Normal 2 2 4 2 2 2 2 2 5 2" xfId="36459" xr:uid="{3CB689B5-85EC-44BE-9E68-AC31671931A9}"/>
    <cellStyle name="Normal 2 2 4 2 2 2 2 2 6" xfId="36444" xr:uid="{A0622BBA-D7CF-4832-9B1D-A6549847853F}"/>
    <cellStyle name="Normal 2 2 4 2 2 2 2 3" xfId="8504" xr:uid="{4DCDF4D5-62F1-49D4-B8CA-4BCEE47DCA11}"/>
    <cellStyle name="Normal 2 2 4 2 2 2 2 3 2" xfId="8505" xr:uid="{5A62CE10-333C-49FF-902B-9FE436BB0DFE}"/>
    <cellStyle name="Normal 2 2 4 2 2 2 2 3 2 2" xfId="8506" xr:uid="{4CAB53EA-2A1A-4D09-9F0A-B505C06FE7A5}"/>
    <cellStyle name="Normal 2 2 4 2 2 2 2 3 2 2 2" xfId="8507" xr:uid="{1E7A8056-FD4A-4C6C-B0CD-5FC7BA23AF77}"/>
    <cellStyle name="Normal 2 2 4 2 2 2 2 3 2 2 2 2" xfId="36463" xr:uid="{6BD7467D-D438-4EF5-A7CB-8F9B6DB76BCD}"/>
    <cellStyle name="Normal 2 2 4 2 2 2 2 3 2 2 3" xfId="36462" xr:uid="{E50B650D-7522-435C-B6B2-34E4CA81F726}"/>
    <cellStyle name="Normal 2 2 4 2 2 2 2 3 2 3" xfId="8508" xr:uid="{0BF2A61E-DF60-4DFA-B853-93FE71564533}"/>
    <cellStyle name="Normal 2 2 4 2 2 2 2 3 2 3 2" xfId="36464" xr:uid="{D9BCEF34-955C-4E1C-86B0-28865980EF25}"/>
    <cellStyle name="Normal 2 2 4 2 2 2 2 3 2 4" xfId="36461" xr:uid="{0EC903D0-2BBA-431B-90D0-457090698A01}"/>
    <cellStyle name="Normal 2 2 4 2 2 2 2 3 3" xfId="8509" xr:uid="{9107AB16-7B2A-472C-B37F-9825575BBCA6}"/>
    <cellStyle name="Normal 2 2 4 2 2 2 2 3 3 2" xfId="8510" xr:uid="{7CA7901D-1822-4B38-93B3-AB555E0929F2}"/>
    <cellStyle name="Normal 2 2 4 2 2 2 2 3 3 2 2" xfId="36466" xr:uid="{0D2BB09F-6AC1-440D-A645-06636DD96197}"/>
    <cellStyle name="Normal 2 2 4 2 2 2 2 3 3 3" xfId="36465" xr:uid="{209CC7FF-5177-4776-975B-C277DFCE4CC0}"/>
    <cellStyle name="Normal 2 2 4 2 2 2 2 3 4" xfId="8511" xr:uid="{FFB47131-2095-434A-9E47-48F4AB3200E8}"/>
    <cellStyle name="Normal 2 2 4 2 2 2 2 3 4 2" xfId="36467" xr:uid="{33F2F8BC-724F-4854-9A88-D0EC92261051}"/>
    <cellStyle name="Normal 2 2 4 2 2 2 2 3 5" xfId="36460" xr:uid="{EDC3148B-8463-4982-8F1F-60F7DF0B9506}"/>
    <cellStyle name="Normal 2 2 4 2 2 2 2 4" xfId="8512" xr:uid="{13C519AD-DB71-4ED2-8C1D-585C88D4311C}"/>
    <cellStyle name="Normal 2 2 4 2 2 2 2 4 2" xfId="8513" xr:uid="{ACD4636E-AEDC-402F-8DDE-842FD5681671}"/>
    <cellStyle name="Normal 2 2 4 2 2 2 2 4 2 2" xfId="8514" xr:uid="{4079C4E6-2C24-46EC-AEBD-A1FAD17842DF}"/>
    <cellStyle name="Normal 2 2 4 2 2 2 2 4 2 2 2" xfId="8515" xr:uid="{5135CEB5-F8C3-49A9-8095-22FE1426A3AC}"/>
    <cellStyle name="Normal 2 2 4 2 2 2 2 4 2 2 2 2" xfId="36471" xr:uid="{BF0ECDE5-6DB7-4ABD-9765-03806FF0D110}"/>
    <cellStyle name="Normal 2 2 4 2 2 2 2 4 2 2 3" xfId="36470" xr:uid="{BA767811-7111-4A6D-83C2-9F54563DA6BF}"/>
    <cellStyle name="Normal 2 2 4 2 2 2 2 4 2 3" xfId="8516" xr:uid="{DE7AD72A-C237-4B38-B1F1-E58A5FD829FF}"/>
    <cellStyle name="Normal 2 2 4 2 2 2 2 4 2 3 2" xfId="36472" xr:uid="{9844AB70-55E9-44F9-AE72-97E8EF8A979B}"/>
    <cellStyle name="Normal 2 2 4 2 2 2 2 4 2 4" xfId="36469" xr:uid="{9BD958D4-7B87-489C-A7DF-6756D931C103}"/>
    <cellStyle name="Normal 2 2 4 2 2 2 2 4 3" xfId="8517" xr:uid="{0852BE23-A87F-4E84-AFBE-CBC78B1AB79D}"/>
    <cellStyle name="Normal 2 2 4 2 2 2 2 4 3 2" xfId="8518" xr:uid="{994E6907-AF12-475D-942A-56F31EBC7F91}"/>
    <cellStyle name="Normal 2 2 4 2 2 2 2 4 3 2 2" xfId="36474" xr:uid="{A3B91E45-7C92-4198-8DED-75149FCF7961}"/>
    <cellStyle name="Normal 2 2 4 2 2 2 2 4 3 3" xfId="36473" xr:uid="{76428C61-CF19-490C-8D64-87E34333110C}"/>
    <cellStyle name="Normal 2 2 4 2 2 2 2 4 4" xfId="8519" xr:uid="{679D6113-D755-4B0F-BD8C-E2A10ABB6FA4}"/>
    <cellStyle name="Normal 2 2 4 2 2 2 2 4 4 2" xfId="36475" xr:uid="{FC2034D1-ECD6-4FAB-80B1-C6072C06D864}"/>
    <cellStyle name="Normal 2 2 4 2 2 2 2 4 5" xfId="36468" xr:uid="{6AD6B834-6BF5-4585-8978-B249B004B348}"/>
    <cellStyle name="Normal 2 2 4 2 2 2 2 5" xfId="8520" xr:uid="{E6DB20CC-44F2-4E96-B4D0-00309A9D72A9}"/>
    <cellStyle name="Normal 2 2 4 2 2 2 2 5 2" xfId="8521" xr:uid="{0C906965-BBCF-4E68-9ACC-145C90EA25E9}"/>
    <cellStyle name="Normal 2 2 4 2 2 2 2 5 2 2" xfId="8522" xr:uid="{4514A2E9-5EF8-461E-A081-7A96755C4122}"/>
    <cellStyle name="Normal 2 2 4 2 2 2 2 5 2 2 2" xfId="36478" xr:uid="{B199C5FB-20C0-4797-9B5B-1C9FF7E9366C}"/>
    <cellStyle name="Normal 2 2 4 2 2 2 2 5 2 3" xfId="36477" xr:uid="{7027914B-8095-4216-AC5E-0D203D9F9A7D}"/>
    <cellStyle name="Normal 2 2 4 2 2 2 2 5 3" xfId="8523" xr:uid="{377E9444-B6A6-4EC2-84B1-C33514CF66DE}"/>
    <cellStyle name="Normal 2 2 4 2 2 2 2 5 3 2" xfId="36479" xr:uid="{53EBF585-6DB8-40CB-81CC-E3B8B3CF5C62}"/>
    <cellStyle name="Normal 2 2 4 2 2 2 2 5 4" xfId="36476" xr:uid="{4B6A5453-AC15-4CB6-A029-9079F605EBAC}"/>
    <cellStyle name="Normal 2 2 4 2 2 2 2 6" xfId="8524" xr:uid="{B87FFE12-400D-44B3-9B1C-E92CE797FE27}"/>
    <cellStyle name="Normal 2 2 4 2 2 2 2 6 2" xfId="8525" xr:uid="{87B9C3AD-9AE2-4E1C-BA3A-B4E5AB708F14}"/>
    <cellStyle name="Normal 2 2 4 2 2 2 2 6 2 2" xfId="36481" xr:uid="{4F531A82-53D7-479E-B924-C21645DA4CDF}"/>
    <cellStyle name="Normal 2 2 4 2 2 2 2 6 3" xfId="36480" xr:uid="{F54E04AB-9587-4EE2-A55D-090E0E5536AE}"/>
    <cellStyle name="Normal 2 2 4 2 2 2 2 7" xfId="8526" xr:uid="{2A91CF01-B97E-4CA1-AF8E-49E8B93C125A}"/>
    <cellStyle name="Normal 2 2 4 2 2 2 2 7 2" xfId="36482" xr:uid="{495033AE-715A-4DB8-A632-FF90BA376511}"/>
    <cellStyle name="Normal 2 2 4 2 2 2 2 8" xfId="28692" xr:uid="{22CB0B73-6C42-48D6-8C14-F255EEBDC940}"/>
    <cellStyle name="Normal 2 2 4 2 2 2 3" xfId="8527" xr:uid="{86FC85EB-F54F-429B-9E6F-6B598E55215B}"/>
    <cellStyle name="Normal 2 2 4 2 2 2 3 2" xfId="8528" xr:uid="{D7CBB41B-1624-4EBA-ACD1-0CBE71951382}"/>
    <cellStyle name="Normal 2 2 4 2 2 2 3 2 2" xfId="8529" xr:uid="{44ABBAA5-CF63-465C-B254-7470019FB46D}"/>
    <cellStyle name="Normal 2 2 4 2 2 2 3 2 2 2" xfId="8530" xr:uid="{E37544E9-C9B9-4A15-84AB-560C074ACE10}"/>
    <cellStyle name="Normal 2 2 4 2 2 2 3 2 2 2 2" xfId="8531" xr:uid="{35B292C7-F9D2-44DB-B8F6-64E43BD12F67}"/>
    <cellStyle name="Normal 2 2 4 2 2 2 3 2 2 2 2 2" xfId="36487" xr:uid="{7165937F-8FCB-4860-A44D-36AE4334CF54}"/>
    <cellStyle name="Normal 2 2 4 2 2 2 3 2 2 2 3" xfId="36486" xr:uid="{CA86E4EB-A0A4-4264-97BD-D260DE77C5C9}"/>
    <cellStyle name="Normal 2 2 4 2 2 2 3 2 2 3" xfId="8532" xr:uid="{9468958B-5E71-4372-8BB2-9942A8A35E6E}"/>
    <cellStyle name="Normal 2 2 4 2 2 2 3 2 2 3 2" xfId="36488" xr:uid="{1A5BF66B-7DF2-4908-BCD7-EA6CC1C7708F}"/>
    <cellStyle name="Normal 2 2 4 2 2 2 3 2 2 4" xfId="36485" xr:uid="{865FFB08-4AF9-423B-9A8F-FB6C7FA406A3}"/>
    <cellStyle name="Normal 2 2 4 2 2 2 3 2 3" xfId="8533" xr:uid="{B12D4C24-2061-47AC-A845-42AFD4F78CA6}"/>
    <cellStyle name="Normal 2 2 4 2 2 2 3 2 3 2" xfId="8534" xr:uid="{7B0B3FF0-6277-4179-B6BF-1C6CAC433CCD}"/>
    <cellStyle name="Normal 2 2 4 2 2 2 3 2 3 2 2" xfId="36490" xr:uid="{223E3FFB-49EB-4B8E-BE16-A3F9DFB25DA0}"/>
    <cellStyle name="Normal 2 2 4 2 2 2 3 2 3 3" xfId="36489" xr:uid="{DEB00D0C-9A33-4CE4-8C95-F7E22C09A00C}"/>
    <cellStyle name="Normal 2 2 4 2 2 2 3 2 4" xfId="8535" xr:uid="{2C93D66F-3196-4B55-8570-82D0ABF26940}"/>
    <cellStyle name="Normal 2 2 4 2 2 2 3 2 4 2" xfId="36491" xr:uid="{B4B0DDFE-C53C-4685-851B-D81ABB59BABD}"/>
    <cellStyle name="Normal 2 2 4 2 2 2 3 2 5" xfId="36484" xr:uid="{91B8208F-7B54-4337-86C9-ED81A7A0CE71}"/>
    <cellStyle name="Normal 2 2 4 2 2 2 3 3" xfId="8536" xr:uid="{8245F5E6-4AA3-43D9-BE4B-0BDF8D8ED5C8}"/>
    <cellStyle name="Normal 2 2 4 2 2 2 3 3 2" xfId="8537" xr:uid="{99A6E1D3-31AA-410C-8926-0D871E76DBE6}"/>
    <cellStyle name="Normal 2 2 4 2 2 2 3 3 2 2" xfId="8538" xr:uid="{614462B0-AE62-409B-B159-5F8D9D321B7D}"/>
    <cellStyle name="Normal 2 2 4 2 2 2 3 3 2 2 2" xfId="36494" xr:uid="{84A5D0E0-412C-4512-B56B-5F761A5BD32A}"/>
    <cellStyle name="Normal 2 2 4 2 2 2 3 3 2 3" xfId="36493" xr:uid="{0C0F0379-3534-47AF-9A8B-D08D977A441C}"/>
    <cellStyle name="Normal 2 2 4 2 2 2 3 3 3" xfId="8539" xr:uid="{F1FDFE00-93B3-4D12-A5EE-97814BEAC779}"/>
    <cellStyle name="Normal 2 2 4 2 2 2 3 3 3 2" xfId="36495" xr:uid="{0D771AF5-692D-4E42-9050-38329EE77684}"/>
    <cellStyle name="Normal 2 2 4 2 2 2 3 3 4" xfId="36492" xr:uid="{6BA2296D-84CF-4067-A36A-2E68FB186F32}"/>
    <cellStyle name="Normal 2 2 4 2 2 2 3 4" xfId="8540" xr:uid="{CDE4DACF-096B-4D26-8F62-F90CC0C35CC0}"/>
    <cellStyle name="Normal 2 2 4 2 2 2 3 4 2" xfId="8541" xr:uid="{513C6B59-DD12-4051-BFD5-4F4F6784D32A}"/>
    <cellStyle name="Normal 2 2 4 2 2 2 3 4 2 2" xfId="36497" xr:uid="{221E92E0-6F33-4E06-A11A-888784CE6452}"/>
    <cellStyle name="Normal 2 2 4 2 2 2 3 4 3" xfId="36496" xr:uid="{2939467E-3A2E-497F-91D6-B0F8AD05D88B}"/>
    <cellStyle name="Normal 2 2 4 2 2 2 3 5" xfId="8542" xr:uid="{4E5724B5-407B-45A4-8F78-5C2FAFB260FE}"/>
    <cellStyle name="Normal 2 2 4 2 2 2 3 5 2" xfId="36498" xr:uid="{CD715658-A335-4BE8-A7C2-B78A6444A6FF}"/>
    <cellStyle name="Normal 2 2 4 2 2 2 3 6" xfId="36483" xr:uid="{22CE3C87-18A6-49CE-B6B0-1406E0C2C9FB}"/>
    <cellStyle name="Normal 2 2 4 2 2 2 4" xfId="8543" xr:uid="{CEC71247-30B9-45A1-BBF7-A024CFCB6B7D}"/>
    <cellStyle name="Normal 2 2 4 2 2 2 4 2" xfId="8544" xr:uid="{D2D2D21C-227E-4FCD-A44E-400FEEB8285F}"/>
    <cellStyle name="Normal 2 2 4 2 2 2 4 2 2" xfId="8545" xr:uid="{1CAD5608-D1A8-4B1A-9558-967F490D8D16}"/>
    <cellStyle name="Normal 2 2 4 2 2 2 4 2 2 2" xfId="8546" xr:uid="{B841DBBB-DB8B-4730-A1FB-F94DDD25D72C}"/>
    <cellStyle name="Normal 2 2 4 2 2 2 4 2 2 2 2" xfId="36502" xr:uid="{0FE5CC26-468A-4645-8ECB-41211A6989F5}"/>
    <cellStyle name="Normal 2 2 4 2 2 2 4 2 2 3" xfId="36501" xr:uid="{4E7CD0B9-0A9A-4833-B99A-4DEFAA503FAC}"/>
    <cellStyle name="Normal 2 2 4 2 2 2 4 2 3" xfId="8547" xr:uid="{917EA2A8-AC80-4CFF-A992-CDAB5725CECB}"/>
    <cellStyle name="Normal 2 2 4 2 2 2 4 2 3 2" xfId="36503" xr:uid="{C0C36774-7B3B-4277-B4F9-A6F6DB7F68F0}"/>
    <cellStyle name="Normal 2 2 4 2 2 2 4 2 4" xfId="36500" xr:uid="{0393946C-C3E3-4377-9EE0-95A7A7024A51}"/>
    <cellStyle name="Normal 2 2 4 2 2 2 4 3" xfId="8548" xr:uid="{598B0948-F7FD-460E-9EA7-32B29138EB20}"/>
    <cellStyle name="Normal 2 2 4 2 2 2 4 3 2" xfId="8549" xr:uid="{726F63A9-AC69-439B-B409-D85593D1EF0C}"/>
    <cellStyle name="Normal 2 2 4 2 2 2 4 3 2 2" xfId="36505" xr:uid="{3861541A-0D15-432A-A572-6507DCE87957}"/>
    <cellStyle name="Normal 2 2 4 2 2 2 4 3 3" xfId="36504" xr:uid="{BB2FD891-35A8-4DAC-BF03-43E66D168A0F}"/>
    <cellStyle name="Normal 2 2 4 2 2 2 4 4" xfId="8550" xr:uid="{DC00F6D5-FDF0-46DE-BEDF-CA46BB672D60}"/>
    <cellStyle name="Normal 2 2 4 2 2 2 4 4 2" xfId="36506" xr:uid="{E671CEBF-C6C5-40AF-9AFF-7CC4E7A84217}"/>
    <cellStyle name="Normal 2 2 4 2 2 2 4 5" xfId="36499" xr:uid="{A413C007-31CA-4344-AE1B-58AAA1F567B4}"/>
    <cellStyle name="Normal 2 2 4 2 2 2 5" xfId="8551" xr:uid="{2DF19442-8CE8-41AC-AD29-CEEEB31AFA2D}"/>
    <cellStyle name="Normal 2 2 4 2 2 2 5 2" xfId="8552" xr:uid="{A5AAFD62-C023-4F0E-B4C2-5B91760D83E8}"/>
    <cellStyle name="Normal 2 2 4 2 2 2 5 2 2" xfId="8553" xr:uid="{8C97CD75-65CA-4C09-B094-7D801FF3A2C3}"/>
    <cellStyle name="Normal 2 2 4 2 2 2 5 2 2 2" xfId="8554" xr:uid="{662BBB93-2F76-4BB9-9416-64B8E2F95EE4}"/>
    <cellStyle name="Normal 2 2 4 2 2 2 5 2 2 2 2" xfId="36510" xr:uid="{CFAD5FD0-9EC0-422E-A121-671042ADE8B4}"/>
    <cellStyle name="Normal 2 2 4 2 2 2 5 2 2 3" xfId="36509" xr:uid="{FC541601-607F-4261-BE17-2FBAC12FDFA3}"/>
    <cellStyle name="Normal 2 2 4 2 2 2 5 2 3" xfId="8555" xr:uid="{AB0AEAA0-99F5-4D1B-8B14-CAC2260FAC1E}"/>
    <cellStyle name="Normal 2 2 4 2 2 2 5 2 3 2" xfId="36511" xr:uid="{AAF9CD3D-406F-489F-9ADE-3BFB24F552DA}"/>
    <cellStyle name="Normal 2 2 4 2 2 2 5 2 4" xfId="36508" xr:uid="{FC459C3F-C0FE-4974-B474-46F8DF866A0B}"/>
    <cellStyle name="Normal 2 2 4 2 2 2 5 3" xfId="8556" xr:uid="{7908BCCF-1D51-42AA-8D56-F8D936E42EB6}"/>
    <cellStyle name="Normal 2 2 4 2 2 2 5 3 2" xfId="8557" xr:uid="{6EA1B01F-EEA5-4471-9ECE-38923A658343}"/>
    <cellStyle name="Normal 2 2 4 2 2 2 5 3 2 2" xfId="36513" xr:uid="{CA7352E6-0464-4E9B-A150-2B0F2B8DACD0}"/>
    <cellStyle name="Normal 2 2 4 2 2 2 5 3 3" xfId="36512" xr:uid="{55D8F2DF-09B6-4643-B011-7894C6539E06}"/>
    <cellStyle name="Normal 2 2 4 2 2 2 5 4" xfId="8558" xr:uid="{1B40FC37-57F0-4F7D-A2D7-622EC47BB6C7}"/>
    <cellStyle name="Normal 2 2 4 2 2 2 5 4 2" xfId="36514" xr:uid="{F651FA9F-1D1F-4893-AEB0-1E2786587447}"/>
    <cellStyle name="Normal 2 2 4 2 2 2 5 5" xfId="36507" xr:uid="{D64650D1-A056-452D-ADDE-7DBD5CD6A57B}"/>
    <cellStyle name="Normal 2 2 4 2 2 2 6" xfId="8559" xr:uid="{9C5364C4-10D2-475C-881F-059ECB0A738C}"/>
    <cellStyle name="Normal 2 2 4 2 2 2 6 2" xfId="8560" xr:uid="{5E76C861-CB73-4E2D-9F80-0AFB0C6AA03E}"/>
    <cellStyle name="Normal 2 2 4 2 2 2 6 2 2" xfId="8561" xr:uid="{F12C7235-9A83-4EBB-BC8B-7726D97A8FFE}"/>
    <cellStyle name="Normal 2 2 4 2 2 2 6 2 2 2" xfId="36517" xr:uid="{B62BF290-42A5-43CA-A2A7-FB8154509D17}"/>
    <cellStyle name="Normal 2 2 4 2 2 2 6 2 3" xfId="36516" xr:uid="{85CF7C17-CA80-4DC9-A6E5-5970A5362729}"/>
    <cellStyle name="Normal 2 2 4 2 2 2 6 3" xfId="8562" xr:uid="{72C590C8-2880-4C67-B335-DC9C5D8DE7E9}"/>
    <cellStyle name="Normal 2 2 4 2 2 2 6 3 2" xfId="36518" xr:uid="{7A4BAB82-184F-4F73-B804-A06D0495876E}"/>
    <cellStyle name="Normal 2 2 4 2 2 2 6 4" xfId="36515" xr:uid="{A845A1DA-C41D-497A-B84F-FD7CD403FF76}"/>
    <cellStyle name="Normal 2 2 4 2 2 2 7" xfId="8563" xr:uid="{3BA0ABE1-556A-48ED-9FA8-903F44FE3A35}"/>
    <cellStyle name="Normal 2 2 4 2 2 2 7 2" xfId="8564" xr:uid="{29BA5243-CFE0-425E-B360-A74F56C810A0}"/>
    <cellStyle name="Normal 2 2 4 2 2 2 7 2 2" xfId="36520" xr:uid="{77FF0E1D-88FB-416A-9E5E-3D1E5F7445EB}"/>
    <cellStyle name="Normal 2 2 4 2 2 2 7 3" xfId="36519" xr:uid="{C4830F25-A047-4E81-BEAE-109E1D56B3DE}"/>
    <cellStyle name="Normal 2 2 4 2 2 2 8" xfId="8565" xr:uid="{C50A0736-1592-4005-B3A2-3F9EE001E488}"/>
    <cellStyle name="Normal 2 2 4 2 2 2 8 2" xfId="36521" xr:uid="{CDED1888-F696-430E-8BC1-181B2A7836EF}"/>
    <cellStyle name="Normal 2 2 4 2 2 2 9" xfId="27814" xr:uid="{8A8DB0EE-5A09-483B-977C-5F33478A2EDA}"/>
    <cellStyle name="Normal 2 2 4 2 2 2 9 2" xfId="55733" xr:uid="{53200E8D-8680-41AE-8EAF-01489F08BC51}"/>
    <cellStyle name="Normal 2 2 4 2 2 3" xfId="559" xr:uid="{E2995C71-E166-4213-902D-EC1B0C0FFA6A}"/>
    <cellStyle name="Normal 2 2 4 2 2 3 2" xfId="8566" xr:uid="{6CCA8C04-2275-4AA0-B0FA-ACCC391C68AB}"/>
    <cellStyle name="Normal 2 2 4 2 2 3 2 2" xfId="8567" xr:uid="{3982D0DF-81A7-4145-8299-8CB8E33E1A0B}"/>
    <cellStyle name="Normal 2 2 4 2 2 3 2 2 2" xfId="8568" xr:uid="{B34C5046-ADA8-4245-BEA9-EAF188A85BAC}"/>
    <cellStyle name="Normal 2 2 4 2 2 3 2 2 2 2" xfId="8569" xr:uid="{8C4BD1FE-A0A2-4298-9522-D9C4457F8596}"/>
    <cellStyle name="Normal 2 2 4 2 2 3 2 2 2 2 2" xfId="8570" xr:uid="{5E74AA9E-1CD0-4572-A44D-32AD8A2FC0D8}"/>
    <cellStyle name="Normal 2 2 4 2 2 3 2 2 2 2 2 2" xfId="36526" xr:uid="{B7C59BF9-DEF6-45B7-83D9-D5336256CD6B}"/>
    <cellStyle name="Normal 2 2 4 2 2 3 2 2 2 2 3" xfId="36525" xr:uid="{D73380DE-5DF3-44D0-87EC-9FF602118B57}"/>
    <cellStyle name="Normal 2 2 4 2 2 3 2 2 2 3" xfId="8571" xr:uid="{3DACF5B1-631D-4539-9321-06749B62CD30}"/>
    <cellStyle name="Normal 2 2 4 2 2 3 2 2 2 3 2" xfId="36527" xr:uid="{CCA85E2F-9760-46BA-BE12-33B36508505C}"/>
    <cellStyle name="Normal 2 2 4 2 2 3 2 2 2 4" xfId="36524" xr:uid="{AD2F4873-8FD2-48EE-A136-FC6866F800CC}"/>
    <cellStyle name="Normal 2 2 4 2 2 3 2 2 3" xfId="8572" xr:uid="{7D32AEF8-8027-40A0-8055-D1D2FC0AA256}"/>
    <cellStyle name="Normal 2 2 4 2 2 3 2 2 3 2" xfId="8573" xr:uid="{B8D36E5D-D2D0-4B89-B9AC-E6BAEB21E2F5}"/>
    <cellStyle name="Normal 2 2 4 2 2 3 2 2 3 2 2" xfId="36529" xr:uid="{8B884AE2-528B-4F23-B74F-A6E4E37F33C9}"/>
    <cellStyle name="Normal 2 2 4 2 2 3 2 2 3 3" xfId="36528" xr:uid="{8D1AD47F-B548-40A9-AC5A-ED069108EA31}"/>
    <cellStyle name="Normal 2 2 4 2 2 3 2 2 4" xfId="8574" xr:uid="{6510C52D-02CE-43B4-990D-403A3A55DA9F}"/>
    <cellStyle name="Normal 2 2 4 2 2 3 2 2 4 2" xfId="36530" xr:uid="{A07E8C24-506B-4360-AEC1-7B02B4ABD32F}"/>
    <cellStyle name="Normal 2 2 4 2 2 3 2 2 5" xfId="36523" xr:uid="{143575CD-7E88-49B0-9B88-108894CFCD3C}"/>
    <cellStyle name="Normal 2 2 4 2 2 3 2 3" xfId="8575" xr:uid="{4C460350-9D83-476A-B2AE-10ED293FFCFB}"/>
    <cellStyle name="Normal 2 2 4 2 2 3 2 3 2" xfId="8576" xr:uid="{14DDF0EA-A717-4C27-937F-7A017D8A42C5}"/>
    <cellStyle name="Normal 2 2 4 2 2 3 2 3 2 2" xfId="8577" xr:uid="{A8B7ACB2-3933-445E-9E10-A20F06CDC9C0}"/>
    <cellStyle name="Normal 2 2 4 2 2 3 2 3 2 2 2" xfId="36533" xr:uid="{DBBE2337-A6B2-400E-AA79-D28BB9DE9FF5}"/>
    <cellStyle name="Normal 2 2 4 2 2 3 2 3 2 3" xfId="36532" xr:uid="{490DDA45-4DD9-4F65-B99E-3AE99B137877}"/>
    <cellStyle name="Normal 2 2 4 2 2 3 2 3 3" xfId="8578" xr:uid="{CB4E28DE-6DDA-4C2F-AB49-D72C85FE4FF3}"/>
    <cellStyle name="Normal 2 2 4 2 2 3 2 3 3 2" xfId="36534" xr:uid="{0C1B8FFE-8D9B-4E69-AF2E-80AB68B9DF7A}"/>
    <cellStyle name="Normal 2 2 4 2 2 3 2 3 4" xfId="36531" xr:uid="{A9B47339-E47E-4144-A6C7-917E0B554F3D}"/>
    <cellStyle name="Normal 2 2 4 2 2 3 2 4" xfId="8579" xr:uid="{9BD2DE42-3947-453F-8EAE-81756B6825AE}"/>
    <cellStyle name="Normal 2 2 4 2 2 3 2 4 2" xfId="8580" xr:uid="{A2BBB6D7-AB90-4736-9858-4137A257E3C9}"/>
    <cellStyle name="Normal 2 2 4 2 2 3 2 4 2 2" xfId="36536" xr:uid="{CCF1C0CD-139C-4891-AF89-E916FA9DDB4E}"/>
    <cellStyle name="Normal 2 2 4 2 2 3 2 4 3" xfId="36535" xr:uid="{E4CC34B9-1DE0-4023-8342-E1DC47BC4EBB}"/>
    <cellStyle name="Normal 2 2 4 2 2 3 2 5" xfId="8581" xr:uid="{809195F3-91AD-495E-944D-FE5AEEDEE2D3}"/>
    <cellStyle name="Normal 2 2 4 2 2 3 2 5 2" xfId="36537" xr:uid="{93633503-736F-42AE-884B-BE334670CA9A}"/>
    <cellStyle name="Normal 2 2 4 2 2 3 2 6" xfId="36522" xr:uid="{14477C90-4256-4937-AE0C-6451FC845309}"/>
    <cellStyle name="Normal 2 2 4 2 2 3 3" xfId="8582" xr:uid="{46C30F16-ED6A-431D-9DFD-64B657FCD765}"/>
    <cellStyle name="Normal 2 2 4 2 2 3 3 2" xfId="8583" xr:uid="{12452726-006B-4BB4-BEC0-9E1C5E79EAE2}"/>
    <cellStyle name="Normal 2 2 4 2 2 3 3 2 2" xfId="8584" xr:uid="{B8ED3DC4-7AC1-4F17-AD7C-8719E2CAC52B}"/>
    <cellStyle name="Normal 2 2 4 2 2 3 3 2 2 2" xfId="8585" xr:uid="{CDA874CA-D97F-448F-8CC4-44C3D3F9D118}"/>
    <cellStyle name="Normal 2 2 4 2 2 3 3 2 2 2 2" xfId="36541" xr:uid="{3BE638A5-322B-4268-91BB-127110F3DC5B}"/>
    <cellStyle name="Normal 2 2 4 2 2 3 3 2 2 3" xfId="36540" xr:uid="{4DCCB4C4-7D8A-4171-B94D-BB3379556438}"/>
    <cellStyle name="Normal 2 2 4 2 2 3 3 2 3" xfId="8586" xr:uid="{36EEAAF1-F93E-40F7-8334-042B5180A2DD}"/>
    <cellStyle name="Normal 2 2 4 2 2 3 3 2 3 2" xfId="36542" xr:uid="{9C31FA7B-171B-4BD7-ABF6-CC562F986607}"/>
    <cellStyle name="Normal 2 2 4 2 2 3 3 2 4" xfId="36539" xr:uid="{6EE7C72D-3F43-4FDF-910E-03F2C6859E65}"/>
    <cellStyle name="Normal 2 2 4 2 2 3 3 3" xfId="8587" xr:uid="{EF22233E-C2A9-401E-BE69-573ED86AE7A7}"/>
    <cellStyle name="Normal 2 2 4 2 2 3 3 3 2" xfId="8588" xr:uid="{90ED7CEC-D90B-42D3-8B82-A659E3F40B47}"/>
    <cellStyle name="Normal 2 2 4 2 2 3 3 3 2 2" xfId="36544" xr:uid="{11D30BAE-3F69-41A1-8B79-288A040AD27B}"/>
    <cellStyle name="Normal 2 2 4 2 2 3 3 3 3" xfId="36543" xr:uid="{1E6D68E6-B8A9-4C62-8774-928E0D5CC517}"/>
    <cellStyle name="Normal 2 2 4 2 2 3 3 4" xfId="8589" xr:uid="{4FC011C3-865D-407A-84A0-04D02013582D}"/>
    <cellStyle name="Normal 2 2 4 2 2 3 3 4 2" xfId="36545" xr:uid="{14C9301C-537A-46B9-AF14-F8B6392B66BB}"/>
    <cellStyle name="Normal 2 2 4 2 2 3 3 5" xfId="36538" xr:uid="{8B5CEFAD-33E5-4104-9A0C-F203640F16FD}"/>
    <cellStyle name="Normal 2 2 4 2 2 3 4" xfId="8590" xr:uid="{933C7381-D950-4722-9D53-E7EDC7653706}"/>
    <cellStyle name="Normal 2 2 4 2 2 3 4 2" xfId="8591" xr:uid="{094E672A-82EE-494A-B1D3-BC9E10E7D36D}"/>
    <cellStyle name="Normal 2 2 4 2 2 3 4 2 2" xfId="8592" xr:uid="{8B414798-6AD2-44FF-B6C1-09B828436386}"/>
    <cellStyle name="Normal 2 2 4 2 2 3 4 2 2 2" xfId="8593" xr:uid="{380FBC22-F851-482B-B3F3-F85E4FF229F5}"/>
    <cellStyle name="Normal 2 2 4 2 2 3 4 2 2 2 2" xfId="36549" xr:uid="{EE07530C-243F-4372-9562-D039DC03ADB7}"/>
    <cellStyle name="Normal 2 2 4 2 2 3 4 2 2 3" xfId="36548" xr:uid="{B583AD07-C85A-4DB2-8205-2E62C7A4A30D}"/>
    <cellStyle name="Normal 2 2 4 2 2 3 4 2 3" xfId="8594" xr:uid="{C5CF9164-8FDD-4F2C-992E-EE0FE431A797}"/>
    <cellStyle name="Normal 2 2 4 2 2 3 4 2 3 2" xfId="36550" xr:uid="{504254BD-A49A-4D61-A3D9-A6C57E947E4D}"/>
    <cellStyle name="Normal 2 2 4 2 2 3 4 2 4" xfId="36547" xr:uid="{A9AB899C-2493-4CE6-8A4A-C6C638052F45}"/>
    <cellStyle name="Normal 2 2 4 2 2 3 4 3" xfId="8595" xr:uid="{68DA4757-2DD2-4E15-A78A-B9E63EA068E5}"/>
    <cellStyle name="Normal 2 2 4 2 2 3 4 3 2" xfId="8596" xr:uid="{C7BD5F93-D379-469C-9A76-961B6F1A1AC1}"/>
    <cellStyle name="Normal 2 2 4 2 2 3 4 3 2 2" xfId="36552" xr:uid="{8481E471-6E9A-408F-AE2C-085EB572CCC3}"/>
    <cellStyle name="Normal 2 2 4 2 2 3 4 3 3" xfId="36551" xr:uid="{D68646E6-AA43-4A5F-BBEF-BDC62F06E590}"/>
    <cellStyle name="Normal 2 2 4 2 2 3 4 4" xfId="8597" xr:uid="{EC870737-B8AB-4C5E-A238-1314DA99644D}"/>
    <cellStyle name="Normal 2 2 4 2 2 3 4 4 2" xfId="36553" xr:uid="{D11A24B6-1080-4213-BBAD-058840C41328}"/>
    <cellStyle name="Normal 2 2 4 2 2 3 4 5" xfId="36546" xr:uid="{326D85FE-D31D-40DB-857A-45EA0E03EB02}"/>
    <cellStyle name="Normal 2 2 4 2 2 3 5" xfId="8598" xr:uid="{66A7FF5D-C395-4F05-97D9-E3121D3B0EC4}"/>
    <cellStyle name="Normal 2 2 4 2 2 3 5 2" xfId="8599" xr:uid="{261CF119-4B00-42F0-B0D7-BF243CB8E591}"/>
    <cellStyle name="Normal 2 2 4 2 2 3 5 2 2" xfId="8600" xr:uid="{8B6AA658-6345-4482-9BFC-5FC1F6EC2BEF}"/>
    <cellStyle name="Normal 2 2 4 2 2 3 5 2 2 2" xfId="36556" xr:uid="{5848B4C7-E3FD-4E39-BFB2-DE5CA63B4CE5}"/>
    <cellStyle name="Normal 2 2 4 2 2 3 5 2 3" xfId="36555" xr:uid="{20F6208B-CDA3-4F91-B472-D9C2802CB890}"/>
    <cellStyle name="Normal 2 2 4 2 2 3 5 3" xfId="8601" xr:uid="{12B4C4AA-5FAF-420F-94E6-B37A28E6959C}"/>
    <cellStyle name="Normal 2 2 4 2 2 3 5 3 2" xfId="36557" xr:uid="{D0431164-4D34-4A23-BBEF-418E84DC13D6}"/>
    <cellStyle name="Normal 2 2 4 2 2 3 5 4" xfId="36554" xr:uid="{4110FA1C-77D9-4856-9AF7-C737D4A9952B}"/>
    <cellStyle name="Normal 2 2 4 2 2 3 6" xfId="8602" xr:uid="{396209BF-E72B-4BE8-8351-E229ACB86D75}"/>
    <cellStyle name="Normal 2 2 4 2 2 3 6 2" xfId="8603" xr:uid="{7FFD59D1-A6EC-4419-84D6-BDF7CEE5EDA3}"/>
    <cellStyle name="Normal 2 2 4 2 2 3 6 2 2" xfId="36559" xr:uid="{2798A46B-AB44-4297-BF47-EF9691A0FB01}"/>
    <cellStyle name="Normal 2 2 4 2 2 3 6 3" xfId="36558" xr:uid="{5000C44B-6429-4457-AE55-3490A11A4F6F}"/>
    <cellStyle name="Normal 2 2 4 2 2 3 7" xfId="8604" xr:uid="{03544166-DB45-403B-80AA-7A44073A5F5F}"/>
    <cellStyle name="Normal 2 2 4 2 2 3 7 2" xfId="36560" xr:uid="{D95EED03-EC42-4E1B-AB92-260CB801D138}"/>
    <cellStyle name="Normal 2 2 4 2 2 3 8" xfId="28538" xr:uid="{4E83CBF0-704D-404A-A76F-2D28C818E28A}"/>
    <cellStyle name="Normal 2 2 4 2 2 4" xfId="8605" xr:uid="{B6443FBF-233E-4197-ADED-AEECAB002A72}"/>
    <cellStyle name="Normal 2 2 4 2 2 4 2" xfId="8606" xr:uid="{DDFCFD09-1652-410A-B8AC-4F54A1ED050B}"/>
    <cellStyle name="Normal 2 2 4 2 2 4 2 2" xfId="8607" xr:uid="{20E8B5AC-ADE6-46D3-AB55-D9671132957D}"/>
    <cellStyle name="Normal 2 2 4 2 2 4 2 2 2" xfId="8608" xr:uid="{4C4617D9-717B-4E5B-A2B3-5F0BA5840366}"/>
    <cellStyle name="Normal 2 2 4 2 2 4 2 2 2 2" xfId="8609" xr:uid="{CBC8A310-6DCD-4CC8-B751-7288187D7BFA}"/>
    <cellStyle name="Normal 2 2 4 2 2 4 2 2 2 2 2" xfId="36565" xr:uid="{FBD7A933-76CF-437B-ADA4-604260B75929}"/>
    <cellStyle name="Normal 2 2 4 2 2 4 2 2 2 3" xfId="36564" xr:uid="{A53BC09B-923F-467B-9F2F-2000177CA5C6}"/>
    <cellStyle name="Normal 2 2 4 2 2 4 2 2 3" xfId="8610" xr:uid="{6A79945F-AAB9-4E67-B5C2-9FB9F4220120}"/>
    <cellStyle name="Normal 2 2 4 2 2 4 2 2 3 2" xfId="36566" xr:uid="{4277A663-AAA0-4497-908A-BC984FF6C605}"/>
    <cellStyle name="Normal 2 2 4 2 2 4 2 2 4" xfId="36563" xr:uid="{0D48C077-CC03-4F91-848B-FAA64E825958}"/>
    <cellStyle name="Normal 2 2 4 2 2 4 2 3" xfId="8611" xr:uid="{1991D74B-0156-4ADC-A87E-9283FA3AC2DF}"/>
    <cellStyle name="Normal 2 2 4 2 2 4 2 3 2" xfId="8612" xr:uid="{B4768FC5-2C8F-4425-881C-0CAECDBFA57E}"/>
    <cellStyle name="Normal 2 2 4 2 2 4 2 3 2 2" xfId="36568" xr:uid="{A5502844-2CE6-466E-8E4A-C9EE3EE76763}"/>
    <cellStyle name="Normal 2 2 4 2 2 4 2 3 3" xfId="36567" xr:uid="{33259922-A85E-4B13-B9F8-AB06F0CC719C}"/>
    <cellStyle name="Normal 2 2 4 2 2 4 2 4" xfId="8613" xr:uid="{FB3B6DDC-79A7-435A-83A0-962441A59D4A}"/>
    <cellStyle name="Normal 2 2 4 2 2 4 2 4 2" xfId="36569" xr:uid="{99BC2B37-BDFA-4BF1-AA65-48CA3CE860B8}"/>
    <cellStyle name="Normal 2 2 4 2 2 4 2 5" xfId="36562" xr:uid="{EF55B72E-995E-47DE-B059-52E4FD27AC2B}"/>
    <cellStyle name="Normal 2 2 4 2 2 4 3" xfId="8614" xr:uid="{459926F3-C6A9-4423-B017-81E561D891C9}"/>
    <cellStyle name="Normal 2 2 4 2 2 4 3 2" xfId="8615" xr:uid="{A156871C-596E-4D65-8C39-FD3D220D4D1B}"/>
    <cellStyle name="Normal 2 2 4 2 2 4 3 2 2" xfId="8616" xr:uid="{0F32017C-6E0F-4ED0-AF65-9F0F7EE6BE25}"/>
    <cellStyle name="Normal 2 2 4 2 2 4 3 2 2 2" xfId="36572" xr:uid="{2E62385B-AE69-45AC-8DC4-C39ECEED92EA}"/>
    <cellStyle name="Normal 2 2 4 2 2 4 3 2 3" xfId="36571" xr:uid="{2A22E353-12AC-4E1B-8D1F-C39D1A183056}"/>
    <cellStyle name="Normal 2 2 4 2 2 4 3 3" xfId="8617" xr:uid="{7DE9DF3C-1684-4C26-A8A3-431A89F8C515}"/>
    <cellStyle name="Normal 2 2 4 2 2 4 3 3 2" xfId="36573" xr:uid="{8121022C-03F1-4BB2-A7B6-489ACF66BC8B}"/>
    <cellStyle name="Normal 2 2 4 2 2 4 3 4" xfId="36570" xr:uid="{BD7BCF76-60F8-4C3A-9B24-9CC797D34A76}"/>
    <cellStyle name="Normal 2 2 4 2 2 4 4" xfId="8618" xr:uid="{BC0768AB-36C5-43E1-95BC-83FB7821A23C}"/>
    <cellStyle name="Normal 2 2 4 2 2 4 4 2" xfId="8619" xr:uid="{92A90A4C-0EE8-4835-A4F1-98CF32B623BD}"/>
    <cellStyle name="Normal 2 2 4 2 2 4 4 2 2" xfId="36575" xr:uid="{5B5882F3-5B6B-476F-82E1-9DBF8E505CC2}"/>
    <cellStyle name="Normal 2 2 4 2 2 4 4 3" xfId="36574" xr:uid="{3BABA6E6-56E2-4124-896E-1F0CC0D56770}"/>
    <cellStyle name="Normal 2 2 4 2 2 4 5" xfId="8620" xr:uid="{F13DAFD6-AF71-43CF-999B-A9120EC25036}"/>
    <cellStyle name="Normal 2 2 4 2 2 4 5 2" xfId="36576" xr:uid="{49F3D100-A64B-422D-A02A-8394D1A263C7}"/>
    <cellStyle name="Normal 2 2 4 2 2 4 6" xfId="36561" xr:uid="{CF1887F7-1EB8-44AA-91D7-ED3E956D806B}"/>
    <cellStyle name="Normal 2 2 4 2 2 5" xfId="8621" xr:uid="{EFCAE1D3-0635-4767-9B4B-2CCCDF49A59F}"/>
    <cellStyle name="Normal 2 2 4 2 2 5 2" xfId="8622" xr:uid="{F053CA84-2AD8-4E99-8CA7-A383F9E7160C}"/>
    <cellStyle name="Normal 2 2 4 2 2 5 2 2" xfId="8623" xr:uid="{85FD01FA-1E5C-4823-B8FF-D9F5E8CC1DF0}"/>
    <cellStyle name="Normal 2 2 4 2 2 5 2 2 2" xfId="8624" xr:uid="{6511465C-FDC0-46BB-9EF5-313EDB66BBDC}"/>
    <cellStyle name="Normal 2 2 4 2 2 5 2 2 2 2" xfId="36580" xr:uid="{E674E9BC-FF59-4372-861B-D1EB97EE06C8}"/>
    <cellStyle name="Normal 2 2 4 2 2 5 2 2 3" xfId="36579" xr:uid="{33BB689C-C61B-4940-9525-0DE9E83F5B54}"/>
    <cellStyle name="Normal 2 2 4 2 2 5 2 3" xfId="8625" xr:uid="{3B677D90-3E21-498E-8AF1-786B8009C4E3}"/>
    <cellStyle name="Normal 2 2 4 2 2 5 2 3 2" xfId="36581" xr:uid="{1FA05654-DFF6-45D1-9F87-2A64836CEDA2}"/>
    <cellStyle name="Normal 2 2 4 2 2 5 2 4" xfId="36578" xr:uid="{A5A86CE7-0D9F-4427-A7EE-F234A4B4C24C}"/>
    <cellStyle name="Normal 2 2 4 2 2 5 3" xfId="8626" xr:uid="{981BFC75-7455-4946-88F7-AC77B170E117}"/>
    <cellStyle name="Normal 2 2 4 2 2 5 3 2" xfId="8627" xr:uid="{6E3BBB42-689B-4712-85C3-31886C8A8D02}"/>
    <cellStyle name="Normal 2 2 4 2 2 5 3 2 2" xfId="36583" xr:uid="{37F415D9-80BD-400B-949C-7C90C2C71CAD}"/>
    <cellStyle name="Normal 2 2 4 2 2 5 3 3" xfId="36582" xr:uid="{21E99E74-EA21-48D2-BBD1-1B15F3928CCB}"/>
    <cellStyle name="Normal 2 2 4 2 2 5 4" xfId="8628" xr:uid="{0C302F69-C232-45F2-A97C-4138D9B269CA}"/>
    <cellStyle name="Normal 2 2 4 2 2 5 4 2" xfId="36584" xr:uid="{6694634A-D9A9-4AD7-B22C-70E288F678F5}"/>
    <cellStyle name="Normal 2 2 4 2 2 5 5" xfId="36577" xr:uid="{0F35BC85-2C99-42B0-B1CE-0B2E0CE1599F}"/>
    <cellStyle name="Normal 2 2 4 2 2 6" xfId="8629" xr:uid="{E479659C-2787-432A-8574-8600F3AB9A4E}"/>
    <cellStyle name="Normal 2 2 4 2 2 6 2" xfId="8630" xr:uid="{50753EFE-0518-49D3-BCF3-002F2C786871}"/>
    <cellStyle name="Normal 2 2 4 2 2 6 2 2" xfId="8631" xr:uid="{8C8639BA-B492-4538-A3DD-299645BA5109}"/>
    <cellStyle name="Normal 2 2 4 2 2 6 2 2 2" xfId="8632" xr:uid="{20212CA5-7CF2-4F63-932C-85DA4250F822}"/>
    <cellStyle name="Normal 2 2 4 2 2 6 2 2 2 2" xfId="36588" xr:uid="{E8355704-2F9B-4BFA-BF01-DAF423CF52EB}"/>
    <cellStyle name="Normal 2 2 4 2 2 6 2 2 3" xfId="36587" xr:uid="{4ED0CEEB-F39A-45DA-BA6C-BA0F76295DE7}"/>
    <cellStyle name="Normal 2 2 4 2 2 6 2 3" xfId="8633" xr:uid="{363FC81D-5A0C-4DBD-9975-D5446ECA6AD7}"/>
    <cellStyle name="Normal 2 2 4 2 2 6 2 3 2" xfId="36589" xr:uid="{5C763B8B-C74F-4E6E-9F7B-F6A86F0DBFA6}"/>
    <cellStyle name="Normal 2 2 4 2 2 6 2 4" xfId="36586" xr:uid="{CEB65213-4A80-4C6A-8420-88FD0D251AEA}"/>
    <cellStyle name="Normal 2 2 4 2 2 6 3" xfId="8634" xr:uid="{73121690-DD55-4B43-A490-4A8A7E4BEEAB}"/>
    <cellStyle name="Normal 2 2 4 2 2 6 3 2" xfId="8635" xr:uid="{F692B242-8BCB-4972-B7D6-1B917088A1BC}"/>
    <cellStyle name="Normal 2 2 4 2 2 6 3 2 2" xfId="36591" xr:uid="{C44815A9-44EE-4F23-B6AE-2927D7259BD1}"/>
    <cellStyle name="Normal 2 2 4 2 2 6 3 3" xfId="36590" xr:uid="{CD4813B2-07BB-4989-B3B1-637B2E6A245E}"/>
    <cellStyle name="Normal 2 2 4 2 2 6 4" xfId="8636" xr:uid="{086B7A9B-0AA9-4791-9176-5E6B1C199DA3}"/>
    <cellStyle name="Normal 2 2 4 2 2 6 4 2" xfId="36592" xr:uid="{95CBC86B-6AD0-4067-9AED-ED659706BB94}"/>
    <cellStyle name="Normal 2 2 4 2 2 6 5" xfId="36585" xr:uid="{C7207492-6B77-49F2-BAC9-0EFABDA1E489}"/>
    <cellStyle name="Normal 2 2 4 2 2 7" xfId="8637" xr:uid="{C9D7C7D7-8099-4937-A6BB-83A8CA923C72}"/>
    <cellStyle name="Normal 2 2 4 2 2 7 2" xfId="8638" xr:uid="{AD7A6231-ACDB-4EB5-AC5A-8288432016A7}"/>
    <cellStyle name="Normal 2 2 4 2 2 7 2 2" xfId="8639" xr:uid="{779EC65C-2250-43FE-B56A-DFBC336E0FC9}"/>
    <cellStyle name="Normal 2 2 4 2 2 7 2 2 2" xfId="36595" xr:uid="{4B6C26A8-D139-4EBF-A07D-F481915734A1}"/>
    <cellStyle name="Normal 2 2 4 2 2 7 2 3" xfId="36594" xr:uid="{C66FE138-86F5-41CF-8D18-77503A3D11CE}"/>
    <cellStyle name="Normal 2 2 4 2 2 7 3" xfId="8640" xr:uid="{E3836253-3E66-4E85-8B7E-28E83E04FAD7}"/>
    <cellStyle name="Normal 2 2 4 2 2 7 3 2" xfId="36596" xr:uid="{839A7E9A-E40A-4FBD-B019-260CE9A7D0B9}"/>
    <cellStyle name="Normal 2 2 4 2 2 7 4" xfId="36593" xr:uid="{D9238937-485E-438E-B4EC-D8B0C4736EF9}"/>
    <cellStyle name="Normal 2 2 4 2 2 8" xfId="8641" xr:uid="{2B9C60F3-950F-4821-BF07-94C91CFACCE9}"/>
    <cellStyle name="Normal 2 2 4 2 2 8 2" xfId="8642" xr:uid="{6C1F3534-C3FC-4B83-BDFC-A02E051E0A17}"/>
    <cellStyle name="Normal 2 2 4 2 2 8 2 2" xfId="36598" xr:uid="{49EA8BB2-54A1-4874-8A88-0C7FDC807E5C}"/>
    <cellStyle name="Normal 2 2 4 2 2 8 3" xfId="36597" xr:uid="{D33F62B1-479F-438B-8D3F-6A51A459A0AC}"/>
    <cellStyle name="Normal 2 2 4 2 2 9" xfId="8643" xr:uid="{DED65755-8DE7-451B-B802-73C88BB57770}"/>
    <cellStyle name="Normal 2 2 4 2 2 9 2" xfId="36599" xr:uid="{D69107A4-69CF-4980-818B-E638A5D596EB}"/>
    <cellStyle name="Normal 2 2 4 2 3" xfId="289" xr:uid="{9B26CEC3-7A17-445E-A20C-B28780942E51}"/>
    <cellStyle name="Normal 2 2 4 2 3 10" xfId="28270" xr:uid="{6F901CC9-0DA9-469F-9E3D-E2014D5BB0D0}"/>
    <cellStyle name="Normal 2 2 4 2 3 2" xfId="636" xr:uid="{48919ACD-4E39-4C56-9FA2-23C3549CE2DF}"/>
    <cellStyle name="Normal 2 2 4 2 3 2 2" xfId="8644" xr:uid="{5B9E4A50-5BEC-4032-82B1-2BF670DF7BF5}"/>
    <cellStyle name="Normal 2 2 4 2 3 2 2 2" xfId="8645" xr:uid="{1B5C1D9B-170E-40C7-917A-C5FC0B7AAADA}"/>
    <cellStyle name="Normal 2 2 4 2 3 2 2 2 2" xfId="8646" xr:uid="{C5F2C042-3CAE-4701-9A49-CF05AE838E16}"/>
    <cellStyle name="Normal 2 2 4 2 3 2 2 2 2 2" xfId="8647" xr:uid="{3C0E3DE3-491F-4D94-8271-07A0E48B6CBD}"/>
    <cellStyle name="Normal 2 2 4 2 3 2 2 2 2 2 2" xfId="8648" xr:uid="{EC939C1A-5DED-4268-A233-31379EC40697}"/>
    <cellStyle name="Normal 2 2 4 2 3 2 2 2 2 2 2 2" xfId="36604" xr:uid="{160C0D74-A7D7-4E31-86C2-799E5C3F1E9E}"/>
    <cellStyle name="Normal 2 2 4 2 3 2 2 2 2 2 3" xfId="36603" xr:uid="{DB40404E-7BCE-47D6-B876-240E6FA1E0D0}"/>
    <cellStyle name="Normal 2 2 4 2 3 2 2 2 2 3" xfId="8649" xr:uid="{7130AEC2-BEF0-4E6C-A1CB-21D76A1E7546}"/>
    <cellStyle name="Normal 2 2 4 2 3 2 2 2 2 3 2" xfId="36605" xr:uid="{96BFE68F-1E54-4F94-8561-FBCD4BDD9BDD}"/>
    <cellStyle name="Normal 2 2 4 2 3 2 2 2 2 4" xfId="36602" xr:uid="{F74E561C-C86F-46D2-96CA-D22396DFEF7D}"/>
    <cellStyle name="Normal 2 2 4 2 3 2 2 2 3" xfId="8650" xr:uid="{EFFBE073-94F5-4CCE-ACB8-BA66E4822779}"/>
    <cellStyle name="Normal 2 2 4 2 3 2 2 2 3 2" xfId="8651" xr:uid="{D5DAB27C-1DE6-4D0B-92E6-617DA01CECA8}"/>
    <cellStyle name="Normal 2 2 4 2 3 2 2 2 3 2 2" xfId="36607" xr:uid="{76FAA668-19D0-4045-9786-4C3464E08CB6}"/>
    <cellStyle name="Normal 2 2 4 2 3 2 2 2 3 3" xfId="36606" xr:uid="{9DCB2354-BD25-491D-8B20-37BF9D6D089C}"/>
    <cellStyle name="Normal 2 2 4 2 3 2 2 2 4" xfId="8652" xr:uid="{70CD340F-9746-48DC-924E-DE52779A937F}"/>
    <cellStyle name="Normal 2 2 4 2 3 2 2 2 4 2" xfId="36608" xr:uid="{84A6C4D3-2B97-4855-8B75-006BB10F6ABE}"/>
    <cellStyle name="Normal 2 2 4 2 3 2 2 2 5" xfId="36601" xr:uid="{59C3100B-4D9A-494C-9E49-1B3EA39244E4}"/>
    <cellStyle name="Normal 2 2 4 2 3 2 2 3" xfId="8653" xr:uid="{B9282EE7-F10C-437A-AA7D-E2BC0F72315F}"/>
    <cellStyle name="Normal 2 2 4 2 3 2 2 3 2" xfId="8654" xr:uid="{98E7B014-E569-4D15-B46A-AD7EF40C3C1F}"/>
    <cellStyle name="Normal 2 2 4 2 3 2 2 3 2 2" xfId="8655" xr:uid="{A122D161-B8DC-408C-A01B-11383F300779}"/>
    <cellStyle name="Normal 2 2 4 2 3 2 2 3 2 2 2" xfId="36611" xr:uid="{86812C1E-FCC1-4C5D-8849-0F3613A66F29}"/>
    <cellStyle name="Normal 2 2 4 2 3 2 2 3 2 3" xfId="36610" xr:uid="{8110B289-AB8A-4B9A-8005-64058167C01E}"/>
    <cellStyle name="Normal 2 2 4 2 3 2 2 3 3" xfId="8656" xr:uid="{02368BB8-2EF5-493A-93C2-02CB2C6CF81D}"/>
    <cellStyle name="Normal 2 2 4 2 3 2 2 3 3 2" xfId="36612" xr:uid="{22F178F0-99A3-4B20-81DA-6A5F3131D782}"/>
    <cellStyle name="Normal 2 2 4 2 3 2 2 3 4" xfId="36609" xr:uid="{2852804F-5A21-4EDA-AC94-B2B54648C378}"/>
    <cellStyle name="Normal 2 2 4 2 3 2 2 4" xfId="8657" xr:uid="{F0C5D28D-BC0B-4B9E-A057-74347905304F}"/>
    <cellStyle name="Normal 2 2 4 2 3 2 2 4 2" xfId="8658" xr:uid="{78966323-8731-40B2-A944-1AF8D20109C1}"/>
    <cellStyle name="Normal 2 2 4 2 3 2 2 4 2 2" xfId="36614" xr:uid="{D8385840-D79E-48D8-AF35-ED11C5B1EC59}"/>
    <cellStyle name="Normal 2 2 4 2 3 2 2 4 3" xfId="36613" xr:uid="{CA3532F4-92A6-44F9-ACD8-86A11C1419C0}"/>
    <cellStyle name="Normal 2 2 4 2 3 2 2 5" xfId="8659" xr:uid="{3311A1D2-277A-4362-BBF1-C6F42E7E060D}"/>
    <cellStyle name="Normal 2 2 4 2 3 2 2 5 2" xfId="36615" xr:uid="{8395C0D1-E7F2-45EC-BA3D-394B5660F82B}"/>
    <cellStyle name="Normal 2 2 4 2 3 2 2 6" xfId="36600" xr:uid="{0383A99B-2938-46B0-952C-25D32B2479CF}"/>
    <cellStyle name="Normal 2 2 4 2 3 2 3" xfId="8660" xr:uid="{6F52851B-D8AB-4D1D-B7CB-CCE2D1990233}"/>
    <cellStyle name="Normal 2 2 4 2 3 2 3 2" xfId="8661" xr:uid="{FF4498C0-E199-48F9-9633-662ADEBD3064}"/>
    <cellStyle name="Normal 2 2 4 2 3 2 3 2 2" xfId="8662" xr:uid="{A5F88085-A4BC-4BBD-9AED-2C34D0340E43}"/>
    <cellStyle name="Normal 2 2 4 2 3 2 3 2 2 2" xfId="8663" xr:uid="{E8B42861-E210-448E-8A81-F066CB5E7B10}"/>
    <cellStyle name="Normal 2 2 4 2 3 2 3 2 2 2 2" xfId="36619" xr:uid="{E4B96EE3-4C15-4E4D-8752-AB89B1E4A387}"/>
    <cellStyle name="Normal 2 2 4 2 3 2 3 2 2 3" xfId="36618" xr:uid="{78695B2D-6642-4B0D-BB92-ED606D746EE2}"/>
    <cellStyle name="Normal 2 2 4 2 3 2 3 2 3" xfId="8664" xr:uid="{D9FFF54C-C9FE-42B1-96E1-FB502D8C7435}"/>
    <cellStyle name="Normal 2 2 4 2 3 2 3 2 3 2" xfId="36620" xr:uid="{D2EAF1C8-1E07-4D29-BDD0-27967F932133}"/>
    <cellStyle name="Normal 2 2 4 2 3 2 3 2 4" xfId="36617" xr:uid="{4E71C101-D023-49A2-BC5E-39ACD9C723D5}"/>
    <cellStyle name="Normal 2 2 4 2 3 2 3 3" xfId="8665" xr:uid="{7488237C-F43D-488B-A715-FD82C0DBA105}"/>
    <cellStyle name="Normal 2 2 4 2 3 2 3 3 2" xfId="8666" xr:uid="{52FE6260-64C3-47A3-BF93-D54EDEE38E6E}"/>
    <cellStyle name="Normal 2 2 4 2 3 2 3 3 2 2" xfId="36622" xr:uid="{FE6B2C13-5F74-4787-8A4D-C26CDDC92E1D}"/>
    <cellStyle name="Normal 2 2 4 2 3 2 3 3 3" xfId="36621" xr:uid="{817012F0-46C6-4B0D-92F2-76164A7B4161}"/>
    <cellStyle name="Normal 2 2 4 2 3 2 3 4" xfId="8667" xr:uid="{E65ECAB2-4CF2-4C42-AC67-40110DE83624}"/>
    <cellStyle name="Normal 2 2 4 2 3 2 3 4 2" xfId="36623" xr:uid="{336C9971-D691-48D4-A978-D72F4DAEDFCB}"/>
    <cellStyle name="Normal 2 2 4 2 3 2 3 5" xfId="36616" xr:uid="{A2309DB6-542A-43CE-B912-539947C274BB}"/>
    <cellStyle name="Normal 2 2 4 2 3 2 4" xfId="8668" xr:uid="{EF5816CC-1AB6-43EE-BDF2-E9569257E97C}"/>
    <cellStyle name="Normal 2 2 4 2 3 2 4 2" xfId="8669" xr:uid="{B477AF1C-084D-4543-B489-8F9F546B7232}"/>
    <cellStyle name="Normal 2 2 4 2 3 2 4 2 2" xfId="8670" xr:uid="{155FE5CB-038C-45BE-95ED-817FE767644B}"/>
    <cellStyle name="Normal 2 2 4 2 3 2 4 2 2 2" xfId="8671" xr:uid="{9501CF78-2127-46FC-ADFB-BE3430F8BE4D}"/>
    <cellStyle name="Normal 2 2 4 2 3 2 4 2 2 2 2" xfId="36627" xr:uid="{DF231E39-1890-4A56-9437-770A66CE6DB6}"/>
    <cellStyle name="Normal 2 2 4 2 3 2 4 2 2 3" xfId="36626" xr:uid="{6328C378-4F2D-4818-A66C-4D6C8CB7DCFF}"/>
    <cellStyle name="Normal 2 2 4 2 3 2 4 2 3" xfId="8672" xr:uid="{CC8F9087-D600-489D-AF20-4885461B92F2}"/>
    <cellStyle name="Normal 2 2 4 2 3 2 4 2 3 2" xfId="36628" xr:uid="{25B9F208-0160-4A11-8E6E-E8E2E18017EE}"/>
    <cellStyle name="Normal 2 2 4 2 3 2 4 2 4" xfId="36625" xr:uid="{D6D500BA-3034-48CC-B14C-EF09932E8DD7}"/>
    <cellStyle name="Normal 2 2 4 2 3 2 4 3" xfId="8673" xr:uid="{0D65D27D-9DC3-45E1-9481-5001A2E02CDC}"/>
    <cellStyle name="Normal 2 2 4 2 3 2 4 3 2" xfId="8674" xr:uid="{7E7DFFAA-1C31-4D80-B137-B481E4431E28}"/>
    <cellStyle name="Normal 2 2 4 2 3 2 4 3 2 2" xfId="36630" xr:uid="{F7368D7F-1E06-459C-97D7-631AD00EEB7B}"/>
    <cellStyle name="Normal 2 2 4 2 3 2 4 3 3" xfId="36629" xr:uid="{58ECE0F2-23EF-4BA6-8363-5084A2F05861}"/>
    <cellStyle name="Normal 2 2 4 2 3 2 4 4" xfId="8675" xr:uid="{9BC52345-53BE-4995-8F80-FB6C5CD4EE11}"/>
    <cellStyle name="Normal 2 2 4 2 3 2 4 4 2" xfId="36631" xr:uid="{38577077-8C4B-4AA1-AF2B-D04BC9A571C2}"/>
    <cellStyle name="Normal 2 2 4 2 3 2 4 5" xfId="36624" xr:uid="{28166B6C-9F11-4896-9124-457DB98475FB}"/>
    <cellStyle name="Normal 2 2 4 2 3 2 5" xfId="8676" xr:uid="{5EE3C978-9149-4B0E-9EEC-C64FAAF0F3CF}"/>
    <cellStyle name="Normal 2 2 4 2 3 2 5 2" xfId="8677" xr:uid="{0CCF10F2-B541-4539-9A83-CE849571ADFB}"/>
    <cellStyle name="Normal 2 2 4 2 3 2 5 2 2" xfId="8678" xr:uid="{D66A911E-0DE0-48F5-BD6F-E79743016542}"/>
    <cellStyle name="Normal 2 2 4 2 3 2 5 2 2 2" xfId="36634" xr:uid="{CC7C3E32-77BC-4989-9B63-3260873AB373}"/>
    <cellStyle name="Normal 2 2 4 2 3 2 5 2 3" xfId="36633" xr:uid="{02EC5495-7399-4E07-8113-75468DED2592}"/>
    <cellStyle name="Normal 2 2 4 2 3 2 5 3" xfId="8679" xr:uid="{B6D53E87-3B34-4208-B79E-A1A942F34323}"/>
    <cellStyle name="Normal 2 2 4 2 3 2 5 3 2" xfId="36635" xr:uid="{C5C0715B-EA65-46A4-A9AE-7E0609D9F2B6}"/>
    <cellStyle name="Normal 2 2 4 2 3 2 5 4" xfId="36632" xr:uid="{832DCEF3-7182-42E8-8CF2-1DC3A0A027E9}"/>
    <cellStyle name="Normal 2 2 4 2 3 2 6" xfId="8680" xr:uid="{D257F987-483B-4F8F-AF15-40A0B7882F8B}"/>
    <cellStyle name="Normal 2 2 4 2 3 2 6 2" xfId="8681" xr:uid="{39FDED8D-3A19-4E8E-A05F-73532BB8283A}"/>
    <cellStyle name="Normal 2 2 4 2 3 2 6 2 2" xfId="36637" xr:uid="{2945D1E0-771B-489B-8757-C49570FCCE14}"/>
    <cellStyle name="Normal 2 2 4 2 3 2 6 3" xfId="36636" xr:uid="{CE560AEB-EE1D-4054-A70E-8AC68FF37C51}"/>
    <cellStyle name="Normal 2 2 4 2 3 2 7" xfId="8682" xr:uid="{88FDEA81-194C-4455-966B-D81B3835E8B5}"/>
    <cellStyle name="Normal 2 2 4 2 3 2 7 2" xfId="36638" xr:uid="{162D70DA-4A62-4A8B-9B84-EDD6B5DB9FB8}"/>
    <cellStyle name="Normal 2 2 4 2 3 2 8" xfId="28615" xr:uid="{6AB9469B-CF38-4A46-870F-5586E606994E}"/>
    <cellStyle name="Normal 2 2 4 2 3 3" xfId="8683" xr:uid="{D6B81D74-D2C8-4CA8-B48A-BBE52756C0AB}"/>
    <cellStyle name="Normal 2 2 4 2 3 3 2" xfId="8684" xr:uid="{870DA927-59EB-40E6-A8B3-C3EE93A06B72}"/>
    <cellStyle name="Normal 2 2 4 2 3 3 2 2" xfId="8685" xr:uid="{561085ED-DA03-4DE8-B2F5-CB0317544FB8}"/>
    <cellStyle name="Normal 2 2 4 2 3 3 2 2 2" xfId="8686" xr:uid="{17C5AAE4-B561-4AF2-BA75-118985854DA0}"/>
    <cellStyle name="Normal 2 2 4 2 3 3 2 2 2 2" xfId="8687" xr:uid="{A5D9359E-D82E-4694-A90D-18EFD4FF51D0}"/>
    <cellStyle name="Normal 2 2 4 2 3 3 2 2 2 2 2" xfId="36643" xr:uid="{4053DD4D-B018-4907-8787-EF3EC8D93892}"/>
    <cellStyle name="Normal 2 2 4 2 3 3 2 2 2 3" xfId="36642" xr:uid="{9AD3A793-9740-4D9A-8967-3FF645C5EB9C}"/>
    <cellStyle name="Normal 2 2 4 2 3 3 2 2 3" xfId="8688" xr:uid="{BC69F5BB-7ACB-46F1-98CA-AD5829A75DF6}"/>
    <cellStyle name="Normal 2 2 4 2 3 3 2 2 3 2" xfId="36644" xr:uid="{67486FD2-7690-48BF-BD13-9BEFF20471E7}"/>
    <cellStyle name="Normal 2 2 4 2 3 3 2 2 4" xfId="36641" xr:uid="{EA05F5CB-9AC1-4ED0-880F-7900C13B07A7}"/>
    <cellStyle name="Normal 2 2 4 2 3 3 2 3" xfId="8689" xr:uid="{8F90EE45-432B-47B3-B929-2B47635745A3}"/>
    <cellStyle name="Normal 2 2 4 2 3 3 2 3 2" xfId="8690" xr:uid="{81CDC86A-0594-4F07-8975-E978AB53E806}"/>
    <cellStyle name="Normal 2 2 4 2 3 3 2 3 2 2" xfId="36646" xr:uid="{811B1E67-5873-4308-B199-C40AA890C303}"/>
    <cellStyle name="Normal 2 2 4 2 3 3 2 3 3" xfId="36645" xr:uid="{252116DC-84D4-4557-A250-901DC4DDB9B2}"/>
    <cellStyle name="Normal 2 2 4 2 3 3 2 4" xfId="8691" xr:uid="{EB8B8513-837B-4F07-BB1A-9FC8BE852479}"/>
    <cellStyle name="Normal 2 2 4 2 3 3 2 4 2" xfId="36647" xr:uid="{E5062009-CDC6-4441-8F32-B85C1F71E39F}"/>
    <cellStyle name="Normal 2 2 4 2 3 3 2 5" xfId="36640" xr:uid="{B1A4DFC0-4DC4-4C3B-8B5F-080E6988A925}"/>
    <cellStyle name="Normal 2 2 4 2 3 3 3" xfId="8692" xr:uid="{42F514E2-A916-4B57-A126-6BD3C4FD48F3}"/>
    <cellStyle name="Normal 2 2 4 2 3 3 3 2" xfId="8693" xr:uid="{C820A549-B771-4D46-B6C2-4F646C1E692C}"/>
    <cellStyle name="Normal 2 2 4 2 3 3 3 2 2" xfId="8694" xr:uid="{060F01E6-6EFF-44CD-8A0B-72784CE5CA1F}"/>
    <cellStyle name="Normal 2 2 4 2 3 3 3 2 2 2" xfId="36650" xr:uid="{55AFE1FB-9E9D-437C-84C9-DF37424B0600}"/>
    <cellStyle name="Normal 2 2 4 2 3 3 3 2 3" xfId="36649" xr:uid="{0B5F4979-D051-4387-A50F-6E29189D9D6C}"/>
    <cellStyle name="Normal 2 2 4 2 3 3 3 3" xfId="8695" xr:uid="{21178B3D-E000-4CE1-8DEF-9037B46CA43C}"/>
    <cellStyle name="Normal 2 2 4 2 3 3 3 3 2" xfId="36651" xr:uid="{31A80980-5293-47E5-9A2C-3CB1D8AAD0C1}"/>
    <cellStyle name="Normal 2 2 4 2 3 3 3 4" xfId="36648" xr:uid="{615ACBC5-E844-46A1-A9A9-0D4D5417BC08}"/>
    <cellStyle name="Normal 2 2 4 2 3 3 4" xfId="8696" xr:uid="{73B177E6-7361-44EA-B651-71EAD9341854}"/>
    <cellStyle name="Normal 2 2 4 2 3 3 4 2" xfId="8697" xr:uid="{BEA0D9C4-58A4-4443-9372-AC837B55A293}"/>
    <cellStyle name="Normal 2 2 4 2 3 3 4 2 2" xfId="36653" xr:uid="{E31D6E96-01F5-4123-9F20-7D220052BDA1}"/>
    <cellStyle name="Normal 2 2 4 2 3 3 4 3" xfId="36652" xr:uid="{2F72E22C-4285-48B8-8F21-9C0AE1BD945D}"/>
    <cellStyle name="Normal 2 2 4 2 3 3 5" xfId="8698" xr:uid="{8B1D4847-6089-4A1E-9CCA-2F75EE9AB691}"/>
    <cellStyle name="Normal 2 2 4 2 3 3 5 2" xfId="36654" xr:uid="{3990E6FB-0BA8-49B0-AA17-FB864C59F759}"/>
    <cellStyle name="Normal 2 2 4 2 3 3 6" xfId="36639" xr:uid="{C8EF47B5-764B-4DAD-BDEE-54E9F97580DE}"/>
    <cellStyle name="Normal 2 2 4 2 3 4" xfId="8699" xr:uid="{94D35961-A42E-479E-B53F-D85BF43185B7}"/>
    <cellStyle name="Normal 2 2 4 2 3 4 2" xfId="8700" xr:uid="{3A067FCD-F5E0-42E8-BAD2-874EFB19898A}"/>
    <cellStyle name="Normal 2 2 4 2 3 4 2 2" xfId="8701" xr:uid="{27E5FC98-20CF-4046-94DD-36EE8A13E6BA}"/>
    <cellStyle name="Normal 2 2 4 2 3 4 2 2 2" xfId="8702" xr:uid="{9B7BB320-0A5F-426D-9BC1-BB35A9314820}"/>
    <cellStyle name="Normal 2 2 4 2 3 4 2 2 2 2" xfId="36658" xr:uid="{25EAFAC9-1D52-42C5-B535-2CFB331C0CE0}"/>
    <cellStyle name="Normal 2 2 4 2 3 4 2 2 3" xfId="36657" xr:uid="{532B2A53-B5EE-4F64-BB3C-AF4FF124484B}"/>
    <cellStyle name="Normal 2 2 4 2 3 4 2 3" xfId="8703" xr:uid="{B8B7DE42-955A-4DC6-BAFF-3E6969497BC1}"/>
    <cellStyle name="Normal 2 2 4 2 3 4 2 3 2" xfId="36659" xr:uid="{85717BDB-9415-4109-BC8C-A898D25DB726}"/>
    <cellStyle name="Normal 2 2 4 2 3 4 2 4" xfId="36656" xr:uid="{269C1E90-9849-4AF7-8CB9-E7AE41401093}"/>
    <cellStyle name="Normal 2 2 4 2 3 4 3" xfId="8704" xr:uid="{40DAED22-9C41-4297-BE43-B1A30E864EA6}"/>
    <cellStyle name="Normal 2 2 4 2 3 4 3 2" xfId="8705" xr:uid="{4B08E817-5B40-4F59-820B-5B8601BFD9A1}"/>
    <cellStyle name="Normal 2 2 4 2 3 4 3 2 2" xfId="36661" xr:uid="{AE408FFC-AAE8-4173-9B23-705DC57EB96C}"/>
    <cellStyle name="Normal 2 2 4 2 3 4 3 3" xfId="36660" xr:uid="{33B5D99C-E40B-47C7-AEE5-C618738793BF}"/>
    <cellStyle name="Normal 2 2 4 2 3 4 4" xfId="8706" xr:uid="{D7C8017B-B8D5-4EDF-A6CA-F54DF5FB09BA}"/>
    <cellStyle name="Normal 2 2 4 2 3 4 4 2" xfId="36662" xr:uid="{9D507C68-2D74-461D-8A8C-23E4B0BC5DD7}"/>
    <cellStyle name="Normal 2 2 4 2 3 4 5" xfId="36655" xr:uid="{5E05BD8A-DB3E-4E1D-B701-F4DC197A7C2B}"/>
    <cellStyle name="Normal 2 2 4 2 3 5" xfId="8707" xr:uid="{E83DFDE4-2844-4349-B7B8-757AE08A7541}"/>
    <cellStyle name="Normal 2 2 4 2 3 5 2" xfId="8708" xr:uid="{416C5637-C954-46DB-B253-524C3A37C22D}"/>
    <cellStyle name="Normal 2 2 4 2 3 5 2 2" xfId="8709" xr:uid="{6A98FFC4-E5C0-4DC3-9992-C325D071AA87}"/>
    <cellStyle name="Normal 2 2 4 2 3 5 2 2 2" xfId="8710" xr:uid="{688045A6-1F0F-41DE-9326-FEB04D5D252B}"/>
    <cellStyle name="Normal 2 2 4 2 3 5 2 2 2 2" xfId="36666" xr:uid="{8AEB269D-9C79-499C-89E1-4CD713F83B9A}"/>
    <cellStyle name="Normal 2 2 4 2 3 5 2 2 3" xfId="36665" xr:uid="{BB37C70B-732D-4747-AFC9-23D7A81FD777}"/>
    <cellStyle name="Normal 2 2 4 2 3 5 2 3" xfId="8711" xr:uid="{F752754B-EF50-45E8-90FE-88C96838AC84}"/>
    <cellStyle name="Normal 2 2 4 2 3 5 2 3 2" xfId="36667" xr:uid="{ABB28758-3322-4C75-B796-682809813E22}"/>
    <cellStyle name="Normal 2 2 4 2 3 5 2 4" xfId="36664" xr:uid="{B5768794-8B28-4DA3-A26B-AB081FD2F680}"/>
    <cellStyle name="Normal 2 2 4 2 3 5 3" xfId="8712" xr:uid="{4C3D3376-ACA5-4E98-9DD6-F81C7F2843ED}"/>
    <cellStyle name="Normal 2 2 4 2 3 5 3 2" xfId="8713" xr:uid="{4EAFFD24-2C56-429B-917E-B484133180AD}"/>
    <cellStyle name="Normal 2 2 4 2 3 5 3 2 2" xfId="36669" xr:uid="{52F78D54-2E5C-4DE6-B57A-396586C507B5}"/>
    <cellStyle name="Normal 2 2 4 2 3 5 3 3" xfId="36668" xr:uid="{E1EF6253-E37E-45F7-A40D-519785656E24}"/>
    <cellStyle name="Normal 2 2 4 2 3 5 4" xfId="8714" xr:uid="{6A398DA4-2AA2-4293-A81F-24AD96965668}"/>
    <cellStyle name="Normal 2 2 4 2 3 5 4 2" xfId="36670" xr:uid="{7814892F-31A5-4434-A141-2EE4E50ED4EE}"/>
    <cellStyle name="Normal 2 2 4 2 3 5 5" xfId="36663" xr:uid="{1D015693-9490-4BD9-99A3-A78C6C390837}"/>
    <cellStyle name="Normal 2 2 4 2 3 6" xfId="8715" xr:uid="{DBCFB700-A785-4406-83D1-EB401DBCE895}"/>
    <cellStyle name="Normal 2 2 4 2 3 6 2" xfId="8716" xr:uid="{8B25296C-3AEA-4F5E-99D1-8661D99307E1}"/>
    <cellStyle name="Normal 2 2 4 2 3 6 2 2" xfId="8717" xr:uid="{D6076408-3F0B-40CA-B419-FD6D755D1801}"/>
    <cellStyle name="Normal 2 2 4 2 3 6 2 2 2" xfId="36673" xr:uid="{83477D92-81BA-4DDA-931F-61D1E698A919}"/>
    <cellStyle name="Normal 2 2 4 2 3 6 2 3" xfId="36672" xr:uid="{0863C2F8-63E2-42CB-BD35-6E2DD6586D20}"/>
    <cellStyle name="Normal 2 2 4 2 3 6 3" xfId="8718" xr:uid="{6E4D5777-9740-45DC-A528-85C1A4DB465D}"/>
    <cellStyle name="Normal 2 2 4 2 3 6 3 2" xfId="36674" xr:uid="{56801A48-839C-4105-B605-D504B02D1329}"/>
    <cellStyle name="Normal 2 2 4 2 3 6 4" xfId="36671" xr:uid="{1FF22DA9-B72F-419C-9894-51C4653F5FAB}"/>
    <cellStyle name="Normal 2 2 4 2 3 7" xfId="8719" xr:uid="{E30B76BB-2E59-41C0-AF04-1B718A3312D9}"/>
    <cellStyle name="Normal 2 2 4 2 3 7 2" xfId="8720" xr:uid="{D0ACDB5C-52E3-435B-AD50-DF6B9BC58106}"/>
    <cellStyle name="Normal 2 2 4 2 3 7 2 2" xfId="36676" xr:uid="{13F64D9D-FA4E-4F6B-99CC-F086DF4697D7}"/>
    <cellStyle name="Normal 2 2 4 2 3 7 3" xfId="36675" xr:uid="{1D092948-4528-4C87-85C3-0120078DE55B}"/>
    <cellStyle name="Normal 2 2 4 2 3 8" xfId="8721" xr:uid="{EA2C1698-886C-45D7-A203-DB79E7B56211}"/>
    <cellStyle name="Normal 2 2 4 2 3 8 2" xfId="36677" xr:uid="{DBAE3C43-1FE6-4C4C-942F-ECDBCA885ECA}"/>
    <cellStyle name="Normal 2 2 4 2 3 9" xfId="27815" xr:uid="{4BABFDDB-96C5-4189-A8A6-508837286D45}"/>
    <cellStyle name="Normal 2 2 4 2 3 9 2" xfId="55734" xr:uid="{9C9CB890-4A84-4C2B-B684-161208D0FB92}"/>
    <cellStyle name="Normal 2 2 4 2 4" xfId="482" xr:uid="{D4B029BF-5235-463C-B5CB-99F699819FF2}"/>
    <cellStyle name="Normal 2 2 4 2 4 2" xfId="8722" xr:uid="{837BD576-9BB1-4BD9-A3A7-859F2B1CB8D7}"/>
    <cellStyle name="Normal 2 2 4 2 4 2 2" xfId="8723" xr:uid="{B834A9E6-468F-4E1E-AD11-903EBCF7A577}"/>
    <cellStyle name="Normal 2 2 4 2 4 2 2 2" xfId="8724" xr:uid="{E15B85DD-1E89-4384-9FCD-4D5B5DBD500D}"/>
    <cellStyle name="Normal 2 2 4 2 4 2 2 2 2" xfId="8725" xr:uid="{572BB67C-3684-497A-98C1-170C873F38E4}"/>
    <cellStyle name="Normal 2 2 4 2 4 2 2 2 2 2" xfId="8726" xr:uid="{BAD4CA23-A0CB-4243-9342-EB83F02981CB}"/>
    <cellStyle name="Normal 2 2 4 2 4 2 2 2 2 2 2" xfId="36682" xr:uid="{FA725130-244B-4D5B-9B60-AD6B289213EC}"/>
    <cellStyle name="Normal 2 2 4 2 4 2 2 2 2 3" xfId="36681" xr:uid="{8D9A4FEB-CDD8-4019-BC40-C754E04D12D4}"/>
    <cellStyle name="Normal 2 2 4 2 4 2 2 2 3" xfId="8727" xr:uid="{0E5CF4E8-38B8-46E3-A56F-BE0FB22814B4}"/>
    <cellStyle name="Normal 2 2 4 2 4 2 2 2 3 2" xfId="36683" xr:uid="{E4C6E8D0-5171-4EA5-ACDD-C012FDAC47D1}"/>
    <cellStyle name="Normal 2 2 4 2 4 2 2 2 4" xfId="36680" xr:uid="{36E2D30D-CA8F-42C4-920F-068E337E4B15}"/>
    <cellStyle name="Normal 2 2 4 2 4 2 2 3" xfId="8728" xr:uid="{40E3333E-D602-4ED5-B973-BA5B0A2DBDEF}"/>
    <cellStyle name="Normal 2 2 4 2 4 2 2 3 2" xfId="8729" xr:uid="{F81DC5BC-5359-43B3-BE6A-01D1DBEB2DB7}"/>
    <cellStyle name="Normal 2 2 4 2 4 2 2 3 2 2" xfId="36685" xr:uid="{BE7010AD-6953-4CCE-8E76-B2FD6BD663B5}"/>
    <cellStyle name="Normal 2 2 4 2 4 2 2 3 3" xfId="36684" xr:uid="{2E52E8EC-54DC-473C-8834-D8FBF6E00E6A}"/>
    <cellStyle name="Normal 2 2 4 2 4 2 2 4" xfId="8730" xr:uid="{0D71ADB3-ABEC-4094-8A32-B041F5D6E9B7}"/>
    <cellStyle name="Normal 2 2 4 2 4 2 2 4 2" xfId="36686" xr:uid="{6E521AB8-6921-46C2-BE55-C0A4A33E77DD}"/>
    <cellStyle name="Normal 2 2 4 2 4 2 2 5" xfId="36679" xr:uid="{9DBFFCAC-A030-419F-93C0-B5F6CC5C66CE}"/>
    <cellStyle name="Normal 2 2 4 2 4 2 3" xfId="8731" xr:uid="{B6D4D35B-5FA0-43A3-96A6-B8AC42F95028}"/>
    <cellStyle name="Normal 2 2 4 2 4 2 3 2" xfId="8732" xr:uid="{D609FC39-2D50-42FC-BF64-23B7CBC76560}"/>
    <cellStyle name="Normal 2 2 4 2 4 2 3 2 2" xfId="8733" xr:uid="{CBE68A61-7BDD-40B0-BA36-3239AB340783}"/>
    <cellStyle name="Normal 2 2 4 2 4 2 3 2 2 2" xfId="36689" xr:uid="{111DD5B5-C591-454F-8F58-889034738623}"/>
    <cellStyle name="Normal 2 2 4 2 4 2 3 2 3" xfId="36688" xr:uid="{821D4956-8ABD-4A45-9687-8513766AB68D}"/>
    <cellStyle name="Normal 2 2 4 2 4 2 3 3" xfId="8734" xr:uid="{F96E6430-861E-427B-9DAA-15C1C674BF18}"/>
    <cellStyle name="Normal 2 2 4 2 4 2 3 3 2" xfId="36690" xr:uid="{0875CA55-F71A-4DC4-863A-2459D5DA3EE3}"/>
    <cellStyle name="Normal 2 2 4 2 4 2 3 4" xfId="36687" xr:uid="{13600A0B-F5F2-4C0A-8465-F279EFFE2D1E}"/>
    <cellStyle name="Normal 2 2 4 2 4 2 4" xfId="8735" xr:uid="{44BF8680-7AA8-40CB-A919-1373CD99B03F}"/>
    <cellStyle name="Normal 2 2 4 2 4 2 4 2" xfId="8736" xr:uid="{826E5F7B-8DCC-4C95-86A0-ACA5695BD41F}"/>
    <cellStyle name="Normal 2 2 4 2 4 2 4 2 2" xfId="36692" xr:uid="{18654431-DD89-416A-85C8-E8E6960A7544}"/>
    <cellStyle name="Normal 2 2 4 2 4 2 4 3" xfId="36691" xr:uid="{7530E524-3727-45D6-A06F-4ED9E301DFD6}"/>
    <cellStyle name="Normal 2 2 4 2 4 2 5" xfId="8737" xr:uid="{62551FB3-CAF6-426E-BDA5-96505E15A6AC}"/>
    <cellStyle name="Normal 2 2 4 2 4 2 5 2" xfId="36693" xr:uid="{97257EA7-D01D-4C0A-956A-4DD676525926}"/>
    <cellStyle name="Normal 2 2 4 2 4 2 6" xfId="36678" xr:uid="{79D64D6F-3C1E-41A3-A047-1CA9808189D6}"/>
    <cellStyle name="Normal 2 2 4 2 4 3" xfId="8738" xr:uid="{E6906823-ED36-48EA-941B-756B23063937}"/>
    <cellStyle name="Normal 2 2 4 2 4 3 2" xfId="8739" xr:uid="{3F42BCFE-F5C9-4F5E-944A-79B30FDCC057}"/>
    <cellStyle name="Normal 2 2 4 2 4 3 2 2" xfId="8740" xr:uid="{B8023856-7E49-4EBD-8BE3-6EFB021F57EB}"/>
    <cellStyle name="Normal 2 2 4 2 4 3 2 2 2" xfId="8741" xr:uid="{66EB3EB1-0C31-4282-A886-8E2AFDCC9D1C}"/>
    <cellStyle name="Normal 2 2 4 2 4 3 2 2 2 2" xfId="36697" xr:uid="{CA9908F5-5D25-4778-9E8B-9BDC858CD9C1}"/>
    <cellStyle name="Normal 2 2 4 2 4 3 2 2 3" xfId="36696" xr:uid="{493A8161-8636-4D55-8D58-E68A67C24CDD}"/>
    <cellStyle name="Normal 2 2 4 2 4 3 2 3" xfId="8742" xr:uid="{DF02F5C4-C9BC-4827-8BE9-E1656AC0FE4D}"/>
    <cellStyle name="Normal 2 2 4 2 4 3 2 3 2" xfId="36698" xr:uid="{ECCD8D72-AF25-4BF8-B30C-B73E586B7A70}"/>
    <cellStyle name="Normal 2 2 4 2 4 3 2 4" xfId="36695" xr:uid="{D0228AB4-7494-43CF-9C31-AA895842B817}"/>
    <cellStyle name="Normal 2 2 4 2 4 3 3" xfId="8743" xr:uid="{1DE10117-0FD0-446D-B053-58C81757E5CC}"/>
    <cellStyle name="Normal 2 2 4 2 4 3 3 2" xfId="8744" xr:uid="{90ADA6A5-353B-4B44-B254-A386DB9E246D}"/>
    <cellStyle name="Normal 2 2 4 2 4 3 3 2 2" xfId="36700" xr:uid="{AE5B3AA1-06FC-4B3F-82B9-3F66A31FE4E0}"/>
    <cellStyle name="Normal 2 2 4 2 4 3 3 3" xfId="36699" xr:uid="{4DA7BFE3-0109-4B7D-8E0F-4BDDDD930FDA}"/>
    <cellStyle name="Normal 2 2 4 2 4 3 4" xfId="8745" xr:uid="{3078A990-1192-4AD3-96C2-750509C76025}"/>
    <cellStyle name="Normal 2 2 4 2 4 3 4 2" xfId="36701" xr:uid="{E4AC24E7-A164-4B10-B9B4-0AF716966715}"/>
    <cellStyle name="Normal 2 2 4 2 4 3 5" xfId="36694" xr:uid="{64F7297E-6B82-42C6-A2AF-01B9986F7687}"/>
    <cellStyle name="Normal 2 2 4 2 4 4" xfId="8746" xr:uid="{514AA62F-550A-4487-A716-615606421055}"/>
    <cellStyle name="Normal 2 2 4 2 4 4 2" xfId="8747" xr:uid="{3E3FD42E-C0D3-484D-9005-062A2CC79D02}"/>
    <cellStyle name="Normal 2 2 4 2 4 4 2 2" xfId="8748" xr:uid="{F70DB871-733F-49B2-A19C-3610556EBF02}"/>
    <cellStyle name="Normal 2 2 4 2 4 4 2 2 2" xfId="8749" xr:uid="{0F1AD1E6-9CA0-4095-A1BF-585E9EB11EB6}"/>
    <cellStyle name="Normal 2 2 4 2 4 4 2 2 2 2" xfId="36705" xr:uid="{B0160380-E2A8-4EE1-90F2-025C883BF132}"/>
    <cellStyle name="Normal 2 2 4 2 4 4 2 2 3" xfId="36704" xr:uid="{AFE1CC56-377D-4687-BA14-86F3666C4393}"/>
    <cellStyle name="Normal 2 2 4 2 4 4 2 3" xfId="8750" xr:uid="{A8D64D82-E4EA-4CEF-84CC-1BC5A382D356}"/>
    <cellStyle name="Normal 2 2 4 2 4 4 2 3 2" xfId="36706" xr:uid="{8F328D57-3980-4FAB-9CAE-A68DA0918A05}"/>
    <cellStyle name="Normal 2 2 4 2 4 4 2 4" xfId="36703" xr:uid="{7E6725DE-AD4C-4777-9495-3D0FC76A56BF}"/>
    <cellStyle name="Normal 2 2 4 2 4 4 3" xfId="8751" xr:uid="{E34FBB00-98F1-4A4C-B441-FD1E519AFA56}"/>
    <cellStyle name="Normal 2 2 4 2 4 4 3 2" xfId="8752" xr:uid="{7CEE8621-1FF9-4998-BD43-DFD6827B5711}"/>
    <cellStyle name="Normal 2 2 4 2 4 4 3 2 2" xfId="36708" xr:uid="{08DA0137-8DED-4C49-8FD1-46B77803CD0B}"/>
    <cellStyle name="Normal 2 2 4 2 4 4 3 3" xfId="36707" xr:uid="{FB5D2B1F-4FB2-4CF5-87F8-2004A25E83E2}"/>
    <cellStyle name="Normal 2 2 4 2 4 4 4" xfId="8753" xr:uid="{8BD3D6D9-CD39-45D9-9424-8073932EE097}"/>
    <cellStyle name="Normal 2 2 4 2 4 4 4 2" xfId="36709" xr:uid="{A2BE1BBB-C381-4E8D-B7F2-268F077ECE7B}"/>
    <cellStyle name="Normal 2 2 4 2 4 4 5" xfId="36702" xr:uid="{6AFF55EB-7BB9-41EA-BC7C-5924E21440A6}"/>
    <cellStyle name="Normal 2 2 4 2 4 5" xfId="8754" xr:uid="{EF4A5645-91A6-413F-BC93-34D1FC243D21}"/>
    <cellStyle name="Normal 2 2 4 2 4 5 2" xfId="8755" xr:uid="{F330D122-515F-434F-8BA5-F64934882715}"/>
    <cellStyle name="Normal 2 2 4 2 4 5 2 2" xfId="8756" xr:uid="{903BAC1F-1A8C-4CBD-B274-9A91B8298B0E}"/>
    <cellStyle name="Normal 2 2 4 2 4 5 2 2 2" xfId="36712" xr:uid="{2A9BC289-DEFB-428B-94A9-C26E057F4241}"/>
    <cellStyle name="Normal 2 2 4 2 4 5 2 3" xfId="36711" xr:uid="{3E1F4CA3-8BF0-40F0-9AD0-C1511C81B212}"/>
    <cellStyle name="Normal 2 2 4 2 4 5 3" xfId="8757" xr:uid="{AC69DCAC-CB30-4B4D-A768-6FEAE2BACD53}"/>
    <cellStyle name="Normal 2 2 4 2 4 5 3 2" xfId="36713" xr:uid="{1688BFA4-0090-4ECC-9451-B97ACB8501EA}"/>
    <cellStyle name="Normal 2 2 4 2 4 5 4" xfId="36710" xr:uid="{0D5A7872-8CD6-4379-9A1D-6D57492A441B}"/>
    <cellStyle name="Normal 2 2 4 2 4 6" xfId="8758" xr:uid="{0A7791ED-FE55-4D3C-A3DD-D295093AA2D2}"/>
    <cellStyle name="Normal 2 2 4 2 4 6 2" xfId="8759" xr:uid="{3AE1CA33-B33E-4D1E-89A0-C1CE36EE5998}"/>
    <cellStyle name="Normal 2 2 4 2 4 6 2 2" xfId="36715" xr:uid="{E314BF2B-608E-4368-8916-07977C698E1B}"/>
    <cellStyle name="Normal 2 2 4 2 4 6 3" xfId="36714" xr:uid="{3A9DC9C9-305D-446C-B0CE-80CB03FA016B}"/>
    <cellStyle name="Normal 2 2 4 2 4 7" xfId="8760" xr:uid="{659751FD-1C5C-4B91-B7F8-F3A14FB9CE4F}"/>
    <cellStyle name="Normal 2 2 4 2 4 7 2" xfId="36716" xr:uid="{EC72CAB9-FAE7-4371-A815-51778F54670E}"/>
    <cellStyle name="Normal 2 2 4 2 4 8" xfId="28461" xr:uid="{A3F648A3-13B8-4E5E-8AC5-1FAC5000AB04}"/>
    <cellStyle name="Normal 2 2 4 2 5" xfId="8761" xr:uid="{298116FB-4D5B-4DBD-A809-990C0757F146}"/>
    <cellStyle name="Normal 2 2 4 2 5 2" xfId="8762" xr:uid="{A5B036F9-4320-467A-ABAC-44247C0D0349}"/>
    <cellStyle name="Normal 2 2 4 2 5 2 2" xfId="8763" xr:uid="{0E49E664-471D-4B87-BEDA-30697AA08316}"/>
    <cellStyle name="Normal 2 2 4 2 5 2 2 2" xfId="8764" xr:uid="{6CAD75B1-7E83-4B31-873C-AFA35A86C9FF}"/>
    <cellStyle name="Normal 2 2 4 2 5 2 2 2 2" xfId="8765" xr:uid="{BCCC2EA8-B2BC-45F2-8453-8D047F7FB19F}"/>
    <cellStyle name="Normal 2 2 4 2 5 2 2 2 2 2" xfId="36721" xr:uid="{75401551-9892-419D-A33C-BC8A5896460B}"/>
    <cellStyle name="Normal 2 2 4 2 5 2 2 2 3" xfId="36720" xr:uid="{7C6DC71A-8444-4E70-A77A-7ECE82DDDDDF}"/>
    <cellStyle name="Normal 2 2 4 2 5 2 2 3" xfId="8766" xr:uid="{2AD583FD-8C57-44DA-871F-240C87AD0A8E}"/>
    <cellStyle name="Normal 2 2 4 2 5 2 2 3 2" xfId="36722" xr:uid="{ED3B3F63-1312-4BAA-9558-BA2D3C9CDD98}"/>
    <cellStyle name="Normal 2 2 4 2 5 2 2 4" xfId="36719" xr:uid="{9E78D9A5-EEAF-4D6A-B75F-DFD5C2251AA2}"/>
    <cellStyle name="Normal 2 2 4 2 5 2 3" xfId="8767" xr:uid="{A2B8374F-6C68-4D43-B47E-A1A4446FAD6A}"/>
    <cellStyle name="Normal 2 2 4 2 5 2 3 2" xfId="8768" xr:uid="{BB96EB15-93EE-448F-AA69-35CDECF1E8A7}"/>
    <cellStyle name="Normal 2 2 4 2 5 2 3 2 2" xfId="36724" xr:uid="{15F1EFFE-D3B8-4E27-A658-E47FA84FD209}"/>
    <cellStyle name="Normal 2 2 4 2 5 2 3 3" xfId="36723" xr:uid="{2A0AF92C-44C8-4063-9BDB-E2FDD858DDAA}"/>
    <cellStyle name="Normal 2 2 4 2 5 2 4" xfId="8769" xr:uid="{F7DB8CB4-2B50-46A4-B393-4B1E11B79E00}"/>
    <cellStyle name="Normal 2 2 4 2 5 2 4 2" xfId="36725" xr:uid="{282E9ECC-C225-4BB8-94C4-3F5598D6E191}"/>
    <cellStyle name="Normal 2 2 4 2 5 2 5" xfId="36718" xr:uid="{EF4AEAD3-8B50-4BB2-BB7D-AC99386D74C4}"/>
    <cellStyle name="Normal 2 2 4 2 5 3" xfId="8770" xr:uid="{5F3C5E76-956C-47D2-9643-79B575DE0AA8}"/>
    <cellStyle name="Normal 2 2 4 2 5 3 2" xfId="8771" xr:uid="{D6294BA7-1856-4FDE-ACCE-0710D374934B}"/>
    <cellStyle name="Normal 2 2 4 2 5 3 2 2" xfId="8772" xr:uid="{56281935-85B0-46B6-A255-0A4BD16F974C}"/>
    <cellStyle name="Normal 2 2 4 2 5 3 2 2 2" xfId="36728" xr:uid="{3FDBEFF9-026A-4729-8226-7CA702145B76}"/>
    <cellStyle name="Normal 2 2 4 2 5 3 2 3" xfId="36727" xr:uid="{263B486E-40BF-4E69-BA1C-CCC78DBA8240}"/>
    <cellStyle name="Normal 2 2 4 2 5 3 3" xfId="8773" xr:uid="{1A87DDD9-E532-4856-88CB-22501626632C}"/>
    <cellStyle name="Normal 2 2 4 2 5 3 3 2" xfId="36729" xr:uid="{142976F9-5A74-4FDF-9A8A-79394F70EFAD}"/>
    <cellStyle name="Normal 2 2 4 2 5 3 4" xfId="36726" xr:uid="{59982E31-1501-4E25-B988-2D591149F96A}"/>
    <cellStyle name="Normal 2 2 4 2 5 4" xfId="8774" xr:uid="{94646E09-DF8C-48B1-8474-9024FDA52576}"/>
    <cellStyle name="Normal 2 2 4 2 5 4 2" xfId="8775" xr:uid="{DB2E4E0E-DF49-4E78-94D0-14EF675AA48D}"/>
    <cellStyle name="Normal 2 2 4 2 5 4 2 2" xfId="36731" xr:uid="{CF0B4D3B-F1FE-4FE9-B661-17BDB834F469}"/>
    <cellStyle name="Normal 2 2 4 2 5 4 3" xfId="36730" xr:uid="{113737B9-E261-43C8-BCFA-9A78F4E18809}"/>
    <cellStyle name="Normal 2 2 4 2 5 5" xfId="8776" xr:uid="{B02683A2-84D7-4DC3-A831-9FB643519BCA}"/>
    <cellStyle name="Normal 2 2 4 2 5 5 2" xfId="36732" xr:uid="{EBC84206-4839-4911-9BE5-E0D0FD5F20CF}"/>
    <cellStyle name="Normal 2 2 4 2 5 6" xfId="36717" xr:uid="{0BF8999A-3392-484E-8A15-479F38AD5D4C}"/>
    <cellStyle name="Normal 2 2 4 2 6" xfId="8777" xr:uid="{F30F963A-73A0-4BA9-9785-D7671099E88E}"/>
    <cellStyle name="Normal 2 2 4 2 6 2" xfId="8778" xr:uid="{9D54AEDB-7EF1-4E14-BB98-E1D9F1810F75}"/>
    <cellStyle name="Normal 2 2 4 2 6 2 2" xfId="8779" xr:uid="{F452B610-EC95-47E7-A317-8CFE120487B0}"/>
    <cellStyle name="Normal 2 2 4 2 6 2 2 2" xfId="8780" xr:uid="{F00445B7-BB9B-47E5-9B4A-B04A4ACD9FD8}"/>
    <cellStyle name="Normal 2 2 4 2 6 2 2 2 2" xfId="36736" xr:uid="{4DC2AC99-21F8-42C9-B454-3D325AD81607}"/>
    <cellStyle name="Normal 2 2 4 2 6 2 2 3" xfId="36735" xr:uid="{7CE2F226-F0F8-4A17-B288-E15FAAD73987}"/>
    <cellStyle name="Normal 2 2 4 2 6 2 3" xfId="8781" xr:uid="{FD0A5B5B-82A4-43C6-B01E-3195029B3C83}"/>
    <cellStyle name="Normal 2 2 4 2 6 2 3 2" xfId="36737" xr:uid="{910C725E-FB44-48B3-A734-48A7A3CCB6A4}"/>
    <cellStyle name="Normal 2 2 4 2 6 2 4" xfId="36734" xr:uid="{27FF58EE-288D-49FF-B5EE-D1319D7F2A60}"/>
    <cellStyle name="Normal 2 2 4 2 6 3" xfId="8782" xr:uid="{0AB71592-3407-4EDA-9A34-5331AA1E6DBE}"/>
    <cellStyle name="Normal 2 2 4 2 6 3 2" xfId="8783" xr:uid="{6AEC4C3B-51B8-47A8-8DCB-FE6467A56C99}"/>
    <cellStyle name="Normal 2 2 4 2 6 3 2 2" xfId="36739" xr:uid="{AB51C7D8-766D-4901-8B47-E95E253EDF83}"/>
    <cellStyle name="Normal 2 2 4 2 6 3 3" xfId="36738" xr:uid="{D40FED58-870A-4EF8-9C0D-F3C08F7380D2}"/>
    <cellStyle name="Normal 2 2 4 2 6 4" xfId="8784" xr:uid="{DD62A912-4A9D-43B5-BAA4-D68DB5F6F317}"/>
    <cellStyle name="Normal 2 2 4 2 6 4 2" xfId="36740" xr:uid="{CB341AF6-2A26-4B5D-9664-18295B94B7C5}"/>
    <cellStyle name="Normal 2 2 4 2 6 5" xfId="36733" xr:uid="{1BC84C81-CB95-4812-BCAA-EF0F3D1B7DF9}"/>
    <cellStyle name="Normal 2 2 4 2 7" xfId="8785" xr:uid="{AE61F712-3BF4-4131-A630-1F92BF621654}"/>
    <cellStyle name="Normal 2 2 4 2 7 2" xfId="8786" xr:uid="{DF4F793D-073E-450A-A10C-30E02ECF8B64}"/>
    <cellStyle name="Normal 2 2 4 2 7 2 2" xfId="8787" xr:uid="{852E3F49-2D2A-4841-8E35-838E0CBF547D}"/>
    <cellStyle name="Normal 2 2 4 2 7 2 2 2" xfId="8788" xr:uid="{03B80531-20EC-4B65-91AF-D6450D7B2B8F}"/>
    <cellStyle name="Normal 2 2 4 2 7 2 2 2 2" xfId="36744" xr:uid="{15E24DA3-99C5-44FD-9650-439AB4C8BAC1}"/>
    <cellStyle name="Normal 2 2 4 2 7 2 2 3" xfId="36743" xr:uid="{4230F869-74EC-4FD4-A657-0A496FF4C221}"/>
    <cellStyle name="Normal 2 2 4 2 7 2 3" xfId="8789" xr:uid="{B6EF4C95-952D-4027-B16B-EFC4FA9B918C}"/>
    <cellStyle name="Normal 2 2 4 2 7 2 3 2" xfId="36745" xr:uid="{9ADB1E0F-A9F0-4FB8-AD43-841FD6147151}"/>
    <cellStyle name="Normal 2 2 4 2 7 2 4" xfId="36742" xr:uid="{4CB2C429-1B3D-45A9-A62A-DE44ADA78F16}"/>
    <cellStyle name="Normal 2 2 4 2 7 3" xfId="8790" xr:uid="{4FC28931-8405-4A1F-9BB9-E83B51D82BAF}"/>
    <cellStyle name="Normal 2 2 4 2 7 3 2" xfId="8791" xr:uid="{85A98F4A-C90E-45EE-AD7D-FFD88E98211A}"/>
    <cellStyle name="Normal 2 2 4 2 7 3 2 2" xfId="36747" xr:uid="{37E08488-0AA1-45FD-8ACF-0AEB4A162288}"/>
    <cellStyle name="Normal 2 2 4 2 7 3 3" xfId="36746" xr:uid="{E714CE3C-ED29-48CB-8F91-DC592B0D419F}"/>
    <cellStyle name="Normal 2 2 4 2 7 4" xfId="8792" xr:uid="{384B4214-64EB-41FB-84F5-FC27AE4F8639}"/>
    <cellStyle name="Normal 2 2 4 2 7 4 2" xfId="36748" xr:uid="{1B8C3FD4-DB50-48C6-BCC5-6A790811C5CE}"/>
    <cellStyle name="Normal 2 2 4 2 7 5" xfId="36741" xr:uid="{C6E1C0D7-267D-4A54-B7CE-FBE699417BF0}"/>
    <cellStyle name="Normal 2 2 4 2 8" xfId="8793" xr:uid="{D59DE05F-B42B-4DBF-8B04-FEEC33BEFA5C}"/>
    <cellStyle name="Normal 2 2 4 2 8 2" xfId="8794" xr:uid="{00FB6397-C12E-4095-B572-28C57500B147}"/>
    <cellStyle name="Normal 2 2 4 2 8 2 2" xfId="8795" xr:uid="{504ED108-E4A6-42CE-B458-6466E1031382}"/>
    <cellStyle name="Normal 2 2 4 2 8 2 2 2" xfId="36751" xr:uid="{5B4CE665-62A1-4D2D-88C7-DA800DC44C5A}"/>
    <cellStyle name="Normal 2 2 4 2 8 2 3" xfId="36750" xr:uid="{D6DE33EE-26F5-4096-BD2A-4BEE1BE86DAD}"/>
    <cellStyle name="Normal 2 2 4 2 8 3" xfId="8796" xr:uid="{F4BAA21C-5472-456A-A8ED-230D8DA4541D}"/>
    <cellStyle name="Normal 2 2 4 2 8 3 2" xfId="36752" xr:uid="{F5F47C53-82E1-4AED-B36F-8008AE905E8E}"/>
    <cellStyle name="Normal 2 2 4 2 8 4" xfId="36749" xr:uid="{0A63C517-046B-49EC-BB83-F69CE8D0642B}"/>
    <cellStyle name="Normal 2 2 4 2 9" xfId="8797" xr:uid="{246CA722-C47C-4D9F-9468-6368F65ACBBF}"/>
    <cellStyle name="Normal 2 2 4 2 9 2" xfId="8798" xr:uid="{C61B488E-800A-412D-845B-557219B01FC8}"/>
    <cellStyle name="Normal 2 2 4 2 9 2 2" xfId="36754" xr:uid="{A0BA2016-A8D6-4859-822E-3042BA2DB296}"/>
    <cellStyle name="Normal 2 2 4 2 9 3" xfId="36753" xr:uid="{21221588-397C-47E7-9FF9-98BBB0B232EB}"/>
    <cellStyle name="Normal 2 2 4 3" xfId="174" xr:uid="{5F17D32B-F817-4987-A29D-3149E9CA1872}"/>
    <cellStyle name="Normal 2 2 4 3 10" xfId="27816" xr:uid="{FC32168E-4BFB-4701-B50F-FDF52DC85CB4}"/>
    <cellStyle name="Normal 2 2 4 3 10 2" xfId="55735" xr:uid="{C9FDBB0E-4B04-4F95-A092-1CB1C6D7C307}"/>
    <cellStyle name="Normal 2 2 4 3 11" xfId="28156" xr:uid="{D60787C1-9B80-48A5-BD96-098F92B2FF38}"/>
    <cellStyle name="Normal 2 2 4 3 2" xfId="329" xr:uid="{CA4E5925-7BE3-439B-A570-A803904084B5}"/>
    <cellStyle name="Normal 2 2 4 3 2 10" xfId="28310" xr:uid="{B3DF0F32-E0FD-46C1-A6D5-74D358AC655F}"/>
    <cellStyle name="Normal 2 2 4 3 2 2" xfId="676" xr:uid="{EEA9749D-31CF-460B-9B9E-E2D009D54BF2}"/>
    <cellStyle name="Normal 2 2 4 3 2 2 2" xfId="8799" xr:uid="{A97F93C2-D598-4B43-86EF-AE8D5B39B09F}"/>
    <cellStyle name="Normal 2 2 4 3 2 2 2 2" xfId="8800" xr:uid="{5F167B3F-EB84-4DB1-814C-2D1C514BEF7B}"/>
    <cellStyle name="Normal 2 2 4 3 2 2 2 2 2" xfId="8801" xr:uid="{341E1656-302B-4605-AA00-C3FEF0BE2E84}"/>
    <cellStyle name="Normal 2 2 4 3 2 2 2 2 2 2" xfId="8802" xr:uid="{0B520274-AF3F-4D16-A318-90872AED453A}"/>
    <cellStyle name="Normal 2 2 4 3 2 2 2 2 2 2 2" xfId="8803" xr:uid="{5C85FBA3-63A6-4464-82FF-25369F1C43F8}"/>
    <cellStyle name="Normal 2 2 4 3 2 2 2 2 2 2 2 2" xfId="36759" xr:uid="{C4A4A107-F510-457A-A23A-7CDC7AA7C540}"/>
    <cellStyle name="Normal 2 2 4 3 2 2 2 2 2 2 3" xfId="36758" xr:uid="{1E3F2F8B-CE74-4A04-A4C7-ADDF9430D063}"/>
    <cellStyle name="Normal 2 2 4 3 2 2 2 2 2 3" xfId="8804" xr:uid="{D411A87C-4F3B-4AA6-8AA2-4F008B6C441D}"/>
    <cellStyle name="Normal 2 2 4 3 2 2 2 2 2 3 2" xfId="36760" xr:uid="{D4C5C868-F36E-4A10-92F1-34B2F8127AB0}"/>
    <cellStyle name="Normal 2 2 4 3 2 2 2 2 2 4" xfId="36757" xr:uid="{04C2BB73-4E78-4BA5-ABFD-B9CA893A695E}"/>
    <cellStyle name="Normal 2 2 4 3 2 2 2 2 3" xfId="8805" xr:uid="{0AD2DCEB-EA8E-41A4-9050-6C7760AE3F04}"/>
    <cellStyle name="Normal 2 2 4 3 2 2 2 2 3 2" xfId="8806" xr:uid="{01085E18-3675-4533-BBCE-BC92ABCDE60E}"/>
    <cellStyle name="Normal 2 2 4 3 2 2 2 2 3 2 2" xfId="36762" xr:uid="{6C176C78-B658-41CC-A240-4235FF38A5D4}"/>
    <cellStyle name="Normal 2 2 4 3 2 2 2 2 3 3" xfId="36761" xr:uid="{71BDB298-533D-449C-963C-BA1BB7343C9D}"/>
    <cellStyle name="Normal 2 2 4 3 2 2 2 2 4" xfId="8807" xr:uid="{1FB906DC-381D-4DCE-B032-BB3604951021}"/>
    <cellStyle name="Normal 2 2 4 3 2 2 2 2 4 2" xfId="36763" xr:uid="{41334DC6-540C-4606-A5F2-D14C810CDFB0}"/>
    <cellStyle name="Normal 2 2 4 3 2 2 2 2 5" xfId="36756" xr:uid="{B51CFB4B-87EB-4464-8D8F-500C76EBFD53}"/>
    <cellStyle name="Normal 2 2 4 3 2 2 2 3" xfId="8808" xr:uid="{A1AA76B4-B8BD-455A-95F3-D06F3F856573}"/>
    <cellStyle name="Normal 2 2 4 3 2 2 2 3 2" xfId="8809" xr:uid="{72348798-7768-489C-A419-99647926A1F8}"/>
    <cellStyle name="Normal 2 2 4 3 2 2 2 3 2 2" xfId="8810" xr:uid="{1F2A15F4-D573-4590-8FEC-11C9ED8C8A69}"/>
    <cellStyle name="Normal 2 2 4 3 2 2 2 3 2 2 2" xfId="36766" xr:uid="{E162E951-8CC6-4166-A494-60E3EA3B380F}"/>
    <cellStyle name="Normal 2 2 4 3 2 2 2 3 2 3" xfId="36765" xr:uid="{33CFBC2B-A49B-48DC-AE3B-C669ED52E4FE}"/>
    <cellStyle name="Normal 2 2 4 3 2 2 2 3 3" xfId="8811" xr:uid="{1BD9E051-A8A3-4ACF-92B8-E0856468FC95}"/>
    <cellStyle name="Normal 2 2 4 3 2 2 2 3 3 2" xfId="36767" xr:uid="{877427F0-0C1B-4395-BE44-8380C18D68F5}"/>
    <cellStyle name="Normal 2 2 4 3 2 2 2 3 4" xfId="36764" xr:uid="{5AE452F6-7042-4876-8CA9-33E94BC05419}"/>
    <cellStyle name="Normal 2 2 4 3 2 2 2 4" xfId="8812" xr:uid="{4DA7DAF1-860C-4DAD-A831-8F32F4712285}"/>
    <cellStyle name="Normal 2 2 4 3 2 2 2 4 2" xfId="8813" xr:uid="{C93672D0-7E6D-4C50-9A52-F27DB2F8545E}"/>
    <cellStyle name="Normal 2 2 4 3 2 2 2 4 2 2" xfId="36769" xr:uid="{6467AA31-FB14-4285-8FCB-AB3B9D7D1668}"/>
    <cellStyle name="Normal 2 2 4 3 2 2 2 4 3" xfId="36768" xr:uid="{F889FA1F-AC27-4095-A514-385B78134620}"/>
    <cellStyle name="Normal 2 2 4 3 2 2 2 5" xfId="8814" xr:uid="{12A3D67A-CCAB-40DA-BAAE-196A1F9E408A}"/>
    <cellStyle name="Normal 2 2 4 3 2 2 2 5 2" xfId="36770" xr:uid="{77850416-3CF4-44F2-A3D0-E056CDBE90C0}"/>
    <cellStyle name="Normal 2 2 4 3 2 2 2 6" xfId="36755" xr:uid="{7DA3FDEB-3CF9-4A5F-9876-7856A455957B}"/>
    <cellStyle name="Normal 2 2 4 3 2 2 3" xfId="8815" xr:uid="{8AFFF977-1E6A-49A7-82D2-49625098A140}"/>
    <cellStyle name="Normal 2 2 4 3 2 2 3 2" xfId="8816" xr:uid="{23EBF424-4EF1-43F2-8827-690AB474AA5C}"/>
    <cellStyle name="Normal 2 2 4 3 2 2 3 2 2" xfId="8817" xr:uid="{CB12B0FD-095E-4727-96D6-2AA307DA4481}"/>
    <cellStyle name="Normal 2 2 4 3 2 2 3 2 2 2" xfId="8818" xr:uid="{BD59A1AE-90EA-49D3-BFF3-21631F4B6296}"/>
    <cellStyle name="Normal 2 2 4 3 2 2 3 2 2 2 2" xfId="36774" xr:uid="{5E372B88-65F3-4825-82D5-B8F12B8BB3BC}"/>
    <cellStyle name="Normal 2 2 4 3 2 2 3 2 2 3" xfId="36773" xr:uid="{E9B31858-F9DB-4CDD-B3BA-6A82D16B1F85}"/>
    <cellStyle name="Normal 2 2 4 3 2 2 3 2 3" xfId="8819" xr:uid="{ADC9B28A-6E62-4904-9A57-CA617A83A4A8}"/>
    <cellStyle name="Normal 2 2 4 3 2 2 3 2 3 2" xfId="36775" xr:uid="{87ABA5AE-84CB-4D62-BDCC-5A6C2AAF005C}"/>
    <cellStyle name="Normal 2 2 4 3 2 2 3 2 4" xfId="36772" xr:uid="{E029B3A4-9930-4728-B0D6-AC03206F5BF2}"/>
    <cellStyle name="Normal 2 2 4 3 2 2 3 3" xfId="8820" xr:uid="{85F66549-0300-487C-AFA5-197C8C2186D8}"/>
    <cellStyle name="Normal 2 2 4 3 2 2 3 3 2" xfId="8821" xr:uid="{2F9072E6-9939-4987-9740-54388728D328}"/>
    <cellStyle name="Normal 2 2 4 3 2 2 3 3 2 2" xfId="36777" xr:uid="{3F8CDFE6-67D1-4B93-8A08-10C7689473ED}"/>
    <cellStyle name="Normal 2 2 4 3 2 2 3 3 3" xfId="36776" xr:uid="{73538133-2017-45A1-9B61-B0BDB8D39F08}"/>
    <cellStyle name="Normal 2 2 4 3 2 2 3 4" xfId="8822" xr:uid="{292594B3-E0FB-41EF-A1C2-413312FDB97C}"/>
    <cellStyle name="Normal 2 2 4 3 2 2 3 4 2" xfId="36778" xr:uid="{535C1C96-3879-4F3B-A9A8-6B82EC7B3FC4}"/>
    <cellStyle name="Normal 2 2 4 3 2 2 3 5" xfId="36771" xr:uid="{9E63E447-8DFC-4001-957B-B1C0E4E5B7B4}"/>
    <cellStyle name="Normal 2 2 4 3 2 2 4" xfId="8823" xr:uid="{D081BD0D-2193-4158-8274-48880AFD0DF3}"/>
    <cellStyle name="Normal 2 2 4 3 2 2 4 2" xfId="8824" xr:uid="{D1922897-6FD5-4B2D-BF37-30587B8ED6A5}"/>
    <cellStyle name="Normal 2 2 4 3 2 2 4 2 2" xfId="8825" xr:uid="{59449E31-C5CF-4EBD-B183-40250D36417F}"/>
    <cellStyle name="Normal 2 2 4 3 2 2 4 2 2 2" xfId="8826" xr:uid="{22CA3277-4D3C-4FA4-B072-38DA8401AC9C}"/>
    <cellStyle name="Normal 2 2 4 3 2 2 4 2 2 2 2" xfId="36782" xr:uid="{4EB89575-ED56-403D-9542-8387B0688854}"/>
    <cellStyle name="Normal 2 2 4 3 2 2 4 2 2 3" xfId="36781" xr:uid="{322CA7E3-19D8-43D5-B6E5-BF904A80CFD7}"/>
    <cellStyle name="Normal 2 2 4 3 2 2 4 2 3" xfId="8827" xr:uid="{911AFE2E-422A-4C9E-891C-359821F22ADA}"/>
    <cellStyle name="Normal 2 2 4 3 2 2 4 2 3 2" xfId="36783" xr:uid="{14E0C332-7573-4819-995C-97793E087791}"/>
    <cellStyle name="Normal 2 2 4 3 2 2 4 2 4" xfId="36780" xr:uid="{9B20AA2E-4031-48B6-9C7F-04EB5955260F}"/>
    <cellStyle name="Normal 2 2 4 3 2 2 4 3" xfId="8828" xr:uid="{61CECF16-EC18-4F2A-93D4-1B6276CE60BD}"/>
    <cellStyle name="Normal 2 2 4 3 2 2 4 3 2" xfId="8829" xr:uid="{4BD681E2-9B7C-4DCB-8CD8-A87DDA19892B}"/>
    <cellStyle name="Normal 2 2 4 3 2 2 4 3 2 2" xfId="36785" xr:uid="{4B9D4DA7-F774-4A04-BC98-E54B8E740E6E}"/>
    <cellStyle name="Normal 2 2 4 3 2 2 4 3 3" xfId="36784" xr:uid="{B750276B-A70C-488D-B4B0-99D74FFEDCAD}"/>
    <cellStyle name="Normal 2 2 4 3 2 2 4 4" xfId="8830" xr:uid="{B49FF28B-E226-4994-A0D3-B28B6C152545}"/>
    <cellStyle name="Normal 2 2 4 3 2 2 4 4 2" xfId="36786" xr:uid="{4CDCCFC8-200D-4B5F-B463-FAA0132EA212}"/>
    <cellStyle name="Normal 2 2 4 3 2 2 4 5" xfId="36779" xr:uid="{6885D933-E9C0-4C1D-A058-6CFCDF4157A4}"/>
    <cellStyle name="Normal 2 2 4 3 2 2 5" xfId="8831" xr:uid="{7AB18BC9-BBF5-449E-9B16-1CDCA193967B}"/>
    <cellStyle name="Normal 2 2 4 3 2 2 5 2" xfId="8832" xr:uid="{A4AA523A-2EF2-4AD3-B49C-83BA0C66CCB4}"/>
    <cellStyle name="Normal 2 2 4 3 2 2 5 2 2" xfId="8833" xr:uid="{22C1C731-1D7D-4C4F-AB61-1877657DD2F9}"/>
    <cellStyle name="Normal 2 2 4 3 2 2 5 2 2 2" xfId="36789" xr:uid="{439DC4ED-5C21-4240-9A1B-977CECFB9972}"/>
    <cellStyle name="Normal 2 2 4 3 2 2 5 2 3" xfId="36788" xr:uid="{7DE8C52C-8F02-4196-8D46-7FA83B4FDF36}"/>
    <cellStyle name="Normal 2 2 4 3 2 2 5 3" xfId="8834" xr:uid="{CDBB1A8E-0E6D-4A55-BF4E-672678C3D9D0}"/>
    <cellStyle name="Normal 2 2 4 3 2 2 5 3 2" xfId="36790" xr:uid="{56AAF802-5DEC-4390-9E00-07522233FA28}"/>
    <cellStyle name="Normal 2 2 4 3 2 2 5 4" xfId="36787" xr:uid="{D345805A-38A0-42BE-9B9E-9EEB84AC4E56}"/>
    <cellStyle name="Normal 2 2 4 3 2 2 6" xfId="8835" xr:uid="{D11ADDFD-4F06-477A-8472-EA8CE31F3600}"/>
    <cellStyle name="Normal 2 2 4 3 2 2 6 2" xfId="8836" xr:uid="{4A425D78-E9CB-4D07-9CC2-22A481F3AE76}"/>
    <cellStyle name="Normal 2 2 4 3 2 2 6 2 2" xfId="36792" xr:uid="{926EBF0B-AD3C-402A-A2D3-90CECDC9E135}"/>
    <cellStyle name="Normal 2 2 4 3 2 2 6 3" xfId="36791" xr:uid="{C1898AD6-21E8-4DB7-A242-D9B60E44ECB2}"/>
    <cellStyle name="Normal 2 2 4 3 2 2 7" xfId="8837" xr:uid="{C0182476-154E-4DC0-A690-72399EAA8EC3}"/>
    <cellStyle name="Normal 2 2 4 3 2 2 7 2" xfId="36793" xr:uid="{CA166EED-AFB6-462C-84C5-882A44298458}"/>
    <cellStyle name="Normal 2 2 4 3 2 2 8" xfId="28655" xr:uid="{F443D81A-4032-4D5D-8E51-5221C477C78A}"/>
    <cellStyle name="Normal 2 2 4 3 2 3" xfId="8838" xr:uid="{BB9DDD1A-3486-4D8B-94BD-F7CA5899394F}"/>
    <cellStyle name="Normal 2 2 4 3 2 3 2" xfId="8839" xr:uid="{547BBF01-4A55-400D-B4B9-D0B9DDBC0D90}"/>
    <cellStyle name="Normal 2 2 4 3 2 3 2 2" xfId="8840" xr:uid="{F6C11EB4-A9D7-4A6C-87FE-5EFEED7B601E}"/>
    <cellStyle name="Normal 2 2 4 3 2 3 2 2 2" xfId="8841" xr:uid="{41E8F1E8-B91D-4C29-9950-6AB3909A045C}"/>
    <cellStyle name="Normal 2 2 4 3 2 3 2 2 2 2" xfId="8842" xr:uid="{B57042E3-9438-450B-80FF-B4A6490D3E52}"/>
    <cellStyle name="Normal 2 2 4 3 2 3 2 2 2 2 2" xfId="36798" xr:uid="{03D48DBA-9D0D-4898-A515-ACDCC26D2F24}"/>
    <cellStyle name="Normal 2 2 4 3 2 3 2 2 2 3" xfId="36797" xr:uid="{3E13B62C-25CC-4487-8AC6-876CCB6B6ABF}"/>
    <cellStyle name="Normal 2 2 4 3 2 3 2 2 3" xfId="8843" xr:uid="{F8EB406A-D111-4CAC-8CBF-D1131BC0175F}"/>
    <cellStyle name="Normal 2 2 4 3 2 3 2 2 3 2" xfId="36799" xr:uid="{3AE4D6D0-8149-46EC-BE66-A99EEB2B7A6C}"/>
    <cellStyle name="Normal 2 2 4 3 2 3 2 2 4" xfId="36796" xr:uid="{4ED5C620-A28C-42A2-93C0-81BA2D671C4A}"/>
    <cellStyle name="Normal 2 2 4 3 2 3 2 3" xfId="8844" xr:uid="{AD89D1AB-1A75-4D03-9C58-A8CD52C20704}"/>
    <cellStyle name="Normal 2 2 4 3 2 3 2 3 2" xfId="8845" xr:uid="{068A6D02-FC5F-457A-ADCE-2F59593291AA}"/>
    <cellStyle name="Normal 2 2 4 3 2 3 2 3 2 2" xfId="36801" xr:uid="{7E2113B0-A855-4691-BA3C-EDFB57DCB078}"/>
    <cellStyle name="Normal 2 2 4 3 2 3 2 3 3" xfId="36800" xr:uid="{B0CA6BAF-281F-43BA-81E4-11FE3A1EB780}"/>
    <cellStyle name="Normal 2 2 4 3 2 3 2 4" xfId="8846" xr:uid="{C60744E8-DA63-4CA8-A5CB-D8CAB10AA75F}"/>
    <cellStyle name="Normal 2 2 4 3 2 3 2 4 2" xfId="36802" xr:uid="{6B67068B-1443-413F-9125-5F5C4F7CAE40}"/>
    <cellStyle name="Normal 2 2 4 3 2 3 2 5" xfId="36795" xr:uid="{33E8359B-8F3C-4F8B-80C6-66D3F0242C09}"/>
    <cellStyle name="Normal 2 2 4 3 2 3 3" xfId="8847" xr:uid="{7B3FC959-A3CB-4F29-A80D-AB417AA131DE}"/>
    <cellStyle name="Normal 2 2 4 3 2 3 3 2" xfId="8848" xr:uid="{05578AE0-670E-403C-A0B1-1E51B0A3FE01}"/>
    <cellStyle name="Normal 2 2 4 3 2 3 3 2 2" xfId="8849" xr:uid="{836D3DF6-9817-4226-BB13-EDF872F0A9BF}"/>
    <cellStyle name="Normal 2 2 4 3 2 3 3 2 2 2" xfId="36805" xr:uid="{CAFD8659-42D7-434A-BA18-D8DC3FD73D6D}"/>
    <cellStyle name="Normal 2 2 4 3 2 3 3 2 3" xfId="36804" xr:uid="{22536BEE-EF8B-483E-8AA8-ECCAE928DE09}"/>
    <cellStyle name="Normal 2 2 4 3 2 3 3 3" xfId="8850" xr:uid="{010EB953-C02B-4BB4-9328-575CBF2A7083}"/>
    <cellStyle name="Normal 2 2 4 3 2 3 3 3 2" xfId="36806" xr:uid="{B2A0F19B-88A8-4785-BE80-FE69F3CABDAB}"/>
    <cellStyle name="Normal 2 2 4 3 2 3 3 4" xfId="36803" xr:uid="{50306F64-E70A-4085-A428-52BC8D23B806}"/>
    <cellStyle name="Normal 2 2 4 3 2 3 4" xfId="8851" xr:uid="{F6AF7013-37C2-46FC-86EE-5D673CAB2564}"/>
    <cellStyle name="Normal 2 2 4 3 2 3 4 2" xfId="8852" xr:uid="{03A44C44-5182-423C-9F5B-9058FF26DC7A}"/>
    <cellStyle name="Normal 2 2 4 3 2 3 4 2 2" xfId="36808" xr:uid="{9DB00DA9-B9E1-49A5-8D55-55D05BEFDB7F}"/>
    <cellStyle name="Normal 2 2 4 3 2 3 4 3" xfId="36807" xr:uid="{BAEA558B-7154-4CB9-9F18-73F858C3D6D6}"/>
    <cellStyle name="Normal 2 2 4 3 2 3 5" xfId="8853" xr:uid="{93377583-89BB-4101-AD51-7001FD5BA3B7}"/>
    <cellStyle name="Normal 2 2 4 3 2 3 5 2" xfId="36809" xr:uid="{6247071D-A76A-41A4-9ECD-41B9F28F9AB5}"/>
    <cellStyle name="Normal 2 2 4 3 2 3 6" xfId="36794" xr:uid="{A4F2929E-F9DD-4ED1-A407-38A9B8EB137F}"/>
    <cellStyle name="Normal 2 2 4 3 2 4" xfId="8854" xr:uid="{EBEE3B7F-4482-4FE9-AA79-A6345904CCEB}"/>
    <cellStyle name="Normal 2 2 4 3 2 4 2" xfId="8855" xr:uid="{6CFF55CD-907F-416A-8C85-DF57375E9D00}"/>
    <cellStyle name="Normal 2 2 4 3 2 4 2 2" xfId="8856" xr:uid="{CCE17C01-F167-4CBA-920F-226CFF56132C}"/>
    <cellStyle name="Normal 2 2 4 3 2 4 2 2 2" xfId="8857" xr:uid="{3B0A23B6-9246-4847-9F17-B8ECF1BDDB93}"/>
    <cellStyle name="Normal 2 2 4 3 2 4 2 2 2 2" xfId="36813" xr:uid="{BF865999-C462-4057-A394-110FBBD46EE5}"/>
    <cellStyle name="Normal 2 2 4 3 2 4 2 2 3" xfId="36812" xr:uid="{02D96A60-CECA-4811-A212-1F0421C0A886}"/>
    <cellStyle name="Normal 2 2 4 3 2 4 2 3" xfId="8858" xr:uid="{EB3B9539-CC10-44C7-87B0-B89EF3033642}"/>
    <cellStyle name="Normal 2 2 4 3 2 4 2 3 2" xfId="36814" xr:uid="{2451544B-98D2-493D-B228-6837C4AD95F8}"/>
    <cellStyle name="Normal 2 2 4 3 2 4 2 4" xfId="36811" xr:uid="{A10B8343-6FD9-4B36-9586-6AED3FAF3DC3}"/>
    <cellStyle name="Normal 2 2 4 3 2 4 3" xfId="8859" xr:uid="{54C7DC6B-083F-4C68-8919-F64D9EA1825D}"/>
    <cellStyle name="Normal 2 2 4 3 2 4 3 2" xfId="8860" xr:uid="{A08453BB-2D16-487C-AF2F-45AB83023D27}"/>
    <cellStyle name="Normal 2 2 4 3 2 4 3 2 2" xfId="36816" xr:uid="{974BFD89-C2F9-42FE-B1FB-F033BF1E4F6C}"/>
    <cellStyle name="Normal 2 2 4 3 2 4 3 3" xfId="36815" xr:uid="{64EFC4D4-0AA1-499C-8770-96AE445504F1}"/>
    <cellStyle name="Normal 2 2 4 3 2 4 4" xfId="8861" xr:uid="{59575085-6746-4BB1-8AC9-F389F47D25B9}"/>
    <cellStyle name="Normal 2 2 4 3 2 4 4 2" xfId="36817" xr:uid="{1946F476-5013-4F95-84ED-ACE7CF023580}"/>
    <cellStyle name="Normal 2 2 4 3 2 4 5" xfId="36810" xr:uid="{C787ECD6-190F-41DC-AD16-662B6903EED0}"/>
    <cellStyle name="Normal 2 2 4 3 2 5" xfId="8862" xr:uid="{432A8F84-999F-4ECF-942A-650E22119C14}"/>
    <cellStyle name="Normal 2 2 4 3 2 5 2" xfId="8863" xr:uid="{33B9A47B-DB61-46C3-9654-6F617EF62B38}"/>
    <cellStyle name="Normal 2 2 4 3 2 5 2 2" xfId="8864" xr:uid="{7BB088C2-6808-4DD8-A89B-F4060EDEB368}"/>
    <cellStyle name="Normal 2 2 4 3 2 5 2 2 2" xfId="8865" xr:uid="{C7369B1E-8912-4B99-9663-7F5032F7569C}"/>
    <cellStyle name="Normal 2 2 4 3 2 5 2 2 2 2" xfId="36821" xr:uid="{56178FDB-EDF3-491F-A912-E4FA073CBFA0}"/>
    <cellStyle name="Normal 2 2 4 3 2 5 2 2 3" xfId="36820" xr:uid="{FE9F916E-6042-451A-9206-22224A5A87B9}"/>
    <cellStyle name="Normal 2 2 4 3 2 5 2 3" xfId="8866" xr:uid="{0D8FA3E4-E23B-4D7E-BE00-064A21E00894}"/>
    <cellStyle name="Normal 2 2 4 3 2 5 2 3 2" xfId="36822" xr:uid="{A2D2882C-88FC-462B-995F-BF255CDBD2EE}"/>
    <cellStyle name="Normal 2 2 4 3 2 5 2 4" xfId="36819" xr:uid="{A461CDEA-8D7D-482A-931B-8056209E8CE8}"/>
    <cellStyle name="Normal 2 2 4 3 2 5 3" xfId="8867" xr:uid="{B021D3B6-19B2-4B6D-AAE6-577203F2F506}"/>
    <cellStyle name="Normal 2 2 4 3 2 5 3 2" xfId="8868" xr:uid="{B3A72766-F83A-4816-8286-D7213670D5FD}"/>
    <cellStyle name="Normal 2 2 4 3 2 5 3 2 2" xfId="36824" xr:uid="{F8D4EC3B-C029-4829-88C9-89C5E1CC1C38}"/>
    <cellStyle name="Normal 2 2 4 3 2 5 3 3" xfId="36823" xr:uid="{49F3EC45-AF36-460F-9002-23A3E08A6EBB}"/>
    <cellStyle name="Normal 2 2 4 3 2 5 4" xfId="8869" xr:uid="{367E60D0-4203-4FF0-91EF-AF43BE4B4994}"/>
    <cellStyle name="Normal 2 2 4 3 2 5 4 2" xfId="36825" xr:uid="{7440F1AA-E7A9-436E-92BC-1573992E992F}"/>
    <cellStyle name="Normal 2 2 4 3 2 5 5" xfId="36818" xr:uid="{FE4856C3-BE34-4805-BC06-3DD98B9D0B2A}"/>
    <cellStyle name="Normal 2 2 4 3 2 6" xfId="8870" xr:uid="{CEE12C69-7819-4726-BD31-8372773D95EC}"/>
    <cellStyle name="Normal 2 2 4 3 2 6 2" xfId="8871" xr:uid="{0C879BA3-581F-4009-BFC2-E546427006AA}"/>
    <cellStyle name="Normal 2 2 4 3 2 6 2 2" xfId="8872" xr:uid="{13911C9F-687C-47FA-A8A8-AB66D1C16BFC}"/>
    <cellStyle name="Normal 2 2 4 3 2 6 2 2 2" xfId="36828" xr:uid="{ACA1F5D1-F77F-48D9-A46F-ADC46B201650}"/>
    <cellStyle name="Normal 2 2 4 3 2 6 2 3" xfId="36827" xr:uid="{430EC360-F094-4C00-ABEA-342EC51F79C9}"/>
    <cellStyle name="Normal 2 2 4 3 2 6 3" xfId="8873" xr:uid="{4E3E37B2-3151-424E-BE57-55EA28BD9845}"/>
    <cellStyle name="Normal 2 2 4 3 2 6 3 2" xfId="36829" xr:uid="{2E98B737-D668-4DAC-8FBA-E24A7C02813F}"/>
    <cellStyle name="Normal 2 2 4 3 2 6 4" xfId="36826" xr:uid="{7ED3DB45-7F28-4741-82A9-A07DDF800D9B}"/>
    <cellStyle name="Normal 2 2 4 3 2 7" xfId="8874" xr:uid="{8193BB88-A533-465C-ACF3-50BE3A4E402C}"/>
    <cellStyle name="Normal 2 2 4 3 2 7 2" xfId="8875" xr:uid="{34D7FFAC-3EC9-41F5-9809-BE9748A50107}"/>
    <cellStyle name="Normal 2 2 4 3 2 7 2 2" xfId="36831" xr:uid="{F16B7283-1612-46E2-AF88-7A48112A3363}"/>
    <cellStyle name="Normal 2 2 4 3 2 7 3" xfId="36830" xr:uid="{7A9BA2D5-A693-44F4-8495-352D463EC355}"/>
    <cellStyle name="Normal 2 2 4 3 2 8" xfId="8876" xr:uid="{C6E31930-56EB-48A6-AE2E-899FD0AE57F8}"/>
    <cellStyle name="Normal 2 2 4 3 2 8 2" xfId="36832" xr:uid="{A3C7B261-BD0C-47F0-91D0-281A4D5D0DFB}"/>
    <cellStyle name="Normal 2 2 4 3 2 9" xfId="27817" xr:uid="{84BDFBE1-DC58-4C97-934B-F1F4EC6C4933}"/>
    <cellStyle name="Normal 2 2 4 3 2 9 2" xfId="55736" xr:uid="{786EC072-17C5-4FD0-9683-7A17F22EA106}"/>
    <cellStyle name="Normal 2 2 4 3 3" xfId="522" xr:uid="{3A6BBDC2-C5F6-4414-B7B4-8B01276EC89F}"/>
    <cellStyle name="Normal 2 2 4 3 3 2" xfId="8877" xr:uid="{3B92FCE8-DE67-482B-B872-85D8280276B8}"/>
    <cellStyle name="Normal 2 2 4 3 3 2 2" xfId="8878" xr:uid="{CF930268-8ADB-4A11-A932-4260090F1A33}"/>
    <cellStyle name="Normal 2 2 4 3 3 2 2 2" xfId="8879" xr:uid="{66562B47-8ADF-4C3D-A322-889510295F62}"/>
    <cellStyle name="Normal 2 2 4 3 3 2 2 2 2" xfId="8880" xr:uid="{5749BC7C-E5A0-4185-AFD8-43FE314A555C}"/>
    <cellStyle name="Normal 2 2 4 3 3 2 2 2 2 2" xfId="8881" xr:uid="{F17CE354-AFCE-4752-9995-705C1515F957}"/>
    <cellStyle name="Normal 2 2 4 3 3 2 2 2 2 2 2" xfId="36837" xr:uid="{07376EAB-01C1-4557-A9E8-BF3387F1834F}"/>
    <cellStyle name="Normal 2 2 4 3 3 2 2 2 2 3" xfId="36836" xr:uid="{497B190D-1013-4C55-96AB-FF71088D2FFC}"/>
    <cellStyle name="Normal 2 2 4 3 3 2 2 2 3" xfId="8882" xr:uid="{691DE8BA-D724-499A-846F-C4DDCD5245E5}"/>
    <cellStyle name="Normal 2 2 4 3 3 2 2 2 3 2" xfId="36838" xr:uid="{ACF86D9B-9164-4268-8292-0754271892D1}"/>
    <cellStyle name="Normal 2 2 4 3 3 2 2 2 4" xfId="36835" xr:uid="{1644A4FE-71A2-42F0-BC1F-3B071C11B9BF}"/>
    <cellStyle name="Normal 2 2 4 3 3 2 2 3" xfId="8883" xr:uid="{A661CC71-1F80-4877-83D7-61D09109F51E}"/>
    <cellStyle name="Normal 2 2 4 3 3 2 2 3 2" xfId="8884" xr:uid="{3BD03937-A29B-46E8-AD0C-FC1D70D61763}"/>
    <cellStyle name="Normal 2 2 4 3 3 2 2 3 2 2" xfId="36840" xr:uid="{6564BADE-3CFB-40CC-ADDB-959282A2D9A0}"/>
    <cellStyle name="Normal 2 2 4 3 3 2 2 3 3" xfId="36839" xr:uid="{F2F91952-CF9E-4DC4-A685-237D8E91F6ED}"/>
    <cellStyle name="Normal 2 2 4 3 3 2 2 4" xfId="8885" xr:uid="{9B206F06-67CE-469D-A9AC-9566942F0EAF}"/>
    <cellStyle name="Normal 2 2 4 3 3 2 2 4 2" xfId="36841" xr:uid="{C178C358-FA70-4390-A5F5-E019691729F4}"/>
    <cellStyle name="Normal 2 2 4 3 3 2 2 5" xfId="36834" xr:uid="{12814023-F5A0-4F5C-8F5E-867034F89C5D}"/>
    <cellStyle name="Normal 2 2 4 3 3 2 3" xfId="8886" xr:uid="{FDEB3E86-3146-4030-B0E7-B81846B48C2E}"/>
    <cellStyle name="Normal 2 2 4 3 3 2 3 2" xfId="8887" xr:uid="{2C578496-98CF-42F6-8337-0219CC3AD85E}"/>
    <cellStyle name="Normal 2 2 4 3 3 2 3 2 2" xfId="8888" xr:uid="{812185C6-43C5-4BC7-BEBC-FCF7685A796B}"/>
    <cellStyle name="Normal 2 2 4 3 3 2 3 2 2 2" xfId="36844" xr:uid="{EB1D428C-E820-4A6B-9339-147EEF2472DF}"/>
    <cellStyle name="Normal 2 2 4 3 3 2 3 2 3" xfId="36843" xr:uid="{B6797BA0-3590-4E95-990A-6033B215864D}"/>
    <cellStyle name="Normal 2 2 4 3 3 2 3 3" xfId="8889" xr:uid="{4CE664C7-56EA-45FA-8B43-5987DC026F9B}"/>
    <cellStyle name="Normal 2 2 4 3 3 2 3 3 2" xfId="36845" xr:uid="{C85CABCB-7FBE-4427-85CE-8F2B93109837}"/>
    <cellStyle name="Normal 2 2 4 3 3 2 3 4" xfId="36842" xr:uid="{3EC47BD8-BAF6-4BE3-ADAD-B98076C6B4C5}"/>
    <cellStyle name="Normal 2 2 4 3 3 2 4" xfId="8890" xr:uid="{BCAAF414-5F48-49DF-8962-B8104FC310ED}"/>
    <cellStyle name="Normal 2 2 4 3 3 2 4 2" xfId="8891" xr:uid="{E4D3654D-39A0-4DDC-B42A-0A66B873A823}"/>
    <cellStyle name="Normal 2 2 4 3 3 2 4 2 2" xfId="36847" xr:uid="{042E7F1D-2DCE-4EC8-BD33-CEB48558C5A2}"/>
    <cellStyle name="Normal 2 2 4 3 3 2 4 3" xfId="36846" xr:uid="{8CAF3D58-CF79-404A-AF26-CE64E892A2AC}"/>
    <cellStyle name="Normal 2 2 4 3 3 2 5" xfId="8892" xr:uid="{29B40C51-6105-4B26-A4A8-ED234C7FA1EF}"/>
    <cellStyle name="Normal 2 2 4 3 3 2 5 2" xfId="36848" xr:uid="{86A9224E-7AE9-4010-80A0-10E6109E3D13}"/>
    <cellStyle name="Normal 2 2 4 3 3 2 6" xfId="36833" xr:uid="{EBE0C6C3-AB24-46EF-8489-6A3DB30B91A3}"/>
    <cellStyle name="Normal 2 2 4 3 3 3" xfId="8893" xr:uid="{3F23991F-FE40-489F-91CF-4DA8503F4710}"/>
    <cellStyle name="Normal 2 2 4 3 3 3 2" xfId="8894" xr:uid="{B2DA4BED-49AB-4C4E-AE44-28C2A24A9F65}"/>
    <cellStyle name="Normal 2 2 4 3 3 3 2 2" xfId="8895" xr:uid="{07A2842E-25CD-4EF4-9E40-7292EDDE411E}"/>
    <cellStyle name="Normal 2 2 4 3 3 3 2 2 2" xfId="8896" xr:uid="{5ACB5FDE-FAE5-4771-A45E-07579997AF37}"/>
    <cellStyle name="Normal 2 2 4 3 3 3 2 2 2 2" xfId="36852" xr:uid="{76BCE076-9C5F-4F60-ADFB-21389C4DA5B5}"/>
    <cellStyle name="Normal 2 2 4 3 3 3 2 2 3" xfId="36851" xr:uid="{BD82B83C-DFED-4758-9EAF-CB6121BD0738}"/>
    <cellStyle name="Normal 2 2 4 3 3 3 2 3" xfId="8897" xr:uid="{710C4A32-29F2-403C-A3FA-9687147AF9BD}"/>
    <cellStyle name="Normal 2 2 4 3 3 3 2 3 2" xfId="36853" xr:uid="{2942AF68-4D76-41B3-9572-0CC10A70A91C}"/>
    <cellStyle name="Normal 2 2 4 3 3 3 2 4" xfId="36850" xr:uid="{08135385-1963-4162-AC2A-617F818E799F}"/>
    <cellStyle name="Normal 2 2 4 3 3 3 3" xfId="8898" xr:uid="{27C5D8A8-3D24-4C02-B167-3816C06B55B9}"/>
    <cellStyle name="Normal 2 2 4 3 3 3 3 2" xfId="8899" xr:uid="{7D4D65FA-4AC9-4103-91F6-3908CA9C2395}"/>
    <cellStyle name="Normal 2 2 4 3 3 3 3 2 2" xfId="36855" xr:uid="{7AE9FF87-3B19-47CD-A2BF-16974D83980A}"/>
    <cellStyle name="Normal 2 2 4 3 3 3 3 3" xfId="36854" xr:uid="{CB342C10-407C-490C-B7A2-80261653A2C5}"/>
    <cellStyle name="Normal 2 2 4 3 3 3 4" xfId="8900" xr:uid="{43248B76-580A-43E3-AA94-B42BC8C39DF8}"/>
    <cellStyle name="Normal 2 2 4 3 3 3 4 2" xfId="36856" xr:uid="{726490A6-5C67-4AF3-860E-26FB09083B04}"/>
    <cellStyle name="Normal 2 2 4 3 3 3 5" xfId="36849" xr:uid="{0FE2D0DE-C128-4AE5-91DB-A6D27B03B1F6}"/>
    <cellStyle name="Normal 2 2 4 3 3 4" xfId="8901" xr:uid="{D91A314C-87B6-4BFF-B869-E6AF656B6EBD}"/>
    <cellStyle name="Normal 2 2 4 3 3 4 2" xfId="8902" xr:uid="{81DE573C-34F5-4CFA-9103-B537675B8D07}"/>
    <cellStyle name="Normal 2 2 4 3 3 4 2 2" xfId="8903" xr:uid="{2FFF3AD4-8E7E-43B1-A1F5-7445F80E05BC}"/>
    <cellStyle name="Normal 2 2 4 3 3 4 2 2 2" xfId="8904" xr:uid="{4C18DD86-DCB9-4E16-91B2-9C661B15B98B}"/>
    <cellStyle name="Normal 2 2 4 3 3 4 2 2 2 2" xfId="36860" xr:uid="{7B6B1E18-35F3-4ECB-966E-43FF0C9CF266}"/>
    <cellStyle name="Normal 2 2 4 3 3 4 2 2 3" xfId="36859" xr:uid="{B7B6C986-D2F0-4AAD-AFCC-75DD52F3C962}"/>
    <cellStyle name="Normal 2 2 4 3 3 4 2 3" xfId="8905" xr:uid="{F8A7715F-A171-4D5C-A6A2-AD6358E22562}"/>
    <cellStyle name="Normal 2 2 4 3 3 4 2 3 2" xfId="36861" xr:uid="{22A8AC39-2753-43A8-8C9F-D1893342AB84}"/>
    <cellStyle name="Normal 2 2 4 3 3 4 2 4" xfId="36858" xr:uid="{32EDD1E1-1A68-42DE-ADAE-C0B97AAA8EF6}"/>
    <cellStyle name="Normal 2 2 4 3 3 4 3" xfId="8906" xr:uid="{12B11296-ACC1-4A9A-9F57-806B2C612895}"/>
    <cellStyle name="Normal 2 2 4 3 3 4 3 2" xfId="8907" xr:uid="{CD429B94-71F1-40FA-9A25-BB698F53DFC6}"/>
    <cellStyle name="Normal 2 2 4 3 3 4 3 2 2" xfId="36863" xr:uid="{3B5BB89E-58FC-43C6-BBEA-178C97E8DE7F}"/>
    <cellStyle name="Normal 2 2 4 3 3 4 3 3" xfId="36862" xr:uid="{05EB2195-8BBA-4594-8E45-5FC92A2D45BE}"/>
    <cellStyle name="Normal 2 2 4 3 3 4 4" xfId="8908" xr:uid="{08279C92-76FB-4F15-8676-2A381B96F818}"/>
    <cellStyle name="Normal 2 2 4 3 3 4 4 2" xfId="36864" xr:uid="{85F8D019-0E6F-47AB-8DC5-60CE2A8EDE91}"/>
    <cellStyle name="Normal 2 2 4 3 3 4 5" xfId="36857" xr:uid="{BB01B41D-E66F-4A55-9E92-47218B944C1B}"/>
    <cellStyle name="Normal 2 2 4 3 3 5" xfId="8909" xr:uid="{28A9B1A5-AECA-4DA9-8F47-2755C209D4EA}"/>
    <cellStyle name="Normal 2 2 4 3 3 5 2" xfId="8910" xr:uid="{6AFFB257-B3B9-4C1C-BFE8-9D8DB1C486C0}"/>
    <cellStyle name="Normal 2 2 4 3 3 5 2 2" xfId="8911" xr:uid="{4541FB4A-4A84-4C79-8781-E2B70FC18BEE}"/>
    <cellStyle name="Normal 2 2 4 3 3 5 2 2 2" xfId="36867" xr:uid="{21B44D41-8A29-4E8B-81F0-78E3F39FC8A2}"/>
    <cellStyle name="Normal 2 2 4 3 3 5 2 3" xfId="36866" xr:uid="{B7BA56FE-EFAB-44A1-AE8E-75C5C9E44D3C}"/>
    <cellStyle name="Normal 2 2 4 3 3 5 3" xfId="8912" xr:uid="{61C443C9-0621-4A09-95B2-21F42D38D24B}"/>
    <cellStyle name="Normal 2 2 4 3 3 5 3 2" xfId="36868" xr:uid="{C1A343F7-A518-4A4D-8567-54C511CAC4E7}"/>
    <cellStyle name="Normal 2 2 4 3 3 5 4" xfId="36865" xr:uid="{490276D2-2624-452F-86D2-BA236CCEE137}"/>
    <cellStyle name="Normal 2 2 4 3 3 6" xfId="8913" xr:uid="{9E3DF8A2-1ABF-4E9A-A5F8-4D5567F3E085}"/>
    <cellStyle name="Normal 2 2 4 3 3 6 2" xfId="8914" xr:uid="{0DC6FB25-AD11-4EFD-B6F0-6BBB0BEDF1A4}"/>
    <cellStyle name="Normal 2 2 4 3 3 6 2 2" xfId="36870" xr:uid="{511584B9-8BC3-4C2A-9852-08FAE05F7A65}"/>
    <cellStyle name="Normal 2 2 4 3 3 6 3" xfId="36869" xr:uid="{FAF44AD6-F5C4-4B49-8E57-5F64BD08767B}"/>
    <cellStyle name="Normal 2 2 4 3 3 7" xfId="8915" xr:uid="{D6C06D95-DF0D-4C01-8E0F-F03E3D288A15}"/>
    <cellStyle name="Normal 2 2 4 3 3 7 2" xfId="36871" xr:uid="{D64CCA9F-222A-44D4-B5E2-02CFEDAE372B}"/>
    <cellStyle name="Normal 2 2 4 3 3 8" xfId="28501" xr:uid="{0972C9E0-6E29-44B7-8021-DF8AD6FB6BFD}"/>
    <cellStyle name="Normal 2 2 4 3 4" xfId="8916" xr:uid="{9433CE24-22D5-4137-A338-360303608BF8}"/>
    <cellStyle name="Normal 2 2 4 3 4 2" xfId="8917" xr:uid="{AD1B31AC-03BE-4338-A56B-84AE6D9A1F08}"/>
    <cellStyle name="Normal 2 2 4 3 4 2 2" xfId="8918" xr:uid="{60B365F7-706A-443F-A112-B1F58A6087C1}"/>
    <cellStyle name="Normal 2 2 4 3 4 2 2 2" xfId="8919" xr:uid="{55BD27B8-6DF6-4187-8D21-4A215CE97C94}"/>
    <cellStyle name="Normal 2 2 4 3 4 2 2 2 2" xfId="8920" xr:uid="{B9BDD2DE-33D4-4EEE-8A67-F636EA869B4A}"/>
    <cellStyle name="Normal 2 2 4 3 4 2 2 2 2 2" xfId="36876" xr:uid="{19D32A71-4BB0-4DEC-8AF3-36ABFCD9AE81}"/>
    <cellStyle name="Normal 2 2 4 3 4 2 2 2 3" xfId="36875" xr:uid="{A6124A6C-4ADA-4C18-B54F-313C728CA717}"/>
    <cellStyle name="Normal 2 2 4 3 4 2 2 3" xfId="8921" xr:uid="{E7669A44-7277-4569-AC60-588E041F51A9}"/>
    <cellStyle name="Normal 2 2 4 3 4 2 2 3 2" xfId="36877" xr:uid="{54E01F06-9285-4ED9-96D6-ABDEA5B929EE}"/>
    <cellStyle name="Normal 2 2 4 3 4 2 2 4" xfId="36874" xr:uid="{1858CD5D-9801-4876-88B3-9F9ACF030811}"/>
    <cellStyle name="Normal 2 2 4 3 4 2 3" xfId="8922" xr:uid="{99A884B0-B59B-4850-8C8D-345DCDDA6C08}"/>
    <cellStyle name="Normal 2 2 4 3 4 2 3 2" xfId="8923" xr:uid="{9AF04B08-3677-4544-8D8C-C1695A785C40}"/>
    <cellStyle name="Normal 2 2 4 3 4 2 3 2 2" xfId="36879" xr:uid="{B63EE62D-3FCC-4307-80B9-B21E033373EC}"/>
    <cellStyle name="Normal 2 2 4 3 4 2 3 3" xfId="36878" xr:uid="{0B3050FB-95BA-4266-9EDD-4B3D2B49DA77}"/>
    <cellStyle name="Normal 2 2 4 3 4 2 4" xfId="8924" xr:uid="{804903E8-AF95-4E88-A214-AA99CE67C416}"/>
    <cellStyle name="Normal 2 2 4 3 4 2 4 2" xfId="36880" xr:uid="{BA6263BB-2D37-4FDF-9227-5D62AFA1B30C}"/>
    <cellStyle name="Normal 2 2 4 3 4 2 5" xfId="36873" xr:uid="{4FFEB4AA-7B95-4CC4-AA55-999E9D85E12E}"/>
    <cellStyle name="Normal 2 2 4 3 4 3" xfId="8925" xr:uid="{918936B9-BDD8-4B22-977F-FEFF0271C10E}"/>
    <cellStyle name="Normal 2 2 4 3 4 3 2" xfId="8926" xr:uid="{0DB7CF4B-9859-4DE5-8C9B-2D7607BDEDBD}"/>
    <cellStyle name="Normal 2 2 4 3 4 3 2 2" xfId="8927" xr:uid="{B8BDFA0B-2650-4D51-8330-B95912B36473}"/>
    <cellStyle name="Normal 2 2 4 3 4 3 2 2 2" xfId="36883" xr:uid="{C4C3A168-353E-44A0-90D7-17C2F9E0B4AD}"/>
    <cellStyle name="Normal 2 2 4 3 4 3 2 3" xfId="36882" xr:uid="{4720F241-8084-4D37-BF27-A3360545A81A}"/>
    <cellStyle name="Normal 2 2 4 3 4 3 3" xfId="8928" xr:uid="{3B863965-591D-4714-998E-4602551FF549}"/>
    <cellStyle name="Normal 2 2 4 3 4 3 3 2" xfId="36884" xr:uid="{55244D34-BA63-446B-94DC-DD3029CC59F8}"/>
    <cellStyle name="Normal 2 2 4 3 4 3 4" xfId="36881" xr:uid="{B2C62264-E709-4F50-8350-6A62537A4694}"/>
    <cellStyle name="Normal 2 2 4 3 4 4" xfId="8929" xr:uid="{F958D106-75A9-4169-950D-2BE9C5739A75}"/>
    <cellStyle name="Normal 2 2 4 3 4 4 2" xfId="8930" xr:uid="{6047FE92-36FE-4797-826D-0706BEBE6745}"/>
    <cellStyle name="Normal 2 2 4 3 4 4 2 2" xfId="36886" xr:uid="{8290F501-1595-40D7-90E7-B2A181CB2899}"/>
    <cellStyle name="Normal 2 2 4 3 4 4 3" xfId="36885" xr:uid="{9F92C140-1317-4020-BA16-D9B5893A8967}"/>
    <cellStyle name="Normal 2 2 4 3 4 5" xfId="8931" xr:uid="{43FFE112-772E-4A51-89F8-11C0B52F5DFD}"/>
    <cellStyle name="Normal 2 2 4 3 4 5 2" xfId="36887" xr:uid="{30E0FC3A-47FB-42FD-B2ED-D9FAA6B6E07E}"/>
    <cellStyle name="Normal 2 2 4 3 4 6" xfId="36872" xr:uid="{A209B938-2C23-40D8-936C-8064A5DC7825}"/>
    <cellStyle name="Normal 2 2 4 3 5" xfId="8932" xr:uid="{019B3BE1-9A03-4925-A7BE-4276CC8862C0}"/>
    <cellStyle name="Normal 2 2 4 3 5 2" xfId="8933" xr:uid="{3F74DE34-6225-46DE-8382-090E4515C2A0}"/>
    <cellStyle name="Normal 2 2 4 3 5 2 2" xfId="8934" xr:uid="{450920E1-2CFF-4D90-8D46-6240681C2BAE}"/>
    <cellStyle name="Normal 2 2 4 3 5 2 2 2" xfId="8935" xr:uid="{486912BB-2003-430C-B61A-80E08D4BD139}"/>
    <cellStyle name="Normal 2 2 4 3 5 2 2 2 2" xfId="36891" xr:uid="{6E27DC3B-A6B5-46D3-8A9A-356CF16A4FF6}"/>
    <cellStyle name="Normal 2 2 4 3 5 2 2 3" xfId="36890" xr:uid="{E82E078C-62C0-418A-8E08-D14063BB8B0A}"/>
    <cellStyle name="Normal 2 2 4 3 5 2 3" xfId="8936" xr:uid="{600B395E-2085-48DE-B71B-293BC2AB4BD8}"/>
    <cellStyle name="Normal 2 2 4 3 5 2 3 2" xfId="36892" xr:uid="{E08A7F06-B7A2-4EC6-A618-DD6DFEF87F31}"/>
    <cellStyle name="Normal 2 2 4 3 5 2 4" xfId="36889" xr:uid="{A5317FAE-374E-4BD0-93B9-E62B24C22343}"/>
    <cellStyle name="Normal 2 2 4 3 5 3" xfId="8937" xr:uid="{C463D338-85BB-44B4-8124-9A0ABF271E9E}"/>
    <cellStyle name="Normal 2 2 4 3 5 3 2" xfId="8938" xr:uid="{888F4C0A-B41F-45E4-BD98-03B6FD77C071}"/>
    <cellStyle name="Normal 2 2 4 3 5 3 2 2" xfId="36894" xr:uid="{00790A77-6111-4C19-9122-C1303CF2EC70}"/>
    <cellStyle name="Normal 2 2 4 3 5 3 3" xfId="36893" xr:uid="{279C9B4A-D2A6-4BAF-BDF1-C373D1608335}"/>
    <cellStyle name="Normal 2 2 4 3 5 4" xfId="8939" xr:uid="{73083F5C-4026-4AFD-946B-A09D9415C5A1}"/>
    <cellStyle name="Normal 2 2 4 3 5 4 2" xfId="36895" xr:uid="{9EA9DD01-4FD0-4216-AC30-0C3A25857A0A}"/>
    <cellStyle name="Normal 2 2 4 3 5 5" xfId="36888" xr:uid="{26751A0D-B71E-4D6E-A30F-7C00B3950628}"/>
    <cellStyle name="Normal 2 2 4 3 6" xfId="8940" xr:uid="{8343DD1F-DE52-4F95-B51C-894737D32BBA}"/>
    <cellStyle name="Normal 2 2 4 3 6 2" xfId="8941" xr:uid="{78834F19-03E4-4EF8-A6CD-306567880BD9}"/>
    <cellStyle name="Normal 2 2 4 3 6 2 2" xfId="8942" xr:uid="{3815E604-A1A2-45D3-A724-DF519DCAF442}"/>
    <cellStyle name="Normal 2 2 4 3 6 2 2 2" xfId="8943" xr:uid="{E0D7EC6E-15CD-4D9B-A4D4-DF955BD04A31}"/>
    <cellStyle name="Normal 2 2 4 3 6 2 2 2 2" xfId="36899" xr:uid="{68BCBB55-DD21-4FF8-8AAF-B94D9B83A8E2}"/>
    <cellStyle name="Normal 2 2 4 3 6 2 2 3" xfId="36898" xr:uid="{F815ACCB-C5C5-4F2F-908B-438F8C12496B}"/>
    <cellStyle name="Normal 2 2 4 3 6 2 3" xfId="8944" xr:uid="{B7FEC90B-AC2E-4F71-B111-ACD7F366931B}"/>
    <cellStyle name="Normal 2 2 4 3 6 2 3 2" xfId="36900" xr:uid="{BB1F77A7-A24A-4D30-87DA-3FCEDBCCA903}"/>
    <cellStyle name="Normal 2 2 4 3 6 2 4" xfId="36897" xr:uid="{63BEB9FA-C2EE-4AD7-884F-F41BB81884BA}"/>
    <cellStyle name="Normal 2 2 4 3 6 3" xfId="8945" xr:uid="{1DA9AD25-9BCB-42E0-8065-03601B50FBB8}"/>
    <cellStyle name="Normal 2 2 4 3 6 3 2" xfId="8946" xr:uid="{240075FC-9F51-418E-B712-0F0E23DEC986}"/>
    <cellStyle name="Normal 2 2 4 3 6 3 2 2" xfId="36902" xr:uid="{75842838-2854-4C14-A9C3-61C15637C14A}"/>
    <cellStyle name="Normal 2 2 4 3 6 3 3" xfId="36901" xr:uid="{E4150CA7-47B3-43CF-8EEC-E59E39EB045F}"/>
    <cellStyle name="Normal 2 2 4 3 6 4" xfId="8947" xr:uid="{6F15B4D0-26C9-414B-8FB0-3F33625FDAA4}"/>
    <cellStyle name="Normal 2 2 4 3 6 4 2" xfId="36903" xr:uid="{346FF704-5B74-48A4-BD0B-6902DC929096}"/>
    <cellStyle name="Normal 2 2 4 3 6 5" xfId="36896" xr:uid="{0ED686E7-C05F-4EBA-B05E-4369E14AF0AE}"/>
    <cellStyle name="Normal 2 2 4 3 7" xfId="8948" xr:uid="{DAB424AA-16D3-4B66-801D-DAD6670B7101}"/>
    <cellStyle name="Normal 2 2 4 3 7 2" xfId="8949" xr:uid="{11C1120D-9E3D-40F9-B762-ED249E67A6D1}"/>
    <cellStyle name="Normal 2 2 4 3 7 2 2" xfId="8950" xr:uid="{0D3F3311-D4AA-4FC9-B1D2-860061DF9791}"/>
    <cellStyle name="Normal 2 2 4 3 7 2 2 2" xfId="36906" xr:uid="{81240206-3B41-42BC-A4C8-3A6A7A604097}"/>
    <cellStyle name="Normal 2 2 4 3 7 2 3" xfId="36905" xr:uid="{D6E34646-511E-4B10-8506-EEAAA1320F7D}"/>
    <cellStyle name="Normal 2 2 4 3 7 3" xfId="8951" xr:uid="{7A88B5DB-5502-4BE1-9E54-F36543D6BC22}"/>
    <cellStyle name="Normal 2 2 4 3 7 3 2" xfId="36907" xr:uid="{2EB995B0-D6E9-4543-BF3F-A2EA315C1509}"/>
    <cellStyle name="Normal 2 2 4 3 7 4" xfId="36904" xr:uid="{FF531689-BF1D-43FA-A45F-B2AB7EA8EEB7}"/>
    <cellStyle name="Normal 2 2 4 3 8" xfId="8952" xr:uid="{B17BFCE4-8B52-4193-B462-7CA685E014AE}"/>
    <cellStyle name="Normal 2 2 4 3 8 2" xfId="8953" xr:uid="{38F48188-52B4-4772-84BC-34B4A4B2C7BA}"/>
    <cellStyle name="Normal 2 2 4 3 8 2 2" xfId="36909" xr:uid="{C7CE2971-BE27-4ED5-8C7F-A20582266AA4}"/>
    <cellStyle name="Normal 2 2 4 3 8 3" xfId="36908" xr:uid="{514E3FD5-9CBB-4DF8-B443-7A2BB1F71184}"/>
    <cellStyle name="Normal 2 2 4 3 9" xfId="8954" xr:uid="{1BABF734-4622-4CAC-BED1-DABFEEF168EC}"/>
    <cellStyle name="Normal 2 2 4 3 9 2" xfId="36910" xr:uid="{EE16CAAA-442A-48DA-B007-F7238D3F7888}"/>
    <cellStyle name="Normal 2 2 4 4" xfId="252" xr:uid="{0DD7077C-76E8-4174-816C-90D615CA960F}"/>
    <cellStyle name="Normal 2 2 4 4 10" xfId="28233" xr:uid="{3CDABC22-5A65-44E0-BF9E-CF8475E2F2E3}"/>
    <cellStyle name="Normal 2 2 4 4 2" xfId="599" xr:uid="{C81FE4E9-2FDF-4145-AA60-838D90B03BFA}"/>
    <cellStyle name="Normal 2 2 4 4 2 2" xfId="8955" xr:uid="{E8080C27-56D7-4318-9B5D-0444CA18B6D4}"/>
    <cellStyle name="Normal 2 2 4 4 2 2 2" xfId="8956" xr:uid="{EBDA6A12-6CBC-4618-8F69-56701E10A7CE}"/>
    <cellStyle name="Normal 2 2 4 4 2 2 2 2" xfId="8957" xr:uid="{A153137F-0CD7-4DA6-8F85-C0BE1B5BC513}"/>
    <cellStyle name="Normal 2 2 4 4 2 2 2 2 2" xfId="8958" xr:uid="{EBC8EF71-DEA6-4B2A-9C79-EDE29E5513E5}"/>
    <cellStyle name="Normal 2 2 4 4 2 2 2 2 2 2" xfId="8959" xr:uid="{C71D9A31-7F21-45F0-BA04-4330A82AB7AE}"/>
    <cellStyle name="Normal 2 2 4 4 2 2 2 2 2 2 2" xfId="36915" xr:uid="{1E842FF4-2EE9-4298-B2D0-21BA107465D8}"/>
    <cellStyle name="Normal 2 2 4 4 2 2 2 2 2 3" xfId="36914" xr:uid="{B8D3B7D6-6E5A-4F26-BA05-DBA2B509F21C}"/>
    <cellStyle name="Normal 2 2 4 4 2 2 2 2 3" xfId="8960" xr:uid="{79173590-8472-46B6-AC76-18F11961B2C0}"/>
    <cellStyle name="Normal 2 2 4 4 2 2 2 2 3 2" xfId="36916" xr:uid="{46D6D804-9E9D-4D97-941A-BA7C632C975E}"/>
    <cellStyle name="Normal 2 2 4 4 2 2 2 2 4" xfId="36913" xr:uid="{0A942155-3EED-4BDF-9B26-7A68CABA38A5}"/>
    <cellStyle name="Normal 2 2 4 4 2 2 2 3" xfId="8961" xr:uid="{010BD43D-B2C4-475C-8643-02A78B80AC9B}"/>
    <cellStyle name="Normal 2 2 4 4 2 2 2 3 2" xfId="8962" xr:uid="{60CF6DB6-5D17-4D67-874B-E72DEE369BBC}"/>
    <cellStyle name="Normal 2 2 4 4 2 2 2 3 2 2" xfId="36918" xr:uid="{6E232D86-2C4C-4BB8-A3E0-5F14DFE79C3B}"/>
    <cellStyle name="Normal 2 2 4 4 2 2 2 3 3" xfId="36917" xr:uid="{142FE2AE-F5E4-49B6-A70E-8F91ED83E321}"/>
    <cellStyle name="Normal 2 2 4 4 2 2 2 4" xfId="8963" xr:uid="{1350DC25-3597-4476-B082-528D5695499C}"/>
    <cellStyle name="Normal 2 2 4 4 2 2 2 4 2" xfId="36919" xr:uid="{38C3E673-9B77-4709-BD22-83DA6BF017BF}"/>
    <cellStyle name="Normal 2 2 4 4 2 2 2 5" xfId="36912" xr:uid="{D684EF7B-DAA9-43B7-94DB-C5A92F2629CD}"/>
    <cellStyle name="Normal 2 2 4 4 2 2 3" xfId="8964" xr:uid="{176DB50D-FC5C-4EFA-96D8-7585E9BFB53B}"/>
    <cellStyle name="Normal 2 2 4 4 2 2 3 2" xfId="8965" xr:uid="{A4699AFF-373B-49DF-B1A8-B8DA05CCDF34}"/>
    <cellStyle name="Normal 2 2 4 4 2 2 3 2 2" xfId="8966" xr:uid="{B41B5F6F-F05E-4EA9-B79C-65C54FCAFE81}"/>
    <cellStyle name="Normal 2 2 4 4 2 2 3 2 2 2" xfId="36922" xr:uid="{12F7FCA6-C4E8-497D-A652-EF8BD2E71DAE}"/>
    <cellStyle name="Normal 2 2 4 4 2 2 3 2 3" xfId="36921" xr:uid="{3349B9D9-7F2F-4F9E-9350-3E2E729BA1A5}"/>
    <cellStyle name="Normal 2 2 4 4 2 2 3 3" xfId="8967" xr:uid="{D27228E5-5393-487C-A931-1550F74C4EE5}"/>
    <cellStyle name="Normal 2 2 4 4 2 2 3 3 2" xfId="36923" xr:uid="{D420593A-242E-4668-862E-57C4C15282D6}"/>
    <cellStyle name="Normal 2 2 4 4 2 2 3 4" xfId="36920" xr:uid="{4FE1D634-84EA-48C5-B76A-E1A8973DCB55}"/>
    <cellStyle name="Normal 2 2 4 4 2 2 4" xfId="8968" xr:uid="{986C2AF3-92F6-4BFF-BF9F-B4063090D697}"/>
    <cellStyle name="Normal 2 2 4 4 2 2 4 2" xfId="8969" xr:uid="{A2E1A7BB-C11A-4459-A950-848BDA59A42A}"/>
    <cellStyle name="Normal 2 2 4 4 2 2 4 2 2" xfId="36925" xr:uid="{69A58FD0-59AE-4591-AC22-6F44C1B7D737}"/>
    <cellStyle name="Normal 2 2 4 4 2 2 4 3" xfId="36924" xr:uid="{FB474264-8AFF-40B7-B538-01B62DC0614F}"/>
    <cellStyle name="Normal 2 2 4 4 2 2 5" xfId="8970" xr:uid="{2AF55A96-6B6D-4C2D-8ACC-4D5D8F31F529}"/>
    <cellStyle name="Normal 2 2 4 4 2 2 5 2" xfId="36926" xr:uid="{27104575-DBE1-4724-8C70-2D671DB6ABB0}"/>
    <cellStyle name="Normal 2 2 4 4 2 2 6" xfId="36911" xr:uid="{BC5B6CCB-D6F7-47B9-B98E-DCBDB48F8CA8}"/>
    <cellStyle name="Normal 2 2 4 4 2 3" xfId="8971" xr:uid="{6F9CF9AA-1835-42AA-9581-94CA15F45BBE}"/>
    <cellStyle name="Normal 2 2 4 4 2 3 2" xfId="8972" xr:uid="{5E94A86E-DE06-4532-9047-7CEF8417D79E}"/>
    <cellStyle name="Normal 2 2 4 4 2 3 2 2" xfId="8973" xr:uid="{DF155661-B004-4235-8B56-2FE6FDCD4DFF}"/>
    <cellStyle name="Normal 2 2 4 4 2 3 2 2 2" xfId="8974" xr:uid="{CE9C61E7-BD85-4510-933F-A399E3CBF8BF}"/>
    <cellStyle name="Normal 2 2 4 4 2 3 2 2 2 2" xfId="36930" xr:uid="{FAEAEB59-96FF-4C27-9239-EE6996A6C8E4}"/>
    <cellStyle name="Normal 2 2 4 4 2 3 2 2 3" xfId="36929" xr:uid="{076168A7-9FB9-4F47-8E4B-2D1CF7FFF2B8}"/>
    <cellStyle name="Normal 2 2 4 4 2 3 2 3" xfId="8975" xr:uid="{4FB49024-090A-4968-A4B2-AC61804DF6A1}"/>
    <cellStyle name="Normal 2 2 4 4 2 3 2 3 2" xfId="36931" xr:uid="{E8547949-EAAC-40AA-8D09-6B3F2B089E21}"/>
    <cellStyle name="Normal 2 2 4 4 2 3 2 4" xfId="36928" xr:uid="{1D059CD3-CEDB-47FC-AC96-68528A56878E}"/>
    <cellStyle name="Normal 2 2 4 4 2 3 3" xfId="8976" xr:uid="{E80E8299-CC6D-44AF-8A40-64E56EC0965A}"/>
    <cellStyle name="Normal 2 2 4 4 2 3 3 2" xfId="8977" xr:uid="{9C4E2E6C-6F2C-4E3E-A644-196C47561C35}"/>
    <cellStyle name="Normal 2 2 4 4 2 3 3 2 2" xfId="36933" xr:uid="{CBA993CB-9AF6-4973-A34C-4A08237FBAF5}"/>
    <cellStyle name="Normal 2 2 4 4 2 3 3 3" xfId="36932" xr:uid="{D4B6210E-1D8E-4307-BEB3-A8B281F21F86}"/>
    <cellStyle name="Normal 2 2 4 4 2 3 4" xfId="8978" xr:uid="{58504DBB-7C43-4C08-8A37-8B50589DCFCA}"/>
    <cellStyle name="Normal 2 2 4 4 2 3 4 2" xfId="36934" xr:uid="{33FD934E-E9A3-48AC-AAE0-E4AEEA6A2F2B}"/>
    <cellStyle name="Normal 2 2 4 4 2 3 5" xfId="36927" xr:uid="{73A6DE8F-9B0B-48A7-BE24-F48D32A0DB59}"/>
    <cellStyle name="Normal 2 2 4 4 2 4" xfId="8979" xr:uid="{8152A183-C0A1-4960-AB28-7335D30F5EA4}"/>
    <cellStyle name="Normal 2 2 4 4 2 4 2" xfId="8980" xr:uid="{ED4697DB-9152-42FE-9096-6DF6F8ECB940}"/>
    <cellStyle name="Normal 2 2 4 4 2 4 2 2" xfId="8981" xr:uid="{6486353E-7980-4704-97B7-C7EFC712A55F}"/>
    <cellStyle name="Normal 2 2 4 4 2 4 2 2 2" xfId="8982" xr:uid="{173A99D1-FB72-4199-AF23-9626B5B9CD83}"/>
    <cellStyle name="Normal 2 2 4 4 2 4 2 2 2 2" xfId="36938" xr:uid="{F86E2CD7-757F-409F-91EA-9EF0AA5BF58C}"/>
    <cellStyle name="Normal 2 2 4 4 2 4 2 2 3" xfId="36937" xr:uid="{AD9BA965-CBBA-4701-B7A1-E29170C06503}"/>
    <cellStyle name="Normal 2 2 4 4 2 4 2 3" xfId="8983" xr:uid="{5C841065-9AE5-4F2E-81C2-5557AE5196AF}"/>
    <cellStyle name="Normal 2 2 4 4 2 4 2 3 2" xfId="36939" xr:uid="{AF49B08A-FB19-4AE3-9740-8F3859254C9C}"/>
    <cellStyle name="Normal 2 2 4 4 2 4 2 4" xfId="36936" xr:uid="{87F130A2-B190-4A01-ACEB-3D9B28EF5795}"/>
    <cellStyle name="Normal 2 2 4 4 2 4 3" xfId="8984" xr:uid="{1793A1F6-5BE8-4749-BCA4-8454842FF706}"/>
    <cellStyle name="Normal 2 2 4 4 2 4 3 2" xfId="8985" xr:uid="{5F39305B-E0F3-4017-BEB1-8BE7323B9DE2}"/>
    <cellStyle name="Normal 2 2 4 4 2 4 3 2 2" xfId="36941" xr:uid="{9067B635-DA22-4F7B-8AEB-9C52A3EA2C50}"/>
    <cellStyle name="Normal 2 2 4 4 2 4 3 3" xfId="36940" xr:uid="{593FB0AB-2FDB-40E2-8746-78707079C1CD}"/>
    <cellStyle name="Normal 2 2 4 4 2 4 4" xfId="8986" xr:uid="{F1E91ADC-F025-477C-831D-A6810AD79E58}"/>
    <cellStyle name="Normal 2 2 4 4 2 4 4 2" xfId="36942" xr:uid="{AD7F149D-09A9-4129-8772-6132260ECEA1}"/>
    <cellStyle name="Normal 2 2 4 4 2 4 5" xfId="36935" xr:uid="{17D90A6D-F01B-457A-A5EF-24FC1208EF7E}"/>
    <cellStyle name="Normal 2 2 4 4 2 5" xfId="8987" xr:uid="{B98C2D86-0D3E-40B1-831C-D5403999080F}"/>
    <cellStyle name="Normal 2 2 4 4 2 5 2" xfId="8988" xr:uid="{F671E2CE-7533-4175-994B-8B23EAF8CDE2}"/>
    <cellStyle name="Normal 2 2 4 4 2 5 2 2" xfId="8989" xr:uid="{A09E6F1E-28DA-4077-9161-6F4A0A195E9B}"/>
    <cellStyle name="Normal 2 2 4 4 2 5 2 2 2" xfId="36945" xr:uid="{16ED157A-A617-4567-99E5-1025D226C93A}"/>
    <cellStyle name="Normal 2 2 4 4 2 5 2 3" xfId="36944" xr:uid="{E4D23780-4AD2-43D1-BA9B-8C5648CD3888}"/>
    <cellStyle name="Normal 2 2 4 4 2 5 3" xfId="8990" xr:uid="{FC3FE74F-25F9-4CCC-A57F-F9C1D032A2E5}"/>
    <cellStyle name="Normal 2 2 4 4 2 5 3 2" xfId="36946" xr:uid="{7D68714E-B00F-43F6-AB8F-0BC5D9AC4FA0}"/>
    <cellStyle name="Normal 2 2 4 4 2 5 4" xfId="36943" xr:uid="{2A2FE381-A292-48F0-9635-42E1320D1812}"/>
    <cellStyle name="Normal 2 2 4 4 2 6" xfId="8991" xr:uid="{FDDB9073-2A4A-42E3-AEAB-A9460E5729B5}"/>
    <cellStyle name="Normal 2 2 4 4 2 6 2" xfId="8992" xr:uid="{D9FA1873-9B5C-4D34-93EA-73E786912423}"/>
    <cellStyle name="Normal 2 2 4 4 2 6 2 2" xfId="36948" xr:uid="{8FB9A385-645C-4C4C-848C-89169BAEF452}"/>
    <cellStyle name="Normal 2 2 4 4 2 6 3" xfId="36947" xr:uid="{BC5B5FE0-D43F-452D-B3BA-B1FA64D9760C}"/>
    <cellStyle name="Normal 2 2 4 4 2 7" xfId="8993" xr:uid="{DF3B7F44-96E6-49B4-9A57-0B4225AD5664}"/>
    <cellStyle name="Normal 2 2 4 4 2 7 2" xfId="36949" xr:uid="{682FABE6-23BA-438C-A699-7BCE98C5E3DF}"/>
    <cellStyle name="Normal 2 2 4 4 2 8" xfId="28578" xr:uid="{FCF578D1-FFE5-4C44-B5ED-80D6186CC106}"/>
    <cellStyle name="Normal 2 2 4 4 3" xfId="8994" xr:uid="{B313F544-A2A8-41CF-9DC0-4A4614329A52}"/>
    <cellStyle name="Normal 2 2 4 4 3 2" xfId="8995" xr:uid="{5A7D75B7-58B7-42D7-9F70-1DD79695710A}"/>
    <cellStyle name="Normal 2 2 4 4 3 2 2" xfId="8996" xr:uid="{D0079A0D-C353-4DC8-AE37-B565975B75DD}"/>
    <cellStyle name="Normal 2 2 4 4 3 2 2 2" xfId="8997" xr:uid="{33AC87A5-079A-40F7-958E-201DCCD96E5E}"/>
    <cellStyle name="Normal 2 2 4 4 3 2 2 2 2" xfId="8998" xr:uid="{1BB1439E-3D4E-4951-96CF-2CD2F7F577D5}"/>
    <cellStyle name="Normal 2 2 4 4 3 2 2 2 2 2" xfId="36954" xr:uid="{603FA510-22AB-4F6C-B156-CF8C51D225E4}"/>
    <cellStyle name="Normal 2 2 4 4 3 2 2 2 3" xfId="36953" xr:uid="{DB1C3A4E-71B7-4B2D-B0B2-63DC83833F11}"/>
    <cellStyle name="Normal 2 2 4 4 3 2 2 3" xfId="8999" xr:uid="{C46F4483-7152-414B-A752-0D4D8983E4FC}"/>
    <cellStyle name="Normal 2 2 4 4 3 2 2 3 2" xfId="36955" xr:uid="{B56234ED-B3F2-4DBE-BFF3-64F026C1A95E}"/>
    <cellStyle name="Normal 2 2 4 4 3 2 2 4" xfId="36952" xr:uid="{32A401D1-A7BE-46A1-AE0C-19D4304C076C}"/>
    <cellStyle name="Normal 2 2 4 4 3 2 3" xfId="9000" xr:uid="{188B5944-867A-433D-AC6D-8F091EC88DB5}"/>
    <cellStyle name="Normal 2 2 4 4 3 2 3 2" xfId="9001" xr:uid="{6F5E88AD-B35A-4A90-9863-FB6D9E92CE3B}"/>
    <cellStyle name="Normal 2 2 4 4 3 2 3 2 2" xfId="36957" xr:uid="{05F4D56E-27E5-44EE-B022-5E79B63FFF2B}"/>
    <cellStyle name="Normal 2 2 4 4 3 2 3 3" xfId="36956" xr:uid="{9A5760FC-95A8-45AA-9B12-380AD8A82404}"/>
    <cellStyle name="Normal 2 2 4 4 3 2 4" xfId="9002" xr:uid="{DA30EB06-7184-4585-ADBF-A7CB68EA354F}"/>
    <cellStyle name="Normal 2 2 4 4 3 2 4 2" xfId="36958" xr:uid="{909A4CD9-91B8-4A4C-AF58-DE4D5A23E8A0}"/>
    <cellStyle name="Normal 2 2 4 4 3 2 5" xfId="36951" xr:uid="{4375C718-6EDA-4D7D-8151-8CFABB3B1E4C}"/>
    <cellStyle name="Normal 2 2 4 4 3 3" xfId="9003" xr:uid="{E5EB8D54-4760-48E3-8E62-A6EC5A1A8DAB}"/>
    <cellStyle name="Normal 2 2 4 4 3 3 2" xfId="9004" xr:uid="{88CB97AE-F34C-4402-8724-088BBF16D265}"/>
    <cellStyle name="Normal 2 2 4 4 3 3 2 2" xfId="9005" xr:uid="{B4B80298-EB79-4CED-8560-4740F8905C1B}"/>
    <cellStyle name="Normal 2 2 4 4 3 3 2 2 2" xfId="36961" xr:uid="{C4CEA750-0D30-4ECB-83B7-D99B469E3B2E}"/>
    <cellStyle name="Normal 2 2 4 4 3 3 2 3" xfId="36960" xr:uid="{31FE7F38-37C6-4811-A8BA-36C27B4A5B2B}"/>
    <cellStyle name="Normal 2 2 4 4 3 3 3" xfId="9006" xr:uid="{0E0A4F27-C6AE-4AA1-BBBD-940BDADD5831}"/>
    <cellStyle name="Normal 2 2 4 4 3 3 3 2" xfId="36962" xr:uid="{8F5C6701-D92E-4891-BF8A-598169B829D3}"/>
    <cellStyle name="Normal 2 2 4 4 3 3 4" xfId="36959" xr:uid="{06D8777F-01CD-401A-AF9C-A155E28F02A9}"/>
    <cellStyle name="Normal 2 2 4 4 3 4" xfId="9007" xr:uid="{F8A75BEE-6262-4AB6-9C65-E1F7483D90E4}"/>
    <cellStyle name="Normal 2 2 4 4 3 4 2" xfId="9008" xr:uid="{999892D4-FC11-4566-AA1E-C5AA9852B1DD}"/>
    <cellStyle name="Normal 2 2 4 4 3 4 2 2" xfId="36964" xr:uid="{934386F6-3B7C-428B-9266-532F6C11E3F5}"/>
    <cellStyle name="Normal 2 2 4 4 3 4 3" xfId="36963" xr:uid="{183FA731-1B06-4B5D-9704-B7FE5A7687DD}"/>
    <cellStyle name="Normal 2 2 4 4 3 5" xfId="9009" xr:uid="{D30FC15A-6B81-4191-AA2C-2E57AED0ACDC}"/>
    <cellStyle name="Normal 2 2 4 4 3 5 2" xfId="36965" xr:uid="{5242E3BD-D9BF-4A09-A934-F9C5605E5D5F}"/>
    <cellStyle name="Normal 2 2 4 4 3 6" xfId="36950" xr:uid="{84051ADE-FC28-4F1D-83B4-21E549870DCC}"/>
    <cellStyle name="Normal 2 2 4 4 4" xfId="9010" xr:uid="{9F0AE3F4-9CEA-4428-B5D1-6EFE6504831D}"/>
    <cellStyle name="Normal 2 2 4 4 4 2" xfId="9011" xr:uid="{37C3529C-6F32-4655-A106-CE891881E575}"/>
    <cellStyle name="Normal 2 2 4 4 4 2 2" xfId="9012" xr:uid="{B372D48F-F2E3-4697-8AC2-DDEAA39E331A}"/>
    <cellStyle name="Normal 2 2 4 4 4 2 2 2" xfId="9013" xr:uid="{83CC736D-491E-4D3F-8A20-3FA40708157F}"/>
    <cellStyle name="Normal 2 2 4 4 4 2 2 2 2" xfId="36969" xr:uid="{236A68A9-0662-4C16-8384-5D8AF0DD371C}"/>
    <cellStyle name="Normal 2 2 4 4 4 2 2 3" xfId="36968" xr:uid="{3C9037F9-83E9-4F47-8813-F3418C0C8A47}"/>
    <cellStyle name="Normal 2 2 4 4 4 2 3" xfId="9014" xr:uid="{D37CE1F8-8561-4846-8B9F-CEDBABBC3581}"/>
    <cellStyle name="Normal 2 2 4 4 4 2 3 2" xfId="36970" xr:uid="{B027DA14-015C-4821-A447-7D60A99E3547}"/>
    <cellStyle name="Normal 2 2 4 4 4 2 4" xfId="36967" xr:uid="{E8B3DA81-397A-43E3-901E-41C766C121C1}"/>
    <cellStyle name="Normal 2 2 4 4 4 3" xfId="9015" xr:uid="{4828439A-2F43-4236-8ED1-2B4740C51589}"/>
    <cellStyle name="Normal 2 2 4 4 4 3 2" xfId="9016" xr:uid="{4240478D-1A02-447C-B664-C7D0F0A54008}"/>
    <cellStyle name="Normal 2 2 4 4 4 3 2 2" xfId="36972" xr:uid="{38767216-A5BA-42BB-86C8-400EA64BBAF9}"/>
    <cellStyle name="Normal 2 2 4 4 4 3 3" xfId="36971" xr:uid="{44CE8EE9-D044-48BC-8A5A-7CDE50E7E6FC}"/>
    <cellStyle name="Normal 2 2 4 4 4 4" xfId="9017" xr:uid="{604BC055-31AC-431A-9ABA-754631430910}"/>
    <cellStyle name="Normal 2 2 4 4 4 4 2" xfId="36973" xr:uid="{6385D8F0-4628-46DA-826D-454EC4D83AC9}"/>
    <cellStyle name="Normal 2 2 4 4 4 5" xfId="36966" xr:uid="{B88C98B7-7ECB-40D0-8869-3F5C89F0BBA8}"/>
    <cellStyle name="Normal 2 2 4 4 5" xfId="9018" xr:uid="{BA252AB5-3A54-49F2-8D34-C06AF5274238}"/>
    <cellStyle name="Normal 2 2 4 4 5 2" xfId="9019" xr:uid="{05F9A994-8F87-42AB-9B8A-786ABAFDA89E}"/>
    <cellStyle name="Normal 2 2 4 4 5 2 2" xfId="9020" xr:uid="{88A3DB4C-AC0B-4960-8C81-1A88E25A9277}"/>
    <cellStyle name="Normal 2 2 4 4 5 2 2 2" xfId="9021" xr:uid="{AB85D2BE-842B-4FBE-9A52-5C004C01CD48}"/>
    <cellStyle name="Normal 2 2 4 4 5 2 2 2 2" xfId="36977" xr:uid="{8E11B2E5-EEBB-4645-A13F-F0E8A1AD1F8A}"/>
    <cellStyle name="Normal 2 2 4 4 5 2 2 3" xfId="36976" xr:uid="{D76E382D-8B83-4D1C-B9D4-5A41D19D944C}"/>
    <cellStyle name="Normal 2 2 4 4 5 2 3" xfId="9022" xr:uid="{8309901C-C215-421E-8307-0650973F38A9}"/>
    <cellStyle name="Normal 2 2 4 4 5 2 3 2" xfId="36978" xr:uid="{6E2E7057-BB2B-4664-8EAF-B1FE6D238FC8}"/>
    <cellStyle name="Normal 2 2 4 4 5 2 4" xfId="36975" xr:uid="{AFD65E27-D929-405F-8378-D46047DE5927}"/>
    <cellStyle name="Normal 2 2 4 4 5 3" xfId="9023" xr:uid="{08C8ADE3-85A7-4C66-8686-B0F789B8F803}"/>
    <cellStyle name="Normal 2 2 4 4 5 3 2" xfId="9024" xr:uid="{984A09E2-DCB5-4CF2-87A3-4543710A9FF5}"/>
    <cellStyle name="Normal 2 2 4 4 5 3 2 2" xfId="36980" xr:uid="{9757B3B4-EA16-416D-AAD0-0572DB7E6AA6}"/>
    <cellStyle name="Normal 2 2 4 4 5 3 3" xfId="36979" xr:uid="{256688FC-9DD0-4070-8576-9BC1C8B5299B}"/>
    <cellStyle name="Normal 2 2 4 4 5 4" xfId="9025" xr:uid="{2CDBA210-4B68-4547-84CD-6D1998FED07B}"/>
    <cellStyle name="Normal 2 2 4 4 5 4 2" xfId="36981" xr:uid="{B3B95E26-DA62-4C82-B9E2-982B047C994B}"/>
    <cellStyle name="Normal 2 2 4 4 5 5" xfId="36974" xr:uid="{89E91D29-A85D-43DC-A230-BC9D3CD86A5E}"/>
    <cellStyle name="Normal 2 2 4 4 6" xfId="9026" xr:uid="{CB76BEF2-ECDF-4883-841D-316DF7278BE5}"/>
    <cellStyle name="Normal 2 2 4 4 6 2" xfId="9027" xr:uid="{DC405473-4785-4270-996B-CA77CDEFC8E1}"/>
    <cellStyle name="Normal 2 2 4 4 6 2 2" xfId="9028" xr:uid="{160264FE-E130-43D7-ACD8-F5C987B9ACE8}"/>
    <cellStyle name="Normal 2 2 4 4 6 2 2 2" xfId="36984" xr:uid="{814B9779-3727-450F-95AF-08D7CD37D9EC}"/>
    <cellStyle name="Normal 2 2 4 4 6 2 3" xfId="36983" xr:uid="{C408E2B1-0270-4676-86DA-49AA9D67B724}"/>
    <cellStyle name="Normal 2 2 4 4 6 3" xfId="9029" xr:uid="{BB53E1A1-3045-42AF-805B-FC085A2226A1}"/>
    <cellStyle name="Normal 2 2 4 4 6 3 2" xfId="36985" xr:uid="{57E62FBD-F28A-4F82-A74A-41CB32D12B6D}"/>
    <cellStyle name="Normal 2 2 4 4 6 4" xfId="36982" xr:uid="{D4A9E19E-6799-4803-9BD4-CB87E4A1BDF1}"/>
    <cellStyle name="Normal 2 2 4 4 7" xfId="9030" xr:uid="{EB054C42-FC11-4998-8CD5-0BF3246037E5}"/>
    <cellStyle name="Normal 2 2 4 4 7 2" xfId="9031" xr:uid="{78EB9341-6591-4549-A0E3-86041E8BF34B}"/>
    <cellStyle name="Normal 2 2 4 4 7 2 2" xfId="36987" xr:uid="{75A0BB24-4AF3-4B83-960A-C7A59D2802AD}"/>
    <cellStyle name="Normal 2 2 4 4 7 3" xfId="36986" xr:uid="{FE916B12-44CD-43CA-903C-AF88ADC0DE66}"/>
    <cellStyle name="Normal 2 2 4 4 8" xfId="9032" xr:uid="{EBEE866B-0072-4ACC-9224-7F16C0A4A4B1}"/>
    <cellStyle name="Normal 2 2 4 4 8 2" xfId="36988" xr:uid="{831F718C-BFA0-40C8-AF94-9C1B5605AACD}"/>
    <cellStyle name="Normal 2 2 4 4 9" xfId="27818" xr:uid="{63B279AA-4B6F-4B81-B1D8-11E43263440F}"/>
    <cellStyle name="Normal 2 2 4 4 9 2" xfId="55737" xr:uid="{B6BC0A1F-3A7D-4CB2-A9A7-56F4C1BDFD99}"/>
    <cellStyle name="Normal 2 2 4 5" xfId="93" xr:uid="{5C32AA1A-5FE9-426E-9CAB-A4CA836DC80B}"/>
    <cellStyle name="Normal 2 2 4 5 2" xfId="445" xr:uid="{2DBD2C2D-7659-4C27-B2A4-F7BFB2F2E636}"/>
    <cellStyle name="Normal 2 2 4 5 2 2" xfId="9033" xr:uid="{25455075-4797-450C-B8F5-41823C35E555}"/>
    <cellStyle name="Normal 2 2 4 5 2 2 2" xfId="9034" xr:uid="{29233CD9-1EDC-4C23-8198-EC177FCB7D12}"/>
    <cellStyle name="Normal 2 2 4 5 2 2 2 2" xfId="9035" xr:uid="{B32F6760-7165-422E-A223-16DAB8355787}"/>
    <cellStyle name="Normal 2 2 4 5 2 2 2 2 2" xfId="9036" xr:uid="{ABBCEB52-5D5E-4E6A-8C87-B7FEAF04C846}"/>
    <cellStyle name="Normal 2 2 4 5 2 2 2 2 2 2" xfId="9037" xr:uid="{465FE998-0BF1-4B58-B71B-7280C84C55E6}"/>
    <cellStyle name="Normal 2 2 4 5 2 2 2 2 2 2 2" xfId="36993" xr:uid="{ED44D836-256F-4F4E-A180-4B89F170593F}"/>
    <cellStyle name="Normal 2 2 4 5 2 2 2 2 2 3" xfId="36992" xr:uid="{0025F279-8A6F-48B8-A3CF-9D2E74247356}"/>
    <cellStyle name="Normal 2 2 4 5 2 2 2 2 3" xfId="9038" xr:uid="{9D623678-6EB7-4F10-8F58-32D37A1D8227}"/>
    <cellStyle name="Normal 2 2 4 5 2 2 2 2 3 2" xfId="36994" xr:uid="{43B63F7B-28DC-45BE-A954-B73FCD1396FF}"/>
    <cellStyle name="Normal 2 2 4 5 2 2 2 2 4" xfId="36991" xr:uid="{CE4F53A7-E5D3-4E60-BF69-89B5BE691F8D}"/>
    <cellStyle name="Normal 2 2 4 5 2 2 2 3" xfId="9039" xr:uid="{B2178399-3F1B-47C8-AC2C-00D9ACC466CE}"/>
    <cellStyle name="Normal 2 2 4 5 2 2 2 3 2" xfId="9040" xr:uid="{A727787E-7413-4F17-B8F2-8F5BB90277D0}"/>
    <cellStyle name="Normal 2 2 4 5 2 2 2 3 2 2" xfId="36996" xr:uid="{76CF410C-631A-461C-8269-DF60357F4477}"/>
    <cellStyle name="Normal 2 2 4 5 2 2 2 3 3" xfId="36995" xr:uid="{DC77CCF7-A842-4EC1-94B1-FB970860F786}"/>
    <cellStyle name="Normal 2 2 4 5 2 2 2 4" xfId="9041" xr:uid="{B7025F27-3FE4-4F4E-88CC-22A86769E451}"/>
    <cellStyle name="Normal 2 2 4 5 2 2 2 4 2" xfId="36997" xr:uid="{DA46167A-EAFB-4EBE-8891-67FE818926F3}"/>
    <cellStyle name="Normal 2 2 4 5 2 2 2 5" xfId="36990" xr:uid="{91B148D6-88BB-4010-8646-5E0322B34456}"/>
    <cellStyle name="Normal 2 2 4 5 2 2 3" xfId="9042" xr:uid="{99EDB3B1-DA0E-4605-8776-4063D2E8F5FF}"/>
    <cellStyle name="Normal 2 2 4 5 2 2 3 2" xfId="9043" xr:uid="{7CD5BF3B-702D-4BDD-95A2-8CA26FA92669}"/>
    <cellStyle name="Normal 2 2 4 5 2 2 3 2 2" xfId="9044" xr:uid="{3E50FB52-BD2D-4253-980B-C1211672F77D}"/>
    <cellStyle name="Normal 2 2 4 5 2 2 3 2 2 2" xfId="37000" xr:uid="{2A26D71D-48A7-4719-A2B0-0580DFCDB7B5}"/>
    <cellStyle name="Normal 2 2 4 5 2 2 3 2 3" xfId="36999" xr:uid="{35713871-A848-47FB-B222-0C277AB8BBB6}"/>
    <cellStyle name="Normal 2 2 4 5 2 2 3 3" xfId="9045" xr:uid="{F5C23355-1D39-4E04-8772-2697A3A779C7}"/>
    <cellStyle name="Normal 2 2 4 5 2 2 3 3 2" xfId="37001" xr:uid="{61D932FC-E526-4DD0-A52E-52F2C3A32B53}"/>
    <cellStyle name="Normal 2 2 4 5 2 2 3 4" xfId="36998" xr:uid="{7B924DB4-DCEB-4F8F-BCB2-CFD0D09D067F}"/>
    <cellStyle name="Normal 2 2 4 5 2 2 4" xfId="9046" xr:uid="{1A700A5D-4E4D-4217-8ADB-6A353F5A5804}"/>
    <cellStyle name="Normal 2 2 4 5 2 2 4 2" xfId="9047" xr:uid="{4CDDEA79-7FA9-4989-8E23-317D010EA73A}"/>
    <cellStyle name="Normal 2 2 4 5 2 2 4 2 2" xfId="37003" xr:uid="{462215BF-C0FA-46D1-9648-BA422C6FC189}"/>
    <cellStyle name="Normal 2 2 4 5 2 2 4 3" xfId="37002" xr:uid="{257D66DE-B35E-49D8-B4FD-5B437F3CD001}"/>
    <cellStyle name="Normal 2 2 4 5 2 2 5" xfId="9048" xr:uid="{40BC1E71-A31E-4378-A880-7C9D1BA82F22}"/>
    <cellStyle name="Normal 2 2 4 5 2 2 5 2" xfId="37004" xr:uid="{17B1C599-B973-4547-94AF-3D7BE9986161}"/>
    <cellStyle name="Normal 2 2 4 5 2 2 6" xfId="36989" xr:uid="{C0F46ADE-33A0-444F-A2BC-09CD3F35A87D}"/>
    <cellStyle name="Normal 2 2 4 5 2 3" xfId="9049" xr:uid="{A1E41B8B-96C2-426A-BCA8-3C74B75A621D}"/>
    <cellStyle name="Normal 2 2 4 5 2 3 2" xfId="9050" xr:uid="{43F9B9AB-1BC7-4B83-97C1-56EBF0CA815A}"/>
    <cellStyle name="Normal 2 2 4 5 2 3 2 2" xfId="9051" xr:uid="{5A032066-985C-471B-B5B2-54A5F326C7AF}"/>
    <cellStyle name="Normal 2 2 4 5 2 3 2 2 2" xfId="9052" xr:uid="{493B6110-2264-481D-994A-60652A79B3B6}"/>
    <cellStyle name="Normal 2 2 4 5 2 3 2 2 2 2" xfId="37008" xr:uid="{5E12C46E-6E11-4519-BDA0-608D3231D97A}"/>
    <cellStyle name="Normal 2 2 4 5 2 3 2 2 3" xfId="37007" xr:uid="{DA9D488E-95B5-4690-BFCC-D7E0069D7C7E}"/>
    <cellStyle name="Normal 2 2 4 5 2 3 2 3" xfId="9053" xr:uid="{CAACB979-C675-4F99-830F-C849B6A95F2D}"/>
    <cellStyle name="Normal 2 2 4 5 2 3 2 3 2" xfId="37009" xr:uid="{B1088088-BF47-470F-B4E9-881BADDFE67F}"/>
    <cellStyle name="Normal 2 2 4 5 2 3 2 4" xfId="37006" xr:uid="{7813E8C9-49A9-4F99-8E88-49150638AAF6}"/>
    <cellStyle name="Normal 2 2 4 5 2 3 3" xfId="9054" xr:uid="{9D6609D0-EEE9-4663-8E05-75D71BB9E0AF}"/>
    <cellStyle name="Normal 2 2 4 5 2 3 3 2" xfId="9055" xr:uid="{D1303819-489F-465E-82DE-BAA2F9DD4B27}"/>
    <cellStyle name="Normal 2 2 4 5 2 3 3 2 2" xfId="37011" xr:uid="{362E41CC-9B0B-4140-9CA1-7B516DB48675}"/>
    <cellStyle name="Normal 2 2 4 5 2 3 3 3" xfId="37010" xr:uid="{48A03DCE-86C8-4F62-9A1B-643E55D8281D}"/>
    <cellStyle name="Normal 2 2 4 5 2 3 4" xfId="9056" xr:uid="{B75AFEE1-46EE-4A47-AFE6-C31FE922C1D2}"/>
    <cellStyle name="Normal 2 2 4 5 2 3 4 2" xfId="37012" xr:uid="{54F431A0-3DF9-4B35-B56C-67DF921E509F}"/>
    <cellStyle name="Normal 2 2 4 5 2 3 5" xfId="37005" xr:uid="{3E1280DD-34BC-4FB8-9943-E4E82E8AA0C1}"/>
    <cellStyle name="Normal 2 2 4 5 2 4" xfId="9057" xr:uid="{7CAF0125-FB52-481F-A3A9-C89F7591E644}"/>
    <cellStyle name="Normal 2 2 4 5 2 4 2" xfId="9058" xr:uid="{1623BF8F-0C5E-4811-81A6-57E10018BF6A}"/>
    <cellStyle name="Normal 2 2 4 5 2 4 2 2" xfId="9059" xr:uid="{CDDA385E-6AA5-4976-8A55-A9CC327FAD09}"/>
    <cellStyle name="Normal 2 2 4 5 2 4 2 2 2" xfId="9060" xr:uid="{27BFEAD7-85A2-4EAB-9EAF-2AE107EDD614}"/>
    <cellStyle name="Normal 2 2 4 5 2 4 2 2 2 2" xfId="37016" xr:uid="{75EC2F08-455E-48C6-B33C-5E4B0254A850}"/>
    <cellStyle name="Normal 2 2 4 5 2 4 2 2 3" xfId="37015" xr:uid="{55E9D169-60CA-44DA-8BA5-81DA50F80652}"/>
    <cellStyle name="Normal 2 2 4 5 2 4 2 3" xfId="9061" xr:uid="{5D26F4D6-55E1-4094-BFD3-3B8538346CF4}"/>
    <cellStyle name="Normal 2 2 4 5 2 4 2 3 2" xfId="37017" xr:uid="{1543ACEC-5C78-4FDF-8724-ADFAE8A4D35E}"/>
    <cellStyle name="Normal 2 2 4 5 2 4 2 4" xfId="37014" xr:uid="{94B7CBCA-5F10-494B-9B49-27F6CBB0E2F8}"/>
    <cellStyle name="Normal 2 2 4 5 2 4 3" xfId="9062" xr:uid="{2BB885B0-8542-4B73-955D-B8AE8B81A8B1}"/>
    <cellStyle name="Normal 2 2 4 5 2 4 3 2" xfId="9063" xr:uid="{67688809-57FB-40B7-B07D-F22D648785C7}"/>
    <cellStyle name="Normal 2 2 4 5 2 4 3 2 2" xfId="37019" xr:uid="{C022CEC5-EB9C-4034-B8BF-15EE17445096}"/>
    <cellStyle name="Normal 2 2 4 5 2 4 3 3" xfId="37018" xr:uid="{B278875A-87DF-43AC-B8CA-DFFB2E5CCF87}"/>
    <cellStyle name="Normal 2 2 4 5 2 4 4" xfId="9064" xr:uid="{5D8D0DAF-D05C-45D9-8468-473A090EABBD}"/>
    <cellStyle name="Normal 2 2 4 5 2 4 4 2" xfId="37020" xr:uid="{E8C6231E-056E-49DE-BC9D-7A66436415F9}"/>
    <cellStyle name="Normal 2 2 4 5 2 4 5" xfId="37013" xr:uid="{573015E8-DB4C-42D2-83B5-E251764925D2}"/>
    <cellStyle name="Normal 2 2 4 5 2 5" xfId="9065" xr:uid="{10C647D2-FFE8-46E6-AAAD-2FBCDAD40876}"/>
    <cellStyle name="Normal 2 2 4 5 2 5 2" xfId="9066" xr:uid="{8D0B788A-9BDF-4F60-A03C-D9DCA4CC5265}"/>
    <cellStyle name="Normal 2 2 4 5 2 5 2 2" xfId="9067" xr:uid="{AE39EF50-0310-4BEB-9152-A3C1AA16511E}"/>
    <cellStyle name="Normal 2 2 4 5 2 5 2 2 2" xfId="37023" xr:uid="{43CDA920-44AD-4994-96EA-F11E26CFD371}"/>
    <cellStyle name="Normal 2 2 4 5 2 5 2 3" xfId="37022" xr:uid="{EC8D83D8-890F-455D-A02C-56455E874719}"/>
    <cellStyle name="Normal 2 2 4 5 2 5 3" xfId="9068" xr:uid="{D013266E-3FCB-4621-93B8-BB6B5C528409}"/>
    <cellStyle name="Normal 2 2 4 5 2 5 3 2" xfId="37024" xr:uid="{82E488DC-8C93-4A2D-A894-0E607F34DD12}"/>
    <cellStyle name="Normal 2 2 4 5 2 5 4" xfId="37021" xr:uid="{5276DDE1-117D-43F8-AF44-4E4902BCE465}"/>
    <cellStyle name="Normal 2 2 4 5 2 6" xfId="9069" xr:uid="{CEF2F7CA-3E24-4F74-B0DC-8CB173DB9F4B}"/>
    <cellStyle name="Normal 2 2 4 5 2 6 2" xfId="9070" xr:uid="{5803DDB9-E127-4CC9-A0FB-FFB0F186584A}"/>
    <cellStyle name="Normal 2 2 4 5 2 6 2 2" xfId="37026" xr:uid="{D12E5543-F3DB-488F-AF70-4A1C87B7331E}"/>
    <cellStyle name="Normal 2 2 4 5 2 6 3" xfId="37025" xr:uid="{FDF5A717-C702-4A0F-BEAA-32FB18F4F8ED}"/>
    <cellStyle name="Normal 2 2 4 5 2 7" xfId="9071" xr:uid="{AA5F11D5-E18C-4CC7-B3C3-31CB5E5E0152}"/>
    <cellStyle name="Normal 2 2 4 5 2 7 2" xfId="37027" xr:uid="{238FF460-369F-4FBE-B759-5286142CAF77}"/>
    <cellStyle name="Normal 2 2 4 5 2 8" xfId="28424" xr:uid="{F9E718F5-37D7-4952-87FC-0A16699C55F8}"/>
    <cellStyle name="Normal 2 2 4 5 3" xfId="9072" xr:uid="{AEAE4787-51CE-486A-8141-1F38FC345BD9}"/>
    <cellStyle name="Normal 2 2 4 5 3 2" xfId="9073" xr:uid="{595031EC-1432-49B0-AB98-AA072042B69A}"/>
    <cellStyle name="Normal 2 2 4 5 3 2 2" xfId="9074" xr:uid="{0F7CDCCC-494A-4DF1-9579-E2DABE3431E8}"/>
    <cellStyle name="Normal 2 2 4 5 3 2 2 2" xfId="9075" xr:uid="{80EBF832-ED88-4D84-B580-32DB40DFCF09}"/>
    <cellStyle name="Normal 2 2 4 5 3 2 2 2 2" xfId="9076" xr:uid="{7512EA8D-6F36-43A9-B824-1006C1ABA85F}"/>
    <cellStyle name="Normal 2 2 4 5 3 2 2 2 2 2" xfId="37032" xr:uid="{D028D943-17C3-49BB-9A40-C1592A6C1C7C}"/>
    <cellStyle name="Normal 2 2 4 5 3 2 2 2 3" xfId="37031" xr:uid="{9C9FAC04-8E8B-4F3F-AC71-D4424C2FA41E}"/>
    <cellStyle name="Normal 2 2 4 5 3 2 2 3" xfId="9077" xr:uid="{AABA7193-2B91-4F2A-948B-2B6147DE7058}"/>
    <cellStyle name="Normal 2 2 4 5 3 2 2 3 2" xfId="37033" xr:uid="{6D8E7EA9-A488-455B-B4C5-570A6A6D147F}"/>
    <cellStyle name="Normal 2 2 4 5 3 2 2 4" xfId="37030" xr:uid="{CD1F4359-4483-4896-97C9-8A19E5BA96D9}"/>
    <cellStyle name="Normal 2 2 4 5 3 2 3" xfId="9078" xr:uid="{A8412DAF-A5B8-4D5A-BA28-503518E6D3D1}"/>
    <cellStyle name="Normal 2 2 4 5 3 2 3 2" xfId="9079" xr:uid="{2B9A609D-7386-4DC3-A3D7-941ECAB7F8F8}"/>
    <cellStyle name="Normal 2 2 4 5 3 2 3 2 2" xfId="37035" xr:uid="{A67C21C7-E1DE-46D9-B4CE-2033C023B7CA}"/>
    <cellStyle name="Normal 2 2 4 5 3 2 3 3" xfId="37034" xr:uid="{0269A17F-03B3-45DB-AD39-E71C1360B5C0}"/>
    <cellStyle name="Normal 2 2 4 5 3 2 4" xfId="9080" xr:uid="{EE0EB5AF-8399-4000-A86D-2C8E18CC0B8C}"/>
    <cellStyle name="Normal 2 2 4 5 3 2 4 2" xfId="37036" xr:uid="{5037A8CC-8FA5-46D1-BD52-3F1D08A2E721}"/>
    <cellStyle name="Normal 2 2 4 5 3 2 5" xfId="37029" xr:uid="{33277C5B-7F06-4637-9A0B-0EE84CD7BE4E}"/>
    <cellStyle name="Normal 2 2 4 5 3 3" xfId="9081" xr:uid="{51879965-DDC5-47A4-9892-E170F89C7088}"/>
    <cellStyle name="Normal 2 2 4 5 3 3 2" xfId="9082" xr:uid="{A22B7C6B-C887-4951-97DD-C8F065CC00CC}"/>
    <cellStyle name="Normal 2 2 4 5 3 3 2 2" xfId="9083" xr:uid="{3C2ECE10-3323-49A2-9F0A-AC081F17261F}"/>
    <cellStyle name="Normal 2 2 4 5 3 3 2 2 2" xfId="37039" xr:uid="{04AA7518-3CB7-44B5-89A7-E3027213FDC5}"/>
    <cellStyle name="Normal 2 2 4 5 3 3 2 3" xfId="37038" xr:uid="{049A9AE8-F41D-46DD-8C31-612DC47C0675}"/>
    <cellStyle name="Normal 2 2 4 5 3 3 3" xfId="9084" xr:uid="{E8EF8563-F0A6-421C-9804-769552F9817D}"/>
    <cellStyle name="Normal 2 2 4 5 3 3 3 2" xfId="37040" xr:uid="{62CBACC7-9095-4257-8EDC-4AA7A8768F6E}"/>
    <cellStyle name="Normal 2 2 4 5 3 3 4" xfId="37037" xr:uid="{BECFA6D3-5F09-4389-9641-1EE5BC5401E0}"/>
    <cellStyle name="Normal 2 2 4 5 3 4" xfId="9085" xr:uid="{512E8D4F-0DF6-4272-A71B-5105CB69B8EF}"/>
    <cellStyle name="Normal 2 2 4 5 3 4 2" xfId="9086" xr:uid="{5CF01E11-8F41-4345-BB35-5566E61768F0}"/>
    <cellStyle name="Normal 2 2 4 5 3 4 2 2" xfId="37042" xr:uid="{997EE299-E3A9-44AD-884E-E2B5902D7997}"/>
    <cellStyle name="Normal 2 2 4 5 3 4 3" xfId="37041" xr:uid="{244B330E-A271-4AD7-9F20-2D84785B5CB3}"/>
    <cellStyle name="Normal 2 2 4 5 3 5" xfId="9087" xr:uid="{AFD6B14D-0586-45D0-B92A-08825DC02FC7}"/>
    <cellStyle name="Normal 2 2 4 5 3 5 2" xfId="37043" xr:uid="{5C88A04C-56B3-4944-A02C-7FCB98EBF529}"/>
    <cellStyle name="Normal 2 2 4 5 3 6" xfId="37028" xr:uid="{6E3D48F5-9E9B-434C-8B81-D0F819CD9C5C}"/>
    <cellStyle name="Normal 2 2 4 5 4" xfId="9088" xr:uid="{EB7A1707-1567-49CF-A61C-1C778348D05A}"/>
    <cellStyle name="Normal 2 2 4 5 4 2" xfId="9089" xr:uid="{91693FAC-FAEB-44A6-AFCD-D1AF660DAB57}"/>
    <cellStyle name="Normal 2 2 4 5 4 2 2" xfId="9090" xr:uid="{2AF9FADF-48A5-49E9-92AA-C773CF1DFEE5}"/>
    <cellStyle name="Normal 2 2 4 5 4 2 2 2" xfId="9091" xr:uid="{09426868-2023-4A8E-86D8-20654EF92ABF}"/>
    <cellStyle name="Normal 2 2 4 5 4 2 2 2 2" xfId="37047" xr:uid="{6D5673FD-CB8A-4A35-90A9-615D80DD155C}"/>
    <cellStyle name="Normal 2 2 4 5 4 2 2 3" xfId="37046" xr:uid="{0625FACF-9AB1-494C-83FC-EE2ECE2F3F97}"/>
    <cellStyle name="Normal 2 2 4 5 4 2 3" xfId="9092" xr:uid="{6F8BF070-7AB6-4D82-A6B8-CF4FA41E7546}"/>
    <cellStyle name="Normal 2 2 4 5 4 2 3 2" xfId="37048" xr:uid="{D9D23576-3DEC-495F-9979-2C10F3F5EA5F}"/>
    <cellStyle name="Normal 2 2 4 5 4 2 4" xfId="37045" xr:uid="{E4D37066-9AE0-47F3-A085-7606D573E126}"/>
    <cellStyle name="Normal 2 2 4 5 4 3" xfId="9093" xr:uid="{32F63F2F-F5E0-4CD4-AD21-D0759E057585}"/>
    <cellStyle name="Normal 2 2 4 5 4 3 2" xfId="9094" xr:uid="{03E64D0B-EB42-488E-AA15-CF9E9B31084D}"/>
    <cellStyle name="Normal 2 2 4 5 4 3 2 2" xfId="37050" xr:uid="{D4395C22-7BE8-4848-9ACF-6FDE4CC770E3}"/>
    <cellStyle name="Normal 2 2 4 5 4 3 3" xfId="37049" xr:uid="{33148535-BCDC-46A9-9153-8CB5EE6CD478}"/>
    <cellStyle name="Normal 2 2 4 5 4 4" xfId="9095" xr:uid="{AC4B325D-9580-440D-B656-DCBAD63DABFF}"/>
    <cellStyle name="Normal 2 2 4 5 4 4 2" xfId="37051" xr:uid="{FDE24E90-3CAC-410E-B630-77AEA4789171}"/>
    <cellStyle name="Normal 2 2 4 5 4 5" xfId="37044" xr:uid="{18E742CC-C31D-45D9-AB76-6A0E1897E0CE}"/>
    <cellStyle name="Normal 2 2 4 5 5" xfId="9096" xr:uid="{199B9209-0B1D-4C0E-AFBC-C065FAE0E9BB}"/>
    <cellStyle name="Normal 2 2 4 5 5 2" xfId="9097" xr:uid="{46A454FC-EB85-453E-9F2E-C4C6A75CF208}"/>
    <cellStyle name="Normal 2 2 4 5 5 2 2" xfId="9098" xr:uid="{B333DFC2-3A00-4BA8-8382-EB9076DF11FA}"/>
    <cellStyle name="Normal 2 2 4 5 5 2 2 2" xfId="9099" xr:uid="{837B3912-C682-4721-808D-0DCD7716984D}"/>
    <cellStyle name="Normal 2 2 4 5 5 2 2 2 2" xfId="37055" xr:uid="{FBFC4F40-6184-4700-BADE-6D53D35A8996}"/>
    <cellStyle name="Normal 2 2 4 5 5 2 2 3" xfId="37054" xr:uid="{7B33FBF0-2F1F-484A-8044-81AF5DE48034}"/>
    <cellStyle name="Normal 2 2 4 5 5 2 3" xfId="9100" xr:uid="{21F97244-EA38-4AD6-BF3C-2B7EE88DD4FD}"/>
    <cellStyle name="Normal 2 2 4 5 5 2 3 2" xfId="37056" xr:uid="{20CBD1BD-D5CC-464A-B4C8-8101EEF04871}"/>
    <cellStyle name="Normal 2 2 4 5 5 2 4" xfId="37053" xr:uid="{806C14C0-3F56-46E1-BBDE-72137DDC8E28}"/>
    <cellStyle name="Normal 2 2 4 5 5 3" xfId="9101" xr:uid="{B40B4774-7608-421B-8663-EC16D344374D}"/>
    <cellStyle name="Normal 2 2 4 5 5 3 2" xfId="9102" xr:uid="{5EF23F07-0529-4B2A-8F3B-C35D4FC88D33}"/>
    <cellStyle name="Normal 2 2 4 5 5 3 2 2" xfId="37058" xr:uid="{386934D7-EA82-44E6-BCBE-2717534021E3}"/>
    <cellStyle name="Normal 2 2 4 5 5 3 3" xfId="37057" xr:uid="{0BF00FC3-3B52-4602-90FD-EE20C07BE825}"/>
    <cellStyle name="Normal 2 2 4 5 5 4" xfId="9103" xr:uid="{C66F3F71-3782-4862-835E-EC09E5D15924}"/>
    <cellStyle name="Normal 2 2 4 5 5 4 2" xfId="37059" xr:uid="{9E658D01-9270-4D8F-BB20-4655BAEA7773}"/>
    <cellStyle name="Normal 2 2 4 5 5 5" xfId="37052" xr:uid="{52D1E27F-CB94-4EA8-9640-CDBAFA956FA1}"/>
    <cellStyle name="Normal 2 2 4 5 6" xfId="9104" xr:uid="{41600DE8-A842-4F03-8C27-151DD6758E77}"/>
    <cellStyle name="Normal 2 2 4 5 6 2" xfId="9105" xr:uid="{BA6696C5-4534-48F1-9A33-7BB7EBA6DF7C}"/>
    <cellStyle name="Normal 2 2 4 5 6 2 2" xfId="9106" xr:uid="{F258EFDD-E9CC-405F-B330-BFDF92820F6B}"/>
    <cellStyle name="Normal 2 2 4 5 6 2 2 2" xfId="37062" xr:uid="{D31BE17B-34A4-4FDC-9EC9-A328B4516ECE}"/>
    <cellStyle name="Normal 2 2 4 5 6 2 3" xfId="37061" xr:uid="{51EA34A2-51EE-4D49-936C-91814CE9DDB2}"/>
    <cellStyle name="Normal 2 2 4 5 6 3" xfId="9107" xr:uid="{5FA03CF8-7CEE-4F0A-BCB2-CB7F447CACF2}"/>
    <cellStyle name="Normal 2 2 4 5 6 3 2" xfId="37063" xr:uid="{11E70A80-9FFC-45BC-8084-8AA75AA4FD48}"/>
    <cellStyle name="Normal 2 2 4 5 6 4" xfId="37060" xr:uid="{82480E52-DA11-4425-AD57-1AAC5DFB37CC}"/>
    <cellStyle name="Normal 2 2 4 5 7" xfId="9108" xr:uid="{A6F9AA05-0711-433F-AFE0-3E6945DBF2E4}"/>
    <cellStyle name="Normal 2 2 4 5 7 2" xfId="9109" xr:uid="{BF575AC8-7C47-46A7-BCA1-0C0CC9FB1240}"/>
    <cellStyle name="Normal 2 2 4 5 7 2 2" xfId="37065" xr:uid="{086F9640-5CDB-4F02-8976-CE67E72A380E}"/>
    <cellStyle name="Normal 2 2 4 5 7 3" xfId="37064" xr:uid="{7AF28AA8-547E-4032-A0EA-280EAF404BAF}"/>
    <cellStyle name="Normal 2 2 4 5 8" xfId="9110" xr:uid="{961D3661-20A6-47C4-A071-9AFCA3521276}"/>
    <cellStyle name="Normal 2 2 4 5 8 2" xfId="37066" xr:uid="{8E0839E4-12FF-444D-ADFA-6D4497C4359F}"/>
    <cellStyle name="Normal 2 2 4 5 9" xfId="28079" xr:uid="{1CEAF039-E87F-42E9-AF79-D884029FAD03}"/>
    <cellStyle name="Normal 2 2 4 6" xfId="409" xr:uid="{BE82D143-3B5D-4DE2-9013-FC42B519F227}"/>
    <cellStyle name="Normal 2 2 4 6 2" xfId="9111" xr:uid="{5E2BAC56-0937-4E3E-BBE7-1B4AC3BE43FD}"/>
    <cellStyle name="Normal 2 2 4 6 2 2" xfId="9112" xr:uid="{24ADA8CA-F5E8-4522-9BA8-27DF331627A9}"/>
    <cellStyle name="Normal 2 2 4 6 2 2 2" xfId="9113" xr:uid="{F7D3970D-B959-43FF-891B-3727818BEEE4}"/>
    <cellStyle name="Normal 2 2 4 6 2 2 2 2" xfId="9114" xr:uid="{08858BB6-440B-4262-8C1A-8EA8D39CC8A5}"/>
    <cellStyle name="Normal 2 2 4 6 2 2 2 2 2" xfId="9115" xr:uid="{E695D9A6-4051-4003-B4FA-6BAA15138195}"/>
    <cellStyle name="Normal 2 2 4 6 2 2 2 2 2 2" xfId="37071" xr:uid="{40BE17FC-5001-45C2-A4CC-68E2820CC461}"/>
    <cellStyle name="Normal 2 2 4 6 2 2 2 2 3" xfId="37070" xr:uid="{E3621C2A-00DA-4A0E-BB57-4AA73E06107D}"/>
    <cellStyle name="Normal 2 2 4 6 2 2 2 3" xfId="9116" xr:uid="{EF8D27C7-7B2B-4EA9-B37A-39B7BCF227F3}"/>
    <cellStyle name="Normal 2 2 4 6 2 2 2 3 2" xfId="37072" xr:uid="{9F2E26F0-D5AC-484C-8CF0-71DE97C7ED34}"/>
    <cellStyle name="Normal 2 2 4 6 2 2 2 4" xfId="37069" xr:uid="{DA1F3C3B-5CA7-4BC6-A383-C27656C2749A}"/>
    <cellStyle name="Normal 2 2 4 6 2 2 3" xfId="9117" xr:uid="{FBA0E0B0-9B6A-4884-94ED-A8958B8E85E0}"/>
    <cellStyle name="Normal 2 2 4 6 2 2 3 2" xfId="9118" xr:uid="{374039E9-A182-4089-9AF7-20E89906AC67}"/>
    <cellStyle name="Normal 2 2 4 6 2 2 3 2 2" xfId="37074" xr:uid="{205D435B-5ABE-4C9A-8F73-F9BE31A40893}"/>
    <cellStyle name="Normal 2 2 4 6 2 2 3 3" xfId="37073" xr:uid="{1A2A27AA-52A7-4A95-9487-EA720F55ECFE}"/>
    <cellStyle name="Normal 2 2 4 6 2 2 4" xfId="9119" xr:uid="{A79C3FC3-CEB9-412B-BEC7-F83627F3E577}"/>
    <cellStyle name="Normal 2 2 4 6 2 2 4 2" xfId="37075" xr:uid="{B4FE4E78-0299-467C-BB41-DE05F393BB01}"/>
    <cellStyle name="Normal 2 2 4 6 2 2 5" xfId="37068" xr:uid="{48B43EA9-93AA-4DA0-8679-4AE2FDE3F090}"/>
    <cellStyle name="Normal 2 2 4 6 2 3" xfId="9120" xr:uid="{F0096A1F-F426-4046-B85A-C1BCC1EE6C31}"/>
    <cellStyle name="Normal 2 2 4 6 2 3 2" xfId="9121" xr:uid="{DA0CCCD6-2B94-4EB9-8180-C04A2E4F9E86}"/>
    <cellStyle name="Normal 2 2 4 6 2 3 2 2" xfId="9122" xr:uid="{D204026D-1DF4-4627-9159-EBE462D3A312}"/>
    <cellStyle name="Normal 2 2 4 6 2 3 2 2 2" xfId="37078" xr:uid="{1DDB3CF4-EF4F-4716-A0F4-711A83C24BF9}"/>
    <cellStyle name="Normal 2 2 4 6 2 3 2 3" xfId="37077" xr:uid="{7FA06C76-9EAA-46F8-AB02-7B537335B1FD}"/>
    <cellStyle name="Normal 2 2 4 6 2 3 3" xfId="9123" xr:uid="{E0011A68-6F0E-42D7-92ED-58572722BE2C}"/>
    <cellStyle name="Normal 2 2 4 6 2 3 3 2" xfId="37079" xr:uid="{2EF1FC05-FD2B-48A5-B7A4-8C9576742AD0}"/>
    <cellStyle name="Normal 2 2 4 6 2 3 4" xfId="37076" xr:uid="{0F4088D9-C3B5-47BA-ADBF-E7BA811B3EDD}"/>
    <cellStyle name="Normal 2 2 4 6 2 4" xfId="9124" xr:uid="{B916C548-3419-4D10-8B9A-AB96F5361175}"/>
    <cellStyle name="Normal 2 2 4 6 2 4 2" xfId="9125" xr:uid="{0FA7E8C0-95F8-4187-B285-19A144611364}"/>
    <cellStyle name="Normal 2 2 4 6 2 4 2 2" xfId="37081" xr:uid="{771BA111-8BC7-4563-8084-F23B1BA6F44B}"/>
    <cellStyle name="Normal 2 2 4 6 2 4 3" xfId="37080" xr:uid="{A36299FF-A1FE-4992-91C7-0CD330E12C92}"/>
    <cellStyle name="Normal 2 2 4 6 2 5" xfId="9126" xr:uid="{F0350BCE-B276-4F24-AE9B-756F62C09D15}"/>
    <cellStyle name="Normal 2 2 4 6 2 5 2" xfId="37082" xr:uid="{F2255998-013A-42C1-958C-F0E31F37CD0E}"/>
    <cellStyle name="Normal 2 2 4 6 2 6" xfId="37067" xr:uid="{0BDDD00C-495D-4840-BA86-2EDE45B61D79}"/>
    <cellStyle name="Normal 2 2 4 6 3" xfId="9127" xr:uid="{FD5FD31B-DC85-4261-9A53-E14B5DA9D75D}"/>
    <cellStyle name="Normal 2 2 4 6 3 2" xfId="9128" xr:uid="{A5247695-6A67-4409-A8B6-971A8CFA13C2}"/>
    <cellStyle name="Normal 2 2 4 6 3 2 2" xfId="9129" xr:uid="{F1ECB629-E963-4980-9BDF-245B6E830877}"/>
    <cellStyle name="Normal 2 2 4 6 3 2 2 2" xfId="9130" xr:uid="{F37A2F04-2AD9-41D2-82E7-C83C401D3900}"/>
    <cellStyle name="Normal 2 2 4 6 3 2 2 2 2" xfId="37086" xr:uid="{5A186D4C-9C4E-4144-B41B-F3586E56DC35}"/>
    <cellStyle name="Normal 2 2 4 6 3 2 2 3" xfId="37085" xr:uid="{17EB80BD-726B-464B-9B4F-EC68D993CAF9}"/>
    <cellStyle name="Normal 2 2 4 6 3 2 3" xfId="9131" xr:uid="{6236B434-4F2D-4E96-9539-8974369588C7}"/>
    <cellStyle name="Normal 2 2 4 6 3 2 3 2" xfId="37087" xr:uid="{C44EA774-EBDD-4C33-B8CB-B377FD81D07C}"/>
    <cellStyle name="Normal 2 2 4 6 3 2 4" xfId="37084" xr:uid="{1E36E637-5176-47A2-AD16-8408593DCB67}"/>
    <cellStyle name="Normal 2 2 4 6 3 3" xfId="9132" xr:uid="{C6AFC1E9-B603-4AF2-A240-471FF8F8535D}"/>
    <cellStyle name="Normal 2 2 4 6 3 3 2" xfId="9133" xr:uid="{52A5200F-ED93-4C57-899D-FF784DE61535}"/>
    <cellStyle name="Normal 2 2 4 6 3 3 2 2" xfId="37089" xr:uid="{4B2A5EB0-1220-4B3D-9F43-E6BE2F1C2616}"/>
    <cellStyle name="Normal 2 2 4 6 3 3 3" xfId="37088" xr:uid="{AA165623-04A2-4D5E-B9DB-95C1DEF50623}"/>
    <cellStyle name="Normal 2 2 4 6 3 4" xfId="9134" xr:uid="{3926E993-985C-4422-A383-609880B85482}"/>
    <cellStyle name="Normal 2 2 4 6 3 4 2" xfId="37090" xr:uid="{026ADDCC-E355-4BC1-83AC-48B089712E9F}"/>
    <cellStyle name="Normal 2 2 4 6 3 5" xfId="37083" xr:uid="{1A41DDDF-E09F-45E9-980B-85B5C14FA176}"/>
    <cellStyle name="Normal 2 2 4 6 4" xfId="9135" xr:uid="{387974A6-BC26-4DE8-887C-B4890CB792D3}"/>
    <cellStyle name="Normal 2 2 4 6 4 2" xfId="9136" xr:uid="{C22257BF-94B0-42FD-88F5-D22558366E8E}"/>
    <cellStyle name="Normal 2 2 4 6 4 2 2" xfId="9137" xr:uid="{614151CA-0860-40A7-ABC7-D2C61C04CEDC}"/>
    <cellStyle name="Normal 2 2 4 6 4 2 2 2" xfId="9138" xr:uid="{DFF2C25B-EDED-4982-881D-017D59133902}"/>
    <cellStyle name="Normal 2 2 4 6 4 2 2 2 2" xfId="37094" xr:uid="{3DFBE9EA-DFD8-4972-8F6B-5B3EA3A0AA7A}"/>
    <cellStyle name="Normal 2 2 4 6 4 2 2 3" xfId="37093" xr:uid="{4A5B11B0-4EAB-465F-96EF-2076DDD8E143}"/>
    <cellStyle name="Normal 2 2 4 6 4 2 3" xfId="9139" xr:uid="{E16D1901-A0ED-485D-8AC5-2024992F8C49}"/>
    <cellStyle name="Normal 2 2 4 6 4 2 3 2" xfId="37095" xr:uid="{320D1646-FD92-4495-9345-E1FA0D32CAEA}"/>
    <cellStyle name="Normal 2 2 4 6 4 2 4" xfId="37092" xr:uid="{2D9E35A3-AF72-448B-8460-B864468F09B7}"/>
    <cellStyle name="Normal 2 2 4 6 4 3" xfId="9140" xr:uid="{42D261B0-A531-45DA-B9F8-435C88FC9871}"/>
    <cellStyle name="Normal 2 2 4 6 4 3 2" xfId="9141" xr:uid="{CEDB9A8C-5816-4D06-902C-C86FEF32CF31}"/>
    <cellStyle name="Normal 2 2 4 6 4 3 2 2" xfId="37097" xr:uid="{C38AF3D8-F02B-4715-BC15-A97389621A78}"/>
    <cellStyle name="Normal 2 2 4 6 4 3 3" xfId="37096" xr:uid="{545D117A-C7E2-4432-AF38-CAD3164675ED}"/>
    <cellStyle name="Normal 2 2 4 6 4 4" xfId="9142" xr:uid="{DC199FB7-0F5C-4815-A98C-77F6FA42647A}"/>
    <cellStyle name="Normal 2 2 4 6 4 4 2" xfId="37098" xr:uid="{CA78EDD1-4F83-4BBD-91E7-81E1A801215B}"/>
    <cellStyle name="Normal 2 2 4 6 4 5" xfId="37091" xr:uid="{353BEA20-6AEB-47B8-A1B8-5B430CF205FC}"/>
    <cellStyle name="Normal 2 2 4 6 5" xfId="9143" xr:uid="{BFA950FF-E5FC-4D76-B350-F1A6B7EDD450}"/>
    <cellStyle name="Normal 2 2 4 6 5 2" xfId="9144" xr:uid="{B462ACE3-18A7-41F1-BE6D-528FCA5C9482}"/>
    <cellStyle name="Normal 2 2 4 6 5 2 2" xfId="9145" xr:uid="{EA2E0E2A-F64B-4D7E-96A9-3E6C8F8FF6D1}"/>
    <cellStyle name="Normal 2 2 4 6 5 2 2 2" xfId="37101" xr:uid="{7791A0E1-70E2-4F52-9B14-B435848DEC26}"/>
    <cellStyle name="Normal 2 2 4 6 5 2 3" xfId="37100" xr:uid="{E05D49D7-9B4F-4808-8B70-AA8F4E7EF4BB}"/>
    <cellStyle name="Normal 2 2 4 6 5 3" xfId="9146" xr:uid="{761D3E88-F92D-44DE-B095-3F4542EDE145}"/>
    <cellStyle name="Normal 2 2 4 6 5 3 2" xfId="37102" xr:uid="{A27F4544-4574-48B1-A28B-F27C9DB2C63B}"/>
    <cellStyle name="Normal 2 2 4 6 5 4" xfId="37099" xr:uid="{9F6176CB-BE63-46E1-9DDD-9350D4FE486F}"/>
    <cellStyle name="Normal 2 2 4 6 6" xfId="9147" xr:uid="{2536D545-92F5-4D0B-92AF-7359467BFCB3}"/>
    <cellStyle name="Normal 2 2 4 6 6 2" xfId="9148" xr:uid="{DD0BB242-FA23-4C3D-BAF8-E712795D3610}"/>
    <cellStyle name="Normal 2 2 4 6 6 2 2" xfId="37104" xr:uid="{B16ADCA0-CAC9-425F-ADBE-BA99EC9FE854}"/>
    <cellStyle name="Normal 2 2 4 6 6 3" xfId="37103" xr:uid="{5D26132A-3680-4856-845C-1AE72B3B6ADB}"/>
    <cellStyle name="Normal 2 2 4 6 7" xfId="9149" xr:uid="{3017952F-C1AB-4826-8C7C-F6A3E9C11169}"/>
    <cellStyle name="Normal 2 2 4 6 7 2" xfId="37105" xr:uid="{A2E88256-79BD-46F3-BB12-79F3BD712671}"/>
    <cellStyle name="Normal 2 2 4 6 8" xfId="28388" xr:uid="{6472EEA0-2C9A-4568-8FD2-B9F2BF754D5B}"/>
    <cellStyle name="Normal 2 2 4 7" xfId="9150" xr:uid="{650525EE-6780-4830-98F2-6CE7D436E8B0}"/>
    <cellStyle name="Normal 2 2 4 7 2" xfId="9151" xr:uid="{11CC2629-5545-415F-938B-1543FE5050A8}"/>
    <cellStyle name="Normal 2 2 4 7 2 2" xfId="9152" xr:uid="{13390567-2463-43B8-9FEA-D3CEB2AD013B}"/>
    <cellStyle name="Normal 2 2 4 7 2 2 2" xfId="9153" xr:uid="{86E84A7F-DE0E-4300-91B2-990106A86AE5}"/>
    <cellStyle name="Normal 2 2 4 7 2 2 2 2" xfId="9154" xr:uid="{32BC7FFB-5A7B-4ACE-9F6B-F949823DC674}"/>
    <cellStyle name="Normal 2 2 4 7 2 2 2 2 2" xfId="37110" xr:uid="{0DC6C639-E99D-4200-8F74-1C6E88DB7516}"/>
    <cellStyle name="Normal 2 2 4 7 2 2 2 3" xfId="37109" xr:uid="{15D3B09C-35D0-4C7C-9CD6-5271AD1AD4B0}"/>
    <cellStyle name="Normal 2 2 4 7 2 2 3" xfId="9155" xr:uid="{A9D19323-D579-4626-9ED0-5BC9E2328C40}"/>
    <cellStyle name="Normal 2 2 4 7 2 2 3 2" xfId="37111" xr:uid="{2D0A9BBD-EAFD-4828-8093-B9F176F9975E}"/>
    <cellStyle name="Normal 2 2 4 7 2 2 4" xfId="37108" xr:uid="{16B2ED72-E548-442B-B375-6D0990DFA5A5}"/>
    <cellStyle name="Normal 2 2 4 7 2 3" xfId="9156" xr:uid="{048B04E7-35D0-46D8-B84D-6FD2BC96E75E}"/>
    <cellStyle name="Normal 2 2 4 7 2 3 2" xfId="9157" xr:uid="{67C0DB64-87A1-48D6-A0F0-00B9FDC8C2F4}"/>
    <cellStyle name="Normal 2 2 4 7 2 3 2 2" xfId="37113" xr:uid="{07710298-DCBF-4B72-9E0F-CFD3EA41EDE3}"/>
    <cellStyle name="Normal 2 2 4 7 2 3 3" xfId="37112" xr:uid="{4F3A0684-6BF9-43D1-A2BA-234908D57AD3}"/>
    <cellStyle name="Normal 2 2 4 7 2 4" xfId="9158" xr:uid="{8F5CAA59-18EE-4718-BD41-CE57061AEC25}"/>
    <cellStyle name="Normal 2 2 4 7 2 4 2" xfId="37114" xr:uid="{C52CF229-78A2-4975-8739-0EA6F299ED4E}"/>
    <cellStyle name="Normal 2 2 4 7 2 5" xfId="37107" xr:uid="{8390BF0F-C0BE-4393-B656-3FAE87BDE5D9}"/>
    <cellStyle name="Normal 2 2 4 7 3" xfId="9159" xr:uid="{A6AE1853-7F5C-4B1E-AE01-8305D4DF9FFF}"/>
    <cellStyle name="Normal 2 2 4 7 3 2" xfId="9160" xr:uid="{FF357055-5827-49C1-862C-DBE03CC2C35E}"/>
    <cellStyle name="Normal 2 2 4 7 3 2 2" xfId="9161" xr:uid="{2728E394-2137-4EFE-812A-EE8820A4764C}"/>
    <cellStyle name="Normal 2 2 4 7 3 2 2 2" xfId="37117" xr:uid="{8880B58C-8985-41F2-ACB5-0A8A6B22F024}"/>
    <cellStyle name="Normal 2 2 4 7 3 2 3" xfId="37116" xr:uid="{B0691589-51D7-42E7-931C-8EB4CB44041B}"/>
    <cellStyle name="Normal 2 2 4 7 3 3" xfId="9162" xr:uid="{54DE227A-DB3F-42C4-8EFE-23A269717953}"/>
    <cellStyle name="Normal 2 2 4 7 3 3 2" xfId="37118" xr:uid="{F18F6B61-E593-405D-B00A-E23B7EF58CAE}"/>
    <cellStyle name="Normal 2 2 4 7 3 4" xfId="37115" xr:uid="{AE9BD164-3F30-4388-9ABF-6A5A7CEE1003}"/>
    <cellStyle name="Normal 2 2 4 7 4" xfId="9163" xr:uid="{07AD908A-CC9F-47B4-B229-EEA0BF05B859}"/>
    <cellStyle name="Normal 2 2 4 7 4 2" xfId="9164" xr:uid="{ADA48AE3-490C-493F-BDBF-7E8418AF1C0E}"/>
    <cellStyle name="Normal 2 2 4 7 4 2 2" xfId="37120" xr:uid="{F4411BEB-9107-4B93-9041-B022043D6887}"/>
    <cellStyle name="Normal 2 2 4 7 4 3" xfId="37119" xr:uid="{03A7DDF5-B973-4C48-AF2E-DF2199DE3C24}"/>
    <cellStyle name="Normal 2 2 4 7 5" xfId="9165" xr:uid="{7462C372-79CC-450E-BFD4-38E83DFA4E05}"/>
    <cellStyle name="Normal 2 2 4 7 5 2" xfId="37121" xr:uid="{ABA215C0-9A06-4AF0-8D12-92B06853CE73}"/>
    <cellStyle name="Normal 2 2 4 7 6" xfId="37106" xr:uid="{D442A824-E803-4A35-A8FD-4BC54E191AEC}"/>
    <cellStyle name="Normal 2 2 4 8" xfId="9166" xr:uid="{0E65C473-9EF9-4924-85E5-0CE08FFEB7A3}"/>
    <cellStyle name="Normal 2 2 4 8 2" xfId="9167" xr:uid="{ED1BE20B-4C2C-4CDE-883E-C418D1CAFF82}"/>
    <cellStyle name="Normal 2 2 4 8 2 2" xfId="9168" xr:uid="{C94CD015-2B55-498D-B811-3F479E580B4C}"/>
    <cellStyle name="Normal 2 2 4 8 2 2 2" xfId="9169" xr:uid="{AD9D96D9-C608-4664-8427-CA78D844F012}"/>
    <cellStyle name="Normal 2 2 4 8 2 2 2 2" xfId="37125" xr:uid="{FA73287C-6F2E-4416-BA08-0FAEB9FCA344}"/>
    <cellStyle name="Normal 2 2 4 8 2 2 3" xfId="37124" xr:uid="{281A9FA4-1D81-4F13-902A-43B962BC434C}"/>
    <cellStyle name="Normal 2 2 4 8 2 3" xfId="9170" xr:uid="{A2FAE021-6328-432B-B90A-90929CE46A21}"/>
    <cellStyle name="Normal 2 2 4 8 2 3 2" xfId="37126" xr:uid="{187AA78F-3842-448D-9922-1F3E4144CDA1}"/>
    <cellStyle name="Normal 2 2 4 8 2 4" xfId="37123" xr:uid="{2182C3DC-14B3-4912-BD0F-29EFD36D81C4}"/>
    <cellStyle name="Normal 2 2 4 8 3" xfId="9171" xr:uid="{225F1A19-048E-49C5-8F01-A7250F7BF61A}"/>
    <cellStyle name="Normal 2 2 4 8 3 2" xfId="9172" xr:uid="{0FA8D472-176E-466F-B3DD-83DB94C87CB4}"/>
    <cellStyle name="Normal 2 2 4 8 3 2 2" xfId="37128" xr:uid="{3C42B3A9-5017-4D60-A5BD-5D9207C82D5B}"/>
    <cellStyle name="Normal 2 2 4 8 3 3" xfId="37127" xr:uid="{4D42CBC3-5546-4D03-B869-1BB640056F83}"/>
    <cellStyle name="Normal 2 2 4 8 4" xfId="9173" xr:uid="{F2868ABE-8191-43B0-8985-B034591705AA}"/>
    <cellStyle name="Normal 2 2 4 8 4 2" xfId="37129" xr:uid="{CDD852A0-FD7B-4DE5-8F1E-3668A747E5AD}"/>
    <cellStyle name="Normal 2 2 4 8 5" xfId="37122" xr:uid="{305F13FC-C2BD-4CDA-9D81-40F5A5A47D8F}"/>
    <cellStyle name="Normal 2 2 4 9" xfId="9174" xr:uid="{5205C2BE-7122-44F7-87A1-7E9268D0B8D0}"/>
    <cellStyle name="Normal 2 2 4 9 2" xfId="9175" xr:uid="{B39A7253-C1F8-48F7-ACC8-03B2C3E9254B}"/>
    <cellStyle name="Normal 2 2 4 9 2 2" xfId="9176" xr:uid="{90AF2375-509C-4F5B-9390-F328531BA46D}"/>
    <cellStyle name="Normal 2 2 4 9 2 2 2" xfId="9177" xr:uid="{AE386D6F-ABB7-4AA2-894F-D53C9DE07754}"/>
    <cellStyle name="Normal 2 2 4 9 2 2 2 2" xfId="37133" xr:uid="{D478834E-35D3-4750-87C4-8464C1E94D33}"/>
    <cellStyle name="Normal 2 2 4 9 2 2 3" xfId="37132" xr:uid="{5DC77892-8DBA-405B-A5E6-8A9E70ABC53E}"/>
    <cellStyle name="Normal 2 2 4 9 2 3" xfId="9178" xr:uid="{95B6AE66-F0C4-4D36-85EA-2110B1B6E7CF}"/>
    <cellStyle name="Normal 2 2 4 9 2 3 2" xfId="37134" xr:uid="{6068278B-E0B3-451C-9499-9294787B65B2}"/>
    <cellStyle name="Normal 2 2 4 9 2 4" xfId="37131" xr:uid="{AF7068C7-6522-4B65-9C84-F97075DC18A6}"/>
    <cellStyle name="Normal 2 2 4 9 3" xfId="9179" xr:uid="{90AADBE3-8298-4A7B-8F4B-49BFD7F14B5D}"/>
    <cellStyle name="Normal 2 2 4 9 3 2" xfId="9180" xr:uid="{D3F31A2E-ACA3-4E86-B797-9D002DABEE0B}"/>
    <cellStyle name="Normal 2 2 4 9 3 2 2" xfId="37136" xr:uid="{8B171D67-043A-4877-8FC5-61257EB280E1}"/>
    <cellStyle name="Normal 2 2 4 9 3 3" xfId="37135" xr:uid="{A3634994-4814-40EA-9965-6023EB23CAE4}"/>
    <cellStyle name="Normal 2 2 4 9 4" xfId="9181" xr:uid="{05607338-FB2A-4640-90F7-C64FECCDCAC1}"/>
    <cellStyle name="Normal 2 2 4 9 4 2" xfId="37137" xr:uid="{A397A707-E044-4058-A5FC-C0EE1AFB81CB}"/>
    <cellStyle name="Normal 2 2 4 9 5" xfId="37130" xr:uid="{D2832499-585A-4123-ACF3-99CF3E2B4F6D}"/>
    <cellStyle name="Normal 2 2 5" xfId="114" xr:uid="{F9BE8E6B-33C1-45F6-AADF-E2DC72C88498}"/>
    <cellStyle name="Normal 2 2 5 10" xfId="9182" xr:uid="{D86F96E8-4CA4-4271-91AC-91B6CC729C3C}"/>
    <cellStyle name="Normal 2 2 5 10 2" xfId="37138" xr:uid="{06C230AD-39C1-4615-9151-8E0816F4D55F}"/>
    <cellStyle name="Normal 2 2 5 11" xfId="27819" xr:uid="{10F979AB-C001-4BB6-B662-F63A75A8F503}"/>
    <cellStyle name="Normal 2 2 5 11 2" xfId="55738" xr:uid="{9BA128AE-13ED-4145-B2F8-D289BA5B4AAA}"/>
    <cellStyle name="Normal 2 2 5 12" xfId="28098" xr:uid="{985851D0-6317-4301-86FA-0BA1C53BC1BF}"/>
    <cellStyle name="Normal 2 2 5 2" xfId="193" xr:uid="{26E0B9F2-4475-4F8E-B8C9-DEC6F5C65B8E}"/>
    <cellStyle name="Normal 2 2 5 2 10" xfId="27820" xr:uid="{9E9E6902-6EE0-470C-B407-D3D65CF64892}"/>
    <cellStyle name="Normal 2 2 5 2 10 2" xfId="55739" xr:uid="{346F1FF3-5F2F-409A-9D48-5FF207845C06}"/>
    <cellStyle name="Normal 2 2 5 2 11" xfId="28175" xr:uid="{07E7F0A1-661B-4E5A-82B9-822DBA857975}"/>
    <cellStyle name="Normal 2 2 5 2 2" xfId="348" xr:uid="{C796FE09-F579-48D8-A3B9-EA6BF1F6135C}"/>
    <cellStyle name="Normal 2 2 5 2 2 10" xfId="28329" xr:uid="{7E81C72E-E54E-4F81-B8CC-9803265D69D8}"/>
    <cellStyle name="Normal 2 2 5 2 2 2" xfId="695" xr:uid="{7D3AF69A-885A-47B5-98C2-B1E85EEB7758}"/>
    <cellStyle name="Normal 2 2 5 2 2 2 2" xfId="9183" xr:uid="{B4C37695-CDAE-4A6E-A6DF-55CC5DAA3591}"/>
    <cellStyle name="Normal 2 2 5 2 2 2 2 2" xfId="9184" xr:uid="{878220C8-AD4A-437C-BC49-48BB898D39AE}"/>
    <cellStyle name="Normal 2 2 5 2 2 2 2 2 2" xfId="9185" xr:uid="{C72D6299-4034-4FE5-97E3-55E1AACEDD62}"/>
    <cellStyle name="Normal 2 2 5 2 2 2 2 2 2 2" xfId="9186" xr:uid="{B3DF8D0C-5545-4CCA-9486-DDD27C974517}"/>
    <cellStyle name="Normal 2 2 5 2 2 2 2 2 2 2 2" xfId="9187" xr:uid="{A6CF5795-055C-4522-8BE9-8FD2A9215150}"/>
    <cellStyle name="Normal 2 2 5 2 2 2 2 2 2 2 2 2" xfId="37143" xr:uid="{505932C9-AEE7-43E3-8E79-50ED7E04D266}"/>
    <cellStyle name="Normal 2 2 5 2 2 2 2 2 2 2 3" xfId="37142" xr:uid="{74446DCC-ED95-4385-B9E7-B11C180B51CC}"/>
    <cellStyle name="Normal 2 2 5 2 2 2 2 2 2 3" xfId="9188" xr:uid="{D400DACF-5D05-43A9-9289-3B83257D1A44}"/>
    <cellStyle name="Normal 2 2 5 2 2 2 2 2 2 3 2" xfId="37144" xr:uid="{AFEEB895-9408-4AB2-9573-F56DFEC11E19}"/>
    <cellStyle name="Normal 2 2 5 2 2 2 2 2 2 4" xfId="37141" xr:uid="{6DCB780E-D8E5-4699-9987-DA813D3E8D55}"/>
    <cellStyle name="Normal 2 2 5 2 2 2 2 2 3" xfId="9189" xr:uid="{802FB44E-748E-4FC8-8379-D43E03468188}"/>
    <cellStyle name="Normal 2 2 5 2 2 2 2 2 3 2" xfId="9190" xr:uid="{8C5689C8-DC80-4611-A3A7-1F3986D5B2B8}"/>
    <cellStyle name="Normal 2 2 5 2 2 2 2 2 3 2 2" xfId="37146" xr:uid="{2C353E54-9441-432C-A186-5AED9752B135}"/>
    <cellStyle name="Normal 2 2 5 2 2 2 2 2 3 3" xfId="37145" xr:uid="{186B77DD-911E-4DBE-B194-5CC7E635EBC2}"/>
    <cellStyle name="Normal 2 2 5 2 2 2 2 2 4" xfId="9191" xr:uid="{79CDF139-5F49-4CA3-8DC0-511A6A8E6CDC}"/>
    <cellStyle name="Normal 2 2 5 2 2 2 2 2 4 2" xfId="37147" xr:uid="{495BD6E7-8A3A-49B7-83A8-AFEDD33EC8D0}"/>
    <cellStyle name="Normal 2 2 5 2 2 2 2 2 5" xfId="37140" xr:uid="{FE05CC2D-D7AF-4CCE-91E8-978D47E7E447}"/>
    <cellStyle name="Normal 2 2 5 2 2 2 2 3" xfId="9192" xr:uid="{57D34802-450C-4799-B8B9-6538FAB091A9}"/>
    <cellStyle name="Normal 2 2 5 2 2 2 2 3 2" xfId="9193" xr:uid="{4CB5CBDB-08B9-42FE-BF55-7D3AA27523BB}"/>
    <cellStyle name="Normal 2 2 5 2 2 2 2 3 2 2" xfId="9194" xr:uid="{4580C89B-042D-4E79-9CAD-FBC3F7DD80E9}"/>
    <cellStyle name="Normal 2 2 5 2 2 2 2 3 2 2 2" xfId="37150" xr:uid="{F76FF9ED-96D7-427B-93EF-879E6AE14237}"/>
    <cellStyle name="Normal 2 2 5 2 2 2 2 3 2 3" xfId="37149" xr:uid="{E59DC126-BA72-48B4-84B0-8213EA1EF973}"/>
    <cellStyle name="Normal 2 2 5 2 2 2 2 3 3" xfId="9195" xr:uid="{2BA44201-25D2-45C9-8FB1-41547F44D64F}"/>
    <cellStyle name="Normal 2 2 5 2 2 2 2 3 3 2" xfId="37151" xr:uid="{6727A6BC-A4C7-43CC-95B4-E71DA67D9BE1}"/>
    <cellStyle name="Normal 2 2 5 2 2 2 2 3 4" xfId="37148" xr:uid="{8FA0AC73-6829-486B-80D2-57BE9B422AE9}"/>
    <cellStyle name="Normal 2 2 5 2 2 2 2 4" xfId="9196" xr:uid="{A94F7AE8-40FC-4314-87AC-B75360AB0A9A}"/>
    <cellStyle name="Normal 2 2 5 2 2 2 2 4 2" xfId="9197" xr:uid="{046181CE-A485-46CA-A70B-59A3646F1438}"/>
    <cellStyle name="Normal 2 2 5 2 2 2 2 4 2 2" xfId="37153" xr:uid="{0A3F0D5B-83E6-4874-9442-31A8DE83DFF8}"/>
    <cellStyle name="Normal 2 2 5 2 2 2 2 4 3" xfId="37152" xr:uid="{7BE23F1C-F548-4B5A-94E1-B5E45BE6774E}"/>
    <cellStyle name="Normal 2 2 5 2 2 2 2 5" xfId="9198" xr:uid="{D6C20FF4-5FBE-480E-B876-BD14599CA343}"/>
    <cellStyle name="Normal 2 2 5 2 2 2 2 5 2" xfId="37154" xr:uid="{618F9797-D215-4AE5-A98C-8B044E5FFE7E}"/>
    <cellStyle name="Normal 2 2 5 2 2 2 2 6" xfId="37139" xr:uid="{2B94354A-9989-4174-854B-33F79107B6D6}"/>
    <cellStyle name="Normal 2 2 5 2 2 2 3" xfId="9199" xr:uid="{65424023-0F6B-4B93-A4D6-2E332B1CD61A}"/>
    <cellStyle name="Normal 2 2 5 2 2 2 3 2" xfId="9200" xr:uid="{E81BA522-0C91-460D-909B-609C85A8DD08}"/>
    <cellStyle name="Normal 2 2 5 2 2 2 3 2 2" xfId="9201" xr:uid="{BBEBF87C-DEE0-42FE-BF9B-6A860F548A44}"/>
    <cellStyle name="Normal 2 2 5 2 2 2 3 2 2 2" xfId="9202" xr:uid="{77447085-0570-4609-BF17-03A53ED9E58F}"/>
    <cellStyle name="Normal 2 2 5 2 2 2 3 2 2 2 2" xfId="37158" xr:uid="{EAEC56F8-17C3-4228-BE61-86FB6097C801}"/>
    <cellStyle name="Normal 2 2 5 2 2 2 3 2 2 3" xfId="37157" xr:uid="{D4716A12-CFD0-4C1C-97E5-C1E7C82F97A8}"/>
    <cellStyle name="Normal 2 2 5 2 2 2 3 2 3" xfId="9203" xr:uid="{82109445-8A96-4CCB-A33D-9D0B0D443FDB}"/>
    <cellStyle name="Normal 2 2 5 2 2 2 3 2 3 2" xfId="37159" xr:uid="{0B7A51EA-4FBD-47C3-8316-14541E9C2F2A}"/>
    <cellStyle name="Normal 2 2 5 2 2 2 3 2 4" xfId="37156" xr:uid="{4A2E48A9-EEE0-47A8-89DE-3E3C4B0EFC2D}"/>
    <cellStyle name="Normal 2 2 5 2 2 2 3 3" xfId="9204" xr:uid="{061B4268-14F9-43DF-99AB-06D341C73FA8}"/>
    <cellStyle name="Normal 2 2 5 2 2 2 3 3 2" xfId="9205" xr:uid="{E49EDB7F-DF53-4EEB-990D-D8DA7E9CE787}"/>
    <cellStyle name="Normal 2 2 5 2 2 2 3 3 2 2" xfId="37161" xr:uid="{D34579D7-67DC-443E-937C-AA0F7F9213E9}"/>
    <cellStyle name="Normal 2 2 5 2 2 2 3 3 3" xfId="37160" xr:uid="{EFFB2D08-F797-4795-9C19-C8099C779F69}"/>
    <cellStyle name="Normal 2 2 5 2 2 2 3 4" xfId="9206" xr:uid="{B9432325-A598-4AF7-8F4A-08751D094881}"/>
    <cellStyle name="Normal 2 2 5 2 2 2 3 4 2" xfId="37162" xr:uid="{B085A906-34FE-46DF-82EB-0DCBBA9CA95A}"/>
    <cellStyle name="Normal 2 2 5 2 2 2 3 5" xfId="37155" xr:uid="{C9578949-526E-4261-AD43-3F438805468A}"/>
    <cellStyle name="Normal 2 2 5 2 2 2 4" xfId="9207" xr:uid="{3CFB28FE-D8B9-4815-B9BF-92D00348AB6B}"/>
    <cellStyle name="Normal 2 2 5 2 2 2 4 2" xfId="9208" xr:uid="{02E88370-4A62-4E5C-BF75-0436BDBA0416}"/>
    <cellStyle name="Normal 2 2 5 2 2 2 4 2 2" xfId="9209" xr:uid="{C913F26D-98F2-4AA1-AEAF-5A4B012578C8}"/>
    <cellStyle name="Normal 2 2 5 2 2 2 4 2 2 2" xfId="9210" xr:uid="{E6748A61-8314-4EE6-845D-84CF316D016B}"/>
    <cellStyle name="Normal 2 2 5 2 2 2 4 2 2 2 2" xfId="37166" xr:uid="{9B7892ED-C01C-427B-A1CC-A3E50D292A52}"/>
    <cellStyle name="Normal 2 2 5 2 2 2 4 2 2 3" xfId="37165" xr:uid="{8D3FC421-D4E2-4718-B032-C7836F4F15D7}"/>
    <cellStyle name="Normal 2 2 5 2 2 2 4 2 3" xfId="9211" xr:uid="{3D5FEED3-9799-43D4-A93D-5000B23FAE5C}"/>
    <cellStyle name="Normal 2 2 5 2 2 2 4 2 3 2" xfId="37167" xr:uid="{29EF3240-AF50-4AC4-8BE1-2A00020601B9}"/>
    <cellStyle name="Normal 2 2 5 2 2 2 4 2 4" xfId="37164" xr:uid="{8C582C95-C2FE-46F8-BC87-56B6DC69C5EE}"/>
    <cellStyle name="Normal 2 2 5 2 2 2 4 3" xfId="9212" xr:uid="{BA475432-EBB2-409A-8431-F469301FF029}"/>
    <cellStyle name="Normal 2 2 5 2 2 2 4 3 2" xfId="9213" xr:uid="{A0B4D8B7-4EE8-4BA5-A9CF-7AA54A9E8DF8}"/>
    <cellStyle name="Normal 2 2 5 2 2 2 4 3 2 2" xfId="37169" xr:uid="{C0EE9CC6-CC89-42F0-BE4F-B085CF4C29C7}"/>
    <cellStyle name="Normal 2 2 5 2 2 2 4 3 3" xfId="37168" xr:uid="{DD4E3269-93A8-40B3-BDE0-7797F613CC79}"/>
    <cellStyle name="Normal 2 2 5 2 2 2 4 4" xfId="9214" xr:uid="{3ABBABAC-017E-4E35-A4F9-09431C225FF4}"/>
    <cellStyle name="Normal 2 2 5 2 2 2 4 4 2" xfId="37170" xr:uid="{87488CBC-586A-40D4-837E-F4676257E717}"/>
    <cellStyle name="Normal 2 2 5 2 2 2 4 5" xfId="37163" xr:uid="{04730CEE-E51C-42F8-B5F4-7018A42E0A39}"/>
    <cellStyle name="Normal 2 2 5 2 2 2 5" xfId="9215" xr:uid="{433EC8BC-7408-4FE3-86C5-E381E403DCCB}"/>
    <cellStyle name="Normal 2 2 5 2 2 2 5 2" xfId="9216" xr:uid="{599C6645-CCCD-414D-A0AF-8AC268439676}"/>
    <cellStyle name="Normal 2 2 5 2 2 2 5 2 2" xfId="9217" xr:uid="{42D9F24F-A41B-4DC6-A80A-960FAB1A50FF}"/>
    <cellStyle name="Normal 2 2 5 2 2 2 5 2 2 2" xfId="37173" xr:uid="{80D8A390-60A7-4F4C-973E-53100659AF65}"/>
    <cellStyle name="Normal 2 2 5 2 2 2 5 2 3" xfId="37172" xr:uid="{4646FCA4-192A-4298-9787-D08F1204772C}"/>
    <cellStyle name="Normal 2 2 5 2 2 2 5 3" xfId="9218" xr:uid="{DEA3E1E5-2F54-4996-AA33-3D45FCF75A5C}"/>
    <cellStyle name="Normal 2 2 5 2 2 2 5 3 2" xfId="37174" xr:uid="{1358858C-F7B0-4CB1-A53B-D0ED3BEAAB74}"/>
    <cellStyle name="Normal 2 2 5 2 2 2 5 4" xfId="37171" xr:uid="{7D3CC23D-B327-4814-9C98-BF6AE5A2C1AC}"/>
    <cellStyle name="Normal 2 2 5 2 2 2 6" xfId="9219" xr:uid="{26EF0B34-160D-4A0B-8C7C-B5B573E547BA}"/>
    <cellStyle name="Normal 2 2 5 2 2 2 6 2" xfId="9220" xr:uid="{A6573D47-2C0C-4AD5-81D1-F0C632FD4354}"/>
    <cellStyle name="Normal 2 2 5 2 2 2 6 2 2" xfId="37176" xr:uid="{61FC4BBD-2993-4EA6-8493-74E02B91A0D0}"/>
    <cellStyle name="Normal 2 2 5 2 2 2 6 3" xfId="37175" xr:uid="{0F166B49-D7A2-4347-8B24-53E1DDEF6924}"/>
    <cellStyle name="Normal 2 2 5 2 2 2 7" xfId="9221" xr:uid="{3376ED03-5A6D-42DF-97B1-6BF482756D9C}"/>
    <cellStyle name="Normal 2 2 5 2 2 2 7 2" xfId="37177" xr:uid="{CDAFDE3F-3999-4FD8-947F-C44D5E422FBB}"/>
    <cellStyle name="Normal 2 2 5 2 2 2 8" xfId="28674" xr:uid="{B1AE94F6-D97C-4E3E-BE47-5225DA9BB50D}"/>
    <cellStyle name="Normal 2 2 5 2 2 3" xfId="9222" xr:uid="{FEA468E3-6F5C-4A99-80AA-78C8F30228FF}"/>
    <cellStyle name="Normal 2 2 5 2 2 3 2" xfId="9223" xr:uid="{C14AF580-D710-4C45-A8DB-69B8B45AE359}"/>
    <cellStyle name="Normal 2 2 5 2 2 3 2 2" xfId="9224" xr:uid="{F0361F1F-9304-44EB-9B18-76728EB2A7A6}"/>
    <cellStyle name="Normal 2 2 5 2 2 3 2 2 2" xfId="9225" xr:uid="{99A5DB7F-3438-4047-8C45-9898E6583D90}"/>
    <cellStyle name="Normal 2 2 5 2 2 3 2 2 2 2" xfId="9226" xr:uid="{AA5DC178-0C1D-4321-9D9E-5A947005224F}"/>
    <cellStyle name="Normal 2 2 5 2 2 3 2 2 2 2 2" xfId="37182" xr:uid="{29D2C4CD-1B25-48D4-A42D-8D1C8E0E274C}"/>
    <cellStyle name="Normal 2 2 5 2 2 3 2 2 2 3" xfId="37181" xr:uid="{1D11A473-12CF-456B-82A6-3C8196D101AF}"/>
    <cellStyle name="Normal 2 2 5 2 2 3 2 2 3" xfId="9227" xr:uid="{1A3AF22E-12A7-41D9-A1B8-673DA7457F3E}"/>
    <cellStyle name="Normal 2 2 5 2 2 3 2 2 3 2" xfId="37183" xr:uid="{DD8C093D-41E4-4D96-B166-A5343DAE91DD}"/>
    <cellStyle name="Normal 2 2 5 2 2 3 2 2 4" xfId="37180" xr:uid="{33C59E12-DD6D-46A1-895D-749928685D8D}"/>
    <cellStyle name="Normal 2 2 5 2 2 3 2 3" xfId="9228" xr:uid="{468CEE11-EC24-4C68-A732-CEFC368379B2}"/>
    <cellStyle name="Normal 2 2 5 2 2 3 2 3 2" xfId="9229" xr:uid="{9CEC0487-4CDB-42EC-89B9-DFE050F8DA4A}"/>
    <cellStyle name="Normal 2 2 5 2 2 3 2 3 2 2" xfId="37185" xr:uid="{DDD7CAD3-3500-4513-BB84-980DB7C0137B}"/>
    <cellStyle name="Normal 2 2 5 2 2 3 2 3 3" xfId="37184" xr:uid="{B5CC88FF-F2D1-407D-8CD3-87DBAE538ACF}"/>
    <cellStyle name="Normal 2 2 5 2 2 3 2 4" xfId="9230" xr:uid="{BED8C933-DC3C-4A5F-815B-D4285C212556}"/>
    <cellStyle name="Normal 2 2 5 2 2 3 2 4 2" xfId="37186" xr:uid="{1F6B107B-9D43-49D9-A6B7-6C7AC8485F24}"/>
    <cellStyle name="Normal 2 2 5 2 2 3 2 5" xfId="37179" xr:uid="{2731D078-7274-4B63-9D1A-549C93E3A73E}"/>
    <cellStyle name="Normal 2 2 5 2 2 3 3" xfId="9231" xr:uid="{817316C8-435F-49FB-9209-EBF7EC4D13EA}"/>
    <cellStyle name="Normal 2 2 5 2 2 3 3 2" xfId="9232" xr:uid="{32619142-8F90-4168-B453-D49E8DD4DE4C}"/>
    <cellStyle name="Normal 2 2 5 2 2 3 3 2 2" xfId="9233" xr:uid="{049B9268-5916-4670-B140-F5CC19F64706}"/>
    <cellStyle name="Normal 2 2 5 2 2 3 3 2 2 2" xfId="37189" xr:uid="{63DBBA8B-655B-4FA7-BFDE-6840FCB648FB}"/>
    <cellStyle name="Normal 2 2 5 2 2 3 3 2 3" xfId="37188" xr:uid="{BF0B6480-BFCF-4AF2-BB72-DE0B28D9F409}"/>
    <cellStyle name="Normal 2 2 5 2 2 3 3 3" xfId="9234" xr:uid="{DB135D8A-70A9-4410-933D-3DFAECEB0D3F}"/>
    <cellStyle name="Normal 2 2 5 2 2 3 3 3 2" xfId="37190" xr:uid="{517C91B1-D385-4BB8-A5EF-08ACE7BC14D9}"/>
    <cellStyle name="Normal 2 2 5 2 2 3 3 4" xfId="37187" xr:uid="{BD5C4E92-F869-4534-8A4C-476DD128AF9F}"/>
    <cellStyle name="Normal 2 2 5 2 2 3 4" xfId="9235" xr:uid="{46F788DD-3F9E-45D4-A66C-116FA04058F7}"/>
    <cellStyle name="Normal 2 2 5 2 2 3 4 2" xfId="9236" xr:uid="{D361593E-83E4-49FA-B867-888C6830A38C}"/>
    <cellStyle name="Normal 2 2 5 2 2 3 4 2 2" xfId="37192" xr:uid="{9045E397-AB41-4BE0-81BB-8B81D87BDD39}"/>
    <cellStyle name="Normal 2 2 5 2 2 3 4 3" xfId="37191" xr:uid="{38AD3993-98D8-41E6-A658-D1EB4E28059D}"/>
    <cellStyle name="Normal 2 2 5 2 2 3 5" xfId="9237" xr:uid="{A8CE97DC-2B83-4837-BB47-DA967433D140}"/>
    <cellStyle name="Normal 2 2 5 2 2 3 5 2" xfId="37193" xr:uid="{DF05F2B4-4C3D-46E4-9B52-DD39DC4FE75E}"/>
    <cellStyle name="Normal 2 2 5 2 2 3 6" xfId="37178" xr:uid="{473FD304-339A-4C5A-AD27-887762522499}"/>
    <cellStyle name="Normal 2 2 5 2 2 4" xfId="9238" xr:uid="{60F0514D-87E0-43F0-9631-1CD8A244DB0E}"/>
    <cellStyle name="Normal 2 2 5 2 2 4 2" xfId="9239" xr:uid="{90FFD563-84EE-412A-A70F-A2777E3C9312}"/>
    <cellStyle name="Normal 2 2 5 2 2 4 2 2" xfId="9240" xr:uid="{9611F93E-07E7-4E99-883D-5381596E910B}"/>
    <cellStyle name="Normal 2 2 5 2 2 4 2 2 2" xfId="9241" xr:uid="{0049AE75-DC54-4152-9EF8-44DF8DDDCD50}"/>
    <cellStyle name="Normal 2 2 5 2 2 4 2 2 2 2" xfId="37197" xr:uid="{E46BB399-609A-4937-BD6D-2FA3591C58C4}"/>
    <cellStyle name="Normal 2 2 5 2 2 4 2 2 3" xfId="37196" xr:uid="{D8F836B9-8D54-4AEE-A9EE-9B9313F1627E}"/>
    <cellStyle name="Normal 2 2 5 2 2 4 2 3" xfId="9242" xr:uid="{2A45676F-821A-467E-AF28-2D9107A3CF86}"/>
    <cellStyle name="Normal 2 2 5 2 2 4 2 3 2" xfId="37198" xr:uid="{A476BD1C-62AC-42BA-9F29-E977A7CC2952}"/>
    <cellStyle name="Normal 2 2 5 2 2 4 2 4" xfId="37195" xr:uid="{4CC3BAA7-9428-4D41-91D7-F634E5824D4E}"/>
    <cellStyle name="Normal 2 2 5 2 2 4 3" xfId="9243" xr:uid="{C5CA2F13-D80C-4519-8CDD-97FE70C5D3D6}"/>
    <cellStyle name="Normal 2 2 5 2 2 4 3 2" xfId="9244" xr:uid="{B2EC6611-7F98-4E0C-89B6-EB8FC11E1802}"/>
    <cellStyle name="Normal 2 2 5 2 2 4 3 2 2" xfId="37200" xr:uid="{5D7EB7EB-BCE0-4784-888D-CCBC650A9656}"/>
    <cellStyle name="Normal 2 2 5 2 2 4 3 3" xfId="37199" xr:uid="{0BFC7FEC-FCB9-4012-881D-ECC5AE4C32CB}"/>
    <cellStyle name="Normal 2 2 5 2 2 4 4" xfId="9245" xr:uid="{3DE58881-2C34-4C5F-912C-197866327256}"/>
    <cellStyle name="Normal 2 2 5 2 2 4 4 2" xfId="37201" xr:uid="{84DFEB7C-9075-452B-B2F8-0D9964013BAD}"/>
    <cellStyle name="Normal 2 2 5 2 2 4 5" xfId="37194" xr:uid="{847CA1BB-0ECF-4A9B-8BE0-495D3D189F49}"/>
    <cellStyle name="Normal 2 2 5 2 2 5" xfId="9246" xr:uid="{591A603A-7E50-4E37-915A-7793CD080FA6}"/>
    <cellStyle name="Normal 2 2 5 2 2 5 2" xfId="9247" xr:uid="{6B8D1912-E61C-43D9-830A-BE6F9E231684}"/>
    <cellStyle name="Normal 2 2 5 2 2 5 2 2" xfId="9248" xr:uid="{F0C6AB83-ADED-4272-955E-E00D456A7528}"/>
    <cellStyle name="Normal 2 2 5 2 2 5 2 2 2" xfId="9249" xr:uid="{4023CD59-BED4-45A9-9F22-30B175F0DC44}"/>
    <cellStyle name="Normal 2 2 5 2 2 5 2 2 2 2" xfId="37205" xr:uid="{6A5F648F-1063-446B-93A7-875DE5001D64}"/>
    <cellStyle name="Normal 2 2 5 2 2 5 2 2 3" xfId="37204" xr:uid="{A3F4A370-0C86-4AD8-9EFF-FA3786DEC11B}"/>
    <cellStyle name="Normal 2 2 5 2 2 5 2 3" xfId="9250" xr:uid="{873F662D-781B-4034-B790-B0E3581FC1F6}"/>
    <cellStyle name="Normal 2 2 5 2 2 5 2 3 2" xfId="37206" xr:uid="{7F617290-BB83-4CDC-AB57-570A161EB974}"/>
    <cellStyle name="Normal 2 2 5 2 2 5 2 4" xfId="37203" xr:uid="{7CB47311-F33E-4E03-A913-B8E33F9DC2A7}"/>
    <cellStyle name="Normal 2 2 5 2 2 5 3" xfId="9251" xr:uid="{E83EACE8-F4D5-4BEA-AB92-4115C174B507}"/>
    <cellStyle name="Normal 2 2 5 2 2 5 3 2" xfId="9252" xr:uid="{21120567-57B8-4976-BD18-511904BC854A}"/>
    <cellStyle name="Normal 2 2 5 2 2 5 3 2 2" xfId="37208" xr:uid="{09057DE6-8FF3-49F0-8B2C-60DF723F2FB6}"/>
    <cellStyle name="Normal 2 2 5 2 2 5 3 3" xfId="37207" xr:uid="{2E66D7E1-2E86-4B4D-8E04-176944FCF486}"/>
    <cellStyle name="Normal 2 2 5 2 2 5 4" xfId="9253" xr:uid="{F4EC8087-0568-471D-8266-CE358493BBE3}"/>
    <cellStyle name="Normal 2 2 5 2 2 5 4 2" xfId="37209" xr:uid="{D0B36BA5-C9B2-4101-840C-4FA6E7031537}"/>
    <cellStyle name="Normal 2 2 5 2 2 5 5" xfId="37202" xr:uid="{7E1D7835-65E3-4E8A-B0ED-AA9CAC2DED0A}"/>
    <cellStyle name="Normal 2 2 5 2 2 6" xfId="9254" xr:uid="{B9761E9C-BC29-4A10-AD85-CC9C08ABD7D7}"/>
    <cellStyle name="Normal 2 2 5 2 2 6 2" xfId="9255" xr:uid="{3299E65B-DBAD-4256-85AF-751E10A94E13}"/>
    <cellStyle name="Normal 2 2 5 2 2 6 2 2" xfId="9256" xr:uid="{F70C018F-7B13-432B-AB2A-C1383D679423}"/>
    <cellStyle name="Normal 2 2 5 2 2 6 2 2 2" xfId="37212" xr:uid="{54941C63-863A-4A44-919B-550A6FBBF0DD}"/>
    <cellStyle name="Normal 2 2 5 2 2 6 2 3" xfId="37211" xr:uid="{98A8087C-9A8F-45C6-B4B0-CF405F48D2D2}"/>
    <cellStyle name="Normal 2 2 5 2 2 6 3" xfId="9257" xr:uid="{10661C57-7B4A-4AD9-ACEC-3DA0843B9A7B}"/>
    <cellStyle name="Normal 2 2 5 2 2 6 3 2" xfId="37213" xr:uid="{1C756CA5-BE3F-4166-92D4-7187FBCC1089}"/>
    <cellStyle name="Normal 2 2 5 2 2 6 4" xfId="37210" xr:uid="{95164294-EFF1-4C15-B677-932A7DAD251C}"/>
    <cellStyle name="Normal 2 2 5 2 2 7" xfId="9258" xr:uid="{31EA850A-8F81-4800-9D72-457EACBE6EEE}"/>
    <cellStyle name="Normal 2 2 5 2 2 7 2" xfId="9259" xr:uid="{C16C0AB0-BE5E-4DF7-9EFD-041D8454921A}"/>
    <cellStyle name="Normal 2 2 5 2 2 7 2 2" xfId="37215" xr:uid="{99AC479B-8446-4191-AB49-D5004A7F738D}"/>
    <cellStyle name="Normal 2 2 5 2 2 7 3" xfId="37214" xr:uid="{332E289C-34FF-4E13-9821-20DDDA85F29B}"/>
    <cellStyle name="Normal 2 2 5 2 2 8" xfId="9260" xr:uid="{8B51DB46-1528-496D-BE5E-03ACF4F6A615}"/>
    <cellStyle name="Normal 2 2 5 2 2 8 2" xfId="37216" xr:uid="{EA7CD9FA-2558-49B1-B1DE-DD0231648F41}"/>
    <cellStyle name="Normal 2 2 5 2 2 9" xfId="27821" xr:uid="{278DA62C-69DF-4F13-8E36-16C5686E2BEF}"/>
    <cellStyle name="Normal 2 2 5 2 2 9 2" xfId="55740" xr:uid="{5F3345F7-6B1A-4550-81C4-5E2ED880EFFF}"/>
    <cellStyle name="Normal 2 2 5 2 3" xfId="541" xr:uid="{9D674570-CBFF-4F5B-AEB2-B35DE2A5AFA7}"/>
    <cellStyle name="Normal 2 2 5 2 3 2" xfId="9261" xr:uid="{D01FEE82-5E8B-48ED-8BC8-4DDC5C68572A}"/>
    <cellStyle name="Normal 2 2 5 2 3 2 2" xfId="9262" xr:uid="{9C259336-BC5E-4F38-BCFD-8B53D024F783}"/>
    <cellStyle name="Normal 2 2 5 2 3 2 2 2" xfId="9263" xr:uid="{27D8B2FF-1A4A-4BB8-B117-6383F437E1F8}"/>
    <cellStyle name="Normal 2 2 5 2 3 2 2 2 2" xfId="9264" xr:uid="{20F739BD-61ED-4262-9819-2A84E4679C23}"/>
    <cellStyle name="Normal 2 2 5 2 3 2 2 2 2 2" xfId="9265" xr:uid="{3183CE32-6294-4102-AC4E-FBE2F68816E8}"/>
    <cellStyle name="Normal 2 2 5 2 3 2 2 2 2 2 2" xfId="37221" xr:uid="{3C6948F9-578B-47D4-8A63-7B79EA2282D8}"/>
    <cellStyle name="Normal 2 2 5 2 3 2 2 2 2 3" xfId="37220" xr:uid="{30D7E6A6-F6FE-463B-9557-093BBDAED5CF}"/>
    <cellStyle name="Normal 2 2 5 2 3 2 2 2 3" xfId="9266" xr:uid="{03E0E7FE-E745-4C0A-BC6D-7524456981EC}"/>
    <cellStyle name="Normal 2 2 5 2 3 2 2 2 3 2" xfId="37222" xr:uid="{BF2C2C58-1B8E-4105-85CC-1171E54CB740}"/>
    <cellStyle name="Normal 2 2 5 2 3 2 2 2 4" xfId="37219" xr:uid="{9BDB1952-9D6E-45A8-A21D-D953F0F84DA3}"/>
    <cellStyle name="Normal 2 2 5 2 3 2 2 3" xfId="9267" xr:uid="{CE41BEFB-E60F-4761-BA16-026E73C5671F}"/>
    <cellStyle name="Normal 2 2 5 2 3 2 2 3 2" xfId="9268" xr:uid="{4EDF37B9-108E-4ECB-B951-C6C47F3D865A}"/>
    <cellStyle name="Normal 2 2 5 2 3 2 2 3 2 2" xfId="37224" xr:uid="{BEF7A5E7-C81F-42AE-B10C-595F6EE1EB0E}"/>
    <cellStyle name="Normal 2 2 5 2 3 2 2 3 3" xfId="37223" xr:uid="{2C37C51D-E247-47C3-9832-0466026395E5}"/>
    <cellStyle name="Normal 2 2 5 2 3 2 2 4" xfId="9269" xr:uid="{7F7108CC-57EC-449F-B6D8-5ADBC7970D97}"/>
    <cellStyle name="Normal 2 2 5 2 3 2 2 4 2" xfId="37225" xr:uid="{5704821E-3874-4FF8-8ACB-471F6D245A28}"/>
    <cellStyle name="Normal 2 2 5 2 3 2 2 5" xfId="37218" xr:uid="{96C7E67D-5F0D-4994-83CE-A57FCD17D457}"/>
    <cellStyle name="Normal 2 2 5 2 3 2 3" xfId="9270" xr:uid="{D8621AD4-3A56-4F91-9B23-DD8E2415E7E0}"/>
    <cellStyle name="Normal 2 2 5 2 3 2 3 2" xfId="9271" xr:uid="{C075D904-B724-4A89-8D78-C9480EEFE91F}"/>
    <cellStyle name="Normal 2 2 5 2 3 2 3 2 2" xfId="9272" xr:uid="{6D71D550-A0CF-462F-88B6-A47A8D8EA3C7}"/>
    <cellStyle name="Normal 2 2 5 2 3 2 3 2 2 2" xfId="37228" xr:uid="{DA9D985E-D770-4EC6-BA9A-E9772BABD4F2}"/>
    <cellStyle name="Normal 2 2 5 2 3 2 3 2 3" xfId="37227" xr:uid="{7D0B471B-4367-4210-ACD8-D8164AF9DC45}"/>
    <cellStyle name="Normal 2 2 5 2 3 2 3 3" xfId="9273" xr:uid="{E850A37F-C94A-4753-9A2A-D594403BA03C}"/>
    <cellStyle name="Normal 2 2 5 2 3 2 3 3 2" xfId="37229" xr:uid="{777C4D41-152B-4B21-8911-76D72B905E2B}"/>
    <cellStyle name="Normal 2 2 5 2 3 2 3 4" xfId="37226" xr:uid="{37D579EB-A4C8-4261-B8A3-27329F8FE419}"/>
    <cellStyle name="Normal 2 2 5 2 3 2 4" xfId="9274" xr:uid="{EDFFDAB5-8143-48D5-8EA1-EAB9984544C7}"/>
    <cellStyle name="Normal 2 2 5 2 3 2 4 2" xfId="9275" xr:uid="{52300F2A-8866-4859-B972-B4B2ECD4793C}"/>
    <cellStyle name="Normal 2 2 5 2 3 2 4 2 2" xfId="37231" xr:uid="{6E584783-7785-4491-A68D-EE6BC25D6E76}"/>
    <cellStyle name="Normal 2 2 5 2 3 2 4 3" xfId="37230" xr:uid="{42305FA5-9796-4912-804D-1C6466BB92FD}"/>
    <cellStyle name="Normal 2 2 5 2 3 2 5" xfId="9276" xr:uid="{7BBCB58A-C22F-45D8-9BE7-B1629F3030C2}"/>
    <cellStyle name="Normal 2 2 5 2 3 2 5 2" xfId="37232" xr:uid="{2D8DE518-1349-49B2-B22B-0CA40A3E2DB3}"/>
    <cellStyle name="Normal 2 2 5 2 3 2 6" xfId="37217" xr:uid="{EF0CF039-5E87-45CE-A45F-130E75C6ADB1}"/>
    <cellStyle name="Normal 2 2 5 2 3 3" xfId="9277" xr:uid="{059B4737-3C37-46DD-85A3-86B27B0D837C}"/>
    <cellStyle name="Normal 2 2 5 2 3 3 2" xfId="9278" xr:uid="{90FA257B-9A81-4B4F-BAAF-A6302C1885F0}"/>
    <cellStyle name="Normal 2 2 5 2 3 3 2 2" xfId="9279" xr:uid="{ACC91940-CDD3-488C-9853-016C75DCDDF8}"/>
    <cellStyle name="Normal 2 2 5 2 3 3 2 2 2" xfId="9280" xr:uid="{04ABE70C-C3E2-4EFC-8CB2-2A2871B969DC}"/>
    <cellStyle name="Normal 2 2 5 2 3 3 2 2 2 2" xfId="37236" xr:uid="{6D41578B-7612-45A6-A855-93C396EE1CFE}"/>
    <cellStyle name="Normal 2 2 5 2 3 3 2 2 3" xfId="37235" xr:uid="{0D1B53D1-4F7A-4C26-8DD7-2D9122AB2FDC}"/>
    <cellStyle name="Normal 2 2 5 2 3 3 2 3" xfId="9281" xr:uid="{1BC75B71-42CC-4A95-8619-5DE3E89B3D57}"/>
    <cellStyle name="Normal 2 2 5 2 3 3 2 3 2" xfId="37237" xr:uid="{6ED6C2E4-2516-4DD4-9B13-759A3E9B5D7E}"/>
    <cellStyle name="Normal 2 2 5 2 3 3 2 4" xfId="37234" xr:uid="{E2998520-D696-4614-8E5F-F6434BFC9EDE}"/>
    <cellStyle name="Normal 2 2 5 2 3 3 3" xfId="9282" xr:uid="{FB90947E-6E56-4A48-A0CB-900D8865C923}"/>
    <cellStyle name="Normal 2 2 5 2 3 3 3 2" xfId="9283" xr:uid="{35333523-7C68-4E1A-A694-3923A4693141}"/>
    <cellStyle name="Normal 2 2 5 2 3 3 3 2 2" xfId="37239" xr:uid="{B12FB7E2-3EEF-4F13-B98F-B0167E0C3FD0}"/>
    <cellStyle name="Normal 2 2 5 2 3 3 3 3" xfId="37238" xr:uid="{FE00E9D0-8C30-4288-898F-84FF86CCE8C9}"/>
    <cellStyle name="Normal 2 2 5 2 3 3 4" xfId="9284" xr:uid="{E4EBB506-8D6A-43E3-9FCB-4E37A3F19A7D}"/>
    <cellStyle name="Normal 2 2 5 2 3 3 4 2" xfId="37240" xr:uid="{53373427-09F7-4424-9FAA-8172BFA823BB}"/>
    <cellStyle name="Normal 2 2 5 2 3 3 5" xfId="37233" xr:uid="{765B2502-2D34-436A-9DA9-964414094F60}"/>
    <cellStyle name="Normal 2 2 5 2 3 4" xfId="9285" xr:uid="{6DA0A2B4-5065-4700-BBE7-9DDE5F9805FD}"/>
    <cellStyle name="Normal 2 2 5 2 3 4 2" xfId="9286" xr:uid="{4E02F2B5-98DD-4F09-959C-F3E1C57A1A97}"/>
    <cellStyle name="Normal 2 2 5 2 3 4 2 2" xfId="9287" xr:uid="{CB372627-2496-46E1-A7E5-286314B74D52}"/>
    <cellStyle name="Normal 2 2 5 2 3 4 2 2 2" xfId="9288" xr:uid="{2A19BBDD-A3D5-4E64-AA01-E32898BD9FEE}"/>
    <cellStyle name="Normal 2 2 5 2 3 4 2 2 2 2" xfId="37244" xr:uid="{F0B001F8-8228-431C-98F5-155CCF5FBE37}"/>
    <cellStyle name="Normal 2 2 5 2 3 4 2 2 3" xfId="37243" xr:uid="{6C240C84-EF69-4A46-BF26-4AF57934E4C8}"/>
    <cellStyle name="Normal 2 2 5 2 3 4 2 3" xfId="9289" xr:uid="{3717484D-0F9A-48B3-BC8D-37CDAFD50E4C}"/>
    <cellStyle name="Normal 2 2 5 2 3 4 2 3 2" xfId="37245" xr:uid="{B647C379-B163-4743-8EA2-7F13F1AE47AC}"/>
    <cellStyle name="Normal 2 2 5 2 3 4 2 4" xfId="37242" xr:uid="{84186D58-F4FF-48E9-AD39-1761F55FA7C4}"/>
    <cellStyle name="Normal 2 2 5 2 3 4 3" xfId="9290" xr:uid="{07788C4D-68B6-445B-BF42-A2BBCCF9CC1F}"/>
    <cellStyle name="Normal 2 2 5 2 3 4 3 2" xfId="9291" xr:uid="{347F8411-3E5C-44C9-9B46-E823B14150E3}"/>
    <cellStyle name="Normal 2 2 5 2 3 4 3 2 2" xfId="37247" xr:uid="{E5053825-F671-47E9-BA62-ACB73A4A7A2E}"/>
    <cellStyle name="Normal 2 2 5 2 3 4 3 3" xfId="37246" xr:uid="{7976F2BA-EBC8-4D86-AE5E-905868981756}"/>
    <cellStyle name="Normal 2 2 5 2 3 4 4" xfId="9292" xr:uid="{5C9C4F50-EE0F-4AFF-9D0E-D8DD3258777E}"/>
    <cellStyle name="Normal 2 2 5 2 3 4 4 2" xfId="37248" xr:uid="{BAB28A41-2526-4511-B3C1-33A9EB7F0EE1}"/>
    <cellStyle name="Normal 2 2 5 2 3 4 5" xfId="37241" xr:uid="{DC7E1A9F-CB08-44C4-8AB8-E26DFDD15101}"/>
    <cellStyle name="Normal 2 2 5 2 3 5" xfId="9293" xr:uid="{097A8490-A31D-4E72-A83C-EB0246B2C7F4}"/>
    <cellStyle name="Normal 2 2 5 2 3 5 2" xfId="9294" xr:uid="{30F3CBCE-52FC-4605-A203-52B7560B461D}"/>
    <cellStyle name="Normal 2 2 5 2 3 5 2 2" xfId="9295" xr:uid="{25E3D995-D851-4419-8F4D-2E856563AD25}"/>
    <cellStyle name="Normal 2 2 5 2 3 5 2 2 2" xfId="37251" xr:uid="{923E5168-3F41-42E1-8BE8-3E822950ED9B}"/>
    <cellStyle name="Normal 2 2 5 2 3 5 2 3" xfId="37250" xr:uid="{7D91C4A1-8800-4191-802E-1BBCBFE49511}"/>
    <cellStyle name="Normal 2 2 5 2 3 5 3" xfId="9296" xr:uid="{4ED2D0C3-66C4-44C6-BEDC-E23E88CEAF71}"/>
    <cellStyle name="Normal 2 2 5 2 3 5 3 2" xfId="37252" xr:uid="{75B50BD0-FEBB-4BF9-AF95-28C3B7157759}"/>
    <cellStyle name="Normal 2 2 5 2 3 5 4" xfId="37249" xr:uid="{A3E3B8BD-2E72-4669-BB2A-88B69CE246D6}"/>
    <cellStyle name="Normal 2 2 5 2 3 6" xfId="9297" xr:uid="{AB4734AF-EB84-434B-A613-BA6983958B0C}"/>
    <cellStyle name="Normal 2 2 5 2 3 6 2" xfId="9298" xr:uid="{36C83A0B-8466-4152-B576-07AA2A1FAAC6}"/>
    <cellStyle name="Normal 2 2 5 2 3 6 2 2" xfId="37254" xr:uid="{47302804-B588-4254-A905-8FFFEA13CD95}"/>
    <cellStyle name="Normal 2 2 5 2 3 6 3" xfId="37253" xr:uid="{8F6C8D27-D704-4B9F-B562-D1DAA60A920E}"/>
    <cellStyle name="Normal 2 2 5 2 3 7" xfId="9299" xr:uid="{2A790677-F023-46B4-A309-95E773E27051}"/>
    <cellStyle name="Normal 2 2 5 2 3 7 2" xfId="37255" xr:uid="{09BC9896-B0DA-4F6E-AF79-1AC25341E40E}"/>
    <cellStyle name="Normal 2 2 5 2 3 8" xfId="28520" xr:uid="{EE914AA1-A01B-47CF-B2CD-582DDDAA7AD2}"/>
    <cellStyle name="Normal 2 2 5 2 4" xfId="9300" xr:uid="{0BF4D741-AD83-4900-8EAE-E3D33D6DF3C8}"/>
    <cellStyle name="Normal 2 2 5 2 4 2" xfId="9301" xr:uid="{86C5C338-3BF5-48A8-B294-ADEE2E347598}"/>
    <cellStyle name="Normal 2 2 5 2 4 2 2" xfId="9302" xr:uid="{123861AC-4266-4BBB-8A56-636EB4974E63}"/>
    <cellStyle name="Normal 2 2 5 2 4 2 2 2" xfId="9303" xr:uid="{5F125F09-3751-4FED-AB33-8C949B1663A3}"/>
    <cellStyle name="Normal 2 2 5 2 4 2 2 2 2" xfId="9304" xr:uid="{1096CC24-1CFE-40E6-85CD-7951FC2C39DB}"/>
    <cellStyle name="Normal 2 2 5 2 4 2 2 2 2 2" xfId="37260" xr:uid="{9AF316D3-ED88-40B8-9226-F41EF0CD334D}"/>
    <cellStyle name="Normal 2 2 5 2 4 2 2 2 3" xfId="37259" xr:uid="{81801B15-1157-4A5B-9AAE-AEB79791908C}"/>
    <cellStyle name="Normal 2 2 5 2 4 2 2 3" xfId="9305" xr:uid="{220FAB2C-B01F-4D9E-83FB-F540405A7B3E}"/>
    <cellStyle name="Normal 2 2 5 2 4 2 2 3 2" xfId="37261" xr:uid="{BABB2DF4-3A6F-4EDF-A93D-D07DBCF86AB6}"/>
    <cellStyle name="Normal 2 2 5 2 4 2 2 4" xfId="37258" xr:uid="{C79E3397-6CEF-4EC4-9508-C5D814A6C589}"/>
    <cellStyle name="Normal 2 2 5 2 4 2 3" xfId="9306" xr:uid="{F584D645-8945-48A1-AD4A-A8FAD89148C6}"/>
    <cellStyle name="Normal 2 2 5 2 4 2 3 2" xfId="9307" xr:uid="{2B42B643-19A6-4471-844B-1DFA4C197CB2}"/>
    <cellStyle name="Normal 2 2 5 2 4 2 3 2 2" xfId="37263" xr:uid="{504FD8B3-8CF8-4511-AACB-84702848A0BD}"/>
    <cellStyle name="Normal 2 2 5 2 4 2 3 3" xfId="37262" xr:uid="{12D05EFC-0FD2-4A34-A8FF-0EAE51ADE5E5}"/>
    <cellStyle name="Normal 2 2 5 2 4 2 4" xfId="9308" xr:uid="{5DB0F032-259C-478D-A364-80C52760C54A}"/>
    <cellStyle name="Normal 2 2 5 2 4 2 4 2" xfId="37264" xr:uid="{A9E70F09-ADB6-421C-8F1B-12255E1DD2E1}"/>
    <cellStyle name="Normal 2 2 5 2 4 2 5" xfId="37257" xr:uid="{B4F6398B-DA7F-4A7B-B91F-E9E745AFFCAD}"/>
    <cellStyle name="Normal 2 2 5 2 4 3" xfId="9309" xr:uid="{F14E3AD2-B1EA-4FFC-BBBE-BE6F4956BFDD}"/>
    <cellStyle name="Normal 2 2 5 2 4 3 2" xfId="9310" xr:uid="{329D7CC3-614C-426E-A5C0-68853B920C1B}"/>
    <cellStyle name="Normal 2 2 5 2 4 3 2 2" xfId="9311" xr:uid="{8BD54AE6-FA78-4DE1-A2BA-B03C3C8C981C}"/>
    <cellStyle name="Normal 2 2 5 2 4 3 2 2 2" xfId="37267" xr:uid="{0588AEF6-DA93-49F0-83FD-83C5E93E02FA}"/>
    <cellStyle name="Normal 2 2 5 2 4 3 2 3" xfId="37266" xr:uid="{3CB2D49D-30A8-4423-B259-258C00F5C82E}"/>
    <cellStyle name="Normal 2 2 5 2 4 3 3" xfId="9312" xr:uid="{E84162B7-3457-48F0-A114-F662EE2BC15B}"/>
    <cellStyle name="Normal 2 2 5 2 4 3 3 2" xfId="37268" xr:uid="{5B1FB22E-01CE-4566-8774-7799CA35A431}"/>
    <cellStyle name="Normal 2 2 5 2 4 3 4" xfId="37265" xr:uid="{0F969F50-0304-46E1-97F0-688841C26B3E}"/>
    <cellStyle name="Normal 2 2 5 2 4 4" xfId="9313" xr:uid="{07D34898-3078-4E79-8302-47D5049B2440}"/>
    <cellStyle name="Normal 2 2 5 2 4 4 2" xfId="9314" xr:uid="{6A932C19-BC86-406C-AD27-F1F1478A7677}"/>
    <cellStyle name="Normal 2 2 5 2 4 4 2 2" xfId="37270" xr:uid="{92B318CB-7E8E-4423-9EA0-1EA048C28D74}"/>
    <cellStyle name="Normal 2 2 5 2 4 4 3" xfId="37269" xr:uid="{75E39F6E-5ECE-4A08-AF48-D0CC4B1EA987}"/>
    <cellStyle name="Normal 2 2 5 2 4 5" xfId="9315" xr:uid="{3205D475-A594-48AE-8AD1-8B24B319D119}"/>
    <cellStyle name="Normal 2 2 5 2 4 5 2" xfId="37271" xr:uid="{C29EE9DA-152F-44AD-9480-572F66DAD1AD}"/>
    <cellStyle name="Normal 2 2 5 2 4 6" xfId="37256" xr:uid="{86A80708-C548-4E9A-AD46-BE68F9A78EEF}"/>
    <cellStyle name="Normal 2 2 5 2 5" xfId="9316" xr:uid="{104D0079-0FF5-49DC-B85F-985E47AD6142}"/>
    <cellStyle name="Normal 2 2 5 2 5 2" xfId="9317" xr:uid="{044BB0CC-533B-49AE-BA68-1BC57C6D6D21}"/>
    <cellStyle name="Normal 2 2 5 2 5 2 2" xfId="9318" xr:uid="{FFC4E04A-D004-41A6-963E-F81287077C21}"/>
    <cellStyle name="Normal 2 2 5 2 5 2 2 2" xfId="9319" xr:uid="{AD56B3AC-9AB7-4EB7-BBA1-E9902EA5EE63}"/>
    <cellStyle name="Normal 2 2 5 2 5 2 2 2 2" xfId="37275" xr:uid="{33A9B9AF-D2DC-421E-9F20-6010B97D9FA9}"/>
    <cellStyle name="Normal 2 2 5 2 5 2 2 3" xfId="37274" xr:uid="{D26AB424-04ED-42E9-A045-6F58CFE50B0A}"/>
    <cellStyle name="Normal 2 2 5 2 5 2 3" xfId="9320" xr:uid="{8A2A3463-AA57-4179-8AB6-85D83BFA4479}"/>
    <cellStyle name="Normal 2 2 5 2 5 2 3 2" xfId="37276" xr:uid="{8A16CBD5-6D0D-453E-A990-93B2B042E2D6}"/>
    <cellStyle name="Normal 2 2 5 2 5 2 4" xfId="37273" xr:uid="{BE92BF97-BF05-4299-B4F3-1028B28AC7DF}"/>
    <cellStyle name="Normal 2 2 5 2 5 3" xfId="9321" xr:uid="{B8222129-9348-4D89-AE9A-D76596244601}"/>
    <cellStyle name="Normal 2 2 5 2 5 3 2" xfId="9322" xr:uid="{BB87D844-1BDA-4633-A9E7-52F809A66641}"/>
    <cellStyle name="Normal 2 2 5 2 5 3 2 2" xfId="37278" xr:uid="{75C9526F-5981-4203-BC6F-2AC5E0AF572C}"/>
    <cellStyle name="Normal 2 2 5 2 5 3 3" xfId="37277" xr:uid="{A392060B-768B-475F-8E6B-C9DD45C1951C}"/>
    <cellStyle name="Normal 2 2 5 2 5 4" xfId="9323" xr:uid="{9A6EB499-5016-449F-9CDA-F553DC7C3399}"/>
    <cellStyle name="Normal 2 2 5 2 5 4 2" xfId="37279" xr:uid="{9ABC7CB3-F499-4808-85A4-36956881E83C}"/>
    <cellStyle name="Normal 2 2 5 2 5 5" xfId="37272" xr:uid="{AF3B822E-54BF-497E-89F9-0B936343667D}"/>
    <cellStyle name="Normal 2 2 5 2 6" xfId="9324" xr:uid="{00B10BE9-5F58-439E-BFF7-1EE6CF45983E}"/>
    <cellStyle name="Normal 2 2 5 2 6 2" xfId="9325" xr:uid="{8EE86430-F345-4931-8809-412A5E96A866}"/>
    <cellStyle name="Normal 2 2 5 2 6 2 2" xfId="9326" xr:uid="{3971A464-D7E0-4A87-8F3F-C3FAE3369067}"/>
    <cellStyle name="Normal 2 2 5 2 6 2 2 2" xfId="9327" xr:uid="{9888E1CA-1284-44C3-A3F9-E59F4724F646}"/>
    <cellStyle name="Normal 2 2 5 2 6 2 2 2 2" xfId="37283" xr:uid="{75F19E2C-5CE7-441F-8C15-59AE4D183588}"/>
    <cellStyle name="Normal 2 2 5 2 6 2 2 3" xfId="37282" xr:uid="{AAB36342-E442-43A6-881B-99F9AD6AD822}"/>
    <cellStyle name="Normal 2 2 5 2 6 2 3" xfId="9328" xr:uid="{D4F40CB2-B47B-421B-9EA3-B85D78B2620A}"/>
    <cellStyle name="Normal 2 2 5 2 6 2 3 2" xfId="37284" xr:uid="{DEC03A72-85D3-46C5-BBB0-EB9EB005140F}"/>
    <cellStyle name="Normal 2 2 5 2 6 2 4" xfId="37281" xr:uid="{77B0C5F8-E712-4338-82C4-31A2204B46F0}"/>
    <cellStyle name="Normal 2 2 5 2 6 3" xfId="9329" xr:uid="{AC25DE22-0CAC-4AE2-9C69-1617F22B0D46}"/>
    <cellStyle name="Normal 2 2 5 2 6 3 2" xfId="9330" xr:uid="{B24F8490-BCBA-4C71-B6D0-076CEFC10FC0}"/>
    <cellStyle name="Normal 2 2 5 2 6 3 2 2" xfId="37286" xr:uid="{BF86D31C-21DC-4B2A-9481-F73419501087}"/>
    <cellStyle name="Normal 2 2 5 2 6 3 3" xfId="37285" xr:uid="{1487CD52-DC6D-4FA2-B7C7-3F25966B1D6A}"/>
    <cellStyle name="Normal 2 2 5 2 6 4" xfId="9331" xr:uid="{9AEB2E41-5063-44EE-8AC4-622B547D9795}"/>
    <cellStyle name="Normal 2 2 5 2 6 4 2" xfId="37287" xr:uid="{0971CB3A-F279-4C4D-9E26-B2D55B3D8EAE}"/>
    <cellStyle name="Normal 2 2 5 2 6 5" xfId="37280" xr:uid="{18AD0CDB-C2C8-4AA2-A30F-E4BE573E79A2}"/>
    <cellStyle name="Normal 2 2 5 2 7" xfId="9332" xr:uid="{5CC8FAE6-AEAC-44F8-91CF-FF042C8609B0}"/>
    <cellStyle name="Normal 2 2 5 2 7 2" xfId="9333" xr:uid="{23FE1D82-04BA-43AB-97D2-14D5CE8E67CC}"/>
    <cellStyle name="Normal 2 2 5 2 7 2 2" xfId="9334" xr:uid="{45ED0588-9C16-4138-9DFA-D5E88DBE7E24}"/>
    <cellStyle name="Normal 2 2 5 2 7 2 2 2" xfId="37290" xr:uid="{75F6F0D1-9FEC-4A24-BE58-3645BB6B3F34}"/>
    <cellStyle name="Normal 2 2 5 2 7 2 3" xfId="37289" xr:uid="{AF98DA79-60FF-43BA-814B-809E29D89844}"/>
    <cellStyle name="Normal 2 2 5 2 7 3" xfId="9335" xr:uid="{DA6227B3-2B53-4999-AA0B-F21F0A643AD9}"/>
    <cellStyle name="Normal 2 2 5 2 7 3 2" xfId="37291" xr:uid="{D47522B2-7895-4CF7-B39E-5A6BCE15CBA0}"/>
    <cellStyle name="Normal 2 2 5 2 7 4" xfId="37288" xr:uid="{FE05A078-7F89-46E3-9A35-C9FA28BE8EC7}"/>
    <cellStyle name="Normal 2 2 5 2 8" xfId="9336" xr:uid="{1E8DF819-ACF6-4F86-8C50-5B86937B39A1}"/>
    <cellStyle name="Normal 2 2 5 2 8 2" xfId="9337" xr:uid="{6C3CDCD0-2E05-42E1-8295-C1FE33F8E2FE}"/>
    <cellStyle name="Normal 2 2 5 2 8 2 2" xfId="37293" xr:uid="{34B6231F-2FC1-4ADB-8864-65D8F6BB7DCE}"/>
    <cellStyle name="Normal 2 2 5 2 8 3" xfId="37292" xr:uid="{E2891DC2-E4DD-49F2-BDA7-1BFACACD98E1}"/>
    <cellStyle name="Normal 2 2 5 2 9" xfId="9338" xr:uid="{A27164C3-BAB5-440C-826B-E2322012DFC4}"/>
    <cellStyle name="Normal 2 2 5 2 9 2" xfId="37294" xr:uid="{52D4B107-97FA-4AD6-97BD-59C02B81EF1B}"/>
    <cellStyle name="Normal 2 2 5 3" xfId="271" xr:uid="{6D1AA84A-0D56-47B0-A88C-BAE24BA9E58D}"/>
    <cellStyle name="Normal 2 2 5 3 10" xfId="28252" xr:uid="{353ED5C3-E94C-494A-BD4F-3AFB98169F95}"/>
    <cellStyle name="Normal 2 2 5 3 2" xfId="618" xr:uid="{46042E36-F6A0-4FC1-9E22-FE1AB93D7A4F}"/>
    <cellStyle name="Normal 2 2 5 3 2 2" xfId="9339" xr:uid="{EE2FB4D7-A0DE-4F57-AE3E-0E8494FBB0A5}"/>
    <cellStyle name="Normal 2 2 5 3 2 2 2" xfId="9340" xr:uid="{212767B2-546C-4807-AA1C-8B31C4BC1F95}"/>
    <cellStyle name="Normal 2 2 5 3 2 2 2 2" xfId="9341" xr:uid="{FAA4B8C8-441C-4F13-B5C1-32475BAC123C}"/>
    <cellStyle name="Normal 2 2 5 3 2 2 2 2 2" xfId="9342" xr:uid="{7B46B16F-ABDE-4F4B-8A26-03B8DC46C580}"/>
    <cellStyle name="Normal 2 2 5 3 2 2 2 2 2 2" xfId="9343" xr:uid="{90A0D0D5-2989-413E-B0E7-5FB4ED9B212D}"/>
    <cellStyle name="Normal 2 2 5 3 2 2 2 2 2 2 2" xfId="37299" xr:uid="{22BBF395-5336-4664-9F6B-EB013D7E6BB6}"/>
    <cellStyle name="Normal 2 2 5 3 2 2 2 2 2 3" xfId="37298" xr:uid="{8E626E59-747C-406A-9B1E-C258EC57F972}"/>
    <cellStyle name="Normal 2 2 5 3 2 2 2 2 3" xfId="9344" xr:uid="{989D36D3-6AEB-4019-8625-C082324FAF07}"/>
    <cellStyle name="Normal 2 2 5 3 2 2 2 2 3 2" xfId="37300" xr:uid="{62D3E8C6-7538-4978-B345-D3A7CA1DDE86}"/>
    <cellStyle name="Normal 2 2 5 3 2 2 2 2 4" xfId="37297" xr:uid="{A2C14024-7243-4949-81CC-3C187BF6D52A}"/>
    <cellStyle name="Normal 2 2 5 3 2 2 2 3" xfId="9345" xr:uid="{3F90F526-E87C-4BE5-8DE5-3229A8F2F70D}"/>
    <cellStyle name="Normal 2 2 5 3 2 2 2 3 2" xfId="9346" xr:uid="{47D0E296-3578-41E0-A4A6-E1BF9DD85756}"/>
    <cellStyle name="Normal 2 2 5 3 2 2 2 3 2 2" xfId="37302" xr:uid="{C35C6D69-EF09-4D0F-B925-2541FC5185CE}"/>
    <cellStyle name="Normal 2 2 5 3 2 2 2 3 3" xfId="37301" xr:uid="{D259C0CB-29DC-4C5A-A6C4-5BAB94D96C9F}"/>
    <cellStyle name="Normal 2 2 5 3 2 2 2 4" xfId="9347" xr:uid="{944B1B8C-AEBE-4B52-B25F-C2B398964758}"/>
    <cellStyle name="Normal 2 2 5 3 2 2 2 4 2" xfId="37303" xr:uid="{4766E5A6-FCBC-42CF-80B0-884070378189}"/>
    <cellStyle name="Normal 2 2 5 3 2 2 2 5" xfId="37296" xr:uid="{809ED024-599C-4354-9677-0585CA40593A}"/>
    <cellStyle name="Normal 2 2 5 3 2 2 3" xfId="9348" xr:uid="{EF0DBBA4-85EF-499E-98FD-B8222FDF461C}"/>
    <cellStyle name="Normal 2 2 5 3 2 2 3 2" xfId="9349" xr:uid="{798A4564-0E99-4A3B-BFA9-44346273DF83}"/>
    <cellStyle name="Normal 2 2 5 3 2 2 3 2 2" xfId="9350" xr:uid="{78D2E85E-8498-4063-8901-2688A07BAEC2}"/>
    <cellStyle name="Normal 2 2 5 3 2 2 3 2 2 2" xfId="37306" xr:uid="{A8D63C37-8C49-4BAD-8DD2-9866B2B89CB1}"/>
    <cellStyle name="Normal 2 2 5 3 2 2 3 2 3" xfId="37305" xr:uid="{FA278C61-4C9E-4F45-85AA-E3F171D575F1}"/>
    <cellStyle name="Normal 2 2 5 3 2 2 3 3" xfId="9351" xr:uid="{3CEE3829-C88D-418B-A47E-6CC5EEF73807}"/>
    <cellStyle name="Normal 2 2 5 3 2 2 3 3 2" xfId="37307" xr:uid="{1C566B19-33AB-48B2-B219-F914F2634A41}"/>
    <cellStyle name="Normal 2 2 5 3 2 2 3 4" xfId="37304" xr:uid="{72825D09-2E1A-4F72-8F16-947B5B18959D}"/>
    <cellStyle name="Normal 2 2 5 3 2 2 4" xfId="9352" xr:uid="{2EB9239C-DC55-41CA-A232-F025E53DFB41}"/>
    <cellStyle name="Normal 2 2 5 3 2 2 4 2" xfId="9353" xr:uid="{D3DE7AAD-F9F2-445A-BB9E-B31D3F4813CC}"/>
    <cellStyle name="Normal 2 2 5 3 2 2 4 2 2" xfId="37309" xr:uid="{4503451E-2456-4946-BC3A-11F2B117BCB0}"/>
    <cellStyle name="Normal 2 2 5 3 2 2 4 3" xfId="37308" xr:uid="{67FE1469-0CAE-4DB2-9748-A38492955F21}"/>
    <cellStyle name="Normal 2 2 5 3 2 2 5" xfId="9354" xr:uid="{47479321-B52D-4FE6-9161-A950E3A5194C}"/>
    <cellStyle name="Normal 2 2 5 3 2 2 5 2" xfId="37310" xr:uid="{F2D86E90-B290-4CA7-B1BA-5666D30C63F9}"/>
    <cellStyle name="Normal 2 2 5 3 2 2 6" xfId="37295" xr:uid="{3B01BC59-B4CD-45AF-B08E-4F0E46BAF51F}"/>
    <cellStyle name="Normal 2 2 5 3 2 3" xfId="9355" xr:uid="{8CCCB353-C477-4A31-8F06-A17B7BBEEEFC}"/>
    <cellStyle name="Normal 2 2 5 3 2 3 2" xfId="9356" xr:uid="{F8AFAED6-544D-44AD-A359-8D746F46AF84}"/>
    <cellStyle name="Normal 2 2 5 3 2 3 2 2" xfId="9357" xr:uid="{9DAD6807-1AAE-4C53-AEED-7654044BC8F0}"/>
    <cellStyle name="Normal 2 2 5 3 2 3 2 2 2" xfId="9358" xr:uid="{4D002C9B-D409-44C8-BCBB-D3AF0F563A40}"/>
    <cellStyle name="Normal 2 2 5 3 2 3 2 2 2 2" xfId="37314" xr:uid="{BFFA988C-88F4-42EE-A28F-8277380A2A0B}"/>
    <cellStyle name="Normal 2 2 5 3 2 3 2 2 3" xfId="37313" xr:uid="{96BF00FD-8900-4EE1-8CEC-410894624F5F}"/>
    <cellStyle name="Normal 2 2 5 3 2 3 2 3" xfId="9359" xr:uid="{38563794-7969-4E2D-BA65-0E0D2D3F49F5}"/>
    <cellStyle name="Normal 2 2 5 3 2 3 2 3 2" xfId="37315" xr:uid="{AAB6EC10-4ABD-4B4F-969F-9B59085DDF5D}"/>
    <cellStyle name="Normal 2 2 5 3 2 3 2 4" xfId="37312" xr:uid="{E746D4C1-7207-4E43-9800-BBB1098C6C82}"/>
    <cellStyle name="Normal 2 2 5 3 2 3 3" xfId="9360" xr:uid="{DAAB2A09-C436-487B-8D2B-008E76F35943}"/>
    <cellStyle name="Normal 2 2 5 3 2 3 3 2" xfId="9361" xr:uid="{0A2EE8FC-4475-4298-A13D-520A46586DF8}"/>
    <cellStyle name="Normal 2 2 5 3 2 3 3 2 2" xfId="37317" xr:uid="{546377F4-3CEC-451E-92C4-E4840BD3C3C4}"/>
    <cellStyle name="Normal 2 2 5 3 2 3 3 3" xfId="37316" xr:uid="{DE1E6E60-D2B4-490E-AE3C-E82EB18233B7}"/>
    <cellStyle name="Normal 2 2 5 3 2 3 4" xfId="9362" xr:uid="{73A8B365-6779-4772-82F7-1A9021D6A53C}"/>
    <cellStyle name="Normal 2 2 5 3 2 3 4 2" xfId="37318" xr:uid="{F5533439-05E7-4141-B9E6-C7E29D91BDA7}"/>
    <cellStyle name="Normal 2 2 5 3 2 3 5" xfId="37311" xr:uid="{F22CC917-771D-4344-ABD6-157FA496905E}"/>
    <cellStyle name="Normal 2 2 5 3 2 4" xfId="9363" xr:uid="{FF61B52C-64AF-4A45-BFEA-9C2313E1F431}"/>
    <cellStyle name="Normal 2 2 5 3 2 4 2" xfId="9364" xr:uid="{A15F67EE-F05A-492E-835A-837171017954}"/>
    <cellStyle name="Normal 2 2 5 3 2 4 2 2" xfId="9365" xr:uid="{58A3BDDB-9439-4732-9C18-2F6DA735EC90}"/>
    <cellStyle name="Normal 2 2 5 3 2 4 2 2 2" xfId="9366" xr:uid="{5D768F5A-CAC0-47F9-8156-F66EFC445EF7}"/>
    <cellStyle name="Normal 2 2 5 3 2 4 2 2 2 2" xfId="37322" xr:uid="{3C7A1C72-6384-40A9-AFD8-B9F7C74CEA6D}"/>
    <cellStyle name="Normal 2 2 5 3 2 4 2 2 3" xfId="37321" xr:uid="{7C1621E9-6565-4F71-9A4C-2CDF57C3C217}"/>
    <cellStyle name="Normal 2 2 5 3 2 4 2 3" xfId="9367" xr:uid="{FBB66E90-C0CC-44E6-AC5B-0D6177D33632}"/>
    <cellStyle name="Normal 2 2 5 3 2 4 2 3 2" xfId="37323" xr:uid="{579D2623-B073-44F3-8581-F968DBD48DAB}"/>
    <cellStyle name="Normal 2 2 5 3 2 4 2 4" xfId="37320" xr:uid="{9E5A1EA6-5604-4059-9D6A-9318FC615316}"/>
    <cellStyle name="Normal 2 2 5 3 2 4 3" xfId="9368" xr:uid="{FE81FB2F-3EE2-4B32-B7D5-14E892D9773A}"/>
    <cellStyle name="Normal 2 2 5 3 2 4 3 2" xfId="9369" xr:uid="{4DDDD0D2-03C1-4570-926D-EB0F65E954DB}"/>
    <cellStyle name="Normal 2 2 5 3 2 4 3 2 2" xfId="37325" xr:uid="{AD69B34A-1FE3-4662-A0B5-9618D3BB07BE}"/>
    <cellStyle name="Normal 2 2 5 3 2 4 3 3" xfId="37324" xr:uid="{ECA69CB2-5EB6-4879-890E-6FCF215BF3CE}"/>
    <cellStyle name="Normal 2 2 5 3 2 4 4" xfId="9370" xr:uid="{5918F48D-CF20-497D-88D1-FB0FF536B09D}"/>
    <cellStyle name="Normal 2 2 5 3 2 4 4 2" xfId="37326" xr:uid="{F14BDAF1-8C2E-4D42-BEA9-A6F5954F40E3}"/>
    <cellStyle name="Normal 2 2 5 3 2 4 5" xfId="37319" xr:uid="{AB6ED9C6-D29D-4264-92B8-612193B577C0}"/>
    <cellStyle name="Normal 2 2 5 3 2 5" xfId="9371" xr:uid="{9E0539EB-90C5-49CC-8E6A-E27317B6818A}"/>
    <cellStyle name="Normal 2 2 5 3 2 5 2" xfId="9372" xr:uid="{D8F57315-06D0-4722-A079-6B1059453685}"/>
    <cellStyle name="Normal 2 2 5 3 2 5 2 2" xfId="9373" xr:uid="{FDF5DF82-D57F-4991-8B50-2ED5325E1160}"/>
    <cellStyle name="Normal 2 2 5 3 2 5 2 2 2" xfId="37329" xr:uid="{EC032F1C-1639-4D56-87A4-E6D3560B10F9}"/>
    <cellStyle name="Normal 2 2 5 3 2 5 2 3" xfId="37328" xr:uid="{D4B233C0-7B4F-4644-9ECC-C4765974071E}"/>
    <cellStyle name="Normal 2 2 5 3 2 5 3" xfId="9374" xr:uid="{52DB85E5-C72C-406E-BBD8-36BEA68AD278}"/>
    <cellStyle name="Normal 2 2 5 3 2 5 3 2" xfId="37330" xr:uid="{409451D6-803D-48E3-A408-5240EED1D161}"/>
    <cellStyle name="Normal 2 2 5 3 2 5 4" xfId="37327" xr:uid="{8B16CDC6-C844-4495-B298-7886469AF897}"/>
    <cellStyle name="Normal 2 2 5 3 2 6" xfId="9375" xr:uid="{65700BAB-E061-45CB-99F6-7C2A2D04D764}"/>
    <cellStyle name="Normal 2 2 5 3 2 6 2" xfId="9376" xr:uid="{E4C184C5-5AC1-4DB0-8CEA-4845BF4780E3}"/>
    <cellStyle name="Normal 2 2 5 3 2 6 2 2" xfId="37332" xr:uid="{8FAC2594-6E15-4281-BC9C-174B671A52DD}"/>
    <cellStyle name="Normal 2 2 5 3 2 6 3" xfId="37331" xr:uid="{7BD0A555-C260-4EEA-AB06-ADA9B7414011}"/>
    <cellStyle name="Normal 2 2 5 3 2 7" xfId="9377" xr:uid="{0CA41D44-FF70-496E-B645-EACEB5FCCDA8}"/>
    <cellStyle name="Normal 2 2 5 3 2 7 2" xfId="37333" xr:uid="{0D2CF874-F183-44FD-9FDB-51F2BEDC61D2}"/>
    <cellStyle name="Normal 2 2 5 3 2 8" xfId="28597" xr:uid="{7A124BAA-84FC-4637-B311-134AA964E3E2}"/>
    <cellStyle name="Normal 2 2 5 3 3" xfId="9378" xr:uid="{9068ED3C-9BCB-4D45-8E8E-DB27684ED4AF}"/>
    <cellStyle name="Normal 2 2 5 3 3 2" xfId="9379" xr:uid="{38F7ADB1-1448-4E14-9F59-5AC85057288B}"/>
    <cellStyle name="Normal 2 2 5 3 3 2 2" xfId="9380" xr:uid="{3C2F3379-9DD8-41CD-859B-DF06657525C3}"/>
    <cellStyle name="Normal 2 2 5 3 3 2 2 2" xfId="9381" xr:uid="{9FAEB3FE-5E1E-4C25-AC8A-A8C1C1A14A4A}"/>
    <cellStyle name="Normal 2 2 5 3 3 2 2 2 2" xfId="9382" xr:uid="{EE9B1404-C4C6-4DFC-9CEF-1B5ABEA2F3C6}"/>
    <cellStyle name="Normal 2 2 5 3 3 2 2 2 2 2" xfId="37338" xr:uid="{EEA88156-73A8-4EFB-9907-4A0BBC372C44}"/>
    <cellStyle name="Normal 2 2 5 3 3 2 2 2 3" xfId="37337" xr:uid="{E29C4E77-C541-4CFE-8C91-AA46B6D76E21}"/>
    <cellStyle name="Normal 2 2 5 3 3 2 2 3" xfId="9383" xr:uid="{BE231775-A247-4057-AA67-FE7E8AA24F08}"/>
    <cellStyle name="Normal 2 2 5 3 3 2 2 3 2" xfId="37339" xr:uid="{F2A1706B-D44A-41BC-8B7F-2645DEBDDD5B}"/>
    <cellStyle name="Normal 2 2 5 3 3 2 2 4" xfId="37336" xr:uid="{C53949F9-2296-4978-B8F2-99391AF6CA89}"/>
    <cellStyle name="Normal 2 2 5 3 3 2 3" xfId="9384" xr:uid="{C8933A1F-56CC-455F-B40B-7A7DEE55BC47}"/>
    <cellStyle name="Normal 2 2 5 3 3 2 3 2" xfId="9385" xr:uid="{95FD3032-D7FF-4217-8E91-B403364E581B}"/>
    <cellStyle name="Normal 2 2 5 3 3 2 3 2 2" xfId="37341" xr:uid="{A98FB846-B088-46AB-AD38-C958BA153697}"/>
    <cellStyle name="Normal 2 2 5 3 3 2 3 3" xfId="37340" xr:uid="{92A68FDE-10B8-4A83-A8DD-FCD38DC29D58}"/>
    <cellStyle name="Normal 2 2 5 3 3 2 4" xfId="9386" xr:uid="{EEAE3477-CF90-4247-A2FA-5635DB27B816}"/>
    <cellStyle name="Normal 2 2 5 3 3 2 4 2" xfId="37342" xr:uid="{F0BECE88-FF4E-47A8-A7F4-6A7AE0CB0FE0}"/>
    <cellStyle name="Normal 2 2 5 3 3 2 5" xfId="37335" xr:uid="{BD7FBFE9-0A53-4055-AE32-63CF962C8737}"/>
    <cellStyle name="Normal 2 2 5 3 3 3" xfId="9387" xr:uid="{26D0F435-5D67-40FC-A28F-12CD3E08B052}"/>
    <cellStyle name="Normal 2 2 5 3 3 3 2" xfId="9388" xr:uid="{8528181F-3B56-44B2-82DF-9F2D2B9E9457}"/>
    <cellStyle name="Normal 2 2 5 3 3 3 2 2" xfId="9389" xr:uid="{E213CE16-05CD-4E1E-B432-604500F10FCB}"/>
    <cellStyle name="Normal 2 2 5 3 3 3 2 2 2" xfId="37345" xr:uid="{4D0754B9-E072-44ED-AEA2-9D1C214A7A6C}"/>
    <cellStyle name="Normal 2 2 5 3 3 3 2 3" xfId="37344" xr:uid="{47B64E81-BB72-43F7-AFF9-14A95761C328}"/>
    <cellStyle name="Normal 2 2 5 3 3 3 3" xfId="9390" xr:uid="{7374D331-1B39-4834-9B31-138225EF04ED}"/>
    <cellStyle name="Normal 2 2 5 3 3 3 3 2" xfId="37346" xr:uid="{30CB22A7-AECC-4527-A3FC-37C22A41BAB4}"/>
    <cellStyle name="Normal 2 2 5 3 3 3 4" xfId="37343" xr:uid="{7AF7BD64-4028-435C-B32C-4969FB513CB4}"/>
    <cellStyle name="Normal 2 2 5 3 3 4" xfId="9391" xr:uid="{B4D1DA85-9493-467D-A981-66B625FFE650}"/>
    <cellStyle name="Normal 2 2 5 3 3 4 2" xfId="9392" xr:uid="{28E251DC-7032-43AF-9AEE-5DC3DF0430B7}"/>
    <cellStyle name="Normal 2 2 5 3 3 4 2 2" xfId="37348" xr:uid="{17FD628F-6FC3-4E20-A1E3-27C1FFD0A0B8}"/>
    <cellStyle name="Normal 2 2 5 3 3 4 3" xfId="37347" xr:uid="{BFC9F5FE-E7C5-4081-BAEF-0FDFF0296E8B}"/>
    <cellStyle name="Normal 2 2 5 3 3 5" xfId="9393" xr:uid="{33683AC5-E294-4D57-A276-5DF06AD6D38E}"/>
    <cellStyle name="Normal 2 2 5 3 3 5 2" xfId="37349" xr:uid="{DC05313D-9165-47E4-A277-7DDFE14235FC}"/>
    <cellStyle name="Normal 2 2 5 3 3 6" xfId="37334" xr:uid="{478E82B6-44AA-4C82-B392-E52907B2FF5A}"/>
    <cellStyle name="Normal 2 2 5 3 4" xfId="9394" xr:uid="{2C21986D-7C2E-4CE7-BBB8-3B685346CD2C}"/>
    <cellStyle name="Normal 2 2 5 3 4 2" xfId="9395" xr:uid="{E3DB3EFE-360B-4DFA-8AEF-2BF8BDB84FD5}"/>
    <cellStyle name="Normal 2 2 5 3 4 2 2" xfId="9396" xr:uid="{743009EB-B60D-44E5-8078-3BB88A2AA9C8}"/>
    <cellStyle name="Normal 2 2 5 3 4 2 2 2" xfId="9397" xr:uid="{86EAE811-BC11-4D1A-AC10-23B18C0E7864}"/>
    <cellStyle name="Normal 2 2 5 3 4 2 2 2 2" xfId="37353" xr:uid="{B4CA05EA-3CC5-4551-B785-DFAF4A1BD22E}"/>
    <cellStyle name="Normal 2 2 5 3 4 2 2 3" xfId="37352" xr:uid="{1CCECA84-720D-402E-A39C-3DC898662678}"/>
    <cellStyle name="Normal 2 2 5 3 4 2 3" xfId="9398" xr:uid="{6BA00115-3815-4784-B734-33CD01E20D1C}"/>
    <cellStyle name="Normal 2 2 5 3 4 2 3 2" xfId="37354" xr:uid="{783457D2-7EBE-45DB-B7B8-7C51BF125377}"/>
    <cellStyle name="Normal 2 2 5 3 4 2 4" xfId="37351" xr:uid="{868AEFBF-8DF3-4108-AE8F-4FFFAD84D158}"/>
    <cellStyle name="Normal 2 2 5 3 4 3" xfId="9399" xr:uid="{F7D13F3A-AC9F-4D59-8BEB-AE7EADCA7C20}"/>
    <cellStyle name="Normal 2 2 5 3 4 3 2" xfId="9400" xr:uid="{B3C51AE2-20C9-4F52-AD12-4364D0847198}"/>
    <cellStyle name="Normal 2 2 5 3 4 3 2 2" xfId="37356" xr:uid="{27EDA77E-0B7C-47AB-AB1A-78528DB20EA3}"/>
    <cellStyle name="Normal 2 2 5 3 4 3 3" xfId="37355" xr:uid="{AED7C321-41FB-41D1-9B1F-834D404B268B}"/>
    <cellStyle name="Normal 2 2 5 3 4 4" xfId="9401" xr:uid="{B9CEE30F-6D2B-4637-A12F-070959C02BC2}"/>
    <cellStyle name="Normal 2 2 5 3 4 4 2" xfId="37357" xr:uid="{BC155B72-4EC7-49E3-882C-4D4DC3B035C6}"/>
    <cellStyle name="Normal 2 2 5 3 4 5" xfId="37350" xr:uid="{DEE8B4E0-01F7-4557-B51F-18822E8BEA03}"/>
    <cellStyle name="Normal 2 2 5 3 5" xfId="9402" xr:uid="{2E969FC8-F966-4B1B-A1D8-C48E17737095}"/>
    <cellStyle name="Normal 2 2 5 3 5 2" xfId="9403" xr:uid="{F0862A65-5828-4F55-9309-8783928F1CDE}"/>
    <cellStyle name="Normal 2 2 5 3 5 2 2" xfId="9404" xr:uid="{6666B191-B3C5-4EC8-BBAA-51ED0BEEDA7E}"/>
    <cellStyle name="Normal 2 2 5 3 5 2 2 2" xfId="9405" xr:uid="{D3D8BF8D-8D79-427D-AF6B-925B87D623C1}"/>
    <cellStyle name="Normal 2 2 5 3 5 2 2 2 2" xfId="37361" xr:uid="{23B39318-09E7-45E8-90A8-CFFD8490B1D2}"/>
    <cellStyle name="Normal 2 2 5 3 5 2 2 3" xfId="37360" xr:uid="{1B276906-A151-416E-89F5-54258E63BD38}"/>
    <cellStyle name="Normal 2 2 5 3 5 2 3" xfId="9406" xr:uid="{F1A84C6C-F9FF-40F0-88EB-C86A0B3B80B7}"/>
    <cellStyle name="Normal 2 2 5 3 5 2 3 2" xfId="37362" xr:uid="{5441D709-2310-401F-B4A4-F6CE6A058DAA}"/>
    <cellStyle name="Normal 2 2 5 3 5 2 4" xfId="37359" xr:uid="{BE5C572C-39C0-4073-ABE8-3B2BA93428CF}"/>
    <cellStyle name="Normal 2 2 5 3 5 3" xfId="9407" xr:uid="{94F655DB-D17B-498D-8408-55F2552D2984}"/>
    <cellStyle name="Normal 2 2 5 3 5 3 2" xfId="9408" xr:uid="{A018E134-D054-43B4-912E-4190CD51C002}"/>
    <cellStyle name="Normal 2 2 5 3 5 3 2 2" xfId="37364" xr:uid="{94F26507-47E3-480C-B58C-05E21BB0846B}"/>
    <cellStyle name="Normal 2 2 5 3 5 3 3" xfId="37363" xr:uid="{D16A880D-A6C9-41E5-9132-62DCEAFB7613}"/>
    <cellStyle name="Normal 2 2 5 3 5 4" xfId="9409" xr:uid="{EB8F2BC2-5F18-4F56-A3D9-72B4D472BEA4}"/>
    <cellStyle name="Normal 2 2 5 3 5 4 2" xfId="37365" xr:uid="{A6A1BBDA-25C1-4529-B225-3FAFFA7C7E68}"/>
    <cellStyle name="Normal 2 2 5 3 5 5" xfId="37358" xr:uid="{418BD554-28D3-4D8F-8C2F-5ED969F487DA}"/>
    <cellStyle name="Normal 2 2 5 3 6" xfId="9410" xr:uid="{31A0E427-7EAF-4292-9145-13FD1E4CF2B5}"/>
    <cellStyle name="Normal 2 2 5 3 6 2" xfId="9411" xr:uid="{F82D80E8-1CA4-4E1B-B992-16038F6EB477}"/>
    <cellStyle name="Normal 2 2 5 3 6 2 2" xfId="9412" xr:uid="{14C926F1-2E15-41A1-86B6-E364F2395747}"/>
    <cellStyle name="Normal 2 2 5 3 6 2 2 2" xfId="37368" xr:uid="{E560A933-3DC6-4F8D-BB46-F3E5BCC56326}"/>
    <cellStyle name="Normal 2 2 5 3 6 2 3" xfId="37367" xr:uid="{24BD2786-3297-4F0E-9B02-907470E581F7}"/>
    <cellStyle name="Normal 2 2 5 3 6 3" xfId="9413" xr:uid="{168AF7DC-DC13-4BC9-B96C-BCBFB0FFAF76}"/>
    <cellStyle name="Normal 2 2 5 3 6 3 2" xfId="37369" xr:uid="{199221EE-674D-49F6-9314-AC737C2D5C14}"/>
    <cellStyle name="Normal 2 2 5 3 6 4" xfId="37366" xr:uid="{89B4E328-78D0-41E9-9143-D7A6F814320A}"/>
    <cellStyle name="Normal 2 2 5 3 7" xfId="9414" xr:uid="{162C43BA-4F21-4E1D-BAAF-CAA45FD3B5A1}"/>
    <cellStyle name="Normal 2 2 5 3 7 2" xfId="9415" xr:uid="{C2DAC863-10FF-42FA-8573-2A0B341B57B9}"/>
    <cellStyle name="Normal 2 2 5 3 7 2 2" xfId="37371" xr:uid="{436856D8-0F5F-4D98-8BEA-E7D5BBC55B09}"/>
    <cellStyle name="Normal 2 2 5 3 7 3" xfId="37370" xr:uid="{D78D7732-516E-4BC9-B46C-8FCFE908813A}"/>
    <cellStyle name="Normal 2 2 5 3 8" xfId="9416" xr:uid="{01CFB075-2C5F-4B97-BC83-C29221C4D0B2}"/>
    <cellStyle name="Normal 2 2 5 3 8 2" xfId="37372" xr:uid="{41DC893E-7259-44C9-9FAD-5CD3A6763F49}"/>
    <cellStyle name="Normal 2 2 5 3 9" xfId="27822" xr:uid="{A64870A7-EEFC-4455-B913-B92349E0A314}"/>
    <cellStyle name="Normal 2 2 5 3 9 2" xfId="55741" xr:uid="{96EB15E6-BA9A-4395-B3D7-181EF850BBCE}"/>
    <cellStyle name="Normal 2 2 5 4" xfId="464" xr:uid="{FEA542E8-7DD0-4591-BFCA-CE9379284C7C}"/>
    <cellStyle name="Normal 2 2 5 4 2" xfId="9417" xr:uid="{F08440B6-8A3E-4882-B0BD-F40B1ECCA9D0}"/>
    <cellStyle name="Normal 2 2 5 4 2 2" xfId="9418" xr:uid="{549AF13D-F68E-43DD-92EE-BADEDF405974}"/>
    <cellStyle name="Normal 2 2 5 4 2 2 2" xfId="9419" xr:uid="{56230E3C-A514-40D2-83B9-FC6925D36966}"/>
    <cellStyle name="Normal 2 2 5 4 2 2 2 2" xfId="9420" xr:uid="{65C1CE0F-5A48-4BF5-A938-96B3A26C1D09}"/>
    <cellStyle name="Normal 2 2 5 4 2 2 2 2 2" xfId="9421" xr:uid="{AC9BA0FA-4A4A-424E-AD6C-20C83F69AFB3}"/>
    <cellStyle name="Normal 2 2 5 4 2 2 2 2 2 2" xfId="37377" xr:uid="{AE012DEA-EC1A-48B2-B32A-1F2EFAE9C55C}"/>
    <cellStyle name="Normal 2 2 5 4 2 2 2 2 3" xfId="37376" xr:uid="{0B3AB2C3-B029-47DA-99CF-A48F366C2510}"/>
    <cellStyle name="Normal 2 2 5 4 2 2 2 3" xfId="9422" xr:uid="{9311DAC8-8A48-4A16-9F07-3684427E681F}"/>
    <cellStyle name="Normal 2 2 5 4 2 2 2 3 2" xfId="37378" xr:uid="{DA6A11C3-3079-4926-98E1-C8B84C89DA30}"/>
    <cellStyle name="Normal 2 2 5 4 2 2 2 4" xfId="37375" xr:uid="{AE2F98AC-B643-40D5-AD30-2BF540C91FA9}"/>
    <cellStyle name="Normal 2 2 5 4 2 2 3" xfId="9423" xr:uid="{3578C296-97E2-4957-A26C-D9E70B380016}"/>
    <cellStyle name="Normal 2 2 5 4 2 2 3 2" xfId="9424" xr:uid="{89EEFD5A-4EEC-44C4-A952-171C82C35DCD}"/>
    <cellStyle name="Normal 2 2 5 4 2 2 3 2 2" xfId="37380" xr:uid="{8085AACF-794F-4669-97A2-D22D3032E7C4}"/>
    <cellStyle name="Normal 2 2 5 4 2 2 3 3" xfId="37379" xr:uid="{49ED5EA1-4516-4D11-96E8-48F65325610B}"/>
    <cellStyle name="Normal 2 2 5 4 2 2 4" xfId="9425" xr:uid="{88C68EA8-3D7E-4856-B0C6-C8F18896F316}"/>
    <cellStyle name="Normal 2 2 5 4 2 2 4 2" xfId="37381" xr:uid="{8CE7AF19-4A78-4485-9339-5B631ED1B390}"/>
    <cellStyle name="Normal 2 2 5 4 2 2 5" xfId="37374" xr:uid="{386A2D9C-DD0D-47C9-B0AF-2E8B1F57C28C}"/>
    <cellStyle name="Normal 2 2 5 4 2 3" xfId="9426" xr:uid="{851FD03E-1823-4722-A02E-F02427C74258}"/>
    <cellStyle name="Normal 2 2 5 4 2 3 2" xfId="9427" xr:uid="{693AED33-7E10-4F78-B610-CE1D86B4D7D8}"/>
    <cellStyle name="Normal 2 2 5 4 2 3 2 2" xfId="9428" xr:uid="{6DB983E6-CF4A-40AA-8F23-9E34CDF85880}"/>
    <cellStyle name="Normal 2 2 5 4 2 3 2 2 2" xfId="37384" xr:uid="{E1794753-B715-4A49-995E-C05AD4B12B24}"/>
    <cellStyle name="Normal 2 2 5 4 2 3 2 3" xfId="37383" xr:uid="{5E475634-AB24-47F0-9458-5D38C2FA0F16}"/>
    <cellStyle name="Normal 2 2 5 4 2 3 3" xfId="9429" xr:uid="{D79EA3FC-80B4-407F-AEBF-8AB23736DFB5}"/>
    <cellStyle name="Normal 2 2 5 4 2 3 3 2" xfId="37385" xr:uid="{7E698CF6-F96A-40AE-8974-8DE482A11EE3}"/>
    <cellStyle name="Normal 2 2 5 4 2 3 4" xfId="37382" xr:uid="{C83F4845-19C7-4B6F-BF00-C02BA9C5B67B}"/>
    <cellStyle name="Normal 2 2 5 4 2 4" xfId="9430" xr:uid="{A4173A20-22D6-45BE-9678-335874BABA26}"/>
    <cellStyle name="Normal 2 2 5 4 2 4 2" xfId="9431" xr:uid="{F04B1999-F7CF-4052-9C1B-D59E66A834A9}"/>
    <cellStyle name="Normal 2 2 5 4 2 4 2 2" xfId="37387" xr:uid="{ED9F468A-B1E0-4CDE-BB3C-322BAAA2274E}"/>
    <cellStyle name="Normal 2 2 5 4 2 4 3" xfId="37386" xr:uid="{02F4CD5E-AF75-4285-B23F-4D803D744EFD}"/>
    <cellStyle name="Normal 2 2 5 4 2 5" xfId="9432" xr:uid="{AEC04F2A-B90C-4A02-81C7-FBD3F1E1F2C4}"/>
    <cellStyle name="Normal 2 2 5 4 2 5 2" xfId="37388" xr:uid="{EC3F085C-1213-45A9-8BEF-E83FE6F64F89}"/>
    <cellStyle name="Normal 2 2 5 4 2 6" xfId="37373" xr:uid="{ECE96622-D54B-43A7-99CD-AA19DB585F1C}"/>
    <cellStyle name="Normal 2 2 5 4 3" xfId="9433" xr:uid="{875BFB89-980E-416A-9ECF-856BACD2FF3D}"/>
    <cellStyle name="Normal 2 2 5 4 3 2" xfId="9434" xr:uid="{F4C6C8E4-CAC2-4F5F-A787-00A5BFF45824}"/>
    <cellStyle name="Normal 2 2 5 4 3 2 2" xfId="9435" xr:uid="{53933F8B-F406-40C1-A9EC-DB8B621DCA5F}"/>
    <cellStyle name="Normal 2 2 5 4 3 2 2 2" xfId="9436" xr:uid="{F22F553E-32C4-4770-BF72-867E1B649C72}"/>
    <cellStyle name="Normal 2 2 5 4 3 2 2 2 2" xfId="37392" xr:uid="{D48496EF-F24C-4481-B5CB-6A020DE8317A}"/>
    <cellStyle name="Normal 2 2 5 4 3 2 2 3" xfId="37391" xr:uid="{F09C4981-ACCF-4486-8DD4-16A90E7AAFCD}"/>
    <cellStyle name="Normal 2 2 5 4 3 2 3" xfId="9437" xr:uid="{8AB90F65-AD7F-498B-AD50-9F6F1EC552F1}"/>
    <cellStyle name="Normal 2 2 5 4 3 2 3 2" xfId="37393" xr:uid="{166F1967-AF40-4F53-A4E1-D76611A9AC2B}"/>
    <cellStyle name="Normal 2 2 5 4 3 2 4" xfId="37390" xr:uid="{61FB3646-8085-496E-B639-F7EBAD539E82}"/>
    <cellStyle name="Normal 2 2 5 4 3 3" xfId="9438" xr:uid="{6F70BFBE-B2AC-413C-A0F4-EE4245DF8118}"/>
    <cellStyle name="Normal 2 2 5 4 3 3 2" xfId="9439" xr:uid="{8568BF64-3579-4555-909F-BE40CF31CD55}"/>
    <cellStyle name="Normal 2 2 5 4 3 3 2 2" xfId="37395" xr:uid="{B0364B65-136E-4D2B-9B0F-5906FA5E5837}"/>
    <cellStyle name="Normal 2 2 5 4 3 3 3" xfId="37394" xr:uid="{16776CF1-506C-4CE6-B48A-1A5FE4A65572}"/>
    <cellStyle name="Normal 2 2 5 4 3 4" xfId="9440" xr:uid="{207F4579-7333-4988-B38C-11C8A713F2D4}"/>
    <cellStyle name="Normal 2 2 5 4 3 4 2" xfId="37396" xr:uid="{B871412F-BA33-4A34-8FA8-72DA6B809172}"/>
    <cellStyle name="Normal 2 2 5 4 3 5" xfId="37389" xr:uid="{D6B91C7D-13DB-456E-B5C2-3B7670F67A8D}"/>
    <cellStyle name="Normal 2 2 5 4 4" xfId="9441" xr:uid="{3DB16D41-2FF0-4AB2-A4A1-A774C76DD6D5}"/>
    <cellStyle name="Normal 2 2 5 4 4 2" xfId="9442" xr:uid="{9BA646F3-64F9-41DA-B250-0552F3FD9D77}"/>
    <cellStyle name="Normal 2 2 5 4 4 2 2" xfId="9443" xr:uid="{EC98199B-B94B-4C98-B875-CD85B9E139B3}"/>
    <cellStyle name="Normal 2 2 5 4 4 2 2 2" xfId="9444" xr:uid="{E31B7FB4-3B9C-4A22-9F0A-B957565097CB}"/>
    <cellStyle name="Normal 2 2 5 4 4 2 2 2 2" xfId="37400" xr:uid="{D0CEBBEB-7AB0-42B4-83FF-61371096D8C6}"/>
    <cellStyle name="Normal 2 2 5 4 4 2 2 3" xfId="37399" xr:uid="{3201A110-AF69-4473-BF14-BA0DAF061B75}"/>
    <cellStyle name="Normal 2 2 5 4 4 2 3" xfId="9445" xr:uid="{D5E6008F-589D-49C6-98C9-051950901B1F}"/>
    <cellStyle name="Normal 2 2 5 4 4 2 3 2" xfId="37401" xr:uid="{6DAEB1C6-B37F-414B-A17B-CDD6FB4D0CD4}"/>
    <cellStyle name="Normal 2 2 5 4 4 2 4" xfId="37398" xr:uid="{25B87D3E-83C0-4E32-A8BE-B852D84B0BAD}"/>
    <cellStyle name="Normal 2 2 5 4 4 3" xfId="9446" xr:uid="{E92A2973-DD3E-41E8-B1E4-04A3C61DBFDF}"/>
    <cellStyle name="Normal 2 2 5 4 4 3 2" xfId="9447" xr:uid="{A7406322-4707-4337-BB4C-E3C734376B6A}"/>
    <cellStyle name="Normal 2 2 5 4 4 3 2 2" xfId="37403" xr:uid="{68DAF727-67C8-4FB6-97CF-B4F69A5F0FC5}"/>
    <cellStyle name="Normal 2 2 5 4 4 3 3" xfId="37402" xr:uid="{A7A74A6F-31E7-4CCE-9432-CF1A753DFD72}"/>
    <cellStyle name="Normal 2 2 5 4 4 4" xfId="9448" xr:uid="{40D64433-CCFB-4C73-B586-A13A3406E91D}"/>
    <cellStyle name="Normal 2 2 5 4 4 4 2" xfId="37404" xr:uid="{866F00A5-6BCF-4D22-952B-2FE36D71CFB5}"/>
    <cellStyle name="Normal 2 2 5 4 4 5" xfId="37397" xr:uid="{F704A577-19E4-43A9-BACF-A3C2EF6D9FEA}"/>
    <cellStyle name="Normal 2 2 5 4 5" xfId="9449" xr:uid="{30A10E11-3725-4895-AAB4-7824BFD042F8}"/>
    <cellStyle name="Normal 2 2 5 4 5 2" xfId="9450" xr:uid="{83DC4405-8C63-49AB-9C4C-182C5D2AD30A}"/>
    <cellStyle name="Normal 2 2 5 4 5 2 2" xfId="9451" xr:uid="{377AAB13-CA26-4090-A225-5E4314403532}"/>
    <cellStyle name="Normal 2 2 5 4 5 2 2 2" xfId="37407" xr:uid="{E6AF87DA-88DA-46E4-86AB-76ABDF55170D}"/>
    <cellStyle name="Normal 2 2 5 4 5 2 3" xfId="37406" xr:uid="{97FD3FCD-E457-4C13-8E9A-796901B0005F}"/>
    <cellStyle name="Normal 2 2 5 4 5 3" xfId="9452" xr:uid="{0FFE35D6-E719-4C43-9F0A-69151E8AB905}"/>
    <cellStyle name="Normal 2 2 5 4 5 3 2" xfId="37408" xr:uid="{77B48952-4342-4683-A582-9548750734FF}"/>
    <cellStyle name="Normal 2 2 5 4 5 4" xfId="37405" xr:uid="{3535BD24-23C6-4AD4-9928-4FE55B839B1D}"/>
    <cellStyle name="Normal 2 2 5 4 6" xfId="9453" xr:uid="{756AA18F-497A-43A8-ADD7-3EC97910EFCE}"/>
    <cellStyle name="Normal 2 2 5 4 6 2" xfId="9454" xr:uid="{C00FF23E-94EA-4BA5-90FB-393431895E57}"/>
    <cellStyle name="Normal 2 2 5 4 6 2 2" xfId="37410" xr:uid="{09A9F295-F0D4-4244-8D35-39F48EB3EBE3}"/>
    <cellStyle name="Normal 2 2 5 4 6 3" xfId="37409" xr:uid="{BACD012D-180F-42DE-A73C-88E709682961}"/>
    <cellStyle name="Normal 2 2 5 4 7" xfId="9455" xr:uid="{E10D407A-4DFC-4829-A6A8-F8A603ED06CA}"/>
    <cellStyle name="Normal 2 2 5 4 7 2" xfId="37411" xr:uid="{3BDBFCBF-FBD3-4336-A14E-E526EE0592C3}"/>
    <cellStyle name="Normal 2 2 5 4 8" xfId="28443" xr:uid="{9A06E297-58CF-4C3E-A616-4EA8EA392BB8}"/>
    <cellStyle name="Normal 2 2 5 5" xfId="9456" xr:uid="{67E463B4-893A-4081-828C-A178E98D5A94}"/>
    <cellStyle name="Normal 2 2 5 5 2" xfId="9457" xr:uid="{F30291F0-DBC0-4F5C-8355-C055516D4F89}"/>
    <cellStyle name="Normal 2 2 5 5 2 2" xfId="9458" xr:uid="{F42C2A04-AD0C-4E2D-88DC-1D145E190779}"/>
    <cellStyle name="Normal 2 2 5 5 2 2 2" xfId="9459" xr:uid="{C1F2DFB6-B1A7-4FEF-B240-642EB4ED38B0}"/>
    <cellStyle name="Normal 2 2 5 5 2 2 2 2" xfId="9460" xr:uid="{071712BF-ADBE-4028-B2B1-EC1A80BC7DDF}"/>
    <cellStyle name="Normal 2 2 5 5 2 2 2 2 2" xfId="37416" xr:uid="{7949B801-F0E4-4710-ABA9-65B7C24E3ABA}"/>
    <cellStyle name="Normal 2 2 5 5 2 2 2 3" xfId="37415" xr:uid="{8D472C99-4FF0-42BE-85F4-0546C5C9B519}"/>
    <cellStyle name="Normal 2 2 5 5 2 2 3" xfId="9461" xr:uid="{0877B39A-21AE-4418-84CB-0CC274122060}"/>
    <cellStyle name="Normal 2 2 5 5 2 2 3 2" xfId="37417" xr:uid="{3D4BF456-536B-487C-A98B-059E40232271}"/>
    <cellStyle name="Normal 2 2 5 5 2 2 4" xfId="37414" xr:uid="{71BB7B0A-AB9F-445F-B580-94DDBDB8A834}"/>
    <cellStyle name="Normal 2 2 5 5 2 3" xfId="9462" xr:uid="{C0D3EE0E-9910-4ABB-A913-8F47D3A7B328}"/>
    <cellStyle name="Normal 2 2 5 5 2 3 2" xfId="9463" xr:uid="{6041F035-760D-47E9-8FC1-5166106B85F9}"/>
    <cellStyle name="Normal 2 2 5 5 2 3 2 2" xfId="37419" xr:uid="{AA0EF2A7-6E2F-4CD1-9945-4DFF5FB3EEFB}"/>
    <cellStyle name="Normal 2 2 5 5 2 3 3" xfId="37418" xr:uid="{CD6E7DF6-6AAC-4F59-A97E-7F57E9B78BEC}"/>
    <cellStyle name="Normal 2 2 5 5 2 4" xfId="9464" xr:uid="{57B14104-0DA5-4A61-9CC1-DA2787E55410}"/>
    <cellStyle name="Normal 2 2 5 5 2 4 2" xfId="37420" xr:uid="{6195DD17-5888-478A-922B-B77157A21851}"/>
    <cellStyle name="Normal 2 2 5 5 2 5" xfId="37413" xr:uid="{7F1B8B2B-5947-4041-BDC8-156DDE0C1905}"/>
    <cellStyle name="Normal 2 2 5 5 3" xfId="9465" xr:uid="{4E2AA6C9-9CB1-463A-ADBF-1CB4D79CDD83}"/>
    <cellStyle name="Normal 2 2 5 5 3 2" xfId="9466" xr:uid="{B099636A-0636-47B4-9750-78A36A718270}"/>
    <cellStyle name="Normal 2 2 5 5 3 2 2" xfId="9467" xr:uid="{E2152652-0ABF-40C3-813F-A03F62DA57E5}"/>
    <cellStyle name="Normal 2 2 5 5 3 2 2 2" xfId="37423" xr:uid="{CF53B34A-427D-4FD6-A4F7-F3B6FC989061}"/>
    <cellStyle name="Normal 2 2 5 5 3 2 3" xfId="37422" xr:uid="{35647DC2-F620-4F96-AF0A-7B9A1448B61C}"/>
    <cellStyle name="Normal 2 2 5 5 3 3" xfId="9468" xr:uid="{7025109F-42A6-4D32-BEAA-8F1735234D3F}"/>
    <cellStyle name="Normal 2 2 5 5 3 3 2" xfId="37424" xr:uid="{4DD8E552-6BA9-435E-A74B-72387435767B}"/>
    <cellStyle name="Normal 2 2 5 5 3 4" xfId="37421" xr:uid="{0F597297-6545-4A16-827B-D2BCFE9B9380}"/>
    <cellStyle name="Normal 2 2 5 5 4" xfId="9469" xr:uid="{B37F727F-3BD1-4ECD-8B45-89E08B4ABA38}"/>
    <cellStyle name="Normal 2 2 5 5 4 2" xfId="9470" xr:uid="{94C1142D-63BF-4F3B-A044-B53E272DF100}"/>
    <cellStyle name="Normal 2 2 5 5 4 2 2" xfId="37426" xr:uid="{44C21268-09BC-46C6-B9BD-DC3111397D43}"/>
    <cellStyle name="Normal 2 2 5 5 4 3" xfId="37425" xr:uid="{BD7DD103-7EDF-477F-B360-9E5A182BF6E4}"/>
    <cellStyle name="Normal 2 2 5 5 5" xfId="9471" xr:uid="{61E7B684-02C4-44C9-9C63-140A10C74E5E}"/>
    <cellStyle name="Normal 2 2 5 5 5 2" xfId="37427" xr:uid="{E613E04B-F147-459C-83C7-6D96F198424F}"/>
    <cellStyle name="Normal 2 2 5 5 6" xfId="37412" xr:uid="{34F01E9A-8578-40C4-B765-741F38C12DD2}"/>
    <cellStyle name="Normal 2 2 5 6" xfId="9472" xr:uid="{376BDA4F-E9C9-427B-BFD3-BED16EF80BEB}"/>
    <cellStyle name="Normal 2 2 5 6 2" xfId="9473" xr:uid="{D02A388B-065C-4C7E-888D-AE5F906BEDC0}"/>
    <cellStyle name="Normal 2 2 5 6 2 2" xfId="9474" xr:uid="{54FC3EF5-235B-41B9-8901-98D249F7AEC8}"/>
    <cellStyle name="Normal 2 2 5 6 2 2 2" xfId="9475" xr:uid="{2812ED02-ABC3-4565-AFED-FBD123B585E0}"/>
    <cellStyle name="Normal 2 2 5 6 2 2 2 2" xfId="37431" xr:uid="{41F1F21A-FB38-4B7F-B82A-EBFCCDA45666}"/>
    <cellStyle name="Normal 2 2 5 6 2 2 3" xfId="37430" xr:uid="{BBE50498-CFD1-4598-9524-689A1D051660}"/>
    <cellStyle name="Normal 2 2 5 6 2 3" xfId="9476" xr:uid="{8925CC13-1F8F-41E6-8132-EB943AA3C8C0}"/>
    <cellStyle name="Normal 2 2 5 6 2 3 2" xfId="37432" xr:uid="{14C6A212-1253-401B-AAB1-5CEDC96540A7}"/>
    <cellStyle name="Normal 2 2 5 6 2 4" xfId="37429" xr:uid="{296E2D47-5655-4B01-886C-937333A190E9}"/>
    <cellStyle name="Normal 2 2 5 6 3" xfId="9477" xr:uid="{6B84AA57-412E-4846-910F-4B4CCF106879}"/>
    <cellStyle name="Normal 2 2 5 6 3 2" xfId="9478" xr:uid="{2BB80A52-68C1-412D-82CE-14845283F6C8}"/>
    <cellStyle name="Normal 2 2 5 6 3 2 2" xfId="37434" xr:uid="{3E6C9087-6E79-4552-AA5C-2843DEB3A1EC}"/>
    <cellStyle name="Normal 2 2 5 6 3 3" xfId="37433" xr:uid="{9D07BD99-A97B-447A-A98B-5784EA5AAEB8}"/>
    <cellStyle name="Normal 2 2 5 6 4" xfId="9479" xr:uid="{3D03B067-EB10-47CD-8FFE-2308E8CA8A20}"/>
    <cellStyle name="Normal 2 2 5 6 4 2" xfId="37435" xr:uid="{C804F940-8C63-4940-85A3-9261E9B37A4B}"/>
    <cellStyle name="Normal 2 2 5 6 5" xfId="37428" xr:uid="{F51D5681-3F47-4C91-B06A-3E13D7C2A054}"/>
    <cellStyle name="Normal 2 2 5 7" xfId="9480" xr:uid="{6FDC314E-9868-47BB-A7E6-E23A2ACA935E}"/>
    <cellStyle name="Normal 2 2 5 7 2" xfId="9481" xr:uid="{586C28CD-38F6-45C1-9F68-CC40B61A0784}"/>
    <cellStyle name="Normal 2 2 5 7 2 2" xfId="9482" xr:uid="{C0365DF7-F6AF-476D-AA3C-0C2970DCD0AF}"/>
    <cellStyle name="Normal 2 2 5 7 2 2 2" xfId="9483" xr:uid="{6010556E-19A6-46E3-BCDC-215CCCBFBA58}"/>
    <cellStyle name="Normal 2 2 5 7 2 2 2 2" xfId="37439" xr:uid="{AD818AF3-1E22-43A4-A75F-7512A0B5E476}"/>
    <cellStyle name="Normal 2 2 5 7 2 2 3" xfId="37438" xr:uid="{FE29B1AA-6AEB-4666-87CC-BB0849ADDBBE}"/>
    <cellStyle name="Normal 2 2 5 7 2 3" xfId="9484" xr:uid="{62080669-0572-40B3-9FF8-494DAE782FFA}"/>
    <cellStyle name="Normal 2 2 5 7 2 3 2" xfId="37440" xr:uid="{3B3AE7A9-C2CC-422D-9C9E-78AFC7EDD248}"/>
    <cellStyle name="Normal 2 2 5 7 2 4" xfId="37437" xr:uid="{3DCF3F32-FDEB-4A7B-BEF1-0ED7207B340B}"/>
    <cellStyle name="Normal 2 2 5 7 3" xfId="9485" xr:uid="{335C86E5-F9A3-4394-A0E5-F6CB7AAC2764}"/>
    <cellStyle name="Normal 2 2 5 7 3 2" xfId="9486" xr:uid="{AAD552D3-1E9C-42FB-B200-D07F39083D7D}"/>
    <cellStyle name="Normal 2 2 5 7 3 2 2" xfId="37442" xr:uid="{69843C22-1A52-4808-9611-C5972CF58401}"/>
    <cellStyle name="Normal 2 2 5 7 3 3" xfId="37441" xr:uid="{8D91C263-6907-4A00-A7B5-A94E3798B34F}"/>
    <cellStyle name="Normal 2 2 5 7 4" xfId="9487" xr:uid="{064C7EE1-A536-4CB1-BA7A-34DF6C07AA0F}"/>
    <cellStyle name="Normal 2 2 5 7 4 2" xfId="37443" xr:uid="{DC6B043F-AC39-4B76-ADFE-3880E01E98A7}"/>
    <cellStyle name="Normal 2 2 5 7 5" xfId="37436" xr:uid="{0AFD2BC5-B932-45CC-B5EA-753155F4B670}"/>
    <cellStyle name="Normal 2 2 5 8" xfId="9488" xr:uid="{070A43CE-8789-467F-9E78-D9811D9A524F}"/>
    <cellStyle name="Normal 2 2 5 8 2" xfId="9489" xr:uid="{C1211F2D-49D9-4849-A9EA-A05E79EB32BC}"/>
    <cellStyle name="Normal 2 2 5 8 2 2" xfId="9490" xr:uid="{47098231-FA76-4704-83F4-59826E3CDFF4}"/>
    <cellStyle name="Normal 2 2 5 8 2 2 2" xfId="37446" xr:uid="{747C254F-0225-4958-9A95-4A6D2715031B}"/>
    <cellStyle name="Normal 2 2 5 8 2 3" xfId="37445" xr:uid="{91C54518-4FDD-45E1-BADD-4F56F9D482D5}"/>
    <cellStyle name="Normal 2 2 5 8 3" xfId="9491" xr:uid="{405CB6BE-6EFA-4D78-A927-694EC7184264}"/>
    <cellStyle name="Normal 2 2 5 8 3 2" xfId="37447" xr:uid="{B18CF884-2A90-4417-B0BA-6C704A3D990C}"/>
    <cellStyle name="Normal 2 2 5 8 4" xfId="37444" xr:uid="{A8EAE5AE-04B0-4DF1-B82E-E9F37B778CE2}"/>
    <cellStyle name="Normal 2 2 5 9" xfId="9492" xr:uid="{EDC370C2-31E0-411A-9EA5-18C2E0743778}"/>
    <cellStyle name="Normal 2 2 5 9 2" xfId="9493" xr:uid="{F799DE0B-890B-4BA3-8B31-484EC60BBAD9}"/>
    <cellStyle name="Normal 2 2 5 9 2 2" xfId="37449" xr:uid="{DD1C4336-D664-4F0D-BD84-C99C2C25DC41}"/>
    <cellStyle name="Normal 2 2 5 9 3" xfId="37448" xr:uid="{789245DD-1048-4360-82F6-3E4DF59FBCD2}"/>
    <cellStyle name="Normal 2 2 6" xfId="156" xr:uid="{3CF25172-95B0-43C7-9015-1523CECDC619}"/>
    <cellStyle name="Normal 2 2 6 10" xfId="27823" xr:uid="{CA626A05-1D80-40DA-869E-44D6314FC7A7}"/>
    <cellStyle name="Normal 2 2 6 10 2" xfId="55742" xr:uid="{7425903E-9E27-48EC-9DBD-6142BC89400D}"/>
    <cellStyle name="Normal 2 2 6 11" xfId="28138" xr:uid="{7E43F111-C283-40F0-8942-FE4429180D85}"/>
    <cellStyle name="Normal 2 2 6 2" xfId="311" xr:uid="{0C28D6D0-2FE9-48B3-95EE-5E2A70689E01}"/>
    <cellStyle name="Normal 2 2 6 2 10" xfId="28292" xr:uid="{DE61E3E9-00F5-4ECB-8276-82F2361F8A1E}"/>
    <cellStyle name="Normal 2 2 6 2 2" xfId="658" xr:uid="{599CAB98-662D-4035-BD3B-3314675C284B}"/>
    <cellStyle name="Normal 2 2 6 2 2 2" xfId="9494" xr:uid="{82E7914F-A055-4CD2-B0CB-1DD8FFEFBAF9}"/>
    <cellStyle name="Normal 2 2 6 2 2 2 2" xfId="9495" xr:uid="{1DFC120D-226B-4244-B9F9-E3EAD3CE541D}"/>
    <cellStyle name="Normal 2 2 6 2 2 2 2 2" xfId="9496" xr:uid="{A88C054D-640D-4775-8D61-E87FE7333E47}"/>
    <cellStyle name="Normal 2 2 6 2 2 2 2 2 2" xfId="9497" xr:uid="{E104BFC9-2F00-4629-97B0-B62F1741345F}"/>
    <cellStyle name="Normal 2 2 6 2 2 2 2 2 2 2" xfId="9498" xr:uid="{AA70BEAD-21A6-4791-86D8-390AC507A7C0}"/>
    <cellStyle name="Normal 2 2 6 2 2 2 2 2 2 2 2" xfId="37454" xr:uid="{811762AC-463C-4A3F-9640-B80F0DD93FAD}"/>
    <cellStyle name="Normal 2 2 6 2 2 2 2 2 2 3" xfId="37453" xr:uid="{D2E110D2-79BE-4CAB-AC8C-2124114790D3}"/>
    <cellStyle name="Normal 2 2 6 2 2 2 2 2 3" xfId="9499" xr:uid="{D0CE64A9-0051-4F5A-947D-792C874067FA}"/>
    <cellStyle name="Normal 2 2 6 2 2 2 2 2 3 2" xfId="37455" xr:uid="{4ECFC69A-98DF-42A3-A2FF-B8026ECF88F7}"/>
    <cellStyle name="Normal 2 2 6 2 2 2 2 2 4" xfId="37452" xr:uid="{624CFCC8-3FD5-411E-B079-1E168B93C94C}"/>
    <cellStyle name="Normal 2 2 6 2 2 2 2 3" xfId="9500" xr:uid="{0DF2BE67-D7F7-4DAF-8D9E-017EDC0E9FC8}"/>
    <cellStyle name="Normal 2 2 6 2 2 2 2 3 2" xfId="9501" xr:uid="{03DD5387-68FE-4650-8B5E-4E9C1BA6054C}"/>
    <cellStyle name="Normal 2 2 6 2 2 2 2 3 2 2" xfId="37457" xr:uid="{F37EB9AF-E4AE-4A9A-BCC9-1F732660006D}"/>
    <cellStyle name="Normal 2 2 6 2 2 2 2 3 3" xfId="37456" xr:uid="{B0E8858B-02ED-4779-B309-D84257C5F9AB}"/>
    <cellStyle name="Normal 2 2 6 2 2 2 2 4" xfId="9502" xr:uid="{2C2D2D8F-6B29-423B-932D-93D4EF27F1D9}"/>
    <cellStyle name="Normal 2 2 6 2 2 2 2 4 2" xfId="37458" xr:uid="{F664990D-439A-453D-AEB8-7BDAF8336F15}"/>
    <cellStyle name="Normal 2 2 6 2 2 2 2 5" xfId="37451" xr:uid="{1B41E5D4-6DDC-4BD2-BF59-9FA23CD36FB5}"/>
    <cellStyle name="Normal 2 2 6 2 2 2 3" xfId="9503" xr:uid="{5D3855D9-7B7D-4762-B682-0DC4D114478E}"/>
    <cellStyle name="Normal 2 2 6 2 2 2 3 2" xfId="9504" xr:uid="{735D892D-1086-47DC-B57F-8B02FD28CD37}"/>
    <cellStyle name="Normal 2 2 6 2 2 2 3 2 2" xfId="9505" xr:uid="{FF2A02B6-22D3-4895-AD2C-F0A081C1E4B9}"/>
    <cellStyle name="Normal 2 2 6 2 2 2 3 2 2 2" xfId="37461" xr:uid="{C06ADC89-5BA6-40AD-B357-22E62564D223}"/>
    <cellStyle name="Normal 2 2 6 2 2 2 3 2 3" xfId="37460" xr:uid="{F7F1CE51-3F53-4B37-9568-3F2C99DE7C03}"/>
    <cellStyle name="Normal 2 2 6 2 2 2 3 3" xfId="9506" xr:uid="{D7F60EDF-9FD2-46F8-9A92-5594B512A0E9}"/>
    <cellStyle name="Normal 2 2 6 2 2 2 3 3 2" xfId="37462" xr:uid="{1347BB42-81B6-4956-9175-8291B745CDA4}"/>
    <cellStyle name="Normal 2 2 6 2 2 2 3 4" xfId="37459" xr:uid="{99ABABE2-7F40-40BF-BC74-9CA1545AA6B8}"/>
    <cellStyle name="Normal 2 2 6 2 2 2 4" xfId="9507" xr:uid="{F5EBEE6E-A414-43D4-A256-4CA49C0FFE59}"/>
    <cellStyle name="Normal 2 2 6 2 2 2 4 2" xfId="9508" xr:uid="{49E2146F-3B0F-4ED1-AB73-830A2DB32124}"/>
    <cellStyle name="Normal 2 2 6 2 2 2 4 2 2" xfId="37464" xr:uid="{31B202C2-F293-4204-97C2-0704FE0833F1}"/>
    <cellStyle name="Normal 2 2 6 2 2 2 4 3" xfId="37463" xr:uid="{32086B8F-AD94-4063-BB75-BFA0911C1498}"/>
    <cellStyle name="Normal 2 2 6 2 2 2 5" xfId="9509" xr:uid="{E89DF7DD-20F9-41F6-915F-3EB2B5B30B95}"/>
    <cellStyle name="Normal 2 2 6 2 2 2 5 2" xfId="37465" xr:uid="{356E7A31-8979-4396-9D81-83C21CB6F339}"/>
    <cellStyle name="Normal 2 2 6 2 2 2 6" xfId="37450" xr:uid="{1DF66CF3-832B-4440-8037-02FA34307E5A}"/>
    <cellStyle name="Normal 2 2 6 2 2 3" xfId="9510" xr:uid="{D145DF9D-C338-4BD3-B966-19F252AD116E}"/>
    <cellStyle name="Normal 2 2 6 2 2 3 2" xfId="9511" xr:uid="{4EE27895-9322-4200-9CAF-68270878CEA5}"/>
    <cellStyle name="Normal 2 2 6 2 2 3 2 2" xfId="9512" xr:uid="{1676FCBA-8ECC-4D1D-AD5E-912993B3E552}"/>
    <cellStyle name="Normal 2 2 6 2 2 3 2 2 2" xfId="9513" xr:uid="{059EBAB6-3CDD-4EF8-A231-944C7D7434EA}"/>
    <cellStyle name="Normal 2 2 6 2 2 3 2 2 2 2" xfId="37469" xr:uid="{B3DE9D66-5D65-4FE5-A072-B708C8E268DF}"/>
    <cellStyle name="Normal 2 2 6 2 2 3 2 2 3" xfId="37468" xr:uid="{437A97B0-4D99-4885-A596-3C8779DCB5ED}"/>
    <cellStyle name="Normal 2 2 6 2 2 3 2 3" xfId="9514" xr:uid="{5BC2290D-8660-45AA-A7D2-A6F899969D8E}"/>
    <cellStyle name="Normal 2 2 6 2 2 3 2 3 2" xfId="37470" xr:uid="{4D29357B-F658-47A8-8303-004BF89289B8}"/>
    <cellStyle name="Normal 2 2 6 2 2 3 2 4" xfId="37467" xr:uid="{7C9E584F-0DAF-4238-BE38-606A1BB16EA9}"/>
    <cellStyle name="Normal 2 2 6 2 2 3 3" xfId="9515" xr:uid="{32061599-471B-4194-8CAB-640EA9A2CD62}"/>
    <cellStyle name="Normal 2 2 6 2 2 3 3 2" xfId="9516" xr:uid="{E42B1912-EEA0-4743-A879-4E80E2EE5DF3}"/>
    <cellStyle name="Normal 2 2 6 2 2 3 3 2 2" xfId="37472" xr:uid="{41C3612F-6F22-49E1-A25C-6B868E124746}"/>
    <cellStyle name="Normal 2 2 6 2 2 3 3 3" xfId="37471" xr:uid="{7D98FD92-AC8C-4992-8426-7A31DF663E26}"/>
    <cellStyle name="Normal 2 2 6 2 2 3 4" xfId="9517" xr:uid="{E2EB36FF-7603-41EA-AD6A-06D58ADF0DA8}"/>
    <cellStyle name="Normal 2 2 6 2 2 3 4 2" xfId="37473" xr:uid="{17836E73-6CCA-40B1-A0EF-4134309C4253}"/>
    <cellStyle name="Normal 2 2 6 2 2 3 5" xfId="37466" xr:uid="{20701268-A575-4683-80D7-271E3E983DB0}"/>
    <cellStyle name="Normal 2 2 6 2 2 4" xfId="9518" xr:uid="{ABEDABEF-CAF3-4EE9-BE7E-8AE24291538F}"/>
    <cellStyle name="Normal 2 2 6 2 2 4 2" xfId="9519" xr:uid="{EB0B2E6E-15FD-4BA5-9121-93F64E860C5B}"/>
    <cellStyle name="Normal 2 2 6 2 2 4 2 2" xfId="9520" xr:uid="{5828E2D4-51DF-4E70-A0A3-A1E70B36337B}"/>
    <cellStyle name="Normal 2 2 6 2 2 4 2 2 2" xfId="9521" xr:uid="{298A8492-1E24-4CB8-AA6E-C39BA7BFE775}"/>
    <cellStyle name="Normal 2 2 6 2 2 4 2 2 2 2" xfId="37477" xr:uid="{7CA08C43-8726-4C35-B985-67F1D4BE124B}"/>
    <cellStyle name="Normal 2 2 6 2 2 4 2 2 3" xfId="37476" xr:uid="{A2A48B52-F2B6-47E2-8B49-04E06BCD94DB}"/>
    <cellStyle name="Normal 2 2 6 2 2 4 2 3" xfId="9522" xr:uid="{8836E067-3B34-4016-92A7-FEADFEDE2194}"/>
    <cellStyle name="Normal 2 2 6 2 2 4 2 3 2" xfId="37478" xr:uid="{80607AF0-94C3-40C1-84B0-811CAC2E2303}"/>
    <cellStyle name="Normal 2 2 6 2 2 4 2 4" xfId="37475" xr:uid="{A07819FA-E206-405F-A8D4-A77A61180BE2}"/>
    <cellStyle name="Normal 2 2 6 2 2 4 3" xfId="9523" xr:uid="{8266FBD9-FE5C-4BA4-8EE2-221CC461D9A5}"/>
    <cellStyle name="Normal 2 2 6 2 2 4 3 2" xfId="9524" xr:uid="{3A3D62A2-62AA-4310-A13F-6A54F742427B}"/>
    <cellStyle name="Normal 2 2 6 2 2 4 3 2 2" xfId="37480" xr:uid="{8B04F1E4-D49A-481B-AC7F-8693F6165F40}"/>
    <cellStyle name="Normal 2 2 6 2 2 4 3 3" xfId="37479" xr:uid="{1E382CA4-8417-4AD1-8916-2885571FAFE9}"/>
    <cellStyle name="Normal 2 2 6 2 2 4 4" xfId="9525" xr:uid="{7B659636-9B4D-456C-B437-67F93D7A9EAA}"/>
    <cellStyle name="Normal 2 2 6 2 2 4 4 2" xfId="37481" xr:uid="{07B735B0-46F9-404E-888B-48CF412D03F0}"/>
    <cellStyle name="Normal 2 2 6 2 2 4 5" xfId="37474" xr:uid="{06360833-1F29-4177-99F3-80EEFFBAA5E8}"/>
    <cellStyle name="Normal 2 2 6 2 2 5" xfId="9526" xr:uid="{5844E800-76D4-4C2D-9851-6D837FBE2BB9}"/>
    <cellStyle name="Normal 2 2 6 2 2 5 2" xfId="9527" xr:uid="{1AC65228-3EBC-4E43-93A8-745178C2D2CA}"/>
    <cellStyle name="Normal 2 2 6 2 2 5 2 2" xfId="9528" xr:uid="{D282EC15-D5DA-4621-BDA2-B57F5C5A7E1C}"/>
    <cellStyle name="Normal 2 2 6 2 2 5 2 2 2" xfId="37484" xr:uid="{F2B8BD80-43B2-4C59-99F5-E11552802371}"/>
    <cellStyle name="Normal 2 2 6 2 2 5 2 3" xfId="37483" xr:uid="{EBC6EDF6-C1F7-494F-8D57-01F842C0477E}"/>
    <cellStyle name="Normal 2 2 6 2 2 5 3" xfId="9529" xr:uid="{BB16D462-9589-43C4-A334-55433B623CEF}"/>
    <cellStyle name="Normal 2 2 6 2 2 5 3 2" xfId="37485" xr:uid="{9AA9E80D-0B41-40FB-9B6B-D2E4383A0ECF}"/>
    <cellStyle name="Normal 2 2 6 2 2 5 4" xfId="37482" xr:uid="{726D70AA-12B1-452D-B242-13BA5B1CE833}"/>
    <cellStyle name="Normal 2 2 6 2 2 6" xfId="9530" xr:uid="{CB823AB2-8912-4CAC-BEEB-0CFA5838627E}"/>
    <cellStyle name="Normal 2 2 6 2 2 6 2" xfId="9531" xr:uid="{22E7650D-C9B2-4181-A3FE-052EBA5316C9}"/>
    <cellStyle name="Normal 2 2 6 2 2 6 2 2" xfId="37487" xr:uid="{EBE3F114-4F4D-4512-A6F2-F17122C7C108}"/>
    <cellStyle name="Normal 2 2 6 2 2 6 3" xfId="37486" xr:uid="{D56A8293-465E-434C-AD17-34F637F62F96}"/>
    <cellStyle name="Normal 2 2 6 2 2 7" xfId="9532" xr:uid="{13723F5F-1E98-41C1-AEF0-EDFC3C235AD9}"/>
    <cellStyle name="Normal 2 2 6 2 2 7 2" xfId="37488" xr:uid="{2E249B04-C6C3-4B21-B0FB-F4CCC22989E4}"/>
    <cellStyle name="Normal 2 2 6 2 2 8" xfId="28637" xr:uid="{C6668F8A-60E1-4702-B57E-060873A6CEB6}"/>
    <cellStyle name="Normal 2 2 6 2 3" xfId="9533" xr:uid="{17113160-5980-4F0C-9DEE-6A0014AA5685}"/>
    <cellStyle name="Normal 2 2 6 2 3 2" xfId="9534" xr:uid="{5EFB116F-3EDF-4116-872E-B738C9BBE1AC}"/>
    <cellStyle name="Normal 2 2 6 2 3 2 2" xfId="9535" xr:uid="{811C7A6E-AB7D-4A40-B28B-C9E8598FC20D}"/>
    <cellStyle name="Normal 2 2 6 2 3 2 2 2" xfId="9536" xr:uid="{BEAC8E43-F894-46B0-A6CA-B3246E26F685}"/>
    <cellStyle name="Normal 2 2 6 2 3 2 2 2 2" xfId="9537" xr:uid="{6A640768-9E1B-4132-9468-D8153885DCEA}"/>
    <cellStyle name="Normal 2 2 6 2 3 2 2 2 2 2" xfId="37493" xr:uid="{7EB62F63-1270-4FA0-A164-CA980D74A87F}"/>
    <cellStyle name="Normal 2 2 6 2 3 2 2 2 3" xfId="37492" xr:uid="{B9FA2A16-78E2-4B0D-B3EE-322EDCB9D38F}"/>
    <cellStyle name="Normal 2 2 6 2 3 2 2 3" xfId="9538" xr:uid="{20EBAA58-B973-4892-A91D-3BD2ECCB202D}"/>
    <cellStyle name="Normal 2 2 6 2 3 2 2 3 2" xfId="37494" xr:uid="{B264DBBE-3CF7-49B3-A5C5-417E8CA05CDE}"/>
    <cellStyle name="Normal 2 2 6 2 3 2 2 4" xfId="37491" xr:uid="{916BD4F0-0D50-4D80-AE64-B80547DA2305}"/>
    <cellStyle name="Normal 2 2 6 2 3 2 3" xfId="9539" xr:uid="{9FA549FF-02D2-4BC1-B9B8-1E894AFDBA31}"/>
    <cellStyle name="Normal 2 2 6 2 3 2 3 2" xfId="9540" xr:uid="{5E983031-5739-4D14-AEDC-8ACD1322187F}"/>
    <cellStyle name="Normal 2 2 6 2 3 2 3 2 2" xfId="37496" xr:uid="{4D23AB50-2A56-4223-A36C-9BF1512450A5}"/>
    <cellStyle name="Normal 2 2 6 2 3 2 3 3" xfId="37495" xr:uid="{C42DB2BF-3D98-4AB7-9D33-94AD72ED216E}"/>
    <cellStyle name="Normal 2 2 6 2 3 2 4" xfId="9541" xr:uid="{32A5DA53-7FD7-494C-B6FA-D68C5E301550}"/>
    <cellStyle name="Normal 2 2 6 2 3 2 4 2" xfId="37497" xr:uid="{FEDCCAA0-C20F-42D4-A9D5-0D8E34CE4F34}"/>
    <cellStyle name="Normal 2 2 6 2 3 2 5" xfId="37490" xr:uid="{06EF7495-432F-41AF-8414-A3A693FD4BEE}"/>
    <cellStyle name="Normal 2 2 6 2 3 3" xfId="9542" xr:uid="{3CCFF156-CFFB-4298-8D26-C853A05CACFD}"/>
    <cellStyle name="Normal 2 2 6 2 3 3 2" xfId="9543" xr:uid="{F1DCD752-3477-49A1-AEB5-1A715895D19F}"/>
    <cellStyle name="Normal 2 2 6 2 3 3 2 2" xfId="9544" xr:uid="{D8E3DDC3-D4FE-4B7E-A3EF-D930FB1081A6}"/>
    <cellStyle name="Normal 2 2 6 2 3 3 2 2 2" xfId="37500" xr:uid="{C59E0CEC-FC99-467D-B3FB-F7CFE53F6F28}"/>
    <cellStyle name="Normal 2 2 6 2 3 3 2 3" xfId="37499" xr:uid="{CF3E0874-E366-469A-9701-7FA609869309}"/>
    <cellStyle name="Normal 2 2 6 2 3 3 3" xfId="9545" xr:uid="{280D6785-30C8-443E-8CA3-728629D6E259}"/>
    <cellStyle name="Normal 2 2 6 2 3 3 3 2" xfId="37501" xr:uid="{0D8C72F1-EA4D-4513-A08D-69845352BEB1}"/>
    <cellStyle name="Normal 2 2 6 2 3 3 4" xfId="37498" xr:uid="{67464E48-553E-4555-8387-873E8F8496DC}"/>
    <cellStyle name="Normal 2 2 6 2 3 4" xfId="9546" xr:uid="{39DAE836-656A-4419-B550-47A6F880536C}"/>
    <cellStyle name="Normal 2 2 6 2 3 4 2" xfId="9547" xr:uid="{14BB5FE0-A429-4BD2-B359-38CE693E864E}"/>
    <cellStyle name="Normal 2 2 6 2 3 4 2 2" xfId="37503" xr:uid="{637D00CF-C3AD-4B5F-AB43-1694F134D4D8}"/>
    <cellStyle name="Normal 2 2 6 2 3 4 3" xfId="37502" xr:uid="{3923F9DC-6C54-4FB4-AEEE-F36F8FDF836A}"/>
    <cellStyle name="Normal 2 2 6 2 3 5" xfId="9548" xr:uid="{DEB7D997-81B5-48D1-B3ED-9ED9CACAF8E8}"/>
    <cellStyle name="Normal 2 2 6 2 3 5 2" xfId="37504" xr:uid="{5FF5BE5C-4EF7-4316-B404-8A2B51E0C65C}"/>
    <cellStyle name="Normal 2 2 6 2 3 6" xfId="37489" xr:uid="{EF18C86F-CF0E-415C-A519-B40736491CB9}"/>
    <cellStyle name="Normal 2 2 6 2 4" xfId="9549" xr:uid="{0AF43E54-6CD6-401F-98B7-20ABD4799F7F}"/>
    <cellStyle name="Normal 2 2 6 2 4 2" xfId="9550" xr:uid="{E40FB2DD-EDC9-4024-B116-58E29FE032AB}"/>
    <cellStyle name="Normal 2 2 6 2 4 2 2" xfId="9551" xr:uid="{33DB2FF8-1A7A-42F6-843D-B63FDCA933E8}"/>
    <cellStyle name="Normal 2 2 6 2 4 2 2 2" xfId="9552" xr:uid="{B557D46C-D617-4CBE-8212-40CCA4D30F3F}"/>
    <cellStyle name="Normal 2 2 6 2 4 2 2 2 2" xfId="37508" xr:uid="{FB804466-26D8-42EC-98A6-7B3088B8316B}"/>
    <cellStyle name="Normal 2 2 6 2 4 2 2 3" xfId="37507" xr:uid="{7DFFE2AC-39DD-4D66-AC65-86676D5C85B9}"/>
    <cellStyle name="Normal 2 2 6 2 4 2 3" xfId="9553" xr:uid="{5612B5FD-F81F-424A-83C9-05E1C7E1ED60}"/>
    <cellStyle name="Normal 2 2 6 2 4 2 3 2" xfId="37509" xr:uid="{4EFF4137-293D-41ED-84B7-48BBD1C049F1}"/>
    <cellStyle name="Normal 2 2 6 2 4 2 4" xfId="37506" xr:uid="{92694982-DE1C-4F3A-A912-DDCE129759B7}"/>
    <cellStyle name="Normal 2 2 6 2 4 3" xfId="9554" xr:uid="{1666FCDD-7D3D-4769-A92B-5D08048EF18D}"/>
    <cellStyle name="Normal 2 2 6 2 4 3 2" xfId="9555" xr:uid="{CA2F42A3-527A-46F0-AAB8-3EA6132D2B37}"/>
    <cellStyle name="Normal 2 2 6 2 4 3 2 2" xfId="37511" xr:uid="{FC94E690-3292-4189-8C3C-17363E1B9E36}"/>
    <cellStyle name="Normal 2 2 6 2 4 3 3" xfId="37510" xr:uid="{D5AD3CA8-4FD1-47C1-9128-FC976CEB7468}"/>
    <cellStyle name="Normal 2 2 6 2 4 4" xfId="9556" xr:uid="{B0A5AB10-E2B3-436E-BE31-95845E9DABB2}"/>
    <cellStyle name="Normal 2 2 6 2 4 4 2" xfId="37512" xr:uid="{ADF2D075-3618-417A-A262-BC20F476073D}"/>
    <cellStyle name="Normal 2 2 6 2 4 5" xfId="37505" xr:uid="{A78FCA11-8F5A-4B4E-A156-2D975C1A5FA5}"/>
    <cellStyle name="Normal 2 2 6 2 5" xfId="9557" xr:uid="{873C13E8-A597-4B32-844B-70BEDAD222CF}"/>
    <cellStyle name="Normal 2 2 6 2 5 2" xfId="9558" xr:uid="{C9E0402B-06EE-45BC-B0CF-74C2161C7835}"/>
    <cellStyle name="Normal 2 2 6 2 5 2 2" xfId="9559" xr:uid="{73448C68-98FB-4913-98F1-5EBDDC8251CC}"/>
    <cellStyle name="Normal 2 2 6 2 5 2 2 2" xfId="9560" xr:uid="{49B600B4-07E5-43EF-97C5-D628721C6D11}"/>
    <cellStyle name="Normal 2 2 6 2 5 2 2 2 2" xfId="37516" xr:uid="{98C383C8-E7D0-44D7-BD00-204EE20E4AF3}"/>
    <cellStyle name="Normal 2 2 6 2 5 2 2 3" xfId="37515" xr:uid="{7D68D413-7E20-4161-B146-79B0A1DE26C6}"/>
    <cellStyle name="Normal 2 2 6 2 5 2 3" xfId="9561" xr:uid="{820BFE33-C8A9-40F6-A074-9610EF992A61}"/>
    <cellStyle name="Normal 2 2 6 2 5 2 3 2" xfId="37517" xr:uid="{A7F38F8D-14FA-4590-87CA-76CDA1255FD4}"/>
    <cellStyle name="Normal 2 2 6 2 5 2 4" xfId="37514" xr:uid="{A328EA2B-6E7D-47C7-ACBD-576C873EDB63}"/>
    <cellStyle name="Normal 2 2 6 2 5 3" xfId="9562" xr:uid="{56F8B51F-DBAD-4807-AEB4-7DA88B149F33}"/>
    <cellStyle name="Normal 2 2 6 2 5 3 2" xfId="9563" xr:uid="{84DF1D9B-C5EA-4D3D-B4CF-E85ABFF4A4EE}"/>
    <cellStyle name="Normal 2 2 6 2 5 3 2 2" xfId="37519" xr:uid="{94C260BA-42F5-4966-B574-7C7390B0D1AC}"/>
    <cellStyle name="Normal 2 2 6 2 5 3 3" xfId="37518" xr:uid="{0A703C77-142C-4C43-BC78-9A9C172799D3}"/>
    <cellStyle name="Normal 2 2 6 2 5 4" xfId="9564" xr:uid="{AEFD3B6A-1680-4174-BB69-C348137E35F6}"/>
    <cellStyle name="Normal 2 2 6 2 5 4 2" xfId="37520" xr:uid="{0D145257-8EB7-4D43-9330-2F12CAF8C355}"/>
    <cellStyle name="Normal 2 2 6 2 5 5" xfId="37513" xr:uid="{699F7B04-9F5B-4117-8798-F1CB24B16603}"/>
    <cellStyle name="Normal 2 2 6 2 6" xfId="9565" xr:uid="{33BA093B-5926-4AF4-99B5-13C9BEEBEF69}"/>
    <cellStyle name="Normal 2 2 6 2 6 2" xfId="9566" xr:uid="{3E8E8609-6561-415A-A7A6-CCFA3E78DE3B}"/>
    <cellStyle name="Normal 2 2 6 2 6 2 2" xfId="9567" xr:uid="{CDE7AE40-4BFA-46A7-AB5C-BFF90E029A1E}"/>
    <cellStyle name="Normal 2 2 6 2 6 2 2 2" xfId="37523" xr:uid="{1736A0A1-1DD5-456A-9AB4-C7AE9B755BFC}"/>
    <cellStyle name="Normal 2 2 6 2 6 2 3" xfId="37522" xr:uid="{F04F5E27-A442-4CA7-9AF8-382804B3FC5D}"/>
    <cellStyle name="Normal 2 2 6 2 6 3" xfId="9568" xr:uid="{2DDC388A-7616-4B71-9B91-4277F21FE5D0}"/>
    <cellStyle name="Normal 2 2 6 2 6 3 2" xfId="37524" xr:uid="{9AC4F9BC-7305-4205-8A66-F0363F65675E}"/>
    <cellStyle name="Normal 2 2 6 2 6 4" xfId="37521" xr:uid="{BA0CCD45-3DA8-42CD-9AA7-66AFD697A78E}"/>
    <cellStyle name="Normal 2 2 6 2 7" xfId="9569" xr:uid="{A79D3955-1D9D-4878-94D3-659CECF178F4}"/>
    <cellStyle name="Normal 2 2 6 2 7 2" xfId="9570" xr:uid="{65E6ED5B-8CA9-4C27-B9B5-7CBBCDC75E8A}"/>
    <cellStyle name="Normal 2 2 6 2 7 2 2" xfId="37526" xr:uid="{D119B0DF-E07A-4619-9DC8-A27045D80083}"/>
    <cellStyle name="Normal 2 2 6 2 7 3" xfId="37525" xr:uid="{59D09F2E-1EA9-415D-9052-B47FFA0D196B}"/>
    <cellStyle name="Normal 2 2 6 2 8" xfId="9571" xr:uid="{F69397E8-1F09-4B5B-B521-764A64FBDD7F}"/>
    <cellStyle name="Normal 2 2 6 2 8 2" xfId="37527" xr:uid="{1DB3C149-F071-4DC5-BB42-B8B5A39E568F}"/>
    <cellStyle name="Normal 2 2 6 2 9" xfId="27824" xr:uid="{37DD65BA-A7D4-4F8D-A59E-3B8C21E3E714}"/>
    <cellStyle name="Normal 2 2 6 2 9 2" xfId="55743" xr:uid="{61D4A234-919D-46D1-8DDE-75D5E4D7C633}"/>
    <cellStyle name="Normal 2 2 6 3" xfId="504" xr:uid="{C305B940-20BC-447A-BB1B-D2545CC0DD93}"/>
    <cellStyle name="Normal 2 2 6 3 2" xfId="9572" xr:uid="{82AD9C39-286C-43A8-BAE4-47F6D04C981B}"/>
    <cellStyle name="Normal 2 2 6 3 2 2" xfId="9573" xr:uid="{4CC7CE7A-6E15-4F29-8D70-0A86DDFC00FA}"/>
    <cellStyle name="Normal 2 2 6 3 2 2 2" xfId="9574" xr:uid="{081465E7-FEEC-475C-8477-99A8F6F47068}"/>
    <cellStyle name="Normal 2 2 6 3 2 2 2 2" xfId="9575" xr:uid="{54F19B69-2E40-401D-9ED7-EF0D52F9AC05}"/>
    <cellStyle name="Normal 2 2 6 3 2 2 2 2 2" xfId="9576" xr:uid="{F796E1DD-862D-4907-BEB3-93568A423A23}"/>
    <cellStyle name="Normal 2 2 6 3 2 2 2 2 2 2" xfId="37532" xr:uid="{601729D2-7B6B-43F0-A81B-423EBCAEBF9B}"/>
    <cellStyle name="Normal 2 2 6 3 2 2 2 2 3" xfId="37531" xr:uid="{38E0650C-7207-4579-8030-4433F17A0165}"/>
    <cellStyle name="Normal 2 2 6 3 2 2 2 3" xfId="9577" xr:uid="{5D18E60A-A0AC-4406-A8A6-D708A2B9F403}"/>
    <cellStyle name="Normal 2 2 6 3 2 2 2 3 2" xfId="37533" xr:uid="{FD884DFD-E022-4EC3-AF9B-9798AB88ADCB}"/>
    <cellStyle name="Normal 2 2 6 3 2 2 2 4" xfId="37530" xr:uid="{5ADFA78D-8155-4371-BDA9-C505245A2DCD}"/>
    <cellStyle name="Normal 2 2 6 3 2 2 3" xfId="9578" xr:uid="{E538F72E-DDFB-4348-A944-D16D49E1678E}"/>
    <cellStyle name="Normal 2 2 6 3 2 2 3 2" xfId="9579" xr:uid="{EF36A04A-C214-46BE-9D98-DEE0461CB61C}"/>
    <cellStyle name="Normal 2 2 6 3 2 2 3 2 2" xfId="37535" xr:uid="{8D2BAEC5-F32B-4D0B-9838-150BD00AF20B}"/>
    <cellStyle name="Normal 2 2 6 3 2 2 3 3" xfId="37534" xr:uid="{CF716D39-E9E2-4668-B3FD-6469F564244A}"/>
    <cellStyle name="Normal 2 2 6 3 2 2 4" xfId="9580" xr:uid="{3BE10777-5CEE-4C58-A23A-E261BB3F771F}"/>
    <cellStyle name="Normal 2 2 6 3 2 2 4 2" xfId="37536" xr:uid="{A8A00B02-9A01-4955-9B63-EA8E6CA84657}"/>
    <cellStyle name="Normal 2 2 6 3 2 2 5" xfId="37529" xr:uid="{511FDD6D-7F8E-4ABC-90E3-93C3D3EA7EFB}"/>
    <cellStyle name="Normal 2 2 6 3 2 3" xfId="9581" xr:uid="{C9F29620-2255-4753-90E6-10759AC99742}"/>
    <cellStyle name="Normal 2 2 6 3 2 3 2" xfId="9582" xr:uid="{15B13AEB-7541-4F2E-9814-36834FFE6B36}"/>
    <cellStyle name="Normal 2 2 6 3 2 3 2 2" xfId="9583" xr:uid="{1E25F57B-44A7-49FB-AD70-CFB93713C2C1}"/>
    <cellStyle name="Normal 2 2 6 3 2 3 2 2 2" xfId="37539" xr:uid="{9654D94A-6C82-438B-AF4F-454D40896F2F}"/>
    <cellStyle name="Normal 2 2 6 3 2 3 2 3" xfId="37538" xr:uid="{215F31E8-D8C3-4D2C-9718-F71C71098B31}"/>
    <cellStyle name="Normal 2 2 6 3 2 3 3" xfId="9584" xr:uid="{2900B200-38A1-4A43-997C-986015BD366D}"/>
    <cellStyle name="Normal 2 2 6 3 2 3 3 2" xfId="37540" xr:uid="{65A371D2-0445-4901-9D1A-3E75D965FE96}"/>
    <cellStyle name="Normal 2 2 6 3 2 3 4" xfId="37537" xr:uid="{50BC1EC2-F80E-4217-A9B4-C45C65849DC7}"/>
    <cellStyle name="Normal 2 2 6 3 2 4" xfId="9585" xr:uid="{1B7F25E9-504D-4BFC-991D-E93C3995BA0E}"/>
    <cellStyle name="Normal 2 2 6 3 2 4 2" xfId="9586" xr:uid="{BA72C28A-24B5-4958-B786-4202820DE275}"/>
    <cellStyle name="Normal 2 2 6 3 2 4 2 2" xfId="37542" xr:uid="{7AF1E88A-2858-4EB7-9BC0-019A9A852686}"/>
    <cellStyle name="Normal 2 2 6 3 2 4 3" xfId="37541" xr:uid="{0CE19201-01D6-4DE9-9260-24D498965511}"/>
    <cellStyle name="Normal 2 2 6 3 2 5" xfId="9587" xr:uid="{B0856534-9036-4AC6-82A5-AB9D34D5BE49}"/>
    <cellStyle name="Normal 2 2 6 3 2 5 2" xfId="37543" xr:uid="{59BFFEAA-4CD8-4DBB-9D3C-969C16798FFA}"/>
    <cellStyle name="Normal 2 2 6 3 2 6" xfId="37528" xr:uid="{616ECF23-E5A0-411F-8994-253413407EA3}"/>
    <cellStyle name="Normal 2 2 6 3 3" xfId="9588" xr:uid="{D4BE9A36-2D25-432E-9380-28167C69370C}"/>
    <cellStyle name="Normal 2 2 6 3 3 2" xfId="9589" xr:uid="{204C1020-AB60-45AD-844E-A9EEA899F34C}"/>
    <cellStyle name="Normal 2 2 6 3 3 2 2" xfId="9590" xr:uid="{701E55FD-3006-4DE3-B8BD-F9008D12C084}"/>
    <cellStyle name="Normal 2 2 6 3 3 2 2 2" xfId="9591" xr:uid="{E1F0AEF3-6535-4C2D-8DAC-35F08A7BA7FA}"/>
    <cellStyle name="Normal 2 2 6 3 3 2 2 2 2" xfId="37547" xr:uid="{6E54FBD7-1219-4DE5-A250-56BE134D5EBB}"/>
    <cellStyle name="Normal 2 2 6 3 3 2 2 3" xfId="37546" xr:uid="{9180E9BF-285D-4492-9D9F-40B1C5FBEED5}"/>
    <cellStyle name="Normal 2 2 6 3 3 2 3" xfId="9592" xr:uid="{D03FA77B-025F-4237-917D-B31B20EC667C}"/>
    <cellStyle name="Normal 2 2 6 3 3 2 3 2" xfId="37548" xr:uid="{A7C38A73-2C43-40EF-8467-BE508FFFE61F}"/>
    <cellStyle name="Normal 2 2 6 3 3 2 4" xfId="37545" xr:uid="{0D9C9411-CAF5-4BED-8848-2A5179D27A0A}"/>
    <cellStyle name="Normal 2 2 6 3 3 3" xfId="9593" xr:uid="{09D48E6F-E35A-44EE-A1C2-800974E07D83}"/>
    <cellStyle name="Normal 2 2 6 3 3 3 2" xfId="9594" xr:uid="{5D4EB8BA-53ED-42B3-A82A-0AF74CA84BEC}"/>
    <cellStyle name="Normal 2 2 6 3 3 3 2 2" xfId="37550" xr:uid="{D3D692ED-8268-47A2-84E1-0077C7FFC8D5}"/>
    <cellStyle name="Normal 2 2 6 3 3 3 3" xfId="37549" xr:uid="{D61C37C4-FA2B-4134-A310-88CD91AB6CFF}"/>
    <cellStyle name="Normal 2 2 6 3 3 4" xfId="9595" xr:uid="{85380C8D-7BDB-4267-99C7-51D91ACC2DDB}"/>
    <cellStyle name="Normal 2 2 6 3 3 4 2" xfId="37551" xr:uid="{6DE935B3-32B9-4715-99AA-7FCF251B4A9C}"/>
    <cellStyle name="Normal 2 2 6 3 3 5" xfId="37544" xr:uid="{D54B4F6F-4388-40FA-BD8B-6AEE378B7911}"/>
    <cellStyle name="Normal 2 2 6 3 4" xfId="9596" xr:uid="{B683971F-DF12-4B99-B451-ADF4EEA9CFE5}"/>
    <cellStyle name="Normal 2 2 6 3 4 2" xfId="9597" xr:uid="{0DB12102-B024-4AF4-8B8C-52FC87FFE41E}"/>
    <cellStyle name="Normal 2 2 6 3 4 2 2" xfId="9598" xr:uid="{5A4C83EB-266F-4978-8474-D3124A2C433B}"/>
    <cellStyle name="Normal 2 2 6 3 4 2 2 2" xfId="9599" xr:uid="{61526AD0-8E56-4021-AD2A-4EE7F9FB253A}"/>
    <cellStyle name="Normal 2 2 6 3 4 2 2 2 2" xfId="37555" xr:uid="{99EA0453-D19A-42E9-8DBC-E8BC6A0D9F80}"/>
    <cellStyle name="Normal 2 2 6 3 4 2 2 3" xfId="37554" xr:uid="{AAA7D09A-7C43-486C-AA95-9065F2055BE1}"/>
    <cellStyle name="Normal 2 2 6 3 4 2 3" xfId="9600" xr:uid="{326953B4-BB8F-44C9-9E91-93CCFBCACF2D}"/>
    <cellStyle name="Normal 2 2 6 3 4 2 3 2" xfId="37556" xr:uid="{12B4B1B8-C837-43AF-9204-FBF0F40960DC}"/>
    <cellStyle name="Normal 2 2 6 3 4 2 4" xfId="37553" xr:uid="{F64B9F3E-96A1-4CE3-9C58-86BCFCA303D0}"/>
    <cellStyle name="Normal 2 2 6 3 4 3" xfId="9601" xr:uid="{6BB05609-B9E2-4F92-8974-0CB718AA7714}"/>
    <cellStyle name="Normal 2 2 6 3 4 3 2" xfId="9602" xr:uid="{4A4F635B-73C8-4BAA-9FBD-31BC0E89E69C}"/>
    <cellStyle name="Normal 2 2 6 3 4 3 2 2" xfId="37558" xr:uid="{45BE16D0-C3BF-4F7C-BB70-C11A5B799E24}"/>
    <cellStyle name="Normal 2 2 6 3 4 3 3" xfId="37557" xr:uid="{B90C2B8F-BC21-4B1A-9BC4-650BE546E6F1}"/>
    <cellStyle name="Normal 2 2 6 3 4 4" xfId="9603" xr:uid="{E0C6C5E2-E2D4-405C-81B5-4671CBE6BB6A}"/>
    <cellStyle name="Normal 2 2 6 3 4 4 2" xfId="37559" xr:uid="{37685C40-B88B-4D50-9B65-911FC87B79BD}"/>
    <cellStyle name="Normal 2 2 6 3 4 5" xfId="37552" xr:uid="{F7DCEB96-C923-4B2E-9A33-E43A3BE685B7}"/>
    <cellStyle name="Normal 2 2 6 3 5" xfId="9604" xr:uid="{00B587C2-D514-424E-8F9F-0113B568F2AF}"/>
    <cellStyle name="Normal 2 2 6 3 5 2" xfId="9605" xr:uid="{E585A72B-1E23-40A2-85E5-200ABE1C514B}"/>
    <cellStyle name="Normal 2 2 6 3 5 2 2" xfId="9606" xr:uid="{6D6BEEA3-E0AA-44FA-A87C-27C297B33BD8}"/>
    <cellStyle name="Normal 2 2 6 3 5 2 2 2" xfId="37562" xr:uid="{A6C17EC1-FF72-4AA8-84E6-299AF20DBFCF}"/>
    <cellStyle name="Normal 2 2 6 3 5 2 3" xfId="37561" xr:uid="{1321BCB1-889E-4869-8B6A-90854F5DAA73}"/>
    <cellStyle name="Normal 2 2 6 3 5 3" xfId="9607" xr:uid="{CB346EFC-68C9-4C6A-A3B5-643CF27B46C8}"/>
    <cellStyle name="Normal 2 2 6 3 5 3 2" xfId="37563" xr:uid="{8D78953A-AF00-4740-98D7-F05DF894F056}"/>
    <cellStyle name="Normal 2 2 6 3 5 4" xfId="37560" xr:uid="{38840DBE-DF49-4A6E-AC33-C060C87B5777}"/>
    <cellStyle name="Normal 2 2 6 3 6" xfId="9608" xr:uid="{E4EFF9FD-05A0-49EF-B1DF-BEC40A8A13D3}"/>
    <cellStyle name="Normal 2 2 6 3 6 2" xfId="9609" xr:uid="{FE394936-8176-4919-9AAA-5EC9D47AE206}"/>
    <cellStyle name="Normal 2 2 6 3 6 2 2" xfId="37565" xr:uid="{5EBB5996-7658-49C2-8568-8F6B08ADA69A}"/>
    <cellStyle name="Normal 2 2 6 3 6 3" xfId="37564" xr:uid="{6FC167AD-EC25-4B8F-9642-3DF590824540}"/>
    <cellStyle name="Normal 2 2 6 3 7" xfId="9610" xr:uid="{6DF20CB1-D0AB-4ED1-93E0-43296FC39AF9}"/>
    <cellStyle name="Normal 2 2 6 3 7 2" xfId="37566" xr:uid="{DA21162A-A8AA-41B6-89CE-878F8D6566B0}"/>
    <cellStyle name="Normal 2 2 6 3 8" xfId="28483" xr:uid="{0A45852F-B23A-4CF8-9D03-21A328961A07}"/>
    <cellStyle name="Normal 2 2 6 4" xfId="9611" xr:uid="{1307D0B8-BFC6-47B6-AE85-31EE80137287}"/>
    <cellStyle name="Normal 2 2 6 4 2" xfId="9612" xr:uid="{D4683AD5-A905-488B-9760-445209228D4A}"/>
    <cellStyle name="Normal 2 2 6 4 2 2" xfId="9613" xr:uid="{0CA65025-AE80-4BED-87FB-0C4AA34D9ED6}"/>
    <cellStyle name="Normal 2 2 6 4 2 2 2" xfId="9614" xr:uid="{E558E449-60EB-4F8D-845A-6650E9D9747D}"/>
    <cellStyle name="Normal 2 2 6 4 2 2 2 2" xfId="9615" xr:uid="{240548F4-9B06-4D4F-8988-22303CD24AF5}"/>
    <cellStyle name="Normal 2 2 6 4 2 2 2 2 2" xfId="37571" xr:uid="{4DA531BC-306D-4592-BD57-E00074382DAB}"/>
    <cellStyle name="Normal 2 2 6 4 2 2 2 3" xfId="37570" xr:uid="{FC68376B-CDF2-4FD9-9E95-B19FAC4D5B0E}"/>
    <cellStyle name="Normal 2 2 6 4 2 2 3" xfId="9616" xr:uid="{2821931C-0253-442A-8382-DB3A700FA424}"/>
    <cellStyle name="Normal 2 2 6 4 2 2 3 2" xfId="37572" xr:uid="{27574D74-CE8A-4F36-90DF-8FBD225BFCF7}"/>
    <cellStyle name="Normal 2 2 6 4 2 2 4" xfId="37569" xr:uid="{60692F64-DC77-42D2-B395-411F98087C40}"/>
    <cellStyle name="Normal 2 2 6 4 2 3" xfId="9617" xr:uid="{51578CCC-4CE9-4FB2-A864-2A3D4D63C0BB}"/>
    <cellStyle name="Normal 2 2 6 4 2 3 2" xfId="9618" xr:uid="{6C23F19E-7900-4B84-B083-C96FB8F526BE}"/>
    <cellStyle name="Normal 2 2 6 4 2 3 2 2" xfId="37574" xr:uid="{4AC5A6A2-D04E-42D9-A5DE-993C1ED07541}"/>
    <cellStyle name="Normal 2 2 6 4 2 3 3" xfId="37573" xr:uid="{DF70E176-61E5-427F-9899-F9FA4080FF5E}"/>
    <cellStyle name="Normal 2 2 6 4 2 4" xfId="9619" xr:uid="{0CA230F6-E4F4-4528-80F2-B749C08F81A3}"/>
    <cellStyle name="Normal 2 2 6 4 2 4 2" xfId="37575" xr:uid="{BEE3539D-CBD7-44B0-B7B1-B17B506BE248}"/>
    <cellStyle name="Normal 2 2 6 4 2 5" xfId="37568" xr:uid="{2D00AA58-E68B-43B1-80C9-60B9485C49FC}"/>
    <cellStyle name="Normal 2 2 6 4 3" xfId="9620" xr:uid="{270B2D40-E0DC-4E06-BC82-1CD9CC8C2968}"/>
    <cellStyle name="Normal 2 2 6 4 3 2" xfId="9621" xr:uid="{5580F40B-85CD-410B-9FCE-D9EF76F9D18B}"/>
    <cellStyle name="Normal 2 2 6 4 3 2 2" xfId="9622" xr:uid="{B7825A35-F2AC-4F77-8FCC-4E7D2935CB83}"/>
    <cellStyle name="Normal 2 2 6 4 3 2 2 2" xfId="37578" xr:uid="{4F98FBE7-5834-4FE4-AFBE-FD6E15BC2037}"/>
    <cellStyle name="Normal 2 2 6 4 3 2 3" xfId="37577" xr:uid="{D5D760D1-87D1-4CB7-8DBA-86BAAF288151}"/>
    <cellStyle name="Normal 2 2 6 4 3 3" xfId="9623" xr:uid="{8F1AF314-0460-45F7-82A7-00CB6A8158A6}"/>
    <cellStyle name="Normal 2 2 6 4 3 3 2" xfId="37579" xr:uid="{D1865661-198D-4D76-BAEA-C53CBF5279CF}"/>
    <cellStyle name="Normal 2 2 6 4 3 4" xfId="37576" xr:uid="{47F87EAA-B722-4CDC-8E98-185161AF24BD}"/>
    <cellStyle name="Normal 2 2 6 4 4" xfId="9624" xr:uid="{F1A804D1-AD79-419A-A4B6-545E14947A9B}"/>
    <cellStyle name="Normal 2 2 6 4 4 2" xfId="9625" xr:uid="{D203F3FF-E462-4F70-B7B1-7BC311036931}"/>
    <cellStyle name="Normal 2 2 6 4 4 2 2" xfId="37581" xr:uid="{FC24FB32-29AD-4A01-8EA5-3F683219E8FD}"/>
    <cellStyle name="Normal 2 2 6 4 4 3" xfId="37580" xr:uid="{5443E13C-9E3E-4B30-BC7A-2D6E1195ACD7}"/>
    <cellStyle name="Normal 2 2 6 4 5" xfId="9626" xr:uid="{F4E60DB5-B670-44DD-8293-DC2C72E8D68A}"/>
    <cellStyle name="Normal 2 2 6 4 5 2" xfId="37582" xr:uid="{75AEF84A-E40B-48D9-A92A-EF76C25A2581}"/>
    <cellStyle name="Normal 2 2 6 4 6" xfId="37567" xr:uid="{178870EC-6A1F-4509-BDC1-E37066C2A499}"/>
    <cellStyle name="Normal 2 2 6 5" xfId="9627" xr:uid="{30DDC493-D0BA-47DC-8B68-D79A6872BA26}"/>
    <cellStyle name="Normal 2 2 6 5 2" xfId="9628" xr:uid="{F634EB53-8C5A-4715-82C6-57EA4FE69D9E}"/>
    <cellStyle name="Normal 2 2 6 5 2 2" xfId="9629" xr:uid="{C7FFEC76-2E69-44EE-8841-47AD5822FEBD}"/>
    <cellStyle name="Normal 2 2 6 5 2 2 2" xfId="9630" xr:uid="{D58DE7E5-34ED-4D48-8EB6-A9D560902326}"/>
    <cellStyle name="Normal 2 2 6 5 2 2 2 2" xfId="37586" xr:uid="{900AF8C1-15F6-45A1-87E0-FE13EA2E6CD2}"/>
    <cellStyle name="Normal 2 2 6 5 2 2 3" xfId="37585" xr:uid="{F437AE4C-3338-4DC2-9023-2F65E3F51FAE}"/>
    <cellStyle name="Normal 2 2 6 5 2 3" xfId="9631" xr:uid="{956F0028-D35B-408C-955C-CF02E16BDA23}"/>
    <cellStyle name="Normal 2 2 6 5 2 3 2" xfId="37587" xr:uid="{98832572-583C-4776-ACBD-CF1D96ACAA29}"/>
    <cellStyle name="Normal 2 2 6 5 2 4" xfId="37584" xr:uid="{CB12ECA8-5500-4F1F-AFB9-1A56A25798B4}"/>
    <cellStyle name="Normal 2 2 6 5 3" xfId="9632" xr:uid="{BE69E86D-80A9-49C5-A4CC-CA8F42B937B5}"/>
    <cellStyle name="Normal 2 2 6 5 3 2" xfId="9633" xr:uid="{EBE5FFC2-F3ED-4AE6-85BF-23568BF15F0A}"/>
    <cellStyle name="Normal 2 2 6 5 3 2 2" xfId="37589" xr:uid="{D3F9DCCE-F9D7-4917-A582-84624D4BE3C4}"/>
    <cellStyle name="Normal 2 2 6 5 3 3" xfId="37588" xr:uid="{56B38FF7-5850-4621-A149-AA80A26BF30F}"/>
    <cellStyle name="Normal 2 2 6 5 4" xfId="9634" xr:uid="{E6EBC05A-E6E1-46A9-970E-D44FBFBDAFDF}"/>
    <cellStyle name="Normal 2 2 6 5 4 2" xfId="37590" xr:uid="{11D2FD87-F054-4BEE-ABEE-A2533A18FCD0}"/>
    <cellStyle name="Normal 2 2 6 5 5" xfId="37583" xr:uid="{A5CA67E8-3D65-4591-86A3-D326B08AF3F5}"/>
    <cellStyle name="Normal 2 2 6 6" xfId="9635" xr:uid="{AC8A025A-7C59-42CC-A3E3-5C65CEC5A319}"/>
    <cellStyle name="Normal 2 2 6 6 2" xfId="9636" xr:uid="{25EE43B3-E773-495E-9289-DB5C7C104808}"/>
    <cellStyle name="Normal 2 2 6 6 2 2" xfId="9637" xr:uid="{C954C5F1-CE6F-4381-AECF-BBF19C37B98D}"/>
    <cellStyle name="Normal 2 2 6 6 2 2 2" xfId="9638" xr:uid="{67A42985-7761-41EE-BC71-66E7A8B8F3E1}"/>
    <cellStyle name="Normal 2 2 6 6 2 2 2 2" xfId="37594" xr:uid="{99B999F8-BEAE-4FA4-8323-E4F9A5E4A92E}"/>
    <cellStyle name="Normal 2 2 6 6 2 2 3" xfId="37593" xr:uid="{71B6E333-8B5D-4536-B45F-58D04D1E4FEA}"/>
    <cellStyle name="Normal 2 2 6 6 2 3" xfId="9639" xr:uid="{8D0A30EE-F4D1-4F9C-97F8-6C8F4572B300}"/>
    <cellStyle name="Normal 2 2 6 6 2 3 2" xfId="37595" xr:uid="{112747B9-4D0C-41B6-B727-D4B1C309BAAF}"/>
    <cellStyle name="Normal 2 2 6 6 2 4" xfId="37592" xr:uid="{7A709244-704B-4037-A4D2-943770375FD9}"/>
    <cellStyle name="Normal 2 2 6 6 3" xfId="9640" xr:uid="{0F3C23D4-BB3F-4838-B58A-094A43BCD748}"/>
    <cellStyle name="Normal 2 2 6 6 3 2" xfId="9641" xr:uid="{6C5852DF-778F-46CB-8211-746946769FAD}"/>
    <cellStyle name="Normal 2 2 6 6 3 2 2" xfId="37597" xr:uid="{48A02807-8800-4F10-9696-DF901920EF4B}"/>
    <cellStyle name="Normal 2 2 6 6 3 3" xfId="37596" xr:uid="{57E367FF-AAA6-4C96-8D7C-6B18A954CCE6}"/>
    <cellStyle name="Normal 2 2 6 6 4" xfId="9642" xr:uid="{98398ED9-707F-46D1-9C41-3A8849E344FF}"/>
    <cellStyle name="Normal 2 2 6 6 4 2" xfId="37598" xr:uid="{6F1D79B3-E121-4D26-B5B2-C96FFBC4516B}"/>
    <cellStyle name="Normal 2 2 6 6 5" xfId="37591" xr:uid="{C2E38055-810F-4B1C-8F25-41A0B4510F79}"/>
    <cellStyle name="Normal 2 2 6 7" xfId="9643" xr:uid="{7BC775D9-B0D6-4C4A-B239-8F0BCA2057B1}"/>
    <cellStyle name="Normal 2 2 6 7 2" xfId="9644" xr:uid="{467CD038-5B76-4D84-B598-D718F1283167}"/>
    <cellStyle name="Normal 2 2 6 7 2 2" xfId="9645" xr:uid="{56CD9006-A1EF-4013-AF6D-C7271504C05F}"/>
    <cellStyle name="Normal 2 2 6 7 2 2 2" xfId="37601" xr:uid="{D8EB50C9-CB1B-4B21-8EE0-573B43DC9D74}"/>
    <cellStyle name="Normal 2 2 6 7 2 3" xfId="37600" xr:uid="{722FC188-0485-49BA-AE72-12A3DF821FBD}"/>
    <cellStyle name="Normal 2 2 6 7 3" xfId="9646" xr:uid="{A4DB64B3-9600-4F83-A0AD-EB5DDE3947F8}"/>
    <cellStyle name="Normal 2 2 6 7 3 2" xfId="37602" xr:uid="{E0D5870B-E7FD-4A25-B535-F4BD4215FD97}"/>
    <cellStyle name="Normal 2 2 6 7 4" xfId="37599" xr:uid="{3C579434-304B-47EB-A753-44882888EEF7}"/>
    <cellStyle name="Normal 2 2 6 8" xfId="9647" xr:uid="{FA39AB6E-4D7B-4EE9-93A2-7AFE71660CA6}"/>
    <cellStyle name="Normal 2 2 6 8 2" xfId="9648" xr:uid="{18B1D96A-0F72-42DE-8E8D-B7ADE261AEAA}"/>
    <cellStyle name="Normal 2 2 6 8 2 2" xfId="37604" xr:uid="{9D83B0FC-47C1-4255-8C12-FF9B567BF7A4}"/>
    <cellStyle name="Normal 2 2 6 8 3" xfId="37603" xr:uid="{BA61A598-776A-4BDA-849F-5D4D5476B4CF}"/>
    <cellStyle name="Normal 2 2 6 9" xfId="9649" xr:uid="{4960EC0C-AB9E-44CC-9BC6-0F0CADC0B36E}"/>
    <cellStyle name="Normal 2 2 6 9 2" xfId="37605" xr:uid="{7A23B27E-9922-47D3-AD2A-10145ED912F2}"/>
    <cellStyle name="Normal 2 2 7" xfId="234" xr:uid="{03B4B7CC-6DDB-4161-AA1F-AA6E5F25627E}"/>
    <cellStyle name="Normal 2 2 7 10" xfId="28215" xr:uid="{6B3C0F4E-C348-4B18-AAC0-3FF32A173871}"/>
    <cellStyle name="Normal 2 2 7 2" xfId="581" xr:uid="{87A31A52-687D-4AF0-8B3E-FA358B1FB30F}"/>
    <cellStyle name="Normal 2 2 7 2 2" xfId="9650" xr:uid="{E0A54324-76C4-4087-973A-AB63F5FA0786}"/>
    <cellStyle name="Normal 2 2 7 2 2 2" xfId="9651" xr:uid="{5B028E69-3165-49C8-AF19-2A78AC0FF45F}"/>
    <cellStyle name="Normal 2 2 7 2 2 2 2" xfId="9652" xr:uid="{1B25C39C-6663-4D39-AED8-A5ED1EC2D377}"/>
    <cellStyle name="Normal 2 2 7 2 2 2 2 2" xfId="9653" xr:uid="{417C027F-04C3-42D1-9F0B-A0B154DE8736}"/>
    <cellStyle name="Normal 2 2 7 2 2 2 2 2 2" xfId="9654" xr:uid="{8A6C5D7A-C595-49EF-B8A4-0A85C7B1F3F6}"/>
    <cellStyle name="Normal 2 2 7 2 2 2 2 2 2 2" xfId="37610" xr:uid="{709C8F25-EC8D-44E2-996C-D2689E20BED0}"/>
    <cellStyle name="Normal 2 2 7 2 2 2 2 2 3" xfId="37609" xr:uid="{7DDB8A40-7C9C-4615-81CC-E2D2CB193D26}"/>
    <cellStyle name="Normal 2 2 7 2 2 2 2 3" xfId="9655" xr:uid="{E221F457-FE94-4267-B160-8C08C6E443EC}"/>
    <cellStyle name="Normal 2 2 7 2 2 2 2 3 2" xfId="37611" xr:uid="{B57E3AF9-D13A-473E-9893-F9099F63F66B}"/>
    <cellStyle name="Normal 2 2 7 2 2 2 2 4" xfId="37608" xr:uid="{284C2EE0-2733-4282-A15D-D885DE356D78}"/>
    <cellStyle name="Normal 2 2 7 2 2 2 3" xfId="9656" xr:uid="{08524898-1CEA-4BC9-80B7-23438C8AEB51}"/>
    <cellStyle name="Normal 2 2 7 2 2 2 3 2" xfId="9657" xr:uid="{E123E22F-9116-4F4C-B117-C3E5F72FD8BE}"/>
    <cellStyle name="Normal 2 2 7 2 2 2 3 2 2" xfId="37613" xr:uid="{D8545613-CD21-43E6-B124-C293BB03A7D4}"/>
    <cellStyle name="Normal 2 2 7 2 2 2 3 3" xfId="37612" xr:uid="{13D7A35D-9733-4293-90F2-3F20456F79FC}"/>
    <cellStyle name="Normal 2 2 7 2 2 2 4" xfId="9658" xr:uid="{1C093E83-4A9D-4C2B-8C1A-981D567A1658}"/>
    <cellStyle name="Normal 2 2 7 2 2 2 4 2" xfId="37614" xr:uid="{1606F6B1-EF56-47C9-A7B9-7C5A286DC080}"/>
    <cellStyle name="Normal 2 2 7 2 2 2 5" xfId="37607" xr:uid="{4FF12B3E-31FD-47B5-977A-D1B785184594}"/>
    <cellStyle name="Normal 2 2 7 2 2 3" xfId="9659" xr:uid="{8BE61F51-D575-44DE-803E-58CC83220AA9}"/>
    <cellStyle name="Normal 2 2 7 2 2 3 2" xfId="9660" xr:uid="{29EEF67D-AB04-4D68-9F1E-5515AA395B54}"/>
    <cellStyle name="Normal 2 2 7 2 2 3 2 2" xfId="9661" xr:uid="{EA66E2BE-706A-4941-8335-EAC3BAEF9290}"/>
    <cellStyle name="Normal 2 2 7 2 2 3 2 2 2" xfId="37617" xr:uid="{E11E0C42-A06A-42B7-AEF3-CA9F8099807B}"/>
    <cellStyle name="Normal 2 2 7 2 2 3 2 3" xfId="37616" xr:uid="{36502651-BCF2-487C-A438-D64964B05CBD}"/>
    <cellStyle name="Normal 2 2 7 2 2 3 3" xfId="9662" xr:uid="{796332FF-9C2C-49EA-B476-5E07B50A2643}"/>
    <cellStyle name="Normal 2 2 7 2 2 3 3 2" xfId="37618" xr:uid="{84D372F5-B741-4B37-A2F7-9C0D759EC1EF}"/>
    <cellStyle name="Normal 2 2 7 2 2 3 4" xfId="37615" xr:uid="{C2F3F06D-F662-461B-9900-10F4CF8A8DD4}"/>
    <cellStyle name="Normal 2 2 7 2 2 4" xfId="9663" xr:uid="{8B377B5B-D55C-4666-9A0B-0E56201C4702}"/>
    <cellStyle name="Normal 2 2 7 2 2 4 2" xfId="9664" xr:uid="{B3D17A16-E71C-4674-81EA-9789C2E249C0}"/>
    <cellStyle name="Normal 2 2 7 2 2 4 2 2" xfId="37620" xr:uid="{D56D2F67-31FA-4748-BE2B-681EB31B2C5A}"/>
    <cellStyle name="Normal 2 2 7 2 2 4 3" xfId="37619" xr:uid="{B1C7D1C5-6EBC-4304-9E04-E202B82488D0}"/>
    <cellStyle name="Normal 2 2 7 2 2 5" xfId="9665" xr:uid="{01937DF0-5B36-4FA4-937B-811839C1E8CE}"/>
    <cellStyle name="Normal 2 2 7 2 2 5 2" xfId="37621" xr:uid="{B21B6B85-5FEF-4FDB-9A15-AC025E0266A0}"/>
    <cellStyle name="Normal 2 2 7 2 2 6" xfId="37606" xr:uid="{F1B4CA32-17F4-44F2-B3B5-2BD35FC6A3D9}"/>
    <cellStyle name="Normal 2 2 7 2 3" xfId="9666" xr:uid="{F76D56A2-55A9-47E7-9D5D-B8969CCD14D1}"/>
    <cellStyle name="Normal 2 2 7 2 3 2" xfId="9667" xr:uid="{81534C6E-9315-4A09-A8C1-CB2397BC8CE7}"/>
    <cellStyle name="Normal 2 2 7 2 3 2 2" xfId="9668" xr:uid="{00FECA8A-A514-4E33-9ADE-55DEFDD9D7B4}"/>
    <cellStyle name="Normal 2 2 7 2 3 2 2 2" xfId="9669" xr:uid="{F9FCF34E-37D3-41CC-A7D3-7C84139828AD}"/>
    <cellStyle name="Normal 2 2 7 2 3 2 2 2 2" xfId="37625" xr:uid="{78A5CFA9-0538-4992-8F98-4F5E2504729D}"/>
    <cellStyle name="Normal 2 2 7 2 3 2 2 3" xfId="37624" xr:uid="{0E830C2B-687F-488F-8D3A-A807D0DD4445}"/>
    <cellStyle name="Normal 2 2 7 2 3 2 3" xfId="9670" xr:uid="{82627040-E0B2-4AAF-BAC3-E24F677A3428}"/>
    <cellStyle name="Normal 2 2 7 2 3 2 3 2" xfId="37626" xr:uid="{DF730A86-4BA9-4220-B7E8-31DCA9B7F915}"/>
    <cellStyle name="Normal 2 2 7 2 3 2 4" xfId="37623" xr:uid="{24BF05EA-0F7F-4222-B96D-A0CF1F45BAB4}"/>
    <cellStyle name="Normal 2 2 7 2 3 3" xfId="9671" xr:uid="{6428BEA6-BE90-4DAC-A26B-6A9B0F43C4DE}"/>
    <cellStyle name="Normal 2 2 7 2 3 3 2" xfId="9672" xr:uid="{4D9C3780-9247-4200-BE06-00EB5A41F961}"/>
    <cellStyle name="Normal 2 2 7 2 3 3 2 2" xfId="37628" xr:uid="{649A2479-6D0F-484B-9B6C-E2D30FD2CBD8}"/>
    <cellStyle name="Normal 2 2 7 2 3 3 3" xfId="37627" xr:uid="{4DA12257-9BDE-4FE6-A663-A2ABAC90C55B}"/>
    <cellStyle name="Normal 2 2 7 2 3 4" xfId="9673" xr:uid="{9D3D5184-E72A-4E60-8342-32B37864FA3D}"/>
    <cellStyle name="Normal 2 2 7 2 3 4 2" xfId="37629" xr:uid="{86BE6C87-3FC0-4037-BCE0-230C75B30CE7}"/>
    <cellStyle name="Normal 2 2 7 2 3 5" xfId="37622" xr:uid="{54D4C5C3-9DB0-42A8-8C08-86A168F9E8A8}"/>
    <cellStyle name="Normal 2 2 7 2 4" xfId="9674" xr:uid="{E2CE83D8-78DF-4EF6-BE3A-3A8A05F567D2}"/>
    <cellStyle name="Normal 2 2 7 2 4 2" xfId="9675" xr:uid="{6AD4CFB6-FFCC-4BCF-BAB7-E8BECC210089}"/>
    <cellStyle name="Normal 2 2 7 2 4 2 2" xfId="9676" xr:uid="{9DA68F0D-AD9E-4A24-92F8-D5F9A89FE423}"/>
    <cellStyle name="Normal 2 2 7 2 4 2 2 2" xfId="9677" xr:uid="{CD90EDEE-A613-436A-BB6D-05E457CCDBE9}"/>
    <cellStyle name="Normal 2 2 7 2 4 2 2 2 2" xfId="37633" xr:uid="{69DC724E-4964-494C-B337-CC8069BC4D05}"/>
    <cellStyle name="Normal 2 2 7 2 4 2 2 3" xfId="37632" xr:uid="{DFF4F89A-7EA6-4B73-989F-7F3927CEF0BF}"/>
    <cellStyle name="Normal 2 2 7 2 4 2 3" xfId="9678" xr:uid="{0BFD7FC5-B503-4CE3-A229-7B1F073B27C6}"/>
    <cellStyle name="Normal 2 2 7 2 4 2 3 2" xfId="37634" xr:uid="{A85D34FA-6CF5-4F05-8839-BF9788F2E11B}"/>
    <cellStyle name="Normal 2 2 7 2 4 2 4" xfId="37631" xr:uid="{9A5D0F09-6068-4846-9C4C-28D40392DB13}"/>
    <cellStyle name="Normal 2 2 7 2 4 3" xfId="9679" xr:uid="{4F17277D-3B73-40A1-B5BB-C2CA34EF32EB}"/>
    <cellStyle name="Normal 2 2 7 2 4 3 2" xfId="9680" xr:uid="{B3649861-B42F-4E4D-AC14-24F0169AED78}"/>
    <cellStyle name="Normal 2 2 7 2 4 3 2 2" xfId="37636" xr:uid="{A1ADFB6F-CDC1-4330-81A1-6C40DA5C2EF1}"/>
    <cellStyle name="Normal 2 2 7 2 4 3 3" xfId="37635" xr:uid="{72400EF1-E67A-478C-A3D1-B0732311BCF6}"/>
    <cellStyle name="Normal 2 2 7 2 4 4" xfId="9681" xr:uid="{9581A9C0-3468-42B5-AA90-AE00A9704F81}"/>
    <cellStyle name="Normal 2 2 7 2 4 4 2" xfId="37637" xr:uid="{EE7818F1-8F19-46E4-A088-23FAC0D7509A}"/>
    <cellStyle name="Normal 2 2 7 2 4 5" xfId="37630" xr:uid="{7886B983-716E-40E0-BD32-FADCA8F579A9}"/>
    <cellStyle name="Normal 2 2 7 2 5" xfId="9682" xr:uid="{836734AF-1F5E-4397-AD37-4A6E2E2A937F}"/>
    <cellStyle name="Normal 2 2 7 2 5 2" xfId="9683" xr:uid="{F2D2AB5A-7080-4E59-9E4F-080BEF43DFB3}"/>
    <cellStyle name="Normal 2 2 7 2 5 2 2" xfId="9684" xr:uid="{7FD15AFF-E095-47FD-905F-0A319552B403}"/>
    <cellStyle name="Normal 2 2 7 2 5 2 2 2" xfId="37640" xr:uid="{74C0E3BC-EBD7-4976-B62D-BFCB9BE86A6E}"/>
    <cellStyle name="Normal 2 2 7 2 5 2 3" xfId="37639" xr:uid="{2D6412F0-0751-4FAA-A06A-EAB89EA5818B}"/>
    <cellStyle name="Normal 2 2 7 2 5 3" xfId="9685" xr:uid="{07012BB2-3DF3-4C25-A672-029877FC53A7}"/>
    <cellStyle name="Normal 2 2 7 2 5 3 2" xfId="37641" xr:uid="{A60C5ED6-B1B6-4717-A7BD-693B039B985B}"/>
    <cellStyle name="Normal 2 2 7 2 5 4" xfId="37638" xr:uid="{36952D4E-C729-47C7-8740-87F1EB3AB4DF}"/>
    <cellStyle name="Normal 2 2 7 2 6" xfId="9686" xr:uid="{793C8F91-EFAB-47A3-926C-5B4568D6D0D6}"/>
    <cellStyle name="Normal 2 2 7 2 6 2" xfId="9687" xr:uid="{850B7A60-6CFE-4C97-9288-04F86D673DF0}"/>
    <cellStyle name="Normal 2 2 7 2 6 2 2" xfId="37643" xr:uid="{A1766608-8044-4791-A4E9-A00698821C6F}"/>
    <cellStyle name="Normal 2 2 7 2 6 3" xfId="37642" xr:uid="{666BB3B9-7CEE-45D8-B2F3-22A576CA1B13}"/>
    <cellStyle name="Normal 2 2 7 2 7" xfId="9688" xr:uid="{18BDC9F5-45D9-417B-8A68-9BA7A1D5E75A}"/>
    <cellStyle name="Normal 2 2 7 2 7 2" xfId="37644" xr:uid="{B6D8B737-A61A-439E-8228-41528C8EF872}"/>
    <cellStyle name="Normal 2 2 7 2 8" xfId="28560" xr:uid="{A346248F-C786-4E61-A0EB-ADD64B24DB01}"/>
    <cellStyle name="Normal 2 2 7 3" xfId="9689" xr:uid="{0B21AD01-CC83-4967-88B0-EDBDA80E9735}"/>
    <cellStyle name="Normal 2 2 7 3 2" xfId="9690" xr:uid="{8125EE91-2FC1-4446-8653-6F4E97146CE0}"/>
    <cellStyle name="Normal 2 2 7 3 2 2" xfId="9691" xr:uid="{308C6C2B-CE8A-4D8C-87A3-7B70BC7F178D}"/>
    <cellStyle name="Normal 2 2 7 3 2 2 2" xfId="9692" xr:uid="{7CEFE154-2AA2-4F20-8AC6-E6D85FA12BA9}"/>
    <cellStyle name="Normal 2 2 7 3 2 2 2 2" xfId="9693" xr:uid="{F593DE95-FD3E-420C-B76C-93880F9FAF25}"/>
    <cellStyle name="Normal 2 2 7 3 2 2 2 2 2" xfId="37649" xr:uid="{F11A3ADE-4CCD-4256-8CD9-2817D1031D62}"/>
    <cellStyle name="Normal 2 2 7 3 2 2 2 3" xfId="37648" xr:uid="{926449FE-997C-4DF4-9E28-7F0B5F28484C}"/>
    <cellStyle name="Normal 2 2 7 3 2 2 3" xfId="9694" xr:uid="{29D3C142-EB43-4E40-A462-894F2EB48798}"/>
    <cellStyle name="Normal 2 2 7 3 2 2 3 2" xfId="37650" xr:uid="{F34CCC02-876B-4295-A891-43C611BE8845}"/>
    <cellStyle name="Normal 2 2 7 3 2 2 4" xfId="37647" xr:uid="{3242D352-AB33-4248-B7B0-74FCF8DB71B1}"/>
    <cellStyle name="Normal 2 2 7 3 2 3" xfId="9695" xr:uid="{A076CDC2-A2BE-43A4-945E-DF0036438241}"/>
    <cellStyle name="Normal 2 2 7 3 2 3 2" xfId="9696" xr:uid="{41E505CF-C147-4F8F-A654-95F1AC3864E5}"/>
    <cellStyle name="Normal 2 2 7 3 2 3 2 2" xfId="37652" xr:uid="{04BB5538-E222-4E9C-8A26-DA9701536F70}"/>
    <cellStyle name="Normal 2 2 7 3 2 3 3" xfId="37651" xr:uid="{C9941150-9B37-4C19-8CA9-B89628245C1D}"/>
    <cellStyle name="Normal 2 2 7 3 2 4" xfId="9697" xr:uid="{1B375CC9-90F5-4F4A-9151-D7B541B18F07}"/>
    <cellStyle name="Normal 2 2 7 3 2 4 2" xfId="37653" xr:uid="{ACD4981C-A70D-4A33-AE54-248C5F37D1B5}"/>
    <cellStyle name="Normal 2 2 7 3 2 5" xfId="37646" xr:uid="{70C8E0EB-92F3-48A3-B696-40EF98039DD4}"/>
    <cellStyle name="Normal 2 2 7 3 3" xfId="9698" xr:uid="{0AB59A60-2D14-40B1-952C-5378E1A3EB8D}"/>
    <cellStyle name="Normal 2 2 7 3 3 2" xfId="9699" xr:uid="{84523477-265A-4ABD-8EA9-42705E63EB9C}"/>
    <cellStyle name="Normal 2 2 7 3 3 2 2" xfId="9700" xr:uid="{7DF376CC-D058-4C5A-89FF-BE47E33E172E}"/>
    <cellStyle name="Normal 2 2 7 3 3 2 2 2" xfId="37656" xr:uid="{BF58020C-3B0A-4DC6-9F49-09D611DEE231}"/>
    <cellStyle name="Normal 2 2 7 3 3 2 3" xfId="37655" xr:uid="{10DF673A-8F9D-4870-BAD3-E034587F34B6}"/>
    <cellStyle name="Normal 2 2 7 3 3 3" xfId="9701" xr:uid="{5C81480D-FD28-4C79-895A-79614767F97D}"/>
    <cellStyle name="Normal 2 2 7 3 3 3 2" xfId="37657" xr:uid="{A1C22582-1289-4446-819E-BAD9FBE082D3}"/>
    <cellStyle name="Normal 2 2 7 3 3 4" xfId="37654" xr:uid="{3E45330A-FD6E-4CDC-8D8D-2BA918E6B201}"/>
    <cellStyle name="Normal 2 2 7 3 4" xfId="9702" xr:uid="{04DCE5AA-ACA5-45B0-B365-43E809FB5E32}"/>
    <cellStyle name="Normal 2 2 7 3 4 2" xfId="9703" xr:uid="{CD53774C-81AE-49FE-B857-ECC6D1070510}"/>
    <cellStyle name="Normal 2 2 7 3 4 2 2" xfId="37659" xr:uid="{BA0D559D-6912-471B-B89A-C694FACE4381}"/>
    <cellStyle name="Normal 2 2 7 3 4 3" xfId="37658" xr:uid="{68129828-935C-4573-B3DB-554E7AF526CB}"/>
    <cellStyle name="Normal 2 2 7 3 5" xfId="9704" xr:uid="{FB9D0383-226C-4B0E-807B-74D2D3EE9122}"/>
    <cellStyle name="Normal 2 2 7 3 5 2" xfId="37660" xr:uid="{086A1B7D-445E-480D-AE95-7131049736E7}"/>
    <cellStyle name="Normal 2 2 7 3 6" xfId="37645" xr:uid="{3793D350-2CD9-43A0-AD43-30DE9A8F9024}"/>
    <cellStyle name="Normal 2 2 7 4" xfId="9705" xr:uid="{2B6CE329-073F-4609-87AB-C6AAB07A4F82}"/>
    <cellStyle name="Normal 2 2 7 4 2" xfId="9706" xr:uid="{785B9606-5CB1-4D4D-B9A0-139E44F0A1E1}"/>
    <cellStyle name="Normal 2 2 7 4 2 2" xfId="9707" xr:uid="{79EEF98A-F359-4DDA-8924-CFEE8DC25601}"/>
    <cellStyle name="Normal 2 2 7 4 2 2 2" xfId="9708" xr:uid="{EB8E86E5-398A-4DFF-A336-4A3312056345}"/>
    <cellStyle name="Normal 2 2 7 4 2 2 2 2" xfId="37664" xr:uid="{BE2ACF98-E93D-4846-B0DD-57B1399968B2}"/>
    <cellStyle name="Normal 2 2 7 4 2 2 3" xfId="37663" xr:uid="{4D5D13FD-66BB-45B8-B70A-565BA3BC573C}"/>
    <cellStyle name="Normal 2 2 7 4 2 3" xfId="9709" xr:uid="{71ADD46F-D178-4A00-A10E-E9836B16207B}"/>
    <cellStyle name="Normal 2 2 7 4 2 3 2" xfId="37665" xr:uid="{C4A268D4-F4B1-41AC-A039-A4F6E294A263}"/>
    <cellStyle name="Normal 2 2 7 4 2 4" xfId="37662" xr:uid="{35482F96-89A6-4692-BFB2-BFBD2EF976C0}"/>
    <cellStyle name="Normal 2 2 7 4 3" xfId="9710" xr:uid="{BD848A7F-7485-491E-967A-E2C5BC5C4D08}"/>
    <cellStyle name="Normal 2 2 7 4 3 2" xfId="9711" xr:uid="{42AEC58F-B799-4326-A8AE-DC7C962B73FB}"/>
    <cellStyle name="Normal 2 2 7 4 3 2 2" xfId="37667" xr:uid="{A90A14DE-D532-46B2-AA54-4D2495032F07}"/>
    <cellStyle name="Normal 2 2 7 4 3 3" xfId="37666" xr:uid="{4691A7D5-B492-425D-90A0-676BDA6AE5F4}"/>
    <cellStyle name="Normal 2 2 7 4 4" xfId="9712" xr:uid="{189C233D-9764-4D42-9540-065F57346909}"/>
    <cellStyle name="Normal 2 2 7 4 4 2" xfId="37668" xr:uid="{62A1EA8B-3D84-471A-97EA-72FDD5B0625E}"/>
    <cellStyle name="Normal 2 2 7 4 5" xfId="37661" xr:uid="{F58A68B9-2690-4E29-944B-F7626B240B0F}"/>
    <cellStyle name="Normal 2 2 7 5" xfId="9713" xr:uid="{8C99DCD8-9C3B-45F7-828A-16F0F1653DA3}"/>
    <cellStyle name="Normal 2 2 7 5 2" xfId="9714" xr:uid="{8646C381-6D24-467E-946A-A6C6709D37AA}"/>
    <cellStyle name="Normal 2 2 7 5 2 2" xfId="9715" xr:uid="{50F2B186-D574-4875-8834-5D1F7B503746}"/>
    <cellStyle name="Normal 2 2 7 5 2 2 2" xfId="9716" xr:uid="{0ED89549-48A9-42D2-83EE-39820FEB2D9F}"/>
    <cellStyle name="Normal 2 2 7 5 2 2 2 2" xfId="37672" xr:uid="{C4E3B94F-19ED-4B90-9F4F-E898DAA4B4F8}"/>
    <cellStyle name="Normal 2 2 7 5 2 2 3" xfId="37671" xr:uid="{33C09685-141F-4205-BBA9-B0EAB7AAF317}"/>
    <cellStyle name="Normal 2 2 7 5 2 3" xfId="9717" xr:uid="{6459015E-B239-4E89-AF74-0CA4BBE339C5}"/>
    <cellStyle name="Normal 2 2 7 5 2 3 2" xfId="37673" xr:uid="{39AAC7B8-25F5-4E79-97D1-340F0553D91E}"/>
    <cellStyle name="Normal 2 2 7 5 2 4" xfId="37670" xr:uid="{CA5BE652-3226-474A-B7C1-0EB8BDD2F537}"/>
    <cellStyle name="Normal 2 2 7 5 3" xfId="9718" xr:uid="{C6AB23BD-BAAE-4C65-B0C9-93F098C3FA14}"/>
    <cellStyle name="Normal 2 2 7 5 3 2" xfId="9719" xr:uid="{E1719C6A-A40F-4C9A-A304-D7FDBCA9D099}"/>
    <cellStyle name="Normal 2 2 7 5 3 2 2" xfId="37675" xr:uid="{953C1DE9-1CFA-43F2-86A5-E03F373AF759}"/>
    <cellStyle name="Normal 2 2 7 5 3 3" xfId="37674" xr:uid="{8B3CE627-04CC-4418-8F15-AD92AF279F6A}"/>
    <cellStyle name="Normal 2 2 7 5 4" xfId="9720" xr:uid="{0DEC374D-CBA6-4610-9A08-812C13C74C3B}"/>
    <cellStyle name="Normal 2 2 7 5 4 2" xfId="37676" xr:uid="{FB857A04-F707-4F8B-B9A4-EC2918D74255}"/>
    <cellStyle name="Normal 2 2 7 5 5" xfId="37669" xr:uid="{F4B0A505-FF6F-43BD-B11F-904CCFA21E7C}"/>
    <cellStyle name="Normal 2 2 7 6" xfId="9721" xr:uid="{36898A78-401D-4A9F-9DEF-4D8F5F16EA04}"/>
    <cellStyle name="Normal 2 2 7 6 2" xfId="9722" xr:uid="{12BD3795-FFD4-4C2C-B2F8-E2C11D59BC3E}"/>
    <cellStyle name="Normal 2 2 7 6 2 2" xfId="9723" xr:uid="{AFDC3123-1A71-412F-BC7A-203E26611347}"/>
    <cellStyle name="Normal 2 2 7 6 2 2 2" xfId="37679" xr:uid="{41B39E5F-363D-4C67-9949-33B368C9CAC6}"/>
    <cellStyle name="Normal 2 2 7 6 2 3" xfId="37678" xr:uid="{23BB54DA-E049-4F88-BB28-D777989F04C1}"/>
    <cellStyle name="Normal 2 2 7 6 3" xfId="9724" xr:uid="{C3050D0D-75A8-44E2-A8DC-4B65B3B4055C}"/>
    <cellStyle name="Normal 2 2 7 6 3 2" xfId="37680" xr:uid="{0B3D6BA8-AE07-4C3C-AEBE-5C93F70CA4A5}"/>
    <cellStyle name="Normal 2 2 7 6 4" xfId="37677" xr:uid="{60927079-5E85-42A2-AFB5-BC6F2AEC7A47}"/>
    <cellStyle name="Normal 2 2 7 7" xfId="9725" xr:uid="{E7C78600-2EBC-418D-8F0B-C834D66F9663}"/>
    <cellStyle name="Normal 2 2 7 7 2" xfId="9726" xr:uid="{721BF390-2CB6-49DD-93D1-32547CBF97B0}"/>
    <cellStyle name="Normal 2 2 7 7 2 2" xfId="37682" xr:uid="{FCAA0F38-EDD7-49B6-8B43-3C7893102C47}"/>
    <cellStyle name="Normal 2 2 7 7 3" xfId="37681" xr:uid="{342CF6BE-60F0-431D-8AD8-B305A15654BB}"/>
    <cellStyle name="Normal 2 2 7 8" xfId="9727" xr:uid="{46FB4571-8CB5-40D4-A807-88B2B086F7D7}"/>
    <cellStyle name="Normal 2 2 7 8 2" xfId="37683" xr:uid="{6D6A56A4-96E3-490A-B61D-2F7DA2C0F576}"/>
    <cellStyle name="Normal 2 2 7 9" xfId="27825" xr:uid="{E70251D0-9EA2-45FA-9BD2-67A3A22B2D74}"/>
    <cellStyle name="Normal 2 2 7 9 2" xfId="55744" xr:uid="{3BFD6E4F-0DD0-4B53-81A3-F7CED0F9577F}"/>
    <cellStyle name="Normal 2 2 8" xfId="75" xr:uid="{AAAABEAE-04EA-428D-9198-634811D66345}"/>
    <cellStyle name="Normal 2 2 8 2" xfId="427" xr:uid="{0B8E52CB-15E0-449F-A46E-B75D5C78791C}"/>
    <cellStyle name="Normal 2 2 8 2 2" xfId="9728" xr:uid="{43213771-5EAC-4019-A908-EA03D085EFAA}"/>
    <cellStyle name="Normal 2 2 8 2 2 2" xfId="9729" xr:uid="{5FF28E4B-166A-4CA7-BCB5-F23BA19C353F}"/>
    <cellStyle name="Normal 2 2 8 2 2 2 2" xfId="9730" xr:uid="{EFE20A14-6516-4F0D-AB71-08301531B3A6}"/>
    <cellStyle name="Normal 2 2 8 2 2 2 2 2" xfId="9731" xr:uid="{F93918A9-C900-4453-BC85-42F312AF6048}"/>
    <cellStyle name="Normal 2 2 8 2 2 2 2 2 2" xfId="9732" xr:uid="{97E9F60F-C45C-4082-8FF0-8557CDE91850}"/>
    <cellStyle name="Normal 2 2 8 2 2 2 2 2 2 2" xfId="37688" xr:uid="{B1381EB5-71EC-4874-BB27-06F5A2321A35}"/>
    <cellStyle name="Normal 2 2 8 2 2 2 2 2 3" xfId="37687" xr:uid="{16D731FC-2968-41F6-B04E-DED120A72C82}"/>
    <cellStyle name="Normal 2 2 8 2 2 2 2 3" xfId="9733" xr:uid="{D1E1C293-30F0-4291-9C58-A869331950A1}"/>
    <cellStyle name="Normal 2 2 8 2 2 2 2 3 2" xfId="37689" xr:uid="{73C67A19-0F40-4719-8004-6FE922D92250}"/>
    <cellStyle name="Normal 2 2 8 2 2 2 2 4" xfId="37686" xr:uid="{97DCF1E5-D0CF-46E7-BA9A-C994CE6E0684}"/>
    <cellStyle name="Normal 2 2 8 2 2 2 3" xfId="9734" xr:uid="{12D1B854-EE94-4C84-A433-13FD15821265}"/>
    <cellStyle name="Normal 2 2 8 2 2 2 3 2" xfId="9735" xr:uid="{8DB4F5A2-8002-4698-BBF7-46817B07DEB0}"/>
    <cellStyle name="Normal 2 2 8 2 2 2 3 2 2" xfId="37691" xr:uid="{45476499-2527-4431-883F-F3BFFA3EBDAB}"/>
    <cellStyle name="Normal 2 2 8 2 2 2 3 3" xfId="37690" xr:uid="{46CAB9BF-8189-4354-B7B4-BB2F82FCE74E}"/>
    <cellStyle name="Normal 2 2 8 2 2 2 4" xfId="9736" xr:uid="{562458CC-1F1C-4FE8-AA10-EFEF0CD23F03}"/>
    <cellStyle name="Normal 2 2 8 2 2 2 4 2" xfId="37692" xr:uid="{359909BE-89FC-46CD-8B16-F062DAE45181}"/>
    <cellStyle name="Normal 2 2 8 2 2 2 5" xfId="37685" xr:uid="{25FEFD10-5EB9-410A-9D53-0C3F86383EE8}"/>
    <cellStyle name="Normal 2 2 8 2 2 3" xfId="9737" xr:uid="{4D5F482E-50F4-4877-B67B-A092E6A3CF34}"/>
    <cellStyle name="Normal 2 2 8 2 2 3 2" xfId="9738" xr:uid="{4E4C0C1F-2054-425B-8FB5-2B22CADDC3DE}"/>
    <cellStyle name="Normal 2 2 8 2 2 3 2 2" xfId="9739" xr:uid="{985B72BA-C2B9-44DF-9712-B273D913634C}"/>
    <cellStyle name="Normal 2 2 8 2 2 3 2 2 2" xfId="37695" xr:uid="{89F1B269-8DAF-4C87-822D-38A8DD39BFA4}"/>
    <cellStyle name="Normal 2 2 8 2 2 3 2 3" xfId="37694" xr:uid="{07BE3139-E744-4034-B6AE-DDF106D6BC0F}"/>
    <cellStyle name="Normal 2 2 8 2 2 3 3" xfId="9740" xr:uid="{139BCF13-FEDB-43B2-B9AA-D53945856764}"/>
    <cellStyle name="Normal 2 2 8 2 2 3 3 2" xfId="37696" xr:uid="{2DC7FD8B-77E1-4640-ABEE-860E15CC9FDE}"/>
    <cellStyle name="Normal 2 2 8 2 2 3 4" xfId="37693" xr:uid="{46BE872B-2890-4300-AEB7-6616E5F89475}"/>
    <cellStyle name="Normal 2 2 8 2 2 4" xfId="9741" xr:uid="{BF356BB2-3024-44F4-A7B6-626FB78A610D}"/>
    <cellStyle name="Normal 2 2 8 2 2 4 2" xfId="9742" xr:uid="{91EEB039-B0AC-47A6-BA89-272F335CDF82}"/>
    <cellStyle name="Normal 2 2 8 2 2 4 2 2" xfId="37698" xr:uid="{428E2A91-556E-4205-B910-0AFE4A5EC06E}"/>
    <cellStyle name="Normal 2 2 8 2 2 4 3" xfId="37697" xr:uid="{2CEF6830-4A23-44D0-BD68-7CF05F10CD88}"/>
    <cellStyle name="Normal 2 2 8 2 2 5" xfId="9743" xr:uid="{AC3D721D-8F75-4D12-BF21-1D49F59E3BC3}"/>
    <cellStyle name="Normal 2 2 8 2 2 5 2" xfId="37699" xr:uid="{91C4CDC1-1F4B-4C4C-A462-7AA21FE6EF9A}"/>
    <cellStyle name="Normal 2 2 8 2 2 6" xfId="37684" xr:uid="{9BF583D3-DC5D-4069-A1DC-9D5F824491DC}"/>
    <cellStyle name="Normal 2 2 8 2 3" xfId="9744" xr:uid="{7D413DB9-D512-42BA-8F93-969E7E3F39AF}"/>
    <cellStyle name="Normal 2 2 8 2 3 2" xfId="9745" xr:uid="{8CDCA5A1-41AB-4338-AF92-CBBECEC9CEB3}"/>
    <cellStyle name="Normal 2 2 8 2 3 2 2" xfId="9746" xr:uid="{40068A04-9279-45FA-8FEF-BE9609CC7F37}"/>
    <cellStyle name="Normal 2 2 8 2 3 2 2 2" xfId="9747" xr:uid="{46B4CBF2-0A9C-4E1D-861A-C812B032FEF0}"/>
    <cellStyle name="Normal 2 2 8 2 3 2 2 2 2" xfId="37703" xr:uid="{DD310916-2E6C-42AD-8C91-A714513E1246}"/>
    <cellStyle name="Normal 2 2 8 2 3 2 2 3" xfId="37702" xr:uid="{2E6A11D2-5791-4027-9E63-3C7BC61DC2F1}"/>
    <cellStyle name="Normal 2 2 8 2 3 2 3" xfId="9748" xr:uid="{2628415A-4395-4B3E-8377-972A316E49DE}"/>
    <cellStyle name="Normal 2 2 8 2 3 2 3 2" xfId="37704" xr:uid="{22466809-D92A-4426-914B-1569F387A6AA}"/>
    <cellStyle name="Normal 2 2 8 2 3 2 4" xfId="37701" xr:uid="{961F7F67-1DE8-424A-BC25-9B279B475137}"/>
    <cellStyle name="Normal 2 2 8 2 3 3" xfId="9749" xr:uid="{9C658D64-20CC-431F-8DED-8177886D59B4}"/>
    <cellStyle name="Normal 2 2 8 2 3 3 2" xfId="9750" xr:uid="{53BE9E60-2753-4CA7-BC7F-A0732EFA85FF}"/>
    <cellStyle name="Normal 2 2 8 2 3 3 2 2" xfId="37706" xr:uid="{2EA0B8A1-2931-4531-9C52-2D3FEDC25688}"/>
    <cellStyle name="Normal 2 2 8 2 3 3 3" xfId="37705" xr:uid="{AA9384C9-2758-48FD-875C-545CCD7B7E17}"/>
    <cellStyle name="Normal 2 2 8 2 3 4" xfId="9751" xr:uid="{1EAAC3D0-E619-4963-A50A-6346BDA4F2CF}"/>
    <cellStyle name="Normal 2 2 8 2 3 4 2" xfId="37707" xr:uid="{715E818B-2B63-49B2-9E12-03E1960F546C}"/>
    <cellStyle name="Normal 2 2 8 2 3 5" xfId="37700" xr:uid="{F4B210B2-824F-4851-9149-E1F8FB6511B8}"/>
    <cellStyle name="Normal 2 2 8 2 4" xfId="9752" xr:uid="{02856A87-5339-42D3-BAED-EF543DA73AFF}"/>
    <cellStyle name="Normal 2 2 8 2 4 2" xfId="9753" xr:uid="{69B32161-4BDF-491A-B3AB-2733ADE7E39E}"/>
    <cellStyle name="Normal 2 2 8 2 4 2 2" xfId="9754" xr:uid="{1BE014D5-C9C2-47D7-8BE8-817B884BC80E}"/>
    <cellStyle name="Normal 2 2 8 2 4 2 2 2" xfId="9755" xr:uid="{61FB26B9-347D-45D3-8F80-4A0A33C9DC59}"/>
    <cellStyle name="Normal 2 2 8 2 4 2 2 2 2" xfId="37711" xr:uid="{BA5FC23A-E27F-4A20-915C-F0BFB6E8A975}"/>
    <cellStyle name="Normal 2 2 8 2 4 2 2 3" xfId="37710" xr:uid="{2A8B7DDA-9D42-4065-88B8-75849078F8E1}"/>
    <cellStyle name="Normal 2 2 8 2 4 2 3" xfId="9756" xr:uid="{8916EFDA-2CD8-4422-8C2B-BA14BEF84207}"/>
    <cellStyle name="Normal 2 2 8 2 4 2 3 2" xfId="37712" xr:uid="{DEEE276A-3269-4665-90D2-0423EF770129}"/>
    <cellStyle name="Normal 2 2 8 2 4 2 4" xfId="37709" xr:uid="{23530933-FCAD-44FC-992B-392B5DDDAE13}"/>
    <cellStyle name="Normal 2 2 8 2 4 3" xfId="9757" xr:uid="{D6B40240-48DE-4AE5-9AAE-35A1D6608EE2}"/>
    <cellStyle name="Normal 2 2 8 2 4 3 2" xfId="9758" xr:uid="{F444F351-9BA2-450F-8B6A-64F28B74AD29}"/>
    <cellStyle name="Normal 2 2 8 2 4 3 2 2" xfId="37714" xr:uid="{439DEA53-46A6-4DB3-8859-FEECE2293803}"/>
    <cellStyle name="Normal 2 2 8 2 4 3 3" xfId="37713" xr:uid="{5FAABEC9-4D8C-4D9B-BDF1-3BB3532A2CE5}"/>
    <cellStyle name="Normal 2 2 8 2 4 4" xfId="9759" xr:uid="{22DBCDBF-F9D4-4A0E-A859-B1CC51E4F220}"/>
    <cellStyle name="Normal 2 2 8 2 4 4 2" xfId="37715" xr:uid="{8BB0C54A-CD20-411A-8EC4-CD8CDD754989}"/>
    <cellStyle name="Normal 2 2 8 2 4 5" xfId="37708" xr:uid="{1B82575F-1771-46A7-8E65-9768B4F1B219}"/>
    <cellStyle name="Normal 2 2 8 2 5" xfId="9760" xr:uid="{27A18613-B00C-4EB8-AC42-D6BC9840C08B}"/>
    <cellStyle name="Normal 2 2 8 2 5 2" xfId="9761" xr:uid="{AED15AD6-D3C3-4782-B63E-196FDE97D57B}"/>
    <cellStyle name="Normal 2 2 8 2 5 2 2" xfId="9762" xr:uid="{1F350B67-F993-4A26-8D58-6F8696897619}"/>
    <cellStyle name="Normal 2 2 8 2 5 2 2 2" xfId="37718" xr:uid="{77E7E543-1805-4452-A2FB-A1C6562E44BD}"/>
    <cellStyle name="Normal 2 2 8 2 5 2 3" xfId="37717" xr:uid="{11473A00-FD7C-41BD-B79C-48FCE6F432BA}"/>
    <cellStyle name="Normal 2 2 8 2 5 3" xfId="9763" xr:uid="{DEA1FB6B-CA21-4E61-9241-23C18D290618}"/>
    <cellStyle name="Normal 2 2 8 2 5 3 2" xfId="37719" xr:uid="{AE831504-BA43-4AC3-B183-FD28421B3204}"/>
    <cellStyle name="Normal 2 2 8 2 5 4" xfId="37716" xr:uid="{6FEBA02B-02D9-4FFB-B6AF-23A9699A648D}"/>
    <cellStyle name="Normal 2 2 8 2 6" xfId="9764" xr:uid="{CB2324F1-FDC8-407D-A8A9-14DB17A3E338}"/>
    <cellStyle name="Normal 2 2 8 2 6 2" xfId="9765" xr:uid="{B3AEFD42-1D06-45E7-BE95-BAB18DFADB49}"/>
    <cellStyle name="Normal 2 2 8 2 6 2 2" xfId="37721" xr:uid="{88ADFD95-1BA6-4F1E-B1CB-43DF1F42E387}"/>
    <cellStyle name="Normal 2 2 8 2 6 3" xfId="37720" xr:uid="{A48D4292-1E77-46F2-B473-50A52B82C894}"/>
    <cellStyle name="Normal 2 2 8 2 7" xfId="9766" xr:uid="{DFAE8D2B-9A03-4422-A00D-7DF9592BB159}"/>
    <cellStyle name="Normal 2 2 8 2 7 2" xfId="37722" xr:uid="{10AA45CF-3681-49D5-B185-E70B68C20A50}"/>
    <cellStyle name="Normal 2 2 8 2 8" xfId="28406" xr:uid="{21DB31FD-EC04-437A-90FB-E5635674EAAA}"/>
    <cellStyle name="Normal 2 2 8 3" xfId="9767" xr:uid="{6E5DCC51-C1E2-44C4-AC23-ABEA8CDC7FC3}"/>
    <cellStyle name="Normal 2 2 8 3 2" xfId="9768" xr:uid="{2A64EC6C-EF4A-4E89-903A-BE957263C14E}"/>
    <cellStyle name="Normal 2 2 8 3 2 2" xfId="9769" xr:uid="{6522D76E-FA39-4F75-A6AE-1E0007C4FAFD}"/>
    <cellStyle name="Normal 2 2 8 3 2 2 2" xfId="9770" xr:uid="{C821A4A0-4273-4571-A1F0-DD787B0F1577}"/>
    <cellStyle name="Normal 2 2 8 3 2 2 2 2" xfId="9771" xr:uid="{BAA955D5-1D8C-40C6-82B8-1E06A63EC896}"/>
    <cellStyle name="Normal 2 2 8 3 2 2 2 2 2" xfId="37727" xr:uid="{9923AE46-5E5C-4C3A-AC97-FBF2FB56AE30}"/>
    <cellStyle name="Normal 2 2 8 3 2 2 2 3" xfId="37726" xr:uid="{1091FC9A-EE12-42F5-9740-0276FED1F50E}"/>
    <cellStyle name="Normal 2 2 8 3 2 2 3" xfId="9772" xr:uid="{7A23B6BC-77D4-4B20-8C3B-C3596A47A9C1}"/>
    <cellStyle name="Normal 2 2 8 3 2 2 3 2" xfId="37728" xr:uid="{A55A91D7-2016-4A03-98ED-232A1955CFFB}"/>
    <cellStyle name="Normal 2 2 8 3 2 2 4" xfId="37725" xr:uid="{AF749205-BB0C-470B-B924-4CB6922826C1}"/>
    <cellStyle name="Normal 2 2 8 3 2 3" xfId="9773" xr:uid="{EEF0EE99-C586-42A3-9C6B-16D5BA741CFA}"/>
    <cellStyle name="Normal 2 2 8 3 2 3 2" xfId="9774" xr:uid="{D8962828-9413-4E8F-9C2E-973BC1816924}"/>
    <cellStyle name="Normal 2 2 8 3 2 3 2 2" xfId="37730" xr:uid="{6B6AC3B5-55CD-448B-B5ED-1D7F9817A708}"/>
    <cellStyle name="Normal 2 2 8 3 2 3 3" xfId="37729" xr:uid="{3BF126C6-49A2-4851-A464-8A70B124F43C}"/>
    <cellStyle name="Normal 2 2 8 3 2 4" xfId="9775" xr:uid="{A648D8FE-53CE-4CEE-AD88-7B4F42160AA4}"/>
    <cellStyle name="Normal 2 2 8 3 2 4 2" xfId="37731" xr:uid="{17E59EFB-04C7-4D3A-A4BE-3ECE774D769B}"/>
    <cellStyle name="Normal 2 2 8 3 2 5" xfId="37724" xr:uid="{15EB0E3B-F0C5-43E9-9EAF-9D5C97EF020E}"/>
    <cellStyle name="Normal 2 2 8 3 3" xfId="9776" xr:uid="{AA9DD9A3-F772-4FED-8484-47C192BEFDCB}"/>
    <cellStyle name="Normal 2 2 8 3 3 2" xfId="9777" xr:uid="{354135BE-67AA-4D08-A75E-71ECA0C87EA6}"/>
    <cellStyle name="Normal 2 2 8 3 3 2 2" xfId="9778" xr:uid="{1ACFCAA3-C4D4-4508-B53D-2444571F9F50}"/>
    <cellStyle name="Normal 2 2 8 3 3 2 2 2" xfId="37734" xr:uid="{F7FB9C17-6E39-4408-88E0-BD5F09DAC807}"/>
    <cellStyle name="Normal 2 2 8 3 3 2 3" xfId="37733" xr:uid="{82224421-9FC5-4865-B8A1-7D8AB31C924A}"/>
    <cellStyle name="Normal 2 2 8 3 3 3" xfId="9779" xr:uid="{45F49811-1B73-4B5D-B8BA-188DFBF7FD8B}"/>
    <cellStyle name="Normal 2 2 8 3 3 3 2" xfId="37735" xr:uid="{6BEB4001-8CE1-4771-A04B-D2EB268F2E46}"/>
    <cellStyle name="Normal 2 2 8 3 3 4" xfId="37732" xr:uid="{F29065F2-2CA9-45DE-B51E-E1A5907C7FA8}"/>
    <cellStyle name="Normal 2 2 8 3 4" xfId="9780" xr:uid="{8F7E8D1C-755E-4904-A577-5C988BC89E11}"/>
    <cellStyle name="Normal 2 2 8 3 4 2" xfId="9781" xr:uid="{B01D9CC2-6E25-4D90-BA0A-A36681C63D71}"/>
    <cellStyle name="Normal 2 2 8 3 4 2 2" xfId="37737" xr:uid="{BE3E80EA-EAF5-4ABC-8FC6-A211BEC1E0DF}"/>
    <cellStyle name="Normal 2 2 8 3 4 3" xfId="37736" xr:uid="{CF5F1795-01B3-4B09-9FB7-A1AB2EA4E0BC}"/>
    <cellStyle name="Normal 2 2 8 3 5" xfId="9782" xr:uid="{927DDE94-CA09-4F92-A174-A29AA11CBB2E}"/>
    <cellStyle name="Normal 2 2 8 3 5 2" xfId="37738" xr:uid="{1F13454E-6388-4DA5-BCE8-B26F3F4754A7}"/>
    <cellStyle name="Normal 2 2 8 3 6" xfId="37723" xr:uid="{3A5527C6-337A-4966-88E6-0332C42100AF}"/>
    <cellStyle name="Normal 2 2 8 4" xfId="9783" xr:uid="{B6204D03-5FC5-4BDB-8502-1395A35379BD}"/>
    <cellStyle name="Normal 2 2 8 4 2" xfId="9784" xr:uid="{2ADD6F86-70E0-4EFD-944D-08DDD931B454}"/>
    <cellStyle name="Normal 2 2 8 4 2 2" xfId="9785" xr:uid="{AEC3A46C-38FC-4F26-A4E5-62C9DA21C05F}"/>
    <cellStyle name="Normal 2 2 8 4 2 2 2" xfId="9786" xr:uid="{36C9AC44-90C5-4524-A63B-D6725F7BEAD9}"/>
    <cellStyle name="Normal 2 2 8 4 2 2 2 2" xfId="37742" xr:uid="{B17B2EE0-5483-462D-A2D3-8462D0DE18A9}"/>
    <cellStyle name="Normal 2 2 8 4 2 2 3" xfId="37741" xr:uid="{889F6473-8E2E-4348-882D-FC93F29B4E19}"/>
    <cellStyle name="Normal 2 2 8 4 2 3" xfId="9787" xr:uid="{793EC5BD-FC18-4C4A-835D-75F1F26407F1}"/>
    <cellStyle name="Normal 2 2 8 4 2 3 2" xfId="37743" xr:uid="{A83B4F3F-44AE-4F5D-8B29-A2E04CC36D85}"/>
    <cellStyle name="Normal 2 2 8 4 2 4" xfId="37740" xr:uid="{B5804642-CDCF-4D92-82D5-78A5EE112098}"/>
    <cellStyle name="Normal 2 2 8 4 3" xfId="9788" xr:uid="{11E89D25-D4F3-44A3-8F28-95C7F8A8A190}"/>
    <cellStyle name="Normal 2 2 8 4 3 2" xfId="9789" xr:uid="{5927DD71-DF89-4227-AEB8-F229AEDE0223}"/>
    <cellStyle name="Normal 2 2 8 4 3 2 2" xfId="37745" xr:uid="{4CDA7429-6F97-4D7A-A04E-DA49C657FB40}"/>
    <cellStyle name="Normal 2 2 8 4 3 3" xfId="37744" xr:uid="{9024D46A-1C16-4C7F-9241-6865288D64BA}"/>
    <cellStyle name="Normal 2 2 8 4 4" xfId="9790" xr:uid="{8886D6E4-730B-4A8A-99D4-D07E462082BB}"/>
    <cellStyle name="Normal 2 2 8 4 4 2" xfId="37746" xr:uid="{D091C232-16AE-4C77-8BA2-8DE4C37809F3}"/>
    <cellStyle name="Normal 2 2 8 4 5" xfId="37739" xr:uid="{D2A6824B-4CAE-4A33-B610-7AE818E82DB2}"/>
    <cellStyle name="Normal 2 2 8 5" xfId="9791" xr:uid="{9CEA1F31-3C0A-44BB-A7E7-EAF51094957C}"/>
    <cellStyle name="Normal 2 2 8 5 2" xfId="9792" xr:uid="{38575DF2-3967-43E7-A052-E9D1D2A63535}"/>
    <cellStyle name="Normal 2 2 8 5 2 2" xfId="9793" xr:uid="{5BCD6083-7AAF-4F88-925D-9F2A8FF46E7A}"/>
    <cellStyle name="Normal 2 2 8 5 2 2 2" xfId="9794" xr:uid="{CE807404-7654-42A4-880C-2E99E82F5B37}"/>
    <cellStyle name="Normal 2 2 8 5 2 2 2 2" xfId="37750" xr:uid="{365CFC1C-561A-41A4-B7F6-1DDC8A93C0F9}"/>
    <cellStyle name="Normal 2 2 8 5 2 2 3" xfId="37749" xr:uid="{17F0AEB5-1C7E-45B7-80B4-F8A6E98DE76A}"/>
    <cellStyle name="Normal 2 2 8 5 2 3" xfId="9795" xr:uid="{AF6D6E3B-5758-4109-8279-03449C40525D}"/>
    <cellStyle name="Normal 2 2 8 5 2 3 2" xfId="37751" xr:uid="{449A7F0F-990A-44A7-B0C2-263513D6A54F}"/>
    <cellStyle name="Normal 2 2 8 5 2 4" xfId="37748" xr:uid="{B19C582E-6A11-4FE9-B657-EB358EF9B62A}"/>
    <cellStyle name="Normal 2 2 8 5 3" xfId="9796" xr:uid="{A3CB4204-9CFC-4C0D-8BC1-2884ECA0698D}"/>
    <cellStyle name="Normal 2 2 8 5 3 2" xfId="9797" xr:uid="{F99CADE5-B212-4461-B000-F21B4FEC7AB2}"/>
    <cellStyle name="Normal 2 2 8 5 3 2 2" xfId="37753" xr:uid="{8CB91CEA-ADE9-4E3A-B08A-60534FE3FC59}"/>
    <cellStyle name="Normal 2 2 8 5 3 3" xfId="37752" xr:uid="{3BD6263B-6C49-4D6E-8CD4-1C29C86915ED}"/>
    <cellStyle name="Normal 2 2 8 5 4" xfId="9798" xr:uid="{03882BB3-E2AD-458E-B3E6-142C520D909F}"/>
    <cellStyle name="Normal 2 2 8 5 4 2" xfId="37754" xr:uid="{E011B4EE-C7A2-498A-BAF6-1A1902089BBB}"/>
    <cellStyle name="Normal 2 2 8 5 5" xfId="37747" xr:uid="{4D163A4A-F204-47B1-9336-94D6BD125C94}"/>
    <cellStyle name="Normal 2 2 8 6" xfId="9799" xr:uid="{13DF0B44-8E1A-40B6-B88F-1E9E33A6E9FD}"/>
    <cellStyle name="Normal 2 2 8 6 2" xfId="9800" xr:uid="{6FEEF9D4-C794-4671-ADF1-FB2E8087A7D6}"/>
    <cellStyle name="Normal 2 2 8 6 2 2" xfId="9801" xr:uid="{D2AA556A-6124-461A-8EAC-C24376EEBA8F}"/>
    <cellStyle name="Normal 2 2 8 6 2 2 2" xfId="37757" xr:uid="{8D34F7AC-FDC1-491A-A596-872F2BA1B95D}"/>
    <cellStyle name="Normal 2 2 8 6 2 3" xfId="37756" xr:uid="{7BFFD7D4-F5BA-452B-9DB6-02A1975D2EDB}"/>
    <cellStyle name="Normal 2 2 8 6 3" xfId="9802" xr:uid="{7A91BE6F-7578-4D7C-82AC-85EAAB4CD51B}"/>
    <cellStyle name="Normal 2 2 8 6 3 2" xfId="37758" xr:uid="{12280EEE-5348-4874-8958-2173B2B54532}"/>
    <cellStyle name="Normal 2 2 8 6 4" xfId="37755" xr:uid="{2537095E-7DE9-428F-A8DE-97C0F963016E}"/>
    <cellStyle name="Normal 2 2 8 7" xfId="9803" xr:uid="{6E44828F-3FF6-40E6-9E2C-02BA42E71FF6}"/>
    <cellStyle name="Normal 2 2 8 7 2" xfId="9804" xr:uid="{724403E3-B7EE-4BDB-8FD1-ABB0F6CFA756}"/>
    <cellStyle name="Normal 2 2 8 7 2 2" xfId="37760" xr:uid="{7168A9AA-6ECF-45F0-9A93-5C0897275D88}"/>
    <cellStyle name="Normal 2 2 8 7 3" xfId="37759" xr:uid="{38ED7544-1EC2-4FF8-BD9F-68F11B49FF0F}"/>
    <cellStyle name="Normal 2 2 8 8" xfId="9805" xr:uid="{5E272C44-6051-42C4-9ED2-6F0C335706ED}"/>
    <cellStyle name="Normal 2 2 8 8 2" xfId="37761" xr:uid="{97B13670-E6DA-457C-8ED7-E314130735FE}"/>
    <cellStyle name="Normal 2 2 8 9" xfId="28061" xr:uid="{15ACB040-FBBB-429C-B2B2-789BFB61B840}"/>
    <cellStyle name="Normal 2 2 9" xfId="391" xr:uid="{142A328B-5E1C-48D2-A16B-AFD9E5516384}"/>
    <cellStyle name="Normal 2 2 9 2" xfId="9806" xr:uid="{1FC3D44A-4B23-426D-A2A8-727540351483}"/>
    <cellStyle name="Normal 2 2 9 2 2" xfId="9807" xr:uid="{EBC6DB97-B771-435B-9107-8633D88DB09C}"/>
    <cellStyle name="Normal 2 2 9 2 2 2" xfId="9808" xr:uid="{2064305D-4D2A-4929-BC42-D2C7F5553BA6}"/>
    <cellStyle name="Normal 2 2 9 2 2 2 2" xfId="9809" xr:uid="{40B60D7C-E361-45B4-AE27-B6329A925FFA}"/>
    <cellStyle name="Normal 2 2 9 2 2 2 2 2" xfId="9810" xr:uid="{18F064B6-9B65-4AA7-B44F-CF42D10E0D4E}"/>
    <cellStyle name="Normal 2 2 9 2 2 2 2 2 2" xfId="37766" xr:uid="{1A972EF3-8656-400B-8719-FB5ADB931859}"/>
    <cellStyle name="Normal 2 2 9 2 2 2 2 3" xfId="37765" xr:uid="{FBB24420-F46B-4079-82CF-3CD94ADF317D}"/>
    <cellStyle name="Normal 2 2 9 2 2 2 3" xfId="9811" xr:uid="{BE2D12DD-74EB-4F9D-B76A-181568A102AD}"/>
    <cellStyle name="Normal 2 2 9 2 2 2 3 2" xfId="37767" xr:uid="{FC5845E1-06F6-40F2-989F-EF223AD26E86}"/>
    <cellStyle name="Normal 2 2 9 2 2 2 4" xfId="37764" xr:uid="{791D00DD-0F8F-4406-9824-59EF86159134}"/>
    <cellStyle name="Normal 2 2 9 2 2 3" xfId="9812" xr:uid="{30E1EDAF-AE8F-47BB-940C-515B0A84E369}"/>
    <cellStyle name="Normal 2 2 9 2 2 3 2" xfId="9813" xr:uid="{0EB033EE-E0EF-48E6-99BA-72D38FD7E071}"/>
    <cellStyle name="Normal 2 2 9 2 2 3 2 2" xfId="37769" xr:uid="{EEE84CB6-AE5C-4041-ACB6-1319656D1605}"/>
    <cellStyle name="Normal 2 2 9 2 2 3 3" xfId="37768" xr:uid="{B9BFD932-BBB8-4225-82C9-B99945E093AE}"/>
    <cellStyle name="Normal 2 2 9 2 2 4" xfId="9814" xr:uid="{6AAB31A9-542E-45F1-8F89-ED9D26E15ED8}"/>
    <cellStyle name="Normal 2 2 9 2 2 4 2" xfId="37770" xr:uid="{DB58E609-06D4-48E2-8AAA-3820B694CBC1}"/>
    <cellStyle name="Normal 2 2 9 2 2 5" xfId="37763" xr:uid="{C2255568-D995-466B-9D7B-3F131F3B073B}"/>
    <cellStyle name="Normal 2 2 9 2 3" xfId="9815" xr:uid="{23749D22-31B5-4760-AD55-1D94DA7493B9}"/>
    <cellStyle name="Normal 2 2 9 2 3 2" xfId="9816" xr:uid="{514210CD-2F68-46BA-8EBC-599C451360E7}"/>
    <cellStyle name="Normal 2 2 9 2 3 2 2" xfId="9817" xr:uid="{58AF6858-39DC-481A-8B11-4EC237C14062}"/>
    <cellStyle name="Normal 2 2 9 2 3 2 2 2" xfId="37773" xr:uid="{685C0E7E-CA8B-45CF-A5C4-250D779BBAFE}"/>
    <cellStyle name="Normal 2 2 9 2 3 2 3" xfId="37772" xr:uid="{23D9FC71-CDBB-4ADA-810B-7B06E6A19B88}"/>
    <cellStyle name="Normal 2 2 9 2 3 3" xfId="9818" xr:uid="{040B457C-2F95-42F6-9135-34B54FA269B8}"/>
    <cellStyle name="Normal 2 2 9 2 3 3 2" xfId="37774" xr:uid="{DB97DC34-13C3-4D57-BC37-E89FEAAB11D3}"/>
    <cellStyle name="Normal 2 2 9 2 3 4" xfId="37771" xr:uid="{26065386-C1BA-48C3-B2AF-539C42928F7A}"/>
    <cellStyle name="Normal 2 2 9 2 4" xfId="9819" xr:uid="{407B45D0-675A-4133-A0EC-11A8369A87FD}"/>
    <cellStyle name="Normal 2 2 9 2 4 2" xfId="9820" xr:uid="{861891D8-517D-4776-8CE5-6CA8134A0372}"/>
    <cellStyle name="Normal 2 2 9 2 4 2 2" xfId="37776" xr:uid="{1B998BCC-D783-4B68-AA72-525B93BD2E56}"/>
    <cellStyle name="Normal 2 2 9 2 4 3" xfId="37775" xr:uid="{860EB13A-1294-40AD-9FA7-3F8BBDE9D0F3}"/>
    <cellStyle name="Normal 2 2 9 2 5" xfId="9821" xr:uid="{C9FB9344-FCCB-4CDE-A7FC-B573EB799452}"/>
    <cellStyle name="Normal 2 2 9 2 5 2" xfId="37777" xr:uid="{B08165F9-5760-45F1-BAC3-1A9E7AF8F9C7}"/>
    <cellStyle name="Normal 2 2 9 2 6" xfId="37762" xr:uid="{D149FE99-F1ED-4285-BAE4-B2D629D081BD}"/>
    <cellStyle name="Normal 2 2 9 3" xfId="9822" xr:uid="{B4DB70C3-8F30-447B-BCC5-8689CE0889F3}"/>
    <cellStyle name="Normal 2 2 9 3 2" xfId="9823" xr:uid="{76435CDE-9858-4006-B4DE-72E211B70470}"/>
    <cellStyle name="Normal 2 2 9 3 2 2" xfId="9824" xr:uid="{938F7E8C-FE27-4F07-8D9C-C68BE40AE122}"/>
    <cellStyle name="Normal 2 2 9 3 2 2 2" xfId="9825" xr:uid="{8EFDF9AC-F35C-4607-9147-69BE75DE7BC5}"/>
    <cellStyle name="Normal 2 2 9 3 2 2 2 2" xfId="37781" xr:uid="{9C49B300-75C5-4C55-BDA0-DC0A627FF1BD}"/>
    <cellStyle name="Normal 2 2 9 3 2 2 3" xfId="37780" xr:uid="{27B78CDF-4B9D-4CB3-94F1-6CFDB2440E24}"/>
    <cellStyle name="Normal 2 2 9 3 2 3" xfId="9826" xr:uid="{35579BE4-1FC1-4BD8-9726-974A6D61B6C1}"/>
    <cellStyle name="Normal 2 2 9 3 2 3 2" xfId="37782" xr:uid="{F2B87342-1CCA-4543-9D93-E3E634EDC890}"/>
    <cellStyle name="Normal 2 2 9 3 2 4" xfId="37779" xr:uid="{21C893A0-62AB-4C1A-8954-6905D0FD95B2}"/>
    <cellStyle name="Normal 2 2 9 3 3" xfId="9827" xr:uid="{CF430C65-ADAE-4E4C-AA46-E3A8716733AE}"/>
    <cellStyle name="Normal 2 2 9 3 3 2" xfId="9828" xr:uid="{6469499B-7FBC-4B95-A1F9-E7E2650784E3}"/>
    <cellStyle name="Normal 2 2 9 3 3 2 2" xfId="37784" xr:uid="{06C96400-BED2-4AD9-B17C-3A6BAAA612DF}"/>
    <cellStyle name="Normal 2 2 9 3 3 3" xfId="37783" xr:uid="{90B44C5E-AF37-461D-99D5-BF74620D94F3}"/>
    <cellStyle name="Normal 2 2 9 3 4" xfId="9829" xr:uid="{7701445D-C034-4E3F-BE0C-ABC2328DB6A3}"/>
    <cellStyle name="Normal 2 2 9 3 4 2" xfId="37785" xr:uid="{7C8E4D07-BE0E-41E3-9B40-CEFD27EE2A34}"/>
    <cellStyle name="Normal 2 2 9 3 5" xfId="37778" xr:uid="{579EB447-E65D-4F41-8831-78CE2C5BC821}"/>
    <cellStyle name="Normal 2 2 9 4" xfId="9830" xr:uid="{619882ED-7347-4CA7-9C07-AABA7F547611}"/>
    <cellStyle name="Normal 2 2 9 4 2" xfId="9831" xr:uid="{3EF5D903-5A9A-4897-85A2-BF5AE596F7C1}"/>
    <cellStyle name="Normal 2 2 9 4 2 2" xfId="9832" xr:uid="{DB08E8DE-94C1-44C0-B8AC-D1BCE6BFC737}"/>
    <cellStyle name="Normal 2 2 9 4 2 2 2" xfId="9833" xr:uid="{DCE7EA95-D405-47D1-B443-3887D7C064B5}"/>
    <cellStyle name="Normal 2 2 9 4 2 2 2 2" xfId="37789" xr:uid="{01CC4CBC-2AFE-4692-ADA8-49C60B437894}"/>
    <cellStyle name="Normal 2 2 9 4 2 2 3" xfId="37788" xr:uid="{A0D9E35A-7810-42E1-A133-8D93A75CD6E1}"/>
    <cellStyle name="Normal 2 2 9 4 2 3" xfId="9834" xr:uid="{D73DF79E-8A8B-4770-9CAC-2AF9324F33A8}"/>
    <cellStyle name="Normal 2 2 9 4 2 3 2" xfId="37790" xr:uid="{B9D1B8B9-C8B9-47A2-BB35-E395D59FE008}"/>
    <cellStyle name="Normal 2 2 9 4 2 4" xfId="37787" xr:uid="{B7183FFA-EAF5-4341-8457-E0AE932D9C42}"/>
    <cellStyle name="Normal 2 2 9 4 3" xfId="9835" xr:uid="{118CD33F-8B19-44AE-950C-2114671BD9E1}"/>
    <cellStyle name="Normal 2 2 9 4 3 2" xfId="9836" xr:uid="{65028B78-8C38-474E-9CE3-3DA6805CC3AE}"/>
    <cellStyle name="Normal 2 2 9 4 3 2 2" xfId="37792" xr:uid="{E566A39A-2890-4CA3-9175-9A5B7875D2A6}"/>
    <cellStyle name="Normal 2 2 9 4 3 3" xfId="37791" xr:uid="{7EB72252-D9BC-4CF4-83EF-437878C16C42}"/>
    <cellStyle name="Normal 2 2 9 4 4" xfId="9837" xr:uid="{3D494F68-1925-4FB4-8861-0F8CA0E499C0}"/>
    <cellStyle name="Normal 2 2 9 4 4 2" xfId="37793" xr:uid="{AF0E6101-04D6-40D7-9979-B1797B8252BB}"/>
    <cellStyle name="Normal 2 2 9 4 5" xfId="37786" xr:uid="{F5C18DDB-2056-43FB-99B3-E8D0E51F9BBB}"/>
    <cellStyle name="Normal 2 2 9 5" xfId="9838" xr:uid="{19F640D8-13BC-45FF-B8DE-0799400FE5C2}"/>
    <cellStyle name="Normal 2 2 9 5 2" xfId="9839" xr:uid="{E84E6536-D376-4092-A8FD-29BEB997F2A8}"/>
    <cellStyle name="Normal 2 2 9 5 2 2" xfId="9840" xr:uid="{01A39D61-2398-40F1-A089-DCC95CEF46BE}"/>
    <cellStyle name="Normal 2 2 9 5 2 2 2" xfId="37796" xr:uid="{9C640CDF-DC8F-4DB3-965F-DB587E7CB834}"/>
    <cellStyle name="Normal 2 2 9 5 2 3" xfId="37795" xr:uid="{B60E6373-4D23-44A8-AB44-2F01BC4F835F}"/>
    <cellStyle name="Normal 2 2 9 5 3" xfId="9841" xr:uid="{A4C758DD-6E05-49FF-BC88-EEADBA40A39B}"/>
    <cellStyle name="Normal 2 2 9 5 3 2" xfId="37797" xr:uid="{FD982FE1-4487-43CD-80C2-C5EDF84DC9FC}"/>
    <cellStyle name="Normal 2 2 9 5 4" xfId="37794" xr:uid="{D90FCE25-19B3-476E-903D-40FFD7EE4870}"/>
    <cellStyle name="Normal 2 2 9 6" xfId="9842" xr:uid="{71123BE6-1C0A-4ACE-815F-A616E64D7C18}"/>
    <cellStyle name="Normal 2 2 9 6 2" xfId="9843" xr:uid="{CEB04DDF-D986-48CC-B7DF-45AE95B22A30}"/>
    <cellStyle name="Normal 2 2 9 6 2 2" xfId="37799" xr:uid="{FA9001C3-651A-4C1B-8F4F-CEB63A8486CE}"/>
    <cellStyle name="Normal 2 2 9 6 3" xfId="37798" xr:uid="{B21B3075-7906-4F82-8E47-37D52F2DBCF3}"/>
    <cellStyle name="Normal 2 2 9 7" xfId="9844" xr:uid="{15C69FDB-B585-4ADB-A491-B5F11434E507}"/>
    <cellStyle name="Normal 2 2 9 7 2" xfId="37800" xr:uid="{35A8BF03-7C17-48DE-B8B7-B7C5E931331A}"/>
    <cellStyle name="Normal 2 2 9 8" xfId="28370" xr:uid="{B0A3B007-7680-4EA3-8957-D4276362101E}"/>
    <cellStyle name="Normal 2 20" xfId="55969" xr:uid="{1CBBCB8C-0128-4D99-B918-C38345F73F9B}"/>
    <cellStyle name="Normal 2 3" xfId="41" xr:uid="{6FF8DB97-42A3-4D08-80AB-9A7EAACFE922}"/>
    <cellStyle name="Normal 2 3 10" xfId="9845" xr:uid="{FA6B6B35-8710-49AE-BCE8-657EEAFDBE08}"/>
    <cellStyle name="Normal 2 3 10 2" xfId="9846" xr:uid="{031805D8-89EA-462B-8108-8B8B7265BEA5}"/>
    <cellStyle name="Normal 2 3 10 2 2" xfId="9847" xr:uid="{E7D5AE18-27E2-497B-9070-EF68B2CA3A58}"/>
    <cellStyle name="Normal 2 3 10 2 2 2" xfId="9848" xr:uid="{81E6A7D8-8115-4393-9BB4-1AF4F22ADCA8}"/>
    <cellStyle name="Normal 2 3 10 2 2 2 2" xfId="37804" xr:uid="{A10D9C65-0CB8-48C9-94E0-CF99FC9DE044}"/>
    <cellStyle name="Normal 2 3 10 2 2 3" xfId="37803" xr:uid="{F0CBD698-0FEE-4F59-9C3D-73177E0FE3D1}"/>
    <cellStyle name="Normal 2 3 10 2 3" xfId="9849" xr:uid="{0F18E1E5-2ACF-458F-A01D-5D4AC944BC9E}"/>
    <cellStyle name="Normal 2 3 10 2 3 2" xfId="37805" xr:uid="{1A276B84-20F3-4551-8F0E-AD3B08728434}"/>
    <cellStyle name="Normal 2 3 10 2 4" xfId="37802" xr:uid="{7C9625CF-82D1-465A-810C-DBD8C97CEE64}"/>
    <cellStyle name="Normal 2 3 10 3" xfId="9850" xr:uid="{4ED463D2-7718-44C1-A62C-FE60078ED04C}"/>
    <cellStyle name="Normal 2 3 10 3 2" xfId="9851" xr:uid="{41241198-3444-40D2-BAA5-34308AA0C8DC}"/>
    <cellStyle name="Normal 2 3 10 3 2 2" xfId="37807" xr:uid="{0C645DD6-6343-4917-9F92-81350C215284}"/>
    <cellStyle name="Normal 2 3 10 3 3" xfId="37806" xr:uid="{2AB6220D-A990-41C7-9F19-67EEA2ED9F5F}"/>
    <cellStyle name="Normal 2 3 10 4" xfId="9852" xr:uid="{195BA5E7-C5E2-4ACD-839C-4273EC8BD7C3}"/>
    <cellStyle name="Normal 2 3 10 4 2" xfId="37808" xr:uid="{73878380-F4E5-40B9-BA71-B9D7634FA714}"/>
    <cellStyle name="Normal 2 3 10 5" xfId="37801" xr:uid="{2AA01222-2C8C-419C-9404-5D7555935A9D}"/>
    <cellStyle name="Normal 2 3 11" xfId="9853" xr:uid="{FCB0A948-378E-48D6-99C1-1523C1F04497}"/>
    <cellStyle name="Normal 2 3 11 2" xfId="9854" xr:uid="{F0BC96E9-DCD0-405C-BC50-8BE4CD28FC10}"/>
    <cellStyle name="Normal 2 3 11 2 2" xfId="9855" xr:uid="{B04C8D3C-F121-4B25-826A-D9D95E99A64B}"/>
    <cellStyle name="Normal 2 3 11 2 2 2" xfId="37811" xr:uid="{513DC6A7-5BCD-4E04-B13B-127D43EB0F6D}"/>
    <cellStyle name="Normal 2 3 11 2 3" xfId="37810" xr:uid="{8754D5F5-495F-413E-8EAA-547341156BC6}"/>
    <cellStyle name="Normal 2 3 11 3" xfId="9856" xr:uid="{EAF567EE-579B-435F-981E-348C70840159}"/>
    <cellStyle name="Normal 2 3 11 3 2" xfId="37812" xr:uid="{E712A2EA-F83F-4D15-8F0E-05ACD9B255A0}"/>
    <cellStyle name="Normal 2 3 11 4" xfId="37809" xr:uid="{6EB64AA6-9D2A-4BDC-BE6B-0854B318C545}"/>
    <cellStyle name="Normal 2 3 12" xfId="9857" xr:uid="{51F76117-5BCE-41AA-A9EC-2F2ED0B67265}"/>
    <cellStyle name="Normal 2 3 12 2" xfId="9858" xr:uid="{CD937435-1807-46AB-B45C-4D4A5554B735}"/>
    <cellStyle name="Normal 2 3 12 2 2" xfId="37814" xr:uid="{59852C73-3227-4D5C-95BC-CB41B9A69DAA}"/>
    <cellStyle name="Normal 2 3 12 3" xfId="37813" xr:uid="{7C6FDAAC-FF29-4D17-9676-CEDA08AD7B00}"/>
    <cellStyle name="Normal 2 3 13" xfId="9859" xr:uid="{8D5B1319-4A03-48FF-90CF-06DBA3F3B4DA}"/>
    <cellStyle name="Normal 2 3 13 2" xfId="37815" xr:uid="{F31BAE0E-1834-45CD-932E-8BF9647F04EA}"/>
    <cellStyle name="Normal 2 3 14" xfId="27826" xr:uid="{E5C647D4-5DC8-4BCF-9E50-FBD52EAEBD98}"/>
    <cellStyle name="Normal 2 3 14 2" xfId="55745" xr:uid="{2DBE7887-CDC3-46BF-8E1A-A64226BD385C}"/>
    <cellStyle name="Normal 2 3 15" xfId="28027" xr:uid="{954FABE4-F1F2-4413-B42A-846DF781FD5B}"/>
    <cellStyle name="Normal 2 3 2" xfId="59" xr:uid="{EAEABA12-5C76-4F2D-B9C4-A7E719027484}"/>
    <cellStyle name="Normal 2 3 2 10" xfId="9860" xr:uid="{2752B395-5A1B-40AD-8BA5-D5059204B4F9}"/>
    <cellStyle name="Normal 2 3 2 10 2" xfId="9861" xr:uid="{E5E12920-884A-4E2E-AF78-61DD6DF52994}"/>
    <cellStyle name="Normal 2 3 2 10 2 2" xfId="9862" xr:uid="{927E2CB2-7F13-4832-87C4-DA134D27AD3F}"/>
    <cellStyle name="Normal 2 3 2 10 2 2 2" xfId="37818" xr:uid="{092AAB47-52E1-4191-BCF7-B07967F09C0D}"/>
    <cellStyle name="Normal 2 3 2 10 2 3" xfId="37817" xr:uid="{41371361-C8EB-444C-BA0A-86CF07C494D9}"/>
    <cellStyle name="Normal 2 3 2 10 3" xfId="9863" xr:uid="{68D50A9B-1710-41DF-B845-BC1E6B81BBC7}"/>
    <cellStyle name="Normal 2 3 2 10 3 2" xfId="37819" xr:uid="{3A73617E-F0A6-4F0F-BF95-E6B4B03B6F55}"/>
    <cellStyle name="Normal 2 3 2 10 4" xfId="37816" xr:uid="{91AEB255-D932-46F1-8AFC-9C0670830AD6}"/>
    <cellStyle name="Normal 2 3 2 11" xfId="9864" xr:uid="{82D31A0E-CD09-4B2E-8AE5-DC7EC1DD7C1E}"/>
    <cellStyle name="Normal 2 3 2 11 2" xfId="9865" xr:uid="{B9F9D133-AC65-4F38-8100-5C8894B8BEC6}"/>
    <cellStyle name="Normal 2 3 2 11 2 2" xfId="37821" xr:uid="{29A17942-77D5-4BDB-92E0-3B43A7662DCC}"/>
    <cellStyle name="Normal 2 3 2 11 3" xfId="37820" xr:uid="{776E17FE-0242-431E-9A31-8CA28EABE552}"/>
    <cellStyle name="Normal 2 3 2 12" xfId="9866" xr:uid="{0618BC4E-99FB-4000-8E40-D0C86D562D58}"/>
    <cellStyle name="Normal 2 3 2 12 2" xfId="37822" xr:uid="{4526428D-ECB1-4A4C-87D9-546282CAC1D0}"/>
    <cellStyle name="Normal 2 3 2 13" xfId="27827" xr:uid="{7B7C684B-30B6-4066-93D7-44EA3EB93B17}"/>
    <cellStyle name="Normal 2 3 2 13 2" xfId="55746" xr:uid="{81253397-292E-42E8-95AB-19D546F9AB67}"/>
    <cellStyle name="Normal 2 3 2 14" xfId="28045" xr:uid="{0369EC9E-9164-498B-BCB6-E1EDB654FC17}"/>
    <cellStyle name="Normal 2 3 2 2" xfId="134" xr:uid="{867BC364-84DF-486F-8BC1-E91AB7D7523D}"/>
    <cellStyle name="Normal 2 3 2 2 10" xfId="9867" xr:uid="{3D4AD954-B034-45A7-BE31-D1FF59113ED5}"/>
    <cellStyle name="Normal 2 3 2 2 10 2" xfId="37823" xr:uid="{CE8C1679-2974-4AB8-AE57-1D336DE7EC50}"/>
    <cellStyle name="Normal 2 3 2 2 11" xfId="27828" xr:uid="{8350F306-0AB5-4E61-99AE-D0423BE57B3C}"/>
    <cellStyle name="Normal 2 3 2 2 11 2" xfId="55747" xr:uid="{EB25DA9F-AF37-49B1-BC6B-B23EB29B4289}"/>
    <cellStyle name="Normal 2 3 2 2 12" xfId="28118" xr:uid="{32C83CF0-0DF7-4A7D-A002-2AFB39CC0C69}"/>
    <cellStyle name="Normal 2 3 2 2 2" xfId="213" xr:uid="{0DAA7B88-97AD-41B6-A267-7D8625A2334E}"/>
    <cellStyle name="Normal 2 3 2 2 2 10" xfId="27829" xr:uid="{DD1E5785-E650-4EBE-AD51-0AD525DB5C7C}"/>
    <cellStyle name="Normal 2 3 2 2 2 10 2" xfId="55748" xr:uid="{E535C260-908D-4798-9A24-09D035D2D05F}"/>
    <cellStyle name="Normal 2 3 2 2 2 11" xfId="28195" xr:uid="{1739A8B5-3A14-4FFC-8579-9EF523609C7C}"/>
    <cellStyle name="Normal 2 3 2 2 2 2" xfId="368" xr:uid="{2A6B78EA-673E-4789-9723-F878B6995838}"/>
    <cellStyle name="Normal 2 3 2 2 2 2 10" xfId="28349" xr:uid="{32843D64-B02F-43F9-82F9-AE05D6B94ADE}"/>
    <cellStyle name="Normal 2 3 2 2 2 2 2" xfId="715" xr:uid="{02C3127F-1F9D-4426-96D6-038F9242CF69}"/>
    <cellStyle name="Normal 2 3 2 2 2 2 2 2" xfId="9868" xr:uid="{DCD9A3F5-2DB4-4AF7-A4E9-AE9952B9AD7E}"/>
    <cellStyle name="Normal 2 3 2 2 2 2 2 2 2" xfId="9869" xr:uid="{06F6CA6B-B100-4282-BF2F-CC3ECD1A4E83}"/>
    <cellStyle name="Normal 2 3 2 2 2 2 2 2 2 2" xfId="9870" xr:uid="{26FAD1B9-62AE-4C9B-BD1D-A555A77A16B5}"/>
    <cellStyle name="Normal 2 3 2 2 2 2 2 2 2 2 2" xfId="9871" xr:uid="{CADBCF83-B204-4CD1-BD60-8B3E259A0F42}"/>
    <cellStyle name="Normal 2 3 2 2 2 2 2 2 2 2 2 2" xfId="9872" xr:uid="{069B5BC1-E9C4-4787-BD6F-AB4A9DEB7FDD}"/>
    <cellStyle name="Normal 2 3 2 2 2 2 2 2 2 2 2 2 2" xfId="37828" xr:uid="{1891CBB7-0B48-4CC1-8FF9-7B11379D7213}"/>
    <cellStyle name="Normal 2 3 2 2 2 2 2 2 2 2 2 3" xfId="37827" xr:uid="{30E783DB-D3DC-477D-8186-6EB0FD4A052D}"/>
    <cellStyle name="Normal 2 3 2 2 2 2 2 2 2 2 3" xfId="9873" xr:uid="{596D444A-2591-4398-9F2D-76C8C47E6952}"/>
    <cellStyle name="Normal 2 3 2 2 2 2 2 2 2 2 3 2" xfId="37829" xr:uid="{D8C22380-15EC-47D4-8DC4-78E34DA1DDA8}"/>
    <cellStyle name="Normal 2 3 2 2 2 2 2 2 2 2 4" xfId="37826" xr:uid="{A9493051-575D-4146-A410-BB7EC4458D0A}"/>
    <cellStyle name="Normal 2 3 2 2 2 2 2 2 2 3" xfId="9874" xr:uid="{4660B82D-F697-49C2-8C78-09BA275DD81F}"/>
    <cellStyle name="Normal 2 3 2 2 2 2 2 2 2 3 2" xfId="9875" xr:uid="{98939792-5C59-4198-8E04-22B8DF0619D9}"/>
    <cellStyle name="Normal 2 3 2 2 2 2 2 2 2 3 2 2" xfId="37831" xr:uid="{71D219F6-5928-469D-8639-EFC69D24D4C3}"/>
    <cellStyle name="Normal 2 3 2 2 2 2 2 2 2 3 3" xfId="37830" xr:uid="{B354CE7D-0D81-4EB1-8373-EB9EB2F5F87C}"/>
    <cellStyle name="Normal 2 3 2 2 2 2 2 2 2 4" xfId="9876" xr:uid="{15E2D048-1E3F-4876-BEC6-18DAA18CE9E9}"/>
    <cellStyle name="Normal 2 3 2 2 2 2 2 2 2 4 2" xfId="37832" xr:uid="{434F4DA8-CC9C-49D1-8445-43DB98C467D0}"/>
    <cellStyle name="Normal 2 3 2 2 2 2 2 2 2 5" xfId="37825" xr:uid="{68F7B8DB-300E-4E8B-9779-DFB380820DA4}"/>
    <cellStyle name="Normal 2 3 2 2 2 2 2 2 3" xfId="9877" xr:uid="{F8CA3869-39B9-46D8-8A1C-B3B942C655D6}"/>
    <cellStyle name="Normal 2 3 2 2 2 2 2 2 3 2" xfId="9878" xr:uid="{579E3746-FB93-4960-A442-1A8EAADA1BBB}"/>
    <cellStyle name="Normal 2 3 2 2 2 2 2 2 3 2 2" xfId="9879" xr:uid="{E56C06C8-95B4-4458-BB93-345BD1E6DAE7}"/>
    <cellStyle name="Normal 2 3 2 2 2 2 2 2 3 2 2 2" xfId="37835" xr:uid="{549175BC-7DDB-4FF4-BDA4-C7DD47434C8D}"/>
    <cellStyle name="Normal 2 3 2 2 2 2 2 2 3 2 3" xfId="37834" xr:uid="{AB1CA3FF-81BC-452B-806B-D9B008E84380}"/>
    <cellStyle name="Normal 2 3 2 2 2 2 2 2 3 3" xfId="9880" xr:uid="{9CC76D65-EC3B-41E3-BD33-55879115235A}"/>
    <cellStyle name="Normal 2 3 2 2 2 2 2 2 3 3 2" xfId="37836" xr:uid="{72562292-FAF8-4617-AAFF-1CEF5067C04B}"/>
    <cellStyle name="Normal 2 3 2 2 2 2 2 2 3 4" xfId="37833" xr:uid="{CC485EC2-1754-44D1-A48C-F4284ED59519}"/>
    <cellStyle name="Normal 2 3 2 2 2 2 2 2 4" xfId="9881" xr:uid="{2B99CE1C-1265-4136-91CD-2572560AF196}"/>
    <cellStyle name="Normal 2 3 2 2 2 2 2 2 4 2" xfId="9882" xr:uid="{6762A5DD-F233-43F1-AFAA-FE392106E787}"/>
    <cellStyle name="Normal 2 3 2 2 2 2 2 2 4 2 2" xfId="37838" xr:uid="{2A8153C3-2EFC-41AA-A5D9-1E1D4036F72F}"/>
    <cellStyle name="Normal 2 3 2 2 2 2 2 2 4 3" xfId="37837" xr:uid="{7CB63F61-FFB0-4D9C-B886-726DB7A38B93}"/>
    <cellStyle name="Normal 2 3 2 2 2 2 2 2 5" xfId="9883" xr:uid="{F5D4D2CC-F119-412F-9BB2-25BECFB87DCC}"/>
    <cellStyle name="Normal 2 3 2 2 2 2 2 2 5 2" xfId="37839" xr:uid="{B6DA3312-4FDE-4E12-8360-08097947B49B}"/>
    <cellStyle name="Normal 2 3 2 2 2 2 2 2 6" xfId="37824" xr:uid="{F5806D50-215F-4893-AF18-2185583C2ABE}"/>
    <cellStyle name="Normal 2 3 2 2 2 2 2 3" xfId="9884" xr:uid="{F304E5D6-C012-4F5E-A6E8-449403CD8088}"/>
    <cellStyle name="Normal 2 3 2 2 2 2 2 3 2" xfId="9885" xr:uid="{AFBCA3FA-B3E5-43FD-A49E-5697B9B64272}"/>
    <cellStyle name="Normal 2 3 2 2 2 2 2 3 2 2" xfId="9886" xr:uid="{F6298DB7-C307-4CBC-8989-6743CB2AA627}"/>
    <cellStyle name="Normal 2 3 2 2 2 2 2 3 2 2 2" xfId="9887" xr:uid="{A14E8E1F-A1EB-4F0E-BFD7-123B1609FCA1}"/>
    <cellStyle name="Normal 2 3 2 2 2 2 2 3 2 2 2 2" xfId="37843" xr:uid="{D95BFED2-F423-442F-B5FB-7FEADBBD8FF1}"/>
    <cellStyle name="Normal 2 3 2 2 2 2 2 3 2 2 3" xfId="37842" xr:uid="{C6F0D819-1051-4D3C-89E4-93C99F760580}"/>
    <cellStyle name="Normal 2 3 2 2 2 2 2 3 2 3" xfId="9888" xr:uid="{716718B5-F614-4C79-8163-9693A1CF561A}"/>
    <cellStyle name="Normal 2 3 2 2 2 2 2 3 2 3 2" xfId="37844" xr:uid="{DAF98E91-C31F-4521-8871-6625344A2188}"/>
    <cellStyle name="Normal 2 3 2 2 2 2 2 3 2 4" xfId="37841" xr:uid="{0EA25623-AE56-4E15-BE33-72FC2E624CB2}"/>
    <cellStyle name="Normal 2 3 2 2 2 2 2 3 3" xfId="9889" xr:uid="{76C070C1-7D40-4358-A2D5-3CF68F8D38EE}"/>
    <cellStyle name="Normal 2 3 2 2 2 2 2 3 3 2" xfId="9890" xr:uid="{48FEDE20-9060-401A-B2BF-37F72C2DEB34}"/>
    <cellStyle name="Normal 2 3 2 2 2 2 2 3 3 2 2" xfId="37846" xr:uid="{7EAB4E52-41FD-419D-8F52-2A98B588ADE0}"/>
    <cellStyle name="Normal 2 3 2 2 2 2 2 3 3 3" xfId="37845" xr:uid="{DBA2B295-00F1-4025-9F4F-89F195F3C80A}"/>
    <cellStyle name="Normal 2 3 2 2 2 2 2 3 4" xfId="9891" xr:uid="{4BFF2F53-7A9E-4C28-B39B-0866A7DD0025}"/>
    <cellStyle name="Normal 2 3 2 2 2 2 2 3 4 2" xfId="37847" xr:uid="{A8317569-875E-43E5-BC34-E0107AE3A724}"/>
    <cellStyle name="Normal 2 3 2 2 2 2 2 3 5" xfId="37840" xr:uid="{945445D4-C317-44E6-B4E2-D040BD1098C5}"/>
    <cellStyle name="Normal 2 3 2 2 2 2 2 4" xfId="9892" xr:uid="{ED7E7233-546A-4410-970E-27A6F0288467}"/>
    <cellStyle name="Normal 2 3 2 2 2 2 2 4 2" xfId="9893" xr:uid="{F69F8D05-6CDC-4A9E-B1BE-9CCC2908DEDE}"/>
    <cellStyle name="Normal 2 3 2 2 2 2 2 4 2 2" xfId="9894" xr:uid="{2327A6E7-CAE2-47BC-B893-96F0AC6A20C8}"/>
    <cellStyle name="Normal 2 3 2 2 2 2 2 4 2 2 2" xfId="9895" xr:uid="{3DD86B0E-6321-428A-8A6F-6BDF4EF741E4}"/>
    <cellStyle name="Normal 2 3 2 2 2 2 2 4 2 2 2 2" xfId="37851" xr:uid="{E882B1EF-E91D-4EFF-A921-919903988694}"/>
    <cellStyle name="Normal 2 3 2 2 2 2 2 4 2 2 3" xfId="37850" xr:uid="{81F2355B-BBA0-44F8-AC4F-C990AED0AF83}"/>
    <cellStyle name="Normal 2 3 2 2 2 2 2 4 2 3" xfId="9896" xr:uid="{0C537AC1-269B-4C14-81DF-4B482A0C878F}"/>
    <cellStyle name="Normal 2 3 2 2 2 2 2 4 2 3 2" xfId="37852" xr:uid="{07BA3337-00BD-44DA-BB56-A33A711FB33F}"/>
    <cellStyle name="Normal 2 3 2 2 2 2 2 4 2 4" xfId="37849" xr:uid="{7EF8666E-E237-4C74-B216-1C8A76C5C8A8}"/>
    <cellStyle name="Normal 2 3 2 2 2 2 2 4 3" xfId="9897" xr:uid="{69FA990D-0B54-43A5-93E8-1A69A0D7EF0C}"/>
    <cellStyle name="Normal 2 3 2 2 2 2 2 4 3 2" xfId="9898" xr:uid="{E85D387E-539B-462A-AC96-AE4552EB1D6D}"/>
    <cellStyle name="Normal 2 3 2 2 2 2 2 4 3 2 2" xfId="37854" xr:uid="{0078B119-2ED3-4540-91E0-48960440E59B}"/>
    <cellStyle name="Normal 2 3 2 2 2 2 2 4 3 3" xfId="37853" xr:uid="{A3C859F4-653F-416F-B229-32AB029E248C}"/>
    <cellStyle name="Normal 2 3 2 2 2 2 2 4 4" xfId="9899" xr:uid="{90C676AC-CFD4-4C31-8AC3-CF6C042EEC36}"/>
    <cellStyle name="Normal 2 3 2 2 2 2 2 4 4 2" xfId="37855" xr:uid="{46394680-02D5-46AF-B7AC-3C527BD0C39C}"/>
    <cellStyle name="Normal 2 3 2 2 2 2 2 4 5" xfId="37848" xr:uid="{DFA94624-B4B2-4520-ACC6-87F9E32AAD43}"/>
    <cellStyle name="Normal 2 3 2 2 2 2 2 5" xfId="9900" xr:uid="{C07C160B-57D5-41FE-8782-12846694D9FF}"/>
    <cellStyle name="Normal 2 3 2 2 2 2 2 5 2" xfId="9901" xr:uid="{6931D21D-CE5B-4986-89A9-544AEBDC7EBB}"/>
    <cellStyle name="Normal 2 3 2 2 2 2 2 5 2 2" xfId="9902" xr:uid="{1332384B-3DA4-4ADE-B9CE-C9DCDB3D34BF}"/>
    <cellStyle name="Normal 2 3 2 2 2 2 2 5 2 2 2" xfId="37858" xr:uid="{895C3955-8394-4F53-9F2D-FE054231CBE5}"/>
    <cellStyle name="Normal 2 3 2 2 2 2 2 5 2 3" xfId="37857" xr:uid="{51190AC5-0AE8-417E-A0B2-1AA241C993F4}"/>
    <cellStyle name="Normal 2 3 2 2 2 2 2 5 3" xfId="9903" xr:uid="{E070F831-4B85-47BD-96E6-EC8CEED4BEAB}"/>
    <cellStyle name="Normal 2 3 2 2 2 2 2 5 3 2" xfId="37859" xr:uid="{476B98EC-59A3-4A0D-9C07-60CC1FEF474E}"/>
    <cellStyle name="Normal 2 3 2 2 2 2 2 5 4" xfId="37856" xr:uid="{EFC67FD3-1A23-4897-B9F3-AE9F42AC7340}"/>
    <cellStyle name="Normal 2 3 2 2 2 2 2 6" xfId="9904" xr:uid="{0C87DC4E-114A-4215-B1B9-52FC35DC9E19}"/>
    <cellStyle name="Normal 2 3 2 2 2 2 2 6 2" xfId="9905" xr:uid="{94FB745D-26BA-4C2C-B6F4-87BDB4CE3A82}"/>
    <cellStyle name="Normal 2 3 2 2 2 2 2 6 2 2" xfId="37861" xr:uid="{77F0BA63-39AF-498F-81D4-61FE03A0ACC7}"/>
    <cellStyle name="Normal 2 3 2 2 2 2 2 6 3" xfId="37860" xr:uid="{461AC65C-FF8A-4176-8DE9-A770F8D87499}"/>
    <cellStyle name="Normal 2 3 2 2 2 2 2 7" xfId="9906" xr:uid="{71A2E049-7852-4EC9-AB06-75D63B52D4D7}"/>
    <cellStyle name="Normal 2 3 2 2 2 2 2 7 2" xfId="37862" xr:uid="{0F097846-F88B-4642-A470-B3A2F9DD7F51}"/>
    <cellStyle name="Normal 2 3 2 2 2 2 2 8" xfId="28694" xr:uid="{844AD359-E58C-4D81-BCA7-8F637596EE6E}"/>
    <cellStyle name="Normal 2 3 2 2 2 2 3" xfId="9907" xr:uid="{A456D79D-EF07-4367-9F6E-413065EBA92B}"/>
    <cellStyle name="Normal 2 3 2 2 2 2 3 2" xfId="9908" xr:uid="{4E6D809F-9F22-4FB4-9AD3-22E658C44443}"/>
    <cellStyle name="Normal 2 3 2 2 2 2 3 2 2" xfId="9909" xr:uid="{6196055C-5F61-43BB-ACAD-B7922F9DB8A2}"/>
    <cellStyle name="Normal 2 3 2 2 2 2 3 2 2 2" xfId="9910" xr:uid="{1FE70B2A-CE55-4F68-B32D-4CF9C35FFDDD}"/>
    <cellStyle name="Normal 2 3 2 2 2 2 3 2 2 2 2" xfId="9911" xr:uid="{D10FE49C-55B7-48C8-B2AD-DFE30A8E3758}"/>
    <cellStyle name="Normal 2 3 2 2 2 2 3 2 2 2 2 2" xfId="37867" xr:uid="{5A7BD068-1852-4D5A-BA52-5F4D0451F9D1}"/>
    <cellStyle name="Normal 2 3 2 2 2 2 3 2 2 2 3" xfId="37866" xr:uid="{42192B63-17CF-45FE-8431-748C3EA8FA58}"/>
    <cellStyle name="Normal 2 3 2 2 2 2 3 2 2 3" xfId="9912" xr:uid="{D3E93C98-CA4B-4EE9-8F23-0446C201AEAD}"/>
    <cellStyle name="Normal 2 3 2 2 2 2 3 2 2 3 2" xfId="37868" xr:uid="{88C5D49B-4FBF-454F-AA1F-89792649A1AE}"/>
    <cellStyle name="Normal 2 3 2 2 2 2 3 2 2 4" xfId="37865" xr:uid="{9ECD5D20-C6D5-48B0-A1BD-C3261C182371}"/>
    <cellStyle name="Normal 2 3 2 2 2 2 3 2 3" xfId="9913" xr:uid="{668664AB-EA76-435B-A62D-D6F8143FD6FD}"/>
    <cellStyle name="Normal 2 3 2 2 2 2 3 2 3 2" xfId="9914" xr:uid="{43D75A9C-D74E-49CE-AE46-6BB26A3CB0A6}"/>
    <cellStyle name="Normal 2 3 2 2 2 2 3 2 3 2 2" xfId="37870" xr:uid="{4037EF06-F1BB-4D5D-9DBA-FCC823A17BCC}"/>
    <cellStyle name="Normal 2 3 2 2 2 2 3 2 3 3" xfId="37869" xr:uid="{0C618447-B295-42A3-AFE8-5F45AC4C2CC9}"/>
    <cellStyle name="Normal 2 3 2 2 2 2 3 2 4" xfId="9915" xr:uid="{E065E447-8916-44C7-8DE3-0BB8BBEAEFA6}"/>
    <cellStyle name="Normal 2 3 2 2 2 2 3 2 4 2" xfId="37871" xr:uid="{91F42AE1-F26C-48D3-89EA-3EA9FA8A5AA8}"/>
    <cellStyle name="Normal 2 3 2 2 2 2 3 2 5" xfId="37864" xr:uid="{F28DDB33-D54C-44C8-A482-C763BC7A8CE6}"/>
    <cellStyle name="Normal 2 3 2 2 2 2 3 3" xfId="9916" xr:uid="{6BEBEEA5-A45A-4676-A91A-ACF24D945CA0}"/>
    <cellStyle name="Normal 2 3 2 2 2 2 3 3 2" xfId="9917" xr:uid="{E76BA192-ACB1-4C15-BC67-2E0E873E79C6}"/>
    <cellStyle name="Normal 2 3 2 2 2 2 3 3 2 2" xfId="9918" xr:uid="{5F8DDA09-05F5-4A34-A0C6-CA70DDCE98E3}"/>
    <cellStyle name="Normal 2 3 2 2 2 2 3 3 2 2 2" xfId="37874" xr:uid="{CC1DF233-9D2E-4C88-8C5A-13C131723FF7}"/>
    <cellStyle name="Normal 2 3 2 2 2 2 3 3 2 3" xfId="37873" xr:uid="{355E8187-D83A-4710-B261-355580700CF9}"/>
    <cellStyle name="Normal 2 3 2 2 2 2 3 3 3" xfId="9919" xr:uid="{7BC002E5-E9C1-48C4-A2A7-F5CAECD22E65}"/>
    <cellStyle name="Normal 2 3 2 2 2 2 3 3 3 2" xfId="37875" xr:uid="{593481BD-5D9C-456F-B8EC-666908FEC96E}"/>
    <cellStyle name="Normal 2 3 2 2 2 2 3 3 4" xfId="37872" xr:uid="{7A789F55-EDEB-4CFF-831A-C8E68CB17A5A}"/>
    <cellStyle name="Normal 2 3 2 2 2 2 3 4" xfId="9920" xr:uid="{5BA02181-8774-411A-955E-99D4DE5DE03A}"/>
    <cellStyle name="Normal 2 3 2 2 2 2 3 4 2" xfId="9921" xr:uid="{96791673-8BBD-49A0-95A8-3415AA5D9183}"/>
    <cellStyle name="Normal 2 3 2 2 2 2 3 4 2 2" xfId="37877" xr:uid="{CAEE0F85-9915-43DC-A1EC-E2504D9DB4F5}"/>
    <cellStyle name="Normal 2 3 2 2 2 2 3 4 3" xfId="37876" xr:uid="{D59AEF5B-9391-4ECF-BBF1-7B426C11ECC1}"/>
    <cellStyle name="Normal 2 3 2 2 2 2 3 5" xfId="9922" xr:uid="{3C8FD131-2B4F-4338-9651-C09433F08BF2}"/>
    <cellStyle name="Normal 2 3 2 2 2 2 3 5 2" xfId="37878" xr:uid="{36C0E24F-6AE3-4C6B-A4F4-A8CFC3BFF6A4}"/>
    <cellStyle name="Normal 2 3 2 2 2 2 3 6" xfId="37863" xr:uid="{A391DE44-66FB-49A5-9749-FFA04020926E}"/>
    <cellStyle name="Normal 2 3 2 2 2 2 4" xfId="9923" xr:uid="{CEEA7AE3-1D08-4E95-AE34-5FD915E25D12}"/>
    <cellStyle name="Normal 2 3 2 2 2 2 4 2" xfId="9924" xr:uid="{2F2C76B7-54BC-44C5-BAE0-3DBD22717896}"/>
    <cellStyle name="Normal 2 3 2 2 2 2 4 2 2" xfId="9925" xr:uid="{BEC65197-7C4F-40A8-AB6B-927E67B04A4C}"/>
    <cellStyle name="Normal 2 3 2 2 2 2 4 2 2 2" xfId="9926" xr:uid="{ADA7DDB6-ED6D-4558-B908-49C82BBE051C}"/>
    <cellStyle name="Normal 2 3 2 2 2 2 4 2 2 2 2" xfId="37882" xr:uid="{64CB4BFB-443C-4D83-80DB-78E89B58ABBC}"/>
    <cellStyle name="Normal 2 3 2 2 2 2 4 2 2 3" xfId="37881" xr:uid="{90ABFB2B-15FA-4294-A04B-5F3ED122BA45}"/>
    <cellStyle name="Normal 2 3 2 2 2 2 4 2 3" xfId="9927" xr:uid="{40EC4E8E-1AA8-4840-8E91-984001865DF8}"/>
    <cellStyle name="Normal 2 3 2 2 2 2 4 2 3 2" xfId="37883" xr:uid="{D9A9C5F6-E80A-4EF0-8581-D0FAC644A423}"/>
    <cellStyle name="Normal 2 3 2 2 2 2 4 2 4" xfId="37880" xr:uid="{EF50809C-40AD-48B9-9A3D-408A099A3273}"/>
    <cellStyle name="Normal 2 3 2 2 2 2 4 3" xfId="9928" xr:uid="{322EB176-CD45-4EB4-AD54-85E7C670E1B4}"/>
    <cellStyle name="Normal 2 3 2 2 2 2 4 3 2" xfId="9929" xr:uid="{56422DB8-1886-46C2-9CB6-597C3EE535C9}"/>
    <cellStyle name="Normal 2 3 2 2 2 2 4 3 2 2" xfId="37885" xr:uid="{F9B8F2CC-2336-4284-A27C-75F906BBB838}"/>
    <cellStyle name="Normal 2 3 2 2 2 2 4 3 3" xfId="37884" xr:uid="{B8A46209-ADEC-4373-A982-77A712D1C438}"/>
    <cellStyle name="Normal 2 3 2 2 2 2 4 4" xfId="9930" xr:uid="{51B21DB8-F9E3-491E-9597-9D052DE4FBA4}"/>
    <cellStyle name="Normal 2 3 2 2 2 2 4 4 2" xfId="37886" xr:uid="{202C1F3B-DBB4-43C8-8A9A-9CADB31BA1C3}"/>
    <cellStyle name="Normal 2 3 2 2 2 2 4 5" xfId="37879" xr:uid="{AC713204-804B-49C8-8968-47BD91FED249}"/>
    <cellStyle name="Normal 2 3 2 2 2 2 5" xfId="9931" xr:uid="{21121C8F-8F44-40EC-8864-FC506004B130}"/>
    <cellStyle name="Normal 2 3 2 2 2 2 5 2" xfId="9932" xr:uid="{4515B8FD-DF95-4E38-BCAF-B8D9E11A5FAB}"/>
    <cellStyle name="Normal 2 3 2 2 2 2 5 2 2" xfId="9933" xr:uid="{DECD4739-2B34-465D-BD84-08F62F9EAE04}"/>
    <cellStyle name="Normal 2 3 2 2 2 2 5 2 2 2" xfId="9934" xr:uid="{5EC699BD-40DE-4DEF-A9F4-0BACA42775CF}"/>
    <cellStyle name="Normal 2 3 2 2 2 2 5 2 2 2 2" xfId="37890" xr:uid="{EE484044-F4FD-4E7A-B635-7A5F7550EC79}"/>
    <cellStyle name="Normal 2 3 2 2 2 2 5 2 2 3" xfId="37889" xr:uid="{476AB20E-87F3-4B87-A423-6850A72D0C1A}"/>
    <cellStyle name="Normal 2 3 2 2 2 2 5 2 3" xfId="9935" xr:uid="{47EBF28D-5AB7-466C-A8CD-5D3914F162D7}"/>
    <cellStyle name="Normal 2 3 2 2 2 2 5 2 3 2" xfId="37891" xr:uid="{C37CB31A-6D14-4FA7-B2E4-5B60996AEDD6}"/>
    <cellStyle name="Normal 2 3 2 2 2 2 5 2 4" xfId="37888" xr:uid="{29913751-3FC9-444E-8B1A-43DD483C1E57}"/>
    <cellStyle name="Normal 2 3 2 2 2 2 5 3" xfId="9936" xr:uid="{CB98F707-D13E-4755-98D6-9FBC4D38301D}"/>
    <cellStyle name="Normal 2 3 2 2 2 2 5 3 2" xfId="9937" xr:uid="{631A208C-815B-42FC-8933-3F82DC8B6032}"/>
    <cellStyle name="Normal 2 3 2 2 2 2 5 3 2 2" xfId="37893" xr:uid="{92D7417F-6875-46D3-9E1E-95CA2066B64A}"/>
    <cellStyle name="Normal 2 3 2 2 2 2 5 3 3" xfId="37892" xr:uid="{1BB180F6-A254-4F96-BFBA-EE6095FF44B2}"/>
    <cellStyle name="Normal 2 3 2 2 2 2 5 4" xfId="9938" xr:uid="{5EF3A24B-8EF5-4952-B4A5-4C70F4A927C2}"/>
    <cellStyle name="Normal 2 3 2 2 2 2 5 4 2" xfId="37894" xr:uid="{0775D59F-B048-4777-935D-78FFAC0876CB}"/>
    <cellStyle name="Normal 2 3 2 2 2 2 5 5" xfId="37887" xr:uid="{140F462F-594F-43B4-8D34-70CCBBBCDC0C}"/>
    <cellStyle name="Normal 2 3 2 2 2 2 6" xfId="9939" xr:uid="{C495CD3E-8C7E-41C8-B7A5-BC3ED4F1A252}"/>
    <cellStyle name="Normal 2 3 2 2 2 2 6 2" xfId="9940" xr:uid="{CF65E112-D2C1-4524-B7F6-1FDD9D2A37BB}"/>
    <cellStyle name="Normal 2 3 2 2 2 2 6 2 2" xfId="9941" xr:uid="{6215FE0F-DC6E-4E1F-BB11-07B93E9C7678}"/>
    <cellStyle name="Normal 2 3 2 2 2 2 6 2 2 2" xfId="37897" xr:uid="{13BF4AC9-75A4-47C6-A1D5-AB0A90C5C1D3}"/>
    <cellStyle name="Normal 2 3 2 2 2 2 6 2 3" xfId="37896" xr:uid="{A899D672-C3C2-4DDD-AC34-2DCE93AA5B55}"/>
    <cellStyle name="Normal 2 3 2 2 2 2 6 3" xfId="9942" xr:uid="{4FF703C7-8066-4DF6-8341-3EA7350EF556}"/>
    <cellStyle name="Normal 2 3 2 2 2 2 6 3 2" xfId="37898" xr:uid="{7D76F442-1DBF-46B2-93DE-5DBB58C4A8A9}"/>
    <cellStyle name="Normal 2 3 2 2 2 2 6 4" xfId="37895" xr:uid="{15BF731E-773B-49A6-8A7E-674821CE3465}"/>
    <cellStyle name="Normal 2 3 2 2 2 2 7" xfId="9943" xr:uid="{508A3933-91BF-4F75-BF7C-28D99A2D25BB}"/>
    <cellStyle name="Normal 2 3 2 2 2 2 7 2" xfId="9944" xr:uid="{4A41CBFF-167E-4846-8AE1-599BF7D95583}"/>
    <cellStyle name="Normal 2 3 2 2 2 2 7 2 2" xfId="37900" xr:uid="{D865D17A-2C33-4E69-BA92-33004DAE4E8C}"/>
    <cellStyle name="Normal 2 3 2 2 2 2 7 3" xfId="37899" xr:uid="{82ED1C8F-DE3F-445B-B9D2-D97263627E84}"/>
    <cellStyle name="Normal 2 3 2 2 2 2 8" xfId="9945" xr:uid="{C80C1685-E7CE-4479-9CA8-08A3A0F1A1A2}"/>
    <cellStyle name="Normal 2 3 2 2 2 2 8 2" xfId="37901" xr:uid="{38512CF0-F769-4AA1-BC09-D789CBAA3F95}"/>
    <cellStyle name="Normal 2 3 2 2 2 2 9" xfId="27830" xr:uid="{9BF87267-09A9-45BB-A036-98336C9D5AEB}"/>
    <cellStyle name="Normal 2 3 2 2 2 2 9 2" xfId="55749" xr:uid="{F682B5D7-6CAB-408F-BA23-3863DCC2228B}"/>
    <cellStyle name="Normal 2 3 2 2 2 3" xfId="561" xr:uid="{0F1F2142-5389-4138-B739-369C77211AEB}"/>
    <cellStyle name="Normal 2 3 2 2 2 3 2" xfId="9946" xr:uid="{2D05B644-B2B9-4CFD-8096-AC931DBE6EF6}"/>
    <cellStyle name="Normal 2 3 2 2 2 3 2 2" xfId="9947" xr:uid="{A7DAAA2B-94BF-4A60-B1F5-D32379620AA2}"/>
    <cellStyle name="Normal 2 3 2 2 2 3 2 2 2" xfId="9948" xr:uid="{C6E44491-F3F4-4E6A-8453-37720AD911CC}"/>
    <cellStyle name="Normal 2 3 2 2 2 3 2 2 2 2" xfId="9949" xr:uid="{42F9397E-C1FF-4C9F-B67F-4C67DD7B7430}"/>
    <cellStyle name="Normal 2 3 2 2 2 3 2 2 2 2 2" xfId="9950" xr:uid="{D6EBF005-AABC-420B-BE72-14CE7AEB7ED1}"/>
    <cellStyle name="Normal 2 3 2 2 2 3 2 2 2 2 2 2" xfId="37906" xr:uid="{187DD2ED-879F-4223-B448-E9EEEB072E7B}"/>
    <cellStyle name="Normal 2 3 2 2 2 3 2 2 2 2 3" xfId="37905" xr:uid="{CBAD4AC5-0A24-4365-95F2-8BED4CBAFA6C}"/>
    <cellStyle name="Normal 2 3 2 2 2 3 2 2 2 3" xfId="9951" xr:uid="{E2B2272F-32C5-4B5A-A91F-8D172D73B887}"/>
    <cellStyle name="Normal 2 3 2 2 2 3 2 2 2 3 2" xfId="37907" xr:uid="{73C82166-2E92-481C-BABD-E9500E5E76A0}"/>
    <cellStyle name="Normal 2 3 2 2 2 3 2 2 2 4" xfId="37904" xr:uid="{C59942DF-BC85-4954-9D40-FC8A8135070C}"/>
    <cellStyle name="Normal 2 3 2 2 2 3 2 2 3" xfId="9952" xr:uid="{DBAF8742-1002-4E3C-9384-10A2CED03B1F}"/>
    <cellStyle name="Normal 2 3 2 2 2 3 2 2 3 2" xfId="9953" xr:uid="{DB03A847-55A5-4D99-BB8B-289A58181032}"/>
    <cellStyle name="Normal 2 3 2 2 2 3 2 2 3 2 2" xfId="37909" xr:uid="{C9F96033-FE7D-4019-8589-376B935E976A}"/>
    <cellStyle name="Normal 2 3 2 2 2 3 2 2 3 3" xfId="37908" xr:uid="{EC78C557-5FE3-4A88-8A3A-D14D954EB617}"/>
    <cellStyle name="Normal 2 3 2 2 2 3 2 2 4" xfId="9954" xr:uid="{A296A397-86B1-4152-9AD4-9AB2C3C1FE12}"/>
    <cellStyle name="Normal 2 3 2 2 2 3 2 2 4 2" xfId="37910" xr:uid="{E1A68A17-A5FA-46C4-B936-FBF65EA4C86D}"/>
    <cellStyle name="Normal 2 3 2 2 2 3 2 2 5" xfId="37903" xr:uid="{39FACDF6-88EE-4966-AF75-3E3E24DBA582}"/>
    <cellStyle name="Normal 2 3 2 2 2 3 2 3" xfId="9955" xr:uid="{125554A2-CAF2-48CC-8A3C-D6B865046B9D}"/>
    <cellStyle name="Normal 2 3 2 2 2 3 2 3 2" xfId="9956" xr:uid="{54A200F1-44B8-4E52-928D-8EF7B05F6E91}"/>
    <cellStyle name="Normal 2 3 2 2 2 3 2 3 2 2" xfId="9957" xr:uid="{F1B2EA10-EA4A-488F-AE41-62DA58ED8F5F}"/>
    <cellStyle name="Normal 2 3 2 2 2 3 2 3 2 2 2" xfId="37913" xr:uid="{5577109A-0B71-44BB-B8AD-367816ECA17D}"/>
    <cellStyle name="Normal 2 3 2 2 2 3 2 3 2 3" xfId="37912" xr:uid="{1F7C6207-3B8C-45F3-9624-58B448023C4A}"/>
    <cellStyle name="Normal 2 3 2 2 2 3 2 3 3" xfId="9958" xr:uid="{62FBBE7A-70B2-4ACC-B0D0-50522242CD05}"/>
    <cellStyle name="Normal 2 3 2 2 2 3 2 3 3 2" xfId="37914" xr:uid="{519A8CED-DF10-4268-B0DC-058C1F602E14}"/>
    <cellStyle name="Normal 2 3 2 2 2 3 2 3 4" xfId="37911" xr:uid="{2815F6B0-0164-4FB6-8DE8-B0F61B4A9A4D}"/>
    <cellStyle name="Normal 2 3 2 2 2 3 2 4" xfId="9959" xr:uid="{7FB468E6-C1FC-4A23-8BBF-1ADCA94B15D5}"/>
    <cellStyle name="Normal 2 3 2 2 2 3 2 4 2" xfId="9960" xr:uid="{303D75D6-53A3-4EFE-856D-919C65A8E729}"/>
    <cellStyle name="Normal 2 3 2 2 2 3 2 4 2 2" xfId="37916" xr:uid="{51B1DBFA-4B95-4E9A-A25B-33538CC2E556}"/>
    <cellStyle name="Normal 2 3 2 2 2 3 2 4 3" xfId="37915" xr:uid="{5237B491-3203-47AA-8E67-6A5973D9F0B9}"/>
    <cellStyle name="Normal 2 3 2 2 2 3 2 5" xfId="9961" xr:uid="{5292FAC1-332C-4FC5-923B-60B7D1403459}"/>
    <cellStyle name="Normal 2 3 2 2 2 3 2 5 2" xfId="37917" xr:uid="{71103E48-7EED-4511-84EB-2283A27F6B38}"/>
    <cellStyle name="Normal 2 3 2 2 2 3 2 6" xfId="37902" xr:uid="{6CAFADAC-867D-4A13-92C2-BE85DA3BB12D}"/>
    <cellStyle name="Normal 2 3 2 2 2 3 3" xfId="9962" xr:uid="{0732F23B-E3C0-4741-AA80-147DB6A588ED}"/>
    <cellStyle name="Normal 2 3 2 2 2 3 3 2" xfId="9963" xr:uid="{5C1E38BA-B818-4A25-AFFD-D6E0A1AE5065}"/>
    <cellStyle name="Normal 2 3 2 2 2 3 3 2 2" xfId="9964" xr:uid="{C2A678AE-67DD-4A21-A8E3-2A3596BF15EB}"/>
    <cellStyle name="Normal 2 3 2 2 2 3 3 2 2 2" xfId="9965" xr:uid="{B74DDA6D-C2A3-4750-92D5-F7567EFC887A}"/>
    <cellStyle name="Normal 2 3 2 2 2 3 3 2 2 2 2" xfId="37921" xr:uid="{AD8277EE-5D21-4B51-B7DA-EE31F6CDDEB8}"/>
    <cellStyle name="Normal 2 3 2 2 2 3 3 2 2 3" xfId="37920" xr:uid="{C0732F21-4DD3-408D-8590-C07D6EBD408C}"/>
    <cellStyle name="Normal 2 3 2 2 2 3 3 2 3" xfId="9966" xr:uid="{D742C418-82B8-47BB-9C78-01D4F3091BF8}"/>
    <cellStyle name="Normal 2 3 2 2 2 3 3 2 3 2" xfId="37922" xr:uid="{E8F719E3-37B7-4A08-A553-595A9764FD92}"/>
    <cellStyle name="Normal 2 3 2 2 2 3 3 2 4" xfId="37919" xr:uid="{8BF08F2F-3058-41DB-A8CA-1EBA3C627087}"/>
    <cellStyle name="Normal 2 3 2 2 2 3 3 3" xfId="9967" xr:uid="{90E7F038-70CA-4345-A574-4104972D7E98}"/>
    <cellStyle name="Normal 2 3 2 2 2 3 3 3 2" xfId="9968" xr:uid="{DF3D9A96-8712-4268-BF98-D21E380C2F93}"/>
    <cellStyle name="Normal 2 3 2 2 2 3 3 3 2 2" xfId="37924" xr:uid="{75DAA03D-C6E9-4513-8F40-17AF89BFFE82}"/>
    <cellStyle name="Normal 2 3 2 2 2 3 3 3 3" xfId="37923" xr:uid="{095F051A-C68F-4177-B3D5-3C7B6674EA3D}"/>
    <cellStyle name="Normal 2 3 2 2 2 3 3 4" xfId="9969" xr:uid="{BA8D0D82-A20F-488C-9D64-0C9C234C4D03}"/>
    <cellStyle name="Normal 2 3 2 2 2 3 3 4 2" xfId="37925" xr:uid="{66A3CE2F-9CD3-4CC5-B602-603A4C5DBA63}"/>
    <cellStyle name="Normal 2 3 2 2 2 3 3 5" xfId="37918" xr:uid="{546F7F0E-6DD3-48D6-BF1E-F5BD1A88839A}"/>
    <cellStyle name="Normal 2 3 2 2 2 3 4" xfId="9970" xr:uid="{173786A1-42BD-4642-879A-48153B146A77}"/>
    <cellStyle name="Normal 2 3 2 2 2 3 4 2" xfId="9971" xr:uid="{E22072E7-4840-4ACA-898A-C94AD8001A33}"/>
    <cellStyle name="Normal 2 3 2 2 2 3 4 2 2" xfId="9972" xr:uid="{5A6029D3-608C-4C66-9930-FA3FE74291EC}"/>
    <cellStyle name="Normal 2 3 2 2 2 3 4 2 2 2" xfId="9973" xr:uid="{B5750ABD-15C2-4FAC-9238-BB332B987EC0}"/>
    <cellStyle name="Normal 2 3 2 2 2 3 4 2 2 2 2" xfId="37929" xr:uid="{11E8AF3E-D908-4618-AD2B-A9D1EBA9452B}"/>
    <cellStyle name="Normal 2 3 2 2 2 3 4 2 2 3" xfId="37928" xr:uid="{C679DE34-2657-4782-B1C7-47D7A8964AE8}"/>
    <cellStyle name="Normal 2 3 2 2 2 3 4 2 3" xfId="9974" xr:uid="{0FDFAC92-8A10-4239-9F24-0014AA0FB59C}"/>
    <cellStyle name="Normal 2 3 2 2 2 3 4 2 3 2" xfId="37930" xr:uid="{F47F1AA5-19D3-461C-9DDF-03917C89421A}"/>
    <cellStyle name="Normal 2 3 2 2 2 3 4 2 4" xfId="37927" xr:uid="{A91D9EA2-5430-45DE-9CFF-872FAAAACEF2}"/>
    <cellStyle name="Normal 2 3 2 2 2 3 4 3" xfId="9975" xr:uid="{FA36C710-4C9E-47AB-A17A-68A8FA04FBF3}"/>
    <cellStyle name="Normal 2 3 2 2 2 3 4 3 2" xfId="9976" xr:uid="{4ABD1D57-19F0-41BA-A448-489AC21E9CEE}"/>
    <cellStyle name="Normal 2 3 2 2 2 3 4 3 2 2" xfId="37932" xr:uid="{B98A62C5-8891-41D0-A6E1-06F2B358DEB2}"/>
    <cellStyle name="Normal 2 3 2 2 2 3 4 3 3" xfId="37931" xr:uid="{B27CDB99-AD53-4B5D-B867-5E060774685F}"/>
    <cellStyle name="Normal 2 3 2 2 2 3 4 4" xfId="9977" xr:uid="{89F41B12-85F1-4819-AF96-EC8070586A51}"/>
    <cellStyle name="Normal 2 3 2 2 2 3 4 4 2" xfId="37933" xr:uid="{21B18FB5-CF8C-41EF-AC66-2D0212AE13FB}"/>
    <cellStyle name="Normal 2 3 2 2 2 3 4 5" xfId="37926" xr:uid="{1E821E5E-04B1-4727-9A9A-EBE48CAC8EBC}"/>
    <cellStyle name="Normal 2 3 2 2 2 3 5" xfId="9978" xr:uid="{92120C0A-5072-4DF2-83C1-EAD274FECBAF}"/>
    <cellStyle name="Normal 2 3 2 2 2 3 5 2" xfId="9979" xr:uid="{A553FF05-B5DF-4E76-999E-7134F81E2808}"/>
    <cellStyle name="Normal 2 3 2 2 2 3 5 2 2" xfId="9980" xr:uid="{FCF09FD7-74BF-4896-85FB-A8EC6077C3F8}"/>
    <cellStyle name="Normal 2 3 2 2 2 3 5 2 2 2" xfId="37936" xr:uid="{ACEBAF09-10C4-4A18-9978-3DDD6B549F8C}"/>
    <cellStyle name="Normal 2 3 2 2 2 3 5 2 3" xfId="37935" xr:uid="{B4B9444C-47F2-4354-92DF-1F52D3525011}"/>
    <cellStyle name="Normal 2 3 2 2 2 3 5 3" xfId="9981" xr:uid="{CAD1D5E2-9C68-4142-B36F-F77486BE7528}"/>
    <cellStyle name="Normal 2 3 2 2 2 3 5 3 2" xfId="37937" xr:uid="{B99FD685-AB66-479A-9D4D-CF231DD486A6}"/>
    <cellStyle name="Normal 2 3 2 2 2 3 5 4" xfId="37934" xr:uid="{F47BAE60-4DC8-4EAB-8821-CD94833EC064}"/>
    <cellStyle name="Normal 2 3 2 2 2 3 6" xfId="9982" xr:uid="{628C05E4-DBDD-452C-B77C-F398E9341557}"/>
    <cellStyle name="Normal 2 3 2 2 2 3 6 2" xfId="9983" xr:uid="{C13EC028-3AE2-452E-BBD6-52E79DBB4376}"/>
    <cellStyle name="Normal 2 3 2 2 2 3 6 2 2" xfId="37939" xr:uid="{A15964D7-BA17-4AB0-AAEE-312E4E043DBA}"/>
    <cellStyle name="Normal 2 3 2 2 2 3 6 3" xfId="37938" xr:uid="{1EE02095-D347-4AB7-B2DC-64783A9429E2}"/>
    <cellStyle name="Normal 2 3 2 2 2 3 7" xfId="9984" xr:uid="{E70FFD9E-C56C-41F1-8963-597FC4B25623}"/>
    <cellStyle name="Normal 2 3 2 2 2 3 7 2" xfId="37940" xr:uid="{3D4502A3-B279-4A2A-9419-6EC4CDF73111}"/>
    <cellStyle name="Normal 2 3 2 2 2 3 8" xfId="28540" xr:uid="{38916BEB-150D-4A01-AE1A-22707AFB48A1}"/>
    <cellStyle name="Normal 2 3 2 2 2 4" xfId="9985" xr:uid="{0A95AA57-F835-4D5B-B731-1055FF9B2B3B}"/>
    <cellStyle name="Normal 2 3 2 2 2 4 2" xfId="9986" xr:uid="{4EEDF884-8FD1-4319-9D22-D4857C44966C}"/>
    <cellStyle name="Normal 2 3 2 2 2 4 2 2" xfId="9987" xr:uid="{8A85522B-4D73-4532-A172-BBB64EC49C92}"/>
    <cellStyle name="Normal 2 3 2 2 2 4 2 2 2" xfId="9988" xr:uid="{ED5958F7-CF43-4CBE-90BE-74AD24B9F25C}"/>
    <cellStyle name="Normal 2 3 2 2 2 4 2 2 2 2" xfId="9989" xr:uid="{7CB96D75-DB99-4E88-ACCE-2909232D4E62}"/>
    <cellStyle name="Normal 2 3 2 2 2 4 2 2 2 2 2" xfId="37945" xr:uid="{A40F37DF-B1B6-46B8-B360-2E7CB8554773}"/>
    <cellStyle name="Normal 2 3 2 2 2 4 2 2 2 3" xfId="37944" xr:uid="{7E5740AE-B9DB-48C1-BA1D-931B3C0799A5}"/>
    <cellStyle name="Normal 2 3 2 2 2 4 2 2 3" xfId="9990" xr:uid="{6FCFEEE6-F91E-48D2-AC25-717EC9CC41F1}"/>
    <cellStyle name="Normal 2 3 2 2 2 4 2 2 3 2" xfId="37946" xr:uid="{FF36A96E-7E24-43DD-B20F-72567360E2B3}"/>
    <cellStyle name="Normal 2 3 2 2 2 4 2 2 4" xfId="37943" xr:uid="{0F11D85B-590F-441D-A13A-9A6F1911331C}"/>
    <cellStyle name="Normal 2 3 2 2 2 4 2 3" xfId="9991" xr:uid="{F7221632-A729-4EA8-92E0-793F83FC23A6}"/>
    <cellStyle name="Normal 2 3 2 2 2 4 2 3 2" xfId="9992" xr:uid="{C2C1D4C1-DED0-48F8-BA36-72ECD1C5D2EB}"/>
    <cellStyle name="Normal 2 3 2 2 2 4 2 3 2 2" xfId="37948" xr:uid="{10BCED96-C0E6-474E-9569-90380E297B1E}"/>
    <cellStyle name="Normal 2 3 2 2 2 4 2 3 3" xfId="37947" xr:uid="{4D653DA6-1B28-4EDE-93F5-30557E67A418}"/>
    <cellStyle name="Normal 2 3 2 2 2 4 2 4" xfId="9993" xr:uid="{281F628D-F025-4164-B0E2-D2280B910E72}"/>
    <cellStyle name="Normal 2 3 2 2 2 4 2 4 2" xfId="37949" xr:uid="{894FEDBF-854E-4FAA-8FFC-E522DB8D247C}"/>
    <cellStyle name="Normal 2 3 2 2 2 4 2 5" xfId="37942" xr:uid="{7F464CC9-5E63-49E9-A0A0-13DA3DBCB87B}"/>
    <cellStyle name="Normal 2 3 2 2 2 4 3" xfId="9994" xr:uid="{9C810C07-93DF-43D3-A058-B289C38A0E4C}"/>
    <cellStyle name="Normal 2 3 2 2 2 4 3 2" xfId="9995" xr:uid="{1775458F-AB2F-4150-8D89-2751FD8DF8B5}"/>
    <cellStyle name="Normal 2 3 2 2 2 4 3 2 2" xfId="9996" xr:uid="{C84A6656-EB9E-4B12-A3D2-B8A2776FD73B}"/>
    <cellStyle name="Normal 2 3 2 2 2 4 3 2 2 2" xfId="37952" xr:uid="{8BBB93EE-6718-474F-8420-31DBD836DA7B}"/>
    <cellStyle name="Normal 2 3 2 2 2 4 3 2 3" xfId="37951" xr:uid="{567D48E4-5F5B-441B-9461-E199AEFC9F13}"/>
    <cellStyle name="Normal 2 3 2 2 2 4 3 3" xfId="9997" xr:uid="{6D0D3FF7-9021-45A9-893F-9CEC15E45F6F}"/>
    <cellStyle name="Normal 2 3 2 2 2 4 3 3 2" xfId="37953" xr:uid="{329F4C18-D520-4D64-99CA-7335B7CC6BD2}"/>
    <cellStyle name="Normal 2 3 2 2 2 4 3 4" xfId="37950" xr:uid="{24BA015C-5E16-4094-AB4A-198139643669}"/>
    <cellStyle name="Normal 2 3 2 2 2 4 4" xfId="9998" xr:uid="{ABA2834A-795C-41EA-B11C-9CF733E2F59C}"/>
    <cellStyle name="Normal 2 3 2 2 2 4 4 2" xfId="9999" xr:uid="{3180B3D5-759C-473D-892A-04AB4F7C10B1}"/>
    <cellStyle name="Normal 2 3 2 2 2 4 4 2 2" xfId="37955" xr:uid="{9DE6CDC8-0882-452E-897B-7E6D74482445}"/>
    <cellStyle name="Normal 2 3 2 2 2 4 4 3" xfId="37954" xr:uid="{095F04DE-3E55-451E-B9B5-D9EDFCC2E10F}"/>
    <cellStyle name="Normal 2 3 2 2 2 4 5" xfId="10000" xr:uid="{726AF366-737D-4C44-9DA1-EAFD31BB58C8}"/>
    <cellStyle name="Normal 2 3 2 2 2 4 5 2" xfId="37956" xr:uid="{F9DA9DEF-9004-46F3-97A2-1E4FDA72D021}"/>
    <cellStyle name="Normal 2 3 2 2 2 4 6" xfId="37941" xr:uid="{40A73051-D7A5-4D36-B59E-17D995FF077C}"/>
    <cellStyle name="Normal 2 3 2 2 2 5" xfId="10001" xr:uid="{8A6E0C7C-7814-45DA-9B7D-4B1BC89D6FD2}"/>
    <cellStyle name="Normal 2 3 2 2 2 5 2" xfId="10002" xr:uid="{50428505-AADB-4D38-BB12-03CE0C508676}"/>
    <cellStyle name="Normal 2 3 2 2 2 5 2 2" xfId="10003" xr:uid="{2C356418-F3CB-4323-A107-0EB5D6650240}"/>
    <cellStyle name="Normal 2 3 2 2 2 5 2 2 2" xfId="10004" xr:uid="{2EA6C262-61E4-4F32-BCDD-7B94FB8BA565}"/>
    <cellStyle name="Normal 2 3 2 2 2 5 2 2 2 2" xfId="37960" xr:uid="{C18D53A7-EB79-4AFB-8802-323448B1D6E5}"/>
    <cellStyle name="Normal 2 3 2 2 2 5 2 2 3" xfId="37959" xr:uid="{FBAAB1D7-659C-4F57-9453-02DBF8E1B51F}"/>
    <cellStyle name="Normal 2 3 2 2 2 5 2 3" xfId="10005" xr:uid="{EDB849FF-0C86-4B56-BFA3-C7D6E8EB2E25}"/>
    <cellStyle name="Normal 2 3 2 2 2 5 2 3 2" xfId="37961" xr:uid="{9324ADAC-6E33-4886-8F2F-5E1AC845CA81}"/>
    <cellStyle name="Normal 2 3 2 2 2 5 2 4" xfId="37958" xr:uid="{F77B6163-7EBB-4F60-9A85-C18D41FDDDE8}"/>
    <cellStyle name="Normal 2 3 2 2 2 5 3" xfId="10006" xr:uid="{42B639A0-3E7B-4925-A245-475C07B503A7}"/>
    <cellStyle name="Normal 2 3 2 2 2 5 3 2" xfId="10007" xr:uid="{D18EE218-E6E1-477D-9BAA-2407C5BF8FD9}"/>
    <cellStyle name="Normal 2 3 2 2 2 5 3 2 2" xfId="37963" xr:uid="{3434B2E3-3F93-46D8-8D86-431B3EA2D427}"/>
    <cellStyle name="Normal 2 3 2 2 2 5 3 3" xfId="37962" xr:uid="{B4EC34AC-EDA0-4193-9058-43EEF9A8B3E5}"/>
    <cellStyle name="Normal 2 3 2 2 2 5 4" xfId="10008" xr:uid="{2B4BE844-95C0-4F30-AB43-CE8D558CC7BD}"/>
    <cellStyle name="Normal 2 3 2 2 2 5 4 2" xfId="37964" xr:uid="{FC509F40-827F-4220-9CF6-355BF59DA39B}"/>
    <cellStyle name="Normal 2 3 2 2 2 5 5" xfId="37957" xr:uid="{0B72626D-A4CC-463D-8DD0-388F70896E3B}"/>
    <cellStyle name="Normal 2 3 2 2 2 6" xfId="10009" xr:uid="{F2F1DC87-D106-4E73-A319-645CDF5F6706}"/>
    <cellStyle name="Normal 2 3 2 2 2 6 2" xfId="10010" xr:uid="{378AF8A4-935B-4FDD-BF5B-71F0C617E096}"/>
    <cellStyle name="Normal 2 3 2 2 2 6 2 2" xfId="10011" xr:uid="{FAA7DA3A-A494-47D0-A67C-6B9FBFD143FF}"/>
    <cellStyle name="Normal 2 3 2 2 2 6 2 2 2" xfId="10012" xr:uid="{C666C5E0-E6DB-4B52-879E-1973B3B7E60A}"/>
    <cellStyle name="Normal 2 3 2 2 2 6 2 2 2 2" xfId="37968" xr:uid="{50BAC6D4-01CF-4518-8D1D-B08E9697D43C}"/>
    <cellStyle name="Normal 2 3 2 2 2 6 2 2 3" xfId="37967" xr:uid="{4DCA54C9-80AD-4337-85F3-0BA9958300B4}"/>
    <cellStyle name="Normal 2 3 2 2 2 6 2 3" xfId="10013" xr:uid="{E7BDB1DF-B4D8-4B09-806B-9A9BF483BE53}"/>
    <cellStyle name="Normal 2 3 2 2 2 6 2 3 2" xfId="37969" xr:uid="{FB575304-5825-4763-B6CD-0ED7D1262F5C}"/>
    <cellStyle name="Normal 2 3 2 2 2 6 2 4" xfId="37966" xr:uid="{A130EB9A-598A-49C3-893D-3546EDBA92B4}"/>
    <cellStyle name="Normal 2 3 2 2 2 6 3" xfId="10014" xr:uid="{51ABB26B-B578-480C-8278-16D0407FB614}"/>
    <cellStyle name="Normal 2 3 2 2 2 6 3 2" xfId="10015" xr:uid="{8E6CDC34-C3FC-4E50-BC21-1C027BF0FFCF}"/>
    <cellStyle name="Normal 2 3 2 2 2 6 3 2 2" xfId="37971" xr:uid="{846D9081-C430-4D73-B674-CB63E2E0A15F}"/>
    <cellStyle name="Normal 2 3 2 2 2 6 3 3" xfId="37970" xr:uid="{B43C4E0A-4C5A-43A5-9797-9C77E1A0FBD6}"/>
    <cellStyle name="Normal 2 3 2 2 2 6 4" xfId="10016" xr:uid="{F9D23FFC-E5C8-4D61-914A-878EA3566B42}"/>
    <cellStyle name="Normal 2 3 2 2 2 6 4 2" xfId="37972" xr:uid="{72F5C87F-8793-470D-86C9-D794EB47CBF6}"/>
    <cellStyle name="Normal 2 3 2 2 2 6 5" xfId="37965" xr:uid="{241FACFE-D2F5-48BC-B179-E23E2350B35A}"/>
    <cellStyle name="Normal 2 3 2 2 2 7" xfId="10017" xr:uid="{667D6B32-E571-4666-B264-FF7B9A2AE2D4}"/>
    <cellStyle name="Normal 2 3 2 2 2 7 2" xfId="10018" xr:uid="{2ED6FA8F-4C0C-48EF-8539-71D09999FD5D}"/>
    <cellStyle name="Normal 2 3 2 2 2 7 2 2" xfId="10019" xr:uid="{B2BF15B2-E42E-40E9-9071-93C9E696316E}"/>
    <cellStyle name="Normal 2 3 2 2 2 7 2 2 2" xfId="37975" xr:uid="{A8597D85-1F96-4A2A-9EDE-F2E85368ED0A}"/>
    <cellStyle name="Normal 2 3 2 2 2 7 2 3" xfId="37974" xr:uid="{522D71CF-5299-434E-8A36-59FD4048EB61}"/>
    <cellStyle name="Normal 2 3 2 2 2 7 3" xfId="10020" xr:uid="{718BF2E2-772E-4784-81AD-1513184EFC40}"/>
    <cellStyle name="Normal 2 3 2 2 2 7 3 2" xfId="37976" xr:uid="{D947F1D4-219B-478F-B772-B838BE849B58}"/>
    <cellStyle name="Normal 2 3 2 2 2 7 4" xfId="37973" xr:uid="{B8EF80A6-0BB0-4EA3-B986-B53B050348E6}"/>
    <cellStyle name="Normal 2 3 2 2 2 8" xfId="10021" xr:uid="{549C4E72-BD20-4FC9-93B1-9E28AB3B0D33}"/>
    <cellStyle name="Normal 2 3 2 2 2 8 2" xfId="10022" xr:uid="{C2F884AA-3F15-4D40-B3D8-F3348CAC1C22}"/>
    <cellStyle name="Normal 2 3 2 2 2 8 2 2" xfId="37978" xr:uid="{66294880-D611-4284-B21C-5C6199C71A59}"/>
    <cellStyle name="Normal 2 3 2 2 2 8 3" xfId="37977" xr:uid="{809BF3E7-F3CB-41DE-90F3-FE02C89235C2}"/>
    <cellStyle name="Normal 2 3 2 2 2 9" xfId="10023" xr:uid="{E01C58DE-2A76-4233-9FF9-67A91A2E4CEA}"/>
    <cellStyle name="Normal 2 3 2 2 2 9 2" xfId="37979" xr:uid="{1D0D2403-EFB4-49A1-AB8C-F9822B1F5B9B}"/>
    <cellStyle name="Normal 2 3 2 2 3" xfId="291" xr:uid="{55F56DB9-74C9-4ED8-9269-FCF210804649}"/>
    <cellStyle name="Normal 2 3 2 2 3 10" xfId="28272" xr:uid="{0241AF99-6BB1-49F7-876D-A24C2CB7C33D}"/>
    <cellStyle name="Normal 2 3 2 2 3 2" xfId="638" xr:uid="{361391CF-4E0E-4ADE-9B0F-3FFE2CF64455}"/>
    <cellStyle name="Normal 2 3 2 2 3 2 2" xfId="10024" xr:uid="{CB23BC1E-0355-414E-BDAA-AD4A44CEFECC}"/>
    <cellStyle name="Normal 2 3 2 2 3 2 2 2" xfId="10025" xr:uid="{680E46CD-D8F0-41FB-9947-AA73FA727C5D}"/>
    <cellStyle name="Normal 2 3 2 2 3 2 2 2 2" xfId="10026" xr:uid="{C2E4758A-C192-4D46-A2BE-9CF45B3F652A}"/>
    <cellStyle name="Normal 2 3 2 2 3 2 2 2 2 2" xfId="10027" xr:uid="{C237A01C-E2AD-472C-9AC0-D798ED3CE2EE}"/>
    <cellStyle name="Normal 2 3 2 2 3 2 2 2 2 2 2" xfId="10028" xr:uid="{8FB2FE3F-73EC-419A-A596-6AB972F55A20}"/>
    <cellStyle name="Normal 2 3 2 2 3 2 2 2 2 2 2 2" xfId="37984" xr:uid="{015C3193-4E2D-4939-9A98-F7A757098585}"/>
    <cellStyle name="Normal 2 3 2 2 3 2 2 2 2 2 3" xfId="37983" xr:uid="{8B0CA496-E6D3-4DF6-89BB-9B020FA523EB}"/>
    <cellStyle name="Normal 2 3 2 2 3 2 2 2 2 3" xfId="10029" xr:uid="{FDBB5CA8-0358-4EEB-A1D8-ADFE338C5484}"/>
    <cellStyle name="Normal 2 3 2 2 3 2 2 2 2 3 2" xfId="37985" xr:uid="{29C015ED-FE73-4E0A-802E-8D9A71A27303}"/>
    <cellStyle name="Normal 2 3 2 2 3 2 2 2 2 4" xfId="37982" xr:uid="{1300FDDC-A8A6-4957-80B9-F4BD9C0A779A}"/>
    <cellStyle name="Normal 2 3 2 2 3 2 2 2 3" xfId="10030" xr:uid="{5DA1ECE3-17D9-46A7-8166-5D1CB7B81FB9}"/>
    <cellStyle name="Normal 2 3 2 2 3 2 2 2 3 2" xfId="10031" xr:uid="{BC29A379-02B8-43C8-8D52-35DBB16118E3}"/>
    <cellStyle name="Normal 2 3 2 2 3 2 2 2 3 2 2" xfId="37987" xr:uid="{FC6EB8CE-1195-4CAC-9EEA-65FB3150A75A}"/>
    <cellStyle name="Normal 2 3 2 2 3 2 2 2 3 3" xfId="37986" xr:uid="{3B09DA3D-E7C1-47C1-A4ED-6B7E9303784B}"/>
    <cellStyle name="Normal 2 3 2 2 3 2 2 2 4" xfId="10032" xr:uid="{C6570E77-7F2A-4D43-A1DE-B9519E7C347F}"/>
    <cellStyle name="Normal 2 3 2 2 3 2 2 2 4 2" xfId="37988" xr:uid="{D70A6AFB-EFD4-478D-B94E-0537C139AC89}"/>
    <cellStyle name="Normal 2 3 2 2 3 2 2 2 5" xfId="37981" xr:uid="{2886BCC7-8EB5-4434-9453-D7467CF1EC8A}"/>
    <cellStyle name="Normal 2 3 2 2 3 2 2 3" xfId="10033" xr:uid="{5C6CE9CA-B0A0-415A-B9ED-2897BDB1B09A}"/>
    <cellStyle name="Normal 2 3 2 2 3 2 2 3 2" xfId="10034" xr:uid="{7FF8EE53-2329-4C35-BC50-0841949689FE}"/>
    <cellStyle name="Normal 2 3 2 2 3 2 2 3 2 2" xfId="10035" xr:uid="{220ECFA5-BA8C-469B-8124-80853936423B}"/>
    <cellStyle name="Normal 2 3 2 2 3 2 2 3 2 2 2" xfId="37991" xr:uid="{36AA4334-DEC7-4C8E-8E26-B5EE2C5F5C2F}"/>
    <cellStyle name="Normal 2 3 2 2 3 2 2 3 2 3" xfId="37990" xr:uid="{3FFE5767-DAF9-4A88-8076-8C15ACBFAA8F}"/>
    <cellStyle name="Normal 2 3 2 2 3 2 2 3 3" xfId="10036" xr:uid="{5FFEBB7C-00E4-4213-911F-1F6F721A7681}"/>
    <cellStyle name="Normal 2 3 2 2 3 2 2 3 3 2" xfId="37992" xr:uid="{A2C131F1-93F9-47D2-9CC4-A6F0D6A76F08}"/>
    <cellStyle name="Normal 2 3 2 2 3 2 2 3 4" xfId="37989" xr:uid="{470274D3-17A2-481E-A36C-80FC5027AF18}"/>
    <cellStyle name="Normal 2 3 2 2 3 2 2 4" xfId="10037" xr:uid="{9EC06D7C-2B7D-414F-BDF0-D9F7C66C7C0A}"/>
    <cellStyle name="Normal 2 3 2 2 3 2 2 4 2" xfId="10038" xr:uid="{0F448914-FC02-42A0-82C9-0586CE3FC646}"/>
    <cellStyle name="Normal 2 3 2 2 3 2 2 4 2 2" xfId="37994" xr:uid="{C607A36C-BEB7-4A5B-8EC3-B0C31C1477B4}"/>
    <cellStyle name="Normal 2 3 2 2 3 2 2 4 3" xfId="37993" xr:uid="{18A5F45B-A187-4D5F-AB59-4F1F95B60CF3}"/>
    <cellStyle name="Normal 2 3 2 2 3 2 2 5" xfId="10039" xr:uid="{9AAE3A07-E7C5-4ACF-9EA8-44B48E6CFB5C}"/>
    <cellStyle name="Normal 2 3 2 2 3 2 2 5 2" xfId="37995" xr:uid="{6ECBE31C-B157-452C-8E43-E2036CC68529}"/>
    <cellStyle name="Normal 2 3 2 2 3 2 2 6" xfId="37980" xr:uid="{3811EAB4-2DBB-4515-889F-3269A8A6A912}"/>
    <cellStyle name="Normal 2 3 2 2 3 2 3" xfId="10040" xr:uid="{26A3D336-F28E-4052-95F6-717DD131B9C2}"/>
    <cellStyle name="Normal 2 3 2 2 3 2 3 2" xfId="10041" xr:uid="{F48B3F43-E887-4866-94BE-87D2AB768D5E}"/>
    <cellStyle name="Normal 2 3 2 2 3 2 3 2 2" xfId="10042" xr:uid="{CAE96475-EB16-4081-B9A7-F9FB1F0A7D98}"/>
    <cellStyle name="Normal 2 3 2 2 3 2 3 2 2 2" xfId="10043" xr:uid="{0D416657-3D81-4D41-96B8-AD3BDF6E3582}"/>
    <cellStyle name="Normal 2 3 2 2 3 2 3 2 2 2 2" xfId="37999" xr:uid="{A1614DCE-6DC2-4966-8D6B-FBAAC232FACC}"/>
    <cellStyle name="Normal 2 3 2 2 3 2 3 2 2 3" xfId="37998" xr:uid="{C7CD8C0A-C4D7-4166-9ADA-0DA590B7E49F}"/>
    <cellStyle name="Normal 2 3 2 2 3 2 3 2 3" xfId="10044" xr:uid="{F7A03859-A838-4480-803A-B821C8608056}"/>
    <cellStyle name="Normal 2 3 2 2 3 2 3 2 3 2" xfId="38000" xr:uid="{499B641B-D7FD-41BB-8C2C-414162CE6CA5}"/>
    <cellStyle name="Normal 2 3 2 2 3 2 3 2 4" xfId="37997" xr:uid="{8EAF375F-2A54-4835-A6D8-CB114D988195}"/>
    <cellStyle name="Normal 2 3 2 2 3 2 3 3" xfId="10045" xr:uid="{CA3C5B23-CB0A-4CB5-B1CD-B3D154DCA871}"/>
    <cellStyle name="Normal 2 3 2 2 3 2 3 3 2" xfId="10046" xr:uid="{5CB6A073-6D06-4C73-8333-86C8FAD6CE81}"/>
    <cellStyle name="Normal 2 3 2 2 3 2 3 3 2 2" xfId="38002" xr:uid="{F6A1F428-51AB-40A8-ACCB-F0408A4DB3BD}"/>
    <cellStyle name="Normal 2 3 2 2 3 2 3 3 3" xfId="38001" xr:uid="{64F86E98-854D-40B0-BB77-37A596A982DD}"/>
    <cellStyle name="Normal 2 3 2 2 3 2 3 4" xfId="10047" xr:uid="{0FFD4F43-2218-46D3-924D-03419F2C8E14}"/>
    <cellStyle name="Normal 2 3 2 2 3 2 3 4 2" xfId="38003" xr:uid="{EC7B6EB8-490F-4794-8140-7E4F151CD53D}"/>
    <cellStyle name="Normal 2 3 2 2 3 2 3 5" xfId="37996" xr:uid="{D62762EA-6D38-4866-A016-FB9E7F458723}"/>
    <cellStyle name="Normal 2 3 2 2 3 2 4" xfId="10048" xr:uid="{0044ADB2-BD38-4971-9973-8AEEE34E5C92}"/>
    <cellStyle name="Normal 2 3 2 2 3 2 4 2" xfId="10049" xr:uid="{D55C855B-A3AA-405F-AC1A-8BFFDB053EA4}"/>
    <cellStyle name="Normal 2 3 2 2 3 2 4 2 2" xfId="10050" xr:uid="{921DBCA0-DC8F-4840-BC95-C96550CEAD57}"/>
    <cellStyle name="Normal 2 3 2 2 3 2 4 2 2 2" xfId="10051" xr:uid="{DE7CB385-904E-4B3F-9B4A-F3615AC6AFAF}"/>
    <cellStyle name="Normal 2 3 2 2 3 2 4 2 2 2 2" xfId="38007" xr:uid="{417534E5-611F-49EB-A5FE-9B17BADDC0AE}"/>
    <cellStyle name="Normal 2 3 2 2 3 2 4 2 2 3" xfId="38006" xr:uid="{DDBB45B8-3F6D-455D-9621-1B14BB713AF9}"/>
    <cellStyle name="Normal 2 3 2 2 3 2 4 2 3" xfId="10052" xr:uid="{AF0E6121-F7C8-4D4D-8F95-E99664F3648B}"/>
    <cellStyle name="Normal 2 3 2 2 3 2 4 2 3 2" xfId="38008" xr:uid="{05E04F07-06F1-4038-A324-C7FDE0DE8E3A}"/>
    <cellStyle name="Normal 2 3 2 2 3 2 4 2 4" xfId="38005" xr:uid="{964868FA-D921-4EED-9078-11A097F40946}"/>
    <cellStyle name="Normal 2 3 2 2 3 2 4 3" xfId="10053" xr:uid="{BF7CD606-6E26-4C08-9FAC-AAEE32DA4472}"/>
    <cellStyle name="Normal 2 3 2 2 3 2 4 3 2" xfId="10054" xr:uid="{6AACFCE7-AF31-460E-A642-0147FAA264C4}"/>
    <cellStyle name="Normal 2 3 2 2 3 2 4 3 2 2" xfId="38010" xr:uid="{33BBA449-B87F-4318-AFC5-4976CD1F6191}"/>
    <cellStyle name="Normal 2 3 2 2 3 2 4 3 3" xfId="38009" xr:uid="{BE0BAE3C-798A-47F3-B476-76171A1B008E}"/>
    <cellStyle name="Normal 2 3 2 2 3 2 4 4" xfId="10055" xr:uid="{336B8153-1C23-40DA-A756-574C222D7277}"/>
    <cellStyle name="Normal 2 3 2 2 3 2 4 4 2" xfId="38011" xr:uid="{0BABE796-D900-4B8E-B641-225CF12CFDB9}"/>
    <cellStyle name="Normal 2 3 2 2 3 2 4 5" xfId="38004" xr:uid="{3FB29FC2-B62A-4B61-B4D1-54E4840C4421}"/>
    <cellStyle name="Normal 2 3 2 2 3 2 5" xfId="10056" xr:uid="{225D8672-7D5C-44A9-9CCB-017724DA7742}"/>
    <cellStyle name="Normal 2 3 2 2 3 2 5 2" xfId="10057" xr:uid="{9A496285-AD49-40A0-B306-D3FCBC371DCB}"/>
    <cellStyle name="Normal 2 3 2 2 3 2 5 2 2" xfId="10058" xr:uid="{0E59E544-9DDA-47FC-AA86-7813030FB5F2}"/>
    <cellStyle name="Normal 2 3 2 2 3 2 5 2 2 2" xfId="38014" xr:uid="{5B9E495B-3591-4A31-B38D-5FC540E3BA87}"/>
    <cellStyle name="Normal 2 3 2 2 3 2 5 2 3" xfId="38013" xr:uid="{55A70A68-7791-494B-8FF4-B611B086E232}"/>
    <cellStyle name="Normal 2 3 2 2 3 2 5 3" xfId="10059" xr:uid="{33AE34CB-93F7-4D1F-82F9-9B88AD488B6C}"/>
    <cellStyle name="Normal 2 3 2 2 3 2 5 3 2" xfId="38015" xr:uid="{B18884D1-5452-4100-A2A5-2AD6AFDB7E62}"/>
    <cellStyle name="Normal 2 3 2 2 3 2 5 4" xfId="38012" xr:uid="{4112DAED-6B6C-4AFB-AC93-CDE73E1600A3}"/>
    <cellStyle name="Normal 2 3 2 2 3 2 6" xfId="10060" xr:uid="{A58535FC-E5B5-4B1A-AB37-D07C984FE8FD}"/>
    <cellStyle name="Normal 2 3 2 2 3 2 6 2" xfId="10061" xr:uid="{3E7D3FC4-ADA3-4034-B9F7-00FEABA727E5}"/>
    <cellStyle name="Normal 2 3 2 2 3 2 6 2 2" xfId="38017" xr:uid="{6650A420-840E-4010-8F25-FB9E93EFA12F}"/>
    <cellStyle name="Normal 2 3 2 2 3 2 6 3" xfId="38016" xr:uid="{37E3DEAF-DD23-4E04-BF9F-825CE4E038B0}"/>
    <cellStyle name="Normal 2 3 2 2 3 2 7" xfId="10062" xr:uid="{5CEF8DC6-5374-4899-8488-6E0C6B08617C}"/>
    <cellStyle name="Normal 2 3 2 2 3 2 7 2" xfId="38018" xr:uid="{7B6F96D0-7CED-4987-81C3-6A9B78A888E4}"/>
    <cellStyle name="Normal 2 3 2 2 3 2 8" xfId="28617" xr:uid="{B864A489-B472-4008-93DC-F3C9B1D6DB6C}"/>
    <cellStyle name="Normal 2 3 2 2 3 3" xfId="10063" xr:uid="{AFCA933C-FE01-4906-B110-3C0D284B2290}"/>
    <cellStyle name="Normal 2 3 2 2 3 3 2" xfId="10064" xr:uid="{31F7DA5B-89A7-49D8-BD3B-958BC1932EFA}"/>
    <cellStyle name="Normal 2 3 2 2 3 3 2 2" xfId="10065" xr:uid="{FB144B30-E577-439D-9447-FA3745DB4F0E}"/>
    <cellStyle name="Normal 2 3 2 2 3 3 2 2 2" xfId="10066" xr:uid="{C89E0591-7C4A-405F-BC25-3FD3C6533784}"/>
    <cellStyle name="Normal 2 3 2 2 3 3 2 2 2 2" xfId="10067" xr:uid="{51795273-59A4-422D-B027-316BBF44A66E}"/>
    <cellStyle name="Normal 2 3 2 2 3 3 2 2 2 2 2" xfId="38023" xr:uid="{B343DBAA-39D0-40CD-B08A-63510B87E83C}"/>
    <cellStyle name="Normal 2 3 2 2 3 3 2 2 2 3" xfId="38022" xr:uid="{7830D2A1-0BE3-4E74-88C2-9CCBC343A61D}"/>
    <cellStyle name="Normal 2 3 2 2 3 3 2 2 3" xfId="10068" xr:uid="{AB1330F1-B1B0-4585-99D2-58B6B7528C73}"/>
    <cellStyle name="Normal 2 3 2 2 3 3 2 2 3 2" xfId="38024" xr:uid="{695F1DB8-F385-49B4-8CCB-CCCBBC3A330C}"/>
    <cellStyle name="Normal 2 3 2 2 3 3 2 2 4" xfId="38021" xr:uid="{AB64D8BA-DD07-4708-911F-8CC85BDBA731}"/>
    <cellStyle name="Normal 2 3 2 2 3 3 2 3" xfId="10069" xr:uid="{8BFC60F5-44A9-461A-8296-E94423D8AFF2}"/>
    <cellStyle name="Normal 2 3 2 2 3 3 2 3 2" xfId="10070" xr:uid="{E6E68F06-9652-43D5-B1F9-CECD69CCCC9B}"/>
    <cellStyle name="Normal 2 3 2 2 3 3 2 3 2 2" xfId="38026" xr:uid="{E2194151-0A8F-4543-99CE-EE069935AB9A}"/>
    <cellStyle name="Normal 2 3 2 2 3 3 2 3 3" xfId="38025" xr:uid="{9AA25FA5-30B7-4CE6-8653-C8A4A58C2A3B}"/>
    <cellStyle name="Normal 2 3 2 2 3 3 2 4" xfId="10071" xr:uid="{5F423DA8-D72C-4E21-A9C6-6A60CBEDC01C}"/>
    <cellStyle name="Normal 2 3 2 2 3 3 2 4 2" xfId="38027" xr:uid="{18FD3A55-B353-442E-A76F-63EA1626F22D}"/>
    <cellStyle name="Normal 2 3 2 2 3 3 2 5" xfId="38020" xr:uid="{7225076C-8D92-476D-980A-0E7B25B78986}"/>
    <cellStyle name="Normal 2 3 2 2 3 3 3" xfId="10072" xr:uid="{CD0D36F3-5CE4-4AEB-B0A9-19015E2DFD83}"/>
    <cellStyle name="Normal 2 3 2 2 3 3 3 2" xfId="10073" xr:uid="{FD797367-E917-445C-B6A6-DE487DF28E29}"/>
    <cellStyle name="Normal 2 3 2 2 3 3 3 2 2" xfId="10074" xr:uid="{959AE9B3-615B-479E-B694-2620AA6840BF}"/>
    <cellStyle name="Normal 2 3 2 2 3 3 3 2 2 2" xfId="38030" xr:uid="{917375E8-D9FC-4998-9378-894D3BF39467}"/>
    <cellStyle name="Normal 2 3 2 2 3 3 3 2 3" xfId="38029" xr:uid="{869C610A-C8F4-4DB0-BC69-7F128E9FE113}"/>
    <cellStyle name="Normal 2 3 2 2 3 3 3 3" xfId="10075" xr:uid="{E58688FB-B46F-4738-BD8E-4B4BCCECD593}"/>
    <cellStyle name="Normal 2 3 2 2 3 3 3 3 2" xfId="38031" xr:uid="{31566349-7E61-4730-A311-608C1AD6665E}"/>
    <cellStyle name="Normal 2 3 2 2 3 3 3 4" xfId="38028" xr:uid="{206718E6-29FE-4638-A232-7D769A8C4DE1}"/>
    <cellStyle name="Normal 2 3 2 2 3 3 4" xfId="10076" xr:uid="{86CF09A1-972C-4E75-A9D3-0BFAC84FEB0F}"/>
    <cellStyle name="Normal 2 3 2 2 3 3 4 2" xfId="10077" xr:uid="{066516E0-8B09-42E7-9713-BAC359E1BDEE}"/>
    <cellStyle name="Normal 2 3 2 2 3 3 4 2 2" xfId="38033" xr:uid="{4ADBF222-3C2C-4FCF-91DD-5F04F785667F}"/>
    <cellStyle name="Normal 2 3 2 2 3 3 4 3" xfId="38032" xr:uid="{E549D044-7222-4110-9D10-ED3761EC25D7}"/>
    <cellStyle name="Normal 2 3 2 2 3 3 5" xfId="10078" xr:uid="{D8B3B991-208C-4F18-8D54-AD91F383E186}"/>
    <cellStyle name="Normal 2 3 2 2 3 3 5 2" xfId="38034" xr:uid="{6FFCAE1A-A7AF-426B-A19F-5A507C16BEFB}"/>
    <cellStyle name="Normal 2 3 2 2 3 3 6" xfId="38019" xr:uid="{EFFAAE79-2984-4995-8A04-6CAE219409D6}"/>
    <cellStyle name="Normal 2 3 2 2 3 4" xfId="10079" xr:uid="{42DBEEDD-8641-4647-8436-678BC8720FDC}"/>
    <cellStyle name="Normal 2 3 2 2 3 4 2" xfId="10080" xr:uid="{73C4BBCF-A5AA-40B8-A673-0F514EC6B0DB}"/>
    <cellStyle name="Normal 2 3 2 2 3 4 2 2" xfId="10081" xr:uid="{1A385C25-891F-4CDC-8F5F-CFF7B7D64B3D}"/>
    <cellStyle name="Normal 2 3 2 2 3 4 2 2 2" xfId="10082" xr:uid="{FCFFE973-7991-4121-BE2F-488C03EE459B}"/>
    <cellStyle name="Normal 2 3 2 2 3 4 2 2 2 2" xfId="38038" xr:uid="{4BC8F104-E8BF-45F9-8D9A-424D1C459080}"/>
    <cellStyle name="Normal 2 3 2 2 3 4 2 2 3" xfId="38037" xr:uid="{4382D8EB-3D33-4B0D-A1FC-439F1372B89B}"/>
    <cellStyle name="Normal 2 3 2 2 3 4 2 3" xfId="10083" xr:uid="{E8241477-801F-47B7-B34D-2F4A2E556830}"/>
    <cellStyle name="Normal 2 3 2 2 3 4 2 3 2" xfId="38039" xr:uid="{AB51AEB8-34CD-4131-B754-3676C049DE4F}"/>
    <cellStyle name="Normal 2 3 2 2 3 4 2 4" xfId="38036" xr:uid="{28455016-8784-44E6-AA82-E9AC3EFDB1DD}"/>
    <cellStyle name="Normal 2 3 2 2 3 4 3" xfId="10084" xr:uid="{4E7E6610-E87B-4BFF-ABAF-3536B20AC27F}"/>
    <cellStyle name="Normal 2 3 2 2 3 4 3 2" xfId="10085" xr:uid="{3918A747-5EFE-4F26-BD2C-49D0A97F6952}"/>
    <cellStyle name="Normal 2 3 2 2 3 4 3 2 2" xfId="38041" xr:uid="{C4FB27AC-EE7C-4639-A1F5-CF84B32F936B}"/>
    <cellStyle name="Normal 2 3 2 2 3 4 3 3" xfId="38040" xr:uid="{9F7AFE38-D8CC-4C82-AC78-718BBCEA9005}"/>
    <cellStyle name="Normal 2 3 2 2 3 4 4" xfId="10086" xr:uid="{A914996D-8CE2-4284-AA4B-C4B92DDF6CA0}"/>
    <cellStyle name="Normal 2 3 2 2 3 4 4 2" xfId="38042" xr:uid="{8F89D0CB-9EBF-4E18-9F8B-E54264AB7724}"/>
    <cellStyle name="Normal 2 3 2 2 3 4 5" xfId="38035" xr:uid="{6DA4A40D-A026-4C5D-958E-A9A6C4BC879C}"/>
    <cellStyle name="Normal 2 3 2 2 3 5" xfId="10087" xr:uid="{445A8F5F-E519-4023-A2E5-747A39DF48BA}"/>
    <cellStyle name="Normal 2 3 2 2 3 5 2" xfId="10088" xr:uid="{83C6D578-9A64-45BA-ABD9-937A50D6B4F9}"/>
    <cellStyle name="Normal 2 3 2 2 3 5 2 2" xfId="10089" xr:uid="{EE230482-46D9-471B-A12D-0E737EC12503}"/>
    <cellStyle name="Normal 2 3 2 2 3 5 2 2 2" xfId="10090" xr:uid="{EF9536F3-0B82-48AE-BE2E-6C864084D728}"/>
    <cellStyle name="Normal 2 3 2 2 3 5 2 2 2 2" xfId="38046" xr:uid="{A6118D10-BA9D-4E5F-9253-1E77228506CE}"/>
    <cellStyle name="Normal 2 3 2 2 3 5 2 2 3" xfId="38045" xr:uid="{9B95BF1C-D3B0-48D8-8E71-85585B01BBC7}"/>
    <cellStyle name="Normal 2 3 2 2 3 5 2 3" xfId="10091" xr:uid="{EF1FE360-E346-4D53-B2A7-9987FEBB0376}"/>
    <cellStyle name="Normal 2 3 2 2 3 5 2 3 2" xfId="38047" xr:uid="{9F074B43-ECE9-4E8E-BFB3-BE01F5CA08AE}"/>
    <cellStyle name="Normal 2 3 2 2 3 5 2 4" xfId="38044" xr:uid="{2D7CC442-1BEA-45B6-BD64-53E08955E3C0}"/>
    <cellStyle name="Normal 2 3 2 2 3 5 3" xfId="10092" xr:uid="{7BD06A47-C298-432D-8D5A-69A3F3841890}"/>
    <cellStyle name="Normal 2 3 2 2 3 5 3 2" xfId="10093" xr:uid="{0CB0A56F-70B4-42CB-9C4D-64A67F2DA547}"/>
    <cellStyle name="Normal 2 3 2 2 3 5 3 2 2" xfId="38049" xr:uid="{24304840-C5E1-48A2-8B58-13C2189C324F}"/>
    <cellStyle name="Normal 2 3 2 2 3 5 3 3" xfId="38048" xr:uid="{FFAE560C-D1A0-47E2-989B-70AA4C74ECB5}"/>
    <cellStyle name="Normal 2 3 2 2 3 5 4" xfId="10094" xr:uid="{65B12483-A94D-441B-B17B-AB0E5CCB474D}"/>
    <cellStyle name="Normal 2 3 2 2 3 5 4 2" xfId="38050" xr:uid="{8B75A4A1-435B-44DF-BDF9-30A3F59811F6}"/>
    <cellStyle name="Normal 2 3 2 2 3 5 5" xfId="38043" xr:uid="{03DA3F0E-AA7B-4BCE-9675-27B20338CED5}"/>
    <cellStyle name="Normal 2 3 2 2 3 6" xfId="10095" xr:uid="{DBE60D9D-317B-48D0-8BA0-4D9DCB802F42}"/>
    <cellStyle name="Normal 2 3 2 2 3 6 2" xfId="10096" xr:uid="{7ED7DC9D-A851-4440-BE8D-BBB3D29C7656}"/>
    <cellStyle name="Normal 2 3 2 2 3 6 2 2" xfId="10097" xr:uid="{39B1A481-30C0-4D76-A4FD-05C0122A632B}"/>
    <cellStyle name="Normal 2 3 2 2 3 6 2 2 2" xfId="38053" xr:uid="{E26E2C61-C690-4319-BCC7-61DDA992712B}"/>
    <cellStyle name="Normal 2 3 2 2 3 6 2 3" xfId="38052" xr:uid="{C4B2C782-58B0-47B4-8CEF-1EAB9116C4E8}"/>
    <cellStyle name="Normal 2 3 2 2 3 6 3" xfId="10098" xr:uid="{F06177DE-FBA3-4863-A668-D43FCE86F28D}"/>
    <cellStyle name="Normal 2 3 2 2 3 6 3 2" xfId="38054" xr:uid="{40973D01-AD44-4C74-BC08-796A7EC31300}"/>
    <cellStyle name="Normal 2 3 2 2 3 6 4" xfId="38051" xr:uid="{D398E756-4D92-494E-BEDA-4F330D230EA6}"/>
    <cellStyle name="Normal 2 3 2 2 3 7" xfId="10099" xr:uid="{A85853C4-9F69-4024-96F9-DDB864515506}"/>
    <cellStyle name="Normal 2 3 2 2 3 7 2" xfId="10100" xr:uid="{C4F5A5B3-B373-4304-936C-04BC396D9EF1}"/>
    <cellStyle name="Normal 2 3 2 2 3 7 2 2" xfId="38056" xr:uid="{3575595F-3CCF-47DA-8021-B5B4481B788E}"/>
    <cellStyle name="Normal 2 3 2 2 3 7 3" xfId="38055" xr:uid="{D1719CAC-BD7D-4888-BBA7-C7A812462D4C}"/>
    <cellStyle name="Normal 2 3 2 2 3 8" xfId="10101" xr:uid="{57D74EA4-E0C9-4738-AD58-73C63F32560B}"/>
    <cellStyle name="Normal 2 3 2 2 3 8 2" xfId="38057" xr:uid="{C113AFC0-F8F7-4F09-8E6F-F91550585603}"/>
    <cellStyle name="Normal 2 3 2 2 3 9" xfId="27831" xr:uid="{EED8AEA4-384A-47E4-B758-5526CFAF553B}"/>
    <cellStyle name="Normal 2 3 2 2 3 9 2" xfId="55750" xr:uid="{41BFAD85-3EB5-4F36-90CC-7E1273363918}"/>
    <cellStyle name="Normal 2 3 2 2 4" xfId="484" xr:uid="{849B1996-4B87-4557-9089-A36BA3F6DFD0}"/>
    <cellStyle name="Normal 2 3 2 2 4 2" xfId="10102" xr:uid="{D5F49EB8-2894-422A-B582-1012F4E7AFE8}"/>
    <cellStyle name="Normal 2 3 2 2 4 2 2" xfId="10103" xr:uid="{96DB331C-0BEE-49F5-9983-9FB7FD52EDF8}"/>
    <cellStyle name="Normal 2 3 2 2 4 2 2 2" xfId="10104" xr:uid="{2ECBCB48-36AD-4BD8-B08A-30023482EDD1}"/>
    <cellStyle name="Normal 2 3 2 2 4 2 2 2 2" xfId="10105" xr:uid="{F1840E67-7EC6-42C2-9759-057046942BD3}"/>
    <cellStyle name="Normal 2 3 2 2 4 2 2 2 2 2" xfId="10106" xr:uid="{12E8E470-D0F6-459E-BBF8-F3E61CA249F2}"/>
    <cellStyle name="Normal 2 3 2 2 4 2 2 2 2 2 2" xfId="38062" xr:uid="{CA3D42D7-3A82-4EA5-B482-552CDA9D090D}"/>
    <cellStyle name="Normal 2 3 2 2 4 2 2 2 2 3" xfId="38061" xr:uid="{2BC19B1D-58C0-4644-A669-B564A24A4ACC}"/>
    <cellStyle name="Normal 2 3 2 2 4 2 2 2 3" xfId="10107" xr:uid="{5B3D00A3-FF22-4E61-A15A-46F0D625F6D8}"/>
    <cellStyle name="Normal 2 3 2 2 4 2 2 2 3 2" xfId="38063" xr:uid="{2EFAD3B0-F232-42E9-8A37-0289217EA12C}"/>
    <cellStyle name="Normal 2 3 2 2 4 2 2 2 4" xfId="38060" xr:uid="{E9C09AEA-2301-46C3-A3CA-48443330176E}"/>
    <cellStyle name="Normal 2 3 2 2 4 2 2 3" xfId="10108" xr:uid="{0E83384C-8C0C-4B8F-8EB0-93874DBBACA6}"/>
    <cellStyle name="Normal 2 3 2 2 4 2 2 3 2" xfId="10109" xr:uid="{7E8B874B-C338-4687-8E68-82A2555EAEE1}"/>
    <cellStyle name="Normal 2 3 2 2 4 2 2 3 2 2" xfId="38065" xr:uid="{C9BBA80C-7EAD-475C-A20B-A59AD3634448}"/>
    <cellStyle name="Normal 2 3 2 2 4 2 2 3 3" xfId="38064" xr:uid="{D49CFF5E-18A1-483F-ADED-6BA2073D7E16}"/>
    <cellStyle name="Normal 2 3 2 2 4 2 2 4" xfId="10110" xr:uid="{187CB620-0106-4DC7-8639-6EFE1E252671}"/>
    <cellStyle name="Normal 2 3 2 2 4 2 2 4 2" xfId="38066" xr:uid="{9567954D-D2A2-4F6E-8DF3-C7059112D7EB}"/>
    <cellStyle name="Normal 2 3 2 2 4 2 2 5" xfId="38059" xr:uid="{9842F95C-4B50-465D-B10B-2DCB233B8CE0}"/>
    <cellStyle name="Normal 2 3 2 2 4 2 3" xfId="10111" xr:uid="{B88D2B2E-5F3B-49A3-A7E1-93CB894D9DCF}"/>
    <cellStyle name="Normal 2 3 2 2 4 2 3 2" xfId="10112" xr:uid="{F59061BF-F50A-443A-B2B0-6A08F3591B4C}"/>
    <cellStyle name="Normal 2 3 2 2 4 2 3 2 2" xfId="10113" xr:uid="{C3E09EE1-AEF6-4265-A2EB-14DDE5410AFB}"/>
    <cellStyle name="Normal 2 3 2 2 4 2 3 2 2 2" xfId="38069" xr:uid="{942B3112-77B3-4E6D-AEDA-070056E62F94}"/>
    <cellStyle name="Normal 2 3 2 2 4 2 3 2 3" xfId="38068" xr:uid="{CB947CF6-C850-4B5F-A492-110F7714CDDB}"/>
    <cellStyle name="Normal 2 3 2 2 4 2 3 3" xfId="10114" xr:uid="{AB09F9CC-1710-4BDA-81DC-9A3C4C4E19EE}"/>
    <cellStyle name="Normal 2 3 2 2 4 2 3 3 2" xfId="38070" xr:uid="{84A2283E-F6E8-4CB2-A01A-200C8578CCB9}"/>
    <cellStyle name="Normal 2 3 2 2 4 2 3 4" xfId="38067" xr:uid="{09D437FB-D957-4BA1-912F-27FDDD58405C}"/>
    <cellStyle name="Normal 2 3 2 2 4 2 4" xfId="10115" xr:uid="{CD92E854-69C6-47A7-A096-D2F9D1EA0513}"/>
    <cellStyle name="Normal 2 3 2 2 4 2 4 2" xfId="10116" xr:uid="{0EC7131E-CF88-49DC-9A40-47E6F0CB2367}"/>
    <cellStyle name="Normal 2 3 2 2 4 2 4 2 2" xfId="38072" xr:uid="{448AEB42-4AA2-406B-B2B0-C87902D2D6CF}"/>
    <cellStyle name="Normal 2 3 2 2 4 2 4 3" xfId="38071" xr:uid="{BDA8CD8D-B273-4F26-8500-FBC1A9CD96A3}"/>
    <cellStyle name="Normal 2 3 2 2 4 2 5" xfId="10117" xr:uid="{2FE72B57-54CB-436C-A074-CDC9704C25B6}"/>
    <cellStyle name="Normal 2 3 2 2 4 2 5 2" xfId="38073" xr:uid="{9F7F1FD4-C0AC-4FE5-A0F2-5B481BDB42AD}"/>
    <cellStyle name="Normal 2 3 2 2 4 2 6" xfId="38058" xr:uid="{8E7513AD-38C0-41F0-AF2D-F2B2AFFCE55C}"/>
    <cellStyle name="Normal 2 3 2 2 4 3" xfId="10118" xr:uid="{16921466-4280-47BF-9F49-D6FC398FC159}"/>
    <cellStyle name="Normal 2 3 2 2 4 3 2" xfId="10119" xr:uid="{D4A782E2-13AF-4A82-865F-E5C80851BE57}"/>
    <cellStyle name="Normal 2 3 2 2 4 3 2 2" xfId="10120" xr:uid="{46F5D9AC-EA36-4837-B51B-966898B3B531}"/>
    <cellStyle name="Normal 2 3 2 2 4 3 2 2 2" xfId="10121" xr:uid="{66BADEB5-755D-4084-8C17-13B00BAB8D3B}"/>
    <cellStyle name="Normal 2 3 2 2 4 3 2 2 2 2" xfId="38077" xr:uid="{960BD607-71E2-4EED-AB93-F37851DB34DF}"/>
    <cellStyle name="Normal 2 3 2 2 4 3 2 2 3" xfId="38076" xr:uid="{9EAF43F0-5760-4D18-B097-C452CC833887}"/>
    <cellStyle name="Normal 2 3 2 2 4 3 2 3" xfId="10122" xr:uid="{405B8CA2-93A6-4668-B945-73DD0884BB16}"/>
    <cellStyle name="Normal 2 3 2 2 4 3 2 3 2" xfId="38078" xr:uid="{2BE873AE-DB89-4525-B6E9-75902DB300A2}"/>
    <cellStyle name="Normal 2 3 2 2 4 3 2 4" xfId="38075" xr:uid="{462F946F-88DC-409B-8225-52D3606C27E7}"/>
    <cellStyle name="Normal 2 3 2 2 4 3 3" xfId="10123" xr:uid="{DC604E00-6B97-417C-BC5B-68CB1092CEAA}"/>
    <cellStyle name="Normal 2 3 2 2 4 3 3 2" xfId="10124" xr:uid="{F8AC804B-432B-4B44-A64C-2C68D4B34DDC}"/>
    <cellStyle name="Normal 2 3 2 2 4 3 3 2 2" xfId="38080" xr:uid="{6EE9A597-B9A7-4031-9C00-6B19C0A8C625}"/>
    <cellStyle name="Normal 2 3 2 2 4 3 3 3" xfId="38079" xr:uid="{08E7F565-6A46-46B5-981E-7A57A7CF027A}"/>
    <cellStyle name="Normal 2 3 2 2 4 3 4" xfId="10125" xr:uid="{F1F799D6-1827-4723-9C0D-D006D35905AF}"/>
    <cellStyle name="Normal 2 3 2 2 4 3 4 2" xfId="38081" xr:uid="{0EC04564-98FC-4F18-8C38-D8B9C38DA6C5}"/>
    <cellStyle name="Normal 2 3 2 2 4 3 5" xfId="38074" xr:uid="{F9ED92E6-6172-4FAE-9124-F4E2819E9C0B}"/>
    <cellStyle name="Normal 2 3 2 2 4 4" xfId="10126" xr:uid="{891CB014-64CB-4E97-990B-DCB09FF891F4}"/>
    <cellStyle name="Normal 2 3 2 2 4 4 2" xfId="10127" xr:uid="{6BC8E047-3F25-4836-88B9-EE5313D7806C}"/>
    <cellStyle name="Normal 2 3 2 2 4 4 2 2" xfId="10128" xr:uid="{65977B6D-C38C-406C-ADAC-1C6947DEE228}"/>
    <cellStyle name="Normal 2 3 2 2 4 4 2 2 2" xfId="10129" xr:uid="{8229F4E7-BACB-4F02-B73F-C770FB620690}"/>
    <cellStyle name="Normal 2 3 2 2 4 4 2 2 2 2" xfId="38085" xr:uid="{E6592370-7894-419F-9778-54FFE200BF48}"/>
    <cellStyle name="Normal 2 3 2 2 4 4 2 2 3" xfId="38084" xr:uid="{99F983CF-972D-4494-8539-1C94054B35DA}"/>
    <cellStyle name="Normal 2 3 2 2 4 4 2 3" xfId="10130" xr:uid="{C36BD7A4-7B1D-42C4-968C-C03876000F9F}"/>
    <cellStyle name="Normal 2 3 2 2 4 4 2 3 2" xfId="38086" xr:uid="{A3110F53-3452-4570-BB8C-D3436249111F}"/>
    <cellStyle name="Normal 2 3 2 2 4 4 2 4" xfId="38083" xr:uid="{21678134-DE78-44E1-A77F-D1D983BF1594}"/>
    <cellStyle name="Normal 2 3 2 2 4 4 3" xfId="10131" xr:uid="{1F7C118F-41F9-4FA8-927A-6FB781A1277E}"/>
    <cellStyle name="Normal 2 3 2 2 4 4 3 2" xfId="10132" xr:uid="{60552E65-8FDD-44D1-96CB-134879B253BF}"/>
    <cellStyle name="Normal 2 3 2 2 4 4 3 2 2" xfId="38088" xr:uid="{9A2A58E6-21E2-4696-B057-EA0121256D1C}"/>
    <cellStyle name="Normal 2 3 2 2 4 4 3 3" xfId="38087" xr:uid="{6CCE02EE-AE12-42A4-8FEE-B40B94434F92}"/>
    <cellStyle name="Normal 2 3 2 2 4 4 4" xfId="10133" xr:uid="{A92566B4-7BD8-452D-9DAA-477F48F1010A}"/>
    <cellStyle name="Normal 2 3 2 2 4 4 4 2" xfId="38089" xr:uid="{32B5391A-8E76-4D85-A262-C0B03A0D6271}"/>
    <cellStyle name="Normal 2 3 2 2 4 4 5" xfId="38082" xr:uid="{468B5D1F-C02A-4B15-A0E5-D75E153A56AE}"/>
    <cellStyle name="Normal 2 3 2 2 4 5" xfId="10134" xr:uid="{C3CD9904-023A-40E5-BFD8-4DE7E59A15EC}"/>
    <cellStyle name="Normal 2 3 2 2 4 5 2" xfId="10135" xr:uid="{A1392C04-EC69-4523-84CD-B4F72B950167}"/>
    <cellStyle name="Normal 2 3 2 2 4 5 2 2" xfId="10136" xr:uid="{9A75B79E-BE1A-4CEB-B2D6-ED70C996E6D0}"/>
    <cellStyle name="Normal 2 3 2 2 4 5 2 2 2" xfId="38092" xr:uid="{F31A1DA0-0A0E-4BD4-9870-F5BBB405F798}"/>
    <cellStyle name="Normal 2 3 2 2 4 5 2 3" xfId="38091" xr:uid="{C61E0C98-06BB-48E5-9B24-356BAA3D3BEC}"/>
    <cellStyle name="Normal 2 3 2 2 4 5 3" xfId="10137" xr:uid="{6CE140FF-C4B2-41E1-84FF-8DBE5B506E63}"/>
    <cellStyle name="Normal 2 3 2 2 4 5 3 2" xfId="38093" xr:uid="{EF3D7E8E-C5C0-48FD-93E5-C1C0898B6030}"/>
    <cellStyle name="Normal 2 3 2 2 4 5 4" xfId="38090" xr:uid="{65BDF285-E511-43B2-8907-19D2DA45A324}"/>
    <cellStyle name="Normal 2 3 2 2 4 6" xfId="10138" xr:uid="{82D9A3D9-5ABC-4453-AD2E-120BA4F08552}"/>
    <cellStyle name="Normal 2 3 2 2 4 6 2" xfId="10139" xr:uid="{822DA447-0979-4CC8-A50C-BC712433EAA7}"/>
    <cellStyle name="Normal 2 3 2 2 4 6 2 2" xfId="38095" xr:uid="{7B615F1D-DE82-4A33-8120-7031EC612A80}"/>
    <cellStyle name="Normal 2 3 2 2 4 6 3" xfId="38094" xr:uid="{7CE4BB40-AFC9-4A42-BB3F-311A75AC618D}"/>
    <cellStyle name="Normal 2 3 2 2 4 7" xfId="10140" xr:uid="{E736A4BC-65B4-4F69-8FDE-354F70755B68}"/>
    <cellStyle name="Normal 2 3 2 2 4 7 2" xfId="38096" xr:uid="{37C13D5B-C999-4A39-A57A-52DA450BC874}"/>
    <cellStyle name="Normal 2 3 2 2 4 8" xfId="28463" xr:uid="{C562FEE0-A76D-4F71-A079-353BD31A45BF}"/>
    <cellStyle name="Normal 2 3 2 2 5" xfId="10141" xr:uid="{DA45A3AD-C311-4744-B6C4-2B62D274A278}"/>
    <cellStyle name="Normal 2 3 2 2 5 2" xfId="10142" xr:uid="{1BA580D9-8C40-4A04-B82D-8057E8F37DF4}"/>
    <cellStyle name="Normal 2 3 2 2 5 2 2" xfId="10143" xr:uid="{BD8BA8EB-0E0B-4BF9-9E42-53E6EE56502F}"/>
    <cellStyle name="Normal 2 3 2 2 5 2 2 2" xfId="10144" xr:uid="{66F25D9D-7E93-49C0-8A16-5DF5489FBE76}"/>
    <cellStyle name="Normal 2 3 2 2 5 2 2 2 2" xfId="10145" xr:uid="{A787B89A-8663-4A8D-AC7E-E7F38BAB6F8E}"/>
    <cellStyle name="Normal 2 3 2 2 5 2 2 2 2 2" xfId="38101" xr:uid="{F46DE45F-6E9B-4FF1-8E39-F3709F3777F9}"/>
    <cellStyle name="Normal 2 3 2 2 5 2 2 2 3" xfId="38100" xr:uid="{6560F800-A350-4C30-8B17-B29B10B3B3F8}"/>
    <cellStyle name="Normal 2 3 2 2 5 2 2 3" xfId="10146" xr:uid="{B3AED423-9141-47BB-8E89-B715960B1B23}"/>
    <cellStyle name="Normal 2 3 2 2 5 2 2 3 2" xfId="38102" xr:uid="{02F87CE0-5349-40AF-86AE-E415BB36D51E}"/>
    <cellStyle name="Normal 2 3 2 2 5 2 2 4" xfId="38099" xr:uid="{3962AC1A-6963-43EA-9DD9-A7018EE86510}"/>
    <cellStyle name="Normal 2 3 2 2 5 2 3" xfId="10147" xr:uid="{6755FE04-8469-4DF3-B28E-33CC66A74AF0}"/>
    <cellStyle name="Normal 2 3 2 2 5 2 3 2" xfId="10148" xr:uid="{4A2305AC-2848-4139-8863-BB58252856F6}"/>
    <cellStyle name="Normal 2 3 2 2 5 2 3 2 2" xfId="38104" xr:uid="{760A425E-CA48-4A98-90A5-5CD4137326ED}"/>
    <cellStyle name="Normal 2 3 2 2 5 2 3 3" xfId="38103" xr:uid="{5BB64204-B0C0-48B3-8FB7-552D2A460649}"/>
    <cellStyle name="Normal 2 3 2 2 5 2 4" xfId="10149" xr:uid="{B2FE52CE-AB3B-49B1-98AD-A2712CB3C14A}"/>
    <cellStyle name="Normal 2 3 2 2 5 2 4 2" xfId="38105" xr:uid="{7362637C-F7C3-4061-A8EB-FD2EC75A1315}"/>
    <cellStyle name="Normal 2 3 2 2 5 2 5" xfId="38098" xr:uid="{95218D24-9CD4-4A37-9B63-F14A6E6DB38E}"/>
    <cellStyle name="Normal 2 3 2 2 5 3" xfId="10150" xr:uid="{5465016A-B48B-4649-995F-36876FA32196}"/>
    <cellStyle name="Normal 2 3 2 2 5 3 2" xfId="10151" xr:uid="{4F2121CA-093B-436D-AE58-D97B0C6C4256}"/>
    <cellStyle name="Normal 2 3 2 2 5 3 2 2" xfId="10152" xr:uid="{6A1BCB0A-5A0F-4AC6-8367-B951ABE98900}"/>
    <cellStyle name="Normal 2 3 2 2 5 3 2 2 2" xfId="38108" xr:uid="{6AD8BA16-AC38-4E09-9C44-B7ED0993C8DE}"/>
    <cellStyle name="Normal 2 3 2 2 5 3 2 3" xfId="38107" xr:uid="{FC3AD7D5-348C-420F-80C6-3F3164A9E3E9}"/>
    <cellStyle name="Normal 2 3 2 2 5 3 3" xfId="10153" xr:uid="{F896E515-0729-4D76-BED3-43CAB22E6BD1}"/>
    <cellStyle name="Normal 2 3 2 2 5 3 3 2" xfId="38109" xr:uid="{6BC2C757-EF8D-42B3-88AF-81A5DFCA8159}"/>
    <cellStyle name="Normal 2 3 2 2 5 3 4" xfId="38106" xr:uid="{8C45FB51-6C1C-45D2-A3FF-5578E3E93A04}"/>
    <cellStyle name="Normal 2 3 2 2 5 4" xfId="10154" xr:uid="{0070C453-2180-4F87-A836-2FC6ACF82A9D}"/>
    <cellStyle name="Normal 2 3 2 2 5 4 2" xfId="10155" xr:uid="{77BBD359-0604-4FFD-80C1-7AF486F3DF40}"/>
    <cellStyle name="Normal 2 3 2 2 5 4 2 2" xfId="38111" xr:uid="{584D74FB-7CCB-41B1-8160-40446E2157AF}"/>
    <cellStyle name="Normal 2 3 2 2 5 4 3" xfId="38110" xr:uid="{22A5B598-EB54-486B-B7F9-EC8867F0E005}"/>
    <cellStyle name="Normal 2 3 2 2 5 5" xfId="10156" xr:uid="{FE6C07C5-607A-48E3-8CB1-35BE5B266E84}"/>
    <cellStyle name="Normal 2 3 2 2 5 5 2" xfId="38112" xr:uid="{0AB9C4CA-24FF-4D96-8391-73D145A1BB4A}"/>
    <cellStyle name="Normal 2 3 2 2 5 6" xfId="38097" xr:uid="{9459C779-73B7-41FD-97F7-5B7589D8CD96}"/>
    <cellStyle name="Normal 2 3 2 2 6" xfId="10157" xr:uid="{2590E1E5-372F-4F86-B33B-D6701FC1CEE1}"/>
    <cellStyle name="Normal 2 3 2 2 6 2" xfId="10158" xr:uid="{D66B5AD3-1DFA-4544-BD8D-88ADFE304C89}"/>
    <cellStyle name="Normal 2 3 2 2 6 2 2" xfId="10159" xr:uid="{2F6DA15D-7B9F-476F-AB74-2FC9DB8716A0}"/>
    <cellStyle name="Normal 2 3 2 2 6 2 2 2" xfId="10160" xr:uid="{A0893C38-E0A3-4B0C-A968-36C099808B66}"/>
    <cellStyle name="Normal 2 3 2 2 6 2 2 2 2" xfId="38116" xr:uid="{00BA6BFA-1C75-484A-8D27-549D31B028C0}"/>
    <cellStyle name="Normal 2 3 2 2 6 2 2 3" xfId="38115" xr:uid="{ADE1ED51-53CD-49F1-8C75-DB01CBC08C2C}"/>
    <cellStyle name="Normal 2 3 2 2 6 2 3" xfId="10161" xr:uid="{30880A85-F936-4F98-8362-9E5DD88A8B96}"/>
    <cellStyle name="Normal 2 3 2 2 6 2 3 2" xfId="38117" xr:uid="{4D4B5D87-C043-4460-BDDB-CD4E47BF883C}"/>
    <cellStyle name="Normal 2 3 2 2 6 2 4" xfId="38114" xr:uid="{7BAC7DEB-05A9-4435-BB7F-3BFF437FF96A}"/>
    <cellStyle name="Normal 2 3 2 2 6 3" xfId="10162" xr:uid="{FE443ACC-E03A-4514-BA33-993C62E4F7A1}"/>
    <cellStyle name="Normal 2 3 2 2 6 3 2" xfId="10163" xr:uid="{9AEA0363-1189-4034-A9A5-278AC511D018}"/>
    <cellStyle name="Normal 2 3 2 2 6 3 2 2" xfId="38119" xr:uid="{8AC5C6F6-3FBB-4F5F-A20E-812AC5D67696}"/>
    <cellStyle name="Normal 2 3 2 2 6 3 3" xfId="38118" xr:uid="{F8A324CF-7FC7-4F79-BE16-62EFED9764B7}"/>
    <cellStyle name="Normal 2 3 2 2 6 4" xfId="10164" xr:uid="{902EE26A-4710-47DC-9C8B-6F4EC541D659}"/>
    <cellStyle name="Normal 2 3 2 2 6 4 2" xfId="38120" xr:uid="{96EA7EE3-96AC-4243-9FD5-CBA730347C7F}"/>
    <cellStyle name="Normal 2 3 2 2 6 5" xfId="38113" xr:uid="{0860B445-D705-40FA-8744-CBD1FE6A65B0}"/>
    <cellStyle name="Normal 2 3 2 2 7" xfId="10165" xr:uid="{FE912FD8-7BB3-41C7-9E26-741C7A38FC09}"/>
    <cellStyle name="Normal 2 3 2 2 7 2" xfId="10166" xr:uid="{67392816-F079-46D2-A145-85E974440B7B}"/>
    <cellStyle name="Normal 2 3 2 2 7 2 2" xfId="10167" xr:uid="{B99A9C89-CD74-4B9C-B2AB-2DF4A96956F2}"/>
    <cellStyle name="Normal 2 3 2 2 7 2 2 2" xfId="10168" xr:uid="{7191FDD9-B6FC-4DB4-9570-0EF9AE4A9071}"/>
    <cellStyle name="Normal 2 3 2 2 7 2 2 2 2" xfId="38124" xr:uid="{EF98E65A-1E77-4770-BF3E-91874EA34943}"/>
    <cellStyle name="Normal 2 3 2 2 7 2 2 3" xfId="38123" xr:uid="{01EC0F24-EFCD-4389-894C-C59CF46018BD}"/>
    <cellStyle name="Normal 2 3 2 2 7 2 3" xfId="10169" xr:uid="{1732312F-A626-42B6-B238-19176A25A75E}"/>
    <cellStyle name="Normal 2 3 2 2 7 2 3 2" xfId="38125" xr:uid="{598928B4-BEC9-406A-837F-06938A617D21}"/>
    <cellStyle name="Normal 2 3 2 2 7 2 4" xfId="38122" xr:uid="{15589F7D-9F17-4089-8BDB-B16F2F13A190}"/>
    <cellStyle name="Normal 2 3 2 2 7 3" xfId="10170" xr:uid="{78C0F022-16FE-4DD8-8549-6EFF821FFAC4}"/>
    <cellStyle name="Normal 2 3 2 2 7 3 2" xfId="10171" xr:uid="{15ACA6A2-E14C-4D96-9997-DF590B8EDBB2}"/>
    <cellStyle name="Normal 2 3 2 2 7 3 2 2" xfId="38127" xr:uid="{0BF85291-1871-4C9B-A7EC-839EDFAEE9AF}"/>
    <cellStyle name="Normal 2 3 2 2 7 3 3" xfId="38126" xr:uid="{D9F2992B-4092-4595-B1D5-7568BFB9C053}"/>
    <cellStyle name="Normal 2 3 2 2 7 4" xfId="10172" xr:uid="{10FA3F5A-855E-467C-9CAD-111F5F5A7D5D}"/>
    <cellStyle name="Normal 2 3 2 2 7 4 2" xfId="38128" xr:uid="{15345B8F-4298-453C-8487-A1FE407CAC8A}"/>
    <cellStyle name="Normal 2 3 2 2 7 5" xfId="38121" xr:uid="{2B5E26EF-6329-4E20-9243-7648F2F6AB6F}"/>
    <cellStyle name="Normal 2 3 2 2 8" xfId="10173" xr:uid="{32F91254-319F-4028-88C2-52C979F631B7}"/>
    <cellStyle name="Normal 2 3 2 2 8 2" xfId="10174" xr:uid="{ABCFD349-5EF6-485D-8441-774FD1E51DB5}"/>
    <cellStyle name="Normal 2 3 2 2 8 2 2" xfId="10175" xr:uid="{BDE0837E-E8FA-4AC9-9A8E-D3F5E9423E37}"/>
    <cellStyle name="Normal 2 3 2 2 8 2 2 2" xfId="38131" xr:uid="{CE7F2CB3-5C29-41C9-9670-3C71B4A9D6E7}"/>
    <cellStyle name="Normal 2 3 2 2 8 2 3" xfId="38130" xr:uid="{7D51BA2B-0B1D-4412-BD6B-A3933495722B}"/>
    <cellStyle name="Normal 2 3 2 2 8 3" xfId="10176" xr:uid="{9B12113F-F7E3-4F82-9662-077D485525F4}"/>
    <cellStyle name="Normal 2 3 2 2 8 3 2" xfId="38132" xr:uid="{BDFFAEFB-A97B-41CB-B886-7643044099CA}"/>
    <cellStyle name="Normal 2 3 2 2 8 4" xfId="38129" xr:uid="{F783FEFA-8B38-432E-ACD0-24C4E99D6A9C}"/>
    <cellStyle name="Normal 2 3 2 2 9" xfId="10177" xr:uid="{2BAC3707-7ABF-42B2-B290-5FFACD1A49F3}"/>
    <cellStyle name="Normal 2 3 2 2 9 2" xfId="10178" xr:uid="{BB950F56-468A-48CB-A9FE-66F5785E66F3}"/>
    <cellStyle name="Normal 2 3 2 2 9 2 2" xfId="38134" xr:uid="{76E128C1-2C9D-4216-B45A-052C6ADC9E86}"/>
    <cellStyle name="Normal 2 3 2 2 9 3" xfId="38133" xr:uid="{F0EBAC00-E8ED-451D-8250-63C28C616B9E}"/>
    <cellStyle name="Normal 2 3 2 3" xfId="176" xr:uid="{7A7F467E-D730-4599-A8DB-59349B69D5C8}"/>
    <cellStyle name="Normal 2 3 2 3 10" xfId="27832" xr:uid="{324FE722-C8FB-4340-8FBB-79B2708D7086}"/>
    <cellStyle name="Normal 2 3 2 3 10 2" xfId="55751" xr:uid="{39214122-4B5E-4F38-9EE6-4C7D90E2AB04}"/>
    <cellStyle name="Normal 2 3 2 3 11" xfId="28158" xr:uid="{388DAFFE-5095-4CDD-9794-96E4F6C49758}"/>
    <cellStyle name="Normal 2 3 2 3 2" xfId="331" xr:uid="{57A4D240-86D5-4549-BB13-359933CDF791}"/>
    <cellStyle name="Normal 2 3 2 3 2 10" xfId="28312" xr:uid="{C8FBAAFB-8E82-4C24-8BB2-6F260F25DF97}"/>
    <cellStyle name="Normal 2 3 2 3 2 2" xfId="678" xr:uid="{08A2EF34-0290-4ACA-A674-10EA4E4843B3}"/>
    <cellStyle name="Normal 2 3 2 3 2 2 2" xfId="10179" xr:uid="{9CB8046C-21FF-43B5-A1D6-092D5F980866}"/>
    <cellStyle name="Normal 2 3 2 3 2 2 2 2" xfId="10180" xr:uid="{8ED6216D-0258-45E6-AD46-2434F82D0F12}"/>
    <cellStyle name="Normal 2 3 2 3 2 2 2 2 2" xfId="10181" xr:uid="{D0079BD9-6C9B-4332-B788-14B0C49DF0A2}"/>
    <cellStyle name="Normal 2 3 2 3 2 2 2 2 2 2" xfId="10182" xr:uid="{FC48F0AF-FA70-4621-8112-4B43DCA3FF6C}"/>
    <cellStyle name="Normal 2 3 2 3 2 2 2 2 2 2 2" xfId="10183" xr:uid="{FCF6C20B-FF10-4EE8-B1CC-E41CD9AABDC3}"/>
    <cellStyle name="Normal 2 3 2 3 2 2 2 2 2 2 2 2" xfId="38139" xr:uid="{7F1A40D7-4CE3-4A6D-8CE8-398DD8DFC2FD}"/>
    <cellStyle name="Normal 2 3 2 3 2 2 2 2 2 2 3" xfId="38138" xr:uid="{D920227D-3204-477E-84DE-6B2999CA265A}"/>
    <cellStyle name="Normal 2 3 2 3 2 2 2 2 2 3" xfId="10184" xr:uid="{39FD7C89-1F87-432F-932A-CD63079C6F3F}"/>
    <cellStyle name="Normal 2 3 2 3 2 2 2 2 2 3 2" xfId="38140" xr:uid="{35CF2E5E-F7CE-4C92-9F1C-7D6BB2C8FF0A}"/>
    <cellStyle name="Normal 2 3 2 3 2 2 2 2 2 4" xfId="38137" xr:uid="{425CBB34-4B70-43AE-806A-7EFDB9B13C45}"/>
    <cellStyle name="Normal 2 3 2 3 2 2 2 2 3" xfId="10185" xr:uid="{4B718207-279B-4C43-AC28-12BFA3885ED7}"/>
    <cellStyle name="Normal 2 3 2 3 2 2 2 2 3 2" xfId="10186" xr:uid="{4E9DB122-23CB-4A49-96FD-96E03E9AC646}"/>
    <cellStyle name="Normal 2 3 2 3 2 2 2 2 3 2 2" xfId="38142" xr:uid="{74A2DDEF-2898-4FA1-AE1C-C8F0F5F84E37}"/>
    <cellStyle name="Normal 2 3 2 3 2 2 2 2 3 3" xfId="38141" xr:uid="{D6AD3F7F-5230-4964-BA24-9AF3B2F74663}"/>
    <cellStyle name="Normal 2 3 2 3 2 2 2 2 4" xfId="10187" xr:uid="{6BAE0DE4-4C10-4F44-8BC0-55D875A87798}"/>
    <cellStyle name="Normal 2 3 2 3 2 2 2 2 4 2" xfId="38143" xr:uid="{B01B7D18-F6D0-4B0D-A4D7-E3BEA8DCEEF7}"/>
    <cellStyle name="Normal 2 3 2 3 2 2 2 2 5" xfId="38136" xr:uid="{01F1E2F6-AB81-48BD-AE80-BAFA4C931639}"/>
    <cellStyle name="Normal 2 3 2 3 2 2 2 3" xfId="10188" xr:uid="{13D8BC1C-7233-4DF9-A9B0-FF5062D1A014}"/>
    <cellStyle name="Normal 2 3 2 3 2 2 2 3 2" xfId="10189" xr:uid="{2A6AD3B4-5950-44F8-916E-B924A17DF752}"/>
    <cellStyle name="Normal 2 3 2 3 2 2 2 3 2 2" xfId="10190" xr:uid="{980FFD5D-2CAA-459E-BE1D-C8748FE768EA}"/>
    <cellStyle name="Normal 2 3 2 3 2 2 2 3 2 2 2" xfId="38146" xr:uid="{06216B0D-5690-4578-ACB4-E27C7EA09F01}"/>
    <cellStyle name="Normal 2 3 2 3 2 2 2 3 2 3" xfId="38145" xr:uid="{E34C1BB1-F20A-42BF-97BE-23144BC9A03D}"/>
    <cellStyle name="Normal 2 3 2 3 2 2 2 3 3" xfId="10191" xr:uid="{9BEA3295-BFDF-4AF2-8272-083413BFB7AD}"/>
    <cellStyle name="Normal 2 3 2 3 2 2 2 3 3 2" xfId="38147" xr:uid="{0A788031-38F4-4679-B04B-33F1004CC661}"/>
    <cellStyle name="Normal 2 3 2 3 2 2 2 3 4" xfId="38144" xr:uid="{D4002302-E4E4-4F30-BBB0-1DF2CB8A5594}"/>
    <cellStyle name="Normal 2 3 2 3 2 2 2 4" xfId="10192" xr:uid="{208555EB-2E83-4366-A80F-B02A0D972B6D}"/>
    <cellStyle name="Normal 2 3 2 3 2 2 2 4 2" xfId="10193" xr:uid="{DB59D084-CA5D-4052-8201-CD522D3BFDC5}"/>
    <cellStyle name="Normal 2 3 2 3 2 2 2 4 2 2" xfId="38149" xr:uid="{68A1230F-CE59-446F-9342-B9CA23CAA925}"/>
    <cellStyle name="Normal 2 3 2 3 2 2 2 4 3" xfId="38148" xr:uid="{60019E2C-032A-4712-A430-EA7A0F8ADE68}"/>
    <cellStyle name="Normal 2 3 2 3 2 2 2 5" xfId="10194" xr:uid="{EF54E4B6-5995-47DF-8BF5-456B79E67E2C}"/>
    <cellStyle name="Normal 2 3 2 3 2 2 2 5 2" xfId="38150" xr:uid="{AE22DCB5-169B-44CD-9F3C-B747874200C7}"/>
    <cellStyle name="Normal 2 3 2 3 2 2 2 6" xfId="38135" xr:uid="{2FC9EE6D-ECFB-4687-AB0E-407BB626EE24}"/>
    <cellStyle name="Normal 2 3 2 3 2 2 3" xfId="10195" xr:uid="{55EEF4D7-F2F3-4E7E-90E8-49837FEB5650}"/>
    <cellStyle name="Normal 2 3 2 3 2 2 3 2" xfId="10196" xr:uid="{A815742A-4B26-4CE3-B2B7-D49CDC2EB1B8}"/>
    <cellStyle name="Normal 2 3 2 3 2 2 3 2 2" xfId="10197" xr:uid="{82FE12D9-9DA4-413D-8CFD-9E86AEF09AEE}"/>
    <cellStyle name="Normal 2 3 2 3 2 2 3 2 2 2" xfId="10198" xr:uid="{A9E92938-F816-4796-A02C-C18F61EE36D2}"/>
    <cellStyle name="Normal 2 3 2 3 2 2 3 2 2 2 2" xfId="38154" xr:uid="{E0585BBA-851D-474C-9481-A370228610EA}"/>
    <cellStyle name="Normal 2 3 2 3 2 2 3 2 2 3" xfId="38153" xr:uid="{E5B39D6A-6393-4AEE-B84E-216BC1E44490}"/>
    <cellStyle name="Normal 2 3 2 3 2 2 3 2 3" xfId="10199" xr:uid="{8CD61506-CB02-464D-A8B7-97DC6900C689}"/>
    <cellStyle name="Normal 2 3 2 3 2 2 3 2 3 2" xfId="38155" xr:uid="{0F5BA3C3-A813-43C0-867F-2EC126B123CB}"/>
    <cellStyle name="Normal 2 3 2 3 2 2 3 2 4" xfId="38152" xr:uid="{E3D162FC-AD44-4C4D-9F9A-491E3116EAC1}"/>
    <cellStyle name="Normal 2 3 2 3 2 2 3 3" xfId="10200" xr:uid="{23A7EF88-8E10-4EC0-833C-7F41B52BB4C6}"/>
    <cellStyle name="Normal 2 3 2 3 2 2 3 3 2" xfId="10201" xr:uid="{B8150D32-EAC0-4E3C-85E7-7EF9CA73A024}"/>
    <cellStyle name="Normal 2 3 2 3 2 2 3 3 2 2" xfId="38157" xr:uid="{0F01E585-F4CF-4D24-855C-AC76639AFAC1}"/>
    <cellStyle name="Normal 2 3 2 3 2 2 3 3 3" xfId="38156" xr:uid="{CB0FA268-5C13-4AB0-8C7A-0E10F0CA6280}"/>
    <cellStyle name="Normal 2 3 2 3 2 2 3 4" xfId="10202" xr:uid="{B5902EA9-1AF4-4EDB-B70E-D36F32EB9799}"/>
    <cellStyle name="Normal 2 3 2 3 2 2 3 4 2" xfId="38158" xr:uid="{8A60AD08-5624-4FCA-A929-14D6FE32B598}"/>
    <cellStyle name="Normal 2 3 2 3 2 2 3 5" xfId="38151" xr:uid="{F289B350-E1F9-4A89-8ABE-680FEAA34EBC}"/>
    <cellStyle name="Normal 2 3 2 3 2 2 4" xfId="10203" xr:uid="{8C5DBA46-DA2E-4D8C-AE59-63CE4C66A32C}"/>
    <cellStyle name="Normal 2 3 2 3 2 2 4 2" xfId="10204" xr:uid="{DAC5A7F5-E458-4823-AAF4-4EA5202680A6}"/>
    <cellStyle name="Normal 2 3 2 3 2 2 4 2 2" xfId="10205" xr:uid="{40AE2B97-9F73-442B-AF21-692131DAD7FD}"/>
    <cellStyle name="Normal 2 3 2 3 2 2 4 2 2 2" xfId="10206" xr:uid="{626A3859-9807-4128-9584-F7EB89C2F97B}"/>
    <cellStyle name="Normal 2 3 2 3 2 2 4 2 2 2 2" xfId="38162" xr:uid="{E26011C6-4A78-47CA-8EC4-8714714DD09A}"/>
    <cellStyle name="Normal 2 3 2 3 2 2 4 2 2 3" xfId="38161" xr:uid="{085D812D-4377-41C7-B1EA-6C545A5A7477}"/>
    <cellStyle name="Normal 2 3 2 3 2 2 4 2 3" xfId="10207" xr:uid="{5F5B5E54-9D83-4262-978B-DE66E090E2F5}"/>
    <cellStyle name="Normal 2 3 2 3 2 2 4 2 3 2" xfId="38163" xr:uid="{EC89A043-5CD7-4DA0-9191-FDBB8626BC02}"/>
    <cellStyle name="Normal 2 3 2 3 2 2 4 2 4" xfId="38160" xr:uid="{3EECAA67-70E8-4C3B-B0D5-064088B3309B}"/>
    <cellStyle name="Normal 2 3 2 3 2 2 4 3" xfId="10208" xr:uid="{546AC5A5-6433-4B36-A816-E22ADD86FE6F}"/>
    <cellStyle name="Normal 2 3 2 3 2 2 4 3 2" xfId="10209" xr:uid="{AA69C619-ED36-4F7E-9650-CE6A6FAC13C9}"/>
    <cellStyle name="Normal 2 3 2 3 2 2 4 3 2 2" xfId="38165" xr:uid="{512E808D-A120-41E0-A2B8-F6DC6CE64489}"/>
    <cellStyle name="Normal 2 3 2 3 2 2 4 3 3" xfId="38164" xr:uid="{2D763491-C4B6-4C37-B0FA-C2E7BFA2A6CF}"/>
    <cellStyle name="Normal 2 3 2 3 2 2 4 4" xfId="10210" xr:uid="{B7531694-E9C1-4F70-8889-2D6A59994D17}"/>
    <cellStyle name="Normal 2 3 2 3 2 2 4 4 2" xfId="38166" xr:uid="{1A468380-7F01-4473-88C6-2B1414178037}"/>
    <cellStyle name="Normal 2 3 2 3 2 2 4 5" xfId="38159" xr:uid="{734086A1-A87B-4DD8-8F0B-88AE88C30F02}"/>
    <cellStyle name="Normal 2 3 2 3 2 2 5" xfId="10211" xr:uid="{8F3525B7-FA76-4B16-B2A9-AC19D3318EE1}"/>
    <cellStyle name="Normal 2 3 2 3 2 2 5 2" xfId="10212" xr:uid="{E2628815-6EB1-4E40-A769-E71899B94099}"/>
    <cellStyle name="Normal 2 3 2 3 2 2 5 2 2" xfId="10213" xr:uid="{3961CCF4-AB5E-4AAE-B58B-ABF57FF3BC36}"/>
    <cellStyle name="Normal 2 3 2 3 2 2 5 2 2 2" xfId="38169" xr:uid="{6E29DC05-6191-447D-B26E-7B90627D91FE}"/>
    <cellStyle name="Normal 2 3 2 3 2 2 5 2 3" xfId="38168" xr:uid="{CDD9F5D6-602D-4A41-9E39-D9CCB64F6C68}"/>
    <cellStyle name="Normal 2 3 2 3 2 2 5 3" xfId="10214" xr:uid="{9DC62BD0-0E2C-448F-ADBD-D7A63DB59C47}"/>
    <cellStyle name="Normal 2 3 2 3 2 2 5 3 2" xfId="38170" xr:uid="{C148327A-722B-4994-A64C-F0C0E554779D}"/>
    <cellStyle name="Normal 2 3 2 3 2 2 5 4" xfId="38167" xr:uid="{327E7CF4-5103-4508-9A76-7CB47764F83D}"/>
    <cellStyle name="Normal 2 3 2 3 2 2 6" xfId="10215" xr:uid="{9718142A-8E28-40BC-B335-849F4B7257BB}"/>
    <cellStyle name="Normal 2 3 2 3 2 2 6 2" xfId="10216" xr:uid="{73AA2009-A922-48EE-9465-019CF9A39371}"/>
    <cellStyle name="Normal 2 3 2 3 2 2 6 2 2" xfId="38172" xr:uid="{89549F44-7B9E-4BA2-A328-2E1F639F586C}"/>
    <cellStyle name="Normal 2 3 2 3 2 2 6 3" xfId="38171" xr:uid="{6CA6F71A-71CD-47C7-9D3D-EC1C88F1F8E8}"/>
    <cellStyle name="Normal 2 3 2 3 2 2 7" xfId="10217" xr:uid="{BF37F0E4-028E-406A-8A15-463D98B6E421}"/>
    <cellStyle name="Normal 2 3 2 3 2 2 7 2" xfId="38173" xr:uid="{0AFE768F-D832-4322-81E0-EDDDFDE140F8}"/>
    <cellStyle name="Normal 2 3 2 3 2 2 8" xfId="28657" xr:uid="{997C5302-6AAF-48DB-897E-D7DF6A19F3CD}"/>
    <cellStyle name="Normal 2 3 2 3 2 3" xfId="10218" xr:uid="{D43E3F4F-EFD3-4450-9FC8-1854BE17F9B1}"/>
    <cellStyle name="Normal 2 3 2 3 2 3 2" xfId="10219" xr:uid="{6ED7AC52-DF7C-45BD-9107-B3BBA0BE3FFB}"/>
    <cellStyle name="Normal 2 3 2 3 2 3 2 2" xfId="10220" xr:uid="{56E990D1-B8D9-4394-90B5-27D30BE74D59}"/>
    <cellStyle name="Normal 2 3 2 3 2 3 2 2 2" xfId="10221" xr:uid="{FE3B2199-EF43-41F5-AAAA-8480040DF760}"/>
    <cellStyle name="Normal 2 3 2 3 2 3 2 2 2 2" xfId="10222" xr:uid="{2954139E-0602-4C8C-83B7-EB80D35A64E0}"/>
    <cellStyle name="Normal 2 3 2 3 2 3 2 2 2 2 2" xfId="38178" xr:uid="{D102E525-AA1B-414B-A458-5AE0F35020FE}"/>
    <cellStyle name="Normal 2 3 2 3 2 3 2 2 2 3" xfId="38177" xr:uid="{651E1993-FAE7-4F34-A145-459F326ED02E}"/>
    <cellStyle name="Normal 2 3 2 3 2 3 2 2 3" xfId="10223" xr:uid="{FB1E23DF-8D74-4991-B385-9A77168C4619}"/>
    <cellStyle name="Normal 2 3 2 3 2 3 2 2 3 2" xfId="38179" xr:uid="{85BB588C-AE9D-4EE3-A594-6371C91C3A79}"/>
    <cellStyle name="Normal 2 3 2 3 2 3 2 2 4" xfId="38176" xr:uid="{AE95EF89-375D-48A1-AC1A-F48D77D3826B}"/>
    <cellStyle name="Normal 2 3 2 3 2 3 2 3" xfId="10224" xr:uid="{B5C354E3-F7E9-4855-ADA6-03FE36BE2563}"/>
    <cellStyle name="Normal 2 3 2 3 2 3 2 3 2" xfId="10225" xr:uid="{38A05BC1-C039-4131-8BDE-88AE5B42360B}"/>
    <cellStyle name="Normal 2 3 2 3 2 3 2 3 2 2" xfId="38181" xr:uid="{5C96BA5F-A6A5-4E05-8556-CE2EFD2B2341}"/>
    <cellStyle name="Normal 2 3 2 3 2 3 2 3 3" xfId="38180" xr:uid="{D90639D6-39CD-4F52-B6F9-31766134B662}"/>
    <cellStyle name="Normal 2 3 2 3 2 3 2 4" xfId="10226" xr:uid="{0FF123A5-2151-47B2-8EE3-3BB42780673B}"/>
    <cellStyle name="Normal 2 3 2 3 2 3 2 4 2" xfId="38182" xr:uid="{D5B420E9-22D2-4179-B1DE-BC31645BABF2}"/>
    <cellStyle name="Normal 2 3 2 3 2 3 2 5" xfId="38175" xr:uid="{883194BA-5819-4D24-AB73-6C64943702DE}"/>
    <cellStyle name="Normal 2 3 2 3 2 3 3" xfId="10227" xr:uid="{ED0D70C0-5BA2-43C7-BBEA-360595FB0C31}"/>
    <cellStyle name="Normal 2 3 2 3 2 3 3 2" xfId="10228" xr:uid="{76DB546B-225B-47DE-A4E2-973D3A8E2EAC}"/>
    <cellStyle name="Normal 2 3 2 3 2 3 3 2 2" xfId="10229" xr:uid="{F8583203-A9E1-4070-AA3D-ED64B282221A}"/>
    <cellStyle name="Normal 2 3 2 3 2 3 3 2 2 2" xfId="38185" xr:uid="{B921ADEF-1112-4F86-B6B5-D1B42093EC90}"/>
    <cellStyle name="Normal 2 3 2 3 2 3 3 2 3" xfId="38184" xr:uid="{AF28CCA6-BD5C-4574-9CCF-9215A738B83F}"/>
    <cellStyle name="Normal 2 3 2 3 2 3 3 3" xfId="10230" xr:uid="{97E6CB1B-CB16-4D25-BD44-D735D15E141D}"/>
    <cellStyle name="Normal 2 3 2 3 2 3 3 3 2" xfId="38186" xr:uid="{DAD1D278-C818-4FA3-86BD-01E3F8C926AD}"/>
    <cellStyle name="Normal 2 3 2 3 2 3 3 4" xfId="38183" xr:uid="{CEFED808-1461-4088-85EC-B899A3D9D5DE}"/>
    <cellStyle name="Normal 2 3 2 3 2 3 4" xfId="10231" xr:uid="{AD3C8BFE-9C7E-498C-BC41-281D41E76507}"/>
    <cellStyle name="Normal 2 3 2 3 2 3 4 2" xfId="10232" xr:uid="{0D3A0DDF-9162-4FB8-BE40-C26401138170}"/>
    <cellStyle name="Normal 2 3 2 3 2 3 4 2 2" xfId="38188" xr:uid="{7CFC6429-5A08-42AB-9275-7D7B76FF87FC}"/>
    <cellStyle name="Normal 2 3 2 3 2 3 4 3" xfId="38187" xr:uid="{B4CCD455-F256-4845-A940-CA858F5E12A7}"/>
    <cellStyle name="Normal 2 3 2 3 2 3 5" xfId="10233" xr:uid="{AA3EABF7-8A30-4F49-950D-03A19DEBB1E5}"/>
    <cellStyle name="Normal 2 3 2 3 2 3 5 2" xfId="38189" xr:uid="{CDC4E6CF-28E5-4141-88F9-15C41145ADCF}"/>
    <cellStyle name="Normal 2 3 2 3 2 3 6" xfId="38174" xr:uid="{0E6788DB-E31A-4E93-9DCA-D5DA008ACF5F}"/>
    <cellStyle name="Normal 2 3 2 3 2 4" xfId="10234" xr:uid="{2DFCD738-CD19-40AA-A9F3-17489934739F}"/>
    <cellStyle name="Normal 2 3 2 3 2 4 2" xfId="10235" xr:uid="{3069178B-8113-4FE2-AB42-959D654150FF}"/>
    <cellStyle name="Normal 2 3 2 3 2 4 2 2" xfId="10236" xr:uid="{A5F1E85F-8758-4F94-B027-897B14AE1887}"/>
    <cellStyle name="Normal 2 3 2 3 2 4 2 2 2" xfId="10237" xr:uid="{CF1514A5-E120-4A97-A7AA-6A3CC0A56C57}"/>
    <cellStyle name="Normal 2 3 2 3 2 4 2 2 2 2" xfId="38193" xr:uid="{D1CD7877-4BD5-4D37-8849-EE4C12B7CD2A}"/>
    <cellStyle name="Normal 2 3 2 3 2 4 2 2 3" xfId="38192" xr:uid="{C924671F-23C2-4619-947C-AA8799A297CD}"/>
    <cellStyle name="Normal 2 3 2 3 2 4 2 3" xfId="10238" xr:uid="{EDF8AAB2-3440-4652-BC12-8F88FB0A1F9E}"/>
    <cellStyle name="Normal 2 3 2 3 2 4 2 3 2" xfId="38194" xr:uid="{131DAC31-619B-488D-B02C-D50007C1706E}"/>
    <cellStyle name="Normal 2 3 2 3 2 4 2 4" xfId="38191" xr:uid="{B55A317C-F1F2-4F29-ABD7-FABB55F10CA9}"/>
    <cellStyle name="Normal 2 3 2 3 2 4 3" xfId="10239" xr:uid="{85467CB3-BD69-42BE-8D2B-E5C8FC2F31CB}"/>
    <cellStyle name="Normal 2 3 2 3 2 4 3 2" xfId="10240" xr:uid="{4960A3E3-BF19-4F81-ACFC-7A9D1ADF523E}"/>
    <cellStyle name="Normal 2 3 2 3 2 4 3 2 2" xfId="38196" xr:uid="{B715119B-ADF8-4791-AB96-3403228AD126}"/>
    <cellStyle name="Normal 2 3 2 3 2 4 3 3" xfId="38195" xr:uid="{FEA8AF35-FA60-4C25-A5F4-D10B52F399E3}"/>
    <cellStyle name="Normal 2 3 2 3 2 4 4" xfId="10241" xr:uid="{2A884F09-8D41-4D96-93D3-303CFF25A08B}"/>
    <cellStyle name="Normal 2 3 2 3 2 4 4 2" xfId="38197" xr:uid="{29298359-96B4-4F44-8599-FA95386C7AB4}"/>
    <cellStyle name="Normal 2 3 2 3 2 4 5" xfId="38190" xr:uid="{659124F9-343B-4C40-ACAA-87DA7497CA47}"/>
    <cellStyle name="Normal 2 3 2 3 2 5" xfId="10242" xr:uid="{1129C261-F6C5-4363-9188-7D54FEBA77A2}"/>
    <cellStyle name="Normal 2 3 2 3 2 5 2" xfId="10243" xr:uid="{E3A400A5-96D4-4ABD-B687-71AA74A3C7FD}"/>
    <cellStyle name="Normal 2 3 2 3 2 5 2 2" xfId="10244" xr:uid="{1D27FF88-0B82-46CE-910E-3CE21C1521EA}"/>
    <cellStyle name="Normal 2 3 2 3 2 5 2 2 2" xfId="10245" xr:uid="{CB33F710-3AED-474B-B910-7BB903CEEC77}"/>
    <cellStyle name="Normal 2 3 2 3 2 5 2 2 2 2" xfId="38201" xr:uid="{3119BE10-27B0-41A4-947C-57593CD64B09}"/>
    <cellStyle name="Normal 2 3 2 3 2 5 2 2 3" xfId="38200" xr:uid="{5A43279F-CA0A-49C4-A0A4-9ECE80B3BBEE}"/>
    <cellStyle name="Normal 2 3 2 3 2 5 2 3" xfId="10246" xr:uid="{0798F346-E358-4E7E-9118-641B25D085C4}"/>
    <cellStyle name="Normal 2 3 2 3 2 5 2 3 2" xfId="38202" xr:uid="{BDDBA09E-DCE8-4AE8-98C3-7C9FFBBD23CE}"/>
    <cellStyle name="Normal 2 3 2 3 2 5 2 4" xfId="38199" xr:uid="{EBE2994A-E863-4069-A599-49D32D902853}"/>
    <cellStyle name="Normal 2 3 2 3 2 5 3" xfId="10247" xr:uid="{769BD7DB-1B5E-4955-8783-F548A62C56F4}"/>
    <cellStyle name="Normal 2 3 2 3 2 5 3 2" xfId="10248" xr:uid="{55CAD57A-FD5B-4949-8470-6EE6551CFDD9}"/>
    <cellStyle name="Normal 2 3 2 3 2 5 3 2 2" xfId="38204" xr:uid="{CC5691DC-3DCB-4633-B422-4273C3435F98}"/>
    <cellStyle name="Normal 2 3 2 3 2 5 3 3" xfId="38203" xr:uid="{FEE6D6DE-EB4E-434D-85B9-022B56558FE9}"/>
    <cellStyle name="Normal 2 3 2 3 2 5 4" xfId="10249" xr:uid="{46789318-D07E-4C3B-BA4B-87C5DE484DB2}"/>
    <cellStyle name="Normal 2 3 2 3 2 5 4 2" xfId="38205" xr:uid="{D4388E23-6B9B-4EEC-9211-25CECA8FEBFC}"/>
    <cellStyle name="Normal 2 3 2 3 2 5 5" xfId="38198" xr:uid="{289D00B0-257F-49D7-A64F-B855C8804EAD}"/>
    <cellStyle name="Normal 2 3 2 3 2 6" xfId="10250" xr:uid="{56053EA5-17FB-4D48-BBE1-362711A9570A}"/>
    <cellStyle name="Normal 2 3 2 3 2 6 2" xfId="10251" xr:uid="{2C234217-D0EB-481C-8655-3BECD8897737}"/>
    <cellStyle name="Normal 2 3 2 3 2 6 2 2" xfId="10252" xr:uid="{5C0F7090-883F-4331-AAFB-B17BF861937D}"/>
    <cellStyle name="Normal 2 3 2 3 2 6 2 2 2" xfId="38208" xr:uid="{B0E705A2-475E-4F9C-9E02-88C7C4B5D5AC}"/>
    <cellStyle name="Normal 2 3 2 3 2 6 2 3" xfId="38207" xr:uid="{33475B50-DB4F-4FC3-A513-ABA0EEE05FB2}"/>
    <cellStyle name="Normal 2 3 2 3 2 6 3" xfId="10253" xr:uid="{C145F4BB-93E7-4180-BFF5-A70C32730EDC}"/>
    <cellStyle name="Normal 2 3 2 3 2 6 3 2" xfId="38209" xr:uid="{92DB128B-BE0D-46CF-8B9E-39DE959DFFDB}"/>
    <cellStyle name="Normal 2 3 2 3 2 6 4" xfId="38206" xr:uid="{2BA04EE0-296C-40DA-AD7C-4A3D7290C4C4}"/>
    <cellStyle name="Normal 2 3 2 3 2 7" xfId="10254" xr:uid="{62A7875F-7437-4E4B-9298-69A7581E4929}"/>
    <cellStyle name="Normal 2 3 2 3 2 7 2" xfId="10255" xr:uid="{57598A41-40CE-4F7A-901C-2284B9B3C0A5}"/>
    <cellStyle name="Normal 2 3 2 3 2 7 2 2" xfId="38211" xr:uid="{4DD99BEC-E103-4F04-B38E-FA959BF54F05}"/>
    <cellStyle name="Normal 2 3 2 3 2 7 3" xfId="38210" xr:uid="{B7B1A9A8-4DF0-40E3-972A-96A08779C717}"/>
    <cellStyle name="Normal 2 3 2 3 2 8" xfId="10256" xr:uid="{4AF49098-CF1C-4597-BF35-B6BB27EBD225}"/>
    <cellStyle name="Normal 2 3 2 3 2 8 2" xfId="38212" xr:uid="{5B1679E0-62F6-4511-8176-499984CEB5F4}"/>
    <cellStyle name="Normal 2 3 2 3 2 9" xfId="27833" xr:uid="{EB385EE4-E2B3-4A43-B2FE-9965CFE22F5E}"/>
    <cellStyle name="Normal 2 3 2 3 2 9 2" xfId="55752" xr:uid="{71F5FE76-2398-4075-8385-AAAF9045D862}"/>
    <cellStyle name="Normal 2 3 2 3 3" xfId="524" xr:uid="{26F58E09-082C-4F5C-93EB-FAE036B37EE6}"/>
    <cellStyle name="Normal 2 3 2 3 3 2" xfId="10257" xr:uid="{B5D64C9F-7963-40A0-90E2-EF6A784AA121}"/>
    <cellStyle name="Normal 2 3 2 3 3 2 2" xfId="10258" xr:uid="{C0D17ED8-637E-4494-965F-62B0D6D874CF}"/>
    <cellStyle name="Normal 2 3 2 3 3 2 2 2" xfId="10259" xr:uid="{CE02ACE9-C3E8-42B4-86D1-BEAB37A84515}"/>
    <cellStyle name="Normal 2 3 2 3 3 2 2 2 2" xfId="10260" xr:uid="{AABAF7E9-0C80-4FA1-BF6F-A68E3D0512FA}"/>
    <cellStyle name="Normal 2 3 2 3 3 2 2 2 2 2" xfId="10261" xr:uid="{FB370F59-B237-497C-A16C-F6C51EBE372E}"/>
    <cellStyle name="Normal 2 3 2 3 3 2 2 2 2 2 2" xfId="38217" xr:uid="{0D47275B-F983-4882-BC7B-21C2238670B9}"/>
    <cellStyle name="Normal 2 3 2 3 3 2 2 2 2 3" xfId="38216" xr:uid="{83CB192B-8806-4A34-81F7-3DC1AFDC8309}"/>
    <cellStyle name="Normal 2 3 2 3 3 2 2 2 3" xfId="10262" xr:uid="{154C7026-33EC-408F-833B-01D818CF7962}"/>
    <cellStyle name="Normal 2 3 2 3 3 2 2 2 3 2" xfId="38218" xr:uid="{48676CBB-DE80-4731-810C-B1DC9E26476F}"/>
    <cellStyle name="Normal 2 3 2 3 3 2 2 2 4" xfId="38215" xr:uid="{C415EF29-8F17-44B6-BF21-C1FDF69079FB}"/>
    <cellStyle name="Normal 2 3 2 3 3 2 2 3" xfId="10263" xr:uid="{640BE4FE-B1A9-475F-8726-CBCB767B7E35}"/>
    <cellStyle name="Normal 2 3 2 3 3 2 2 3 2" xfId="10264" xr:uid="{D4B0C9C0-5DE6-490D-82D3-01ABF79CD1FD}"/>
    <cellStyle name="Normal 2 3 2 3 3 2 2 3 2 2" xfId="38220" xr:uid="{4AD3635A-3817-4877-BF77-F1B0F997E4B3}"/>
    <cellStyle name="Normal 2 3 2 3 3 2 2 3 3" xfId="38219" xr:uid="{C567E929-D3D9-4A93-B33C-BC30C330D2F7}"/>
    <cellStyle name="Normal 2 3 2 3 3 2 2 4" xfId="10265" xr:uid="{13883D15-3C1E-49EE-82FE-0CC8B32A3780}"/>
    <cellStyle name="Normal 2 3 2 3 3 2 2 4 2" xfId="38221" xr:uid="{7BDFB292-F04E-47D5-85A0-58A5C62C0D65}"/>
    <cellStyle name="Normal 2 3 2 3 3 2 2 5" xfId="38214" xr:uid="{F1D39154-209C-42FC-8515-777EA0B30808}"/>
    <cellStyle name="Normal 2 3 2 3 3 2 3" xfId="10266" xr:uid="{478CD717-DB0F-4F3B-A5B3-C5E1E7340E29}"/>
    <cellStyle name="Normal 2 3 2 3 3 2 3 2" xfId="10267" xr:uid="{D3A9F085-62E9-4130-B007-6FFB5F719AB2}"/>
    <cellStyle name="Normal 2 3 2 3 3 2 3 2 2" xfId="10268" xr:uid="{6B1505EB-4677-49B1-B1EB-B8D4051AAD01}"/>
    <cellStyle name="Normal 2 3 2 3 3 2 3 2 2 2" xfId="38224" xr:uid="{406A1C8D-5218-4043-BA10-36A6AE04CD8A}"/>
    <cellStyle name="Normal 2 3 2 3 3 2 3 2 3" xfId="38223" xr:uid="{CC831CF7-6CB0-4CDA-A158-205AE9A00845}"/>
    <cellStyle name="Normal 2 3 2 3 3 2 3 3" xfId="10269" xr:uid="{9E573603-D74D-446A-B6D7-EAB891D3193C}"/>
    <cellStyle name="Normal 2 3 2 3 3 2 3 3 2" xfId="38225" xr:uid="{0052ED82-4708-497A-994C-A3EEC9F9D842}"/>
    <cellStyle name="Normal 2 3 2 3 3 2 3 4" xfId="38222" xr:uid="{E5DE02A6-4039-4708-9CA5-FCD21E86030B}"/>
    <cellStyle name="Normal 2 3 2 3 3 2 4" xfId="10270" xr:uid="{FFBBDE3F-1C77-4B12-955B-1DED44FFCF83}"/>
    <cellStyle name="Normal 2 3 2 3 3 2 4 2" xfId="10271" xr:uid="{40698677-B6B1-4C56-9FA6-057CD6A32ED1}"/>
    <cellStyle name="Normal 2 3 2 3 3 2 4 2 2" xfId="38227" xr:uid="{C04561B3-DE32-43B7-884C-9C2317677521}"/>
    <cellStyle name="Normal 2 3 2 3 3 2 4 3" xfId="38226" xr:uid="{4B52CA97-59BF-4153-85F1-8239AF64AC42}"/>
    <cellStyle name="Normal 2 3 2 3 3 2 5" xfId="10272" xr:uid="{2A83F5C5-7FB3-4056-8CD3-978DA41E46F8}"/>
    <cellStyle name="Normal 2 3 2 3 3 2 5 2" xfId="38228" xr:uid="{C46221E0-B5BA-4427-B642-32B7AD239FBE}"/>
    <cellStyle name="Normal 2 3 2 3 3 2 6" xfId="38213" xr:uid="{29D18162-FEE8-47FF-B7AF-BFECB431C184}"/>
    <cellStyle name="Normal 2 3 2 3 3 3" xfId="10273" xr:uid="{0E2E2590-48BD-468E-9C1D-06BD63053020}"/>
    <cellStyle name="Normal 2 3 2 3 3 3 2" xfId="10274" xr:uid="{BE3CA2C3-A48A-401A-A0AD-5951888F9D8A}"/>
    <cellStyle name="Normal 2 3 2 3 3 3 2 2" xfId="10275" xr:uid="{4E5F3F19-F044-4B63-A3AE-5BBE1AD6FB26}"/>
    <cellStyle name="Normal 2 3 2 3 3 3 2 2 2" xfId="10276" xr:uid="{908EB0B7-70B2-47DD-9970-7AD7C057943A}"/>
    <cellStyle name="Normal 2 3 2 3 3 3 2 2 2 2" xfId="38232" xr:uid="{05BEBBE3-8610-42A8-81A8-BF17E16ED1B0}"/>
    <cellStyle name="Normal 2 3 2 3 3 3 2 2 3" xfId="38231" xr:uid="{1A19F415-2DB6-47E0-ABB0-AA11669FFEC0}"/>
    <cellStyle name="Normal 2 3 2 3 3 3 2 3" xfId="10277" xr:uid="{07D3D4F7-D9AD-4FB9-91BF-11B5D5F5B056}"/>
    <cellStyle name="Normal 2 3 2 3 3 3 2 3 2" xfId="38233" xr:uid="{568CAD94-852C-4448-96B9-BCC0C1C5AD47}"/>
    <cellStyle name="Normal 2 3 2 3 3 3 2 4" xfId="38230" xr:uid="{869843FB-66AF-4B24-9B43-0A24BD9F2FB5}"/>
    <cellStyle name="Normal 2 3 2 3 3 3 3" xfId="10278" xr:uid="{C038604C-DF82-4E75-8AA3-259C910115CD}"/>
    <cellStyle name="Normal 2 3 2 3 3 3 3 2" xfId="10279" xr:uid="{1252636A-B15A-4452-8B25-4996AEE44531}"/>
    <cellStyle name="Normal 2 3 2 3 3 3 3 2 2" xfId="38235" xr:uid="{8F003AFF-F5D6-4E1B-9BAB-0C888E77FC2D}"/>
    <cellStyle name="Normal 2 3 2 3 3 3 3 3" xfId="38234" xr:uid="{16A1AC74-F401-424E-9008-6A5D5ED7DBF9}"/>
    <cellStyle name="Normal 2 3 2 3 3 3 4" xfId="10280" xr:uid="{9DA4DE72-E960-4342-BAB1-7DFAF67D975E}"/>
    <cellStyle name="Normal 2 3 2 3 3 3 4 2" xfId="38236" xr:uid="{F75F1D28-8434-497F-AA6B-58A89BF88A2C}"/>
    <cellStyle name="Normal 2 3 2 3 3 3 5" xfId="38229" xr:uid="{788C813B-2D08-40B4-BD20-87185B31A6F1}"/>
    <cellStyle name="Normal 2 3 2 3 3 4" xfId="10281" xr:uid="{130E97BE-6724-47A5-B57C-49EBFDD2C8CC}"/>
    <cellStyle name="Normal 2 3 2 3 3 4 2" xfId="10282" xr:uid="{71AF21F8-AAF3-4611-9FF5-CC6C3CF37E76}"/>
    <cellStyle name="Normal 2 3 2 3 3 4 2 2" xfId="10283" xr:uid="{E5779FD6-80ED-41D1-AEE2-4C21CD9A7EA7}"/>
    <cellStyle name="Normal 2 3 2 3 3 4 2 2 2" xfId="10284" xr:uid="{D5B6E89E-47E5-4C43-897D-AF410A169D1E}"/>
    <cellStyle name="Normal 2 3 2 3 3 4 2 2 2 2" xfId="38240" xr:uid="{8401AE8F-CE67-4550-A11B-7006CE177209}"/>
    <cellStyle name="Normal 2 3 2 3 3 4 2 2 3" xfId="38239" xr:uid="{FEF2D595-3238-4C38-A639-CABF8A70A1D0}"/>
    <cellStyle name="Normal 2 3 2 3 3 4 2 3" xfId="10285" xr:uid="{6EF138A7-2674-4E53-B27C-3A47A4D3FD0C}"/>
    <cellStyle name="Normal 2 3 2 3 3 4 2 3 2" xfId="38241" xr:uid="{AAF55EB4-6F83-4853-A78B-0751EB44F09F}"/>
    <cellStyle name="Normal 2 3 2 3 3 4 2 4" xfId="38238" xr:uid="{E8392287-9380-4961-A295-528298552BDC}"/>
    <cellStyle name="Normal 2 3 2 3 3 4 3" xfId="10286" xr:uid="{CD6FBE3F-9E05-4848-8098-956C374133F2}"/>
    <cellStyle name="Normal 2 3 2 3 3 4 3 2" xfId="10287" xr:uid="{FA6EECD2-69A6-4897-B1DC-D1053BEDE665}"/>
    <cellStyle name="Normal 2 3 2 3 3 4 3 2 2" xfId="38243" xr:uid="{E1154E96-6223-4B73-8C03-AD57AB4A6A19}"/>
    <cellStyle name="Normal 2 3 2 3 3 4 3 3" xfId="38242" xr:uid="{427DB4F4-4348-4BB4-BB31-8FF9C280101C}"/>
    <cellStyle name="Normal 2 3 2 3 3 4 4" xfId="10288" xr:uid="{FFE8F3E5-4C4C-4A9E-A73A-62E515A1FF8E}"/>
    <cellStyle name="Normal 2 3 2 3 3 4 4 2" xfId="38244" xr:uid="{7EB058B4-6458-49B4-BCA8-9B4BCF2234F8}"/>
    <cellStyle name="Normal 2 3 2 3 3 4 5" xfId="38237" xr:uid="{CCDE22B8-91B5-4B35-B7CC-DF4BFC97CB6B}"/>
    <cellStyle name="Normal 2 3 2 3 3 5" xfId="10289" xr:uid="{AD58D218-B5E5-4CC0-9525-2CC430C14403}"/>
    <cellStyle name="Normal 2 3 2 3 3 5 2" xfId="10290" xr:uid="{33A3239B-EF27-498C-A954-38DAEA69770D}"/>
    <cellStyle name="Normal 2 3 2 3 3 5 2 2" xfId="10291" xr:uid="{2B7C8C64-A661-4B2B-869E-97D1D408DD83}"/>
    <cellStyle name="Normal 2 3 2 3 3 5 2 2 2" xfId="38247" xr:uid="{F6ECF3BB-4872-4766-AF8E-F3270979A4C1}"/>
    <cellStyle name="Normal 2 3 2 3 3 5 2 3" xfId="38246" xr:uid="{627C467C-DED8-4001-BC7F-53258251B3E5}"/>
    <cellStyle name="Normal 2 3 2 3 3 5 3" xfId="10292" xr:uid="{12F7F4BA-7628-46B9-BCFA-1D2269609034}"/>
    <cellStyle name="Normal 2 3 2 3 3 5 3 2" xfId="38248" xr:uid="{15A159D9-5A16-4366-8BB7-6CFFA4FFA7BA}"/>
    <cellStyle name="Normal 2 3 2 3 3 5 4" xfId="38245" xr:uid="{D70F8B1F-746F-4B4F-ADC0-DA6F0799CC52}"/>
    <cellStyle name="Normal 2 3 2 3 3 6" xfId="10293" xr:uid="{AF6FB5CA-6A3F-4343-A0C4-8FEA9929FE72}"/>
    <cellStyle name="Normal 2 3 2 3 3 6 2" xfId="10294" xr:uid="{08F6C131-5818-4468-8231-8C397D5C70C8}"/>
    <cellStyle name="Normal 2 3 2 3 3 6 2 2" xfId="38250" xr:uid="{C1D68549-463D-44CD-9A65-8221BADB5555}"/>
    <cellStyle name="Normal 2 3 2 3 3 6 3" xfId="38249" xr:uid="{4304EB24-FBA7-4194-8D99-6D98078B8DF6}"/>
    <cellStyle name="Normal 2 3 2 3 3 7" xfId="10295" xr:uid="{7305DBC1-A014-46A6-A75A-B2D70049C80A}"/>
    <cellStyle name="Normal 2 3 2 3 3 7 2" xfId="38251" xr:uid="{D89A519F-D77E-46A1-BBE1-AC08C8C98CB0}"/>
    <cellStyle name="Normal 2 3 2 3 3 8" xfId="28503" xr:uid="{1AAE50D0-E3CE-4D92-9ED6-77548065C7BA}"/>
    <cellStyle name="Normal 2 3 2 3 4" xfId="10296" xr:uid="{34582FCD-AC78-4AB7-BAB5-FFE308DAD6BE}"/>
    <cellStyle name="Normal 2 3 2 3 4 2" xfId="10297" xr:uid="{57969B52-1026-4BD6-8063-06E1F574002C}"/>
    <cellStyle name="Normal 2 3 2 3 4 2 2" xfId="10298" xr:uid="{EB7574AD-2548-4B19-8D57-67FF3F368560}"/>
    <cellStyle name="Normal 2 3 2 3 4 2 2 2" xfId="10299" xr:uid="{BB456178-7335-4A0E-A496-7ED28D84A7C3}"/>
    <cellStyle name="Normal 2 3 2 3 4 2 2 2 2" xfId="10300" xr:uid="{BB12C713-3865-48BB-8A22-CF7BED93EEBF}"/>
    <cellStyle name="Normal 2 3 2 3 4 2 2 2 2 2" xfId="38256" xr:uid="{D28F66A0-625C-43B3-96A5-C7397EE8AE46}"/>
    <cellStyle name="Normal 2 3 2 3 4 2 2 2 3" xfId="38255" xr:uid="{FDC647EF-A5D6-4346-9DA8-9687CBA206B7}"/>
    <cellStyle name="Normal 2 3 2 3 4 2 2 3" xfId="10301" xr:uid="{210D27DB-2A3B-40EC-B77D-DBD9FAA7AF14}"/>
    <cellStyle name="Normal 2 3 2 3 4 2 2 3 2" xfId="38257" xr:uid="{424D306B-D25D-4DC6-9C69-77CB52C300ED}"/>
    <cellStyle name="Normal 2 3 2 3 4 2 2 4" xfId="38254" xr:uid="{F7E97D0E-FE87-4028-BA55-66C614383AE6}"/>
    <cellStyle name="Normal 2 3 2 3 4 2 3" xfId="10302" xr:uid="{524B96D7-AC03-42F5-BCD2-739237F379DE}"/>
    <cellStyle name="Normal 2 3 2 3 4 2 3 2" xfId="10303" xr:uid="{C961F0CE-3258-436F-8829-0143ADC6855C}"/>
    <cellStyle name="Normal 2 3 2 3 4 2 3 2 2" xfId="38259" xr:uid="{12A1AF31-6B68-4795-8D0B-ABD2CDB83114}"/>
    <cellStyle name="Normal 2 3 2 3 4 2 3 3" xfId="38258" xr:uid="{5E7FDB32-54C7-480E-B200-715F07ED5D90}"/>
    <cellStyle name="Normal 2 3 2 3 4 2 4" xfId="10304" xr:uid="{37FC7BDA-6ACD-4AFC-9C4E-4A1E543CFECE}"/>
    <cellStyle name="Normal 2 3 2 3 4 2 4 2" xfId="38260" xr:uid="{D38E9354-5C16-4835-A01C-F821C4595443}"/>
    <cellStyle name="Normal 2 3 2 3 4 2 5" xfId="38253" xr:uid="{C507FEB0-AE1A-4AAD-B6EA-DF40274AB843}"/>
    <cellStyle name="Normal 2 3 2 3 4 3" xfId="10305" xr:uid="{C05C17D6-5068-4805-9741-BDC2AC3A1593}"/>
    <cellStyle name="Normal 2 3 2 3 4 3 2" xfId="10306" xr:uid="{3D9E2DF7-9DD8-4584-9C1C-D10F81E4C3E2}"/>
    <cellStyle name="Normal 2 3 2 3 4 3 2 2" xfId="10307" xr:uid="{CA9FB690-27F9-4067-83F3-A76DCA2ADC7D}"/>
    <cellStyle name="Normal 2 3 2 3 4 3 2 2 2" xfId="38263" xr:uid="{0D7AD8A0-9FD1-4D60-9943-3142C8CC34F2}"/>
    <cellStyle name="Normal 2 3 2 3 4 3 2 3" xfId="38262" xr:uid="{BE418820-D2E4-44A5-847C-D382F77784D5}"/>
    <cellStyle name="Normal 2 3 2 3 4 3 3" xfId="10308" xr:uid="{B3FF058C-1732-4751-B8CF-AC71A4F198E0}"/>
    <cellStyle name="Normal 2 3 2 3 4 3 3 2" xfId="38264" xr:uid="{CF5EC041-4AC2-4ADD-B49D-0FCE938A5BDD}"/>
    <cellStyle name="Normal 2 3 2 3 4 3 4" xfId="38261" xr:uid="{DB900778-B668-4D76-B9C2-E8907FCB4CA6}"/>
    <cellStyle name="Normal 2 3 2 3 4 4" xfId="10309" xr:uid="{D78E019A-83E8-4859-AAF4-5C66C29A9748}"/>
    <cellStyle name="Normal 2 3 2 3 4 4 2" xfId="10310" xr:uid="{9AC8B0A8-5AA7-4BBF-B960-AFFDDA06F05B}"/>
    <cellStyle name="Normal 2 3 2 3 4 4 2 2" xfId="38266" xr:uid="{6DEEB12F-9ED1-48E2-816D-470F81ECD4DE}"/>
    <cellStyle name="Normal 2 3 2 3 4 4 3" xfId="38265" xr:uid="{218D0708-A1B6-476E-BC92-2AC1CC07C4C8}"/>
    <cellStyle name="Normal 2 3 2 3 4 5" xfId="10311" xr:uid="{2FE4360C-70C2-4A65-A3C8-DB5B6C1E7D17}"/>
    <cellStyle name="Normal 2 3 2 3 4 5 2" xfId="38267" xr:uid="{CFEB2809-2152-4DE4-B0A4-17C6AA247C9A}"/>
    <cellStyle name="Normal 2 3 2 3 4 6" xfId="38252" xr:uid="{E77925A1-096A-48AD-A5BB-3B70CBA9EBBC}"/>
    <cellStyle name="Normal 2 3 2 3 5" xfId="10312" xr:uid="{427628B4-0382-448A-9105-57B046A6C688}"/>
    <cellStyle name="Normal 2 3 2 3 5 2" xfId="10313" xr:uid="{713795CD-7282-4881-97E2-35542B0A837F}"/>
    <cellStyle name="Normal 2 3 2 3 5 2 2" xfId="10314" xr:uid="{78BA3A92-5ECB-403E-8FAD-AAE3890F542B}"/>
    <cellStyle name="Normal 2 3 2 3 5 2 2 2" xfId="10315" xr:uid="{628C3DC3-4645-44BF-A2EB-15C0CBF3C994}"/>
    <cellStyle name="Normal 2 3 2 3 5 2 2 2 2" xfId="38271" xr:uid="{2A5DB9E4-DB0F-4A97-96A7-CEC7BF8A458C}"/>
    <cellStyle name="Normal 2 3 2 3 5 2 2 3" xfId="38270" xr:uid="{04F437FD-5E3E-42AE-96B6-7969019B79B2}"/>
    <cellStyle name="Normal 2 3 2 3 5 2 3" xfId="10316" xr:uid="{A772C310-9350-4514-95A4-6A4121430773}"/>
    <cellStyle name="Normal 2 3 2 3 5 2 3 2" xfId="38272" xr:uid="{C105E860-3D1B-4CDE-A5C4-4495A886D022}"/>
    <cellStyle name="Normal 2 3 2 3 5 2 4" xfId="38269" xr:uid="{6E5CCF0F-2508-453D-A669-04916BA00EAC}"/>
    <cellStyle name="Normal 2 3 2 3 5 3" xfId="10317" xr:uid="{5298DF9E-C52C-4AFD-B178-568C09300393}"/>
    <cellStyle name="Normal 2 3 2 3 5 3 2" xfId="10318" xr:uid="{1A04892D-C534-4967-A653-D8AB32E6D207}"/>
    <cellStyle name="Normal 2 3 2 3 5 3 2 2" xfId="38274" xr:uid="{DE650643-5AB6-41A8-B52E-DFE14DB4811F}"/>
    <cellStyle name="Normal 2 3 2 3 5 3 3" xfId="38273" xr:uid="{07587BAA-8C1B-4921-9E49-86845A7B3540}"/>
    <cellStyle name="Normal 2 3 2 3 5 4" xfId="10319" xr:uid="{E4CFA88E-E787-43EE-8306-66058E5A3197}"/>
    <cellStyle name="Normal 2 3 2 3 5 4 2" xfId="38275" xr:uid="{FF038B39-4775-4D65-BC51-4DDBFC84ED1D}"/>
    <cellStyle name="Normal 2 3 2 3 5 5" xfId="38268" xr:uid="{DBABE64A-01C9-48A7-B6DC-B823742B5D34}"/>
    <cellStyle name="Normal 2 3 2 3 6" xfId="10320" xr:uid="{ABD9B39E-594D-4886-B07F-A07FCF896336}"/>
    <cellStyle name="Normal 2 3 2 3 6 2" xfId="10321" xr:uid="{8A2F137D-D2B3-40C6-A621-C1225113E79D}"/>
    <cellStyle name="Normal 2 3 2 3 6 2 2" xfId="10322" xr:uid="{152FD74D-E8D3-47A3-B64E-5F0621651E7A}"/>
    <cellStyle name="Normal 2 3 2 3 6 2 2 2" xfId="10323" xr:uid="{889CE348-F121-4E97-A5F0-FD9419A0C43A}"/>
    <cellStyle name="Normal 2 3 2 3 6 2 2 2 2" xfId="38279" xr:uid="{475CE845-1B46-4B79-9710-BA84E8579B9E}"/>
    <cellStyle name="Normal 2 3 2 3 6 2 2 3" xfId="38278" xr:uid="{BB7A2B1F-9D70-487E-A05E-5B1FA99E1305}"/>
    <cellStyle name="Normal 2 3 2 3 6 2 3" xfId="10324" xr:uid="{6078AA0E-1468-4C3F-882A-48724D465422}"/>
    <cellStyle name="Normal 2 3 2 3 6 2 3 2" xfId="38280" xr:uid="{D70C7B10-3151-41C2-B84F-78AC931B6903}"/>
    <cellStyle name="Normal 2 3 2 3 6 2 4" xfId="38277" xr:uid="{838EF717-4141-4275-98CE-45163A056999}"/>
    <cellStyle name="Normal 2 3 2 3 6 3" xfId="10325" xr:uid="{E29409DC-FD3C-4F9B-A13F-6FC033803DC3}"/>
    <cellStyle name="Normal 2 3 2 3 6 3 2" xfId="10326" xr:uid="{AF1D3466-22F7-45BD-A5BF-D45C0395F10B}"/>
    <cellStyle name="Normal 2 3 2 3 6 3 2 2" xfId="38282" xr:uid="{D8383A99-4E6B-42C7-94D5-A979EB423ED3}"/>
    <cellStyle name="Normal 2 3 2 3 6 3 3" xfId="38281" xr:uid="{678B2993-BE29-4A25-B658-DDB2AA5E86B1}"/>
    <cellStyle name="Normal 2 3 2 3 6 4" xfId="10327" xr:uid="{1071EA4A-CA58-44D9-896D-48CEEA54681A}"/>
    <cellStyle name="Normal 2 3 2 3 6 4 2" xfId="38283" xr:uid="{1DB121B3-4604-4622-AF39-8A8908E93179}"/>
    <cellStyle name="Normal 2 3 2 3 6 5" xfId="38276" xr:uid="{3BF9ABC0-2790-40A3-B8D4-EB8AB00AEEF1}"/>
    <cellStyle name="Normal 2 3 2 3 7" xfId="10328" xr:uid="{4D936679-0E5C-4810-86F6-A9D520516B75}"/>
    <cellStyle name="Normal 2 3 2 3 7 2" xfId="10329" xr:uid="{03249154-B405-4B0A-88F9-52FDBF22A6BE}"/>
    <cellStyle name="Normal 2 3 2 3 7 2 2" xfId="10330" xr:uid="{413DD8A1-4C19-4887-92CB-B2CA76A9D985}"/>
    <cellStyle name="Normal 2 3 2 3 7 2 2 2" xfId="38286" xr:uid="{49286FEF-59C9-427F-BFA8-3848DB7446CA}"/>
    <cellStyle name="Normal 2 3 2 3 7 2 3" xfId="38285" xr:uid="{248B45D1-051C-4505-A820-A803C9679253}"/>
    <cellStyle name="Normal 2 3 2 3 7 3" xfId="10331" xr:uid="{7FCA785C-FAFE-4091-A24F-4EE4DD55DCF7}"/>
    <cellStyle name="Normal 2 3 2 3 7 3 2" xfId="38287" xr:uid="{126ECA0D-C1E6-4650-B772-4D88D061905E}"/>
    <cellStyle name="Normal 2 3 2 3 7 4" xfId="38284" xr:uid="{766BB217-073E-4CD9-B8B4-1B222A004F83}"/>
    <cellStyle name="Normal 2 3 2 3 8" xfId="10332" xr:uid="{27CF0F79-296E-4233-89E7-F7775637B3C5}"/>
    <cellStyle name="Normal 2 3 2 3 8 2" xfId="10333" xr:uid="{E4E13F29-E87E-4828-8B82-8F5EFE74187C}"/>
    <cellStyle name="Normal 2 3 2 3 8 2 2" xfId="38289" xr:uid="{9C2A6D6C-9CBE-4930-BD25-BF9B901D2771}"/>
    <cellStyle name="Normal 2 3 2 3 8 3" xfId="38288" xr:uid="{FE78DC87-5151-414F-BC41-3B7DAD9CAE9A}"/>
    <cellStyle name="Normal 2 3 2 3 9" xfId="10334" xr:uid="{3BABAEAB-4233-4829-8D53-7BFE97ED3A6C}"/>
    <cellStyle name="Normal 2 3 2 3 9 2" xfId="38290" xr:uid="{612697C0-E863-4B1B-A423-A5B1375668A0}"/>
    <cellStyle name="Normal 2 3 2 4" xfId="254" xr:uid="{2C32728B-03DF-4968-8016-7970A278100B}"/>
    <cellStyle name="Normal 2 3 2 4 10" xfId="28235" xr:uid="{A01C2FF2-90E3-4B70-9A6D-41D0EB7A5BE2}"/>
    <cellStyle name="Normal 2 3 2 4 2" xfId="601" xr:uid="{65C3A555-1540-4F52-B610-71C8489DCCD3}"/>
    <cellStyle name="Normal 2 3 2 4 2 2" xfId="10335" xr:uid="{AB8CEB1D-5AD9-43E2-862E-433786537AB0}"/>
    <cellStyle name="Normal 2 3 2 4 2 2 2" xfId="10336" xr:uid="{9FEEF6E5-D32B-4F2C-8AF0-CA6E5A7E4090}"/>
    <cellStyle name="Normal 2 3 2 4 2 2 2 2" xfId="10337" xr:uid="{6D673A46-B30A-41D9-A563-E7EAE9A7C623}"/>
    <cellStyle name="Normal 2 3 2 4 2 2 2 2 2" xfId="10338" xr:uid="{BC6D0F38-142F-4CAB-B476-69D13C3C9E37}"/>
    <cellStyle name="Normal 2 3 2 4 2 2 2 2 2 2" xfId="10339" xr:uid="{978C80B9-1F3A-4B43-9F18-F64F3B8A1FAC}"/>
    <cellStyle name="Normal 2 3 2 4 2 2 2 2 2 2 2" xfId="38295" xr:uid="{EFC7A0AF-8835-4878-AAD0-2E2D8F8BCA45}"/>
    <cellStyle name="Normal 2 3 2 4 2 2 2 2 2 3" xfId="38294" xr:uid="{993A9B3C-4C76-4C61-BE81-7EA257D1F574}"/>
    <cellStyle name="Normal 2 3 2 4 2 2 2 2 3" xfId="10340" xr:uid="{2328137B-468D-4107-AD3C-02FF5B076BE0}"/>
    <cellStyle name="Normal 2 3 2 4 2 2 2 2 3 2" xfId="38296" xr:uid="{7B228D09-B0F3-4DCD-9BAF-1A269B262A2F}"/>
    <cellStyle name="Normal 2 3 2 4 2 2 2 2 4" xfId="38293" xr:uid="{3D141654-1527-43B3-93F0-B4C8E5F2D7A0}"/>
    <cellStyle name="Normal 2 3 2 4 2 2 2 3" xfId="10341" xr:uid="{0AEBBBE0-6557-4F32-A393-A4C28562FA69}"/>
    <cellStyle name="Normal 2 3 2 4 2 2 2 3 2" xfId="10342" xr:uid="{5D03BD85-0850-4EE7-B082-D22DF293618F}"/>
    <cellStyle name="Normal 2 3 2 4 2 2 2 3 2 2" xfId="38298" xr:uid="{7E3469BC-93C7-4070-8890-D83654D4A2CE}"/>
    <cellStyle name="Normal 2 3 2 4 2 2 2 3 3" xfId="38297" xr:uid="{4B8D034D-5CA7-4271-BD48-2CF2140E0903}"/>
    <cellStyle name="Normal 2 3 2 4 2 2 2 4" xfId="10343" xr:uid="{7A14F5DC-26AE-44A3-A6BE-E5A9A00B8CBB}"/>
    <cellStyle name="Normal 2 3 2 4 2 2 2 4 2" xfId="38299" xr:uid="{1BF29D2C-1AF0-4850-8F1D-97A581B090AF}"/>
    <cellStyle name="Normal 2 3 2 4 2 2 2 5" xfId="38292" xr:uid="{7307A3C2-EE17-425E-9FBC-D3AD8AF2244E}"/>
    <cellStyle name="Normal 2 3 2 4 2 2 3" xfId="10344" xr:uid="{F1317F10-32C9-48A4-92C7-7670A1D1C41B}"/>
    <cellStyle name="Normal 2 3 2 4 2 2 3 2" xfId="10345" xr:uid="{9A649E70-6910-4D4F-97AB-8F0AF06AFB91}"/>
    <cellStyle name="Normal 2 3 2 4 2 2 3 2 2" xfId="10346" xr:uid="{E5868CD6-F26C-4E88-AAA3-212A055E4112}"/>
    <cellStyle name="Normal 2 3 2 4 2 2 3 2 2 2" xfId="38302" xr:uid="{9CD66679-8FE7-48BE-8E6D-45403C8971C9}"/>
    <cellStyle name="Normal 2 3 2 4 2 2 3 2 3" xfId="38301" xr:uid="{BF8BC079-03E5-46BF-ADB9-F89BFA9A10D9}"/>
    <cellStyle name="Normal 2 3 2 4 2 2 3 3" xfId="10347" xr:uid="{DBB27C7C-E56C-466E-BF40-C7230C351BCC}"/>
    <cellStyle name="Normal 2 3 2 4 2 2 3 3 2" xfId="38303" xr:uid="{BEC1A403-55CC-45BF-8739-49899CE70EFE}"/>
    <cellStyle name="Normal 2 3 2 4 2 2 3 4" xfId="38300" xr:uid="{E2EC0B89-9C9D-4F0D-BC53-AD049AF39998}"/>
    <cellStyle name="Normal 2 3 2 4 2 2 4" xfId="10348" xr:uid="{0DA90D5E-CF55-4AB2-A327-AD31C7FEDEA6}"/>
    <cellStyle name="Normal 2 3 2 4 2 2 4 2" xfId="10349" xr:uid="{161A1D43-6338-4D41-9725-9265BEB03D97}"/>
    <cellStyle name="Normal 2 3 2 4 2 2 4 2 2" xfId="38305" xr:uid="{AD697834-B23F-4C93-A0BF-14476315A2E4}"/>
    <cellStyle name="Normal 2 3 2 4 2 2 4 3" xfId="38304" xr:uid="{BCB77CAA-8E7A-41B7-A994-0ED788F1A401}"/>
    <cellStyle name="Normal 2 3 2 4 2 2 5" xfId="10350" xr:uid="{7659A18D-CBDB-434C-80EA-ADE6BAD946D6}"/>
    <cellStyle name="Normal 2 3 2 4 2 2 5 2" xfId="38306" xr:uid="{E9ABBB40-D622-4127-BD5C-D09F9863BF16}"/>
    <cellStyle name="Normal 2 3 2 4 2 2 6" xfId="38291" xr:uid="{CD8F9DA3-8262-4EAC-A879-91D5E1595569}"/>
    <cellStyle name="Normal 2 3 2 4 2 3" xfId="10351" xr:uid="{76F23A6F-1238-4F01-A311-D782144AF5D6}"/>
    <cellStyle name="Normal 2 3 2 4 2 3 2" xfId="10352" xr:uid="{47C76751-B5EA-4797-B4E9-89C18BF1E438}"/>
    <cellStyle name="Normal 2 3 2 4 2 3 2 2" xfId="10353" xr:uid="{A4F68C81-5252-4628-82FD-688DB9D08E3E}"/>
    <cellStyle name="Normal 2 3 2 4 2 3 2 2 2" xfId="10354" xr:uid="{F84D521C-5E39-48F7-A207-B2CE5307B149}"/>
    <cellStyle name="Normal 2 3 2 4 2 3 2 2 2 2" xfId="38310" xr:uid="{F49E47DD-52ED-4A1F-B01D-96D1BD86FA71}"/>
    <cellStyle name="Normal 2 3 2 4 2 3 2 2 3" xfId="38309" xr:uid="{4E35E66F-D81A-4E86-8ACC-7B0254053990}"/>
    <cellStyle name="Normal 2 3 2 4 2 3 2 3" xfId="10355" xr:uid="{FCB2D469-FBFE-4E48-A320-0B53ECA7BEFB}"/>
    <cellStyle name="Normal 2 3 2 4 2 3 2 3 2" xfId="38311" xr:uid="{E48B82E2-F5E6-4C65-B8F2-92784BEF0603}"/>
    <cellStyle name="Normal 2 3 2 4 2 3 2 4" xfId="38308" xr:uid="{C44A7DDF-1692-421A-8AC5-8536B7614FBA}"/>
    <cellStyle name="Normal 2 3 2 4 2 3 3" xfId="10356" xr:uid="{D41332E7-C448-4628-9609-44EE8DA8BE96}"/>
    <cellStyle name="Normal 2 3 2 4 2 3 3 2" xfId="10357" xr:uid="{DCE45C7F-A0FE-4D84-AC25-045DCF9AF4FA}"/>
    <cellStyle name="Normal 2 3 2 4 2 3 3 2 2" xfId="38313" xr:uid="{7CF89DC8-5FDA-485D-B43D-10FE682C09A7}"/>
    <cellStyle name="Normal 2 3 2 4 2 3 3 3" xfId="38312" xr:uid="{31109AC4-1DED-427D-B0D2-6194E265F537}"/>
    <cellStyle name="Normal 2 3 2 4 2 3 4" xfId="10358" xr:uid="{C16ADEC9-0312-4D84-B984-BC7ED8C23AD8}"/>
    <cellStyle name="Normal 2 3 2 4 2 3 4 2" xfId="38314" xr:uid="{E83787F3-E6FD-4C77-8A62-8DE754177BBB}"/>
    <cellStyle name="Normal 2 3 2 4 2 3 5" xfId="38307" xr:uid="{65AA3495-12E9-4527-81A1-C3A230C6870C}"/>
    <cellStyle name="Normal 2 3 2 4 2 4" xfId="10359" xr:uid="{22E4B273-2DBE-4563-82F1-D18C2334AB6D}"/>
    <cellStyle name="Normal 2 3 2 4 2 4 2" xfId="10360" xr:uid="{600CFFB7-AC39-4E73-8136-86DE1838AE6D}"/>
    <cellStyle name="Normal 2 3 2 4 2 4 2 2" xfId="10361" xr:uid="{4ED720AC-AD6B-4004-8F77-77C00E79C867}"/>
    <cellStyle name="Normal 2 3 2 4 2 4 2 2 2" xfId="10362" xr:uid="{D34E906A-2A0A-4DC8-AA5D-EC06E48C7DB1}"/>
    <cellStyle name="Normal 2 3 2 4 2 4 2 2 2 2" xfId="38318" xr:uid="{50849BF8-BACE-41A6-8AF6-1F35E24D34F4}"/>
    <cellStyle name="Normal 2 3 2 4 2 4 2 2 3" xfId="38317" xr:uid="{EE892E0B-0AB6-4C7C-A016-A943023F23FD}"/>
    <cellStyle name="Normal 2 3 2 4 2 4 2 3" xfId="10363" xr:uid="{7F698FCD-D7E9-40AC-8A57-025DF1DF7820}"/>
    <cellStyle name="Normal 2 3 2 4 2 4 2 3 2" xfId="38319" xr:uid="{3FACCF9B-ED75-4A65-A526-37E53B7F6A8E}"/>
    <cellStyle name="Normal 2 3 2 4 2 4 2 4" xfId="38316" xr:uid="{43538CA6-FB56-45FB-918C-04A98125D5DE}"/>
    <cellStyle name="Normal 2 3 2 4 2 4 3" xfId="10364" xr:uid="{0E5A3C14-780B-4092-9020-83F53D1C8237}"/>
    <cellStyle name="Normal 2 3 2 4 2 4 3 2" xfId="10365" xr:uid="{FD02F103-E4DF-46D0-A42C-216D31695961}"/>
    <cellStyle name="Normal 2 3 2 4 2 4 3 2 2" xfId="38321" xr:uid="{F27BCA2F-A70C-4A4B-A585-12A555CA6E46}"/>
    <cellStyle name="Normal 2 3 2 4 2 4 3 3" xfId="38320" xr:uid="{8186664E-FDED-47BF-9327-9E1661017854}"/>
    <cellStyle name="Normal 2 3 2 4 2 4 4" xfId="10366" xr:uid="{9EE58B94-87DA-4612-A090-D33E768AE6E1}"/>
    <cellStyle name="Normal 2 3 2 4 2 4 4 2" xfId="38322" xr:uid="{89D58FF5-236A-4EF8-845B-BBD7AC08A268}"/>
    <cellStyle name="Normal 2 3 2 4 2 4 5" xfId="38315" xr:uid="{039D4A9A-2518-454F-8808-11A13AA27732}"/>
    <cellStyle name="Normal 2 3 2 4 2 5" xfId="10367" xr:uid="{71A2B337-474B-4792-A7C2-DC6A0685D2E5}"/>
    <cellStyle name="Normal 2 3 2 4 2 5 2" xfId="10368" xr:uid="{6D19042C-24C7-4019-8B00-52EDAC2BA363}"/>
    <cellStyle name="Normal 2 3 2 4 2 5 2 2" xfId="10369" xr:uid="{3E65148E-2774-4C55-93BC-99EE11BDC4E5}"/>
    <cellStyle name="Normal 2 3 2 4 2 5 2 2 2" xfId="38325" xr:uid="{2447C227-AAB2-442B-A305-CF50BE1D88E4}"/>
    <cellStyle name="Normal 2 3 2 4 2 5 2 3" xfId="38324" xr:uid="{CFB68A6C-1182-4FE7-86B0-3FC1A4ADD763}"/>
    <cellStyle name="Normal 2 3 2 4 2 5 3" xfId="10370" xr:uid="{D41235BC-5863-404D-8DCA-BB98EDDBF590}"/>
    <cellStyle name="Normal 2 3 2 4 2 5 3 2" xfId="38326" xr:uid="{C41E9A3D-1592-464A-A930-090CE3CB0B27}"/>
    <cellStyle name="Normal 2 3 2 4 2 5 4" xfId="38323" xr:uid="{74559F70-0A10-4B30-A6E1-425ACE93448E}"/>
    <cellStyle name="Normal 2 3 2 4 2 6" xfId="10371" xr:uid="{B1A4A832-A3E5-45A3-B6E2-AADDA1D133A9}"/>
    <cellStyle name="Normal 2 3 2 4 2 6 2" xfId="10372" xr:uid="{C16C8139-9B3A-4EAC-BC05-4A30BE889DEB}"/>
    <cellStyle name="Normal 2 3 2 4 2 6 2 2" xfId="38328" xr:uid="{D6C7C1F4-2F03-4ABE-9A1A-E896F7B0480A}"/>
    <cellStyle name="Normal 2 3 2 4 2 6 3" xfId="38327" xr:uid="{81F0FAC5-9748-4971-B381-75DD4E8681BD}"/>
    <cellStyle name="Normal 2 3 2 4 2 7" xfId="10373" xr:uid="{0D0070EB-524A-4438-A84B-55243C0C34D0}"/>
    <cellStyle name="Normal 2 3 2 4 2 7 2" xfId="38329" xr:uid="{D61ADD7E-1D45-4DBB-ABED-A031485FF5A8}"/>
    <cellStyle name="Normal 2 3 2 4 2 8" xfId="28580" xr:uid="{EE61BF39-C10A-47CF-848A-75DC2184B0FC}"/>
    <cellStyle name="Normal 2 3 2 4 3" xfId="10374" xr:uid="{03A850BE-9F48-4DFD-91BD-2D267D1CDD6F}"/>
    <cellStyle name="Normal 2 3 2 4 3 2" xfId="10375" xr:uid="{620FF6A5-DB28-4907-8898-DD45312B8A30}"/>
    <cellStyle name="Normal 2 3 2 4 3 2 2" xfId="10376" xr:uid="{1CECACCC-6E9B-43A7-8EE2-D9179F362AE8}"/>
    <cellStyle name="Normal 2 3 2 4 3 2 2 2" xfId="10377" xr:uid="{81C4BB2C-27F5-454B-B21F-85E3AF2657E1}"/>
    <cellStyle name="Normal 2 3 2 4 3 2 2 2 2" xfId="10378" xr:uid="{930DDFBC-5899-4D33-8590-FD3736C1CBE1}"/>
    <cellStyle name="Normal 2 3 2 4 3 2 2 2 2 2" xfId="38334" xr:uid="{C8C1CF34-4834-4CA8-AA78-5532D85B3DC3}"/>
    <cellStyle name="Normal 2 3 2 4 3 2 2 2 3" xfId="38333" xr:uid="{9182D55C-BC4F-4579-BDD5-806894A17CA5}"/>
    <cellStyle name="Normal 2 3 2 4 3 2 2 3" xfId="10379" xr:uid="{EC541BF3-D579-4B29-9BFA-B879130A05C4}"/>
    <cellStyle name="Normal 2 3 2 4 3 2 2 3 2" xfId="38335" xr:uid="{6025273B-E0BF-4C83-9AE9-898542BA8C20}"/>
    <cellStyle name="Normal 2 3 2 4 3 2 2 4" xfId="38332" xr:uid="{6F1C09AD-FDEF-4121-865F-AD49225F6746}"/>
    <cellStyle name="Normal 2 3 2 4 3 2 3" xfId="10380" xr:uid="{97BC9348-E684-4CA3-B582-12FFE356D634}"/>
    <cellStyle name="Normal 2 3 2 4 3 2 3 2" xfId="10381" xr:uid="{E501C912-CE30-4AE0-877B-AEBC9C7B30DE}"/>
    <cellStyle name="Normal 2 3 2 4 3 2 3 2 2" xfId="38337" xr:uid="{01854999-4B89-43F3-BE3F-426D8D431EA4}"/>
    <cellStyle name="Normal 2 3 2 4 3 2 3 3" xfId="38336" xr:uid="{BD0CF590-4C08-4EF9-BE00-0C965EB7E9DB}"/>
    <cellStyle name="Normal 2 3 2 4 3 2 4" xfId="10382" xr:uid="{27C2C621-776F-4945-A342-C352CE46CDD2}"/>
    <cellStyle name="Normal 2 3 2 4 3 2 4 2" xfId="38338" xr:uid="{D68DA8F1-F06C-4EB1-AE3D-17D060D03DA2}"/>
    <cellStyle name="Normal 2 3 2 4 3 2 5" xfId="38331" xr:uid="{7F3D4CD5-1F2B-4193-B937-00DC044B62C4}"/>
    <cellStyle name="Normal 2 3 2 4 3 3" xfId="10383" xr:uid="{2A16D9B8-7A1B-4891-9EDD-61D27CAD207D}"/>
    <cellStyle name="Normal 2 3 2 4 3 3 2" xfId="10384" xr:uid="{9618EAFE-6840-4313-AD67-56A79E387442}"/>
    <cellStyle name="Normal 2 3 2 4 3 3 2 2" xfId="10385" xr:uid="{55E595AA-DDAD-414D-88C9-5580AD8AA811}"/>
    <cellStyle name="Normal 2 3 2 4 3 3 2 2 2" xfId="38341" xr:uid="{22811EA7-6274-4A41-8550-408A6EA6E18C}"/>
    <cellStyle name="Normal 2 3 2 4 3 3 2 3" xfId="38340" xr:uid="{9BC153E0-CDB8-457C-B093-E69241C50D42}"/>
    <cellStyle name="Normal 2 3 2 4 3 3 3" xfId="10386" xr:uid="{44D9B275-79F8-44C6-8E55-E682EA1170C0}"/>
    <cellStyle name="Normal 2 3 2 4 3 3 3 2" xfId="38342" xr:uid="{590C3FC3-C31B-4482-86C7-98284F232AC0}"/>
    <cellStyle name="Normal 2 3 2 4 3 3 4" xfId="38339" xr:uid="{81F0FCB6-1EF3-464B-BF21-95DE1EDC9BF5}"/>
    <cellStyle name="Normal 2 3 2 4 3 4" xfId="10387" xr:uid="{D2945773-7EB2-4D94-94CA-4252580D34E2}"/>
    <cellStyle name="Normal 2 3 2 4 3 4 2" xfId="10388" xr:uid="{DAB06045-FC5E-4A80-9D94-DEB7D9341149}"/>
    <cellStyle name="Normal 2 3 2 4 3 4 2 2" xfId="38344" xr:uid="{A2518780-D002-4A9D-B7F9-0E56E57A6331}"/>
    <cellStyle name="Normal 2 3 2 4 3 4 3" xfId="38343" xr:uid="{6054A09E-6950-4ED2-9D2C-00B0FA2ECAD9}"/>
    <cellStyle name="Normal 2 3 2 4 3 5" xfId="10389" xr:uid="{21EFEB7B-CDAA-4F97-A9B6-46A5B89C7BF6}"/>
    <cellStyle name="Normal 2 3 2 4 3 5 2" xfId="38345" xr:uid="{77B7B814-2E7A-43FF-B67D-E04471960A69}"/>
    <cellStyle name="Normal 2 3 2 4 3 6" xfId="38330" xr:uid="{58C3C19B-0588-4602-A4BF-AB74C4C67D81}"/>
    <cellStyle name="Normal 2 3 2 4 4" xfId="10390" xr:uid="{2198E3F5-96BD-4643-B95E-483CE6C932C3}"/>
    <cellStyle name="Normal 2 3 2 4 4 2" xfId="10391" xr:uid="{7BA108BA-D1BD-4407-914B-CEA18514E969}"/>
    <cellStyle name="Normal 2 3 2 4 4 2 2" xfId="10392" xr:uid="{78AB4FD0-C2DC-4F1D-ADE8-B9D66FA6C9F7}"/>
    <cellStyle name="Normal 2 3 2 4 4 2 2 2" xfId="10393" xr:uid="{C7ED070C-3CB1-4EE1-B792-E6C98BF84486}"/>
    <cellStyle name="Normal 2 3 2 4 4 2 2 2 2" xfId="38349" xr:uid="{6DF2D8B0-77AC-4C66-927F-87A9236DF417}"/>
    <cellStyle name="Normal 2 3 2 4 4 2 2 3" xfId="38348" xr:uid="{1ABB633D-5766-4970-B370-F09829C0D4ED}"/>
    <cellStyle name="Normal 2 3 2 4 4 2 3" xfId="10394" xr:uid="{74C387BB-E096-4047-92F7-8BBA72B12CE5}"/>
    <cellStyle name="Normal 2 3 2 4 4 2 3 2" xfId="38350" xr:uid="{C8655B3A-1AEE-4D63-89C5-7091C5D79A79}"/>
    <cellStyle name="Normal 2 3 2 4 4 2 4" xfId="38347" xr:uid="{3BE67B23-3A47-4A78-8EB5-D353CEF1BC68}"/>
    <cellStyle name="Normal 2 3 2 4 4 3" xfId="10395" xr:uid="{2A6CDE54-7FEB-45A0-8879-EFB5B0B20845}"/>
    <cellStyle name="Normal 2 3 2 4 4 3 2" xfId="10396" xr:uid="{6803893F-7872-4344-B81A-28A6250E13E4}"/>
    <cellStyle name="Normal 2 3 2 4 4 3 2 2" xfId="38352" xr:uid="{079972AB-1766-456B-86E0-72BE72CB0CEF}"/>
    <cellStyle name="Normal 2 3 2 4 4 3 3" xfId="38351" xr:uid="{0AC56AC6-82D1-4D58-B6FF-B439495C44C9}"/>
    <cellStyle name="Normal 2 3 2 4 4 4" xfId="10397" xr:uid="{06CE933F-E068-4DE5-A646-98197761A12E}"/>
    <cellStyle name="Normal 2 3 2 4 4 4 2" xfId="38353" xr:uid="{F36C19E3-0854-49F7-A377-B4F138B17D5D}"/>
    <cellStyle name="Normal 2 3 2 4 4 5" xfId="38346" xr:uid="{92521BEC-238C-470D-B1D5-24096580B52D}"/>
    <cellStyle name="Normal 2 3 2 4 5" xfId="10398" xr:uid="{EC4610A7-D793-4CA7-A80C-FEB3DBA6ACCD}"/>
    <cellStyle name="Normal 2 3 2 4 5 2" xfId="10399" xr:uid="{09F62B54-C51D-425F-9C19-FA7C05D00CAC}"/>
    <cellStyle name="Normal 2 3 2 4 5 2 2" xfId="10400" xr:uid="{EEAFC078-CCCE-4EFB-8C00-BBAB88374E63}"/>
    <cellStyle name="Normal 2 3 2 4 5 2 2 2" xfId="10401" xr:uid="{2A56934C-3A89-4D56-AF53-6290E82082B6}"/>
    <cellStyle name="Normal 2 3 2 4 5 2 2 2 2" xfId="38357" xr:uid="{636FFF18-5A75-4984-9F89-143A64638D6A}"/>
    <cellStyle name="Normal 2 3 2 4 5 2 2 3" xfId="38356" xr:uid="{BE10ED6D-4BF1-4E9C-B443-7516371D4783}"/>
    <cellStyle name="Normal 2 3 2 4 5 2 3" xfId="10402" xr:uid="{A5EDB3E7-9070-4FEE-AA60-40688A108641}"/>
    <cellStyle name="Normal 2 3 2 4 5 2 3 2" xfId="38358" xr:uid="{290B5AE0-18DC-4017-9E76-D2C7565F87F5}"/>
    <cellStyle name="Normal 2 3 2 4 5 2 4" xfId="38355" xr:uid="{D7E80526-D221-4A2F-B705-26902B05C59D}"/>
    <cellStyle name="Normal 2 3 2 4 5 3" xfId="10403" xr:uid="{7C5BB510-1F8E-405E-87F6-16401183E9E7}"/>
    <cellStyle name="Normal 2 3 2 4 5 3 2" xfId="10404" xr:uid="{E1FB69EE-6B98-4708-9D40-F8AC92362609}"/>
    <cellStyle name="Normal 2 3 2 4 5 3 2 2" xfId="38360" xr:uid="{B62641A7-5E13-4FC8-AA6E-2595D0D88F3F}"/>
    <cellStyle name="Normal 2 3 2 4 5 3 3" xfId="38359" xr:uid="{F7828678-D3B1-4872-AF72-EDEE01DD0675}"/>
    <cellStyle name="Normal 2 3 2 4 5 4" xfId="10405" xr:uid="{C3FF9E3D-5029-4BEE-8A67-AA277390CCEA}"/>
    <cellStyle name="Normal 2 3 2 4 5 4 2" xfId="38361" xr:uid="{A53D3B4B-3833-46A0-A6AD-B5A6D92FB060}"/>
    <cellStyle name="Normal 2 3 2 4 5 5" xfId="38354" xr:uid="{81BF9395-7D10-4AF1-BC55-95F52057B877}"/>
    <cellStyle name="Normal 2 3 2 4 6" xfId="10406" xr:uid="{38755FA9-6ABD-49E5-B6B3-D34DF7514DA0}"/>
    <cellStyle name="Normal 2 3 2 4 6 2" xfId="10407" xr:uid="{1F975A4F-4B24-4BE8-9C76-8A2EB9443675}"/>
    <cellStyle name="Normal 2 3 2 4 6 2 2" xfId="10408" xr:uid="{B49C49A8-22B4-4E37-A083-33425B642AF0}"/>
    <cellStyle name="Normal 2 3 2 4 6 2 2 2" xfId="38364" xr:uid="{556E0038-311E-44F6-93AF-85153B86C635}"/>
    <cellStyle name="Normal 2 3 2 4 6 2 3" xfId="38363" xr:uid="{9C67DC9D-B2BE-4581-8C9F-EA99B9B806A3}"/>
    <cellStyle name="Normal 2 3 2 4 6 3" xfId="10409" xr:uid="{5E21C0BF-B1A9-449A-9E34-0D4D46C88C88}"/>
    <cellStyle name="Normal 2 3 2 4 6 3 2" xfId="38365" xr:uid="{D5296094-5A30-46C5-A25A-F434C6762E23}"/>
    <cellStyle name="Normal 2 3 2 4 6 4" xfId="38362" xr:uid="{4C167A02-A148-4D6E-A9F8-53FC54D3CF4F}"/>
    <cellStyle name="Normal 2 3 2 4 7" xfId="10410" xr:uid="{F33A439B-699F-4B82-8DB8-90159BCDB368}"/>
    <cellStyle name="Normal 2 3 2 4 7 2" xfId="10411" xr:uid="{E4D6D51C-293F-4EA0-AA79-F6C30B595F84}"/>
    <cellStyle name="Normal 2 3 2 4 7 2 2" xfId="38367" xr:uid="{6EFAC05D-D4B1-4F76-8368-0E95F1E52DE7}"/>
    <cellStyle name="Normal 2 3 2 4 7 3" xfId="38366" xr:uid="{9E35E370-2FFB-433C-AFCA-8C3E08D2FED2}"/>
    <cellStyle name="Normal 2 3 2 4 8" xfId="10412" xr:uid="{D9FB538E-D133-497D-AA46-4D26DC54AA79}"/>
    <cellStyle name="Normal 2 3 2 4 8 2" xfId="38368" xr:uid="{70A21AAD-1A01-4AB6-8E3C-3EFC43C331E1}"/>
    <cellStyle name="Normal 2 3 2 4 9" xfId="27834" xr:uid="{C5BA4D6D-B103-43EB-80AB-EAA0F272CB90}"/>
    <cellStyle name="Normal 2 3 2 4 9 2" xfId="55753" xr:uid="{3A577FC9-30C6-4E67-A573-FA5CB8DE38E6}"/>
    <cellStyle name="Normal 2 3 2 5" xfId="95" xr:uid="{BB44228C-7A3F-4F27-8E9E-5FB4037DC60B}"/>
    <cellStyle name="Normal 2 3 2 5 2" xfId="447" xr:uid="{79E5D8F8-8881-492D-B0D6-92BDE2AA182F}"/>
    <cellStyle name="Normal 2 3 2 5 2 2" xfId="10413" xr:uid="{D0B7377F-15C5-46C0-9BF3-862481AB3B9F}"/>
    <cellStyle name="Normal 2 3 2 5 2 2 2" xfId="10414" xr:uid="{36878264-9774-4321-A059-E8640FE610D4}"/>
    <cellStyle name="Normal 2 3 2 5 2 2 2 2" xfId="10415" xr:uid="{D6B07CCE-BFBA-4DE3-B7BE-A2CF0088A492}"/>
    <cellStyle name="Normal 2 3 2 5 2 2 2 2 2" xfId="10416" xr:uid="{885F0377-3DB0-4A7F-8591-CA1C38940C25}"/>
    <cellStyle name="Normal 2 3 2 5 2 2 2 2 2 2" xfId="10417" xr:uid="{42ED13F8-6756-45A0-99E1-C38C9B14FC1C}"/>
    <cellStyle name="Normal 2 3 2 5 2 2 2 2 2 2 2" xfId="38373" xr:uid="{130D0C1F-1905-4CF6-BD0A-43578937CFE2}"/>
    <cellStyle name="Normal 2 3 2 5 2 2 2 2 2 3" xfId="38372" xr:uid="{7F983BA4-7DD2-4F19-80A3-3CE8776834C0}"/>
    <cellStyle name="Normal 2 3 2 5 2 2 2 2 3" xfId="10418" xr:uid="{F22AAB7B-C993-49D1-ACD2-A8367009951D}"/>
    <cellStyle name="Normal 2 3 2 5 2 2 2 2 3 2" xfId="38374" xr:uid="{12CB5BC7-8A49-4BC5-AADC-002BF8BD6CE4}"/>
    <cellStyle name="Normal 2 3 2 5 2 2 2 2 4" xfId="38371" xr:uid="{E8F86F4F-28A5-4A2D-9866-9A3D7C684B04}"/>
    <cellStyle name="Normal 2 3 2 5 2 2 2 3" xfId="10419" xr:uid="{91F72913-2C06-4BF3-B88E-F38C566A87C1}"/>
    <cellStyle name="Normal 2 3 2 5 2 2 2 3 2" xfId="10420" xr:uid="{66CD1F29-B093-4BCB-B243-1DCA58923E3F}"/>
    <cellStyle name="Normal 2 3 2 5 2 2 2 3 2 2" xfId="38376" xr:uid="{FF3A37BB-0812-40E1-B5D8-587CBDE4F07B}"/>
    <cellStyle name="Normal 2 3 2 5 2 2 2 3 3" xfId="38375" xr:uid="{A181C91C-D6D0-4940-ADA0-D60578A67A92}"/>
    <cellStyle name="Normal 2 3 2 5 2 2 2 4" xfId="10421" xr:uid="{A84B98A5-DF6E-4176-93EC-831C4850AEAC}"/>
    <cellStyle name="Normal 2 3 2 5 2 2 2 4 2" xfId="38377" xr:uid="{5BA75C31-FEE3-4E96-AAEB-8C2E6227AD99}"/>
    <cellStyle name="Normal 2 3 2 5 2 2 2 5" xfId="38370" xr:uid="{CAAC9975-2B14-432B-87E7-13A0D35D79A3}"/>
    <cellStyle name="Normal 2 3 2 5 2 2 3" xfId="10422" xr:uid="{298F9902-8BFE-48A9-9C0E-2F8D2EF14235}"/>
    <cellStyle name="Normal 2 3 2 5 2 2 3 2" xfId="10423" xr:uid="{9F8BC9D9-733F-4035-B1D3-1697AE49E943}"/>
    <cellStyle name="Normal 2 3 2 5 2 2 3 2 2" xfId="10424" xr:uid="{7D75E6B3-1779-4065-BD0B-458BF2D28AF2}"/>
    <cellStyle name="Normal 2 3 2 5 2 2 3 2 2 2" xfId="38380" xr:uid="{9CCD77EC-6659-45A2-AA42-E091303CA456}"/>
    <cellStyle name="Normal 2 3 2 5 2 2 3 2 3" xfId="38379" xr:uid="{148EB34B-4FAE-458B-B5EF-BD6D5FCA6F05}"/>
    <cellStyle name="Normal 2 3 2 5 2 2 3 3" xfId="10425" xr:uid="{FF810DF1-7C28-45DB-A453-294D7335C8B1}"/>
    <cellStyle name="Normal 2 3 2 5 2 2 3 3 2" xfId="38381" xr:uid="{9C4D88C6-F2FB-4DB4-B87B-E938A72E4865}"/>
    <cellStyle name="Normal 2 3 2 5 2 2 3 4" xfId="38378" xr:uid="{AE232760-D963-40FA-9535-51B9424A685F}"/>
    <cellStyle name="Normal 2 3 2 5 2 2 4" xfId="10426" xr:uid="{854761CA-EEB5-40E1-9EA3-49089A119C3D}"/>
    <cellStyle name="Normal 2 3 2 5 2 2 4 2" xfId="10427" xr:uid="{62FE747A-4284-4E1C-961C-F55E99FAD8E5}"/>
    <cellStyle name="Normal 2 3 2 5 2 2 4 2 2" xfId="38383" xr:uid="{61EE5136-C51F-4759-8A71-C742AB89BD9E}"/>
    <cellStyle name="Normal 2 3 2 5 2 2 4 3" xfId="38382" xr:uid="{A33CCFF8-8263-435C-A68E-504C68136BFA}"/>
    <cellStyle name="Normal 2 3 2 5 2 2 5" xfId="10428" xr:uid="{D8771165-C310-47ED-8B24-96CD6E1B59D8}"/>
    <cellStyle name="Normal 2 3 2 5 2 2 5 2" xfId="38384" xr:uid="{B5F74A90-B403-4EBA-9E6C-34AD0BA230D4}"/>
    <cellStyle name="Normal 2 3 2 5 2 2 6" xfId="38369" xr:uid="{8CD3D3D6-EEE7-4FFF-8D26-11F0AD1C7F86}"/>
    <cellStyle name="Normal 2 3 2 5 2 3" xfId="10429" xr:uid="{5F634230-3714-42C4-9264-6254EC753EA8}"/>
    <cellStyle name="Normal 2 3 2 5 2 3 2" xfId="10430" xr:uid="{53390260-A15F-42E2-973B-FBB93B744580}"/>
    <cellStyle name="Normal 2 3 2 5 2 3 2 2" xfId="10431" xr:uid="{399A231F-F9DC-4ADF-8763-190FA3126AA2}"/>
    <cellStyle name="Normal 2 3 2 5 2 3 2 2 2" xfId="10432" xr:uid="{04C0C344-7FE4-4F94-82BD-7635709EA10C}"/>
    <cellStyle name="Normal 2 3 2 5 2 3 2 2 2 2" xfId="38388" xr:uid="{9A315361-ED23-4C70-9EDB-C013B372FA22}"/>
    <cellStyle name="Normal 2 3 2 5 2 3 2 2 3" xfId="38387" xr:uid="{1C8B34EE-B292-4288-BC18-2780243E3613}"/>
    <cellStyle name="Normal 2 3 2 5 2 3 2 3" xfId="10433" xr:uid="{1EA9AB46-1611-4249-802A-707684267252}"/>
    <cellStyle name="Normal 2 3 2 5 2 3 2 3 2" xfId="38389" xr:uid="{9E2F58E6-5AEB-40FA-BD20-6DB64A76AD6C}"/>
    <cellStyle name="Normal 2 3 2 5 2 3 2 4" xfId="38386" xr:uid="{536C5372-631F-486A-8E0A-7269E7EDEF33}"/>
    <cellStyle name="Normal 2 3 2 5 2 3 3" xfId="10434" xr:uid="{F9CC3F1C-49B0-4E06-B143-DF3177A1D13B}"/>
    <cellStyle name="Normal 2 3 2 5 2 3 3 2" xfId="10435" xr:uid="{2466D91E-EE81-4281-8D2B-AEBED4184720}"/>
    <cellStyle name="Normal 2 3 2 5 2 3 3 2 2" xfId="38391" xr:uid="{3BC14FA3-65BF-4688-A595-198C51F752D0}"/>
    <cellStyle name="Normal 2 3 2 5 2 3 3 3" xfId="38390" xr:uid="{1CE7DEA5-F7CC-4761-B3A2-2596DD4D6288}"/>
    <cellStyle name="Normal 2 3 2 5 2 3 4" xfId="10436" xr:uid="{CCF41A83-0A4F-4035-812D-02CB8F80AD20}"/>
    <cellStyle name="Normal 2 3 2 5 2 3 4 2" xfId="38392" xr:uid="{26DE034C-ECA8-4050-8F5D-D2B1598C9487}"/>
    <cellStyle name="Normal 2 3 2 5 2 3 5" xfId="38385" xr:uid="{9AAEF4F6-4F34-43D1-8639-809B84F75ACE}"/>
    <cellStyle name="Normal 2 3 2 5 2 4" xfId="10437" xr:uid="{C71E38EF-1AC3-43E2-8AEF-2BCB68D6810B}"/>
    <cellStyle name="Normal 2 3 2 5 2 4 2" xfId="10438" xr:uid="{5A30F1F1-774B-463D-8E1D-81DEF5758068}"/>
    <cellStyle name="Normal 2 3 2 5 2 4 2 2" xfId="10439" xr:uid="{79EDCBDF-822B-45D8-8F76-C9D11C212BC6}"/>
    <cellStyle name="Normal 2 3 2 5 2 4 2 2 2" xfId="10440" xr:uid="{EE9E06AE-41A3-43DD-8559-8FC3A3399ED2}"/>
    <cellStyle name="Normal 2 3 2 5 2 4 2 2 2 2" xfId="38396" xr:uid="{EC1E8541-F802-4F07-B846-1B59A42A3772}"/>
    <cellStyle name="Normal 2 3 2 5 2 4 2 2 3" xfId="38395" xr:uid="{6676191F-035F-495B-A112-B9BC72DF0AD9}"/>
    <cellStyle name="Normal 2 3 2 5 2 4 2 3" xfId="10441" xr:uid="{D9494FEB-8801-4F33-97A9-5E22C81B697E}"/>
    <cellStyle name="Normal 2 3 2 5 2 4 2 3 2" xfId="38397" xr:uid="{4A45B2C5-DE87-453A-982E-0728A34F5942}"/>
    <cellStyle name="Normal 2 3 2 5 2 4 2 4" xfId="38394" xr:uid="{7887C21A-1589-4134-8D58-A496090FF893}"/>
    <cellStyle name="Normal 2 3 2 5 2 4 3" xfId="10442" xr:uid="{069B800D-45DA-4CD8-9CD1-5EB0A9D12F35}"/>
    <cellStyle name="Normal 2 3 2 5 2 4 3 2" xfId="10443" xr:uid="{BCEA0E0C-539D-4B00-897D-00273966F8AC}"/>
    <cellStyle name="Normal 2 3 2 5 2 4 3 2 2" xfId="38399" xr:uid="{C9F3E8FB-9AAB-45BA-A4EA-5E69D4128A16}"/>
    <cellStyle name="Normal 2 3 2 5 2 4 3 3" xfId="38398" xr:uid="{18B2CE0F-0080-48D6-8E3A-452714CB8B5B}"/>
    <cellStyle name="Normal 2 3 2 5 2 4 4" xfId="10444" xr:uid="{D2392F8F-A574-479C-A4CE-282152B18CB4}"/>
    <cellStyle name="Normal 2 3 2 5 2 4 4 2" xfId="38400" xr:uid="{61BD2E91-D80F-46FA-8835-009E6CC51DE8}"/>
    <cellStyle name="Normal 2 3 2 5 2 4 5" xfId="38393" xr:uid="{47E281ED-17F5-4A65-8F36-0FC7036A7AD1}"/>
    <cellStyle name="Normal 2 3 2 5 2 5" xfId="10445" xr:uid="{0A9AED7D-33D1-4912-B026-8A58D0100A2B}"/>
    <cellStyle name="Normal 2 3 2 5 2 5 2" xfId="10446" xr:uid="{73298DE6-963D-485F-98C1-E1D8E934161F}"/>
    <cellStyle name="Normal 2 3 2 5 2 5 2 2" xfId="10447" xr:uid="{B83FF887-2B97-40F2-8DF1-87994A17D50E}"/>
    <cellStyle name="Normal 2 3 2 5 2 5 2 2 2" xfId="38403" xr:uid="{F16B919E-61B3-463A-916C-87D9FFECC116}"/>
    <cellStyle name="Normal 2 3 2 5 2 5 2 3" xfId="38402" xr:uid="{1D71B367-9FA5-4334-9F19-E9EF0DAD7332}"/>
    <cellStyle name="Normal 2 3 2 5 2 5 3" xfId="10448" xr:uid="{F414B196-F52D-43BC-957F-B33D6ED77D6F}"/>
    <cellStyle name="Normal 2 3 2 5 2 5 3 2" xfId="38404" xr:uid="{9E9FDA08-A3E2-423F-9362-BC7661C1B589}"/>
    <cellStyle name="Normal 2 3 2 5 2 5 4" xfId="38401" xr:uid="{AECA1B0D-3AE3-4550-B1D7-B697D6F6EDB7}"/>
    <cellStyle name="Normal 2 3 2 5 2 6" xfId="10449" xr:uid="{1D1AC940-1D07-4C5D-9071-0E141312F316}"/>
    <cellStyle name="Normal 2 3 2 5 2 6 2" xfId="10450" xr:uid="{0580A0BF-598E-4519-9948-A25CAD3FFCB1}"/>
    <cellStyle name="Normal 2 3 2 5 2 6 2 2" xfId="38406" xr:uid="{2C66B1DB-77A4-442C-B799-537448C064FA}"/>
    <cellStyle name="Normal 2 3 2 5 2 6 3" xfId="38405" xr:uid="{3883E1C0-640E-4F8D-AF7A-1E16D78EF4F2}"/>
    <cellStyle name="Normal 2 3 2 5 2 7" xfId="10451" xr:uid="{0217693C-F23E-424A-A933-7B9536124BDC}"/>
    <cellStyle name="Normal 2 3 2 5 2 7 2" xfId="38407" xr:uid="{B9452277-70FF-417E-A608-620BF5B5646F}"/>
    <cellStyle name="Normal 2 3 2 5 2 8" xfId="28426" xr:uid="{03BA987B-9BB8-4CB7-BD78-DDF4082DFB3F}"/>
    <cellStyle name="Normal 2 3 2 5 3" xfId="10452" xr:uid="{432DBBF9-9B08-40AA-B0F5-0D52FA4EBB95}"/>
    <cellStyle name="Normal 2 3 2 5 3 2" xfId="10453" xr:uid="{2906EE7B-77FC-408F-8391-A4C2EC30AC2D}"/>
    <cellStyle name="Normal 2 3 2 5 3 2 2" xfId="10454" xr:uid="{535160C0-C879-40CE-BC81-CB545A1FD9FF}"/>
    <cellStyle name="Normal 2 3 2 5 3 2 2 2" xfId="10455" xr:uid="{AD756F62-6AA0-49E5-9247-97747A89C73E}"/>
    <cellStyle name="Normal 2 3 2 5 3 2 2 2 2" xfId="10456" xr:uid="{4D3D2CAE-67D7-46CE-8BB1-CE30153ABA62}"/>
    <cellStyle name="Normal 2 3 2 5 3 2 2 2 2 2" xfId="38412" xr:uid="{11CCFFCA-8DA3-46D8-907E-C0536B42A852}"/>
    <cellStyle name="Normal 2 3 2 5 3 2 2 2 3" xfId="38411" xr:uid="{6826FE75-BED5-4B61-8C72-84212D66EFCA}"/>
    <cellStyle name="Normal 2 3 2 5 3 2 2 3" xfId="10457" xr:uid="{8F1D16D2-84E0-46BD-90C9-9BD685ADFE52}"/>
    <cellStyle name="Normal 2 3 2 5 3 2 2 3 2" xfId="38413" xr:uid="{E1197282-5153-4CF6-8D80-F5CF4FF0FFF8}"/>
    <cellStyle name="Normal 2 3 2 5 3 2 2 4" xfId="38410" xr:uid="{42058C87-3501-4D0A-A8AB-AB23DD6FCDE1}"/>
    <cellStyle name="Normal 2 3 2 5 3 2 3" xfId="10458" xr:uid="{10E1DF07-8602-4139-85C9-30983739494B}"/>
    <cellStyle name="Normal 2 3 2 5 3 2 3 2" xfId="10459" xr:uid="{073790A1-55BA-48AE-8636-EF0A4D180526}"/>
    <cellStyle name="Normal 2 3 2 5 3 2 3 2 2" xfId="38415" xr:uid="{B6BD4ABA-0C28-4CEA-BB1B-4C9E44CA3EAB}"/>
    <cellStyle name="Normal 2 3 2 5 3 2 3 3" xfId="38414" xr:uid="{8A2AA68A-E251-4C03-9916-E02BBD32DF26}"/>
    <cellStyle name="Normal 2 3 2 5 3 2 4" xfId="10460" xr:uid="{0BD9F629-8DE7-45BA-8388-CB41119B6658}"/>
    <cellStyle name="Normal 2 3 2 5 3 2 4 2" xfId="38416" xr:uid="{E581E6AE-FD01-4124-A7B3-5DB5A0D83D0B}"/>
    <cellStyle name="Normal 2 3 2 5 3 2 5" xfId="38409" xr:uid="{CA4C238E-F9D4-47D3-9FF0-CBF8D7F63C4A}"/>
    <cellStyle name="Normal 2 3 2 5 3 3" xfId="10461" xr:uid="{CFBA3DED-4AA3-4468-9500-696F6638B3B3}"/>
    <cellStyle name="Normal 2 3 2 5 3 3 2" xfId="10462" xr:uid="{58D1AD0F-FF19-41DC-83E8-F3DE03D7A6D2}"/>
    <cellStyle name="Normal 2 3 2 5 3 3 2 2" xfId="10463" xr:uid="{24B58E56-872A-4462-8B6C-EDE72DA69039}"/>
    <cellStyle name="Normal 2 3 2 5 3 3 2 2 2" xfId="38419" xr:uid="{AE0A5DA0-3185-4859-A274-B1A297348C78}"/>
    <cellStyle name="Normal 2 3 2 5 3 3 2 3" xfId="38418" xr:uid="{D0AB5245-5778-4D36-9543-D0AF1E6A8BA5}"/>
    <cellStyle name="Normal 2 3 2 5 3 3 3" xfId="10464" xr:uid="{63BCBBA8-8372-47EE-8393-69401E1F25E1}"/>
    <cellStyle name="Normal 2 3 2 5 3 3 3 2" xfId="38420" xr:uid="{23676C49-C8FA-41F2-A44F-4F6DC25D1AA0}"/>
    <cellStyle name="Normal 2 3 2 5 3 3 4" xfId="38417" xr:uid="{3A7E23E4-8B46-4312-A8C4-5DB0D0FBAE07}"/>
    <cellStyle name="Normal 2 3 2 5 3 4" xfId="10465" xr:uid="{FEB6B32E-158A-4A15-9B4B-A40EF8AACEB9}"/>
    <cellStyle name="Normal 2 3 2 5 3 4 2" xfId="10466" xr:uid="{1F2CF054-28ED-462A-A87B-E5B99F81FD1F}"/>
    <cellStyle name="Normal 2 3 2 5 3 4 2 2" xfId="38422" xr:uid="{3AD36561-F4B6-4B61-808F-C5013E059C2C}"/>
    <cellStyle name="Normal 2 3 2 5 3 4 3" xfId="38421" xr:uid="{6D56053C-AE7E-4FA7-A536-24F6E81787F3}"/>
    <cellStyle name="Normal 2 3 2 5 3 5" xfId="10467" xr:uid="{C6B3CFE3-51DD-40DC-8DA8-57DD84D938F9}"/>
    <cellStyle name="Normal 2 3 2 5 3 5 2" xfId="38423" xr:uid="{9E447D61-E33A-4955-A9FA-1A606E5E0CEB}"/>
    <cellStyle name="Normal 2 3 2 5 3 6" xfId="38408" xr:uid="{6D36969E-D659-42F5-A3A8-1246E0CCE851}"/>
    <cellStyle name="Normal 2 3 2 5 4" xfId="10468" xr:uid="{B87EB5F2-25B0-4E88-8CAD-EF19197D54DA}"/>
    <cellStyle name="Normal 2 3 2 5 4 2" xfId="10469" xr:uid="{2472ACEA-C06B-40B4-A90D-465FE0DF81F7}"/>
    <cellStyle name="Normal 2 3 2 5 4 2 2" xfId="10470" xr:uid="{018B50A3-E927-4A99-B6BC-4F3BC4FC774F}"/>
    <cellStyle name="Normal 2 3 2 5 4 2 2 2" xfId="10471" xr:uid="{64B0F192-4054-4871-AEA3-51CEB1D99ECF}"/>
    <cellStyle name="Normal 2 3 2 5 4 2 2 2 2" xfId="38427" xr:uid="{02BF0343-8829-486E-A445-CC5D9F6BB277}"/>
    <cellStyle name="Normal 2 3 2 5 4 2 2 3" xfId="38426" xr:uid="{811C6318-A163-4F89-87B5-3032BCE87EAE}"/>
    <cellStyle name="Normal 2 3 2 5 4 2 3" xfId="10472" xr:uid="{1F2B2876-D68C-4038-BF73-BAABD5A129AC}"/>
    <cellStyle name="Normal 2 3 2 5 4 2 3 2" xfId="38428" xr:uid="{2B8ACC11-EFB8-474B-A873-F88C79EB23B6}"/>
    <cellStyle name="Normal 2 3 2 5 4 2 4" xfId="38425" xr:uid="{518374E0-E50B-49D0-82AC-5E6BF9960EF7}"/>
    <cellStyle name="Normal 2 3 2 5 4 3" xfId="10473" xr:uid="{C2C4D307-95A9-485A-BE5B-BDB857701463}"/>
    <cellStyle name="Normal 2 3 2 5 4 3 2" xfId="10474" xr:uid="{C8C797B1-905F-46FB-AF2B-8AA9FFAED333}"/>
    <cellStyle name="Normal 2 3 2 5 4 3 2 2" xfId="38430" xr:uid="{34326A6F-407A-4717-8B12-EB34D4E9D2FC}"/>
    <cellStyle name="Normal 2 3 2 5 4 3 3" xfId="38429" xr:uid="{0FE67756-DE43-4A6A-BAF7-BB51C4EBD247}"/>
    <cellStyle name="Normal 2 3 2 5 4 4" xfId="10475" xr:uid="{BC3934A8-0B67-4F26-8AAF-DD57AD6E4FAA}"/>
    <cellStyle name="Normal 2 3 2 5 4 4 2" xfId="38431" xr:uid="{75FFF8FC-C634-4D5F-9538-D368A0216F16}"/>
    <cellStyle name="Normal 2 3 2 5 4 5" xfId="38424" xr:uid="{F30A9B33-6DC8-4EEF-8490-33E3B756ED94}"/>
    <cellStyle name="Normal 2 3 2 5 5" xfId="10476" xr:uid="{AFDCFFB1-910E-459D-8482-9E2163649DC3}"/>
    <cellStyle name="Normal 2 3 2 5 5 2" xfId="10477" xr:uid="{C6A5F1C6-24C6-4E9C-96A4-045C0B65AB26}"/>
    <cellStyle name="Normal 2 3 2 5 5 2 2" xfId="10478" xr:uid="{8BD2CABA-9614-4138-B2B3-1C55DECB0166}"/>
    <cellStyle name="Normal 2 3 2 5 5 2 2 2" xfId="10479" xr:uid="{D6921BCD-3E58-4465-B34B-FC87B7EEE66B}"/>
    <cellStyle name="Normal 2 3 2 5 5 2 2 2 2" xfId="38435" xr:uid="{F7C2B66F-FE1D-4F95-B1BD-A1868F8EE2C2}"/>
    <cellStyle name="Normal 2 3 2 5 5 2 2 3" xfId="38434" xr:uid="{26C31C9F-7186-4A1B-BAD5-237C16D6231C}"/>
    <cellStyle name="Normal 2 3 2 5 5 2 3" xfId="10480" xr:uid="{8FE3D947-E0DC-4B81-9B27-9EF15856BD47}"/>
    <cellStyle name="Normal 2 3 2 5 5 2 3 2" xfId="38436" xr:uid="{71936AF5-93B6-4A35-B694-88624A642595}"/>
    <cellStyle name="Normal 2 3 2 5 5 2 4" xfId="38433" xr:uid="{4174A4A0-F097-4C4B-A1C4-41066800136F}"/>
    <cellStyle name="Normal 2 3 2 5 5 3" xfId="10481" xr:uid="{D3D71EA8-E1E9-4940-BA21-A2F49F241C9F}"/>
    <cellStyle name="Normal 2 3 2 5 5 3 2" xfId="10482" xr:uid="{55DAFCC9-83D0-4AA1-92A5-708481E15BB1}"/>
    <cellStyle name="Normal 2 3 2 5 5 3 2 2" xfId="38438" xr:uid="{A5DAE3D9-C6C2-466A-9262-75E788D6B5D9}"/>
    <cellStyle name="Normal 2 3 2 5 5 3 3" xfId="38437" xr:uid="{779205F5-E082-40CB-9521-64C6EACBB90B}"/>
    <cellStyle name="Normal 2 3 2 5 5 4" xfId="10483" xr:uid="{E0241244-D079-44A5-9830-0AA50ADA8A22}"/>
    <cellStyle name="Normal 2 3 2 5 5 4 2" xfId="38439" xr:uid="{8C345E75-B9D4-42B1-B70C-29DD0757325B}"/>
    <cellStyle name="Normal 2 3 2 5 5 5" xfId="38432" xr:uid="{023B1AFD-B36C-421E-A11A-C7F59FB91122}"/>
    <cellStyle name="Normal 2 3 2 5 6" xfId="10484" xr:uid="{5C7C71D1-FFAE-4775-A423-436B33F20B73}"/>
    <cellStyle name="Normal 2 3 2 5 6 2" xfId="10485" xr:uid="{07B43EBC-2C95-4A45-BC55-F5AC67122639}"/>
    <cellStyle name="Normal 2 3 2 5 6 2 2" xfId="10486" xr:uid="{0F67CB4D-5716-4A9E-A903-C33D652AA5CF}"/>
    <cellStyle name="Normal 2 3 2 5 6 2 2 2" xfId="38442" xr:uid="{183215F5-C746-44DA-B5BA-F0C0E0C7383E}"/>
    <cellStyle name="Normal 2 3 2 5 6 2 3" xfId="38441" xr:uid="{0AB5DA75-6BA0-4942-ACEA-C89408BADB50}"/>
    <cellStyle name="Normal 2 3 2 5 6 3" xfId="10487" xr:uid="{BBA0FF91-F79C-4735-BF29-A0A78287EEAC}"/>
    <cellStyle name="Normal 2 3 2 5 6 3 2" xfId="38443" xr:uid="{BEF64218-E3EF-498C-A8C0-39EE9DEA075E}"/>
    <cellStyle name="Normal 2 3 2 5 6 4" xfId="38440" xr:uid="{951FACFF-CD55-41F7-97A7-DC67A5241A8D}"/>
    <cellStyle name="Normal 2 3 2 5 7" xfId="10488" xr:uid="{DADB5A59-6346-454A-B5A0-0A2DA2D0E2E2}"/>
    <cellStyle name="Normal 2 3 2 5 7 2" xfId="10489" xr:uid="{CC993316-0AB8-4C2A-A42E-35783E8A3E55}"/>
    <cellStyle name="Normal 2 3 2 5 7 2 2" xfId="38445" xr:uid="{8F7CEBE6-26FF-4A9D-859D-C7863FF53114}"/>
    <cellStyle name="Normal 2 3 2 5 7 3" xfId="38444" xr:uid="{4568E0C0-C10D-4E09-8C78-0FB4AA68EFF6}"/>
    <cellStyle name="Normal 2 3 2 5 8" xfId="10490" xr:uid="{B63FEF96-E4F8-4B62-82F2-B94304801DD7}"/>
    <cellStyle name="Normal 2 3 2 5 8 2" xfId="38446" xr:uid="{452D661D-E91E-41D6-BD21-518F14D87F87}"/>
    <cellStyle name="Normal 2 3 2 5 9" xfId="28081" xr:uid="{2061EFC8-5EBF-41D3-8587-FDDEF356D916}"/>
    <cellStyle name="Normal 2 3 2 6" xfId="411" xr:uid="{8F37A9C8-DCAB-41DB-A68E-CF37B565640B}"/>
    <cellStyle name="Normal 2 3 2 6 2" xfId="10491" xr:uid="{1354507C-220A-4E8F-AF0B-1DFB41A8AFEB}"/>
    <cellStyle name="Normal 2 3 2 6 2 2" xfId="10492" xr:uid="{4C83FA3E-0579-440D-BD84-2288DF21C4B1}"/>
    <cellStyle name="Normal 2 3 2 6 2 2 2" xfId="10493" xr:uid="{AC51B02A-1CB9-41FF-8888-C52D3028610E}"/>
    <cellStyle name="Normal 2 3 2 6 2 2 2 2" xfId="10494" xr:uid="{8108E0FA-0554-4A7F-86B8-C0366F94445C}"/>
    <cellStyle name="Normal 2 3 2 6 2 2 2 2 2" xfId="10495" xr:uid="{59C0ECE9-C708-4C53-991F-CB966FF5C07B}"/>
    <cellStyle name="Normal 2 3 2 6 2 2 2 2 2 2" xfId="38451" xr:uid="{695F532B-8431-427F-A9D0-52C99391CC7B}"/>
    <cellStyle name="Normal 2 3 2 6 2 2 2 2 3" xfId="38450" xr:uid="{F42681DD-64B8-45F1-AA47-63CDF3F836A8}"/>
    <cellStyle name="Normal 2 3 2 6 2 2 2 3" xfId="10496" xr:uid="{C591D872-2C02-4DE9-92C1-0A3B82ED2A5A}"/>
    <cellStyle name="Normal 2 3 2 6 2 2 2 3 2" xfId="38452" xr:uid="{B64DC289-D990-4072-8D4F-671BCC60AAC5}"/>
    <cellStyle name="Normal 2 3 2 6 2 2 2 4" xfId="38449" xr:uid="{E8E99EAA-CF73-4ADA-8E58-8CF4842C3755}"/>
    <cellStyle name="Normal 2 3 2 6 2 2 3" xfId="10497" xr:uid="{3C7364B3-D9B6-417B-923E-311A0953D90A}"/>
    <cellStyle name="Normal 2 3 2 6 2 2 3 2" xfId="10498" xr:uid="{74077B8E-561E-4CC5-9C26-5ED70B53CC46}"/>
    <cellStyle name="Normal 2 3 2 6 2 2 3 2 2" xfId="38454" xr:uid="{CE3377FA-92AB-417B-BFA8-E38136C92109}"/>
    <cellStyle name="Normal 2 3 2 6 2 2 3 3" xfId="38453" xr:uid="{CE9FCF43-8A7B-442E-8215-5B06DA24EEE6}"/>
    <cellStyle name="Normal 2 3 2 6 2 2 4" xfId="10499" xr:uid="{47480A1F-0DF8-4C93-8814-32DAAFC85ED1}"/>
    <cellStyle name="Normal 2 3 2 6 2 2 4 2" xfId="38455" xr:uid="{9E103B63-307B-4970-B86B-973717876DDE}"/>
    <cellStyle name="Normal 2 3 2 6 2 2 5" xfId="38448" xr:uid="{BE35737E-2637-4B04-A94D-C0DA09C1A45A}"/>
    <cellStyle name="Normal 2 3 2 6 2 3" xfId="10500" xr:uid="{2C9241A2-4833-4BFB-9630-0600AEEF89C3}"/>
    <cellStyle name="Normal 2 3 2 6 2 3 2" xfId="10501" xr:uid="{70324AC8-789F-4DFD-A40D-14DFB997D5D8}"/>
    <cellStyle name="Normal 2 3 2 6 2 3 2 2" xfId="10502" xr:uid="{590026BB-82FE-4470-8344-BDDFC03E70CE}"/>
    <cellStyle name="Normal 2 3 2 6 2 3 2 2 2" xfId="38458" xr:uid="{272AB837-2FE7-4E7C-B83C-181C63D722F1}"/>
    <cellStyle name="Normal 2 3 2 6 2 3 2 3" xfId="38457" xr:uid="{0C6B388F-5A6F-4B9C-913D-697C12CA414B}"/>
    <cellStyle name="Normal 2 3 2 6 2 3 3" xfId="10503" xr:uid="{61CD71A6-17FA-47D5-B353-86731144B294}"/>
    <cellStyle name="Normal 2 3 2 6 2 3 3 2" xfId="38459" xr:uid="{9BA65CE1-22E6-4AAC-8DF4-55C81B96C6CE}"/>
    <cellStyle name="Normal 2 3 2 6 2 3 4" xfId="38456" xr:uid="{AB8CD32A-0A42-483E-9903-4697105B5F72}"/>
    <cellStyle name="Normal 2 3 2 6 2 4" xfId="10504" xr:uid="{69C15234-D502-48AD-89EA-CF29384C0967}"/>
    <cellStyle name="Normal 2 3 2 6 2 4 2" xfId="10505" xr:uid="{5B74C4A4-AD96-42B7-A58B-F9A80EE666A1}"/>
    <cellStyle name="Normal 2 3 2 6 2 4 2 2" xfId="38461" xr:uid="{4D30479D-D256-48E1-ADF9-830A47D7C4A7}"/>
    <cellStyle name="Normal 2 3 2 6 2 4 3" xfId="38460" xr:uid="{73222976-0C4E-4B63-82CE-3920E90AE4F6}"/>
    <cellStyle name="Normal 2 3 2 6 2 5" xfId="10506" xr:uid="{9F0A6514-4BF8-462E-AACE-E33FC2C31AC7}"/>
    <cellStyle name="Normal 2 3 2 6 2 5 2" xfId="38462" xr:uid="{6F09379E-9802-4CF7-8098-969B57E0CCD0}"/>
    <cellStyle name="Normal 2 3 2 6 2 6" xfId="38447" xr:uid="{94F93B85-CE14-4983-9F76-CDDFDD8B110D}"/>
    <cellStyle name="Normal 2 3 2 6 3" xfId="10507" xr:uid="{4BD30996-D07D-4B4D-9844-ADB77994AB2E}"/>
    <cellStyle name="Normal 2 3 2 6 3 2" xfId="10508" xr:uid="{EE12DF18-C943-4321-87E6-7209ACD0205B}"/>
    <cellStyle name="Normal 2 3 2 6 3 2 2" xfId="10509" xr:uid="{FCDD49DD-9934-4ECE-9D9E-59DA7010CD65}"/>
    <cellStyle name="Normal 2 3 2 6 3 2 2 2" xfId="10510" xr:uid="{B5D20354-6858-4E2A-B6CB-88FDE5DBA51E}"/>
    <cellStyle name="Normal 2 3 2 6 3 2 2 2 2" xfId="38466" xr:uid="{1225CB2E-FF24-478B-8221-7C1C1073B23A}"/>
    <cellStyle name="Normal 2 3 2 6 3 2 2 3" xfId="38465" xr:uid="{297C7C16-A82F-40E8-B239-8CC08348C0E8}"/>
    <cellStyle name="Normal 2 3 2 6 3 2 3" xfId="10511" xr:uid="{80A2D577-D0C7-40DE-B1B0-750B7F62E1F1}"/>
    <cellStyle name="Normal 2 3 2 6 3 2 3 2" xfId="38467" xr:uid="{FAF7C145-CB4B-4946-B6E6-F24058B56FDC}"/>
    <cellStyle name="Normal 2 3 2 6 3 2 4" xfId="38464" xr:uid="{0108E698-40D9-4CB4-B48B-AF54F809670D}"/>
    <cellStyle name="Normal 2 3 2 6 3 3" xfId="10512" xr:uid="{FE2612C5-E8BE-4FBB-9C55-4317797310DD}"/>
    <cellStyle name="Normal 2 3 2 6 3 3 2" xfId="10513" xr:uid="{D3C92F4F-2C24-41B0-A7EF-211B35C2A17C}"/>
    <cellStyle name="Normal 2 3 2 6 3 3 2 2" xfId="38469" xr:uid="{E557257A-2168-4031-A693-2021BE071AEE}"/>
    <cellStyle name="Normal 2 3 2 6 3 3 3" xfId="38468" xr:uid="{554B3ABB-CF41-46A1-A4DC-F5F32B1DC38F}"/>
    <cellStyle name="Normal 2 3 2 6 3 4" xfId="10514" xr:uid="{36002B23-0019-44E5-859F-B3C4D0FC8E95}"/>
    <cellStyle name="Normal 2 3 2 6 3 4 2" xfId="38470" xr:uid="{F027118D-FBE8-4211-A8B6-2075D4282265}"/>
    <cellStyle name="Normal 2 3 2 6 3 5" xfId="38463" xr:uid="{C81EBCF6-E2C1-4B2E-9EE7-CBFE53548C73}"/>
    <cellStyle name="Normal 2 3 2 6 4" xfId="10515" xr:uid="{72129DA8-8702-46D2-9641-475E5B1A229E}"/>
    <cellStyle name="Normal 2 3 2 6 4 2" xfId="10516" xr:uid="{032E3CD4-B14C-4313-85EE-4645CF573BB4}"/>
    <cellStyle name="Normal 2 3 2 6 4 2 2" xfId="10517" xr:uid="{50B91506-BE99-4D4B-BE7E-95CE27FE3C3D}"/>
    <cellStyle name="Normal 2 3 2 6 4 2 2 2" xfId="10518" xr:uid="{F28C9665-F616-481B-90CB-3706789264D2}"/>
    <cellStyle name="Normal 2 3 2 6 4 2 2 2 2" xfId="38474" xr:uid="{94651872-C91D-4510-BCF1-C6A9E7AF0633}"/>
    <cellStyle name="Normal 2 3 2 6 4 2 2 3" xfId="38473" xr:uid="{B48EAFA2-A0CF-4F60-8897-477243CC76E9}"/>
    <cellStyle name="Normal 2 3 2 6 4 2 3" xfId="10519" xr:uid="{95582580-A400-4404-81F5-145C7AD14895}"/>
    <cellStyle name="Normal 2 3 2 6 4 2 3 2" xfId="38475" xr:uid="{3E630921-173D-44C4-A4E8-8A307950AEFD}"/>
    <cellStyle name="Normal 2 3 2 6 4 2 4" xfId="38472" xr:uid="{0ACDE21F-10FE-4688-A62E-6839C26E8C80}"/>
    <cellStyle name="Normal 2 3 2 6 4 3" xfId="10520" xr:uid="{E27C2224-AAA5-432D-9243-2C05479D65EA}"/>
    <cellStyle name="Normal 2 3 2 6 4 3 2" xfId="10521" xr:uid="{C3D09162-CD5F-41D5-903F-BE90173F78F2}"/>
    <cellStyle name="Normal 2 3 2 6 4 3 2 2" xfId="38477" xr:uid="{BBEE2953-4053-435E-8E28-808727EBBC13}"/>
    <cellStyle name="Normal 2 3 2 6 4 3 3" xfId="38476" xr:uid="{F2E481BE-FBCF-45A7-927C-F4DB1A87A801}"/>
    <cellStyle name="Normal 2 3 2 6 4 4" xfId="10522" xr:uid="{ABEE9B29-3701-4D14-931C-1E41A7B670D3}"/>
    <cellStyle name="Normal 2 3 2 6 4 4 2" xfId="38478" xr:uid="{8092F993-0D79-45EA-A462-7B9833FB8C32}"/>
    <cellStyle name="Normal 2 3 2 6 4 5" xfId="38471" xr:uid="{97A639DE-BBBB-4105-95FE-9337D2C0FC81}"/>
    <cellStyle name="Normal 2 3 2 6 5" xfId="10523" xr:uid="{EACC6B22-4A46-4F94-AE15-8F6F453F7E43}"/>
    <cellStyle name="Normal 2 3 2 6 5 2" xfId="10524" xr:uid="{FA6639D8-B3DC-478A-971F-FFBD015A775A}"/>
    <cellStyle name="Normal 2 3 2 6 5 2 2" xfId="10525" xr:uid="{90C33EE9-9420-44F2-BCD1-9D48D6F5A4ED}"/>
    <cellStyle name="Normal 2 3 2 6 5 2 2 2" xfId="38481" xr:uid="{30A0F8F9-FA67-4A9D-A7E2-0C07B6F5A017}"/>
    <cellStyle name="Normal 2 3 2 6 5 2 3" xfId="38480" xr:uid="{BA316CAE-B295-48E9-BFBB-629DA4DF8822}"/>
    <cellStyle name="Normal 2 3 2 6 5 3" xfId="10526" xr:uid="{F59C844C-43D6-46B6-BBC6-5D22D4A6A829}"/>
    <cellStyle name="Normal 2 3 2 6 5 3 2" xfId="38482" xr:uid="{D9AF25CE-E4DB-4420-ADEE-A2B0CC2564C4}"/>
    <cellStyle name="Normal 2 3 2 6 5 4" xfId="38479" xr:uid="{1CFFB8E3-7600-468E-927D-159ED95D2817}"/>
    <cellStyle name="Normal 2 3 2 6 6" xfId="10527" xr:uid="{892BD79B-1BE4-48F9-9619-D79EA153E9B4}"/>
    <cellStyle name="Normal 2 3 2 6 6 2" xfId="10528" xr:uid="{1A1232F8-41CC-4E81-B5FC-37C994E77E5F}"/>
    <cellStyle name="Normal 2 3 2 6 6 2 2" xfId="38484" xr:uid="{CF613BB8-85B7-40FD-8934-836590879B14}"/>
    <cellStyle name="Normal 2 3 2 6 6 3" xfId="38483" xr:uid="{CB13716B-D59A-401B-980A-8EB260AB1669}"/>
    <cellStyle name="Normal 2 3 2 6 7" xfId="10529" xr:uid="{0D9C03E1-8EE9-496E-BC51-BCE3BB8FA22E}"/>
    <cellStyle name="Normal 2 3 2 6 7 2" xfId="38485" xr:uid="{55017880-4B5D-4272-95A0-7B1493FC705D}"/>
    <cellStyle name="Normal 2 3 2 6 8" xfId="28390" xr:uid="{EBC01B60-0C92-468A-983D-CB5135B8BFB7}"/>
    <cellStyle name="Normal 2 3 2 7" xfId="10530" xr:uid="{A2F8ACCA-24E7-433D-BF73-7C518486FF52}"/>
    <cellStyle name="Normal 2 3 2 7 2" xfId="10531" xr:uid="{66E6BDFA-5855-4DDF-8C9D-08267851ED2D}"/>
    <cellStyle name="Normal 2 3 2 7 2 2" xfId="10532" xr:uid="{389E6F61-75DD-46B6-BCD1-A7B37D825889}"/>
    <cellStyle name="Normal 2 3 2 7 2 2 2" xfId="10533" xr:uid="{3C12AC59-4BAD-40FE-9249-2A472AF3EBAF}"/>
    <cellStyle name="Normal 2 3 2 7 2 2 2 2" xfId="10534" xr:uid="{592F4467-735C-42FC-825B-0D1A91569864}"/>
    <cellStyle name="Normal 2 3 2 7 2 2 2 2 2" xfId="38490" xr:uid="{725E9D15-A9E3-4436-8680-E868711C2011}"/>
    <cellStyle name="Normal 2 3 2 7 2 2 2 3" xfId="38489" xr:uid="{4EC026D5-B47D-43E1-94AE-B1111F07BDEF}"/>
    <cellStyle name="Normal 2 3 2 7 2 2 3" xfId="10535" xr:uid="{9B24244A-912B-47AB-8522-FAAC5DEB10C1}"/>
    <cellStyle name="Normal 2 3 2 7 2 2 3 2" xfId="38491" xr:uid="{3039CBDC-6E75-4482-8060-33EA3B1E7F9A}"/>
    <cellStyle name="Normal 2 3 2 7 2 2 4" xfId="38488" xr:uid="{0B47184B-D0AC-428C-A777-B0E6628355CE}"/>
    <cellStyle name="Normal 2 3 2 7 2 3" xfId="10536" xr:uid="{608EE3BD-4B76-4045-85D5-1E7B8E130410}"/>
    <cellStyle name="Normal 2 3 2 7 2 3 2" xfId="10537" xr:uid="{85FC1AFB-6900-4E0B-A32F-7929B31823C6}"/>
    <cellStyle name="Normal 2 3 2 7 2 3 2 2" xfId="38493" xr:uid="{EE61E365-9CA8-4F81-B685-65C9A7B1FD2B}"/>
    <cellStyle name="Normal 2 3 2 7 2 3 3" xfId="38492" xr:uid="{65CD991F-B9EE-4B5C-BDF5-A9C956ACA596}"/>
    <cellStyle name="Normal 2 3 2 7 2 4" xfId="10538" xr:uid="{654C6336-B700-4C50-806E-94B5003AB59B}"/>
    <cellStyle name="Normal 2 3 2 7 2 4 2" xfId="38494" xr:uid="{AF0466D4-055C-4281-895C-D98A54D470B9}"/>
    <cellStyle name="Normal 2 3 2 7 2 5" xfId="38487" xr:uid="{D1234D72-1F34-4E0B-A4BA-935AC5044BC5}"/>
    <cellStyle name="Normal 2 3 2 7 3" xfId="10539" xr:uid="{7958EBB8-09CF-4A9B-8FC9-E871624BF40D}"/>
    <cellStyle name="Normal 2 3 2 7 3 2" xfId="10540" xr:uid="{2EF3F1F7-D426-4091-BD87-FC2350F81FA6}"/>
    <cellStyle name="Normal 2 3 2 7 3 2 2" xfId="10541" xr:uid="{E4947532-BA6C-450B-937C-40C0A0D256E4}"/>
    <cellStyle name="Normal 2 3 2 7 3 2 2 2" xfId="38497" xr:uid="{C3CFB75B-F44E-44B8-BC1E-1A40001D7750}"/>
    <cellStyle name="Normal 2 3 2 7 3 2 3" xfId="38496" xr:uid="{358A54A9-318A-450F-9BE4-1098C7937467}"/>
    <cellStyle name="Normal 2 3 2 7 3 3" xfId="10542" xr:uid="{AC006C94-2BB7-4C63-A20F-1D4372083EF7}"/>
    <cellStyle name="Normal 2 3 2 7 3 3 2" xfId="38498" xr:uid="{05B26863-397B-4FBD-BFAE-0919FB3DBC02}"/>
    <cellStyle name="Normal 2 3 2 7 3 4" xfId="38495" xr:uid="{71A81D41-88D2-49F8-B660-D2AE73380460}"/>
    <cellStyle name="Normal 2 3 2 7 4" xfId="10543" xr:uid="{AE4FE659-68E8-40B1-BF15-3F603D5DD4A1}"/>
    <cellStyle name="Normal 2 3 2 7 4 2" xfId="10544" xr:uid="{17EAA3E6-F114-4EDA-849D-ECF056679413}"/>
    <cellStyle name="Normal 2 3 2 7 4 2 2" xfId="38500" xr:uid="{B818AE49-9A50-435A-901B-67009F49B6EF}"/>
    <cellStyle name="Normal 2 3 2 7 4 3" xfId="38499" xr:uid="{BF87FF6F-B552-405C-B0E6-7646FC4B4C52}"/>
    <cellStyle name="Normal 2 3 2 7 5" xfId="10545" xr:uid="{35DE1001-6B51-4A73-BE10-B3F8FDB7818A}"/>
    <cellStyle name="Normal 2 3 2 7 5 2" xfId="38501" xr:uid="{D7282802-2B1A-407B-A0DC-F2C278695B6E}"/>
    <cellStyle name="Normal 2 3 2 7 6" xfId="38486" xr:uid="{8EA3833A-A160-4A62-BB38-1FA930899CE1}"/>
    <cellStyle name="Normal 2 3 2 8" xfId="10546" xr:uid="{FE16D0FA-ECED-4035-A1FA-D5C974825B4C}"/>
    <cellStyle name="Normal 2 3 2 8 2" xfId="10547" xr:uid="{D5A46538-ABD4-47A0-BEFF-DC17EA9E48DB}"/>
    <cellStyle name="Normal 2 3 2 8 2 2" xfId="10548" xr:uid="{368026C3-91D0-448F-AF14-20232F5DA1E5}"/>
    <cellStyle name="Normal 2 3 2 8 2 2 2" xfId="10549" xr:uid="{9A3EFE46-2A4A-4975-9D46-7F4E1C751ED0}"/>
    <cellStyle name="Normal 2 3 2 8 2 2 2 2" xfId="38505" xr:uid="{6C9DC8DE-FE8B-4EBC-8A0D-15C92FB1F446}"/>
    <cellStyle name="Normal 2 3 2 8 2 2 3" xfId="38504" xr:uid="{F730D468-6AD7-4415-9169-3A0080858DA3}"/>
    <cellStyle name="Normal 2 3 2 8 2 3" xfId="10550" xr:uid="{731075D6-13A5-415F-9150-81C462254DC0}"/>
    <cellStyle name="Normal 2 3 2 8 2 3 2" xfId="38506" xr:uid="{95D1818F-359A-4B43-98EA-41910A3EF51C}"/>
    <cellStyle name="Normal 2 3 2 8 2 4" xfId="38503" xr:uid="{1E779723-9998-4658-B6EF-075C30EFD349}"/>
    <cellStyle name="Normal 2 3 2 8 3" xfId="10551" xr:uid="{474AC9A2-4DB2-44BB-9AA5-5AA32C5F45A0}"/>
    <cellStyle name="Normal 2 3 2 8 3 2" xfId="10552" xr:uid="{63449700-3632-4E51-847B-2001B642D4C2}"/>
    <cellStyle name="Normal 2 3 2 8 3 2 2" xfId="38508" xr:uid="{BF1CBFF8-EABE-4808-A67A-B17D9CB965EB}"/>
    <cellStyle name="Normal 2 3 2 8 3 3" xfId="38507" xr:uid="{5D8C78D0-4771-4968-9A2C-DE36F34E7545}"/>
    <cellStyle name="Normal 2 3 2 8 4" xfId="10553" xr:uid="{73B4D81A-1CB9-4D7A-B46A-A901DB86F2AE}"/>
    <cellStyle name="Normal 2 3 2 8 4 2" xfId="38509" xr:uid="{06245348-3BC4-4A94-B378-3A970CDA0FC5}"/>
    <cellStyle name="Normal 2 3 2 8 5" xfId="38502" xr:uid="{5E9C2900-36CC-4D28-AAF5-C84BB7C2182F}"/>
    <cellStyle name="Normal 2 3 2 9" xfId="10554" xr:uid="{2C50A582-D23F-4D4F-B428-B220D9BEFEA5}"/>
    <cellStyle name="Normal 2 3 2 9 2" xfId="10555" xr:uid="{A4964695-974D-4FA8-87E4-0F57BCCB1450}"/>
    <cellStyle name="Normal 2 3 2 9 2 2" xfId="10556" xr:uid="{68480D60-043D-44D3-A014-35E16AE5BE04}"/>
    <cellStyle name="Normal 2 3 2 9 2 2 2" xfId="10557" xr:uid="{816DEAD7-1639-4A1A-933D-1A4736F0FED6}"/>
    <cellStyle name="Normal 2 3 2 9 2 2 2 2" xfId="38513" xr:uid="{4CEB201E-FA31-498B-94AC-1976FCF48C71}"/>
    <cellStyle name="Normal 2 3 2 9 2 2 3" xfId="38512" xr:uid="{5AB3CC72-A1AB-4EFD-A76A-70E08C7C897F}"/>
    <cellStyle name="Normal 2 3 2 9 2 3" xfId="10558" xr:uid="{40A5C19F-1291-4AAF-8858-38663FA073A6}"/>
    <cellStyle name="Normal 2 3 2 9 2 3 2" xfId="38514" xr:uid="{9B0016EF-D6B1-45E2-A91E-3D1030F2E878}"/>
    <cellStyle name="Normal 2 3 2 9 2 4" xfId="38511" xr:uid="{A6C6C3A4-173A-4687-B81E-48C9FE55CF9E}"/>
    <cellStyle name="Normal 2 3 2 9 3" xfId="10559" xr:uid="{F25C1080-5421-4B24-BBA1-D953FDEE845A}"/>
    <cellStyle name="Normal 2 3 2 9 3 2" xfId="10560" xr:uid="{F9C54BE1-BD20-4A04-B178-A2D1A7E05325}"/>
    <cellStyle name="Normal 2 3 2 9 3 2 2" xfId="38516" xr:uid="{D9DAA103-DABD-45B6-8E37-AF14DDC1D88A}"/>
    <cellStyle name="Normal 2 3 2 9 3 3" xfId="38515" xr:uid="{48E560BE-0CD6-418D-96D4-3D0FD5B44745}"/>
    <cellStyle name="Normal 2 3 2 9 4" xfId="10561" xr:uid="{D13F4C89-B7B0-4A4B-8C77-BDE218FF3D46}"/>
    <cellStyle name="Normal 2 3 2 9 4 2" xfId="38517" xr:uid="{D5E37F2E-9862-4DA5-9B8E-CB385DEBE6DC}"/>
    <cellStyle name="Normal 2 3 2 9 5" xfId="38510" xr:uid="{879B2855-14E9-47BA-8C93-DE1919674B14}"/>
    <cellStyle name="Normal 2 3 3" xfId="116" xr:uid="{30D994E7-E13F-4450-BDA3-748277D2C90E}"/>
    <cellStyle name="Normal 2 3 3 10" xfId="10562" xr:uid="{4A56AC3C-2C45-4052-B879-B091A7F8CC58}"/>
    <cellStyle name="Normal 2 3 3 10 2" xfId="38518" xr:uid="{1119211E-50D1-4773-B749-19F9E9A7B41B}"/>
    <cellStyle name="Normal 2 3 3 11" xfId="27835" xr:uid="{2A3F53CA-55E7-4869-9698-39319F7871E6}"/>
    <cellStyle name="Normal 2 3 3 11 2" xfId="55754" xr:uid="{DE3E8F29-85A8-4A6E-A0C4-C123ACB1961D}"/>
    <cellStyle name="Normal 2 3 3 12" xfId="28100" xr:uid="{DE1C74BB-6C66-4201-947A-25D765F50BC3}"/>
    <cellStyle name="Normal 2 3 3 2" xfId="195" xr:uid="{3F724A14-19D8-4CBD-9345-7A0E4B2C7A92}"/>
    <cellStyle name="Normal 2 3 3 2 10" xfId="27836" xr:uid="{A03B2F4E-557E-44D0-A47E-1F71C0A7B8F1}"/>
    <cellStyle name="Normal 2 3 3 2 10 2" xfId="55755" xr:uid="{63406360-13CE-4156-9349-5271DFB63341}"/>
    <cellStyle name="Normal 2 3 3 2 11" xfId="28177" xr:uid="{A2C1BFF0-579D-49BC-A9D8-4CDF29D7BFF8}"/>
    <cellStyle name="Normal 2 3 3 2 2" xfId="350" xr:uid="{B26C0B62-3713-48EF-941A-A30D4B5F2A39}"/>
    <cellStyle name="Normal 2 3 3 2 2 10" xfId="28331" xr:uid="{172EAD7F-83D8-45E2-A527-1E16BF703A2F}"/>
    <cellStyle name="Normal 2 3 3 2 2 2" xfId="697" xr:uid="{C4EFB258-051E-40F1-BE0F-BD46E79950FB}"/>
    <cellStyle name="Normal 2 3 3 2 2 2 2" xfId="10563" xr:uid="{5250B39D-0284-474E-9231-FA17B5CCE268}"/>
    <cellStyle name="Normal 2 3 3 2 2 2 2 2" xfId="10564" xr:uid="{1B327727-C5E4-4A95-BA86-7D9BD3339999}"/>
    <cellStyle name="Normal 2 3 3 2 2 2 2 2 2" xfId="10565" xr:uid="{32D57912-FA45-40DE-A9F6-4681DE67E251}"/>
    <cellStyle name="Normal 2 3 3 2 2 2 2 2 2 2" xfId="10566" xr:uid="{DA855EB6-4364-427B-A3B3-6588E95A5242}"/>
    <cellStyle name="Normal 2 3 3 2 2 2 2 2 2 2 2" xfId="10567" xr:uid="{B97B771E-760F-4106-96CC-7BE68D62573D}"/>
    <cellStyle name="Normal 2 3 3 2 2 2 2 2 2 2 2 2" xfId="38523" xr:uid="{E5187482-F5AD-4B55-81E4-89B2EC137E1A}"/>
    <cellStyle name="Normal 2 3 3 2 2 2 2 2 2 2 3" xfId="38522" xr:uid="{DDD1C65E-DE05-4EC4-8BA0-C32C9C7A37AD}"/>
    <cellStyle name="Normal 2 3 3 2 2 2 2 2 2 3" xfId="10568" xr:uid="{A9A3334E-F78B-41F1-B3E9-8ECA7CD92440}"/>
    <cellStyle name="Normal 2 3 3 2 2 2 2 2 2 3 2" xfId="38524" xr:uid="{4E764600-AF24-4108-B185-2A3BC1770F2A}"/>
    <cellStyle name="Normal 2 3 3 2 2 2 2 2 2 4" xfId="38521" xr:uid="{4865D85A-1D19-4EDC-8EC4-4BBFFC7E2E22}"/>
    <cellStyle name="Normal 2 3 3 2 2 2 2 2 3" xfId="10569" xr:uid="{8F1C56E7-FF9F-4BD9-B3E6-4D42E04A4B3F}"/>
    <cellStyle name="Normal 2 3 3 2 2 2 2 2 3 2" xfId="10570" xr:uid="{69C7FF9A-8A1E-4A26-AADA-A206848D5E04}"/>
    <cellStyle name="Normal 2 3 3 2 2 2 2 2 3 2 2" xfId="38526" xr:uid="{CCB1C968-71CC-497A-98A8-6F25AD47B7E8}"/>
    <cellStyle name="Normal 2 3 3 2 2 2 2 2 3 3" xfId="38525" xr:uid="{2E696314-7903-4708-A02C-8B0C22FBABA1}"/>
    <cellStyle name="Normal 2 3 3 2 2 2 2 2 4" xfId="10571" xr:uid="{124EE6DA-6769-4D1C-AC3F-155F4956DFF5}"/>
    <cellStyle name="Normal 2 3 3 2 2 2 2 2 4 2" xfId="38527" xr:uid="{04EB1051-E147-443A-9E7C-A4E5685BC73D}"/>
    <cellStyle name="Normal 2 3 3 2 2 2 2 2 5" xfId="38520" xr:uid="{A8BA65FE-C815-4BED-8009-C80DE2D992A0}"/>
    <cellStyle name="Normal 2 3 3 2 2 2 2 3" xfId="10572" xr:uid="{43DBF85C-20FE-4748-8764-67A48BBAF8DA}"/>
    <cellStyle name="Normal 2 3 3 2 2 2 2 3 2" xfId="10573" xr:uid="{A7310E9A-5A83-4604-B85D-1A4DD0160E94}"/>
    <cellStyle name="Normal 2 3 3 2 2 2 2 3 2 2" xfId="10574" xr:uid="{DF8163C5-B9E2-4DF2-8C51-6993F4CF17B1}"/>
    <cellStyle name="Normal 2 3 3 2 2 2 2 3 2 2 2" xfId="38530" xr:uid="{72E7FD5C-BCAD-41AA-B8AE-AA36E338D603}"/>
    <cellStyle name="Normal 2 3 3 2 2 2 2 3 2 3" xfId="38529" xr:uid="{3E3FC8F9-5A9B-449B-B276-FB6463EA0924}"/>
    <cellStyle name="Normal 2 3 3 2 2 2 2 3 3" xfId="10575" xr:uid="{BBB8E3F2-D4D1-440C-9D26-8C4F208369FE}"/>
    <cellStyle name="Normal 2 3 3 2 2 2 2 3 3 2" xfId="38531" xr:uid="{B3F3096F-324B-4E1A-8E74-4B0143067F99}"/>
    <cellStyle name="Normal 2 3 3 2 2 2 2 3 4" xfId="38528" xr:uid="{F5AA3E15-779E-40F4-A67C-1477327AF431}"/>
    <cellStyle name="Normal 2 3 3 2 2 2 2 4" xfId="10576" xr:uid="{39A8BFE1-3490-4F02-899B-C759F51FBEFB}"/>
    <cellStyle name="Normal 2 3 3 2 2 2 2 4 2" xfId="10577" xr:uid="{E14C62F0-C0BB-4C6F-BD12-CF3E04ACB3C8}"/>
    <cellStyle name="Normal 2 3 3 2 2 2 2 4 2 2" xfId="38533" xr:uid="{29BDF3F0-FBE5-45B0-83AE-A6AE7D862930}"/>
    <cellStyle name="Normal 2 3 3 2 2 2 2 4 3" xfId="38532" xr:uid="{114F6027-364E-4459-ACDA-E2946E2F6D21}"/>
    <cellStyle name="Normal 2 3 3 2 2 2 2 5" xfId="10578" xr:uid="{4D666703-E816-4071-964E-3418FC87D5CB}"/>
    <cellStyle name="Normal 2 3 3 2 2 2 2 5 2" xfId="38534" xr:uid="{3E1B5469-6F03-4A27-BA21-914987A0F004}"/>
    <cellStyle name="Normal 2 3 3 2 2 2 2 6" xfId="38519" xr:uid="{7737C7F4-81C5-410B-81B9-553DED00A850}"/>
    <cellStyle name="Normal 2 3 3 2 2 2 3" xfId="10579" xr:uid="{D4F62994-0E1A-4C60-A441-7EA807D9EEE5}"/>
    <cellStyle name="Normal 2 3 3 2 2 2 3 2" xfId="10580" xr:uid="{A66791BE-A99A-4B9A-AB61-423BEF8375E7}"/>
    <cellStyle name="Normal 2 3 3 2 2 2 3 2 2" xfId="10581" xr:uid="{1C7D47AB-F5E6-4E72-A43F-4C15993A3B9F}"/>
    <cellStyle name="Normal 2 3 3 2 2 2 3 2 2 2" xfId="10582" xr:uid="{555C1CFE-1676-4EBE-8C38-93745EFC5F07}"/>
    <cellStyle name="Normal 2 3 3 2 2 2 3 2 2 2 2" xfId="38538" xr:uid="{EFE24035-F446-411A-85F1-CAC9FD58F74F}"/>
    <cellStyle name="Normal 2 3 3 2 2 2 3 2 2 3" xfId="38537" xr:uid="{A8E01795-6967-429E-B747-FC9CC5A2F05F}"/>
    <cellStyle name="Normal 2 3 3 2 2 2 3 2 3" xfId="10583" xr:uid="{1AAE50E9-3D64-4CCD-8F89-500753625691}"/>
    <cellStyle name="Normal 2 3 3 2 2 2 3 2 3 2" xfId="38539" xr:uid="{9072C752-2B49-44FA-896E-F58013471338}"/>
    <cellStyle name="Normal 2 3 3 2 2 2 3 2 4" xfId="38536" xr:uid="{700653AC-B9C8-412E-8282-7C71DCF0C41A}"/>
    <cellStyle name="Normal 2 3 3 2 2 2 3 3" xfId="10584" xr:uid="{2731174B-49C6-4056-924D-0218B9DE67FF}"/>
    <cellStyle name="Normal 2 3 3 2 2 2 3 3 2" xfId="10585" xr:uid="{9A288474-A4C7-404D-B0F9-5E0229772EF3}"/>
    <cellStyle name="Normal 2 3 3 2 2 2 3 3 2 2" xfId="38541" xr:uid="{641E7D55-1061-438D-8A01-3C395BAA2B90}"/>
    <cellStyle name="Normal 2 3 3 2 2 2 3 3 3" xfId="38540" xr:uid="{D82767C1-0DC2-446C-8369-5674170847EE}"/>
    <cellStyle name="Normal 2 3 3 2 2 2 3 4" xfId="10586" xr:uid="{3AA13A50-FE8A-4683-B225-EDE54FFD1603}"/>
    <cellStyle name="Normal 2 3 3 2 2 2 3 4 2" xfId="38542" xr:uid="{A2AA8435-153E-48EE-91D1-3AAA708664EA}"/>
    <cellStyle name="Normal 2 3 3 2 2 2 3 5" xfId="38535" xr:uid="{4E55DCC4-6858-4B97-AFDD-1982B5AA2AFF}"/>
    <cellStyle name="Normal 2 3 3 2 2 2 4" xfId="10587" xr:uid="{480E62FD-7046-4E37-AB33-6F22A48DB10E}"/>
    <cellStyle name="Normal 2 3 3 2 2 2 4 2" xfId="10588" xr:uid="{8052891E-3E12-431E-8431-C37F0DB6CBEA}"/>
    <cellStyle name="Normal 2 3 3 2 2 2 4 2 2" xfId="10589" xr:uid="{3A3E44AE-4C6D-4B70-BC87-7A023B5E7AE6}"/>
    <cellStyle name="Normal 2 3 3 2 2 2 4 2 2 2" xfId="10590" xr:uid="{301D6B24-F18E-4001-ACF5-EAEA81A46FF1}"/>
    <cellStyle name="Normal 2 3 3 2 2 2 4 2 2 2 2" xfId="38546" xr:uid="{80C57527-E37B-41CA-9BD7-69C68E021D71}"/>
    <cellStyle name="Normal 2 3 3 2 2 2 4 2 2 3" xfId="38545" xr:uid="{BDFD46B0-399E-424D-BC46-DF48845944E0}"/>
    <cellStyle name="Normal 2 3 3 2 2 2 4 2 3" xfId="10591" xr:uid="{32D72089-C2F9-4670-B75C-1A377BBC9EB6}"/>
    <cellStyle name="Normal 2 3 3 2 2 2 4 2 3 2" xfId="38547" xr:uid="{2F061A7D-7C95-4F4C-A6CA-CF4766BA9D87}"/>
    <cellStyle name="Normal 2 3 3 2 2 2 4 2 4" xfId="38544" xr:uid="{056608E1-CF7E-44E2-9F53-B9EE7ACD837F}"/>
    <cellStyle name="Normal 2 3 3 2 2 2 4 3" xfId="10592" xr:uid="{CE892B7B-5581-4DFA-A5E2-688532C625CD}"/>
    <cellStyle name="Normal 2 3 3 2 2 2 4 3 2" xfId="10593" xr:uid="{59D468D3-D6C5-4974-A251-67CF3BBDBF0A}"/>
    <cellStyle name="Normal 2 3 3 2 2 2 4 3 2 2" xfId="38549" xr:uid="{24F0881A-2C89-4D40-845E-93B62589863C}"/>
    <cellStyle name="Normal 2 3 3 2 2 2 4 3 3" xfId="38548" xr:uid="{24DA63FA-042A-4F2B-81AB-738EED3CB44D}"/>
    <cellStyle name="Normal 2 3 3 2 2 2 4 4" xfId="10594" xr:uid="{3D38837F-A272-46DC-B71F-1E0F0D235A7C}"/>
    <cellStyle name="Normal 2 3 3 2 2 2 4 4 2" xfId="38550" xr:uid="{3E6813B5-2B1F-4AA2-BD41-0AC525FE0516}"/>
    <cellStyle name="Normal 2 3 3 2 2 2 4 5" xfId="38543" xr:uid="{8A3276B5-BDA4-485A-A807-D0DDE527C80D}"/>
    <cellStyle name="Normal 2 3 3 2 2 2 5" xfId="10595" xr:uid="{A07148FE-EA63-498E-9213-6943BBBBD8AE}"/>
    <cellStyle name="Normal 2 3 3 2 2 2 5 2" xfId="10596" xr:uid="{6843386F-721C-4404-B3D9-0CDBBF4EA678}"/>
    <cellStyle name="Normal 2 3 3 2 2 2 5 2 2" xfId="10597" xr:uid="{3106FDB8-210D-4F38-B242-70BF8D137D43}"/>
    <cellStyle name="Normal 2 3 3 2 2 2 5 2 2 2" xfId="38553" xr:uid="{C163F6D1-96B3-481D-AA67-64E56A8AB2CC}"/>
    <cellStyle name="Normal 2 3 3 2 2 2 5 2 3" xfId="38552" xr:uid="{3FFCABE4-4A45-4F33-83DD-0B3D2EBA4BCD}"/>
    <cellStyle name="Normal 2 3 3 2 2 2 5 3" xfId="10598" xr:uid="{B7C297C4-E63D-4B32-AA52-BF3C158790BF}"/>
    <cellStyle name="Normal 2 3 3 2 2 2 5 3 2" xfId="38554" xr:uid="{CA905543-82C0-49FF-A68E-8A50CF3D5D7F}"/>
    <cellStyle name="Normal 2 3 3 2 2 2 5 4" xfId="38551" xr:uid="{6D88235A-A3D7-45B1-BCD0-8AC177D528AF}"/>
    <cellStyle name="Normal 2 3 3 2 2 2 6" xfId="10599" xr:uid="{1BEBC1D4-2D70-4584-8781-1D9B7C21DAFA}"/>
    <cellStyle name="Normal 2 3 3 2 2 2 6 2" xfId="10600" xr:uid="{9BA78B9E-B130-4BB1-8B3B-4E60001AB8F5}"/>
    <cellStyle name="Normal 2 3 3 2 2 2 6 2 2" xfId="38556" xr:uid="{1EF0F74C-85BB-433F-960D-DD10DE590A98}"/>
    <cellStyle name="Normal 2 3 3 2 2 2 6 3" xfId="38555" xr:uid="{EBE30014-D7FC-458C-9581-F854FC479612}"/>
    <cellStyle name="Normal 2 3 3 2 2 2 7" xfId="10601" xr:uid="{D87B7A4D-1F33-4024-BC0D-C946ECCC897E}"/>
    <cellStyle name="Normal 2 3 3 2 2 2 7 2" xfId="38557" xr:uid="{A921E7DF-0A19-4844-9B14-D37A58D3A6DA}"/>
    <cellStyle name="Normal 2 3 3 2 2 2 8" xfId="28676" xr:uid="{C6F9619E-4BF2-4CA1-B9F4-64A8B12733AF}"/>
    <cellStyle name="Normal 2 3 3 2 2 3" xfId="10602" xr:uid="{EA099B7B-13F9-43DC-B34E-6100AFAB87EF}"/>
    <cellStyle name="Normal 2 3 3 2 2 3 2" xfId="10603" xr:uid="{D033AE44-A3C9-47F9-8D97-0F4D9D913C75}"/>
    <cellStyle name="Normal 2 3 3 2 2 3 2 2" xfId="10604" xr:uid="{50C4E043-EB3B-4A2B-84C6-E4DF1A470D4D}"/>
    <cellStyle name="Normal 2 3 3 2 2 3 2 2 2" xfId="10605" xr:uid="{41012E57-EC55-43DC-B99C-C80868CB002D}"/>
    <cellStyle name="Normal 2 3 3 2 2 3 2 2 2 2" xfId="10606" xr:uid="{9573A4E7-91D1-4E2A-B482-27D41462F6E5}"/>
    <cellStyle name="Normal 2 3 3 2 2 3 2 2 2 2 2" xfId="38562" xr:uid="{9B5674C0-BEC7-426F-B5F8-C32CEEC672C6}"/>
    <cellStyle name="Normal 2 3 3 2 2 3 2 2 2 3" xfId="38561" xr:uid="{5E31E793-B075-4F0D-B11D-040B0E5494BE}"/>
    <cellStyle name="Normal 2 3 3 2 2 3 2 2 3" xfId="10607" xr:uid="{B6BF9D2C-5F47-4DF3-A717-7E964D08AF9A}"/>
    <cellStyle name="Normal 2 3 3 2 2 3 2 2 3 2" xfId="38563" xr:uid="{9F06A7E6-DE1B-42F8-9842-43E9DFA541AA}"/>
    <cellStyle name="Normal 2 3 3 2 2 3 2 2 4" xfId="38560" xr:uid="{B56ADE97-058D-4503-B15D-EBBA7007FDED}"/>
    <cellStyle name="Normal 2 3 3 2 2 3 2 3" xfId="10608" xr:uid="{4DC5B3AE-F902-45DA-8836-843A0200201C}"/>
    <cellStyle name="Normal 2 3 3 2 2 3 2 3 2" xfId="10609" xr:uid="{A8F34292-3194-48A4-88F0-BF587453CB8A}"/>
    <cellStyle name="Normal 2 3 3 2 2 3 2 3 2 2" xfId="38565" xr:uid="{44FC8952-E54E-42B7-95B2-0924EE852E6B}"/>
    <cellStyle name="Normal 2 3 3 2 2 3 2 3 3" xfId="38564" xr:uid="{94BF2A8D-8F28-49CE-8A39-F86FFD0C7880}"/>
    <cellStyle name="Normal 2 3 3 2 2 3 2 4" xfId="10610" xr:uid="{AF2EB565-F12E-4197-8B58-C7DA713BC2D3}"/>
    <cellStyle name="Normal 2 3 3 2 2 3 2 4 2" xfId="38566" xr:uid="{2D66B9E0-40C3-4115-B028-DC7CD6FD47F0}"/>
    <cellStyle name="Normal 2 3 3 2 2 3 2 5" xfId="38559" xr:uid="{9E56CE21-3F99-48F8-B622-673BFB12FFAC}"/>
    <cellStyle name="Normal 2 3 3 2 2 3 3" xfId="10611" xr:uid="{9600AEBE-2956-4700-8A6C-CD3371347ECB}"/>
    <cellStyle name="Normal 2 3 3 2 2 3 3 2" xfId="10612" xr:uid="{4B04DC75-6205-48C3-95FB-EAC70FDFA469}"/>
    <cellStyle name="Normal 2 3 3 2 2 3 3 2 2" xfId="10613" xr:uid="{0081B409-455C-42C7-B1D3-7FE9868FF170}"/>
    <cellStyle name="Normal 2 3 3 2 2 3 3 2 2 2" xfId="38569" xr:uid="{0FC671F9-A9A6-460E-9F6F-3383266FF72A}"/>
    <cellStyle name="Normal 2 3 3 2 2 3 3 2 3" xfId="38568" xr:uid="{482D7A32-617C-4245-A134-C7B27624E0E1}"/>
    <cellStyle name="Normal 2 3 3 2 2 3 3 3" xfId="10614" xr:uid="{D16612B0-795E-4149-8A95-414A0BC82E55}"/>
    <cellStyle name="Normal 2 3 3 2 2 3 3 3 2" xfId="38570" xr:uid="{501D560B-BC0A-4D96-A62F-58CF1596E235}"/>
    <cellStyle name="Normal 2 3 3 2 2 3 3 4" xfId="38567" xr:uid="{58916FB1-158C-4584-BFFC-428F53CF6307}"/>
    <cellStyle name="Normal 2 3 3 2 2 3 4" xfId="10615" xr:uid="{94DF302D-B56A-43F8-A73A-A63729228A29}"/>
    <cellStyle name="Normal 2 3 3 2 2 3 4 2" xfId="10616" xr:uid="{B9D65E9F-154A-4EF1-BD06-048D731CC07D}"/>
    <cellStyle name="Normal 2 3 3 2 2 3 4 2 2" xfId="38572" xr:uid="{B40F3D11-3D93-4CFC-B00B-9E5B3EB9906C}"/>
    <cellStyle name="Normal 2 3 3 2 2 3 4 3" xfId="38571" xr:uid="{0E624769-8E7F-4D77-8D7F-AEA39F8037D0}"/>
    <cellStyle name="Normal 2 3 3 2 2 3 5" xfId="10617" xr:uid="{EEDFAF46-8402-49A9-B60F-4A9B99A7427A}"/>
    <cellStyle name="Normal 2 3 3 2 2 3 5 2" xfId="38573" xr:uid="{6A52D865-B54F-414D-B886-9B03ED1F4AF3}"/>
    <cellStyle name="Normal 2 3 3 2 2 3 6" xfId="38558" xr:uid="{28F65590-932B-4FB5-BDA3-0F441BFCC211}"/>
    <cellStyle name="Normal 2 3 3 2 2 4" xfId="10618" xr:uid="{3B6BFB91-485F-42F7-A645-7E6008499B42}"/>
    <cellStyle name="Normal 2 3 3 2 2 4 2" xfId="10619" xr:uid="{3EBBA5A9-FD34-4C3A-841F-DAFEC9A5A1A5}"/>
    <cellStyle name="Normal 2 3 3 2 2 4 2 2" xfId="10620" xr:uid="{B9CD5E5A-E915-4B3F-ACDA-DEF1C2827256}"/>
    <cellStyle name="Normal 2 3 3 2 2 4 2 2 2" xfId="10621" xr:uid="{E169C208-F651-48A3-AC34-29C51CB483CC}"/>
    <cellStyle name="Normal 2 3 3 2 2 4 2 2 2 2" xfId="38577" xr:uid="{76E048C9-C4BA-4A77-BD29-F37EF4106E4D}"/>
    <cellStyle name="Normal 2 3 3 2 2 4 2 2 3" xfId="38576" xr:uid="{5D1C74BB-52DD-4BF4-91C8-3C5A7952A3BA}"/>
    <cellStyle name="Normal 2 3 3 2 2 4 2 3" xfId="10622" xr:uid="{AA546FAE-DAA6-48FE-80CD-E989E855F1A4}"/>
    <cellStyle name="Normal 2 3 3 2 2 4 2 3 2" xfId="38578" xr:uid="{2F522057-F5FF-409D-8D1E-C6246D34E892}"/>
    <cellStyle name="Normal 2 3 3 2 2 4 2 4" xfId="38575" xr:uid="{8F910D63-CEBC-46BA-B3BD-654326CD8FCA}"/>
    <cellStyle name="Normal 2 3 3 2 2 4 3" xfId="10623" xr:uid="{73EC9068-9887-421C-B9CE-F6D0B6DC2B42}"/>
    <cellStyle name="Normal 2 3 3 2 2 4 3 2" xfId="10624" xr:uid="{E8F1464A-248C-472E-886B-E6D1F2B90194}"/>
    <cellStyle name="Normal 2 3 3 2 2 4 3 2 2" xfId="38580" xr:uid="{FE585ED9-E6B6-4A76-803F-CB6724E97710}"/>
    <cellStyle name="Normal 2 3 3 2 2 4 3 3" xfId="38579" xr:uid="{B87BB95D-52E3-4187-AA85-41DE24690A8F}"/>
    <cellStyle name="Normal 2 3 3 2 2 4 4" xfId="10625" xr:uid="{C3ED970F-E7DA-4780-AA6D-6E977433D96C}"/>
    <cellStyle name="Normal 2 3 3 2 2 4 4 2" xfId="38581" xr:uid="{949B5F0F-B2D0-4F38-AFA4-6F9741829DCD}"/>
    <cellStyle name="Normal 2 3 3 2 2 4 5" xfId="38574" xr:uid="{447984C7-8A41-4660-85D7-BD4FDD517038}"/>
    <cellStyle name="Normal 2 3 3 2 2 5" xfId="10626" xr:uid="{362C9BFB-C6B1-4C49-AB9B-A1BCC61B8DC2}"/>
    <cellStyle name="Normal 2 3 3 2 2 5 2" xfId="10627" xr:uid="{35B039C4-EB89-47D5-BD49-6186F614EC6D}"/>
    <cellStyle name="Normal 2 3 3 2 2 5 2 2" xfId="10628" xr:uid="{F4D97CC1-D40F-4E39-8084-1424792E0A84}"/>
    <cellStyle name="Normal 2 3 3 2 2 5 2 2 2" xfId="10629" xr:uid="{604DB0A8-3364-4381-91C3-68BD8B8C6FB9}"/>
    <cellStyle name="Normal 2 3 3 2 2 5 2 2 2 2" xfId="38585" xr:uid="{AAC9F6E5-5782-4AC0-B841-3F09FBCD3060}"/>
    <cellStyle name="Normal 2 3 3 2 2 5 2 2 3" xfId="38584" xr:uid="{8B27182A-415B-431A-8A56-6E24031511E5}"/>
    <cellStyle name="Normal 2 3 3 2 2 5 2 3" xfId="10630" xr:uid="{4B981D9D-E397-41AD-881F-9E80668A1DB2}"/>
    <cellStyle name="Normal 2 3 3 2 2 5 2 3 2" xfId="38586" xr:uid="{98E4FFFD-2FE3-42A4-9EC6-CBFFE5D936AD}"/>
    <cellStyle name="Normal 2 3 3 2 2 5 2 4" xfId="38583" xr:uid="{706BA228-CA2B-4C03-99E3-E0B8D266D92C}"/>
    <cellStyle name="Normal 2 3 3 2 2 5 3" xfId="10631" xr:uid="{1939DD20-536C-4905-AD0A-5E0784064162}"/>
    <cellStyle name="Normal 2 3 3 2 2 5 3 2" xfId="10632" xr:uid="{0E050079-1103-47E3-B6F7-BB66478CBC91}"/>
    <cellStyle name="Normal 2 3 3 2 2 5 3 2 2" xfId="38588" xr:uid="{C75CC2CD-775F-4CC3-ABAC-EB569F2F28DC}"/>
    <cellStyle name="Normal 2 3 3 2 2 5 3 3" xfId="38587" xr:uid="{C25CE590-3F20-4D50-8C8F-130C03E2B894}"/>
    <cellStyle name="Normal 2 3 3 2 2 5 4" xfId="10633" xr:uid="{693C44E9-3B3F-441D-9547-4745DE8BF669}"/>
    <cellStyle name="Normal 2 3 3 2 2 5 4 2" xfId="38589" xr:uid="{DBFD6BF2-E139-4E24-80E6-AE06E0E91965}"/>
    <cellStyle name="Normal 2 3 3 2 2 5 5" xfId="38582" xr:uid="{50C8E96D-12CD-4778-8BAF-77A35970842C}"/>
    <cellStyle name="Normal 2 3 3 2 2 6" xfId="10634" xr:uid="{4D9BBDC8-4345-4FFA-8F61-CCD2BA01D9E0}"/>
    <cellStyle name="Normal 2 3 3 2 2 6 2" xfId="10635" xr:uid="{35A79AD7-B938-4870-B70E-354B5075E924}"/>
    <cellStyle name="Normal 2 3 3 2 2 6 2 2" xfId="10636" xr:uid="{E6AA56CE-9E66-46C2-BCC9-CDBF22CB4739}"/>
    <cellStyle name="Normal 2 3 3 2 2 6 2 2 2" xfId="38592" xr:uid="{9BA1C4AA-D4FF-4E7F-AECC-3E2BB6EE3A02}"/>
    <cellStyle name="Normal 2 3 3 2 2 6 2 3" xfId="38591" xr:uid="{5C766355-9D99-4B99-AD56-5DB402E3F1B0}"/>
    <cellStyle name="Normal 2 3 3 2 2 6 3" xfId="10637" xr:uid="{1C0E785C-7766-4408-A1B3-ABBCA0DFB729}"/>
    <cellStyle name="Normal 2 3 3 2 2 6 3 2" xfId="38593" xr:uid="{42235D0D-7AA6-4317-B6A6-886F99F03DFD}"/>
    <cellStyle name="Normal 2 3 3 2 2 6 4" xfId="38590" xr:uid="{002A589B-2190-4761-BD13-19668F0F4EDE}"/>
    <cellStyle name="Normal 2 3 3 2 2 7" xfId="10638" xr:uid="{ADD73BAC-12DB-4380-804B-E09C3AEC04B0}"/>
    <cellStyle name="Normal 2 3 3 2 2 7 2" xfId="10639" xr:uid="{B125C091-E366-409D-8B36-5EF9EC52603F}"/>
    <cellStyle name="Normal 2 3 3 2 2 7 2 2" xfId="38595" xr:uid="{AAB7858A-2CE3-4F85-8FFF-AA6864157C3B}"/>
    <cellStyle name="Normal 2 3 3 2 2 7 3" xfId="38594" xr:uid="{575E1E2F-C897-433D-8601-76A6217A7986}"/>
    <cellStyle name="Normal 2 3 3 2 2 8" xfId="10640" xr:uid="{F2C4A458-E294-48B1-9BAE-C09D5EC8B3A7}"/>
    <cellStyle name="Normal 2 3 3 2 2 8 2" xfId="38596" xr:uid="{EA784A60-6BE2-4EE2-8EA5-966F417E89D5}"/>
    <cellStyle name="Normal 2 3 3 2 2 9" xfId="27837" xr:uid="{D2600673-F7CA-4247-99C7-B44903E8AC1C}"/>
    <cellStyle name="Normal 2 3 3 2 2 9 2" xfId="55756" xr:uid="{6236D2AB-2683-4625-A480-C67D5AD22D33}"/>
    <cellStyle name="Normal 2 3 3 2 3" xfId="543" xr:uid="{9426606D-99A2-4EFF-B500-D541C84AC7F9}"/>
    <cellStyle name="Normal 2 3 3 2 3 2" xfId="10641" xr:uid="{6DE3B718-B5AD-44F3-9912-B9EE4434E6B1}"/>
    <cellStyle name="Normal 2 3 3 2 3 2 2" xfId="10642" xr:uid="{527824C9-DE4A-4534-9CC2-5C3854937895}"/>
    <cellStyle name="Normal 2 3 3 2 3 2 2 2" xfId="10643" xr:uid="{2E36DD62-9778-43D7-BFC0-86A56A875099}"/>
    <cellStyle name="Normal 2 3 3 2 3 2 2 2 2" xfId="10644" xr:uid="{BC53A570-0249-47D7-97DB-981BE62B36BF}"/>
    <cellStyle name="Normal 2 3 3 2 3 2 2 2 2 2" xfId="10645" xr:uid="{666FCAB3-48F5-4DE7-B394-055181636287}"/>
    <cellStyle name="Normal 2 3 3 2 3 2 2 2 2 2 2" xfId="38601" xr:uid="{D015D1CB-A984-4DD2-AB78-CE1AFB31F7F8}"/>
    <cellStyle name="Normal 2 3 3 2 3 2 2 2 2 3" xfId="38600" xr:uid="{24329985-E0C2-4284-952E-FD9BA841D2DA}"/>
    <cellStyle name="Normal 2 3 3 2 3 2 2 2 3" xfId="10646" xr:uid="{69D82B69-7520-4FC6-8AE4-7A7BCA721D0C}"/>
    <cellStyle name="Normal 2 3 3 2 3 2 2 2 3 2" xfId="38602" xr:uid="{E38936D8-5675-4F96-BC73-ADEB2936842B}"/>
    <cellStyle name="Normal 2 3 3 2 3 2 2 2 4" xfId="38599" xr:uid="{6F822D16-CC23-4B5E-B920-4C5B0695756A}"/>
    <cellStyle name="Normal 2 3 3 2 3 2 2 3" xfId="10647" xr:uid="{4A9A7E20-BEC4-42F0-805A-FA6AC960875D}"/>
    <cellStyle name="Normal 2 3 3 2 3 2 2 3 2" xfId="10648" xr:uid="{6955966B-1E7C-401E-932E-12D1694521B4}"/>
    <cellStyle name="Normal 2 3 3 2 3 2 2 3 2 2" xfId="38604" xr:uid="{4E7813EA-0C67-453B-BE67-0D0A9A142D98}"/>
    <cellStyle name="Normal 2 3 3 2 3 2 2 3 3" xfId="38603" xr:uid="{CE422738-7B7D-4C93-AE1D-2D900DD69E6E}"/>
    <cellStyle name="Normal 2 3 3 2 3 2 2 4" xfId="10649" xr:uid="{4EF46ED2-E723-4B0F-8DEE-7C4734F79807}"/>
    <cellStyle name="Normal 2 3 3 2 3 2 2 4 2" xfId="38605" xr:uid="{A95E680D-C797-4184-B044-45FD572ED206}"/>
    <cellStyle name="Normal 2 3 3 2 3 2 2 5" xfId="38598" xr:uid="{E128C789-D626-4577-8691-00C260A2E068}"/>
    <cellStyle name="Normal 2 3 3 2 3 2 3" xfId="10650" xr:uid="{6105A5CA-1F4B-457E-8482-BB23060EBF61}"/>
    <cellStyle name="Normal 2 3 3 2 3 2 3 2" xfId="10651" xr:uid="{68A3FA07-4F87-4C2C-A124-4AF80302D25E}"/>
    <cellStyle name="Normal 2 3 3 2 3 2 3 2 2" xfId="10652" xr:uid="{8B41FC22-C2C7-4223-9CE5-F10743DDC57F}"/>
    <cellStyle name="Normal 2 3 3 2 3 2 3 2 2 2" xfId="38608" xr:uid="{95263111-EC6B-40E2-B80E-B62F2A942C81}"/>
    <cellStyle name="Normal 2 3 3 2 3 2 3 2 3" xfId="38607" xr:uid="{8F20A4B9-6BAE-4073-8EC7-BA50B8FDCA93}"/>
    <cellStyle name="Normal 2 3 3 2 3 2 3 3" xfId="10653" xr:uid="{2E430A4D-781A-4C3E-B4E3-803D5AFCEFE1}"/>
    <cellStyle name="Normal 2 3 3 2 3 2 3 3 2" xfId="38609" xr:uid="{C36D4096-1078-41CD-9154-29E5FE194FEE}"/>
    <cellStyle name="Normal 2 3 3 2 3 2 3 4" xfId="38606" xr:uid="{0A766718-1C19-4DE5-97A6-DF5A7CA27FD8}"/>
    <cellStyle name="Normal 2 3 3 2 3 2 4" xfId="10654" xr:uid="{ACFE0E64-3219-4A77-8269-E558C15529FA}"/>
    <cellStyle name="Normal 2 3 3 2 3 2 4 2" xfId="10655" xr:uid="{A7A20F88-1797-4AC3-8DEF-0D37976033FC}"/>
    <cellStyle name="Normal 2 3 3 2 3 2 4 2 2" xfId="38611" xr:uid="{E228BD72-1AC9-490F-8780-B9F1A6FA3171}"/>
    <cellStyle name="Normal 2 3 3 2 3 2 4 3" xfId="38610" xr:uid="{BF5769EA-BED0-4BB5-B871-C172E85FBEC3}"/>
    <cellStyle name="Normal 2 3 3 2 3 2 5" xfId="10656" xr:uid="{FBA799B1-3599-4667-B3E7-B9046B8F0435}"/>
    <cellStyle name="Normal 2 3 3 2 3 2 5 2" xfId="38612" xr:uid="{23CF49A9-A945-4F78-A3DE-A24071B31024}"/>
    <cellStyle name="Normal 2 3 3 2 3 2 6" xfId="38597" xr:uid="{0BF6DA6A-4AA3-4C41-A017-262E49E81858}"/>
    <cellStyle name="Normal 2 3 3 2 3 3" xfId="10657" xr:uid="{00C72673-076A-48A7-9BA1-1E0F7D7B4683}"/>
    <cellStyle name="Normal 2 3 3 2 3 3 2" xfId="10658" xr:uid="{F1C9A903-E51E-481D-845B-C0F766402560}"/>
    <cellStyle name="Normal 2 3 3 2 3 3 2 2" xfId="10659" xr:uid="{5A4EB746-19F0-477E-BA26-0624D86B3DBF}"/>
    <cellStyle name="Normal 2 3 3 2 3 3 2 2 2" xfId="10660" xr:uid="{6FEB7DE3-B5EF-4799-BFE4-1E3A0E80A0D2}"/>
    <cellStyle name="Normal 2 3 3 2 3 3 2 2 2 2" xfId="38616" xr:uid="{46BEC6AC-4E42-4109-B00F-905590DA8FC3}"/>
    <cellStyle name="Normal 2 3 3 2 3 3 2 2 3" xfId="38615" xr:uid="{B7980AC6-B528-4C23-86D0-7DE8A2D6DBC0}"/>
    <cellStyle name="Normal 2 3 3 2 3 3 2 3" xfId="10661" xr:uid="{152A1753-E716-4F8E-9B7A-BAF855C37619}"/>
    <cellStyle name="Normal 2 3 3 2 3 3 2 3 2" xfId="38617" xr:uid="{D1A8674E-6D8B-4848-A6DB-486920C11D42}"/>
    <cellStyle name="Normal 2 3 3 2 3 3 2 4" xfId="38614" xr:uid="{06F2E935-87A7-45BD-8EEF-08EC2AB58866}"/>
    <cellStyle name="Normal 2 3 3 2 3 3 3" xfId="10662" xr:uid="{6FB06823-ED2E-49B4-AE7F-AA774DB840C0}"/>
    <cellStyle name="Normal 2 3 3 2 3 3 3 2" xfId="10663" xr:uid="{A580C2EC-DF8B-44D8-AC89-266902830FF0}"/>
    <cellStyle name="Normal 2 3 3 2 3 3 3 2 2" xfId="38619" xr:uid="{1ECC4CF1-8C6E-4DB3-825C-1F76DBEED501}"/>
    <cellStyle name="Normal 2 3 3 2 3 3 3 3" xfId="38618" xr:uid="{EAABE138-E17F-4718-A33E-FEB751E5DD0B}"/>
    <cellStyle name="Normal 2 3 3 2 3 3 4" xfId="10664" xr:uid="{BD0CE79F-2A32-4C62-9AA8-0A1A2C0C5B19}"/>
    <cellStyle name="Normal 2 3 3 2 3 3 4 2" xfId="38620" xr:uid="{E3B549C2-F001-420F-9867-0155821AE04F}"/>
    <cellStyle name="Normal 2 3 3 2 3 3 5" xfId="38613" xr:uid="{38362B64-E436-4545-BE95-94EF478CA21D}"/>
    <cellStyle name="Normal 2 3 3 2 3 4" xfId="10665" xr:uid="{27585387-B5DF-4F31-A2DB-8230DA5F3BE4}"/>
    <cellStyle name="Normal 2 3 3 2 3 4 2" xfId="10666" xr:uid="{4BC9D73D-3114-4DF1-AC13-AFD540E0991E}"/>
    <cellStyle name="Normal 2 3 3 2 3 4 2 2" xfId="10667" xr:uid="{092F0A95-D411-48E3-8959-05DEDABA0522}"/>
    <cellStyle name="Normal 2 3 3 2 3 4 2 2 2" xfId="10668" xr:uid="{17B6DDF3-1C8F-48DB-8548-EBED86ADF7D9}"/>
    <cellStyle name="Normal 2 3 3 2 3 4 2 2 2 2" xfId="38624" xr:uid="{4A8331C3-39A3-43E8-A17B-871083C7878F}"/>
    <cellStyle name="Normal 2 3 3 2 3 4 2 2 3" xfId="38623" xr:uid="{D8591D49-6D4C-42C2-AE69-6B627A7E502A}"/>
    <cellStyle name="Normal 2 3 3 2 3 4 2 3" xfId="10669" xr:uid="{53F8C7DC-AC73-4D8B-9088-E4606EBA8ADC}"/>
    <cellStyle name="Normal 2 3 3 2 3 4 2 3 2" xfId="38625" xr:uid="{FA121A2F-4AB7-4B81-9A73-BF33FDD80967}"/>
    <cellStyle name="Normal 2 3 3 2 3 4 2 4" xfId="38622" xr:uid="{191EC1C1-D426-4ED6-91FD-BB9CF114922C}"/>
    <cellStyle name="Normal 2 3 3 2 3 4 3" xfId="10670" xr:uid="{BB8EF1D4-8D60-4F6D-BA06-D0E8022EACC2}"/>
    <cellStyle name="Normal 2 3 3 2 3 4 3 2" xfId="10671" xr:uid="{0C50A8AB-E7CB-4287-8A2E-9D394D5093C0}"/>
    <cellStyle name="Normal 2 3 3 2 3 4 3 2 2" xfId="38627" xr:uid="{5CF1535C-8CCF-415E-98A7-06512058EDEE}"/>
    <cellStyle name="Normal 2 3 3 2 3 4 3 3" xfId="38626" xr:uid="{DBB12334-257B-4F5C-B5F9-7924D7B1B7A3}"/>
    <cellStyle name="Normal 2 3 3 2 3 4 4" xfId="10672" xr:uid="{1B519028-38C5-4E1D-9228-EAFF80B852FB}"/>
    <cellStyle name="Normal 2 3 3 2 3 4 4 2" xfId="38628" xr:uid="{33F86400-AD97-4C51-B9F7-F41A7B03BF4D}"/>
    <cellStyle name="Normal 2 3 3 2 3 4 5" xfId="38621" xr:uid="{EFC7EC09-8769-482D-B168-2F7B6362F008}"/>
    <cellStyle name="Normal 2 3 3 2 3 5" xfId="10673" xr:uid="{C2FCE9F6-D6DC-4362-9EAA-65155591CAAF}"/>
    <cellStyle name="Normal 2 3 3 2 3 5 2" xfId="10674" xr:uid="{D3C744E0-4C2C-4CCF-B8E5-17C7A388545E}"/>
    <cellStyle name="Normal 2 3 3 2 3 5 2 2" xfId="10675" xr:uid="{7EFF6835-C6F9-46CC-A254-F4DC221BECA2}"/>
    <cellStyle name="Normal 2 3 3 2 3 5 2 2 2" xfId="38631" xr:uid="{680EE262-184B-46DA-BBF6-C05B41A209B1}"/>
    <cellStyle name="Normal 2 3 3 2 3 5 2 3" xfId="38630" xr:uid="{1D16B4DE-DF31-4C36-B4E7-91E37CE4AEDE}"/>
    <cellStyle name="Normal 2 3 3 2 3 5 3" xfId="10676" xr:uid="{E8DFEB36-428C-4FF5-A7E7-BA8333CF5B0B}"/>
    <cellStyle name="Normal 2 3 3 2 3 5 3 2" xfId="38632" xr:uid="{EECA8D67-990F-4A11-82B8-B552DEB69980}"/>
    <cellStyle name="Normal 2 3 3 2 3 5 4" xfId="38629" xr:uid="{6F7A149D-2928-4E35-8D8B-DF11BD7A0E78}"/>
    <cellStyle name="Normal 2 3 3 2 3 6" xfId="10677" xr:uid="{E5FA35B5-3EE3-4618-A226-C7796A00AD7C}"/>
    <cellStyle name="Normal 2 3 3 2 3 6 2" xfId="10678" xr:uid="{30753D2B-53EB-4B5F-9E21-8C76217553F8}"/>
    <cellStyle name="Normal 2 3 3 2 3 6 2 2" xfId="38634" xr:uid="{1925B989-3384-43B0-B934-F2B073C34D79}"/>
    <cellStyle name="Normal 2 3 3 2 3 6 3" xfId="38633" xr:uid="{908FD12B-59E1-43FD-B248-4F0F607E1235}"/>
    <cellStyle name="Normal 2 3 3 2 3 7" xfId="10679" xr:uid="{4579E1D6-2562-42DF-AE40-629A200110A0}"/>
    <cellStyle name="Normal 2 3 3 2 3 7 2" xfId="38635" xr:uid="{177F9C6C-58E0-483D-9562-1BF99097433F}"/>
    <cellStyle name="Normal 2 3 3 2 3 8" xfId="28522" xr:uid="{583EBFFB-1A90-44D0-A0F7-C3E5300D79B4}"/>
    <cellStyle name="Normal 2 3 3 2 4" xfId="10680" xr:uid="{F3D0235C-8E43-497C-BB54-8AF357BA875D}"/>
    <cellStyle name="Normal 2 3 3 2 4 2" xfId="10681" xr:uid="{4B15514B-EE8C-44D3-961C-FBDA165A9D23}"/>
    <cellStyle name="Normal 2 3 3 2 4 2 2" xfId="10682" xr:uid="{9BAE0BB5-7F66-4954-B18E-F28F4301D3FD}"/>
    <cellStyle name="Normal 2 3 3 2 4 2 2 2" xfId="10683" xr:uid="{1AF7A347-C87D-4344-82E1-8FDD2F0BD6B6}"/>
    <cellStyle name="Normal 2 3 3 2 4 2 2 2 2" xfId="10684" xr:uid="{9DC99C15-A5E3-4279-8342-5A0DA712A29C}"/>
    <cellStyle name="Normal 2 3 3 2 4 2 2 2 2 2" xfId="38640" xr:uid="{A35174D6-CC9C-4EF6-8C74-2DCF63B0C1A4}"/>
    <cellStyle name="Normal 2 3 3 2 4 2 2 2 3" xfId="38639" xr:uid="{85E7B8A6-CA88-444D-8245-B5622BAD820E}"/>
    <cellStyle name="Normal 2 3 3 2 4 2 2 3" xfId="10685" xr:uid="{E5B47D46-1118-4914-AC49-9A8C87948C3B}"/>
    <cellStyle name="Normal 2 3 3 2 4 2 2 3 2" xfId="38641" xr:uid="{74191734-8FFA-4E73-93CD-BF9A26EF2C8D}"/>
    <cellStyle name="Normal 2 3 3 2 4 2 2 4" xfId="38638" xr:uid="{E7BD6E57-BCC5-4DB4-87E8-1CB3D4BFABE7}"/>
    <cellStyle name="Normal 2 3 3 2 4 2 3" xfId="10686" xr:uid="{13CBF702-819A-43C7-A487-9008AEDFF020}"/>
    <cellStyle name="Normal 2 3 3 2 4 2 3 2" xfId="10687" xr:uid="{574E5CA0-CC0D-4700-909E-91734B31ED96}"/>
    <cellStyle name="Normal 2 3 3 2 4 2 3 2 2" xfId="38643" xr:uid="{D76554B2-2FAB-41FA-B81C-C6F3062699C6}"/>
    <cellStyle name="Normal 2 3 3 2 4 2 3 3" xfId="38642" xr:uid="{D7B21E77-4CDF-4761-B275-8E280A39CC7C}"/>
    <cellStyle name="Normal 2 3 3 2 4 2 4" xfId="10688" xr:uid="{8F27AF57-067F-4CBB-B429-D84DC08EA5FC}"/>
    <cellStyle name="Normal 2 3 3 2 4 2 4 2" xfId="38644" xr:uid="{FCC00C0A-A3EE-4D9A-9CF4-4AA96D6A44D5}"/>
    <cellStyle name="Normal 2 3 3 2 4 2 5" xfId="38637" xr:uid="{D5F63E7A-243D-49E8-8309-1E1EDE8BF7AA}"/>
    <cellStyle name="Normal 2 3 3 2 4 3" xfId="10689" xr:uid="{C37557F1-B9C0-41E3-9959-8DE2790515AD}"/>
    <cellStyle name="Normal 2 3 3 2 4 3 2" xfId="10690" xr:uid="{B554EF87-3D7C-4AF4-8FAC-B18C8D861A14}"/>
    <cellStyle name="Normal 2 3 3 2 4 3 2 2" xfId="10691" xr:uid="{3E9DD815-08DA-44BF-8E39-86A9E4097A0A}"/>
    <cellStyle name="Normal 2 3 3 2 4 3 2 2 2" xfId="38647" xr:uid="{DEBC13DB-05E3-4480-8EAB-EBD4090BA269}"/>
    <cellStyle name="Normal 2 3 3 2 4 3 2 3" xfId="38646" xr:uid="{A6A59CBD-0430-4476-9824-F4F23A502D9F}"/>
    <cellStyle name="Normal 2 3 3 2 4 3 3" xfId="10692" xr:uid="{92387838-9B45-463E-A043-F78696BD20ED}"/>
    <cellStyle name="Normal 2 3 3 2 4 3 3 2" xfId="38648" xr:uid="{160B74EB-6150-448A-8B50-042556AEBC4D}"/>
    <cellStyle name="Normal 2 3 3 2 4 3 4" xfId="38645" xr:uid="{BF0B6B73-40E0-4288-BF91-21D79896A6FD}"/>
    <cellStyle name="Normal 2 3 3 2 4 4" xfId="10693" xr:uid="{1833D4AA-0E44-4D73-BE02-F181EC8461F1}"/>
    <cellStyle name="Normal 2 3 3 2 4 4 2" xfId="10694" xr:uid="{37984A07-FD95-4070-9EAD-082D8522BBCC}"/>
    <cellStyle name="Normal 2 3 3 2 4 4 2 2" xfId="38650" xr:uid="{2B1FD876-E5E0-4A57-B6D3-F1F849EB6CA6}"/>
    <cellStyle name="Normal 2 3 3 2 4 4 3" xfId="38649" xr:uid="{AB46F1A6-624B-4A8B-888C-601B5D0074F5}"/>
    <cellStyle name="Normal 2 3 3 2 4 5" xfId="10695" xr:uid="{6AB94F5F-B6AC-456A-A4E3-07E73FC9A1D6}"/>
    <cellStyle name="Normal 2 3 3 2 4 5 2" xfId="38651" xr:uid="{28406183-3985-43E7-AEB8-267755D6C274}"/>
    <cellStyle name="Normal 2 3 3 2 4 6" xfId="38636" xr:uid="{60F26099-70DE-4E8C-8A3E-49800D0AFD1B}"/>
    <cellStyle name="Normal 2 3 3 2 5" xfId="10696" xr:uid="{380BBD40-AAF9-451B-9D2B-08C0189C8789}"/>
    <cellStyle name="Normal 2 3 3 2 5 2" xfId="10697" xr:uid="{BB2CA3A9-2EC5-4EDD-BB5F-3758EFB136A0}"/>
    <cellStyle name="Normal 2 3 3 2 5 2 2" xfId="10698" xr:uid="{D5D83BFF-8128-493F-9168-23710CEC902C}"/>
    <cellStyle name="Normal 2 3 3 2 5 2 2 2" xfId="10699" xr:uid="{626578C6-B6F9-4C6E-9672-43E6A6335797}"/>
    <cellStyle name="Normal 2 3 3 2 5 2 2 2 2" xfId="38655" xr:uid="{CE6EDC32-1F3B-46D9-9559-A4B914E90880}"/>
    <cellStyle name="Normal 2 3 3 2 5 2 2 3" xfId="38654" xr:uid="{883AF65B-8D9D-4225-A317-C916A2D9EB41}"/>
    <cellStyle name="Normal 2 3 3 2 5 2 3" xfId="10700" xr:uid="{2915A2DC-DFCB-4461-808D-714AE77E2E01}"/>
    <cellStyle name="Normal 2 3 3 2 5 2 3 2" xfId="38656" xr:uid="{C1F3B57F-2D68-4912-9DFE-40F658903C0F}"/>
    <cellStyle name="Normal 2 3 3 2 5 2 4" xfId="38653" xr:uid="{6DB5E6D3-8496-499B-8D89-17D89F47A2EC}"/>
    <cellStyle name="Normal 2 3 3 2 5 3" xfId="10701" xr:uid="{99A1DBB3-9E4D-42E6-B59B-21DA56229288}"/>
    <cellStyle name="Normal 2 3 3 2 5 3 2" xfId="10702" xr:uid="{5DE147B1-E147-4E8E-923B-D9154EE48D85}"/>
    <cellStyle name="Normal 2 3 3 2 5 3 2 2" xfId="38658" xr:uid="{5076B4F9-9776-4AFA-A84E-B7F572673E04}"/>
    <cellStyle name="Normal 2 3 3 2 5 3 3" xfId="38657" xr:uid="{64ACA92E-35BA-4D01-9F28-8A898CA7FE26}"/>
    <cellStyle name="Normal 2 3 3 2 5 4" xfId="10703" xr:uid="{A2FC9491-02E0-4940-8822-EEE8549986A0}"/>
    <cellStyle name="Normal 2 3 3 2 5 4 2" xfId="38659" xr:uid="{0274E43E-19DC-48C3-8910-39FB229A7808}"/>
    <cellStyle name="Normal 2 3 3 2 5 5" xfId="38652" xr:uid="{F1F94BB4-A5B1-4806-B479-7C9194708195}"/>
    <cellStyle name="Normal 2 3 3 2 6" xfId="10704" xr:uid="{874D4B6C-80B7-444F-ADD0-A6447BEED1CF}"/>
    <cellStyle name="Normal 2 3 3 2 6 2" xfId="10705" xr:uid="{7DF613AC-4354-4F4F-90ED-2974A5144449}"/>
    <cellStyle name="Normal 2 3 3 2 6 2 2" xfId="10706" xr:uid="{4D03B206-7BFF-46F5-979E-2DD8F4D60D22}"/>
    <cellStyle name="Normal 2 3 3 2 6 2 2 2" xfId="10707" xr:uid="{88BABA6E-1980-4EF6-B743-66DE51B6A884}"/>
    <cellStyle name="Normal 2 3 3 2 6 2 2 2 2" xfId="38663" xr:uid="{3A50CE84-007A-49D4-87CC-212911492BCB}"/>
    <cellStyle name="Normal 2 3 3 2 6 2 2 3" xfId="38662" xr:uid="{7A2DB29E-58C8-4B48-AB50-869FF0196CAA}"/>
    <cellStyle name="Normal 2 3 3 2 6 2 3" xfId="10708" xr:uid="{3E62E5F4-11A8-4830-AA9B-0994E9D32C10}"/>
    <cellStyle name="Normal 2 3 3 2 6 2 3 2" xfId="38664" xr:uid="{4D500730-54CC-4DB4-8E88-C69456F60CCE}"/>
    <cellStyle name="Normal 2 3 3 2 6 2 4" xfId="38661" xr:uid="{6A094A08-D56A-4C22-9D80-83CEB731E4C5}"/>
    <cellStyle name="Normal 2 3 3 2 6 3" xfId="10709" xr:uid="{C195EA82-D9B4-479C-88E1-9E0ECBC9E27D}"/>
    <cellStyle name="Normal 2 3 3 2 6 3 2" xfId="10710" xr:uid="{AC6F6D17-A187-4E9F-9CAE-500C3D40ED3E}"/>
    <cellStyle name="Normal 2 3 3 2 6 3 2 2" xfId="38666" xr:uid="{A4356DE9-772F-496D-ABEA-679BB84A2F0D}"/>
    <cellStyle name="Normal 2 3 3 2 6 3 3" xfId="38665" xr:uid="{0AC34A5C-B629-41BF-BC9E-B4706CD96720}"/>
    <cellStyle name="Normal 2 3 3 2 6 4" xfId="10711" xr:uid="{FA7264B1-1FF9-4F91-9E0B-1D754DD93858}"/>
    <cellStyle name="Normal 2 3 3 2 6 4 2" xfId="38667" xr:uid="{F22AFFF0-CBD2-4733-B491-173BA920C2EB}"/>
    <cellStyle name="Normal 2 3 3 2 6 5" xfId="38660" xr:uid="{FABF4A77-0D27-4F6D-AC6B-38697AA4FEB8}"/>
    <cellStyle name="Normal 2 3 3 2 7" xfId="10712" xr:uid="{3AFC7DE2-B826-43CC-B5EC-BAFF3DB6B227}"/>
    <cellStyle name="Normal 2 3 3 2 7 2" xfId="10713" xr:uid="{A5D0DC69-1599-43E9-8390-FFF30DD36FFD}"/>
    <cellStyle name="Normal 2 3 3 2 7 2 2" xfId="10714" xr:uid="{EA8C0EE0-DFFD-4B3C-BB67-000014B914A3}"/>
    <cellStyle name="Normal 2 3 3 2 7 2 2 2" xfId="38670" xr:uid="{76D26C09-9BEC-4FC2-9EE7-8E50AFA71BB3}"/>
    <cellStyle name="Normal 2 3 3 2 7 2 3" xfId="38669" xr:uid="{F13B9EB5-A028-456D-8BE9-7E50FA3C9782}"/>
    <cellStyle name="Normal 2 3 3 2 7 3" xfId="10715" xr:uid="{CA00B97D-3733-4740-9E39-A44E726FA643}"/>
    <cellStyle name="Normal 2 3 3 2 7 3 2" xfId="38671" xr:uid="{EFB96705-BDBC-47D4-9E9D-7D7C7FF9FFD3}"/>
    <cellStyle name="Normal 2 3 3 2 7 4" xfId="38668" xr:uid="{839534CB-D7BF-4682-9426-F746E9DBEEE7}"/>
    <cellStyle name="Normal 2 3 3 2 8" xfId="10716" xr:uid="{C97F7D97-75CD-43DA-8592-C25F113AB809}"/>
    <cellStyle name="Normal 2 3 3 2 8 2" xfId="10717" xr:uid="{3D65F20C-CA34-40D0-8489-21635D60CB26}"/>
    <cellStyle name="Normal 2 3 3 2 8 2 2" xfId="38673" xr:uid="{F225FF5B-A8FF-4926-8B6A-8B0183522311}"/>
    <cellStyle name="Normal 2 3 3 2 8 3" xfId="38672" xr:uid="{721A413C-F475-4971-A798-40DE7E91B6CB}"/>
    <cellStyle name="Normal 2 3 3 2 9" xfId="10718" xr:uid="{7D9CB3AA-8514-47B6-9031-80749CBFD292}"/>
    <cellStyle name="Normal 2 3 3 2 9 2" xfId="38674" xr:uid="{A4B50CC4-DDD7-44F5-AA17-EC1B7FF44222}"/>
    <cellStyle name="Normal 2 3 3 3" xfId="273" xr:uid="{3C56F39E-6F5D-4128-826A-5AF22B10907F}"/>
    <cellStyle name="Normal 2 3 3 3 10" xfId="28254" xr:uid="{CA525944-8C93-433D-B7C5-80FA28BB09E7}"/>
    <cellStyle name="Normal 2 3 3 3 2" xfId="620" xr:uid="{BBC2C2F5-9A40-4821-852E-E497FA0ADD19}"/>
    <cellStyle name="Normal 2 3 3 3 2 2" xfId="10719" xr:uid="{7BB6CC56-E1A0-400B-865A-312EA6D6888E}"/>
    <cellStyle name="Normal 2 3 3 3 2 2 2" xfId="10720" xr:uid="{45FDFA72-2DE5-49A7-AE09-753421FC511F}"/>
    <cellStyle name="Normal 2 3 3 3 2 2 2 2" xfId="10721" xr:uid="{75531674-0269-4267-A094-050546ACD734}"/>
    <cellStyle name="Normal 2 3 3 3 2 2 2 2 2" xfId="10722" xr:uid="{640B490D-8883-4B9A-BD8B-EDB3B6284765}"/>
    <cellStyle name="Normal 2 3 3 3 2 2 2 2 2 2" xfId="10723" xr:uid="{BD910F0A-145E-460F-9CFD-9A234DCE90A8}"/>
    <cellStyle name="Normal 2 3 3 3 2 2 2 2 2 2 2" xfId="38679" xr:uid="{9359855C-4690-4F9B-8A81-FAFEBE680561}"/>
    <cellStyle name="Normal 2 3 3 3 2 2 2 2 2 3" xfId="38678" xr:uid="{03C38F76-7F0E-4671-B45D-77B335F4E107}"/>
    <cellStyle name="Normal 2 3 3 3 2 2 2 2 3" xfId="10724" xr:uid="{0BB0B3A9-5A7B-4E2E-8F61-C7F0B9852659}"/>
    <cellStyle name="Normal 2 3 3 3 2 2 2 2 3 2" xfId="38680" xr:uid="{03B0DF01-690F-42D8-A2A2-7F0E656E7DFF}"/>
    <cellStyle name="Normal 2 3 3 3 2 2 2 2 4" xfId="38677" xr:uid="{ACC5E614-0544-4B85-975D-E72E93FEC67B}"/>
    <cellStyle name="Normal 2 3 3 3 2 2 2 3" xfId="10725" xr:uid="{AC14060D-34EB-4591-974A-20DC2CCCAC32}"/>
    <cellStyle name="Normal 2 3 3 3 2 2 2 3 2" xfId="10726" xr:uid="{49695521-2A7E-44A1-8916-DD9162D75C81}"/>
    <cellStyle name="Normal 2 3 3 3 2 2 2 3 2 2" xfId="38682" xr:uid="{8914CA28-C318-4A0A-A8FD-C163BD2882D9}"/>
    <cellStyle name="Normal 2 3 3 3 2 2 2 3 3" xfId="38681" xr:uid="{0C1C4258-594A-4031-B48D-072BE183F0E1}"/>
    <cellStyle name="Normal 2 3 3 3 2 2 2 4" xfId="10727" xr:uid="{71BFB3DC-8FF0-4979-86E5-6487B6467665}"/>
    <cellStyle name="Normal 2 3 3 3 2 2 2 4 2" xfId="38683" xr:uid="{CAFBEF52-A6E4-4E77-BE30-2201DF8D478F}"/>
    <cellStyle name="Normal 2 3 3 3 2 2 2 5" xfId="38676" xr:uid="{769E71B9-2720-47B4-9569-0A93099B6A79}"/>
    <cellStyle name="Normal 2 3 3 3 2 2 3" xfId="10728" xr:uid="{78483E3B-494D-4AF8-AB0B-6AF7E3510FAD}"/>
    <cellStyle name="Normal 2 3 3 3 2 2 3 2" xfId="10729" xr:uid="{139D6BF1-7E84-464D-9DE9-18386DB60E15}"/>
    <cellStyle name="Normal 2 3 3 3 2 2 3 2 2" xfId="10730" xr:uid="{A325E109-5FE7-4653-ADA4-297737B9CEB1}"/>
    <cellStyle name="Normal 2 3 3 3 2 2 3 2 2 2" xfId="38686" xr:uid="{EF93D167-4D4E-48E0-BF52-C0DAC1422DB6}"/>
    <cellStyle name="Normal 2 3 3 3 2 2 3 2 3" xfId="38685" xr:uid="{EDFFD034-2746-4DB1-912C-D9225CC8EA9F}"/>
    <cellStyle name="Normal 2 3 3 3 2 2 3 3" xfId="10731" xr:uid="{36EE890C-4438-4C5C-AF62-FFB80B9C0CD3}"/>
    <cellStyle name="Normal 2 3 3 3 2 2 3 3 2" xfId="38687" xr:uid="{35C7D39E-14EF-4933-A2FC-1A16BB8961C4}"/>
    <cellStyle name="Normal 2 3 3 3 2 2 3 4" xfId="38684" xr:uid="{2C7ABD64-AC54-4EA0-8AD4-76196427CE7C}"/>
    <cellStyle name="Normal 2 3 3 3 2 2 4" xfId="10732" xr:uid="{FFECECFD-890F-4800-B059-1FA3D606D035}"/>
    <cellStyle name="Normal 2 3 3 3 2 2 4 2" xfId="10733" xr:uid="{674129DF-D14F-404E-9D6F-E71E853C116A}"/>
    <cellStyle name="Normal 2 3 3 3 2 2 4 2 2" xfId="38689" xr:uid="{1FAEB2E6-1FE6-4C81-B7B6-54306B2F2878}"/>
    <cellStyle name="Normal 2 3 3 3 2 2 4 3" xfId="38688" xr:uid="{846358A9-BE9F-4DD5-99FB-E29BB47CE2FE}"/>
    <cellStyle name="Normal 2 3 3 3 2 2 5" xfId="10734" xr:uid="{29D301C0-8215-4167-901B-CBF6D5890F7E}"/>
    <cellStyle name="Normal 2 3 3 3 2 2 5 2" xfId="38690" xr:uid="{A4639375-4F25-4C31-BDA2-34DF566336E4}"/>
    <cellStyle name="Normal 2 3 3 3 2 2 6" xfId="38675" xr:uid="{646968E2-82F1-4E13-B11C-DE0EE03710DB}"/>
    <cellStyle name="Normal 2 3 3 3 2 3" xfId="10735" xr:uid="{B538069E-CEA8-4278-902B-21D2949BE31D}"/>
    <cellStyle name="Normal 2 3 3 3 2 3 2" xfId="10736" xr:uid="{37593E67-D1C4-4C27-8DA5-19FD6E4B1429}"/>
    <cellStyle name="Normal 2 3 3 3 2 3 2 2" xfId="10737" xr:uid="{79CA0802-059B-490B-8C7C-8092BE023355}"/>
    <cellStyle name="Normal 2 3 3 3 2 3 2 2 2" xfId="10738" xr:uid="{D504CC03-DA35-4E86-9CBB-4D56D9E61012}"/>
    <cellStyle name="Normal 2 3 3 3 2 3 2 2 2 2" xfId="38694" xr:uid="{D61C0B65-86BE-4E48-B3AA-B5E1AAFCD5D8}"/>
    <cellStyle name="Normal 2 3 3 3 2 3 2 2 3" xfId="38693" xr:uid="{7FA80B87-E137-470D-A398-A49E30042BED}"/>
    <cellStyle name="Normal 2 3 3 3 2 3 2 3" xfId="10739" xr:uid="{5387E165-D69E-4D7D-B737-FE3CBB4E7962}"/>
    <cellStyle name="Normal 2 3 3 3 2 3 2 3 2" xfId="38695" xr:uid="{47104D0B-44E2-461B-A8FF-F54138F765D0}"/>
    <cellStyle name="Normal 2 3 3 3 2 3 2 4" xfId="38692" xr:uid="{3C35D81D-F8DF-4A69-9C66-9E1D7DAFBCBE}"/>
    <cellStyle name="Normal 2 3 3 3 2 3 3" xfId="10740" xr:uid="{0DC97988-1932-4E52-AF86-CA66B2B034D1}"/>
    <cellStyle name="Normal 2 3 3 3 2 3 3 2" xfId="10741" xr:uid="{0F3ED9CA-BC42-4B66-9354-3B910493D695}"/>
    <cellStyle name="Normal 2 3 3 3 2 3 3 2 2" xfId="38697" xr:uid="{A8FA050F-FCD3-4FB3-B9AB-2C33C86BAB6D}"/>
    <cellStyle name="Normal 2 3 3 3 2 3 3 3" xfId="38696" xr:uid="{1B71D476-E486-47F9-A686-7141ED7A78F0}"/>
    <cellStyle name="Normal 2 3 3 3 2 3 4" xfId="10742" xr:uid="{241A5508-DF73-49AE-A79D-2F6956C1C1F6}"/>
    <cellStyle name="Normal 2 3 3 3 2 3 4 2" xfId="38698" xr:uid="{668767FA-A6E0-46A8-B40B-D131AAA9DACF}"/>
    <cellStyle name="Normal 2 3 3 3 2 3 5" xfId="38691" xr:uid="{EDAEBF78-7722-4757-AFBE-B0C21049A438}"/>
    <cellStyle name="Normal 2 3 3 3 2 4" xfId="10743" xr:uid="{EA45C74D-28C0-4103-A358-22EB17D1D5A2}"/>
    <cellStyle name="Normal 2 3 3 3 2 4 2" xfId="10744" xr:uid="{E1EF216A-E0C5-4361-B0AA-7DA2F01410D3}"/>
    <cellStyle name="Normal 2 3 3 3 2 4 2 2" xfId="10745" xr:uid="{5BE41259-904C-433F-8B06-AD6955602C0C}"/>
    <cellStyle name="Normal 2 3 3 3 2 4 2 2 2" xfId="10746" xr:uid="{3097AC35-9125-40B9-AF09-10566F89D472}"/>
    <cellStyle name="Normal 2 3 3 3 2 4 2 2 2 2" xfId="38702" xr:uid="{6ACDE8CE-6745-4998-86CC-FF999544B96B}"/>
    <cellStyle name="Normal 2 3 3 3 2 4 2 2 3" xfId="38701" xr:uid="{1E0F26CC-BA9D-405F-8C59-935661C048BC}"/>
    <cellStyle name="Normal 2 3 3 3 2 4 2 3" xfId="10747" xr:uid="{E30578F1-1D74-4540-A026-95450927014B}"/>
    <cellStyle name="Normal 2 3 3 3 2 4 2 3 2" xfId="38703" xr:uid="{7B1BA42F-8B26-4D72-999E-1708757F00B0}"/>
    <cellStyle name="Normal 2 3 3 3 2 4 2 4" xfId="38700" xr:uid="{0E3D93E7-240F-4156-9BB9-95BAFB154DBD}"/>
    <cellStyle name="Normal 2 3 3 3 2 4 3" xfId="10748" xr:uid="{C9864E82-F675-472B-86F9-F6725833E513}"/>
    <cellStyle name="Normal 2 3 3 3 2 4 3 2" xfId="10749" xr:uid="{C21B1240-8763-4C24-9A6C-E6A028EE6071}"/>
    <cellStyle name="Normal 2 3 3 3 2 4 3 2 2" xfId="38705" xr:uid="{6C919654-7A7E-4EB2-8B64-8DC67535D4D9}"/>
    <cellStyle name="Normal 2 3 3 3 2 4 3 3" xfId="38704" xr:uid="{9A3F5A84-D461-4432-AFB8-CA5C17976ECF}"/>
    <cellStyle name="Normal 2 3 3 3 2 4 4" xfId="10750" xr:uid="{19424E0B-E365-45E1-9611-4C58FF17FECD}"/>
    <cellStyle name="Normal 2 3 3 3 2 4 4 2" xfId="38706" xr:uid="{0C315E81-AE38-49D8-807F-1B41936BB572}"/>
    <cellStyle name="Normal 2 3 3 3 2 4 5" xfId="38699" xr:uid="{F98DECB1-7E05-4BC9-AFD6-815E5038B75C}"/>
    <cellStyle name="Normal 2 3 3 3 2 5" xfId="10751" xr:uid="{037D243C-2C2F-468A-A175-375E1B13F854}"/>
    <cellStyle name="Normal 2 3 3 3 2 5 2" xfId="10752" xr:uid="{CB852BDF-A59C-4332-A166-DAC37EEAD2E7}"/>
    <cellStyle name="Normal 2 3 3 3 2 5 2 2" xfId="10753" xr:uid="{057CAC05-C319-4375-9B0D-3C92FD03039C}"/>
    <cellStyle name="Normal 2 3 3 3 2 5 2 2 2" xfId="38709" xr:uid="{EBA608FC-7D87-4D03-86F8-822066BD6BAA}"/>
    <cellStyle name="Normal 2 3 3 3 2 5 2 3" xfId="38708" xr:uid="{0FF2D372-1E52-4072-B132-3957DE597A56}"/>
    <cellStyle name="Normal 2 3 3 3 2 5 3" xfId="10754" xr:uid="{189E13C1-37D4-438A-B60F-F42F40C28C23}"/>
    <cellStyle name="Normal 2 3 3 3 2 5 3 2" xfId="38710" xr:uid="{535C6617-EE1B-438C-9586-DDCBDFFD8E00}"/>
    <cellStyle name="Normal 2 3 3 3 2 5 4" xfId="38707" xr:uid="{8C97027A-CF68-40B3-900F-8D29B571E342}"/>
    <cellStyle name="Normal 2 3 3 3 2 6" xfId="10755" xr:uid="{0AFD6BAA-E904-4916-99F8-71D5FD10C3F9}"/>
    <cellStyle name="Normal 2 3 3 3 2 6 2" xfId="10756" xr:uid="{67BD3C72-93B9-48A3-AF1C-D736F77E6198}"/>
    <cellStyle name="Normal 2 3 3 3 2 6 2 2" xfId="38712" xr:uid="{583B4066-51BD-443A-AA37-FBD8E028137A}"/>
    <cellStyle name="Normal 2 3 3 3 2 6 3" xfId="38711" xr:uid="{01A0CB89-BB73-4692-AE59-40278AEB6994}"/>
    <cellStyle name="Normal 2 3 3 3 2 7" xfId="10757" xr:uid="{A4C436FC-E27B-47A8-8D75-78A0C6E99ACB}"/>
    <cellStyle name="Normal 2 3 3 3 2 7 2" xfId="38713" xr:uid="{26181BEE-505C-4021-942C-7C17ED66BB48}"/>
    <cellStyle name="Normal 2 3 3 3 2 8" xfId="28599" xr:uid="{33AE2D42-63F2-4C5B-8FF5-45FAF89D854B}"/>
    <cellStyle name="Normal 2 3 3 3 3" xfId="10758" xr:uid="{695680C6-3D31-492A-B614-95DD73B4C3ED}"/>
    <cellStyle name="Normal 2 3 3 3 3 2" xfId="10759" xr:uid="{86BBBB9C-CFF9-420C-B4C9-677B8B432427}"/>
    <cellStyle name="Normal 2 3 3 3 3 2 2" xfId="10760" xr:uid="{920BF1C2-E8CC-43C8-97CD-7459145B41A4}"/>
    <cellStyle name="Normal 2 3 3 3 3 2 2 2" xfId="10761" xr:uid="{5B1955E7-E8F4-4BE3-A328-A15B0F4EA24A}"/>
    <cellStyle name="Normal 2 3 3 3 3 2 2 2 2" xfId="10762" xr:uid="{B54CA1F0-AD07-41C0-B42B-5C9C0945FF67}"/>
    <cellStyle name="Normal 2 3 3 3 3 2 2 2 2 2" xfId="38718" xr:uid="{6FE6FF8A-E437-4FA6-81FA-AB5F21899C83}"/>
    <cellStyle name="Normal 2 3 3 3 3 2 2 2 3" xfId="38717" xr:uid="{26A0CB01-A133-499D-9D92-1EFB29ADF0F6}"/>
    <cellStyle name="Normal 2 3 3 3 3 2 2 3" xfId="10763" xr:uid="{8098E812-EC16-481F-A5D1-C5ADACF63FD7}"/>
    <cellStyle name="Normal 2 3 3 3 3 2 2 3 2" xfId="38719" xr:uid="{A1F20FA8-D18A-40DF-857C-537274754783}"/>
    <cellStyle name="Normal 2 3 3 3 3 2 2 4" xfId="38716" xr:uid="{8BED8DAB-465F-4DFB-96D4-C9A70B4CC5F3}"/>
    <cellStyle name="Normal 2 3 3 3 3 2 3" xfId="10764" xr:uid="{A293D75B-6256-4FC4-A823-CD4E5360410B}"/>
    <cellStyle name="Normal 2 3 3 3 3 2 3 2" xfId="10765" xr:uid="{C86FD005-4365-4229-8730-7A35F07AA8FF}"/>
    <cellStyle name="Normal 2 3 3 3 3 2 3 2 2" xfId="38721" xr:uid="{E4ACA4CE-0EA8-4F5E-85F1-6B717D8C0C33}"/>
    <cellStyle name="Normal 2 3 3 3 3 2 3 3" xfId="38720" xr:uid="{BA8E697C-1533-4D12-A106-0089112F6966}"/>
    <cellStyle name="Normal 2 3 3 3 3 2 4" xfId="10766" xr:uid="{C9BEE532-484C-465E-8F80-36D6D8B93865}"/>
    <cellStyle name="Normal 2 3 3 3 3 2 4 2" xfId="38722" xr:uid="{13390791-DD7C-4788-AF53-04394F28F493}"/>
    <cellStyle name="Normal 2 3 3 3 3 2 5" xfId="38715" xr:uid="{E41AE6C8-9F3B-4307-861C-3215AD175163}"/>
    <cellStyle name="Normal 2 3 3 3 3 3" xfId="10767" xr:uid="{795863C4-EEE1-4C0D-A161-5E10C449ED55}"/>
    <cellStyle name="Normal 2 3 3 3 3 3 2" xfId="10768" xr:uid="{CFE0512F-0C49-4157-900B-4260E6610C44}"/>
    <cellStyle name="Normal 2 3 3 3 3 3 2 2" xfId="10769" xr:uid="{6FC2D70F-9DCC-4976-AD93-2DFB9E532BE8}"/>
    <cellStyle name="Normal 2 3 3 3 3 3 2 2 2" xfId="38725" xr:uid="{6B159AFA-7640-41BA-9F7B-58711E7E0D03}"/>
    <cellStyle name="Normal 2 3 3 3 3 3 2 3" xfId="38724" xr:uid="{4748CF5D-5362-4738-964E-D7BA0CD32AC8}"/>
    <cellStyle name="Normal 2 3 3 3 3 3 3" xfId="10770" xr:uid="{82CBDA57-EDA8-4C18-8FB6-0C7336C59B86}"/>
    <cellStyle name="Normal 2 3 3 3 3 3 3 2" xfId="38726" xr:uid="{BBB71A53-25D5-4E2E-AC31-88D5D7453D44}"/>
    <cellStyle name="Normal 2 3 3 3 3 3 4" xfId="38723" xr:uid="{24A91422-8DE6-4A10-8EF8-7C59A241DA30}"/>
    <cellStyle name="Normal 2 3 3 3 3 4" xfId="10771" xr:uid="{A38805F8-EEA9-45BE-82CE-04E8256145AB}"/>
    <cellStyle name="Normal 2 3 3 3 3 4 2" xfId="10772" xr:uid="{849F8CA9-59DF-4A3C-9F90-DF4451B993A5}"/>
    <cellStyle name="Normal 2 3 3 3 3 4 2 2" xfId="38728" xr:uid="{CBF1CE3F-30A9-4E2D-BE99-9C8D679F681F}"/>
    <cellStyle name="Normal 2 3 3 3 3 4 3" xfId="38727" xr:uid="{54479B78-2E74-4AB2-905B-435B0F9E9896}"/>
    <cellStyle name="Normal 2 3 3 3 3 5" xfId="10773" xr:uid="{10F15A8C-B9CB-418A-9431-D73A66E391A7}"/>
    <cellStyle name="Normal 2 3 3 3 3 5 2" xfId="38729" xr:uid="{5C1A0C00-F121-4BC9-BBB3-F93F60FD2856}"/>
    <cellStyle name="Normal 2 3 3 3 3 6" xfId="38714" xr:uid="{2B378514-F8E6-497C-99E3-80C1F33069E6}"/>
    <cellStyle name="Normal 2 3 3 3 4" xfId="10774" xr:uid="{6EEB3B69-8DB0-4A93-B1A4-D26B566CC24B}"/>
    <cellStyle name="Normal 2 3 3 3 4 2" xfId="10775" xr:uid="{A7A16D1D-2177-440B-B7A5-EA31FBCE24C3}"/>
    <cellStyle name="Normal 2 3 3 3 4 2 2" xfId="10776" xr:uid="{685C4120-B010-4F65-B1C6-C427939CDE67}"/>
    <cellStyle name="Normal 2 3 3 3 4 2 2 2" xfId="10777" xr:uid="{35305FCA-7995-4020-BB79-B9B1FED861C7}"/>
    <cellStyle name="Normal 2 3 3 3 4 2 2 2 2" xfId="38733" xr:uid="{A986501A-777C-4CA0-94D3-82FF4DAC4C00}"/>
    <cellStyle name="Normal 2 3 3 3 4 2 2 3" xfId="38732" xr:uid="{FEC4CD88-2F8A-497F-8C3E-A4347DB6D185}"/>
    <cellStyle name="Normal 2 3 3 3 4 2 3" xfId="10778" xr:uid="{DC2CC45A-FDDA-4BB0-869B-7F1AE9DC4EDE}"/>
    <cellStyle name="Normal 2 3 3 3 4 2 3 2" xfId="38734" xr:uid="{37A2FE67-0925-4035-9C1B-E37E40ED6A32}"/>
    <cellStyle name="Normal 2 3 3 3 4 2 4" xfId="38731" xr:uid="{EB1E00B4-EFE3-4A55-974A-153229F27FFC}"/>
    <cellStyle name="Normal 2 3 3 3 4 3" xfId="10779" xr:uid="{F2542EAE-BA74-48CC-8E13-AE82628B90AD}"/>
    <cellStyle name="Normal 2 3 3 3 4 3 2" xfId="10780" xr:uid="{5F6A43D9-8098-4676-B568-C9772926BB8E}"/>
    <cellStyle name="Normal 2 3 3 3 4 3 2 2" xfId="38736" xr:uid="{2044B876-7EAB-4EB6-88E8-348BB6B4FA46}"/>
    <cellStyle name="Normal 2 3 3 3 4 3 3" xfId="38735" xr:uid="{B7FCBD53-C71B-4336-AFC3-254D7E1243CA}"/>
    <cellStyle name="Normal 2 3 3 3 4 4" xfId="10781" xr:uid="{F5196A6B-C74B-40A2-B13B-70A81D26936F}"/>
    <cellStyle name="Normal 2 3 3 3 4 4 2" xfId="38737" xr:uid="{6419E75C-73E2-4B08-ACFD-DF04464EE8F6}"/>
    <cellStyle name="Normal 2 3 3 3 4 5" xfId="38730" xr:uid="{C0B0C6A8-6729-404C-A1E8-2087D7958C5E}"/>
    <cellStyle name="Normal 2 3 3 3 5" xfId="10782" xr:uid="{0312C578-B185-4695-8944-3CA6070960D1}"/>
    <cellStyle name="Normal 2 3 3 3 5 2" xfId="10783" xr:uid="{FE36DB8B-84E6-4DD1-80D9-2C296DD9FADD}"/>
    <cellStyle name="Normal 2 3 3 3 5 2 2" xfId="10784" xr:uid="{0A41E8F2-287F-4571-9F0C-810AF0451A63}"/>
    <cellStyle name="Normal 2 3 3 3 5 2 2 2" xfId="10785" xr:uid="{43A5CD1E-56A5-47A7-8392-2218ABB16144}"/>
    <cellStyle name="Normal 2 3 3 3 5 2 2 2 2" xfId="38741" xr:uid="{3262BFFB-A039-4DB5-A8E7-11778B3D6C95}"/>
    <cellStyle name="Normal 2 3 3 3 5 2 2 3" xfId="38740" xr:uid="{3D46B14C-B55B-4618-8470-432E8B0F146C}"/>
    <cellStyle name="Normal 2 3 3 3 5 2 3" xfId="10786" xr:uid="{3550EBB8-D838-4F8E-A7AC-3455BB3F5CBB}"/>
    <cellStyle name="Normal 2 3 3 3 5 2 3 2" xfId="38742" xr:uid="{7239C0AB-FED9-4423-A4B7-36EEC4E51256}"/>
    <cellStyle name="Normal 2 3 3 3 5 2 4" xfId="38739" xr:uid="{8B44E652-E21D-4BBF-B9E0-8E234BB19C6E}"/>
    <cellStyle name="Normal 2 3 3 3 5 3" xfId="10787" xr:uid="{D59AD48C-7BF5-44BF-9F43-28744676C388}"/>
    <cellStyle name="Normal 2 3 3 3 5 3 2" xfId="10788" xr:uid="{CD7DB0DB-FC21-488B-87D4-2097B5E87B68}"/>
    <cellStyle name="Normal 2 3 3 3 5 3 2 2" xfId="38744" xr:uid="{8C62E3AD-6D70-4B26-8765-3D56DBB78EFF}"/>
    <cellStyle name="Normal 2 3 3 3 5 3 3" xfId="38743" xr:uid="{D49EEBE6-A6CF-4927-A2B0-512E1AC27753}"/>
    <cellStyle name="Normal 2 3 3 3 5 4" xfId="10789" xr:uid="{B67F3C4B-AE46-45A8-9704-DF19ED3DE4CF}"/>
    <cellStyle name="Normal 2 3 3 3 5 4 2" xfId="38745" xr:uid="{D4D2B03D-F776-411F-A580-33989CB8BD3F}"/>
    <cellStyle name="Normal 2 3 3 3 5 5" xfId="38738" xr:uid="{B0E5BC14-7A17-41CC-B5E3-A1AE8EEE935E}"/>
    <cellStyle name="Normal 2 3 3 3 6" xfId="10790" xr:uid="{9E857CB2-0F71-4C4B-BB3E-E75216A01836}"/>
    <cellStyle name="Normal 2 3 3 3 6 2" xfId="10791" xr:uid="{E3166DF8-09BE-4FDC-A651-C35BB7CA108A}"/>
    <cellStyle name="Normal 2 3 3 3 6 2 2" xfId="10792" xr:uid="{C9EE1F1F-8ACD-4558-A4D3-E667C3FB7AC3}"/>
    <cellStyle name="Normal 2 3 3 3 6 2 2 2" xfId="38748" xr:uid="{993E5974-0689-449A-994E-0AF2665466D5}"/>
    <cellStyle name="Normal 2 3 3 3 6 2 3" xfId="38747" xr:uid="{FCCBB487-0AD4-4172-8C47-AB1B24E994AA}"/>
    <cellStyle name="Normal 2 3 3 3 6 3" xfId="10793" xr:uid="{0465059C-284F-4EF9-AA0E-F87F9E0414C5}"/>
    <cellStyle name="Normal 2 3 3 3 6 3 2" xfId="38749" xr:uid="{A2E59501-687E-4245-8340-10F0A2EE7559}"/>
    <cellStyle name="Normal 2 3 3 3 6 4" xfId="38746" xr:uid="{D5F08194-0BB8-45D5-9893-13A78808D3E6}"/>
    <cellStyle name="Normal 2 3 3 3 7" xfId="10794" xr:uid="{10EBEAE3-7ED3-427F-942E-9FF8FC1B7EFE}"/>
    <cellStyle name="Normal 2 3 3 3 7 2" xfId="10795" xr:uid="{94F02AFD-F15A-4B07-8130-0A652A9D783B}"/>
    <cellStyle name="Normal 2 3 3 3 7 2 2" xfId="38751" xr:uid="{5404393E-468B-4124-983C-829AD585403F}"/>
    <cellStyle name="Normal 2 3 3 3 7 3" xfId="38750" xr:uid="{B505ADC3-1BBF-4C60-B443-FECB95DA7481}"/>
    <cellStyle name="Normal 2 3 3 3 8" xfId="10796" xr:uid="{FB4D56A5-D449-49DE-B55F-5EC7E0A544DB}"/>
    <cellStyle name="Normal 2 3 3 3 8 2" xfId="38752" xr:uid="{65608ACF-B389-4383-8AEF-E9E5E0F33C91}"/>
    <cellStyle name="Normal 2 3 3 3 9" xfId="27838" xr:uid="{F0528C35-A2A3-49CA-A0E4-111A816F2BB2}"/>
    <cellStyle name="Normal 2 3 3 3 9 2" xfId="55757" xr:uid="{EA31EA0C-009B-4E0D-8C40-42CBBAB07F06}"/>
    <cellStyle name="Normal 2 3 3 4" xfId="466" xr:uid="{3FB37CF6-7635-4AAE-B75A-FDCE25A3AB31}"/>
    <cellStyle name="Normal 2 3 3 4 2" xfId="10797" xr:uid="{AC455561-F212-41DB-9544-BDFED05E3198}"/>
    <cellStyle name="Normal 2 3 3 4 2 2" xfId="10798" xr:uid="{E9DD71E7-D662-4086-8CC0-6CF83731958A}"/>
    <cellStyle name="Normal 2 3 3 4 2 2 2" xfId="10799" xr:uid="{BA614EDD-F8C1-4AC4-8F26-FD371FEF3B19}"/>
    <cellStyle name="Normal 2 3 3 4 2 2 2 2" xfId="10800" xr:uid="{9015371F-67DE-4C5B-9545-A15D0ECEF4CA}"/>
    <cellStyle name="Normal 2 3 3 4 2 2 2 2 2" xfId="10801" xr:uid="{8BBC1C75-3975-47D1-A921-0F52FB0D2DE7}"/>
    <cellStyle name="Normal 2 3 3 4 2 2 2 2 2 2" xfId="38757" xr:uid="{8EE1F86D-0554-4982-952C-8DB70FD1ACFA}"/>
    <cellStyle name="Normal 2 3 3 4 2 2 2 2 3" xfId="38756" xr:uid="{2937F221-5352-4A7B-9507-0DB474BB336A}"/>
    <cellStyle name="Normal 2 3 3 4 2 2 2 3" xfId="10802" xr:uid="{18C0FC66-0434-459C-8670-0622F9D089A2}"/>
    <cellStyle name="Normal 2 3 3 4 2 2 2 3 2" xfId="38758" xr:uid="{7CD4095A-40D8-4402-A5E8-59C0ED36B9A4}"/>
    <cellStyle name="Normal 2 3 3 4 2 2 2 4" xfId="38755" xr:uid="{3AA2DEDA-C8BD-4E0E-8A17-C579996CE328}"/>
    <cellStyle name="Normal 2 3 3 4 2 2 3" xfId="10803" xr:uid="{AF34CF7E-BC83-43AD-8428-14CE53412346}"/>
    <cellStyle name="Normal 2 3 3 4 2 2 3 2" xfId="10804" xr:uid="{C70BFD8B-2170-4730-B0B2-67F5F2F5DB2C}"/>
    <cellStyle name="Normal 2 3 3 4 2 2 3 2 2" xfId="38760" xr:uid="{97C48A71-9D23-48EE-BE68-7A3FF8DF226F}"/>
    <cellStyle name="Normal 2 3 3 4 2 2 3 3" xfId="38759" xr:uid="{C2857E12-0391-461E-8C13-76DCF7618627}"/>
    <cellStyle name="Normal 2 3 3 4 2 2 4" xfId="10805" xr:uid="{F7AAB214-6D50-45AE-B038-89635C0677B4}"/>
    <cellStyle name="Normal 2 3 3 4 2 2 4 2" xfId="38761" xr:uid="{CD876885-9182-4B2E-AC96-74485DE163DE}"/>
    <cellStyle name="Normal 2 3 3 4 2 2 5" xfId="38754" xr:uid="{D6263586-E3D0-40B5-A262-4DE33AB596F1}"/>
    <cellStyle name="Normal 2 3 3 4 2 3" xfId="10806" xr:uid="{A653A3D0-ADD8-4CFC-8928-FEB3D67BD98B}"/>
    <cellStyle name="Normal 2 3 3 4 2 3 2" xfId="10807" xr:uid="{E0047250-1847-4791-B602-C769948CAD92}"/>
    <cellStyle name="Normal 2 3 3 4 2 3 2 2" xfId="10808" xr:uid="{A5CDDB09-D6B5-4ABD-BD63-646F4089A666}"/>
    <cellStyle name="Normal 2 3 3 4 2 3 2 2 2" xfId="38764" xr:uid="{1AB3B001-56F2-45B9-828F-410D04674DA8}"/>
    <cellStyle name="Normal 2 3 3 4 2 3 2 3" xfId="38763" xr:uid="{1086520C-739F-4C3F-8371-658E3B87673D}"/>
    <cellStyle name="Normal 2 3 3 4 2 3 3" xfId="10809" xr:uid="{EFEEE4CC-C191-42A2-90FA-CF6EB95056A8}"/>
    <cellStyle name="Normal 2 3 3 4 2 3 3 2" xfId="38765" xr:uid="{28DAC551-9273-4E86-8DA1-74617F625554}"/>
    <cellStyle name="Normal 2 3 3 4 2 3 4" xfId="38762" xr:uid="{61DD5D0D-8A87-4C3D-8828-38A0222D37B3}"/>
    <cellStyle name="Normal 2 3 3 4 2 4" xfId="10810" xr:uid="{236A0F57-BB0C-458C-A6A2-8C4227F1D2A2}"/>
    <cellStyle name="Normal 2 3 3 4 2 4 2" xfId="10811" xr:uid="{B6D34120-FBFD-4FD7-A429-FEABD9596294}"/>
    <cellStyle name="Normal 2 3 3 4 2 4 2 2" xfId="38767" xr:uid="{5CED1BEC-AEEF-4EB5-8148-CE90E0620704}"/>
    <cellStyle name="Normal 2 3 3 4 2 4 3" xfId="38766" xr:uid="{D6BF22DD-9E9B-4AD4-8FB2-9E6D4647F291}"/>
    <cellStyle name="Normal 2 3 3 4 2 5" xfId="10812" xr:uid="{69BB2D9B-E209-4569-92C5-3B47897DB975}"/>
    <cellStyle name="Normal 2 3 3 4 2 5 2" xfId="38768" xr:uid="{8DD9B7EF-8587-4BB8-93BC-6D5E52F6B5E6}"/>
    <cellStyle name="Normal 2 3 3 4 2 6" xfId="38753" xr:uid="{B1E0AC7F-7B59-4813-92D7-2C10A1620428}"/>
    <cellStyle name="Normal 2 3 3 4 3" xfId="10813" xr:uid="{6D7B2A0A-2945-4AE3-93DD-4523882FDBD6}"/>
    <cellStyle name="Normal 2 3 3 4 3 2" xfId="10814" xr:uid="{AF2485E6-003E-41D4-8BDF-54FCD616F476}"/>
    <cellStyle name="Normal 2 3 3 4 3 2 2" xfId="10815" xr:uid="{DD924F73-A233-4749-A400-886A8A04320D}"/>
    <cellStyle name="Normal 2 3 3 4 3 2 2 2" xfId="10816" xr:uid="{6E9329EE-114B-43C7-BE9B-13353DD41962}"/>
    <cellStyle name="Normal 2 3 3 4 3 2 2 2 2" xfId="38772" xr:uid="{FECD08A8-6468-4309-8277-B9234CBBB062}"/>
    <cellStyle name="Normal 2 3 3 4 3 2 2 3" xfId="38771" xr:uid="{7C7F9F83-7EBC-4E97-9FAD-75D70FD7D1C7}"/>
    <cellStyle name="Normal 2 3 3 4 3 2 3" xfId="10817" xr:uid="{C246A866-3C06-4C77-9D29-1460782F7425}"/>
    <cellStyle name="Normal 2 3 3 4 3 2 3 2" xfId="38773" xr:uid="{231A1EE4-4426-4302-B56A-66AEE47ACE1F}"/>
    <cellStyle name="Normal 2 3 3 4 3 2 4" xfId="38770" xr:uid="{A7BED7C5-E6F7-48AF-AD90-99CA254F3E54}"/>
    <cellStyle name="Normal 2 3 3 4 3 3" xfId="10818" xr:uid="{DCF56549-DDB4-4494-A91F-AA6622B45851}"/>
    <cellStyle name="Normal 2 3 3 4 3 3 2" xfId="10819" xr:uid="{77082A9C-A123-47E0-8903-C6072A61AF6D}"/>
    <cellStyle name="Normal 2 3 3 4 3 3 2 2" xfId="38775" xr:uid="{5C45CE5D-A63C-46D3-B4DD-9F0C815E74EC}"/>
    <cellStyle name="Normal 2 3 3 4 3 3 3" xfId="38774" xr:uid="{020E0567-5984-4D6B-9F00-9A6D8004B7CD}"/>
    <cellStyle name="Normal 2 3 3 4 3 4" xfId="10820" xr:uid="{E2287F5B-C6B9-4902-84CB-8127CA79D19D}"/>
    <cellStyle name="Normal 2 3 3 4 3 4 2" xfId="38776" xr:uid="{48026E11-931A-4BAB-812E-055D36942886}"/>
    <cellStyle name="Normal 2 3 3 4 3 5" xfId="38769" xr:uid="{4CA164F6-F622-4011-9A98-518F073AE46C}"/>
    <cellStyle name="Normal 2 3 3 4 4" xfId="10821" xr:uid="{AC151987-2D30-4311-BDE1-EA598E85E990}"/>
    <cellStyle name="Normal 2 3 3 4 4 2" xfId="10822" xr:uid="{06643909-6433-4933-B662-8B260F4FDABB}"/>
    <cellStyle name="Normal 2 3 3 4 4 2 2" xfId="10823" xr:uid="{B011F75A-591D-4B2C-AD29-84FAE3599F8A}"/>
    <cellStyle name="Normal 2 3 3 4 4 2 2 2" xfId="10824" xr:uid="{C9C9E000-E54E-4F19-B5EC-29CA8AFCE340}"/>
    <cellStyle name="Normal 2 3 3 4 4 2 2 2 2" xfId="38780" xr:uid="{4347A9F7-368C-4930-BA91-F8F28F220082}"/>
    <cellStyle name="Normal 2 3 3 4 4 2 2 3" xfId="38779" xr:uid="{48CCDA2B-7688-4EB6-8751-5BA6B009915E}"/>
    <cellStyle name="Normal 2 3 3 4 4 2 3" xfId="10825" xr:uid="{57CD921F-B29E-498A-8E79-05484655FC53}"/>
    <cellStyle name="Normal 2 3 3 4 4 2 3 2" xfId="38781" xr:uid="{44C5A3F7-108B-496B-824A-472F22A3E447}"/>
    <cellStyle name="Normal 2 3 3 4 4 2 4" xfId="38778" xr:uid="{168B0910-2880-4B4C-BF38-0A3E8C59E3CC}"/>
    <cellStyle name="Normal 2 3 3 4 4 3" xfId="10826" xr:uid="{21E03540-AD7A-4EDF-823F-093CF94B5FE1}"/>
    <cellStyle name="Normal 2 3 3 4 4 3 2" xfId="10827" xr:uid="{B42C387A-86C5-446E-B480-C8974E76590B}"/>
    <cellStyle name="Normal 2 3 3 4 4 3 2 2" xfId="38783" xr:uid="{C1501F0F-5F7B-4C47-B198-B619764BD88B}"/>
    <cellStyle name="Normal 2 3 3 4 4 3 3" xfId="38782" xr:uid="{5B2685EB-5C83-4AB4-B82C-57AB9972074E}"/>
    <cellStyle name="Normal 2 3 3 4 4 4" xfId="10828" xr:uid="{128CE554-20A5-4BD5-9059-B0C0875F03DA}"/>
    <cellStyle name="Normal 2 3 3 4 4 4 2" xfId="38784" xr:uid="{907B7766-4D49-457F-85B7-DCD7019A4C9B}"/>
    <cellStyle name="Normal 2 3 3 4 4 5" xfId="38777" xr:uid="{FE246212-301F-4D65-B50C-9AECB62DE983}"/>
    <cellStyle name="Normal 2 3 3 4 5" xfId="10829" xr:uid="{D8DDC93D-64A6-46A3-B6F2-C612D322C70B}"/>
    <cellStyle name="Normal 2 3 3 4 5 2" xfId="10830" xr:uid="{09441620-E5B1-4A46-A9A2-CEE4646986F0}"/>
    <cellStyle name="Normal 2 3 3 4 5 2 2" xfId="10831" xr:uid="{87CEE740-22C4-43F9-8FF9-4FE60BBC13CA}"/>
    <cellStyle name="Normal 2 3 3 4 5 2 2 2" xfId="38787" xr:uid="{0CCA4D4D-AE37-4AE2-858F-A073670E9EBC}"/>
    <cellStyle name="Normal 2 3 3 4 5 2 3" xfId="38786" xr:uid="{B2FBC401-0A41-4F9D-94BA-EFD5C048423E}"/>
    <cellStyle name="Normal 2 3 3 4 5 3" xfId="10832" xr:uid="{32A833BE-1592-43EA-9117-B644B76D5D08}"/>
    <cellStyle name="Normal 2 3 3 4 5 3 2" xfId="38788" xr:uid="{2A2A8593-057B-46E3-B352-7BE0686D61D2}"/>
    <cellStyle name="Normal 2 3 3 4 5 4" xfId="38785" xr:uid="{F43A19B0-DE7C-48BC-87B9-04692700FE1E}"/>
    <cellStyle name="Normal 2 3 3 4 6" xfId="10833" xr:uid="{E0DD5C05-3600-46F9-BD65-E0D4EAE8814B}"/>
    <cellStyle name="Normal 2 3 3 4 6 2" xfId="10834" xr:uid="{4BA5CA84-A459-4AC8-A4DC-8FCD8E0D3C0F}"/>
    <cellStyle name="Normal 2 3 3 4 6 2 2" xfId="38790" xr:uid="{E27EB1D7-E8CF-4125-B1DF-646D357CE097}"/>
    <cellStyle name="Normal 2 3 3 4 6 3" xfId="38789" xr:uid="{4AF5BDC0-6141-4F5D-A735-ADC99599BF95}"/>
    <cellStyle name="Normal 2 3 3 4 7" xfId="10835" xr:uid="{088FB8BE-3A67-4C93-AF91-78B4DF37328C}"/>
    <cellStyle name="Normal 2 3 3 4 7 2" xfId="38791" xr:uid="{A30B50B1-C242-4ACF-A859-4EC1B47DBE36}"/>
    <cellStyle name="Normal 2 3 3 4 8" xfId="28445" xr:uid="{DF1F56FC-BF16-4422-A9B5-B02CE57181EA}"/>
    <cellStyle name="Normal 2 3 3 5" xfId="10836" xr:uid="{5AEFDFDF-CB7A-4500-8D13-2F0FCCC346E4}"/>
    <cellStyle name="Normal 2 3 3 5 2" xfId="10837" xr:uid="{0C972B07-2E25-4FF6-9F18-1328FB1318BF}"/>
    <cellStyle name="Normal 2 3 3 5 2 2" xfId="10838" xr:uid="{03DF30D6-7A33-46DE-BC5B-299BEDB6F8BB}"/>
    <cellStyle name="Normal 2 3 3 5 2 2 2" xfId="10839" xr:uid="{E2E47F95-6537-43A0-8C8C-3DC3FB39C953}"/>
    <cellStyle name="Normal 2 3 3 5 2 2 2 2" xfId="10840" xr:uid="{F9A055E3-A42D-478F-85A3-DF213F6FE4B3}"/>
    <cellStyle name="Normal 2 3 3 5 2 2 2 2 2" xfId="38796" xr:uid="{B0CE0CD8-FF6C-4DFB-8B15-88B17E7B4076}"/>
    <cellStyle name="Normal 2 3 3 5 2 2 2 3" xfId="38795" xr:uid="{A9437332-42A1-41E8-B013-520DBA971E15}"/>
    <cellStyle name="Normal 2 3 3 5 2 2 3" xfId="10841" xr:uid="{6404D303-697E-45E8-8998-B793A4F86BEE}"/>
    <cellStyle name="Normal 2 3 3 5 2 2 3 2" xfId="38797" xr:uid="{40F4D02C-341A-4240-8620-A14F9A35B37D}"/>
    <cellStyle name="Normal 2 3 3 5 2 2 4" xfId="38794" xr:uid="{E6E8A87D-2092-4B17-BFA3-8EFB7835CC70}"/>
    <cellStyle name="Normal 2 3 3 5 2 3" xfId="10842" xr:uid="{FDDDF1BC-B0D5-4F58-9112-A32F63663C58}"/>
    <cellStyle name="Normal 2 3 3 5 2 3 2" xfId="10843" xr:uid="{2B2CAF75-044D-45C5-8B1F-D479EB0734DA}"/>
    <cellStyle name="Normal 2 3 3 5 2 3 2 2" xfId="38799" xr:uid="{77B35202-15A5-4541-9442-DEAB98FE8A87}"/>
    <cellStyle name="Normal 2 3 3 5 2 3 3" xfId="38798" xr:uid="{CB51ECD3-D473-47A1-82E3-1DC5F533A25E}"/>
    <cellStyle name="Normal 2 3 3 5 2 4" xfId="10844" xr:uid="{71EF33A1-0FFD-4D5E-B75E-EEC3E87E3A13}"/>
    <cellStyle name="Normal 2 3 3 5 2 4 2" xfId="38800" xr:uid="{F3CE3645-3146-447C-83E9-E81D359C77AA}"/>
    <cellStyle name="Normal 2 3 3 5 2 5" xfId="38793" xr:uid="{8A645C9E-5597-474D-A676-C77E7970F37A}"/>
    <cellStyle name="Normal 2 3 3 5 3" xfId="10845" xr:uid="{F663E37F-96C1-4AC8-8FA9-66A530F950F3}"/>
    <cellStyle name="Normal 2 3 3 5 3 2" xfId="10846" xr:uid="{2D8630F7-B074-4C99-98C5-6824E40D12B8}"/>
    <cellStyle name="Normal 2 3 3 5 3 2 2" xfId="10847" xr:uid="{BBEF04B2-5B70-4D73-928D-CD05F14FAE8F}"/>
    <cellStyle name="Normal 2 3 3 5 3 2 2 2" xfId="38803" xr:uid="{96076D1A-5117-407C-9C7D-69AFB44935C7}"/>
    <cellStyle name="Normal 2 3 3 5 3 2 3" xfId="38802" xr:uid="{F10FB1BD-6AF7-4891-A9E3-31008BD428BB}"/>
    <cellStyle name="Normal 2 3 3 5 3 3" xfId="10848" xr:uid="{50AE69E6-DABD-4285-801D-5D53ED0D1D86}"/>
    <cellStyle name="Normal 2 3 3 5 3 3 2" xfId="38804" xr:uid="{CC75DC4B-1EC5-4E35-A378-8FF4D91AF684}"/>
    <cellStyle name="Normal 2 3 3 5 3 4" xfId="38801" xr:uid="{E257DD85-E844-4C3A-B2FC-9E405815CC26}"/>
    <cellStyle name="Normal 2 3 3 5 4" xfId="10849" xr:uid="{58FA9629-E433-4269-AD5C-665F441432D6}"/>
    <cellStyle name="Normal 2 3 3 5 4 2" xfId="10850" xr:uid="{2A2BEFCB-0E29-4C96-AEF8-B54A3D7A9F30}"/>
    <cellStyle name="Normal 2 3 3 5 4 2 2" xfId="38806" xr:uid="{EF25E32C-B0AB-4117-AF51-FDEDFFB3CDFF}"/>
    <cellStyle name="Normal 2 3 3 5 4 3" xfId="38805" xr:uid="{70209BBA-C7B9-4A81-AA37-22B52670A34B}"/>
    <cellStyle name="Normal 2 3 3 5 5" xfId="10851" xr:uid="{ACEBD165-3003-4F06-9857-350B2852EAAB}"/>
    <cellStyle name="Normal 2 3 3 5 5 2" xfId="38807" xr:uid="{5891DFB6-384E-45CD-B0AC-40D95540A212}"/>
    <cellStyle name="Normal 2 3 3 5 6" xfId="38792" xr:uid="{19E4C62D-BB8E-4ACB-BA8B-FD50BE13E43A}"/>
    <cellStyle name="Normal 2 3 3 6" xfId="10852" xr:uid="{842FA30E-817C-4A82-AC14-8A8C9B569E75}"/>
    <cellStyle name="Normal 2 3 3 6 2" xfId="10853" xr:uid="{DA656AE9-585D-44A7-9514-372EA20C1B46}"/>
    <cellStyle name="Normal 2 3 3 6 2 2" xfId="10854" xr:uid="{742700A8-CF54-4726-8AFA-36F51EC031CF}"/>
    <cellStyle name="Normal 2 3 3 6 2 2 2" xfId="10855" xr:uid="{0F417782-3A18-4B59-AD8A-E75E393156C3}"/>
    <cellStyle name="Normal 2 3 3 6 2 2 2 2" xfId="38811" xr:uid="{4153A787-6429-4AE1-9838-071E24E7D2E1}"/>
    <cellStyle name="Normal 2 3 3 6 2 2 3" xfId="38810" xr:uid="{5F9F9CB3-D57A-4D4E-A285-FEBB81E46E60}"/>
    <cellStyle name="Normal 2 3 3 6 2 3" xfId="10856" xr:uid="{AD2AB834-B8DC-4118-9D64-76C19A38DA34}"/>
    <cellStyle name="Normal 2 3 3 6 2 3 2" xfId="38812" xr:uid="{7CA07504-B440-4163-A192-7C6CF89C6DF4}"/>
    <cellStyle name="Normal 2 3 3 6 2 4" xfId="38809" xr:uid="{B2FF549F-FA7E-4968-8A0A-0594DF5914B5}"/>
    <cellStyle name="Normal 2 3 3 6 3" xfId="10857" xr:uid="{A16195E8-9FBC-46B4-AA1E-2AE70637A32F}"/>
    <cellStyle name="Normal 2 3 3 6 3 2" xfId="10858" xr:uid="{C1895049-0C5B-4C35-84D5-9AB04CBC2E95}"/>
    <cellStyle name="Normal 2 3 3 6 3 2 2" xfId="38814" xr:uid="{E72E5E64-3011-40A9-AB2F-A7917DB6B76E}"/>
    <cellStyle name="Normal 2 3 3 6 3 3" xfId="38813" xr:uid="{572F4E2B-20A0-4330-9D5C-DFA2B71B2511}"/>
    <cellStyle name="Normal 2 3 3 6 4" xfId="10859" xr:uid="{040FCE60-F5C5-400A-A6D3-57025BBC938E}"/>
    <cellStyle name="Normal 2 3 3 6 4 2" xfId="38815" xr:uid="{D0526BB5-2DCC-4CB4-B8EF-EC6AF7CD194B}"/>
    <cellStyle name="Normal 2 3 3 6 5" xfId="38808" xr:uid="{E53A80A9-BFBF-4BB5-A6E4-2735ABFFCCA8}"/>
    <cellStyle name="Normal 2 3 3 7" xfId="10860" xr:uid="{C593AE1C-890B-4393-8244-F88CDC204473}"/>
    <cellStyle name="Normal 2 3 3 7 2" xfId="10861" xr:uid="{F8E53DDC-160D-4728-8F38-1A8786B5B000}"/>
    <cellStyle name="Normal 2 3 3 7 2 2" xfId="10862" xr:uid="{E69CC90B-B26F-4D53-B0DC-97094DD15052}"/>
    <cellStyle name="Normal 2 3 3 7 2 2 2" xfId="10863" xr:uid="{4817F837-F3DF-4941-9B47-311D956DD498}"/>
    <cellStyle name="Normal 2 3 3 7 2 2 2 2" xfId="38819" xr:uid="{C6183B60-7970-4973-9471-D3766DDED46C}"/>
    <cellStyle name="Normal 2 3 3 7 2 2 3" xfId="38818" xr:uid="{864A5074-B326-424A-89CF-130A193E0D7D}"/>
    <cellStyle name="Normal 2 3 3 7 2 3" xfId="10864" xr:uid="{5386778D-1B98-4E81-840B-97F6FCB9D4B0}"/>
    <cellStyle name="Normal 2 3 3 7 2 3 2" xfId="38820" xr:uid="{BEA62E47-F74D-4BD5-82A0-70880A06A657}"/>
    <cellStyle name="Normal 2 3 3 7 2 4" xfId="38817" xr:uid="{63AB7279-4B16-4480-8441-BB25E106EB4A}"/>
    <cellStyle name="Normal 2 3 3 7 3" xfId="10865" xr:uid="{AB9FE45D-5F05-48C2-87D3-469308A319CC}"/>
    <cellStyle name="Normal 2 3 3 7 3 2" xfId="10866" xr:uid="{A0AF6AF4-9D07-447A-965E-0C4EB32DECB0}"/>
    <cellStyle name="Normal 2 3 3 7 3 2 2" xfId="38822" xr:uid="{35F2C9C9-FA54-4F4E-AFFC-40A0E228AA27}"/>
    <cellStyle name="Normal 2 3 3 7 3 3" xfId="38821" xr:uid="{DD566CB5-BAEA-450D-A699-D56D0B5DFFBB}"/>
    <cellStyle name="Normal 2 3 3 7 4" xfId="10867" xr:uid="{16CCB889-A2C5-4FA4-92A9-202853FE8254}"/>
    <cellStyle name="Normal 2 3 3 7 4 2" xfId="38823" xr:uid="{FA8EC30E-30DF-416C-B9EA-0849C76F6AFD}"/>
    <cellStyle name="Normal 2 3 3 7 5" xfId="38816" xr:uid="{6CFD381D-E616-45A7-91DC-B57936265BF2}"/>
    <cellStyle name="Normal 2 3 3 8" xfId="10868" xr:uid="{CA7DE02F-EBA1-448B-84F9-AB73C6D34635}"/>
    <cellStyle name="Normal 2 3 3 8 2" xfId="10869" xr:uid="{65889C24-73B7-4744-A32E-720DEA7F7884}"/>
    <cellStyle name="Normal 2 3 3 8 2 2" xfId="10870" xr:uid="{6D71BD7C-BC86-4145-90E7-E2DB807E45E7}"/>
    <cellStyle name="Normal 2 3 3 8 2 2 2" xfId="38826" xr:uid="{7E9CD82E-9D09-41C3-99B0-5F597BB879E5}"/>
    <cellStyle name="Normal 2 3 3 8 2 3" xfId="38825" xr:uid="{49000D32-9BF0-43B2-B0ED-C829828D5080}"/>
    <cellStyle name="Normal 2 3 3 8 3" xfId="10871" xr:uid="{32F89A5F-3E56-4DE5-B990-29D19FD5C5F4}"/>
    <cellStyle name="Normal 2 3 3 8 3 2" xfId="38827" xr:uid="{375ECE05-72FE-4D19-9722-6864F27815EB}"/>
    <cellStyle name="Normal 2 3 3 8 4" xfId="38824" xr:uid="{329255A3-F175-484D-B772-711552F34762}"/>
    <cellStyle name="Normal 2 3 3 9" xfId="10872" xr:uid="{7C3DA70B-6958-4124-8D72-8D1B86FD04DF}"/>
    <cellStyle name="Normal 2 3 3 9 2" xfId="10873" xr:uid="{83F14DA9-D84D-4953-BD06-DECED95FB691}"/>
    <cellStyle name="Normal 2 3 3 9 2 2" xfId="38829" xr:uid="{409E5898-5DDB-44FF-97AA-70779F57D18D}"/>
    <cellStyle name="Normal 2 3 3 9 3" xfId="38828" xr:uid="{48C16F57-212D-4878-B573-81BDB362474F}"/>
    <cellStyle name="Normal 2 3 4" xfId="158" xr:uid="{B34988FD-F21C-457E-A661-B449105BDC2A}"/>
    <cellStyle name="Normal 2 3 4 10" xfId="27839" xr:uid="{777F2AC3-5AA3-4800-A212-46272E83D9F2}"/>
    <cellStyle name="Normal 2 3 4 10 2" xfId="55758" xr:uid="{242EF764-0CA7-42FD-B8B6-702795E88274}"/>
    <cellStyle name="Normal 2 3 4 11" xfId="28140" xr:uid="{3826ED2A-CE12-4BAD-9399-CD6454B6BB78}"/>
    <cellStyle name="Normal 2 3 4 2" xfId="313" xr:uid="{324867E7-482A-4E2C-92EA-F8036A8C1BA5}"/>
    <cellStyle name="Normal 2 3 4 2 10" xfId="28294" xr:uid="{36CA8561-1FBF-4DB0-9FCF-F3551B7FCFF2}"/>
    <cellStyle name="Normal 2 3 4 2 2" xfId="660" xr:uid="{38C6776D-D559-4359-BF42-B38E5FACA5DB}"/>
    <cellStyle name="Normal 2 3 4 2 2 2" xfId="10874" xr:uid="{FFE2D616-5C4D-4AD0-BA19-00718FF036DA}"/>
    <cellStyle name="Normal 2 3 4 2 2 2 2" xfId="10875" xr:uid="{36B177B0-9573-4490-9E24-4486048DDEBD}"/>
    <cellStyle name="Normal 2 3 4 2 2 2 2 2" xfId="10876" xr:uid="{644D3199-235E-462A-98AB-B386D50CF2CB}"/>
    <cellStyle name="Normal 2 3 4 2 2 2 2 2 2" xfId="10877" xr:uid="{ECDBCCC6-3443-44F2-9B75-061960676702}"/>
    <cellStyle name="Normal 2 3 4 2 2 2 2 2 2 2" xfId="10878" xr:uid="{C49AD4A6-DC89-4137-9D05-43E918F44AB9}"/>
    <cellStyle name="Normal 2 3 4 2 2 2 2 2 2 2 2" xfId="38834" xr:uid="{9693C06F-E765-4D1A-8DEC-3FE420A43458}"/>
    <cellStyle name="Normal 2 3 4 2 2 2 2 2 2 3" xfId="38833" xr:uid="{A29DB024-5E87-437B-8112-F8E35CEDF5B5}"/>
    <cellStyle name="Normal 2 3 4 2 2 2 2 2 3" xfId="10879" xr:uid="{1232F895-8BA8-4D8F-8E8E-D09F71AD7682}"/>
    <cellStyle name="Normal 2 3 4 2 2 2 2 2 3 2" xfId="38835" xr:uid="{780AD480-57C2-4695-9231-D83BB9A47655}"/>
    <cellStyle name="Normal 2 3 4 2 2 2 2 2 4" xfId="38832" xr:uid="{49563FE4-DEA2-429D-BE0A-513CA3FE6969}"/>
    <cellStyle name="Normal 2 3 4 2 2 2 2 3" xfId="10880" xr:uid="{4B26B5E6-CA26-4425-B338-98F002856952}"/>
    <cellStyle name="Normal 2 3 4 2 2 2 2 3 2" xfId="10881" xr:uid="{F87C960F-6FF1-43CD-87E8-B7C7D92A0AB9}"/>
    <cellStyle name="Normal 2 3 4 2 2 2 2 3 2 2" xfId="38837" xr:uid="{25B88CF8-F45E-430D-AFDF-B7D283BD4BB3}"/>
    <cellStyle name="Normal 2 3 4 2 2 2 2 3 3" xfId="38836" xr:uid="{8C214B81-CBCA-4B86-A141-441254542C16}"/>
    <cellStyle name="Normal 2 3 4 2 2 2 2 4" xfId="10882" xr:uid="{8FE0833C-E646-45DA-AB01-ACB80649C4BF}"/>
    <cellStyle name="Normal 2 3 4 2 2 2 2 4 2" xfId="38838" xr:uid="{2DEBB2AA-7CE1-4880-A429-11C2B5F8858B}"/>
    <cellStyle name="Normal 2 3 4 2 2 2 2 5" xfId="38831" xr:uid="{6A1B0FF3-3920-4ECB-B1CB-513833BD9B11}"/>
    <cellStyle name="Normal 2 3 4 2 2 2 3" xfId="10883" xr:uid="{DD9DD413-F23D-4CF0-BDEF-F7E88C617B6F}"/>
    <cellStyle name="Normal 2 3 4 2 2 2 3 2" xfId="10884" xr:uid="{9BB2FEB4-CAEC-43B7-B430-B445827B8F29}"/>
    <cellStyle name="Normal 2 3 4 2 2 2 3 2 2" xfId="10885" xr:uid="{D4A22019-E068-43B8-85A4-B6AA6BC70114}"/>
    <cellStyle name="Normal 2 3 4 2 2 2 3 2 2 2" xfId="38841" xr:uid="{A502E436-B68F-4C0D-979E-E5E4B5F7BB90}"/>
    <cellStyle name="Normal 2 3 4 2 2 2 3 2 3" xfId="38840" xr:uid="{824B8AEB-6340-436E-90D0-41AB1D6E8EF5}"/>
    <cellStyle name="Normal 2 3 4 2 2 2 3 3" xfId="10886" xr:uid="{FB0781AB-9E02-4787-867D-3256689C584C}"/>
    <cellStyle name="Normal 2 3 4 2 2 2 3 3 2" xfId="38842" xr:uid="{4FBA4DEB-F48E-49A9-94E5-C736350C2E0A}"/>
    <cellStyle name="Normal 2 3 4 2 2 2 3 4" xfId="38839" xr:uid="{040D847A-0693-409F-A21F-9445B6DB4A4B}"/>
    <cellStyle name="Normal 2 3 4 2 2 2 4" xfId="10887" xr:uid="{D0A78BF4-4862-4FD2-AA03-8EC14CB03906}"/>
    <cellStyle name="Normal 2 3 4 2 2 2 4 2" xfId="10888" xr:uid="{FD699BAF-B684-4518-A6C3-AE74895F9721}"/>
    <cellStyle name="Normal 2 3 4 2 2 2 4 2 2" xfId="38844" xr:uid="{1C72B6BA-8158-4F87-8804-96A48EF70ED3}"/>
    <cellStyle name="Normal 2 3 4 2 2 2 4 3" xfId="38843" xr:uid="{F74E32F3-B407-4B26-A6AF-F754DA802E52}"/>
    <cellStyle name="Normal 2 3 4 2 2 2 5" xfId="10889" xr:uid="{1169FD48-6F8D-4698-AFE4-EEC9F07B7004}"/>
    <cellStyle name="Normal 2 3 4 2 2 2 5 2" xfId="38845" xr:uid="{FC0E7286-C74F-45FE-A175-9877F7CA300E}"/>
    <cellStyle name="Normal 2 3 4 2 2 2 6" xfId="38830" xr:uid="{028BB090-F772-40C1-AD6F-31A1D5774C4C}"/>
    <cellStyle name="Normal 2 3 4 2 2 3" xfId="10890" xr:uid="{937AB870-1674-4629-A157-375C8B3435C9}"/>
    <cellStyle name="Normal 2 3 4 2 2 3 2" xfId="10891" xr:uid="{9D1223BA-A0BD-4CC2-B815-1004C72071DD}"/>
    <cellStyle name="Normal 2 3 4 2 2 3 2 2" xfId="10892" xr:uid="{034E43C7-8794-420E-BFF8-9DC77DFEA26C}"/>
    <cellStyle name="Normal 2 3 4 2 2 3 2 2 2" xfId="10893" xr:uid="{D0D31568-25D3-4852-B7E9-7AAA09FA200F}"/>
    <cellStyle name="Normal 2 3 4 2 2 3 2 2 2 2" xfId="38849" xr:uid="{4587A7ED-8BFC-4DB3-91F5-C657287D73A6}"/>
    <cellStyle name="Normal 2 3 4 2 2 3 2 2 3" xfId="38848" xr:uid="{43A70AD8-445A-417C-B631-68847640D8AD}"/>
    <cellStyle name="Normal 2 3 4 2 2 3 2 3" xfId="10894" xr:uid="{602783F3-905A-4BBF-B00A-6C2F49E4BC38}"/>
    <cellStyle name="Normal 2 3 4 2 2 3 2 3 2" xfId="38850" xr:uid="{EF1F855E-C5A2-44FF-A6C8-7ECADF82E1CA}"/>
    <cellStyle name="Normal 2 3 4 2 2 3 2 4" xfId="38847" xr:uid="{7157B759-FB9E-4111-A4C1-B4B7C853D51E}"/>
    <cellStyle name="Normal 2 3 4 2 2 3 3" xfId="10895" xr:uid="{25971F85-672D-481C-8E06-CD4370062386}"/>
    <cellStyle name="Normal 2 3 4 2 2 3 3 2" xfId="10896" xr:uid="{ACC331B1-9FD0-4A1C-BB91-E5B39B08473D}"/>
    <cellStyle name="Normal 2 3 4 2 2 3 3 2 2" xfId="38852" xr:uid="{DE467E87-EC46-449D-BD98-24B037A90203}"/>
    <cellStyle name="Normal 2 3 4 2 2 3 3 3" xfId="38851" xr:uid="{9A78B61F-522C-406C-B726-C38D9F35BDF2}"/>
    <cellStyle name="Normal 2 3 4 2 2 3 4" xfId="10897" xr:uid="{407618E3-C98D-4DA0-9DEE-B5AF4452AEF1}"/>
    <cellStyle name="Normal 2 3 4 2 2 3 4 2" xfId="38853" xr:uid="{EAD5CEC7-5A3B-4FB2-B647-B033B8EFA35F}"/>
    <cellStyle name="Normal 2 3 4 2 2 3 5" xfId="38846" xr:uid="{6877FE80-404C-49D9-BED1-5C2AE07F4645}"/>
    <cellStyle name="Normal 2 3 4 2 2 4" xfId="10898" xr:uid="{D8378D55-A31D-46C7-ACB2-ED00CA73492A}"/>
    <cellStyle name="Normal 2 3 4 2 2 4 2" xfId="10899" xr:uid="{6AAB113E-78B4-49AF-B0C9-3B9796BDCC50}"/>
    <cellStyle name="Normal 2 3 4 2 2 4 2 2" xfId="10900" xr:uid="{0261C505-76D7-47EE-8003-1EE59F315898}"/>
    <cellStyle name="Normal 2 3 4 2 2 4 2 2 2" xfId="10901" xr:uid="{FDBB3BEF-188E-49A3-98AB-C426CECE5EE8}"/>
    <cellStyle name="Normal 2 3 4 2 2 4 2 2 2 2" xfId="38857" xr:uid="{6B4FB41A-6B9E-430C-97D7-F223BA4572CC}"/>
    <cellStyle name="Normal 2 3 4 2 2 4 2 2 3" xfId="38856" xr:uid="{9E19902C-06DE-4317-902A-4360287D6FF9}"/>
    <cellStyle name="Normal 2 3 4 2 2 4 2 3" xfId="10902" xr:uid="{8DD76E84-8280-4970-88F8-47382DDCD283}"/>
    <cellStyle name="Normal 2 3 4 2 2 4 2 3 2" xfId="38858" xr:uid="{BDF0711D-E936-4FBC-BB48-AA870F64C8FF}"/>
    <cellStyle name="Normal 2 3 4 2 2 4 2 4" xfId="38855" xr:uid="{1B7A9C8B-6205-49BB-A589-9606C4240345}"/>
    <cellStyle name="Normal 2 3 4 2 2 4 3" xfId="10903" xr:uid="{3CDC5845-D3B6-4672-B0BF-6544B4F6E48A}"/>
    <cellStyle name="Normal 2 3 4 2 2 4 3 2" xfId="10904" xr:uid="{D604D57D-7912-436A-AF01-FAEFAAE09DA7}"/>
    <cellStyle name="Normal 2 3 4 2 2 4 3 2 2" xfId="38860" xr:uid="{FF619193-07FF-4BB7-A863-2B9022F720CF}"/>
    <cellStyle name="Normal 2 3 4 2 2 4 3 3" xfId="38859" xr:uid="{0A5379EF-223B-4406-879B-3C5A4B9E60F2}"/>
    <cellStyle name="Normal 2 3 4 2 2 4 4" xfId="10905" xr:uid="{A20B9883-CD5C-409E-946F-232039A6234A}"/>
    <cellStyle name="Normal 2 3 4 2 2 4 4 2" xfId="38861" xr:uid="{FE01D407-D235-42E9-987F-DCFE2340E61F}"/>
    <cellStyle name="Normal 2 3 4 2 2 4 5" xfId="38854" xr:uid="{BD83D6F8-378F-44EF-8BBB-8AA58F0964D4}"/>
    <cellStyle name="Normal 2 3 4 2 2 5" xfId="10906" xr:uid="{DD27C79A-C04B-4103-8743-DA7D28A84414}"/>
    <cellStyle name="Normal 2 3 4 2 2 5 2" xfId="10907" xr:uid="{00A7822C-991B-492B-A4C0-ECA77B48C999}"/>
    <cellStyle name="Normal 2 3 4 2 2 5 2 2" xfId="10908" xr:uid="{061ED881-FC1C-4161-BF91-48D49D4388B2}"/>
    <cellStyle name="Normal 2 3 4 2 2 5 2 2 2" xfId="38864" xr:uid="{527C1173-1E89-465A-AAB6-B7C18C6AC991}"/>
    <cellStyle name="Normal 2 3 4 2 2 5 2 3" xfId="38863" xr:uid="{1F5374DC-64A8-485E-9FF2-8C6BF76512A8}"/>
    <cellStyle name="Normal 2 3 4 2 2 5 3" xfId="10909" xr:uid="{64E7C8D1-8371-4F62-8032-BCA843DC922C}"/>
    <cellStyle name="Normal 2 3 4 2 2 5 3 2" xfId="38865" xr:uid="{A8C6FB88-5C25-4307-B05D-E0D697D54000}"/>
    <cellStyle name="Normal 2 3 4 2 2 5 4" xfId="38862" xr:uid="{AFCC80E7-ADDB-4BBB-BDDC-16262CFFB9D4}"/>
    <cellStyle name="Normal 2 3 4 2 2 6" xfId="10910" xr:uid="{6BBCAC9B-95E3-40D0-86DA-22B6D97E6257}"/>
    <cellStyle name="Normal 2 3 4 2 2 6 2" xfId="10911" xr:uid="{7C8E50AE-1948-41C7-B288-30DFE87F06DC}"/>
    <cellStyle name="Normal 2 3 4 2 2 6 2 2" xfId="38867" xr:uid="{D835A90B-FADB-4FCD-8FAD-00F0B126B0E4}"/>
    <cellStyle name="Normal 2 3 4 2 2 6 3" xfId="38866" xr:uid="{69DA9B6F-ABE8-4554-B57D-483E5BCB3E6B}"/>
    <cellStyle name="Normal 2 3 4 2 2 7" xfId="10912" xr:uid="{12222057-C059-4F54-B5C0-CB8D66BEEC36}"/>
    <cellStyle name="Normal 2 3 4 2 2 7 2" xfId="38868" xr:uid="{C73971C2-DA60-4E3F-AE9F-A8C517F2C7F3}"/>
    <cellStyle name="Normal 2 3 4 2 2 8" xfId="28639" xr:uid="{C65E7F86-CBC6-4F43-B5F7-1AFDF892C316}"/>
    <cellStyle name="Normal 2 3 4 2 3" xfId="10913" xr:uid="{763D51F9-AF02-401B-8776-388A1668BC05}"/>
    <cellStyle name="Normal 2 3 4 2 3 2" xfId="10914" xr:uid="{1F097876-BCF0-4D24-A86B-742FB2DA9987}"/>
    <cellStyle name="Normal 2 3 4 2 3 2 2" xfId="10915" xr:uid="{A4422822-6CE3-46B6-B488-EAFB7868A7F9}"/>
    <cellStyle name="Normal 2 3 4 2 3 2 2 2" xfId="10916" xr:uid="{C19D6EA1-3864-4564-B771-D9F298628348}"/>
    <cellStyle name="Normal 2 3 4 2 3 2 2 2 2" xfId="10917" xr:uid="{8483ECF8-0B61-42CC-862C-BAC44B6EBF26}"/>
    <cellStyle name="Normal 2 3 4 2 3 2 2 2 2 2" xfId="38873" xr:uid="{FF13D9D3-B92F-4B86-A8FB-A07AA44D68FA}"/>
    <cellStyle name="Normal 2 3 4 2 3 2 2 2 3" xfId="38872" xr:uid="{55FAA4CE-61A6-4DFE-8081-398DA48C7D74}"/>
    <cellStyle name="Normal 2 3 4 2 3 2 2 3" xfId="10918" xr:uid="{6C0DBCD0-C225-4590-BCD8-E007225BB5AA}"/>
    <cellStyle name="Normal 2 3 4 2 3 2 2 3 2" xfId="38874" xr:uid="{0A90B968-5491-447E-9DAB-E63B88F1082E}"/>
    <cellStyle name="Normal 2 3 4 2 3 2 2 4" xfId="38871" xr:uid="{EB87C1F5-B90C-4E09-9AF1-C622713B1A7D}"/>
    <cellStyle name="Normal 2 3 4 2 3 2 3" xfId="10919" xr:uid="{A55C82EC-36C6-43A9-9BB4-D96A1509309D}"/>
    <cellStyle name="Normal 2 3 4 2 3 2 3 2" xfId="10920" xr:uid="{F5566415-E96E-4C05-A300-0DCB9BDEE144}"/>
    <cellStyle name="Normal 2 3 4 2 3 2 3 2 2" xfId="38876" xr:uid="{4BF2D318-56F7-47CD-9B5E-6681CD0B32ED}"/>
    <cellStyle name="Normal 2 3 4 2 3 2 3 3" xfId="38875" xr:uid="{4E053F5B-2B98-4AE1-818A-A745AE14EDEB}"/>
    <cellStyle name="Normal 2 3 4 2 3 2 4" xfId="10921" xr:uid="{320B55DF-95EB-4567-ACAC-CC7B3BE20F41}"/>
    <cellStyle name="Normal 2 3 4 2 3 2 4 2" xfId="38877" xr:uid="{411C3EE7-6DF8-4D5A-BBEC-35D942EBE9A0}"/>
    <cellStyle name="Normal 2 3 4 2 3 2 5" xfId="38870" xr:uid="{D5A92201-155D-47C5-8A2A-BE6C852F3A88}"/>
    <cellStyle name="Normal 2 3 4 2 3 3" xfId="10922" xr:uid="{58877E43-F2B8-4854-8ECF-851C10BBB55C}"/>
    <cellStyle name="Normal 2 3 4 2 3 3 2" xfId="10923" xr:uid="{42A1BE8C-95CB-479F-A241-9498F2EDF8B3}"/>
    <cellStyle name="Normal 2 3 4 2 3 3 2 2" xfId="10924" xr:uid="{318DE9ED-CEBE-4B7E-83C6-188868FBD61A}"/>
    <cellStyle name="Normal 2 3 4 2 3 3 2 2 2" xfId="38880" xr:uid="{D68473A3-5D65-43CD-9F5D-C89B11FADFA1}"/>
    <cellStyle name="Normal 2 3 4 2 3 3 2 3" xfId="38879" xr:uid="{66E25287-D4E3-419E-8D13-CCFD896CC34F}"/>
    <cellStyle name="Normal 2 3 4 2 3 3 3" xfId="10925" xr:uid="{A3506095-EFE9-4A3F-98EE-B102F5DD9896}"/>
    <cellStyle name="Normal 2 3 4 2 3 3 3 2" xfId="38881" xr:uid="{3FEA2B1A-E98C-4CA9-A3FB-513F84D77765}"/>
    <cellStyle name="Normal 2 3 4 2 3 3 4" xfId="38878" xr:uid="{EB0B4460-4A5B-4A30-8EA9-62E24209C437}"/>
    <cellStyle name="Normal 2 3 4 2 3 4" xfId="10926" xr:uid="{EBF5DA7B-3D36-4C61-81DE-8028465562E3}"/>
    <cellStyle name="Normal 2 3 4 2 3 4 2" xfId="10927" xr:uid="{F6EC73E6-D5F6-49F1-A5D5-B35CD5257B6A}"/>
    <cellStyle name="Normal 2 3 4 2 3 4 2 2" xfId="38883" xr:uid="{7762948C-335E-48D0-8DEF-CC19F177EB3D}"/>
    <cellStyle name="Normal 2 3 4 2 3 4 3" xfId="38882" xr:uid="{F4E0C6FF-C973-4D17-B221-E32F4A258AC2}"/>
    <cellStyle name="Normal 2 3 4 2 3 5" xfId="10928" xr:uid="{1DE1196F-7CAB-4A03-973F-B3E43EB0838B}"/>
    <cellStyle name="Normal 2 3 4 2 3 5 2" xfId="38884" xr:uid="{64699798-7C56-4E86-9C4C-317CA5822F3C}"/>
    <cellStyle name="Normal 2 3 4 2 3 6" xfId="38869" xr:uid="{6FA2775D-56FE-4B1F-A5FA-5FACF4485445}"/>
    <cellStyle name="Normal 2 3 4 2 4" xfId="10929" xr:uid="{795037E3-5F89-4DE6-95B7-E7F11AE9FA92}"/>
    <cellStyle name="Normal 2 3 4 2 4 2" xfId="10930" xr:uid="{E6CA31E3-472C-4543-8ED7-CBB223CB9F5D}"/>
    <cellStyle name="Normal 2 3 4 2 4 2 2" xfId="10931" xr:uid="{562AB8BA-4457-4A44-B191-1AA2B55EC61E}"/>
    <cellStyle name="Normal 2 3 4 2 4 2 2 2" xfId="10932" xr:uid="{EFD633ED-93F3-48BB-A2B7-03F17369F9D5}"/>
    <cellStyle name="Normal 2 3 4 2 4 2 2 2 2" xfId="38888" xr:uid="{D8261BA0-A9EC-4C2F-BF26-385172317242}"/>
    <cellStyle name="Normal 2 3 4 2 4 2 2 3" xfId="38887" xr:uid="{96431F1E-BCFF-463F-A3FD-BCBA0F394D71}"/>
    <cellStyle name="Normal 2 3 4 2 4 2 3" xfId="10933" xr:uid="{278D928A-0885-481E-8871-BB770BF28876}"/>
    <cellStyle name="Normal 2 3 4 2 4 2 3 2" xfId="38889" xr:uid="{7EFFFECC-FD7E-4371-A889-732018194C48}"/>
    <cellStyle name="Normal 2 3 4 2 4 2 4" xfId="38886" xr:uid="{7191E74E-297E-4B95-AD6D-B19B6381EC3C}"/>
    <cellStyle name="Normal 2 3 4 2 4 3" xfId="10934" xr:uid="{6ADBDACE-AB48-4F30-9C8D-2B26E98B97F1}"/>
    <cellStyle name="Normal 2 3 4 2 4 3 2" xfId="10935" xr:uid="{A0296530-A519-40B4-BF5B-0D51B36C07A2}"/>
    <cellStyle name="Normal 2 3 4 2 4 3 2 2" xfId="38891" xr:uid="{8D5BB4A5-6450-4798-B631-6DABEADCFDDC}"/>
    <cellStyle name="Normal 2 3 4 2 4 3 3" xfId="38890" xr:uid="{50C9E729-4BFC-4575-BCB2-A93491C1D12D}"/>
    <cellStyle name="Normal 2 3 4 2 4 4" xfId="10936" xr:uid="{9DF527B7-321D-47B1-A71D-47C82F1F71F2}"/>
    <cellStyle name="Normal 2 3 4 2 4 4 2" xfId="38892" xr:uid="{48E91BC7-0342-47FD-9F43-D373124731A9}"/>
    <cellStyle name="Normal 2 3 4 2 4 5" xfId="38885" xr:uid="{C6C6F0D9-9E89-4070-8B1C-E310F42BF520}"/>
    <cellStyle name="Normal 2 3 4 2 5" xfId="10937" xr:uid="{CD8F6C5A-5D1B-486D-98F9-287287F3A8F2}"/>
    <cellStyle name="Normal 2 3 4 2 5 2" xfId="10938" xr:uid="{05D143AC-84F4-407D-B3FF-C918B379FF22}"/>
    <cellStyle name="Normal 2 3 4 2 5 2 2" xfId="10939" xr:uid="{201512F2-9543-4A3A-9D82-18A6574F964F}"/>
    <cellStyle name="Normal 2 3 4 2 5 2 2 2" xfId="10940" xr:uid="{29C41276-5B31-4456-A18F-1247426FF8DC}"/>
    <cellStyle name="Normal 2 3 4 2 5 2 2 2 2" xfId="38896" xr:uid="{A98C7C68-A95C-4467-807B-E42ADF7516BD}"/>
    <cellStyle name="Normal 2 3 4 2 5 2 2 3" xfId="38895" xr:uid="{EF5B8A6F-D334-48F3-A348-7B086304D556}"/>
    <cellStyle name="Normal 2 3 4 2 5 2 3" xfId="10941" xr:uid="{8E94F4C7-33AB-41D8-BBDF-DF2C45A09FE3}"/>
    <cellStyle name="Normal 2 3 4 2 5 2 3 2" xfId="38897" xr:uid="{821C8E2A-04A1-4B01-9274-A867A2A102AE}"/>
    <cellStyle name="Normal 2 3 4 2 5 2 4" xfId="38894" xr:uid="{ABFC801E-5081-4899-B385-2853472C0C50}"/>
    <cellStyle name="Normal 2 3 4 2 5 3" xfId="10942" xr:uid="{5B6D6F55-3DB0-47C6-859A-9DC49C96CC36}"/>
    <cellStyle name="Normal 2 3 4 2 5 3 2" xfId="10943" xr:uid="{A1327FC3-8FB9-484B-B8ED-09EDC6D41F65}"/>
    <cellStyle name="Normal 2 3 4 2 5 3 2 2" xfId="38899" xr:uid="{0CF77FF7-9507-4C68-991A-C1024C359710}"/>
    <cellStyle name="Normal 2 3 4 2 5 3 3" xfId="38898" xr:uid="{919C9114-6974-48AF-AFBD-1DEE2118C4D9}"/>
    <cellStyle name="Normal 2 3 4 2 5 4" xfId="10944" xr:uid="{EF5C250B-0059-4F71-927A-ED37750C0D21}"/>
    <cellStyle name="Normal 2 3 4 2 5 4 2" xfId="38900" xr:uid="{C1A0A2D9-0CA7-4A39-AE4C-02638017F4E3}"/>
    <cellStyle name="Normal 2 3 4 2 5 5" xfId="38893" xr:uid="{55849603-EEE7-413F-B5D2-BB781106B7BF}"/>
    <cellStyle name="Normal 2 3 4 2 6" xfId="10945" xr:uid="{A82D232A-3784-406C-9BE9-B1E948C82A57}"/>
    <cellStyle name="Normal 2 3 4 2 6 2" xfId="10946" xr:uid="{159BAF25-C8AC-4C3F-9745-5C8511F38876}"/>
    <cellStyle name="Normal 2 3 4 2 6 2 2" xfId="10947" xr:uid="{9CFE3D2B-B5C6-4506-9969-3E071F93886C}"/>
    <cellStyle name="Normal 2 3 4 2 6 2 2 2" xfId="38903" xr:uid="{CDB43257-6936-420B-9F51-91EC49FB59D9}"/>
    <cellStyle name="Normal 2 3 4 2 6 2 3" xfId="38902" xr:uid="{3C6C56FF-B6F3-448D-82DB-D353F1A758C4}"/>
    <cellStyle name="Normal 2 3 4 2 6 3" xfId="10948" xr:uid="{47E9E290-7FFF-4D1F-8D06-DD10F33D9E8F}"/>
    <cellStyle name="Normal 2 3 4 2 6 3 2" xfId="38904" xr:uid="{5928C7A6-3365-42AD-A692-BE0C65188B40}"/>
    <cellStyle name="Normal 2 3 4 2 6 4" xfId="38901" xr:uid="{4AEE84A4-1D01-4469-8818-EDC8F057502A}"/>
    <cellStyle name="Normal 2 3 4 2 7" xfId="10949" xr:uid="{D20C9834-3F4D-4A34-AB91-F9132E21B93A}"/>
    <cellStyle name="Normal 2 3 4 2 7 2" xfId="10950" xr:uid="{DFB0D28F-1D95-4756-A60A-36637D31B828}"/>
    <cellStyle name="Normal 2 3 4 2 7 2 2" xfId="38906" xr:uid="{044AC035-6775-4213-A18F-63E79895E46C}"/>
    <cellStyle name="Normal 2 3 4 2 7 3" xfId="38905" xr:uid="{0FFDF89F-ED81-4646-9B41-5E83BC7C6835}"/>
    <cellStyle name="Normal 2 3 4 2 8" xfId="10951" xr:uid="{F1641B74-6031-4DE4-8CF4-C60B75920505}"/>
    <cellStyle name="Normal 2 3 4 2 8 2" xfId="38907" xr:uid="{EC8606CB-E145-4673-AB05-A425023B013B}"/>
    <cellStyle name="Normal 2 3 4 2 9" xfId="27840" xr:uid="{75D0DB87-41AF-4238-8F65-47A7D782C1E8}"/>
    <cellStyle name="Normal 2 3 4 2 9 2" xfId="55759" xr:uid="{FB9F19EF-37DA-495F-B525-6328231F5276}"/>
    <cellStyle name="Normal 2 3 4 3" xfId="506" xr:uid="{0FBCF675-F1FF-4D94-ABF9-CBBDD11353E2}"/>
    <cellStyle name="Normal 2 3 4 3 2" xfId="10952" xr:uid="{F9F4CE19-C063-4E2E-95EE-2F5DC6F1E2EE}"/>
    <cellStyle name="Normal 2 3 4 3 2 2" xfId="10953" xr:uid="{596EDB92-A8D6-431C-BA57-9139D04E1A69}"/>
    <cellStyle name="Normal 2 3 4 3 2 2 2" xfId="10954" xr:uid="{1AC29106-4FB0-4BB9-ACEF-D6781AED11A5}"/>
    <cellStyle name="Normal 2 3 4 3 2 2 2 2" xfId="10955" xr:uid="{0FE43729-5D6C-4A35-B293-C62551D7EBC0}"/>
    <cellStyle name="Normal 2 3 4 3 2 2 2 2 2" xfId="10956" xr:uid="{7674067B-FA54-43A5-B985-3A7C678838CF}"/>
    <cellStyle name="Normal 2 3 4 3 2 2 2 2 2 2" xfId="38912" xr:uid="{82A0629E-2BD3-486E-A719-D1D4E35FE6BA}"/>
    <cellStyle name="Normal 2 3 4 3 2 2 2 2 3" xfId="38911" xr:uid="{148087C6-F6FD-485B-BBFE-A2DCD2C4B402}"/>
    <cellStyle name="Normal 2 3 4 3 2 2 2 3" xfId="10957" xr:uid="{CE696110-AE9E-4415-B9F1-38A208CD3757}"/>
    <cellStyle name="Normal 2 3 4 3 2 2 2 3 2" xfId="38913" xr:uid="{82CE708E-85AC-4F08-967F-683CB18ED926}"/>
    <cellStyle name="Normal 2 3 4 3 2 2 2 4" xfId="38910" xr:uid="{9DB6F64F-D45B-43C9-93AB-6874E40C6097}"/>
    <cellStyle name="Normal 2 3 4 3 2 2 3" xfId="10958" xr:uid="{3C6F12C6-3336-4016-939B-920799A53E02}"/>
    <cellStyle name="Normal 2 3 4 3 2 2 3 2" xfId="10959" xr:uid="{533B96BE-BEAE-4B53-B9A3-87774389E995}"/>
    <cellStyle name="Normal 2 3 4 3 2 2 3 2 2" xfId="38915" xr:uid="{6C02F8C2-40DC-4104-8BF8-67D2AA8AAF7E}"/>
    <cellStyle name="Normal 2 3 4 3 2 2 3 3" xfId="38914" xr:uid="{77FF31A7-1A45-462D-965D-2EB33D7445E6}"/>
    <cellStyle name="Normal 2 3 4 3 2 2 4" xfId="10960" xr:uid="{23457093-D644-4A86-98A2-7D397754958B}"/>
    <cellStyle name="Normal 2 3 4 3 2 2 4 2" xfId="38916" xr:uid="{195FA8C2-B279-4908-911A-FC6EAE838783}"/>
    <cellStyle name="Normal 2 3 4 3 2 2 5" xfId="38909" xr:uid="{9F411DF2-D3B5-4C59-B70D-59459FA6CDA1}"/>
    <cellStyle name="Normal 2 3 4 3 2 3" xfId="10961" xr:uid="{C9D83FDC-D848-4E9D-BDD7-F9090DBBC397}"/>
    <cellStyle name="Normal 2 3 4 3 2 3 2" xfId="10962" xr:uid="{8DE7E160-BC6C-4664-A6BE-0BC5B3459F29}"/>
    <cellStyle name="Normal 2 3 4 3 2 3 2 2" xfId="10963" xr:uid="{8809A147-8832-4CA1-AA09-4C3AA67AA124}"/>
    <cellStyle name="Normal 2 3 4 3 2 3 2 2 2" xfId="38919" xr:uid="{163470CE-4FE1-44E6-8530-BD2F21F0F8A2}"/>
    <cellStyle name="Normal 2 3 4 3 2 3 2 3" xfId="38918" xr:uid="{438ABF0E-C19D-44E9-B871-34B002695FC1}"/>
    <cellStyle name="Normal 2 3 4 3 2 3 3" xfId="10964" xr:uid="{9FCA1B01-C6D8-4872-8864-0C9555F80C1B}"/>
    <cellStyle name="Normal 2 3 4 3 2 3 3 2" xfId="38920" xr:uid="{A0F56C93-0551-4189-A786-D593AB838099}"/>
    <cellStyle name="Normal 2 3 4 3 2 3 4" xfId="38917" xr:uid="{34A5F33F-D76F-46CA-849D-A07E0C27AD8B}"/>
    <cellStyle name="Normal 2 3 4 3 2 4" xfId="10965" xr:uid="{017D28C3-59AE-48EC-BAB8-50DDDA809EA7}"/>
    <cellStyle name="Normal 2 3 4 3 2 4 2" xfId="10966" xr:uid="{0359C555-40C4-4DB1-931B-292092171C54}"/>
    <cellStyle name="Normal 2 3 4 3 2 4 2 2" xfId="38922" xr:uid="{7D53684C-822C-4DF6-800A-B6085D55AF98}"/>
    <cellStyle name="Normal 2 3 4 3 2 4 3" xfId="38921" xr:uid="{A3E95245-2685-49A6-B0D6-A6242C3AB16B}"/>
    <cellStyle name="Normal 2 3 4 3 2 5" xfId="10967" xr:uid="{39ED3601-3815-40A9-9D8F-EE9415CBC07C}"/>
    <cellStyle name="Normal 2 3 4 3 2 5 2" xfId="38923" xr:uid="{FE4C5816-5D96-4910-91C4-2C7F3D0A7CAB}"/>
    <cellStyle name="Normal 2 3 4 3 2 6" xfId="38908" xr:uid="{917EF9D0-25E4-4F88-A21C-12563D4A33B8}"/>
    <cellStyle name="Normal 2 3 4 3 3" xfId="10968" xr:uid="{3B40538B-0BBD-40AF-9941-B9FCC1478D68}"/>
    <cellStyle name="Normal 2 3 4 3 3 2" xfId="10969" xr:uid="{B7E04A41-2221-49AC-BA54-46AE723D8534}"/>
    <cellStyle name="Normal 2 3 4 3 3 2 2" xfId="10970" xr:uid="{5F7B4C81-8B2E-4F84-B803-83928E08B392}"/>
    <cellStyle name="Normal 2 3 4 3 3 2 2 2" xfId="10971" xr:uid="{8D035C43-094E-4CC8-B1CB-2FDC33F60B84}"/>
    <cellStyle name="Normal 2 3 4 3 3 2 2 2 2" xfId="38927" xr:uid="{B9369552-6FA0-42A0-B5C7-0471B7EFA7C4}"/>
    <cellStyle name="Normal 2 3 4 3 3 2 2 3" xfId="38926" xr:uid="{6A0DBFAA-4507-4863-937E-D308FDB05BA3}"/>
    <cellStyle name="Normal 2 3 4 3 3 2 3" xfId="10972" xr:uid="{1527F7ED-87CD-41F4-8D66-A7FDD16FD65A}"/>
    <cellStyle name="Normal 2 3 4 3 3 2 3 2" xfId="38928" xr:uid="{BFB46401-7ADE-4C2E-B796-DAAAB2ECDCF9}"/>
    <cellStyle name="Normal 2 3 4 3 3 2 4" xfId="38925" xr:uid="{EA051031-F9D1-4350-88C7-CCD3023DC700}"/>
    <cellStyle name="Normal 2 3 4 3 3 3" xfId="10973" xr:uid="{83375611-7098-4F55-ADB3-E8C36E938707}"/>
    <cellStyle name="Normal 2 3 4 3 3 3 2" xfId="10974" xr:uid="{7D84AA74-5CB9-48B9-9219-C856B4C4F448}"/>
    <cellStyle name="Normal 2 3 4 3 3 3 2 2" xfId="38930" xr:uid="{0E508ED2-9669-44BF-9766-6826ACAF23CF}"/>
    <cellStyle name="Normal 2 3 4 3 3 3 3" xfId="38929" xr:uid="{FFEC17E6-9F75-4646-A704-A9CD23228327}"/>
    <cellStyle name="Normal 2 3 4 3 3 4" xfId="10975" xr:uid="{C3B199E0-81D8-4F45-A8C5-7A126F53A2C9}"/>
    <cellStyle name="Normal 2 3 4 3 3 4 2" xfId="38931" xr:uid="{022D00B8-28A9-4BD7-8D61-17384087812B}"/>
    <cellStyle name="Normal 2 3 4 3 3 5" xfId="38924" xr:uid="{150FDDB0-41DD-4E4D-B070-A696959F5A0E}"/>
    <cellStyle name="Normal 2 3 4 3 4" xfId="10976" xr:uid="{829C8C04-F571-4DD7-ABAD-4578D9766E19}"/>
    <cellStyle name="Normal 2 3 4 3 4 2" xfId="10977" xr:uid="{FBF003E2-93E1-4BC9-9C0B-3CE0D03CDFA3}"/>
    <cellStyle name="Normal 2 3 4 3 4 2 2" xfId="10978" xr:uid="{9E43FA20-D49A-491B-9E8F-8DFF492BC141}"/>
    <cellStyle name="Normal 2 3 4 3 4 2 2 2" xfId="10979" xr:uid="{B34A647F-723D-412F-9CDF-BC5B1F5F4AD7}"/>
    <cellStyle name="Normal 2 3 4 3 4 2 2 2 2" xfId="38935" xr:uid="{E07FC627-2299-4EC3-80A1-ADDF15DF0357}"/>
    <cellStyle name="Normal 2 3 4 3 4 2 2 3" xfId="38934" xr:uid="{369904AC-BBA8-4923-A812-6C84C07AFE80}"/>
    <cellStyle name="Normal 2 3 4 3 4 2 3" xfId="10980" xr:uid="{31EA3161-F553-4DEB-A56D-246ABA747273}"/>
    <cellStyle name="Normal 2 3 4 3 4 2 3 2" xfId="38936" xr:uid="{E3F9D9B5-2E96-480F-8B10-A3F9A040B8AE}"/>
    <cellStyle name="Normal 2 3 4 3 4 2 4" xfId="38933" xr:uid="{7176878C-88D4-4F66-9548-8A71A98ABF1F}"/>
    <cellStyle name="Normal 2 3 4 3 4 3" xfId="10981" xr:uid="{B8DBC69E-B76C-4466-A087-2AA99772F50D}"/>
    <cellStyle name="Normal 2 3 4 3 4 3 2" xfId="10982" xr:uid="{9803AD83-DCDD-4393-A36B-2CE7990294C8}"/>
    <cellStyle name="Normal 2 3 4 3 4 3 2 2" xfId="38938" xr:uid="{B2594138-1DB3-45A5-8EF4-4867962C99F9}"/>
    <cellStyle name="Normal 2 3 4 3 4 3 3" xfId="38937" xr:uid="{B651EF94-C94F-466A-839E-39DB51D0E428}"/>
    <cellStyle name="Normal 2 3 4 3 4 4" xfId="10983" xr:uid="{5CFA64C1-4306-493B-A252-A367D1B5F0B3}"/>
    <cellStyle name="Normal 2 3 4 3 4 4 2" xfId="38939" xr:uid="{C88153AE-C18C-4447-BC7F-4AFA80365AA1}"/>
    <cellStyle name="Normal 2 3 4 3 4 5" xfId="38932" xr:uid="{504FD520-E4A8-4EB0-AE46-AABE0B1C7792}"/>
    <cellStyle name="Normal 2 3 4 3 5" xfId="10984" xr:uid="{4792FCDD-D71B-4E4C-8FF4-8F982ECDBEC2}"/>
    <cellStyle name="Normal 2 3 4 3 5 2" xfId="10985" xr:uid="{E6FB3FFE-1CFE-4561-AB57-7D996F96E4F8}"/>
    <cellStyle name="Normal 2 3 4 3 5 2 2" xfId="10986" xr:uid="{67B73903-1DF0-44D0-A4A3-08DE66ACF8C1}"/>
    <cellStyle name="Normal 2 3 4 3 5 2 2 2" xfId="38942" xr:uid="{0E8C8990-BB4D-440B-A15C-74387BE8C524}"/>
    <cellStyle name="Normal 2 3 4 3 5 2 3" xfId="38941" xr:uid="{3A8537B1-BCC9-47B7-996D-8DEFBA3B44D0}"/>
    <cellStyle name="Normal 2 3 4 3 5 3" xfId="10987" xr:uid="{A7801CB3-49A7-48DF-8354-1ED3C30FC572}"/>
    <cellStyle name="Normal 2 3 4 3 5 3 2" xfId="38943" xr:uid="{DAD00FBD-1ED2-4BFF-9BFA-3E9C462B9E57}"/>
    <cellStyle name="Normal 2 3 4 3 5 4" xfId="38940" xr:uid="{E9E4CB98-1C10-47FD-A4B7-9828EF843F8A}"/>
    <cellStyle name="Normal 2 3 4 3 6" xfId="10988" xr:uid="{C322CA9D-9CD5-434A-9635-2038EE65F6F6}"/>
    <cellStyle name="Normal 2 3 4 3 6 2" xfId="10989" xr:uid="{EB369AD4-9BB9-4F7E-8999-B950DDF3459C}"/>
    <cellStyle name="Normal 2 3 4 3 6 2 2" xfId="38945" xr:uid="{660AAA4E-3E8C-40DE-B8DE-6BAF98A60FC4}"/>
    <cellStyle name="Normal 2 3 4 3 6 3" xfId="38944" xr:uid="{3F5C86ED-4792-4EAF-832A-EDCBA4C25A66}"/>
    <cellStyle name="Normal 2 3 4 3 7" xfId="10990" xr:uid="{25B0BE4E-3F1D-4A45-82C3-561CFCF287A3}"/>
    <cellStyle name="Normal 2 3 4 3 7 2" xfId="38946" xr:uid="{FC4A8DE2-FEAD-4C16-AFE3-26F2AE14A7E1}"/>
    <cellStyle name="Normal 2 3 4 3 8" xfId="28485" xr:uid="{154E16D9-2501-4ADF-838E-30B3CD70DB48}"/>
    <cellStyle name="Normal 2 3 4 4" xfId="10991" xr:uid="{8007F426-F344-46E5-94F3-9553E842CE81}"/>
    <cellStyle name="Normal 2 3 4 4 2" xfId="10992" xr:uid="{8C0176AE-CA2D-4F58-A0E1-C95B55E2D70B}"/>
    <cellStyle name="Normal 2 3 4 4 2 2" xfId="10993" xr:uid="{85F75708-51D9-418E-A6F4-2D4CC2519AB1}"/>
    <cellStyle name="Normal 2 3 4 4 2 2 2" xfId="10994" xr:uid="{7FDC283C-EAEA-4654-B38F-3BD00684242B}"/>
    <cellStyle name="Normal 2 3 4 4 2 2 2 2" xfId="10995" xr:uid="{6A0B5D9C-699B-49A0-B3DC-00A8435B4069}"/>
    <cellStyle name="Normal 2 3 4 4 2 2 2 2 2" xfId="38951" xr:uid="{671D0B3F-F889-4025-AC60-F38600264F76}"/>
    <cellStyle name="Normal 2 3 4 4 2 2 2 3" xfId="38950" xr:uid="{88D402EF-3C56-4162-8A7B-9C0D8C2E840A}"/>
    <cellStyle name="Normal 2 3 4 4 2 2 3" xfId="10996" xr:uid="{FAD77F04-7A00-4F39-9CCA-3DC35F08F953}"/>
    <cellStyle name="Normal 2 3 4 4 2 2 3 2" xfId="38952" xr:uid="{6069A707-2E58-4F0F-B781-A13803F47AFD}"/>
    <cellStyle name="Normal 2 3 4 4 2 2 4" xfId="38949" xr:uid="{4D9F2608-9DB3-4935-B80B-EBC799EE2071}"/>
    <cellStyle name="Normal 2 3 4 4 2 3" xfId="10997" xr:uid="{B2050637-62A7-4182-A96B-9222C0CBE327}"/>
    <cellStyle name="Normal 2 3 4 4 2 3 2" xfId="10998" xr:uid="{77AF31C7-022E-4EF4-9393-C52569C2E9CD}"/>
    <cellStyle name="Normal 2 3 4 4 2 3 2 2" xfId="38954" xr:uid="{41E4A2DA-A10F-41DB-B795-FA5B0461A430}"/>
    <cellStyle name="Normal 2 3 4 4 2 3 3" xfId="38953" xr:uid="{CD8AE4DC-E621-407C-A540-C3FB14699A2A}"/>
    <cellStyle name="Normal 2 3 4 4 2 4" xfId="10999" xr:uid="{789DD668-359E-4C60-9359-A38E95958B0A}"/>
    <cellStyle name="Normal 2 3 4 4 2 4 2" xfId="38955" xr:uid="{6B37B313-BACC-4BAE-A86C-8D84CBB528C7}"/>
    <cellStyle name="Normal 2 3 4 4 2 5" xfId="38948" xr:uid="{62EAE07E-836A-4C13-9EBE-C15D884BED6F}"/>
    <cellStyle name="Normal 2 3 4 4 3" xfId="11000" xr:uid="{F4619A74-B642-4C73-9187-72FC04B8D638}"/>
    <cellStyle name="Normal 2 3 4 4 3 2" xfId="11001" xr:uid="{E4FA12D1-1615-45EF-97E7-4D18643ADD49}"/>
    <cellStyle name="Normal 2 3 4 4 3 2 2" xfId="11002" xr:uid="{D34A05C3-95FB-4D24-83C6-B401BC9ED7D4}"/>
    <cellStyle name="Normal 2 3 4 4 3 2 2 2" xfId="38958" xr:uid="{42C52FD0-A2A5-4847-8C2A-035923AE87BF}"/>
    <cellStyle name="Normal 2 3 4 4 3 2 3" xfId="38957" xr:uid="{18C106BB-C49F-448C-9793-33A0C45B4B69}"/>
    <cellStyle name="Normal 2 3 4 4 3 3" xfId="11003" xr:uid="{4D4AC876-708B-4863-88E1-05D33195B3CE}"/>
    <cellStyle name="Normal 2 3 4 4 3 3 2" xfId="38959" xr:uid="{A5B99E7C-37DE-4D5D-A758-D07E7D07C2D5}"/>
    <cellStyle name="Normal 2 3 4 4 3 4" xfId="38956" xr:uid="{5A6E6B82-AC29-43A8-873B-B13DF984291B}"/>
    <cellStyle name="Normal 2 3 4 4 4" xfId="11004" xr:uid="{8BA9DFFD-6678-44B1-A2E8-253662D0DE68}"/>
    <cellStyle name="Normal 2 3 4 4 4 2" xfId="11005" xr:uid="{E8E57475-70E5-4DBF-883B-BE612D0D6D96}"/>
    <cellStyle name="Normal 2 3 4 4 4 2 2" xfId="38961" xr:uid="{8D2E1614-0740-4B9F-B287-AF31AFC3A6BC}"/>
    <cellStyle name="Normal 2 3 4 4 4 3" xfId="38960" xr:uid="{7BF48AF3-8D81-46AA-8177-895E97F3119C}"/>
    <cellStyle name="Normal 2 3 4 4 5" xfId="11006" xr:uid="{E424FA0A-B2D6-442A-8C00-03D333F92C28}"/>
    <cellStyle name="Normal 2 3 4 4 5 2" xfId="38962" xr:uid="{C59FFF30-C823-4D46-B7C8-4F19CB53E43E}"/>
    <cellStyle name="Normal 2 3 4 4 6" xfId="38947" xr:uid="{EECC85B1-0624-4D44-A6E6-625068917D18}"/>
    <cellStyle name="Normal 2 3 4 5" xfId="11007" xr:uid="{5D57287E-FF00-4E85-B4FE-3748FD6A6CD4}"/>
    <cellStyle name="Normal 2 3 4 5 2" xfId="11008" xr:uid="{8DCAB3ED-92F2-4C56-9BAD-81D1E41B567F}"/>
    <cellStyle name="Normal 2 3 4 5 2 2" xfId="11009" xr:uid="{FE5B6F0D-50C2-4454-A172-8FAD24C0FCD9}"/>
    <cellStyle name="Normal 2 3 4 5 2 2 2" xfId="11010" xr:uid="{99CD6794-E927-457D-B348-628D6267BD64}"/>
    <cellStyle name="Normal 2 3 4 5 2 2 2 2" xfId="38966" xr:uid="{05671611-3CF3-426E-B4C3-182859DD5FBC}"/>
    <cellStyle name="Normal 2 3 4 5 2 2 3" xfId="38965" xr:uid="{8BD19F93-2EBA-449B-8EA6-428F7F1F6587}"/>
    <cellStyle name="Normal 2 3 4 5 2 3" xfId="11011" xr:uid="{8AF899A7-7B55-46B7-AC42-5B254A2B1069}"/>
    <cellStyle name="Normal 2 3 4 5 2 3 2" xfId="38967" xr:uid="{CB994294-C9A5-4E37-9FBA-4912E4CEF42C}"/>
    <cellStyle name="Normal 2 3 4 5 2 4" xfId="38964" xr:uid="{A5C3C18E-4FDF-4752-AA8F-F9C5E5AB12C4}"/>
    <cellStyle name="Normal 2 3 4 5 3" xfId="11012" xr:uid="{5D90AB8B-348E-4225-B6D7-21344F9F23A9}"/>
    <cellStyle name="Normal 2 3 4 5 3 2" xfId="11013" xr:uid="{97C393E6-6663-4E8F-93CA-D68FA0A6540E}"/>
    <cellStyle name="Normal 2 3 4 5 3 2 2" xfId="38969" xr:uid="{E9EEE525-E2AB-4300-B6E8-5E03EA215079}"/>
    <cellStyle name="Normal 2 3 4 5 3 3" xfId="38968" xr:uid="{2ACCB12F-C3B2-4870-8244-F42DB0F0CC62}"/>
    <cellStyle name="Normal 2 3 4 5 4" xfId="11014" xr:uid="{698663BC-6A9A-4F2F-9938-317C7F8F2728}"/>
    <cellStyle name="Normal 2 3 4 5 4 2" xfId="38970" xr:uid="{D5447E84-E7E9-457B-A0AD-7652A1352310}"/>
    <cellStyle name="Normal 2 3 4 5 5" xfId="38963" xr:uid="{4D804071-50CC-47BB-9BA6-32B6BD40B1B8}"/>
    <cellStyle name="Normal 2 3 4 6" xfId="11015" xr:uid="{AA47A051-B582-4B30-802C-5293A4A6076B}"/>
    <cellStyle name="Normal 2 3 4 6 2" xfId="11016" xr:uid="{8AA56A4B-BA40-421E-AC1F-5361926D86D1}"/>
    <cellStyle name="Normal 2 3 4 6 2 2" xfId="11017" xr:uid="{0C3549B6-B3AC-4655-BC04-52F58E01C672}"/>
    <cellStyle name="Normal 2 3 4 6 2 2 2" xfId="11018" xr:uid="{374793EC-9E96-4419-B6B7-F8A51E79FA26}"/>
    <cellStyle name="Normal 2 3 4 6 2 2 2 2" xfId="38974" xr:uid="{FEF01EB1-697B-4469-866E-87C14FC94AA7}"/>
    <cellStyle name="Normal 2 3 4 6 2 2 3" xfId="38973" xr:uid="{C56F5BCD-8D53-42F0-9F5C-944D8BEAAFF5}"/>
    <cellStyle name="Normal 2 3 4 6 2 3" xfId="11019" xr:uid="{8F228220-3562-489D-8EBB-A05E47D39DAA}"/>
    <cellStyle name="Normal 2 3 4 6 2 3 2" xfId="38975" xr:uid="{ECBC3E70-BDFC-4D12-9EE4-48EF8DDE92A3}"/>
    <cellStyle name="Normal 2 3 4 6 2 4" xfId="38972" xr:uid="{4EFF73B2-3BB8-484C-88BB-779883C15E1E}"/>
    <cellStyle name="Normal 2 3 4 6 3" xfId="11020" xr:uid="{49EBB3CA-88BC-4618-9357-7AE5370E9BFC}"/>
    <cellStyle name="Normal 2 3 4 6 3 2" xfId="11021" xr:uid="{D4E4944D-B7A4-4FEA-95FB-09948DB2BC6A}"/>
    <cellStyle name="Normal 2 3 4 6 3 2 2" xfId="38977" xr:uid="{49E35088-DE86-411E-BBFA-D4F98A901920}"/>
    <cellStyle name="Normal 2 3 4 6 3 3" xfId="38976" xr:uid="{86A0E7B9-CA92-479A-9055-1D5B0020E0EB}"/>
    <cellStyle name="Normal 2 3 4 6 4" xfId="11022" xr:uid="{7FEFFF28-A5D9-41FD-A4B6-5367033E0805}"/>
    <cellStyle name="Normal 2 3 4 6 4 2" xfId="38978" xr:uid="{67B48F99-6AB4-4188-A4BB-292BFA5BFBBB}"/>
    <cellStyle name="Normal 2 3 4 6 5" xfId="38971" xr:uid="{5B04D82C-A1A7-44DB-AF48-30295006B5BA}"/>
    <cellStyle name="Normal 2 3 4 7" xfId="11023" xr:uid="{EB2DC582-14FB-4835-A453-5B708E1BDF0B}"/>
    <cellStyle name="Normal 2 3 4 7 2" xfId="11024" xr:uid="{39098B12-65A7-4827-816D-48103DAC556E}"/>
    <cellStyle name="Normal 2 3 4 7 2 2" xfId="11025" xr:uid="{FC511DB0-C765-4CF3-98D5-322CBF61DB12}"/>
    <cellStyle name="Normal 2 3 4 7 2 2 2" xfId="38981" xr:uid="{47212498-ECF8-4D02-A13C-E121BEDB80F2}"/>
    <cellStyle name="Normal 2 3 4 7 2 3" xfId="38980" xr:uid="{E36CAB76-1A4F-4F13-AB49-38645AF6E05B}"/>
    <cellStyle name="Normal 2 3 4 7 3" xfId="11026" xr:uid="{A54CD18C-C62B-43B5-9CE5-5054826A2511}"/>
    <cellStyle name="Normal 2 3 4 7 3 2" xfId="38982" xr:uid="{31C1DCD3-152C-403C-A246-25DCDB5940C0}"/>
    <cellStyle name="Normal 2 3 4 7 4" xfId="38979" xr:uid="{6A5DA239-97F5-4B32-A472-0F78F82EF8AE}"/>
    <cellStyle name="Normal 2 3 4 8" xfId="11027" xr:uid="{66C98CD1-B33C-4868-A8D8-0223EB6753A5}"/>
    <cellStyle name="Normal 2 3 4 8 2" xfId="11028" xr:uid="{5ECCB2E6-E3B2-4696-BAEB-00C75E905217}"/>
    <cellStyle name="Normal 2 3 4 8 2 2" xfId="38984" xr:uid="{F32195C8-4D2C-4F57-A6F5-CF629E3C606C}"/>
    <cellStyle name="Normal 2 3 4 8 3" xfId="38983" xr:uid="{C7DB9D97-B674-4FE2-9E8E-1AAA0085A318}"/>
    <cellStyle name="Normal 2 3 4 9" xfId="11029" xr:uid="{3ABAD9AA-917A-4ADB-9B79-19902B2B3E91}"/>
    <cellStyle name="Normal 2 3 4 9 2" xfId="38985" xr:uid="{3545F46E-19BD-45F6-88FC-AA0C877E74E1}"/>
    <cellStyle name="Normal 2 3 5" xfId="236" xr:uid="{50B7C346-0BEB-42D6-81B1-F4811DB4A672}"/>
    <cellStyle name="Normal 2 3 5 10" xfId="28217" xr:uid="{F2B8B8EE-1D01-4C85-A1BE-B11B8CBD9359}"/>
    <cellStyle name="Normal 2 3 5 2" xfId="583" xr:uid="{E95C0742-29A8-44B4-9EC5-6D27E2726875}"/>
    <cellStyle name="Normal 2 3 5 2 2" xfId="11030" xr:uid="{CB159E22-1570-4DBC-9B4D-80B259A1470F}"/>
    <cellStyle name="Normal 2 3 5 2 2 2" xfId="11031" xr:uid="{A7A4D229-4D7E-40D8-9DFA-4EAD67670CE9}"/>
    <cellStyle name="Normal 2 3 5 2 2 2 2" xfId="11032" xr:uid="{CC877450-9D9A-424C-903D-5A3D3807320C}"/>
    <cellStyle name="Normal 2 3 5 2 2 2 2 2" xfId="11033" xr:uid="{0343EFB2-A0BD-4CD9-99DC-F50E386A9FF3}"/>
    <cellStyle name="Normal 2 3 5 2 2 2 2 2 2" xfId="11034" xr:uid="{14BB6F93-1A7E-43D9-8589-8C1265B50FB2}"/>
    <cellStyle name="Normal 2 3 5 2 2 2 2 2 2 2" xfId="38990" xr:uid="{D89AFFB4-4704-454C-A237-C0E899234512}"/>
    <cellStyle name="Normal 2 3 5 2 2 2 2 2 3" xfId="38989" xr:uid="{BE11C909-467E-42AA-8A9A-99B2D59228DE}"/>
    <cellStyle name="Normal 2 3 5 2 2 2 2 3" xfId="11035" xr:uid="{2D00E294-7040-4043-B58C-5160094AB1D1}"/>
    <cellStyle name="Normal 2 3 5 2 2 2 2 3 2" xfId="38991" xr:uid="{2ED341D3-25B4-42CA-99A9-4BEF1094121A}"/>
    <cellStyle name="Normal 2 3 5 2 2 2 2 4" xfId="38988" xr:uid="{FDC337C7-A335-40EF-97FB-E6C5C129A113}"/>
    <cellStyle name="Normal 2 3 5 2 2 2 3" xfId="11036" xr:uid="{8B6FA086-A910-4F08-B374-3122A35316ED}"/>
    <cellStyle name="Normal 2 3 5 2 2 2 3 2" xfId="11037" xr:uid="{46F80AB6-36D4-4D22-BF8A-CBE1F596160E}"/>
    <cellStyle name="Normal 2 3 5 2 2 2 3 2 2" xfId="38993" xr:uid="{1F664CD9-DDE1-4510-9AC0-325C4A72AB4E}"/>
    <cellStyle name="Normal 2 3 5 2 2 2 3 3" xfId="38992" xr:uid="{21383A28-CB77-48C9-84AA-E690BBE4E9D6}"/>
    <cellStyle name="Normal 2 3 5 2 2 2 4" xfId="11038" xr:uid="{ECBCBF3C-5FB3-40ED-B7B3-9A43D5B12514}"/>
    <cellStyle name="Normal 2 3 5 2 2 2 4 2" xfId="38994" xr:uid="{275193B0-CC7A-489A-9577-6248678E973E}"/>
    <cellStyle name="Normal 2 3 5 2 2 2 5" xfId="38987" xr:uid="{5FEA42CB-8323-418A-B3FC-F071E4DE4D21}"/>
    <cellStyle name="Normal 2 3 5 2 2 3" xfId="11039" xr:uid="{CF7B4576-8F7A-475C-91E3-59BDB1DE6BD1}"/>
    <cellStyle name="Normal 2 3 5 2 2 3 2" xfId="11040" xr:uid="{932E0425-685B-4F74-BBB1-FB5E85E4564A}"/>
    <cellStyle name="Normal 2 3 5 2 2 3 2 2" xfId="11041" xr:uid="{218A8949-ADA8-4D68-9B5A-F3D3040A763B}"/>
    <cellStyle name="Normal 2 3 5 2 2 3 2 2 2" xfId="38997" xr:uid="{2D4C39E5-84DE-42A5-AF0C-B60FE685CE60}"/>
    <cellStyle name="Normal 2 3 5 2 2 3 2 3" xfId="38996" xr:uid="{FAC020B8-749D-4439-9F1A-004EA1049B17}"/>
    <cellStyle name="Normal 2 3 5 2 2 3 3" xfId="11042" xr:uid="{BFF2A417-71B0-401A-900A-92694E653B2D}"/>
    <cellStyle name="Normal 2 3 5 2 2 3 3 2" xfId="38998" xr:uid="{C0F24F84-57D8-474E-B4DA-3450B05711D0}"/>
    <cellStyle name="Normal 2 3 5 2 2 3 4" xfId="38995" xr:uid="{8C1BCAB0-D1AA-4A83-8EBB-21D87F28FF1D}"/>
    <cellStyle name="Normal 2 3 5 2 2 4" xfId="11043" xr:uid="{B7EE204D-E173-4D10-9BA3-60004FB1A2BD}"/>
    <cellStyle name="Normal 2 3 5 2 2 4 2" xfId="11044" xr:uid="{3EE56BB6-D04B-4A26-B25D-CEEAAB66C7C0}"/>
    <cellStyle name="Normal 2 3 5 2 2 4 2 2" xfId="39000" xr:uid="{19C3BB0F-FED8-4480-AE48-C7BF85213940}"/>
    <cellStyle name="Normal 2 3 5 2 2 4 3" xfId="38999" xr:uid="{15FD230F-3D2D-4C45-B081-4DBFFFED9791}"/>
    <cellStyle name="Normal 2 3 5 2 2 5" xfId="11045" xr:uid="{680B91FD-9842-45ED-B74C-6DBADC21D28E}"/>
    <cellStyle name="Normal 2 3 5 2 2 5 2" xfId="39001" xr:uid="{231ABD42-CA3A-43F8-A317-A7C8CB0410A0}"/>
    <cellStyle name="Normal 2 3 5 2 2 6" xfId="38986" xr:uid="{610FADE8-7F86-4053-AA1E-5DCF5D78FD1D}"/>
    <cellStyle name="Normal 2 3 5 2 3" xfId="11046" xr:uid="{96CC5533-B9A0-4F8E-A4C1-3C1139A61EA6}"/>
    <cellStyle name="Normal 2 3 5 2 3 2" xfId="11047" xr:uid="{5EA957C4-EDD6-4977-B78B-A7247FBDC3C4}"/>
    <cellStyle name="Normal 2 3 5 2 3 2 2" xfId="11048" xr:uid="{DC91E5AB-5D98-4065-AB06-C106F95E1863}"/>
    <cellStyle name="Normal 2 3 5 2 3 2 2 2" xfId="11049" xr:uid="{3C60D5C7-99EB-4FA9-814E-F75DF949A272}"/>
    <cellStyle name="Normal 2 3 5 2 3 2 2 2 2" xfId="39005" xr:uid="{15C3202E-E9ED-4A97-8A68-9D748DE22801}"/>
    <cellStyle name="Normal 2 3 5 2 3 2 2 3" xfId="39004" xr:uid="{8A4A079D-07DB-411E-9237-22A7DB1FB988}"/>
    <cellStyle name="Normal 2 3 5 2 3 2 3" xfId="11050" xr:uid="{D29A0A34-63E0-423A-92DF-C4D565E41783}"/>
    <cellStyle name="Normal 2 3 5 2 3 2 3 2" xfId="39006" xr:uid="{943D5DB7-43F1-425E-8CE3-45C1FC755DDC}"/>
    <cellStyle name="Normal 2 3 5 2 3 2 4" xfId="39003" xr:uid="{D79146A7-EADE-4ECF-9CDE-E76E59322D81}"/>
    <cellStyle name="Normal 2 3 5 2 3 3" xfId="11051" xr:uid="{4629997C-D6A7-49B2-99ED-0CAAFA5F0A8F}"/>
    <cellStyle name="Normal 2 3 5 2 3 3 2" xfId="11052" xr:uid="{B09FADBA-34E1-484C-B00B-E9BE4D5F2B72}"/>
    <cellStyle name="Normal 2 3 5 2 3 3 2 2" xfId="39008" xr:uid="{4D7DBF5D-163C-4BD1-8004-1767C61C1BB8}"/>
    <cellStyle name="Normal 2 3 5 2 3 3 3" xfId="39007" xr:uid="{82AEE87A-BC70-4404-8C2A-B92DDAC94BF7}"/>
    <cellStyle name="Normal 2 3 5 2 3 4" xfId="11053" xr:uid="{23C2D96A-A596-421A-BA44-EF01FEC2AD62}"/>
    <cellStyle name="Normal 2 3 5 2 3 4 2" xfId="39009" xr:uid="{D8565CC2-014D-4686-B13E-8EB9AB6CD2CA}"/>
    <cellStyle name="Normal 2 3 5 2 3 5" xfId="39002" xr:uid="{F3FEDDB8-2947-433A-8E1C-C129E3C00EB6}"/>
    <cellStyle name="Normal 2 3 5 2 4" xfId="11054" xr:uid="{83E1918E-2CFE-4017-A870-D14406BA8954}"/>
    <cellStyle name="Normal 2 3 5 2 4 2" xfId="11055" xr:uid="{F3FB9B7A-BAFD-48BF-83C6-643D5720690A}"/>
    <cellStyle name="Normal 2 3 5 2 4 2 2" xfId="11056" xr:uid="{141235B3-6557-4F2F-AC5B-2598B70DAFE7}"/>
    <cellStyle name="Normal 2 3 5 2 4 2 2 2" xfId="11057" xr:uid="{F58B71DA-3D8A-47BC-9554-E9ECC9A5CEB3}"/>
    <cellStyle name="Normal 2 3 5 2 4 2 2 2 2" xfId="39013" xr:uid="{F0DD5BCB-DA90-4380-8C8F-0E127C666547}"/>
    <cellStyle name="Normal 2 3 5 2 4 2 2 3" xfId="39012" xr:uid="{AC250CED-8F9D-4FB4-A37C-2EAD5E6AD929}"/>
    <cellStyle name="Normal 2 3 5 2 4 2 3" xfId="11058" xr:uid="{5AF44B90-F312-40EF-875A-5701402998B7}"/>
    <cellStyle name="Normal 2 3 5 2 4 2 3 2" xfId="39014" xr:uid="{95C3F7F6-8476-4DA5-93BA-C4A57EB1B084}"/>
    <cellStyle name="Normal 2 3 5 2 4 2 4" xfId="39011" xr:uid="{D2171652-385C-4DC5-9BB3-5CC1D606260E}"/>
    <cellStyle name="Normal 2 3 5 2 4 3" xfId="11059" xr:uid="{656E17E6-5E66-4A86-8F4C-638D555D68DC}"/>
    <cellStyle name="Normal 2 3 5 2 4 3 2" xfId="11060" xr:uid="{E90DF08C-339B-41DF-BF39-07F658084DB9}"/>
    <cellStyle name="Normal 2 3 5 2 4 3 2 2" xfId="39016" xr:uid="{15C2D94F-636C-4416-9ECA-7B83A8B25248}"/>
    <cellStyle name="Normal 2 3 5 2 4 3 3" xfId="39015" xr:uid="{03E66964-A6CE-4B55-AC3B-71F2F38B9C34}"/>
    <cellStyle name="Normal 2 3 5 2 4 4" xfId="11061" xr:uid="{E8B0B3D5-9FBA-44F7-9555-DB54D1779B91}"/>
    <cellStyle name="Normal 2 3 5 2 4 4 2" xfId="39017" xr:uid="{FACDF64B-B04F-48A1-B9D5-481817FA6FBD}"/>
    <cellStyle name="Normal 2 3 5 2 4 5" xfId="39010" xr:uid="{1D425C57-26CC-4F9B-AF60-30F352254D55}"/>
    <cellStyle name="Normal 2 3 5 2 5" xfId="11062" xr:uid="{DBEADD83-6484-4959-87A6-1FEAEAF14CAC}"/>
    <cellStyle name="Normal 2 3 5 2 5 2" xfId="11063" xr:uid="{10D86081-10FC-4944-8F28-5C1CB412CA5E}"/>
    <cellStyle name="Normal 2 3 5 2 5 2 2" xfId="11064" xr:uid="{83607BCC-F08E-4791-A872-C3A4F2C98AA6}"/>
    <cellStyle name="Normal 2 3 5 2 5 2 2 2" xfId="39020" xr:uid="{FA5A4FFE-6F47-4105-9B8F-050E153C8395}"/>
    <cellStyle name="Normal 2 3 5 2 5 2 3" xfId="39019" xr:uid="{3A8E95EB-06C9-4FED-9CCA-47043DC80419}"/>
    <cellStyle name="Normal 2 3 5 2 5 3" xfId="11065" xr:uid="{A43C93E2-E8D6-4563-8647-EFDEC1645B65}"/>
    <cellStyle name="Normal 2 3 5 2 5 3 2" xfId="39021" xr:uid="{E41459A2-2299-4E04-B52E-44C23F6DCBA8}"/>
    <cellStyle name="Normal 2 3 5 2 5 4" xfId="39018" xr:uid="{A657A3F3-4F3D-420E-A396-98045AB30CE0}"/>
    <cellStyle name="Normal 2 3 5 2 6" xfId="11066" xr:uid="{C173A1D3-B183-42DE-B91D-A084A9F2E8DE}"/>
    <cellStyle name="Normal 2 3 5 2 6 2" xfId="11067" xr:uid="{3FB90CDA-047A-4314-BA08-78B5C666E72F}"/>
    <cellStyle name="Normal 2 3 5 2 6 2 2" xfId="39023" xr:uid="{414CEC04-3835-4B4D-8563-B26972AE8627}"/>
    <cellStyle name="Normal 2 3 5 2 6 3" xfId="39022" xr:uid="{2421E279-B699-4DE0-825C-DEE6A02E582D}"/>
    <cellStyle name="Normal 2 3 5 2 7" xfId="11068" xr:uid="{C0D81931-A6AD-47FE-9E62-43D45D20A604}"/>
    <cellStyle name="Normal 2 3 5 2 7 2" xfId="39024" xr:uid="{3B9DE5E3-D77C-4116-999C-7FFB924DA2D6}"/>
    <cellStyle name="Normal 2 3 5 2 8" xfId="28562" xr:uid="{1583B412-4A6D-49CC-8881-1187622EDE4F}"/>
    <cellStyle name="Normal 2 3 5 3" xfId="11069" xr:uid="{05A5D3F6-EC25-4344-9950-06EE9627CF2C}"/>
    <cellStyle name="Normal 2 3 5 3 2" xfId="11070" xr:uid="{60F2998C-DE6A-4549-934B-1E5166004AE1}"/>
    <cellStyle name="Normal 2 3 5 3 2 2" xfId="11071" xr:uid="{FA38E9F4-A503-45B4-BE51-91A585084CA8}"/>
    <cellStyle name="Normal 2 3 5 3 2 2 2" xfId="11072" xr:uid="{1A030F7E-9A78-4CF4-818E-D4167B88E611}"/>
    <cellStyle name="Normal 2 3 5 3 2 2 2 2" xfId="11073" xr:uid="{B8F1804F-2B45-4B50-9FD9-FECED5068134}"/>
    <cellStyle name="Normal 2 3 5 3 2 2 2 2 2" xfId="39029" xr:uid="{6A104147-4313-4D86-AF46-F647B62DFB2C}"/>
    <cellStyle name="Normal 2 3 5 3 2 2 2 3" xfId="39028" xr:uid="{8C3B4836-7D0F-49FE-A557-9E2591C954D4}"/>
    <cellStyle name="Normal 2 3 5 3 2 2 3" xfId="11074" xr:uid="{855D8CD0-AAC0-4B1A-83A7-08C8B0FD116F}"/>
    <cellStyle name="Normal 2 3 5 3 2 2 3 2" xfId="39030" xr:uid="{4F97CCCE-B066-48D0-98E8-C2B1770362EF}"/>
    <cellStyle name="Normal 2 3 5 3 2 2 4" xfId="39027" xr:uid="{45DF3968-9606-44D3-BBBC-07257BD8E117}"/>
    <cellStyle name="Normal 2 3 5 3 2 3" xfId="11075" xr:uid="{77B6C3FF-77AD-4BDD-8612-E1840FE5C754}"/>
    <cellStyle name="Normal 2 3 5 3 2 3 2" xfId="11076" xr:uid="{E5D55145-0144-41E6-8B15-AB51E05766F8}"/>
    <cellStyle name="Normal 2 3 5 3 2 3 2 2" xfId="39032" xr:uid="{60360BF3-7E4F-4C66-8875-F81BD4A43B6B}"/>
    <cellStyle name="Normal 2 3 5 3 2 3 3" xfId="39031" xr:uid="{3CC992B2-6A6A-4B1F-A4A4-727FD2222E59}"/>
    <cellStyle name="Normal 2 3 5 3 2 4" xfId="11077" xr:uid="{47F65C00-0DB3-45A3-9AE1-577D6EDFF52A}"/>
    <cellStyle name="Normal 2 3 5 3 2 4 2" xfId="39033" xr:uid="{7A345985-8174-401B-AD90-5239AAA47E0B}"/>
    <cellStyle name="Normal 2 3 5 3 2 5" xfId="39026" xr:uid="{5B9E7ECD-E0C8-4DDA-848C-486C651AE231}"/>
    <cellStyle name="Normal 2 3 5 3 3" xfId="11078" xr:uid="{E2C73BBD-4334-4C23-AB61-CA22451573E6}"/>
    <cellStyle name="Normal 2 3 5 3 3 2" xfId="11079" xr:uid="{EEDB7901-BAB1-49F1-A09D-7BE87EE3F565}"/>
    <cellStyle name="Normal 2 3 5 3 3 2 2" xfId="11080" xr:uid="{A57382C1-055C-4DD2-851F-F525F1EF4F8C}"/>
    <cellStyle name="Normal 2 3 5 3 3 2 2 2" xfId="39036" xr:uid="{1D0413D4-2A9B-4C68-92E8-2B993011A772}"/>
    <cellStyle name="Normal 2 3 5 3 3 2 3" xfId="39035" xr:uid="{372AF43E-2D14-4A38-9EE5-04114E39FCE7}"/>
    <cellStyle name="Normal 2 3 5 3 3 3" xfId="11081" xr:uid="{7109F4C8-4CA3-4683-8282-1946D6DA59EE}"/>
    <cellStyle name="Normal 2 3 5 3 3 3 2" xfId="39037" xr:uid="{0C22DC84-E77B-49A4-B769-BBAAB234D879}"/>
    <cellStyle name="Normal 2 3 5 3 3 4" xfId="39034" xr:uid="{C93218D9-AD7A-4ACD-AA73-267CDEC983A0}"/>
    <cellStyle name="Normal 2 3 5 3 4" xfId="11082" xr:uid="{B575BDEF-BA64-4FBC-A225-379660630B00}"/>
    <cellStyle name="Normal 2 3 5 3 4 2" xfId="11083" xr:uid="{19A1BAA9-3890-4710-930D-BD84A40B68F7}"/>
    <cellStyle name="Normal 2 3 5 3 4 2 2" xfId="39039" xr:uid="{91E7FAF2-4A21-41B5-9A4A-F1EE53294948}"/>
    <cellStyle name="Normal 2 3 5 3 4 3" xfId="39038" xr:uid="{94C2ABE9-C0A2-4EBA-B030-5986E9269340}"/>
    <cellStyle name="Normal 2 3 5 3 5" xfId="11084" xr:uid="{E6667A0D-04E1-4D30-8744-516D9ADE65C5}"/>
    <cellStyle name="Normal 2 3 5 3 5 2" xfId="39040" xr:uid="{FFFF5771-F49C-42FB-A72E-7EE02F856F1B}"/>
    <cellStyle name="Normal 2 3 5 3 6" xfId="39025" xr:uid="{97333CD6-8958-430A-A97E-F7C521A20D9E}"/>
    <cellStyle name="Normal 2 3 5 4" xfId="11085" xr:uid="{53B9272F-880E-4169-9208-95EB0B960FAC}"/>
    <cellStyle name="Normal 2 3 5 4 2" xfId="11086" xr:uid="{6CFADA2C-A2CD-45AF-B653-97998938ACC9}"/>
    <cellStyle name="Normal 2 3 5 4 2 2" xfId="11087" xr:uid="{04ACA4D7-6EB5-404D-8EBE-B838C9B95659}"/>
    <cellStyle name="Normal 2 3 5 4 2 2 2" xfId="11088" xr:uid="{25925E6F-3544-4D0C-9A68-10900B4C6EE0}"/>
    <cellStyle name="Normal 2 3 5 4 2 2 2 2" xfId="39044" xr:uid="{3D028ADA-AD06-4439-A1F0-7935DF0289D0}"/>
    <cellStyle name="Normal 2 3 5 4 2 2 3" xfId="39043" xr:uid="{C6EA3647-68FA-4951-AFB3-AECC2594AD33}"/>
    <cellStyle name="Normal 2 3 5 4 2 3" xfId="11089" xr:uid="{1A108A78-723A-4215-BA2A-7DCDDC6C828B}"/>
    <cellStyle name="Normal 2 3 5 4 2 3 2" xfId="39045" xr:uid="{1602275D-B435-4870-A2A4-87ABE85EB580}"/>
    <cellStyle name="Normal 2 3 5 4 2 4" xfId="39042" xr:uid="{5A926E49-4022-4B51-A5BA-4CD28DC76A55}"/>
    <cellStyle name="Normal 2 3 5 4 3" xfId="11090" xr:uid="{D09CEDD7-00E5-4B03-B757-5C9125C538F4}"/>
    <cellStyle name="Normal 2 3 5 4 3 2" xfId="11091" xr:uid="{69B86426-B1B3-4129-A896-2DAE5E3054E6}"/>
    <cellStyle name="Normal 2 3 5 4 3 2 2" xfId="39047" xr:uid="{15327D92-8A66-4628-89A7-32CF55B2BB41}"/>
    <cellStyle name="Normal 2 3 5 4 3 3" xfId="39046" xr:uid="{926AECD4-04A0-4360-8976-B893CE071F09}"/>
    <cellStyle name="Normal 2 3 5 4 4" xfId="11092" xr:uid="{F9342D78-C1DE-4A1A-8373-D312BBB89E16}"/>
    <cellStyle name="Normal 2 3 5 4 4 2" xfId="39048" xr:uid="{B040CD54-3D28-4FE3-A4B7-D0878BF3BB7A}"/>
    <cellStyle name="Normal 2 3 5 4 5" xfId="39041" xr:uid="{36BABEE9-C393-43DD-A546-A12FA58504D0}"/>
    <cellStyle name="Normal 2 3 5 5" xfId="11093" xr:uid="{A9A75586-2D93-4F4D-A359-1361AC4B342B}"/>
    <cellStyle name="Normal 2 3 5 5 2" xfId="11094" xr:uid="{EC57BDD3-5D3E-400C-89C8-6DE56454E5DB}"/>
    <cellStyle name="Normal 2 3 5 5 2 2" xfId="11095" xr:uid="{948EDD80-8D01-4E51-9916-EFC5AD64E3EB}"/>
    <cellStyle name="Normal 2 3 5 5 2 2 2" xfId="11096" xr:uid="{F6888189-DA48-4CAF-940D-6C4A882903E5}"/>
    <cellStyle name="Normal 2 3 5 5 2 2 2 2" xfId="39052" xr:uid="{0F299C59-9978-49C0-A34B-A0DB5D2E01DD}"/>
    <cellStyle name="Normal 2 3 5 5 2 2 3" xfId="39051" xr:uid="{35A2BF5A-EF5F-46FC-81CB-CBFF65BF4249}"/>
    <cellStyle name="Normal 2 3 5 5 2 3" xfId="11097" xr:uid="{9F88D5C2-A22C-4118-ADB3-FE82744BD637}"/>
    <cellStyle name="Normal 2 3 5 5 2 3 2" xfId="39053" xr:uid="{1B107A12-04E3-4A51-A36E-10369C404192}"/>
    <cellStyle name="Normal 2 3 5 5 2 4" xfId="39050" xr:uid="{04204910-BD70-4873-8787-E5EC816F6D60}"/>
    <cellStyle name="Normal 2 3 5 5 3" xfId="11098" xr:uid="{5616D6B2-623B-4DF2-81C7-46B512CE6FCF}"/>
    <cellStyle name="Normal 2 3 5 5 3 2" xfId="11099" xr:uid="{3D1EC8ED-2E0A-4F4D-B3E0-B05EDDF604B1}"/>
    <cellStyle name="Normal 2 3 5 5 3 2 2" xfId="39055" xr:uid="{661D1BFE-A349-4CD0-B20A-62BD522D36D1}"/>
    <cellStyle name="Normal 2 3 5 5 3 3" xfId="39054" xr:uid="{EBD248B7-BF02-4CC3-B4C1-21E24D16E6C0}"/>
    <cellStyle name="Normal 2 3 5 5 4" xfId="11100" xr:uid="{8840FEC4-9A28-48B4-B4C3-7063EEE69B31}"/>
    <cellStyle name="Normal 2 3 5 5 4 2" xfId="39056" xr:uid="{2B08072B-B6D9-4D99-9B85-DC806701EC84}"/>
    <cellStyle name="Normal 2 3 5 5 5" xfId="39049" xr:uid="{01B56FE7-63AA-40EB-A397-155B2F88CA34}"/>
    <cellStyle name="Normal 2 3 5 6" xfId="11101" xr:uid="{F0FCAEB6-4FD0-496A-8B1A-9E2B87514EE0}"/>
    <cellStyle name="Normal 2 3 5 6 2" xfId="11102" xr:uid="{A78BA8EE-48CF-4D7D-B7CB-427C239D0D4E}"/>
    <cellStyle name="Normal 2 3 5 6 2 2" xfId="11103" xr:uid="{D957C58F-3C44-49EF-98B8-586C7A0DD41F}"/>
    <cellStyle name="Normal 2 3 5 6 2 2 2" xfId="39059" xr:uid="{823B5D69-4AFD-4839-AA53-DDA944E454E7}"/>
    <cellStyle name="Normal 2 3 5 6 2 3" xfId="39058" xr:uid="{28087203-62EC-414C-A37D-12BD503E1974}"/>
    <cellStyle name="Normal 2 3 5 6 3" xfId="11104" xr:uid="{2E8A5307-280C-4354-AE79-F37C53A8EC94}"/>
    <cellStyle name="Normal 2 3 5 6 3 2" xfId="39060" xr:uid="{59A0C4F2-E22C-4D77-9125-CCEC4661DA50}"/>
    <cellStyle name="Normal 2 3 5 6 4" xfId="39057" xr:uid="{934622B4-A6DD-4EE4-A325-3CAC1B23CA89}"/>
    <cellStyle name="Normal 2 3 5 7" xfId="11105" xr:uid="{03364799-4E69-45C0-89DF-9058B7ED2ACB}"/>
    <cellStyle name="Normal 2 3 5 7 2" xfId="11106" xr:uid="{1D7CC592-34A3-4277-9F14-715D892B2A15}"/>
    <cellStyle name="Normal 2 3 5 7 2 2" xfId="39062" xr:uid="{7E0CB548-EC86-42C4-B73F-DB8B7AD31C18}"/>
    <cellStyle name="Normal 2 3 5 7 3" xfId="39061" xr:uid="{99F07A2B-932F-4CB4-99B6-52C2E1A1546C}"/>
    <cellStyle name="Normal 2 3 5 8" xfId="11107" xr:uid="{2DA0AD68-EF0C-4949-B1D7-6FA4FE994551}"/>
    <cellStyle name="Normal 2 3 5 8 2" xfId="39063" xr:uid="{91EE49EE-9F6E-45A2-9FE4-2C244BCF7BFB}"/>
    <cellStyle name="Normal 2 3 5 9" xfId="27841" xr:uid="{72288E14-AF39-410F-BDA7-492CB5C624A9}"/>
    <cellStyle name="Normal 2 3 5 9 2" xfId="55760" xr:uid="{A40C0746-FF7F-4C63-B555-EC5A62427FB1}"/>
    <cellStyle name="Normal 2 3 6" xfId="77" xr:uid="{0FC3A28F-135B-4271-AE83-2E15DAE7D978}"/>
    <cellStyle name="Normal 2 3 6 2" xfId="429" xr:uid="{19BC3555-5300-4509-95A7-D8D7FF826797}"/>
    <cellStyle name="Normal 2 3 6 2 2" xfId="11108" xr:uid="{8ECF7EED-EB40-4E57-9BD4-8C8DE64E04AD}"/>
    <cellStyle name="Normal 2 3 6 2 2 2" xfId="11109" xr:uid="{F77E4D49-773C-4FB2-BC7A-4E881EEEE750}"/>
    <cellStyle name="Normal 2 3 6 2 2 2 2" xfId="11110" xr:uid="{33274D85-E5B8-40F5-A53F-482A69EA9E19}"/>
    <cellStyle name="Normal 2 3 6 2 2 2 2 2" xfId="11111" xr:uid="{DD4B79D7-DC0D-4E2C-8157-BA93DFF9DFDB}"/>
    <cellStyle name="Normal 2 3 6 2 2 2 2 2 2" xfId="11112" xr:uid="{5C968D4E-AB3B-4D03-A6B4-FE42726F4A0D}"/>
    <cellStyle name="Normal 2 3 6 2 2 2 2 2 2 2" xfId="39068" xr:uid="{A765B0F7-AB76-4489-8F51-F4F53714E72E}"/>
    <cellStyle name="Normal 2 3 6 2 2 2 2 2 3" xfId="39067" xr:uid="{CB0D6AE0-9BC8-4FF5-8F6C-5BD9733B0BAB}"/>
    <cellStyle name="Normal 2 3 6 2 2 2 2 3" xfId="11113" xr:uid="{79AF434F-7966-4A7D-8307-C2A77025F463}"/>
    <cellStyle name="Normal 2 3 6 2 2 2 2 3 2" xfId="39069" xr:uid="{5307A364-90E4-47C9-98FD-41F766CED30F}"/>
    <cellStyle name="Normal 2 3 6 2 2 2 2 4" xfId="39066" xr:uid="{56C652A6-30D4-4E75-9B9E-741FDE4E786E}"/>
    <cellStyle name="Normal 2 3 6 2 2 2 3" xfId="11114" xr:uid="{0580BD1D-4435-466F-8FB4-679284FE5775}"/>
    <cellStyle name="Normal 2 3 6 2 2 2 3 2" xfId="11115" xr:uid="{715CFC85-A34D-4D7B-8A40-FFE5A1919D06}"/>
    <cellStyle name="Normal 2 3 6 2 2 2 3 2 2" xfId="39071" xr:uid="{41BED56E-6A20-4758-9939-A020EEFD6393}"/>
    <cellStyle name="Normal 2 3 6 2 2 2 3 3" xfId="39070" xr:uid="{D323F5C5-17BE-4E2E-8F5E-037B771A6901}"/>
    <cellStyle name="Normal 2 3 6 2 2 2 4" xfId="11116" xr:uid="{C2B594BA-8E20-4967-BA99-189C1E6F62C3}"/>
    <cellStyle name="Normal 2 3 6 2 2 2 4 2" xfId="39072" xr:uid="{660DCA1D-56E0-4FE4-B11F-6A617A6AF6EF}"/>
    <cellStyle name="Normal 2 3 6 2 2 2 5" xfId="39065" xr:uid="{276876A3-108D-442D-A722-5144E44F0669}"/>
    <cellStyle name="Normal 2 3 6 2 2 3" xfId="11117" xr:uid="{B38BFB4D-06D6-4587-A18D-3CB9D47C56DC}"/>
    <cellStyle name="Normal 2 3 6 2 2 3 2" xfId="11118" xr:uid="{60D651D0-7F51-47B3-8C8B-123529ED36EB}"/>
    <cellStyle name="Normal 2 3 6 2 2 3 2 2" xfId="11119" xr:uid="{D5D198A4-CD3A-4853-B3D6-9E57E87E8FC4}"/>
    <cellStyle name="Normal 2 3 6 2 2 3 2 2 2" xfId="39075" xr:uid="{D0DF383A-C122-4528-BCB5-06EB797C8CB7}"/>
    <cellStyle name="Normal 2 3 6 2 2 3 2 3" xfId="39074" xr:uid="{D00CE424-0A4D-4A2F-BC4D-53BB360A3534}"/>
    <cellStyle name="Normal 2 3 6 2 2 3 3" xfId="11120" xr:uid="{942B3870-A3A3-4A1F-8EC6-5B495129177E}"/>
    <cellStyle name="Normal 2 3 6 2 2 3 3 2" xfId="39076" xr:uid="{48A85654-E048-4C43-AAE3-9CF41D3C8E84}"/>
    <cellStyle name="Normal 2 3 6 2 2 3 4" xfId="39073" xr:uid="{D0D4EC60-EFE0-4EFA-BEB1-333F533558FE}"/>
    <cellStyle name="Normal 2 3 6 2 2 4" xfId="11121" xr:uid="{59577E86-C580-47A1-AED8-53770CEE6854}"/>
    <cellStyle name="Normal 2 3 6 2 2 4 2" xfId="11122" xr:uid="{11DAD1ED-E9E7-415D-8D3F-FDB6DF3F68B8}"/>
    <cellStyle name="Normal 2 3 6 2 2 4 2 2" xfId="39078" xr:uid="{C5FF3958-4BB5-4F1B-9B00-023921DFD28B}"/>
    <cellStyle name="Normal 2 3 6 2 2 4 3" xfId="39077" xr:uid="{F14A2948-E4E0-4CF6-B6F6-1FB7DE687E99}"/>
    <cellStyle name="Normal 2 3 6 2 2 5" xfId="11123" xr:uid="{CE304EA6-6098-4128-865A-3101F5A89386}"/>
    <cellStyle name="Normal 2 3 6 2 2 5 2" xfId="39079" xr:uid="{D19FF8F5-CFCD-4582-A3CA-E150288A8C03}"/>
    <cellStyle name="Normal 2 3 6 2 2 6" xfId="39064" xr:uid="{A5A0E3BB-8B5C-42FB-B237-A809BAEA5DF8}"/>
    <cellStyle name="Normal 2 3 6 2 3" xfId="11124" xr:uid="{F982070C-44E2-4EB1-9D8D-B1E679762D28}"/>
    <cellStyle name="Normal 2 3 6 2 3 2" xfId="11125" xr:uid="{577496D9-7B21-4C58-890F-D568D034481E}"/>
    <cellStyle name="Normal 2 3 6 2 3 2 2" xfId="11126" xr:uid="{C190B774-704E-4641-9825-89619AEEB532}"/>
    <cellStyle name="Normal 2 3 6 2 3 2 2 2" xfId="11127" xr:uid="{328C050D-D537-4D40-ADAF-700B917D8929}"/>
    <cellStyle name="Normal 2 3 6 2 3 2 2 2 2" xfId="39083" xr:uid="{5FDDCE61-4AA5-424A-B08B-DA9A24F6061D}"/>
    <cellStyle name="Normal 2 3 6 2 3 2 2 3" xfId="39082" xr:uid="{3826ED9C-F2B1-4460-8908-CB4D7E1BC0BD}"/>
    <cellStyle name="Normal 2 3 6 2 3 2 3" xfId="11128" xr:uid="{20082D84-A229-4516-8AC1-2A565B85EB38}"/>
    <cellStyle name="Normal 2 3 6 2 3 2 3 2" xfId="39084" xr:uid="{C2985F20-605B-4780-BC47-F88A1EC0BA5C}"/>
    <cellStyle name="Normal 2 3 6 2 3 2 4" xfId="39081" xr:uid="{1E1846B5-48E6-488C-BCD1-275EE5F6FBED}"/>
    <cellStyle name="Normal 2 3 6 2 3 3" xfId="11129" xr:uid="{3384817F-EF2C-48FB-ADEE-317F1F4BAEAE}"/>
    <cellStyle name="Normal 2 3 6 2 3 3 2" xfId="11130" xr:uid="{93DC3452-8164-44F2-94CF-2A6CF153E150}"/>
    <cellStyle name="Normal 2 3 6 2 3 3 2 2" xfId="39086" xr:uid="{78C6CEB0-29D4-4281-B336-975546E4B4E7}"/>
    <cellStyle name="Normal 2 3 6 2 3 3 3" xfId="39085" xr:uid="{22F146EB-CE7D-4E1E-BAEC-C817B4D4E625}"/>
    <cellStyle name="Normal 2 3 6 2 3 4" xfId="11131" xr:uid="{E4DCCD91-5D1F-48FF-99F2-321E9998B06E}"/>
    <cellStyle name="Normal 2 3 6 2 3 4 2" xfId="39087" xr:uid="{22A8CADE-2FC5-40A9-83C1-647BA4B3BA51}"/>
    <cellStyle name="Normal 2 3 6 2 3 5" xfId="39080" xr:uid="{210898FF-5CA3-44A2-90A0-8F15FA2C66DD}"/>
    <cellStyle name="Normal 2 3 6 2 4" xfId="11132" xr:uid="{52823537-8547-4357-BBDE-7DF0B8B71DDD}"/>
    <cellStyle name="Normal 2 3 6 2 4 2" xfId="11133" xr:uid="{6C0AC8EB-BE27-496A-AD73-B205D9492E04}"/>
    <cellStyle name="Normal 2 3 6 2 4 2 2" xfId="11134" xr:uid="{E98615AD-8A70-4C37-B114-6700CDC787DB}"/>
    <cellStyle name="Normal 2 3 6 2 4 2 2 2" xfId="11135" xr:uid="{E86458FB-3786-40F7-B068-F3F51EC4CC20}"/>
    <cellStyle name="Normal 2 3 6 2 4 2 2 2 2" xfId="39091" xr:uid="{34FEC06F-E3DC-4AE3-AB1F-81FF1335C39C}"/>
    <cellStyle name="Normal 2 3 6 2 4 2 2 3" xfId="39090" xr:uid="{58388CCE-8EDE-487B-839C-755C6141C19E}"/>
    <cellStyle name="Normal 2 3 6 2 4 2 3" xfId="11136" xr:uid="{F535B924-B3F3-4D95-8E3A-5D2AB09C1AA5}"/>
    <cellStyle name="Normal 2 3 6 2 4 2 3 2" xfId="39092" xr:uid="{9866C0D7-3296-435A-9027-74AEF2243294}"/>
    <cellStyle name="Normal 2 3 6 2 4 2 4" xfId="39089" xr:uid="{0478B651-4C7D-4648-9B9A-790E31C5F041}"/>
    <cellStyle name="Normal 2 3 6 2 4 3" xfId="11137" xr:uid="{B6682D97-3B60-4AF5-83EC-B075C1B706AE}"/>
    <cellStyle name="Normal 2 3 6 2 4 3 2" xfId="11138" xr:uid="{3A5A3C71-52AB-482E-8F33-3B61A44DABB8}"/>
    <cellStyle name="Normal 2 3 6 2 4 3 2 2" xfId="39094" xr:uid="{C66150EA-7130-4B46-9C06-8C8B881589CC}"/>
    <cellStyle name="Normal 2 3 6 2 4 3 3" xfId="39093" xr:uid="{295F6428-AAB5-4E80-A1D2-C9F979275AB1}"/>
    <cellStyle name="Normal 2 3 6 2 4 4" xfId="11139" xr:uid="{2B9A5FB5-1025-424C-8F70-CA1C4AD0A6CC}"/>
    <cellStyle name="Normal 2 3 6 2 4 4 2" xfId="39095" xr:uid="{E68D0CED-3C51-470A-A5BA-F45B39874340}"/>
    <cellStyle name="Normal 2 3 6 2 4 5" xfId="39088" xr:uid="{D9084670-C2D6-47F3-BF7E-6CA2F7B273B1}"/>
    <cellStyle name="Normal 2 3 6 2 5" xfId="11140" xr:uid="{DF2805A1-4DE7-4162-A6FE-D843689DB183}"/>
    <cellStyle name="Normal 2 3 6 2 5 2" xfId="11141" xr:uid="{3D5CC850-3C87-4E40-9A66-3F4629ABC42F}"/>
    <cellStyle name="Normal 2 3 6 2 5 2 2" xfId="11142" xr:uid="{831E7630-4E1C-4C16-84AE-EF394F1CF372}"/>
    <cellStyle name="Normal 2 3 6 2 5 2 2 2" xfId="39098" xr:uid="{EF638F0D-6050-49DB-83FA-E34CFD1013AB}"/>
    <cellStyle name="Normal 2 3 6 2 5 2 3" xfId="39097" xr:uid="{DEAA6DE5-4F71-4319-918B-0576ADD622CB}"/>
    <cellStyle name="Normal 2 3 6 2 5 3" xfId="11143" xr:uid="{0EE4C4F9-847F-47A1-8A89-136126290A95}"/>
    <cellStyle name="Normal 2 3 6 2 5 3 2" xfId="39099" xr:uid="{8DF3271F-E31F-4A66-9AA3-FC47527CDBF3}"/>
    <cellStyle name="Normal 2 3 6 2 5 4" xfId="39096" xr:uid="{312DECB8-8AD5-401D-8548-34B9F25D09D5}"/>
    <cellStyle name="Normal 2 3 6 2 6" xfId="11144" xr:uid="{5842092F-16D3-4601-B6DC-0CF30EB6D8CD}"/>
    <cellStyle name="Normal 2 3 6 2 6 2" xfId="11145" xr:uid="{4A58EB83-90E9-4E6E-8BCD-74CA28B94D86}"/>
    <cellStyle name="Normal 2 3 6 2 6 2 2" xfId="39101" xr:uid="{3DF71F9D-5220-43EC-8657-1FB6DE30562E}"/>
    <cellStyle name="Normal 2 3 6 2 6 3" xfId="39100" xr:uid="{48873D1B-AAAC-4689-9382-E8EC97D45F9A}"/>
    <cellStyle name="Normal 2 3 6 2 7" xfId="11146" xr:uid="{42117E18-C7C2-4455-85C8-FEFB3AEEE537}"/>
    <cellStyle name="Normal 2 3 6 2 7 2" xfId="39102" xr:uid="{92B0955C-E44B-41C6-BFFE-38A13ACAAD61}"/>
    <cellStyle name="Normal 2 3 6 2 8" xfId="28408" xr:uid="{7FDE0972-894E-4F21-A87C-FE0DB853014E}"/>
    <cellStyle name="Normal 2 3 6 3" xfId="11147" xr:uid="{4CAE9B82-89D7-4F5C-9047-B4EEE24A321D}"/>
    <cellStyle name="Normal 2 3 6 3 2" xfId="11148" xr:uid="{2823CCBB-A156-44B1-A489-79943D24435B}"/>
    <cellStyle name="Normal 2 3 6 3 2 2" xfId="11149" xr:uid="{5355BD38-0AB7-4574-B538-C9D5BCFB4679}"/>
    <cellStyle name="Normal 2 3 6 3 2 2 2" xfId="11150" xr:uid="{55014CE9-5174-4DE2-B331-672DFA9B2399}"/>
    <cellStyle name="Normal 2 3 6 3 2 2 2 2" xfId="11151" xr:uid="{4AEA3600-93B3-4F6F-9940-21822411FD62}"/>
    <cellStyle name="Normal 2 3 6 3 2 2 2 2 2" xfId="39107" xr:uid="{449889CA-9016-402D-86AD-B57661CBCD9D}"/>
    <cellStyle name="Normal 2 3 6 3 2 2 2 3" xfId="39106" xr:uid="{22373D04-292C-47CB-9519-C964F3FA0875}"/>
    <cellStyle name="Normal 2 3 6 3 2 2 3" xfId="11152" xr:uid="{9D19598C-70A6-4CA9-86FC-17E281EAC1A8}"/>
    <cellStyle name="Normal 2 3 6 3 2 2 3 2" xfId="39108" xr:uid="{324C4E89-526D-4591-9FB4-F371A2E02B47}"/>
    <cellStyle name="Normal 2 3 6 3 2 2 4" xfId="39105" xr:uid="{C7F16655-D419-4ABA-8B00-69F9AD716574}"/>
    <cellStyle name="Normal 2 3 6 3 2 3" xfId="11153" xr:uid="{6FE3707A-9045-4246-84DE-D8350CDDF471}"/>
    <cellStyle name="Normal 2 3 6 3 2 3 2" xfId="11154" xr:uid="{F3A61E1D-E549-4C80-AE0A-EFAB9ACDBE80}"/>
    <cellStyle name="Normal 2 3 6 3 2 3 2 2" xfId="39110" xr:uid="{F0217FAB-29B7-4822-9972-1F35DF812A35}"/>
    <cellStyle name="Normal 2 3 6 3 2 3 3" xfId="39109" xr:uid="{041A1B69-EF33-4F20-BDFD-AAB875087DC0}"/>
    <cellStyle name="Normal 2 3 6 3 2 4" xfId="11155" xr:uid="{FD59D834-145F-4260-A24C-C7D9DC67D5B2}"/>
    <cellStyle name="Normal 2 3 6 3 2 4 2" xfId="39111" xr:uid="{BA7023A7-CDFB-4D09-8251-10A4C3F3F953}"/>
    <cellStyle name="Normal 2 3 6 3 2 5" xfId="39104" xr:uid="{9F185300-554C-434F-AA71-FBC90DC88F98}"/>
    <cellStyle name="Normal 2 3 6 3 3" xfId="11156" xr:uid="{7AAC41DA-FB7C-4304-98CE-1AA2C18033EF}"/>
    <cellStyle name="Normal 2 3 6 3 3 2" xfId="11157" xr:uid="{D111D5AD-C2D4-42ED-B5CB-3032D9D3F2D2}"/>
    <cellStyle name="Normal 2 3 6 3 3 2 2" xfId="11158" xr:uid="{03CC0369-536C-4E3E-9634-424C654678BF}"/>
    <cellStyle name="Normal 2 3 6 3 3 2 2 2" xfId="39114" xr:uid="{DDB2A3A1-B2BC-4B77-B899-2242B2D00F26}"/>
    <cellStyle name="Normal 2 3 6 3 3 2 3" xfId="39113" xr:uid="{A7624879-CDCB-4CA0-8930-6DECE5C9D392}"/>
    <cellStyle name="Normal 2 3 6 3 3 3" xfId="11159" xr:uid="{D3BB882E-C624-47F8-99DD-9D2D29AE4A14}"/>
    <cellStyle name="Normal 2 3 6 3 3 3 2" xfId="39115" xr:uid="{1B7ED09C-71A9-4C12-8DE1-8E34252DC0F6}"/>
    <cellStyle name="Normal 2 3 6 3 3 4" xfId="39112" xr:uid="{03646F25-EACA-465E-A4A0-8CC70B182C99}"/>
    <cellStyle name="Normal 2 3 6 3 4" xfId="11160" xr:uid="{8EAD8F0A-A837-49A9-8524-2EA1386F72E7}"/>
    <cellStyle name="Normal 2 3 6 3 4 2" xfId="11161" xr:uid="{13C4973C-3B44-4D45-9BE9-2082568F3D6B}"/>
    <cellStyle name="Normal 2 3 6 3 4 2 2" xfId="39117" xr:uid="{14CED9E9-F4AC-4A43-84E8-01047C13E8C1}"/>
    <cellStyle name="Normal 2 3 6 3 4 3" xfId="39116" xr:uid="{9884623A-0614-4CD9-88CD-7E8D66F598FF}"/>
    <cellStyle name="Normal 2 3 6 3 5" xfId="11162" xr:uid="{8BB5AA6B-85FA-47D4-AA92-AE08F63999D6}"/>
    <cellStyle name="Normal 2 3 6 3 5 2" xfId="39118" xr:uid="{82542103-9A1F-40CA-96D9-A859E7E0460B}"/>
    <cellStyle name="Normal 2 3 6 3 6" xfId="39103" xr:uid="{769BE9D4-C2B1-451C-912C-B6964C16A38F}"/>
    <cellStyle name="Normal 2 3 6 4" xfId="11163" xr:uid="{A7386377-AC2C-43A6-8379-58176F12449C}"/>
    <cellStyle name="Normal 2 3 6 4 2" xfId="11164" xr:uid="{58733E66-24D1-4F43-9990-BAFBCB25B22E}"/>
    <cellStyle name="Normal 2 3 6 4 2 2" xfId="11165" xr:uid="{40DED6AD-1198-49E2-9639-D4491BA34E9C}"/>
    <cellStyle name="Normal 2 3 6 4 2 2 2" xfId="11166" xr:uid="{60F718E8-8185-45FC-BE13-841478DED701}"/>
    <cellStyle name="Normal 2 3 6 4 2 2 2 2" xfId="39122" xr:uid="{ED91327F-FA0D-482F-B0A5-698C386F623B}"/>
    <cellStyle name="Normal 2 3 6 4 2 2 3" xfId="39121" xr:uid="{25BE1D41-D7F8-44D5-816A-452308AF49E4}"/>
    <cellStyle name="Normal 2 3 6 4 2 3" xfId="11167" xr:uid="{942AAABA-B705-40EE-AE53-158FD64EC440}"/>
    <cellStyle name="Normal 2 3 6 4 2 3 2" xfId="39123" xr:uid="{BD4900E3-9D13-4347-BF20-711AB2332DC7}"/>
    <cellStyle name="Normal 2 3 6 4 2 4" xfId="39120" xr:uid="{06E758EE-1444-4106-AEC2-B549E7354F33}"/>
    <cellStyle name="Normal 2 3 6 4 3" xfId="11168" xr:uid="{7CD3B2CA-437E-4570-A142-6252FEDA92F3}"/>
    <cellStyle name="Normal 2 3 6 4 3 2" xfId="11169" xr:uid="{DFEC8D36-2B36-480A-93B9-B79901868E3C}"/>
    <cellStyle name="Normal 2 3 6 4 3 2 2" xfId="39125" xr:uid="{6C361546-D51D-4A37-A224-F37ED5C3D958}"/>
    <cellStyle name="Normal 2 3 6 4 3 3" xfId="39124" xr:uid="{EF683197-1012-4CCE-A3AA-12D2B4F1B0CD}"/>
    <cellStyle name="Normal 2 3 6 4 4" xfId="11170" xr:uid="{5F3E2240-35CA-407B-BE91-6067861E7551}"/>
    <cellStyle name="Normal 2 3 6 4 4 2" xfId="39126" xr:uid="{BEB7DB35-E5AF-4953-93DC-C99397755B0F}"/>
    <cellStyle name="Normal 2 3 6 4 5" xfId="39119" xr:uid="{EFE528EA-1678-4C19-972B-A12326FCB1EF}"/>
    <cellStyle name="Normal 2 3 6 5" xfId="11171" xr:uid="{30C5C88C-D703-4005-B8A7-F38E7000F2CB}"/>
    <cellStyle name="Normal 2 3 6 5 2" xfId="11172" xr:uid="{5A4412A2-A56D-421C-8AC1-D01F945051E1}"/>
    <cellStyle name="Normal 2 3 6 5 2 2" xfId="11173" xr:uid="{529DF2F9-2193-4752-BA7B-1A03BE6EAFDF}"/>
    <cellStyle name="Normal 2 3 6 5 2 2 2" xfId="11174" xr:uid="{E1789F43-77E7-4A9A-8B87-7417265DA32D}"/>
    <cellStyle name="Normal 2 3 6 5 2 2 2 2" xfId="39130" xr:uid="{29DD58C3-C27E-4652-A530-CD996230CD8C}"/>
    <cellStyle name="Normal 2 3 6 5 2 2 3" xfId="39129" xr:uid="{BD91D52B-D02B-4DFD-BCA4-B7CBD898C826}"/>
    <cellStyle name="Normal 2 3 6 5 2 3" xfId="11175" xr:uid="{6B86212A-CB0D-41F4-A928-F9C2F621B35A}"/>
    <cellStyle name="Normal 2 3 6 5 2 3 2" xfId="39131" xr:uid="{B1C74388-0EB1-47A6-ADAC-271224CC4DA0}"/>
    <cellStyle name="Normal 2 3 6 5 2 4" xfId="39128" xr:uid="{7C27C68D-B006-4C8B-BA31-4CAA36F4E15A}"/>
    <cellStyle name="Normal 2 3 6 5 3" xfId="11176" xr:uid="{3EE55F6B-1937-404D-80A7-12D939079CDD}"/>
    <cellStyle name="Normal 2 3 6 5 3 2" xfId="11177" xr:uid="{36126520-4826-4765-A0FA-309A7620E9B0}"/>
    <cellStyle name="Normal 2 3 6 5 3 2 2" xfId="39133" xr:uid="{501DAC0D-68D0-4184-B2C0-79097CF68847}"/>
    <cellStyle name="Normal 2 3 6 5 3 3" xfId="39132" xr:uid="{5EDDCE6B-0F7B-4E48-983A-3AB7CA9B957A}"/>
    <cellStyle name="Normal 2 3 6 5 4" xfId="11178" xr:uid="{43A9072D-41E6-458D-BCAC-C3AE81E38E7A}"/>
    <cellStyle name="Normal 2 3 6 5 4 2" xfId="39134" xr:uid="{3DA435B9-23BB-486B-ADBE-C1F1469B0D12}"/>
    <cellStyle name="Normal 2 3 6 5 5" xfId="39127" xr:uid="{52C811FB-91A4-4B35-B670-FC5761E49A4E}"/>
    <cellStyle name="Normal 2 3 6 6" xfId="11179" xr:uid="{99989715-5FA4-4527-841F-B44E8C4F37EF}"/>
    <cellStyle name="Normal 2 3 6 6 2" xfId="11180" xr:uid="{95CCB8AE-6D6E-4950-9C8F-39BF6358C483}"/>
    <cellStyle name="Normal 2 3 6 6 2 2" xfId="11181" xr:uid="{ABBBE7D9-A504-49BA-93F9-38742EA256F5}"/>
    <cellStyle name="Normal 2 3 6 6 2 2 2" xfId="39137" xr:uid="{307EDB34-7256-4181-8FCC-1D9EFD124FD3}"/>
    <cellStyle name="Normal 2 3 6 6 2 3" xfId="39136" xr:uid="{0BF65576-DB51-4452-BE6D-59C32972A6E0}"/>
    <cellStyle name="Normal 2 3 6 6 3" xfId="11182" xr:uid="{FF1F4841-7FD5-468A-B1CD-058EF67449D9}"/>
    <cellStyle name="Normal 2 3 6 6 3 2" xfId="39138" xr:uid="{17ED03D6-ACE9-421E-8384-023D4854203D}"/>
    <cellStyle name="Normal 2 3 6 6 4" xfId="39135" xr:uid="{C342646D-6C4C-495C-91F8-5CF8F4F8DE92}"/>
    <cellStyle name="Normal 2 3 6 7" xfId="11183" xr:uid="{31AACB02-9A92-4EB9-89AF-386EEDBBD495}"/>
    <cellStyle name="Normal 2 3 6 7 2" xfId="11184" xr:uid="{5C8B206D-C4B3-4DA6-944C-2630C293A274}"/>
    <cellStyle name="Normal 2 3 6 7 2 2" xfId="39140" xr:uid="{57FE75EC-C2EC-4B9C-ADA8-3957C6151801}"/>
    <cellStyle name="Normal 2 3 6 7 3" xfId="39139" xr:uid="{7AB8B680-8969-4EDE-B6BD-4B9736B7857E}"/>
    <cellStyle name="Normal 2 3 6 8" xfId="11185" xr:uid="{5C49900C-0F09-47E2-B8D5-343094B796E3}"/>
    <cellStyle name="Normal 2 3 6 8 2" xfId="39141" xr:uid="{33CA702B-E760-4852-A636-61F50DE939C7}"/>
    <cellStyle name="Normal 2 3 6 9" xfId="28063" xr:uid="{06C8E6C3-CC07-4545-82E3-17632E9148E3}"/>
    <cellStyle name="Normal 2 3 7" xfId="393" xr:uid="{18BF3BED-2A96-4818-981D-530ECA0F6CBF}"/>
    <cellStyle name="Normal 2 3 7 2" xfId="11186" xr:uid="{DCA94644-7518-4341-910A-21B82D720212}"/>
    <cellStyle name="Normal 2 3 7 2 2" xfId="11187" xr:uid="{62EE60B3-E419-4E68-8A90-81D5A1947962}"/>
    <cellStyle name="Normal 2 3 7 2 2 2" xfId="11188" xr:uid="{3337E943-F49E-45AC-928B-A8F843D0E57A}"/>
    <cellStyle name="Normal 2 3 7 2 2 2 2" xfId="11189" xr:uid="{1265D101-E587-448B-AE98-C089D3D67606}"/>
    <cellStyle name="Normal 2 3 7 2 2 2 2 2" xfId="11190" xr:uid="{B4106776-39E1-474B-AA51-6FB5C6D0B292}"/>
    <cellStyle name="Normal 2 3 7 2 2 2 2 2 2" xfId="39146" xr:uid="{D4ABA0A1-AD57-41C9-8DE9-1C404D8D8D29}"/>
    <cellStyle name="Normal 2 3 7 2 2 2 2 3" xfId="39145" xr:uid="{BCF641AE-C5BA-40D4-9D79-CB135C78A946}"/>
    <cellStyle name="Normal 2 3 7 2 2 2 3" xfId="11191" xr:uid="{9C924FF9-304C-4CF0-887D-7EE363FC7A17}"/>
    <cellStyle name="Normal 2 3 7 2 2 2 3 2" xfId="39147" xr:uid="{AA4DCE36-9A2F-4491-9622-50264DF33573}"/>
    <cellStyle name="Normal 2 3 7 2 2 2 4" xfId="39144" xr:uid="{127EB6A2-DB6D-4CE6-AA43-9CB96BA8BC8D}"/>
    <cellStyle name="Normal 2 3 7 2 2 3" xfId="11192" xr:uid="{66BC29F4-F688-4541-B19D-3894EF27D973}"/>
    <cellStyle name="Normal 2 3 7 2 2 3 2" xfId="11193" xr:uid="{A3AADEE6-B907-43CD-85A0-E87D7CA233D2}"/>
    <cellStyle name="Normal 2 3 7 2 2 3 2 2" xfId="39149" xr:uid="{470EBFB7-231C-4C59-87B1-082B6B875206}"/>
    <cellStyle name="Normal 2 3 7 2 2 3 3" xfId="39148" xr:uid="{55CA563D-066C-4D6D-AE7D-60CD12F42334}"/>
    <cellStyle name="Normal 2 3 7 2 2 4" xfId="11194" xr:uid="{5BBBF16F-DCA5-4608-BD86-931240589292}"/>
    <cellStyle name="Normal 2 3 7 2 2 4 2" xfId="39150" xr:uid="{DF39AD18-CF62-4170-B4F3-E5A8A90485C4}"/>
    <cellStyle name="Normal 2 3 7 2 2 5" xfId="39143" xr:uid="{8FD4E104-E220-4569-8481-4F61FF5C15B5}"/>
    <cellStyle name="Normal 2 3 7 2 3" xfId="11195" xr:uid="{0D245788-88D4-4847-9CB1-FF46E7B7AAEA}"/>
    <cellStyle name="Normal 2 3 7 2 3 2" xfId="11196" xr:uid="{C680102C-2A47-4142-B95D-0760EE30FB33}"/>
    <cellStyle name="Normal 2 3 7 2 3 2 2" xfId="11197" xr:uid="{58DCEA0D-91B3-40B5-90E3-A4285AB35BEE}"/>
    <cellStyle name="Normal 2 3 7 2 3 2 2 2" xfId="39153" xr:uid="{F4306CBC-B659-4523-9F9D-1E9BAB60EF08}"/>
    <cellStyle name="Normal 2 3 7 2 3 2 3" xfId="39152" xr:uid="{AFABB03B-E4FD-4E1C-B2BA-DA4DC67525F2}"/>
    <cellStyle name="Normal 2 3 7 2 3 3" xfId="11198" xr:uid="{BDFB0A64-581F-4B69-9898-CFEA2C965542}"/>
    <cellStyle name="Normal 2 3 7 2 3 3 2" xfId="39154" xr:uid="{BDB88765-3786-4996-A946-3C8FCBA99641}"/>
    <cellStyle name="Normal 2 3 7 2 3 4" xfId="39151" xr:uid="{D5EC3F99-C8DE-4F16-B111-F2440FF84537}"/>
    <cellStyle name="Normal 2 3 7 2 4" xfId="11199" xr:uid="{244FA57E-CBD3-44F4-8508-53BB855D4E0B}"/>
    <cellStyle name="Normal 2 3 7 2 4 2" xfId="11200" xr:uid="{5858F22F-F1C3-4FB6-A2DE-24920E621498}"/>
    <cellStyle name="Normal 2 3 7 2 4 2 2" xfId="39156" xr:uid="{5C1914A6-A333-4235-A9F0-71A2E21E953D}"/>
    <cellStyle name="Normal 2 3 7 2 4 3" xfId="39155" xr:uid="{7D280F5D-33E1-431C-BF56-9A83B0159BB9}"/>
    <cellStyle name="Normal 2 3 7 2 5" xfId="11201" xr:uid="{5E79B3BD-312C-402B-AF96-96400E9BC350}"/>
    <cellStyle name="Normal 2 3 7 2 5 2" xfId="39157" xr:uid="{84822C2A-F1DB-4C7F-9CB7-1FEA6AFE33B5}"/>
    <cellStyle name="Normal 2 3 7 2 6" xfId="39142" xr:uid="{A862FFCA-347D-4DA2-B10B-E3868E84F529}"/>
    <cellStyle name="Normal 2 3 7 3" xfId="11202" xr:uid="{E35B03EA-C224-4574-AFAC-4685CCABF532}"/>
    <cellStyle name="Normal 2 3 7 3 2" xfId="11203" xr:uid="{A37992E9-B6DF-4163-B35D-DA8327A94E71}"/>
    <cellStyle name="Normal 2 3 7 3 2 2" xfId="11204" xr:uid="{F8938542-235B-44EA-A35C-639F5C62F47C}"/>
    <cellStyle name="Normal 2 3 7 3 2 2 2" xfId="11205" xr:uid="{DBE53D4E-0ACA-467E-B40E-F93E0151FD19}"/>
    <cellStyle name="Normal 2 3 7 3 2 2 2 2" xfId="39161" xr:uid="{7882721A-3D97-4922-9434-D4B79E0A62C8}"/>
    <cellStyle name="Normal 2 3 7 3 2 2 3" xfId="39160" xr:uid="{877CC10E-E4C4-47D9-8684-EF7881F9BF5B}"/>
    <cellStyle name="Normal 2 3 7 3 2 3" xfId="11206" xr:uid="{BF2F34E5-931E-4ACC-B1F2-BFF0BD291FAB}"/>
    <cellStyle name="Normal 2 3 7 3 2 3 2" xfId="39162" xr:uid="{60A6EA6B-B7F7-40D6-BD86-D907316FA3E6}"/>
    <cellStyle name="Normal 2 3 7 3 2 4" xfId="39159" xr:uid="{C9C3BBF2-F2A8-4E90-8DCF-37BC73842992}"/>
    <cellStyle name="Normal 2 3 7 3 3" xfId="11207" xr:uid="{2EC6998B-DECE-448F-870F-2BB79059E0E3}"/>
    <cellStyle name="Normal 2 3 7 3 3 2" xfId="11208" xr:uid="{E0771881-534A-4218-A50C-E2501AB3CBCB}"/>
    <cellStyle name="Normal 2 3 7 3 3 2 2" xfId="39164" xr:uid="{8D3865A9-5CE8-4397-BEA3-4F23E91E99B4}"/>
    <cellStyle name="Normal 2 3 7 3 3 3" xfId="39163" xr:uid="{C05F1EEB-1E5A-424D-9D1B-60EBE665C0AD}"/>
    <cellStyle name="Normal 2 3 7 3 4" xfId="11209" xr:uid="{9968C8AE-AA39-40A1-A712-24D626192777}"/>
    <cellStyle name="Normal 2 3 7 3 4 2" xfId="39165" xr:uid="{1A86EDC5-7B5A-4275-A28A-A3B169D388E3}"/>
    <cellStyle name="Normal 2 3 7 3 5" xfId="39158" xr:uid="{1C2780E4-F40C-4CB6-8C7E-C0D089ED5884}"/>
    <cellStyle name="Normal 2 3 7 4" xfId="11210" xr:uid="{BADFF125-8EF8-429F-9BED-56ACA18963C6}"/>
    <cellStyle name="Normal 2 3 7 4 2" xfId="11211" xr:uid="{5E8D9AD6-96EF-4842-BAEE-936019AB4F11}"/>
    <cellStyle name="Normal 2 3 7 4 2 2" xfId="11212" xr:uid="{6AD63A68-1AE3-4879-8B11-8B0BAF9110DE}"/>
    <cellStyle name="Normal 2 3 7 4 2 2 2" xfId="11213" xr:uid="{9D0E0475-4404-4F1D-9C31-16AADECB4A67}"/>
    <cellStyle name="Normal 2 3 7 4 2 2 2 2" xfId="39169" xr:uid="{4EB6EC67-C843-4194-980C-D4CA3F8759B5}"/>
    <cellStyle name="Normal 2 3 7 4 2 2 3" xfId="39168" xr:uid="{FB4759EF-FE23-4CE6-88E2-34BCC66FEDD8}"/>
    <cellStyle name="Normal 2 3 7 4 2 3" xfId="11214" xr:uid="{B5710FC1-5FEA-4FC0-8656-01020657496F}"/>
    <cellStyle name="Normal 2 3 7 4 2 3 2" xfId="39170" xr:uid="{B9FE0F67-3050-41CC-A7E8-20A394384F61}"/>
    <cellStyle name="Normal 2 3 7 4 2 4" xfId="39167" xr:uid="{36F6E3F8-8FE3-4D05-A689-44C4FBE93512}"/>
    <cellStyle name="Normal 2 3 7 4 3" xfId="11215" xr:uid="{4581F287-8C4F-43B9-BDF8-55670413D9C5}"/>
    <cellStyle name="Normal 2 3 7 4 3 2" xfId="11216" xr:uid="{B2C1D240-4B47-4F36-9B0D-0AEEE70AF75E}"/>
    <cellStyle name="Normal 2 3 7 4 3 2 2" xfId="39172" xr:uid="{1067D56D-03C6-4713-AF0A-9A8925FEE72A}"/>
    <cellStyle name="Normal 2 3 7 4 3 3" xfId="39171" xr:uid="{A47DAFC1-1CF8-4598-9C19-37BE4B710DC5}"/>
    <cellStyle name="Normal 2 3 7 4 4" xfId="11217" xr:uid="{0434266F-8A10-4B9D-A556-2DCF80AC49E4}"/>
    <cellStyle name="Normal 2 3 7 4 4 2" xfId="39173" xr:uid="{145B4272-3FB2-4373-B52A-6F45C35813D7}"/>
    <cellStyle name="Normal 2 3 7 4 5" xfId="39166" xr:uid="{C7B05420-2054-4E18-9614-6A94E1A9AC15}"/>
    <cellStyle name="Normal 2 3 7 5" xfId="11218" xr:uid="{E6275231-B1F0-48A1-8E6A-2602C1F87306}"/>
    <cellStyle name="Normal 2 3 7 5 2" xfId="11219" xr:uid="{6641B590-E112-49DD-B109-E5B9E34F5E03}"/>
    <cellStyle name="Normal 2 3 7 5 2 2" xfId="11220" xr:uid="{C478E86C-6975-4967-B403-7DD541DD7FE8}"/>
    <cellStyle name="Normal 2 3 7 5 2 2 2" xfId="39176" xr:uid="{2391898A-F723-45D5-9F80-15D1B5FAEC83}"/>
    <cellStyle name="Normal 2 3 7 5 2 3" xfId="39175" xr:uid="{F1C4FD2F-9F88-46BC-8661-9D5D5FE6D43D}"/>
    <cellStyle name="Normal 2 3 7 5 3" xfId="11221" xr:uid="{3D731F2B-45B9-4D03-BA34-E10A1953571A}"/>
    <cellStyle name="Normal 2 3 7 5 3 2" xfId="39177" xr:uid="{630501D9-C31D-403D-9A65-8880A93C15D2}"/>
    <cellStyle name="Normal 2 3 7 5 4" xfId="39174" xr:uid="{34B76DC4-3A95-4BCE-9C72-1CE57CB6F959}"/>
    <cellStyle name="Normal 2 3 7 6" xfId="11222" xr:uid="{8A8CCA20-A164-4F66-A4D6-9B1A3F079C7D}"/>
    <cellStyle name="Normal 2 3 7 6 2" xfId="11223" xr:uid="{2599F534-BCA2-4929-98C0-AC509830E843}"/>
    <cellStyle name="Normal 2 3 7 6 2 2" xfId="39179" xr:uid="{7B83895B-FB97-462C-ABAD-A5B822013D80}"/>
    <cellStyle name="Normal 2 3 7 6 3" xfId="39178" xr:uid="{24C0CDD4-6F23-4411-951A-505A9AF971F9}"/>
    <cellStyle name="Normal 2 3 7 7" xfId="11224" xr:uid="{FE7DC039-C922-4B82-B51F-49BBDCC9307F}"/>
    <cellStyle name="Normal 2 3 7 7 2" xfId="39180" xr:uid="{3A922F60-8090-4303-893B-09A4EE050B17}"/>
    <cellStyle name="Normal 2 3 7 8" xfId="28372" xr:uid="{64250517-4F93-473D-9D8E-53F00AC49433}"/>
    <cellStyle name="Normal 2 3 8" xfId="11225" xr:uid="{7EB46221-0822-4110-AB5C-05112021A398}"/>
    <cellStyle name="Normal 2 3 8 2" xfId="11226" xr:uid="{09BE4B1B-329A-4C99-92FE-BABECE4615E6}"/>
    <cellStyle name="Normal 2 3 8 2 2" xfId="11227" xr:uid="{FE90EB78-04D5-4203-809A-FA5A974CF39E}"/>
    <cellStyle name="Normal 2 3 8 2 2 2" xfId="11228" xr:uid="{BFD02A30-50A1-4C63-B256-58CC09F10DFF}"/>
    <cellStyle name="Normal 2 3 8 2 2 2 2" xfId="11229" xr:uid="{202C33B1-5A5F-409D-A506-1BDF150F926D}"/>
    <cellStyle name="Normal 2 3 8 2 2 2 2 2" xfId="39185" xr:uid="{6D68E27E-125F-4D36-A600-D52B899C88FF}"/>
    <cellStyle name="Normal 2 3 8 2 2 2 3" xfId="39184" xr:uid="{7E8D87EB-1909-479B-8400-59E453338DFB}"/>
    <cellStyle name="Normal 2 3 8 2 2 3" xfId="11230" xr:uid="{E140D4A6-FA20-4716-813D-17D4FEC88BC7}"/>
    <cellStyle name="Normal 2 3 8 2 2 3 2" xfId="39186" xr:uid="{E29AD8BE-0310-42AD-92BC-96A9B25A7C7F}"/>
    <cellStyle name="Normal 2 3 8 2 2 4" xfId="39183" xr:uid="{1F76C87E-16B1-46FB-A9F1-5CFFEA32F8F1}"/>
    <cellStyle name="Normal 2 3 8 2 3" xfId="11231" xr:uid="{F22DA13D-D17F-4CB8-934D-02267BCED927}"/>
    <cellStyle name="Normal 2 3 8 2 3 2" xfId="11232" xr:uid="{DF8C99B7-CE3E-40C2-AFD7-308E3241C4F8}"/>
    <cellStyle name="Normal 2 3 8 2 3 2 2" xfId="39188" xr:uid="{A20D7B05-C7D0-487B-B356-F50EBE5CE529}"/>
    <cellStyle name="Normal 2 3 8 2 3 3" xfId="39187" xr:uid="{CF0D1189-F30E-4EC2-8CE7-17F5CA8143EC}"/>
    <cellStyle name="Normal 2 3 8 2 4" xfId="11233" xr:uid="{587583EF-D0F5-4AB0-A685-C8FC320C5497}"/>
    <cellStyle name="Normal 2 3 8 2 4 2" xfId="39189" xr:uid="{9D77D84B-D359-4F9D-80F5-AA0EEA31A40A}"/>
    <cellStyle name="Normal 2 3 8 2 5" xfId="39182" xr:uid="{B472181E-4253-42E4-AE0E-F28A392D8211}"/>
    <cellStyle name="Normal 2 3 8 3" xfId="11234" xr:uid="{6499EA92-9E42-4EE9-AC47-03A0F422491B}"/>
    <cellStyle name="Normal 2 3 8 3 2" xfId="11235" xr:uid="{A21698CB-D488-4EEE-9E8B-40BB8790ECF3}"/>
    <cellStyle name="Normal 2 3 8 3 2 2" xfId="11236" xr:uid="{D849DBD5-4B89-4871-A24D-9F7D6AD01AB4}"/>
    <cellStyle name="Normal 2 3 8 3 2 2 2" xfId="39192" xr:uid="{1E43CEA2-BAB6-4436-89F8-43FEC6CE4C0C}"/>
    <cellStyle name="Normal 2 3 8 3 2 3" xfId="39191" xr:uid="{95BFE45E-991C-4E0E-91B7-83E1516E653D}"/>
    <cellStyle name="Normal 2 3 8 3 3" xfId="11237" xr:uid="{45489C15-A2BB-4123-9DBF-6CF3F92B527C}"/>
    <cellStyle name="Normal 2 3 8 3 3 2" xfId="39193" xr:uid="{4EE9648F-2EE0-415E-9624-7CA520376F4E}"/>
    <cellStyle name="Normal 2 3 8 3 4" xfId="39190" xr:uid="{36A14BA0-4850-4BCC-9A06-1DA48A8B22E1}"/>
    <cellStyle name="Normal 2 3 8 4" xfId="11238" xr:uid="{1892F72B-AC34-4783-BB94-89391D701C7C}"/>
    <cellStyle name="Normal 2 3 8 4 2" xfId="11239" xr:uid="{886E715B-D4DE-4B76-858A-2EE2B784DB6E}"/>
    <cellStyle name="Normal 2 3 8 4 2 2" xfId="39195" xr:uid="{AE83C5AE-17F2-4DE9-9C55-9529AAEEB00F}"/>
    <cellStyle name="Normal 2 3 8 4 3" xfId="39194" xr:uid="{19BD2FC3-ABA1-449A-9118-C4A29BA04BFF}"/>
    <cellStyle name="Normal 2 3 8 5" xfId="11240" xr:uid="{53618CEB-093F-4A09-9C6D-E2B1375F5B8B}"/>
    <cellStyle name="Normal 2 3 8 5 2" xfId="39196" xr:uid="{14C5D572-65F8-40EB-A87F-CAB571DFDC70}"/>
    <cellStyle name="Normal 2 3 8 6" xfId="39181" xr:uid="{A3557CEB-5FA8-4A94-AF72-A341044F060A}"/>
    <cellStyle name="Normal 2 3 9" xfId="11241" xr:uid="{DD2F44C4-7872-4D4A-9B17-2BC6C5A10464}"/>
    <cellStyle name="Normal 2 3 9 2" xfId="11242" xr:uid="{AB9D126E-11ED-4F90-AEAD-FB92B276D0BD}"/>
    <cellStyle name="Normal 2 3 9 2 2" xfId="11243" xr:uid="{075F35EC-8C2E-4720-992F-77EE91E11652}"/>
    <cellStyle name="Normal 2 3 9 2 2 2" xfId="11244" xr:uid="{3D9AF4C3-78E4-4945-BE41-BB572FC78A9A}"/>
    <cellStyle name="Normal 2 3 9 2 2 2 2" xfId="39200" xr:uid="{C1FC6B13-0C1E-4031-BFD0-49EC918450E0}"/>
    <cellStyle name="Normal 2 3 9 2 2 3" xfId="39199" xr:uid="{39DF9F5E-473E-4715-A50B-22FBFA72DCE0}"/>
    <cellStyle name="Normal 2 3 9 2 3" xfId="11245" xr:uid="{055FE9F5-3094-4E80-8A0F-FADACC778667}"/>
    <cellStyle name="Normal 2 3 9 2 3 2" xfId="39201" xr:uid="{6F50E6E2-FF0A-4D0D-B841-932FBDD765CD}"/>
    <cellStyle name="Normal 2 3 9 2 4" xfId="39198" xr:uid="{C859A852-76A7-42E2-A97C-029C45A4CDA3}"/>
    <cellStyle name="Normal 2 3 9 3" xfId="11246" xr:uid="{2A4BBF88-B37B-4108-A7B4-4A9BE0E2B661}"/>
    <cellStyle name="Normal 2 3 9 3 2" xfId="11247" xr:uid="{AE1FCDCE-8590-4724-8592-4155542EF195}"/>
    <cellStyle name="Normal 2 3 9 3 2 2" xfId="39203" xr:uid="{05BAB316-2CE9-4373-8493-D8CDC15DA15E}"/>
    <cellStyle name="Normal 2 3 9 3 3" xfId="39202" xr:uid="{08879849-0B07-464D-B639-8483FBCFF6E2}"/>
    <cellStyle name="Normal 2 3 9 4" xfId="11248" xr:uid="{386FB362-EA77-4BEF-8390-20EE7F61B380}"/>
    <cellStyle name="Normal 2 3 9 4 2" xfId="39204" xr:uid="{DDBDCE2B-888F-48C4-A531-649BC4BB9F8A}"/>
    <cellStyle name="Normal 2 3 9 5" xfId="39197" xr:uid="{478367BE-DD32-4DA3-BDF7-04C5BAC7568E}"/>
    <cellStyle name="Normal 2 4" xfId="47" xr:uid="{727DAB4F-FF29-4175-A2CB-C7C49BB40C77}"/>
    <cellStyle name="Normal 2 4 10" xfId="11249" xr:uid="{953F0161-8990-4847-B811-BA6D0F9E9BD7}"/>
    <cellStyle name="Normal 2 4 10 2" xfId="11250" xr:uid="{7CE1F4D0-60BF-4314-AEC4-29D8E5BC3971}"/>
    <cellStyle name="Normal 2 4 10 2 2" xfId="11251" xr:uid="{996A2D40-E168-420F-A1C9-498DD622FF1C}"/>
    <cellStyle name="Normal 2 4 10 2 2 2" xfId="11252" xr:uid="{D830E37C-E351-4795-9537-0B791F849F6C}"/>
    <cellStyle name="Normal 2 4 10 2 2 2 2" xfId="39208" xr:uid="{BCEA21EE-623C-435C-8820-2F30008C7433}"/>
    <cellStyle name="Normal 2 4 10 2 2 3" xfId="39207" xr:uid="{853DD154-7268-4366-BE26-82D8F08D3057}"/>
    <cellStyle name="Normal 2 4 10 2 3" xfId="11253" xr:uid="{CBD311B0-8EDC-43DD-881B-0C6A3631360F}"/>
    <cellStyle name="Normal 2 4 10 2 3 2" xfId="39209" xr:uid="{FA541D57-17F7-4BC5-883F-5BE0C9E80297}"/>
    <cellStyle name="Normal 2 4 10 2 4" xfId="39206" xr:uid="{1DB4B0BB-B010-4878-A28F-2AFD684FDC24}"/>
    <cellStyle name="Normal 2 4 10 3" xfId="11254" xr:uid="{15E3C9C3-5745-4419-8973-306CD21525DF}"/>
    <cellStyle name="Normal 2 4 10 3 2" xfId="11255" xr:uid="{3CA0A691-ADCF-433F-AB83-EEF7D50FD4F3}"/>
    <cellStyle name="Normal 2 4 10 3 2 2" xfId="39211" xr:uid="{131981C6-DEBC-49D8-B28C-1EFBB763AEE9}"/>
    <cellStyle name="Normal 2 4 10 3 3" xfId="39210" xr:uid="{070EFECB-0D9C-4796-9004-17FAA1485D85}"/>
    <cellStyle name="Normal 2 4 10 4" xfId="11256" xr:uid="{EB5AE295-82C9-464D-B1A7-12EC1BEEE845}"/>
    <cellStyle name="Normal 2 4 10 4 2" xfId="39212" xr:uid="{8365FC88-779D-45FD-821D-F30CF417614B}"/>
    <cellStyle name="Normal 2 4 10 5" xfId="39205" xr:uid="{92A112E3-CEC3-4E2B-BEEE-764BBBF79A8E}"/>
    <cellStyle name="Normal 2 4 11" xfId="11257" xr:uid="{E9976902-D0C9-4618-8AFE-79D792793471}"/>
    <cellStyle name="Normal 2 4 11 2" xfId="11258" xr:uid="{FC0F7DFD-0C11-494F-9DB9-C6A59B43434C}"/>
    <cellStyle name="Normal 2 4 11 2 2" xfId="11259" xr:uid="{7D4B442A-EE4F-494F-80D3-0BE9E30ABDCB}"/>
    <cellStyle name="Normal 2 4 11 2 2 2" xfId="39215" xr:uid="{4390125F-F710-4FCB-B4DD-EA2C2C6D4936}"/>
    <cellStyle name="Normal 2 4 11 2 3" xfId="39214" xr:uid="{CB208406-ED6A-49AF-AB24-AF6FBAB546B6}"/>
    <cellStyle name="Normal 2 4 11 3" xfId="11260" xr:uid="{28B7BDE7-D4D4-4116-9F65-F44532F8ADB2}"/>
    <cellStyle name="Normal 2 4 11 3 2" xfId="39216" xr:uid="{52C5D454-3D65-4457-BE6F-B163078A1E3A}"/>
    <cellStyle name="Normal 2 4 11 4" xfId="39213" xr:uid="{AF9720FB-C5F7-45F9-8086-35C2DB621ABF}"/>
    <cellStyle name="Normal 2 4 12" xfId="11261" xr:uid="{DC7CC40E-6111-4B3E-9284-6543245DF36F}"/>
    <cellStyle name="Normal 2 4 12 2" xfId="11262" xr:uid="{902BBAEE-2752-4C4E-A607-FED859F2CBD0}"/>
    <cellStyle name="Normal 2 4 12 2 2" xfId="39218" xr:uid="{50308D1D-4FDB-4C2C-B1A5-386C8887AD54}"/>
    <cellStyle name="Normal 2 4 12 3" xfId="39217" xr:uid="{EB328BE6-38BE-4C44-95AA-BDC2BAE3E92F}"/>
    <cellStyle name="Normal 2 4 13" xfId="11263" xr:uid="{01BDAFF8-BA00-44AD-9391-16036A849D67}"/>
    <cellStyle name="Normal 2 4 13 2" xfId="39219" xr:uid="{F6DED174-0B80-4E4F-AF29-AFD73B49FA8C}"/>
    <cellStyle name="Normal 2 4 14" xfId="27842" xr:uid="{ACD72082-9F2B-4219-A805-87BE7E6AD538}"/>
    <cellStyle name="Normal 2 4 14 2" xfId="55761" xr:uid="{7376C19B-8AFD-44DD-86AC-18D330F5470E}"/>
    <cellStyle name="Normal 2 4 15" xfId="28033" xr:uid="{6E55A1F2-6DB6-4659-AA2C-6E3A04F20C78}"/>
    <cellStyle name="Normal 2 4 16" xfId="56152" xr:uid="{6CB8E591-AA99-44FD-8B6D-E6EA0CF32B6C}"/>
    <cellStyle name="Normal 2 4 2" xfId="65" xr:uid="{AF69C0A0-F06F-4C4F-A756-79DF4D731D94}"/>
    <cellStyle name="Normal 2 4 2 10" xfId="11264" xr:uid="{D42504F0-015A-4E81-8671-20DE06735F9B}"/>
    <cellStyle name="Normal 2 4 2 10 2" xfId="11265" xr:uid="{BE41AEDE-ECC9-430F-8F39-36897D872A8D}"/>
    <cellStyle name="Normal 2 4 2 10 2 2" xfId="11266" xr:uid="{2230FDB3-BF5F-4ADC-BABC-59A53AF71C7C}"/>
    <cellStyle name="Normal 2 4 2 10 2 2 2" xfId="39222" xr:uid="{75804EF6-4527-4945-ABA7-9108699FC493}"/>
    <cellStyle name="Normal 2 4 2 10 2 3" xfId="39221" xr:uid="{2DBEA0C9-FBAD-4AA4-AEF2-9B9E1EFC224B}"/>
    <cellStyle name="Normal 2 4 2 10 3" xfId="11267" xr:uid="{E6351C44-0377-453A-B55E-DC00E3AAA022}"/>
    <cellStyle name="Normal 2 4 2 10 3 2" xfId="39223" xr:uid="{65D4D6BD-C662-42E4-8F1C-84267C2C6291}"/>
    <cellStyle name="Normal 2 4 2 10 4" xfId="39220" xr:uid="{7A5B2FE5-C266-4A06-8076-69BE6AD100BB}"/>
    <cellStyle name="Normal 2 4 2 11" xfId="11268" xr:uid="{62D954F0-1B82-4436-804E-64B58B19763A}"/>
    <cellStyle name="Normal 2 4 2 11 2" xfId="11269" xr:uid="{0FE27DBD-9283-40CB-8725-B7C8E6508374}"/>
    <cellStyle name="Normal 2 4 2 11 2 2" xfId="39225" xr:uid="{04F4862F-E525-4071-97F4-070FDFF31707}"/>
    <cellStyle name="Normal 2 4 2 11 3" xfId="39224" xr:uid="{F6C83AD7-E776-4219-B15C-0F5B3F4225B4}"/>
    <cellStyle name="Normal 2 4 2 12" xfId="11270" xr:uid="{F3164A51-616F-4935-9C9F-9A3FFC242EC0}"/>
    <cellStyle name="Normal 2 4 2 12 2" xfId="39226" xr:uid="{FF1D2A60-270A-4EC0-9F3B-9EC29BF06A6A}"/>
    <cellStyle name="Normal 2 4 2 13" xfId="27843" xr:uid="{B3D8E03F-A91A-4610-8C34-C84573D10F32}"/>
    <cellStyle name="Normal 2 4 2 13 2" xfId="55762" xr:uid="{A4E75D6C-B9E7-424B-BAC7-CEDC03D00BDB}"/>
    <cellStyle name="Normal 2 4 2 14" xfId="28051" xr:uid="{6B46E9D4-C361-4D54-8BA4-AC3957B08A6F}"/>
    <cellStyle name="Normal 2 4 2 2" xfId="140" xr:uid="{4317904D-1476-4312-8EEC-8FC2B958F537}"/>
    <cellStyle name="Normal 2 4 2 2 10" xfId="11271" xr:uid="{0FBB4F36-1210-4208-BCC4-7E480F57D452}"/>
    <cellStyle name="Normal 2 4 2 2 10 2" xfId="39227" xr:uid="{09631634-5BC0-49AF-B29F-1C82BD62093C}"/>
    <cellStyle name="Normal 2 4 2 2 11" xfId="27844" xr:uid="{1C0DA88C-C0AF-46BE-8369-CA02124D271A}"/>
    <cellStyle name="Normal 2 4 2 2 11 2" xfId="55763" xr:uid="{A857C217-55D7-48AF-B320-86930A3991E5}"/>
    <cellStyle name="Normal 2 4 2 2 12" xfId="28124" xr:uid="{F66FF6F3-F49F-4431-8201-7DBC74D21C31}"/>
    <cellStyle name="Normal 2 4 2 2 2" xfId="219" xr:uid="{5A9833B2-2A38-4CAB-BBEE-19C8DAC958EF}"/>
    <cellStyle name="Normal 2 4 2 2 2 10" xfId="27845" xr:uid="{EAE105C1-912A-4D8E-A69C-F9498D99113E}"/>
    <cellStyle name="Normal 2 4 2 2 2 10 2" xfId="55764" xr:uid="{1D671985-F030-4911-B389-C0E2C1ED1FD8}"/>
    <cellStyle name="Normal 2 4 2 2 2 11" xfId="28201" xr:uid="{DFA72498-B640-42CC-8922-BE60678A9A29}"/>
    <cellStyle name="Normal 2 4 2 2 2 2" xfId="374" xr:uid="{676846E3-2657-4987-9710-7488A3A52163}"/>
    <cellStyle name="Normal 2 4 2 2 2 2 10" xfId="28355" xr:uid="{156F8B38-008B-4612-976B-59A59CCBD845}"/>
    <cellStyle name="Normal 2 4 2 2 2 2 2" xfId="721" xr:uid="{D2A67641-CC41-49B9-91F1-63CE6D403ACA}"/>
    <cellStyle name="Normal 2 4 2 2 2 2 2 2" xfId="11272" xr:uid="{79A273C8-E025-4721-961E-36CC3C29FC8A}"/>
    <cellStyle name="Normal 2 4 2 2 2 2 2 2 2" xfId="11273" xr:uid="{BB42498A-9D4E-49B3-BD4E-A4A1B9AF8585}"/>
    <cellStyle name="Normal 2 4 2 2 2 2 2 2 2 2" xfId="11274" xr:uid="{C3C4B868-6678-4C45-A216-576CC32BA40A}"/>
    <cellStyle name="Normal 2 4 2 2 2 2 2 2 2 2 2" xfId="11275" xr:uid="{0A297609-18E9-4633-856E-D602C0B80550}"/>
    <cellStyle name="Normal 2 4 2 2 2 2 2 2 2 2 2 2" xfId="11276" xr:uid="{E9893D44-1F0A-47C2-B4AC-3948596D23A2}"/>
    <cellStyle name="Normal 2 4 2 2 2 2 2 2 2 2 2 2 2" xfId="39232" xr:uid="{7F06223B-1323-4D59-95BB-1CCE76C3B538}"/>
    <cellStyle name="Normal 2 4 2 2 2 2 2 2 2 2 2 3" xfId="39231" xr:uid="{774995EC-9030-48CB-AD9F-016707ECEE08}"/>
    <cellStyle name="Normal 2 4 2 2 2 2 2 2 2 2 3" xfId="11277" xr:uid="{17AFD6DB-4EF6-4DE7-954E-1ABE85E23DEC}"/>
    <cellStyle name="Normal 2 4 2 2 2 2 2 2 2 2 3 2" xfId="39233" xr:uid="{52B8193A-B5CF-436A-87C9-1A8696267849}"/>
    <cellStyle name="Normal 2 4 2 2 2 2 2 2 2 2 4" xfId="39230" xr:uid="{072DE30F-3E1D-46B2-8B9F-596D27941BBC}"/>
    <cellStyle name="Normal 2 4 2 2 2 2 2 2 2 3" xfId="11278" xr:uid="{BCF4E169-D522-4C3D-9F5C-89B9A4FA423A}"/>
    <cellStyle name="Normal 2 4 2 2 2 2 2 2 2 3 2" xfId="11279" xr:uid="{59612B67-2EF6-4CC4-9352-7347281058A9}"/>
    <cellStyle name="Normal 2 4 2 2 2 2 2 2 2 3 2 2" xfId="39235" xr:uid="{DB8F3A52-CC0F-4182-9D4F-E29CCE85D167}"/>
    <cellStyle name="Normal 2 4 2 2 2 2 2 2 2 3 3" xfId="39234" xr:uid="{34A5FABD-4DD9-4614-A9DF-CCB9F117E68B}"/>
    <cellStyle name="Normal 2 4 2 2 2 2 2 2 2 4" xfId="11280" xr:uid="{A27AC79C-723D-4AA1-BA13-51C6DD2788E2}"/>
    <cellStyle name="Normal 2 4 2 2 2 2 2 2 2 4 2" xfId="39236" xr:uid="{7EBEB93F-71ED-4C13-B5CF-7FA93E12B01B}"/>
    <cellStyle name="Normal 2 4 2 2 2 2 2 2 2 5" xfId="39229" xr:uid="{F1C862C3-AFCD-40A8-BA14-F5C99E4C0387}"/>
    <cellStyle name="Normal 2 4 2 2 2 2 2 2 3" xfId="11281" xr:uid="{51E6C860-5262-4EC8-BC8D-17FAE3E1C999}"/>
    <cellStyle name="Normal 2 4 2 2 2 2 2 2 3 2" xfId="11282" xr:uid="{58F38CF0-1105-479A-A74A-4CE7D1325C49}"/>
    <cellStyle name="Normal 2 4 2 2 2 2 2 2 3 2 2" xfId="11283" xr:uid="{DBC4D564-A3FA-48AD-B24C-40397B9DB2DB}"/>
    <cellStyle name="Normal 2 4 2 2 2 2 2 2 3 2 2 2" xfId="39239" xr:uid="{597E78C9-78F3-4B3D-B3CA-1C99FD382DB7}"/>
    <cellStyle name="Normal 2 4 2 2 2 2 2 2 3 2 3" xfId="39238" xr:uid="{F7525498-E308-4E70-97BF-30E00AFB6E81}"/>
    <cellStyle name="Normal 2 4 2 2 2 2 2 2 3 3" xfId="11284" xr:uid="{D4CEE9E4-9771-47CF-866A-CED0441B6463}"/>
    <cellStyle name="Normal 2 4 2 2 2 2 2 2 3 3 2" xfId="39240" xr:uid="{2EE66648-2CD9-4C7A-9FC1-70AFCDCF1405}"/>
    <cellStyle name="Normal 2 4 2 2 2 2 2 2 3 4" xfId="39237" xr:uid="{332EC706-6C22-432C-850A-DDFC5CD9AE30}"/>
    <cellStyle name="Normal 2 4 2 2 2 2 2 2 4" xfId="11285" xr:uid="{479E6C95-DBED-43D6-9C05-EBF55CDDECF1}"/>
    <cellStyle name="Normal 2 4 2 2 2 2 2 2 4 2" xfId="11286" xr:uid="{2E2E12AC-B28C-47C1-9FBF-BAA4483C1556}"/>
    <cellStyle name="Normal 2 4 2 2 2 2 2 2 4 2 2" xfId="39242" xr:uid="{918F84D0-4538-43D4-9537-3C5092A16150}"/>
    <cellStyle name="Normal 2 4 2 2 2 2 2 2 4 3" xfId="39241" xr:uid="{6E178655-5FCA-4A8D-B383-27E814A033A1}"/>
    <cellStyle name="Normal 2 4 2 2 2 2 2 2 5" xfId="11287" xr:uid="{11F29119-A96D-4F73-869B-869431493A8D}"/>
    <cellStyle name="Normal 2 4 2 2 2 2 2 2 5 2" xfId="39243" xr:uid="{BDA52C61-D10F-4E1E-B236-CDCE91AD90F4}"/>
    <cellStyle name="Normal 2 4 2 2 2 2 2 2 6" xfId="39228" xr:uid="{65B48879-A27C-4C01-8BC9-110AAE4E8AA7}"/>
    <cellStyle name="Normal 2 4 2 2 2 2 2 3" xfId="11288" xr:uid="{0ECAAD7F-06E9-4411-A5FC-A785255C21DE}"/>
    <cellStyle name="Normal 2 4 2 2 2 2 2 3 2" xfId="11289" xr:uid="{B6E7D5B5-6B59-405B-A982-D183C3AA8971}"/>
    <cellStyle name="Normal 2 4 2 2 2 2 2 3 2 2" xfId="11290" xr:uid="{75F8DE0A-95DA-4389-8890-25E6E632EB2A}"/>
    <cellStyle name="Normal 2 4 2 2 2 2 2 3 2 2 2" xfId="11291" xr:uid="{01CA065C-86B1-4CB4-AB12-1A1C08F5D568}"/>
    <cellStyle name="Normal 2 4 2 2 2 2 2 3 2 2 2 2" xfId="39247" xr:uid="{1E3C26CB-4069-4688-BF5A-554F59C3CF0C}"/>
    <cellStyle name="Normal 2 4 2 2 2 2 2 3 2 2 3" xfId="39246" xr:uid="{23C76852-B903-43B9-800B-B8CC217A4BEA}"/>
    <cellStyle name="Normal 2 4 2 2 2 2 2 3 2 3" xfId="11292" xr:uid="{2DBDC38B-B7C4-4AC9-9214-33070EBC0603}"/>
    <cellStyle name="Normal 2 4 2 2 2 2 2 3 2 3 2" xfId="39248" xr:uid="{7479B9DB-E84E-4D9E-B6DC-8DC6D8E7BE69}"/>
    <cellStyle name="Normal 2 4 2 2 2 2 2 3 2 4" xfId="39245" xr:uid="{EA3E8690-2793-44C9-B0DF-1C841FF3E068}"/>
    <cellStyle name="Normal 2 4 2 2 2 2 2 3 3" xfId="11293" xr:uid="{2378B4DC-FE7E-4967-915F-69329C5E421C}"/>
    <cellStyle name="Normal 2 4 2 2 2 2 2 3 3 2" xfId="11294" xr:uid="{5DC80BD5-7534-41DE-83C8-7F393A0394A3}"/>
    <cellStyle name="Normal 2 4 2 2 2 2 2 3 3 2 2" xfId="39250" xr:uid="{3654134F-CEDC-4300-ACB3-B5BC1A456D40}"/>
    <cellStyle name="Normal 2 4 2 2 2 2 2 3 3 3" xfId="39249" xr:uid="{450AF0DE-E5ED-4C67-8576-74736494CE72}"/>
    <cellStyle name="Normal 2 4 2 2 2 2 2 3 4" xfId="11295" xr:uid="{EB5D71EE-C0FF-4141-9004-0CAC81882105}"/>
    <cellStyle name="Normal 2 4 2 2 2 2 2 3 4 2" xfId="39251" xr:uid="{DA7FA1FA-BF39-451A-A238-8417F51BD0D1}"/>
    <cellStyle name="Normal 2 4 2 2 2 2 2 3 5" xfId="39244" xr:uid="{6FC113BB-6D4A-42CD-816E-7CF7AD7E81E0}"/>
    <cellStyle name="Normal 2 4 2 2 2 2 2 4" xfId="11296" xr:uid="{CDCC3537-F5A7-494D-8451-4DA623E60153}"/>
    <cellStyle name="Normal 2 4 2 2 2 2 2 4 2" xfId="11297" xr:uid="{7E7BF0E6-E815-4A35-AB0B-1A245749A2DF}"/>
    <cellStyle name="Normal 2 4 2 2 2 2 2 4 2 2" xfId="11298" xr:uid="{8E3D1A48-5BE0-4180-B3CA-160508F2B08F}"/>
    <cellStyle name="Normal 2 4 2 2 2 2 2 4 2 2 2" xfId="11299" xr:uid="{46896CBA-106D-40F5-92F7-96157CDD1239}"/>
    <cellStyle name="Normal 2 4 2 2 2 2 2 4 2 2 2 2" xfId="39255" xr:uid="{87974A3C-D7B3-4F57-AA2A-A4210B98CD3F}"/>
    <cellStyle name="Normal 2 4 2 2 2 2 2 4 2 2 3" xfId="39254" xr:uid="{75387128-0E9E-470E-B32A-3C5E5FD50716}"/>
    <cellStyle name="Normal 2 4 2 2 2 2 2 4 2 3" xfId="11300" xr:uid="{3A40D0A1-77B7-4A54-90CA-FFC31DA8FB07}"/>
    <cellStyle name="Normal 2 4 2 2 2 2 2 4 2 3 2" xfId="39256" xr:uid="{5BE83296-29A1-440A-86F1-24CE6361CF47}"/>
    <cellStyle name="Normal 2 4 2 2 2 2 2 4 2 4" xfId="39253" xr:uid="{DE93989F-0F9F-47ED-9455-5BE0AD8B6CB1}"/>
    <cellStyle name="Normal 2 4 2 2 2 2 2 4 3" xfId="11301" xr:uid="{01363D1B-9514-47E6-AF4D-3C0A6652122F}"/>
    <cellStyle name="Normal 2 4 2 2 2 2 2 4 3 2" xfId="11302" xr:uid="{55CC1580-44DB-41DA-935B-973BDA6F2821}"/>
    <cellStyle name="Normal 2 4 2 2 2 2 2 4 3 2 2" xfId="39258" xr:uid="{3EC42688-1F87-4CCA-B4D4-02A408BBA937}"/>
    <cellStyle name="Normal 2 4 2 2 2 2 2 4 3 3" xfId="39257" xr:uid="{ED76FE83-16ED-4F69-B864-C9196806BBC8}"/>
    <cellStyle name="Normal 2 4 2 2 2 2 2 4 4" xfId="11303" xr:uid="{CA82A13D-C774-4E0B-A252-AB7000CFAB56}"/>
    <cellStyle name="Normal 2 4 2 2 2 2 2 4 4 2" xfId="39259" xr:uid="{08A1A515-71A4-49CD-98C0-AF9958D5F70B}"/>
    <cellStyle name="Normal 2 4 2 2 2 2 2 4 5" xfId="39252" xr:uid="{B8F8AADA-8637-47E3-86B4-7CAA208B49A1}"/>
    <cellStyle name="Normal 2 4 2 2 2 2 2 5" xfId="11304" xr:uid="{632191AB-DF0D-43FD-A5AF-6DF8D670CDD7}"/>
    <cellStyle name="Normal 2 4 2 2 2 2 2 5 2" xfId="11305" xr:uid="{FFABA613-85E4-4E96-B8E0-26073D462A33}"/>
    <cellStyle name="Normal 2 4 2 2 2 2 2 5 2 2" xfId="11306" xr:uid="{1A488AC6-4F86-47FE-A903-7639FEA5E087}"/>
    <cellStyle name="Normal 2 4 2 2 2 2 2 5 2 2 2" xfId="39262" xr:uid="{945377D7-911C-4716-AEA6-47D5655B6C4A}"/>
    <cellStyle name="Normal 2 4 2 2 2 2 2 5 2 3" xfId="39261" xr:uid="{0D630CFF-1FDB-4AF7-B6AE-8E6CE8BF803C}"/>
    <cellStyle name="Normal 2 4 2 2 2 2 2 5 3" xfId="11307" xr:uid="{D16E7EEA-1DD5-49EB-B6AB-777BF9BA2734}"/>
    <cellStyle name="Normal 2 4 2 2 2 2 2 5 3 2" xfId="39263" xr:uid="{6531E1EE-8622-4D1D-AE47-DAA414318F8D}"/>
    <cellStyle name="Normal 2 4 2 2 2 2 2 5 4" xfId="39260" xr:uid="{42B1E8A7-6E34-4E94-8E55-7F9BFA9BE8EC}"/>
    <cellStyle name="Normal 2 4 2 2 2 2 2 6" xfId="11308" xr:uid="{73C32D02-1524-4DE1-BDFF-4984BC1FB22B}"/>
    <cellStyle name="Normal 2 4 2 2 2 2 2 6 2" xfId="11309" xr:uid="{F4E2149B-F84B-4189-9C63-1C88E361AE0F}"/>
    <cellStyle name="Normal 2 4 2 2 2 2 2 6 2 2" xfId="39265" xr:uid="{35201486-FC96-48BD-B7A9-4F8F7C728639}"/>
    <cellStyle name="Normal 2 4 2 2 2 2 2 6 3" xfId="39264" xr:uid="{B5EA33A2-DA47-4D71-8930-8015E1F8B67F}"/>
    <cellStyle name="Normal 2 4 2 2 2 2 2 7" xfId="11310" xr:uid="{826C436B-3EDA-4352-9780-D6BF7221C38F}"/>
    <cellStyle name="Normal 2 4 2 2 2 2 2 7 2" xfId="39266" xr:uid="{104592FF-B674-49CC-89A4-C8FD72137C1C}"/>
    <cellStyle name="Normal 2 4 2 2 2 2 2 8" xfId="28700" xr:uid="{66F39899-69BF-461F-8978-8BDBD210E8DE}"/>
    <cellStyle name="Normal 2 4 2 2 2 2 3" xfId="11311" xr:uid="{B3C41F02-3A7F-44AD-AB14-4D5E0F49C38D}"/>
    <cellStyle name="Normal 2 4 2 2 2 2 3 2" xfId="11312" xr:uid="{62A197C7-355C-4133-AF2C-8628C2531DD6}"/>
    <cellStyle name="Normal 2 4 2 2 2 2 3 2 2" xfId="11313" xr:uid="{F6DE9E00-41F5-4D4D-8583-906300F25C66}"/>
    <cellStyle name="Normal 2 4 2 2 2 2 3 2 2 2" xfId="11314" xr:uid="{6E824C7C-BDDF-4FFA-9E2F-292C7EAF2835}"/>
    <cellStyle name="Normal 2 4 2 2 2 2 3 2 2 2 2" xfId="11315" xr:uid="{FAB4EFAB-6EF1-47F7-8DF0-3F8F9644E760}"/>
    <cellStyle name="Normal 2 4 2 2 2 2 3 2 2 2 2 2" xfId="39271" xr:uid="{302922DA-9965-41D2-8CD3-647F28148F49}"/>
    <cellStyle name="Normal 2 4 2 2 2 2 3 2 2 2 3" xfId="39270" xr:uid="{16518F20-36EF-4BC3-842C-05951325950D}"/>
    <cellStyle name="Normal 2 4 2 2 2 2 3 2 2 3" xfId="11316" xr:uid="{00741984-75AE-4376-BAF3-9AECFFF59168}"/>
    <cellStyle name="Normal 2 4 2 2 2 2 3 2 2 3 2" xfId="39272" xr:uid="{B60959F0-D4A6-4096-B8C9-03F9686F9E2D}"/>
    <cellStyle name="Normal 2 4 2 2 2 2 3 2 2 4" xfId="39269" xr:uid="{236D0E78-B1AA-48DD-8860-6215D870C1FB}"/>
    <cellStyle name="Normal 2 4 2 2 2 2 3 2 3" xfId="11317" xr:uid="{D84BC633-45C5-472B-8A9D-21465B2E15E8}"/>
    <cellStyle name="Normal 2 4 2 2 2 2 3 2 3 2" xfId="11318" xr:uid="{9C518213-20A6-4BC9-A58F-27F8F25A9067}"/>
    <cellStyle name="Normal 2 4 2 2 2 2 3 2 3 2 2" xfId="39274" xr:uid="{98D276EC-1F0A-463C-ADF9-5548D6B21C0F}"/>
    <cellStyle name="Normal 2 4 2 2 2 2 3 2 3 3" xfId="39273" xr:uid="{33546961-710D-41ED-88E0-0B71FB153F00}"/>
    <cellStyle name="Normal 2 4 2 2 2 2 3 2 4" xfId="11319" xr:uid="{168E3F7B-FEF6-4BDB-8412-E9423AE3D20B}"/>
    <cellStyle name="Normal 2 4 2 2 2 2 3 2 4 2" xfId="39275" xr:uid="{14257E6E-61DA-47DA-825C-3D068A9D2D13}"/>
    <cellStyle name="Normal 2 4 2 2 2 2 3 2 5" xfId="39268" xr:uid="{A6588AA9-78F0-47FB-BD0F-39823E71D72A}"/>
    <cellStyle name="Normal 2 4 2 2 2 2 3 3" xfId="11320" xr:uid="{AC43BC48-1195-4D5A-BE84-58F740DDA1D3}"/>
    <cellStyle name="Normal 2 4 2 2 2 2 3 3 2" xfId="11321" xr:uid="{176E05BD-0861-4087-918D-25A4CBD21A58}"/>
    <cellStyle name="Normal 2 4 2 2 2 2 3 3 2 2" xfId="11322" xr:uid="{C32415D9-F7D1-44B3-8A76-255802A35C21}"/>
    <cellStyle name="Normal 2 4 2 2 2 2 3 3 2 2 2" xfId="39278" xr:uid="{5636E238-F383-4ACF-AD37-D71C7C37A16C}"/>
    <cellStyle name="Normal 2 4 2 2 2 2 3 3 2 3" xfId="39277" xr:uid="{93002501-1CF4-4B82-88D5-A22900388C46}"/>
    <cellStyle name="Normal 2 4 2 2 2 2 3 3 3" xfId="11323" xr:uid="{5BA25A6C-0F96-49D5-B6E9-3E50815AD1F1}"/>
    <cellStyle name="Normal 2 4 2 2 2 2 3 3 3 2" xfId="39279" xr:uid="{4C46515D-8738-4597-92B6-529F1788909E}"/>
    <cellStyle name="Normal 2 4 2 2 2 2 3 3 4" xfId="39276" xr:uid="{80083114-3BCB-4D39-80FF-39E75C80534F}"/>
    <cellStyle name="Normal 2 4 2 2 2 2 3 4" xfId="11324" xr:uid="{B03A5185-BA29-441E-AF08-D86385B5CBEC}"/>
    <cellStyle name="Normal 2 4 2 2 2 2 3 4 2" xfId="11325" xr:uid="{19B3676A-24AE-4C1E-AF75-46CDE55AB275}"/>
    <cellStyle name="Normal 2 4 2 2 2 2 3 4 2 2" xfId="39281" xr:uid="{D09F3B1A-1A90-49E4-8FA0-67A9A4989D7F}"/>
    <cellStyle name="Normal 2 4 2 2 2 2 3 4 3" xfId="39280" xr:uid="{2BFE78DC-CF01-40AE-A1CB-A6F9EFC8E3E4}"/>
    <cellStyle name="Normal 2 4 2 2 2 2 3 5" xfId="11326" xr:uid="{244FEE1C-251E-4A36-8A0F-DC5B1700BAB6}"/>
    <cellStyle name="Normal 2 4 2 2 2 2 3 5 2" xfId="39282" xr:uid="{870572B4-4ABC-40CB-B159-A78935FDB005}"/>
    <cellStyle name="Normal 2 4 2 2 2 2 3 6" xfId="39267" xr:uid="{B7239DFE-4A24-4CE8-9561-EEF53736FFB0}"/>
    <cellStyle name="Normal 2 4 2 2 2 2 4" xfId="11327" xr:uid="{CDD41DF6-F8AC-4100-B3EE-CCAC2A764689}"/>
    <cellStyle name="Normal 2 4 2 2 2 2 4 2" xfId="11328" xr:uid="{9742238E-88E0-4988-896E-1A076AF52D19}"/>
    <cellStyle name="Normal 2 4 2 2 2 2 4 2 2" xfId="11329" xr:uid="{043B4EA8-9FC2-4E57-A50E-ACF8B09B2C5D}"/>
    <cellStyle name="Normal 2 4 2 2 2 2 4 2 2 2" xfId="11330" xr:uid="{9E6B8EDD-B728-426B-9729-D507229F4B3A}"/>
    <cellStyle name="Normal 2 4 2 2 2 2 4 2 2 2 2" xfId="39286" xr:uid="{CABA4460-670E-450C-B011-64FF46D05CAA}"/>
    <cellStyle name="Normal 2 4 2 2 2 2 4 2 2 3" xfId="39285" xr:uid="{BCA49A65-D7D3-4630-97B0-63A6994115D3}"/>
    <cellStyle name="Normal 2 4 2 2 2 2 4 2 3" xfId="11331" xr:uid="{D4D56AFD-BCE7-4B82-9D73-05F879A3A257}"/>
    <cellStyle name="Normal 2 4 2 2 2 2 4 2 3 2" xfId="39287" xr:uid="{A8A1F00F-596D-45A9-84D5-F1B0D5B78318}"/>
    <cellStyle name="Normal 2 4 2 2 2 2 4 2 4" xfId="39284" xr:uid="{4E004E9C-5AEC-4732-BEF0-C69F06B49BF9}"/>
    <cellStyle name="Normal 2 4 2 2 2 2 4 3" xfId="11332" xr:uid="{87B643A9-712F-45D9-A7CD-E04B528D8AD1}"/>
    <cellStyle name="Normal 2 4 2 2 2 2 4 3 2" xfId="11333" xr:uid="{D2ADB204-5212-41D4-82D1-C33D174BFC25}"/>
    <cellStyle name="Normal 2 4 2 2 2 2 4 3 2 2" xfId="39289" xr:uid="{17E3D262-20B8-492C-B276-F378DC189DBA}"/>
    <cellStyle name="Normal 2 4 2 2 2 2 4 3 3" xfId="39288" xr:uid="{DAA6E0F3-184D-49DD-90EE-67C98B8BFC6C}"/>
    <cellStyle name="Normal 2 4 2 2 2 2 4 4" xfId="11334" xr:uid="{B5B66FAF-BCE3-4391-82FF-4B4154663AC1}"/>
    <cellStyle name="Normal 2 4 2 2 2 2 4 4 2" xfId="39290" xr:uid="{87305E2E-D04B-487D-997C-2A83E9069BA1}"/>
    <cellStyle name="Normal 2 4 2 2 2 2 4 5" xfId="39283" xr:uid="{89369EA3-5168-4867-BA86-8F9D6B718784}"/>
    <cellStyle name="Normal 2 4 2 2 2 2 5" xfId="11335" xr:uid="{C49C1218-2EA3-4D01-B3EE-D18076385050}"/>
    <cellStyle name="Normal 2 4 2 2 2 2 5 2" xfId="11336" xr:uid="{C4C23169-60BA-4DC3-BD18-E2CDBAF285D6}"/>
    <cellStyle name="Normal 2 4 2 2 2 2 5 2 2" xfId="11337" xr:uid="{5939B9B3-BFFD-42AC-A2FD-C17D6BC45FDC}"/>
    <cellStyle name="Normal 2 4 2 2 2 2 5 2 2 2" xfId="11338" xr:uid="{B321AED1-9719-497C-B5C0-2D21AC570345}"/>
    <cellStyle name="Normal 2 4 2 2 2 2 5 2 2 2 2" xfId="39294" xr:uid="{3E80A39E-3ACA-4A1A-A47C-FEA6B7F52FB4}"/>
    <cellStyle name="Normal 2 4 2 2 2 2 5 2 2 3" xfId="39293" xr:uid="{A34CA69F-6FDE-4AE3-8EF0-2090632B5186}"/>
    <cellStyle name="Normal 2 4 2 2 2 2 5 2 3" xfId="11339" xr:uid="{7121A40C-485B-473E-B340-A3AFD151549B}"/>
    <cellStyle name="Normal 2 4 2 2 2 2 5 2 3 2" xfId="39295" xr:uid="{05FCAB65-ECAA-44A5-BDDF-16A4A5C5C489}"/>
    <cellStyle name="Normal 2 4 2 2 2 2 5 2 4" xfId="39292" xr:uid="{86FC8199-4799-4AC8-A18F-4810B7876DDC}"/>
    <cellStyle name="Normal 2 4 2 2 2 2 5 3" xfId="11340" xr:uid="{4B194B7F-D204-477F-9A98-B2879E34A870}"/>
    <cellStyle name="Normal 2 4 2 2 2 2 5 3 2" xfId="11341" xr:uid="{2815BCFF-1E12-433E-82DA-9D03543551D5}"/>
    <cellStyle name="Normal 2 4 2 2 2 2 5 3 2 2" xfId="39297" xr:uid="{27463752-466F-4A05-BC08-B880FA3169CD}"/>
    <cellStyle name="Normal 2 4 2 2 2 2 5 3 3" xfId="39296" xr:uid="{65DEF390-B8DE-4F76-AD39-B7A4426D84EE}"/>
    <cellStyle name="Normal 2 4 2 2 2 2 5 4" xfId="11342" xr:uid="{ABE73EE4-CF41-490E-BC21-E52CFF589389}"/>
    <cellStyle name="Normal 2 4 2 2 2 2 5 4 2" xfId="39298" xr:uid="{A69D5993-3D55-4B24-9531-66194FC9B34E}"/>
    <cellStyle name="Normal 2 4 2 2 2 2 5 5" xfId="39291" xr:uid="{8450ED8F-2D18-4114-92B2-1DF67511BD3E}"/>
    <cellStyle name="Normal 2 4 2 2 2 2 6" xfId="11343" xr:uid="{600D6D29-F304-473E-B71C-E9FD2CAD2F2A}"/>
    <cellStyle name="Normal 2 4 2 2 2 2 6 2" xfId="11344" xr:uid="{AB119E8A-4347-4445-BA94-32A99316D396}"/>
    <cellStyle name="Normal 2 4 2 2 2 2 6 2 2" xfId="11345" xr:uid="{0E3DDEE1-A1EF-4217-B223-BB577681EE22}"/>
    <cellStyle name="Normal 2 4 2 2 2 2 6 2 2 2" xfId="39301" xr:uid="{0CE02590-2389-414A-90DB-2A79609F94CE}"/>
    <cellStyle name="Normal 2 4 2 2 2 2 6 2 3" xfId="39300" xr:uid="{BFE2AFB8-A6B9-434D-B28A-46A7C2E4811C}"/>
    <cellStyle name="Normal 2 4 2 2 2 2 6 3" xfId="11346" xr:uid="{448A7C98-1085-452D-8AAA-3A4289B71474}"/>
    <cellStyle name="Normal 2 4 2 2 2 2 6 3 2" xfId="39302" xr:uid="{67AFFD45-6819-42BD-AC52-22E94D87FEA1}"/>
    <cellStyle name="Normal 2 4 2 2 2 2 6 4" xfId="39299" xr:uid="{A54E4D2A-852F-42F3-9E2B-C6F2EA67DB5A}"/>
    <cellStyle name="Normal 2 4 2 2 2 2 7" xfId="11347" xr:uid="{417ACA5B-6672-49F5-9906-891EC778E7BB}"/>
    <cellStyle name="Normal 2 4 2 2 2 2 7 2" xfId="11348" xr:uid="{586DA00F-304D-415F-A46C-475834B7AB56}"/>
    <cellStyle name="Normal 2 4 2 2 2 2 7 2 2" xfId="39304" xr:uid="{0D922397-8631-4DBA-9E99-89AA78CAF551}"/>
    <cellStyle name="Normal 2 4 2 2 2 2 7 3" xfId="39303" xr:uid="{7C725A19-F94F-4B4D-B332-70353496FCB4}"/>
    <cellStyle name="Normal 2 4 2 2 2 2 8" xfId="11349" xr:uid="{C78717E3-AB82-42F6-9BDD-57CDE20C5E67}"/>
    <cellStyle name="Normal 2 4 2 2 2 2 8 2" xfId="39305" xr:uid="{66D5E616-CA2F-4436-B938-27728720C4E3}"/>
    <cellStyle name="Normal 2 4 2 2 2 2 9" xfId="27846" xr:uid="{E6C798B3-7352-44BF-A2B3-4CCF7C2EAA5E}"/>
    <cellStyle name="Normal 2 4 2 2 2 2 9 2" xfId="55765" xr:uid="{6DC19DE7-CA80-417A-B972-651ED559944F}"/>
    <cellStyle name="Normal 2 4 2 2 2 3" xfId="567" xr:uid="{F4F98452-2B94-4BFA-BAE9-9E68DF297511}"/>
    <cellStyle name="Normal 2 4 2 2 2 3 2" xfId="11350" xr:uid="{3E998377-7D39-4202-A416-2E9FDA5CAEA9}"/>
    <cellStyle name="Normal 2 4 2 2 2 3 2 2" xfId="11351" xr:uid="{597E7991-48A3-499F-B48B-3E3180DA24E5}"/>
    <cellStyle name="Normal 2 4 2 2 2 3 2 2 2" xfId="11352" xr:uid="{70FBE7D3-1496-443A-B181-0DE524974C51}"/>
    <cellStyle name="Normal 2 4 2 2 2 3 2 2 2 2" xfId="11353" xr:uid="{5B4A302A-616C-4D10-8674-E9CA56E4772D}"/>
    <cellStyle name="Normal 2 4 2 2 2 3 2 2 2 2 2" xfId="11354" xr:uid="{C7ED62A9-F4BA-405E-89E2-39725FB3B718}"/>
    <cellStyle name="Normal 2 4 2 2 2 3 2 2 2 2 2 2" xfId="39310" xr:uid="{2CED6307-EF67-43FC-A542-0CBD166FE662}"/>
    <cellStyle name="Normal 2 4 2 2 2 3 2 2 2 2 3" xfId="39309" xr:uid="{8C96DB2D-8FD9-4919-807E-3BB611570644}"/>
    <cellStyle name="Normal 2 4 2 2 2 3 2 2 2 3" xfId="11355" xr:uid="{24E87412-7EF5-4BC4-B7B3-911766D2C886}"/>
    <cellStyle name="Normal 2 4 2 2 2 3 2 2 2 3 2" xfId="39311" xr:uid="{341DAC83-7C7A-4637-8D82-817CBD0223E0}"/>
    <cellStyle name="Normal 2 4 2 2 2 3 2 2 2 4" xfId="39308" xr:uid="{97436FF4-F1F9-4310-A75F-1D0D11EDF8E4}"/>
    <cellStyle name="Normal 2 4 2 2 2 3 2 2 3" xfId="11356" xr:uid="{EB0D776C-EBE1-4EEB-876A-13A0C9CB1433}"/>
    <cellStyle name="Normal 2 4 2 2 2 3 2 2 3 2" xfId="11357" xr:uid="{AFE6E86C-6ABF-4262-8C0B-EA97EB0D145B}"/>
    <cellStyle name="Normal 2 4 2 2 2 3 2 2 3 2 2" xfId="39313" xr:uid="{760C9C13-4203-4ECD-A977-D0EFD0FFCDB4}"/>
    <cellStyle name="Normal 2 4 2 2 2 3 2 2 3 3" xfId="39312" xr:uid="{CD33E980-7B9D-4AE1-83B1-FD158EDD8555}"/>
    <cellStyle name="Normal 2 4 2 2 2 3 2 2 4" xfId="11358" xr:uid="{03A93309-EFD9-4817-AC01-4700A1B2EDB0}"/>
    <cellStyle name="Normal 2 4 2 2 2 3 2 2 4 2" xfId="39314" xr:uid="{7D912923-19A4-4E69-B01C-C226CAEB544F}"/>
    <cellStyle name="Normal 2 4 2 2 2 3 2 2 5" xfId="39307" xr:uid="{91D3332A-C3D4-4266-9A92-2FF064CCC128}"/>
    <cellStyle name="Normal 2 4 2 2 2 3 2 3" xfId="11359" xr:uid="{D055A031-351C-46F3-AF02-93062B372C49}"/>
    <cellStyle name="Normal 2 4 2 2 2 3 2 3 2" xfId="11360" xr:uid="{EA9FB523-EBA5-410E-9954-4A9ACEFD710E}"/>
    <cellStyle name="Normal 2 4 2 2 2 3 2 3 2 2" xfId="11361" xr:uid="{38F9D651-5DD6-4663-88D8-EA75A7E3161F}"/>
    <cellStyle name="Normal 2 4 2 2 2 3 2 3 2 2 2" xfId="39317" xr:uid="{4639E6C7-BA23-4065-9F6E-A80357E45714}"/>
    <cellStyle name="Normal 2 4 2 2 2 3 2 3 2 3" xfId="39316" xr:uid="{16D43B13-F7BF-4150-B308-4B31113B80E2}"/>
    <cellStyle name="Normal 2 4 2 2 2 3 2 3 3" xfId="11362" xr:uid="{F15BD1F5-1663-4474-A370-FA30A190528E}"/>
    <cellStyle name="Normal 2 4 2 2 2 3 2 3 3 2" xfId="39318" xr:uid="{01A50FEA-EB37-4B70-B27E-36E27EE0E4F4}"/>
    <cellStyle name="Normal 2 4 2 2 2 3 2 3 4" xfId="39315" xr:uid="{EFB79578-CF6E-4875-9267-9EC520C69756}"/>
    <cellStyle name="Normal 2 4 2 2 2 3 2 4" xfId="11363" xr:uid="{A1602441-588F-4A21-8A82-A1902A9E48BF}"/>
    <cellStyle name="Normal 2 4 2 2 2 3 2 4 2" xfId="11364" xr:uid="{4104F1E6-46AB-4A24-BC38-0477F257682C}"/>
    <cellStyle name="Normal 2 4 2 2 2 3 2 4 2 2" xfId="39320" xr:uid="{26F430F8-5912-4970-BFB4-3C36D66A7572}"/>
    <cellStyle name="Normal 2 4 2 2 2 3 2 4 3" xfId="39319" xr:uid="{E9232659-89E3-4340-9F9C-50D73A43F66F}"/>
    <cellStyle name="Normal 2 4 2 2 2 3 2 5" xfId="11365" xr:uid="{E9D50E72-5811-4F53-9229-0A7DDEDF6E78}"/>
    <cellStyle name="Normal 2 4 2 2 2 3 2 5 2" xfId="39321" xr:uid="{26A070D9-6F31-4CE1-A592-9BA48D1F9F76}"/>
    <cellStyle name="Normal 2 4 2 2 2 3 2 6" xfId="39306" xr:uid="{573F6BEF-11D2-4931-A5A5-49FAED52D469}"/>
    <cellStyle name="Normal 2 4 2 2 2 3 3" xfId="11366" xr:uid="{4964FA77-BF54-4DC4-B279-661F0AF49F51}"/>
    <cellStyle name="Normal 2 4 2 2 2 3 3 2" xfId="11367" xr:uid="{2CA7FBA4-8CEE-465E-A14B-1BF3F4BF8D25}"/>
    <cellStyle name="Normal 2 4 2 2 2 3 3 2 2" xfId="11368" xr:uid="{4C3D381C-2B70-456E-AAF0-1183F29367FA}"/>
    <cellStyle name="Normal 2 4 2 2 2 3 3 2 2 2" xfId="11369" xr:uid="{D623D862-B168-4156-8660-18A298D86FAE}"/>
    <cellStyle name="Normal 2 4 2 2 2 3 3 2 2 2 2" xfId="39325" xr:uid="{8AC259C7-B395-458F-8DCF-527C3EB41F90}"/>
    <cellStyle name="Normal 2 4 2 2 2 3 3 2 2 3" xfId="39324" xr:uid="{1FC1FDBB-0A38-4593-8E3F-8EC8C480620E}"/>
    <cellStyle name="Normal 2 4 2 2 2 3 3 2 3" xfId="11370" xr:uid="{D7F68DCE-D70C-4FCC-A44C-6DB4C6D86ABD}"/>
    <cellStyle name="Normal 2 4 2 2 2 3 3 2 3 2" xfId="39326" xr:uid="{5837396C-9C21-43C7-94F6-5A4AEE2E026B}"/>
    <cellStyle name="Normal 2 4 2 2 2 3 3 2 4" xfId="39323" xr:uid="{4A3D8101-1D24-46D1-8CF2-895295652FA3}"/>
    <cellStyle name="Normal 2 4 2 2 2 3 3 3" xfId="11371" xr:uid="{652D7757-D18E-4467-9F66-CB60BB8D71CC}"/>
    <cellStyle name="Normal 2 4 2 2 2 3 3 3 2" xfId="11372" xr:uid="{38F4F340-30C4-4322-8762-6D5558BA7E5D}"/>
    <cellStyle name="Normal 2 4 2 2 2 3 3 3 2 2" xfId="39328" xr:uid="{09230780-6897-46F5-AFB5-5369DDA90592}"/>
    <cellStyle name="Normal 2 4 2 2 2 3 3 3 3" xfId="39327" xr:uid="{A160CB96-6B71-4DDD-8EC6-E54793677ACC}"/>
    <cellStyle name="Normal 2 4 2 2 2 3 3 4" xfId="11373" xr:uid="{06136B3D-3DED-476F-B466-30F3E150F50F}"/>
    <cellStyle name="Normal 2 4 2 2 2 3 3 4 2" xfId="39329" xr:uid="{752FF3EE-90DD-47FE-9953-D1BE29D1249A}"/>
    <cellStyle name="Normal 2 4 2 2 2 3 3 5" xfId="39322" xr:uid="{B89552D3-CAEE-4793-A26D-C9BA19CBC438}"/>
    <cellStyle name="Normal 2 4 2 2 2 3 4" xfId="11374" xr:uid="{2F40C755-347E-4FD8-B902-DA750A1269E9}"/>
    <cellStyle name="Normal 2 4 2 2 2 3 4 2" xfId="11375" xr:uid="{6DD08943-D9CF-4F57-AA49-A21906C1961E}"/>
    <cellStyle name="Normal 2 4 2 2 2 3 4 2 2" xfId="11376" xr:uid="{175A197B-ABC0-4557-83D0-8AEF2293EAA3}"/>
    <cellStyle name="Normal 2 4 2 2 2 3 4 2 2 2" xfId="11377" xr:uid="{ACF52086-AEE1-4C37-99DC-063B3869195D}"/>
    <cellStyle name="Normal 2 4 2 2 2 3 4 2 2 2 2" xfId="39333" xr:uid="{7A2939E8-CC02-456B-B888-E8C0D298660F}"/>
    <cellStyle name="Normal 2 4 2 2 2 3 4 2 2 3" xfId="39332" xr:uid="{D13903E5-DC1A-45E9-81CF-500DD66B52A4}"/>
    <cellStyle name="Normal 2 4 2 2 2 3 4 2 3" xfId="11378" xr:uid="{A7A9E3F2-C9B0-46CD-8AFD-B7342202C0E3}"/>
    <cellStyle name="Normal 2 4 2 2 2 3 4 2 3 2" xfId="39334" xr:uid="{5975233D-9CB3-446E-BADD-C249FA91E4CB}"/>
    <cellStyle name="Normal 2 4 2 2 2 3 4 2 4" xfId="39331" xr:uid="{2E3B09A8-19B4-42A3-A7CC-977BFABEF3D1}"/>
    <cellStyle name="Normal 2 4 2 2 2 3 4 3" xfId="11379" xr:uid="{40E9B413-E043-40AC-B5A4-72DDD754D082}"/>
    <cellStyle name="Normal 2 4 2 2 2 3 4 3 2" xfId="11380" xr:uid="{8D47E3D0-CC48-4B6F-8C3C-BF82E6CC2447}"/>
    <cellStyle name="Normal 2 4 2 2 2 3 4 3 2 2" xfId="39336" xr:uid="{03AE6107-C8ED-400A-B6FB-25FD051EFA6C}"/>
    <cellStyle name="Normal 2 4 2 2 2 3 4 3 3" xfId="39335" xr:uid="{C3E1672A-2A43-4266-A4CE-9073988D0188}"/>
    <cellStyle name="Normal 2 4 2 2 2 3 4 4" xfId="11381" xr:uid="{B8B60579-43CF-4A13-B39E-F3B6D8D12C9F}"/>
    <cellStyle name="Normal 2 4 2 2 2 3 4 4 2" xfId="39337" xr:uid="{28A5CE1A-68D3-4CF8-BD17-488881491635}"/>
    <cellStyle name="Normal 2 4 2 2 2 3 4 5" xfId="39330" xr:uid="{B976A1C5-317B-483B-B152-FB75E6F94B54}"/>
    <cellStyle name="Normal 2 4 2 2 2 3 5" xfId="11382" xr:uid="{04AE7E4A-FD30-4A72-BAFC-B95E358A50E6}"/>
    <cellStyle name="Normal 2 4 2 2 2 3 5 2" xfId="11383" xr:uid="{3EA038F0-0CCE-48C4-8C30-4754B7771FDC}"/>
    <cellStyle name="Normal 2 4 2 2 2 3 5 2 2" xfId="11384" xr:uid="{979F7F2A-FCE2-40BB-AB58-003EF5D994AA}"/>
    <cellStyle name="Normal 2 4 2 2 2 3 5 2 2 2" xfId="39340" xr:uid="{C5F23AB0-8316-4A3A-BB35-34F5ECF87D77}"/>
    <cellStyle name="Normal 2 4 2 2 2 3 5 2 3" xfId="39339" xr:uid="{72E39F0B-4861-47CC-911A-118B5BA4C0AB}"/>
    <cellStyle name="Normal 2 4 2 2 2 3 5 3" xfId="11385" xr:uid="{BC80F3CB-2583-4A75-973B-66602734438B}"/>
    <cellStyle name="Normal 2 4 2 2 2 3 5 3 2" xfId="39341" xr:uid="{4AA256E3-8A70-48CE-A2A5-3F725A4801DE}"/>
    <cellStyle name="Normal 2 4 2 2 2 3 5 4" xfId="39338" xr:uid="{E6DF877B-B761-4352-807E-CF981DD79952}"/>
    <cellStyle name="Normal 2 4 2 2 2 3 6" xfId="11386" xr:uid="{21F325C0-57D8-46DB-B994-9BD3FB0538AF}"/>
    <cellStyle name="Normal 2 4 2 2 2 3 6 2" xfId="11387" xr:uid="{EE7AAA13-30CB-4B51-B1EF-90E657D9B8A7}"/>
    <cellStyle name="Normal 2 4 2 2 2 3 6 2 2" xfId="39343" xr:uid="{9FBAAC07-8AFB-471B-805E-559897D98C98}"/>
    <cellStyle name="Normal 2 4 2 2 2 3 6 3" xfId="39342" xr:uid="{0D491169-74F1-4589-B5A9-AD536D4CDB5F}"/>
    <cellStyle name="Normal 2 4 2 2 2 3 7" xfId="11388" xr:uid="{CC412BB1-386B-4848-BFE2-7DB802E38F2B}"/>
    <cellStyle name="Normal 2 4 2 2 2 3 7 2" xfId="39344" xr:uid="{6D4E90D9-4A6C-4DF1-A8B8-577D70722241}"/>
    <cellStyle name="Normal 2 4 2 2 2 3 8" xfId="28546" xr:uid="{2CD53556-CC8C-4007-8D60-40CE919D659C}"/>
    <cellStyle name="Normal 2 4 2 2 2 4" xfId="11389" xr:uid="{4905C4EA-327E-4253-A1FC-8FE542B687FE}"/>
    <cellStyle name="Normal 2 4 2 2 2 4 2" xfId="11390" xr:uid="{09863098-24F8-4DB5-820F-50692B7267E0}"/>
    <cellStyle name="Normal 2 4 2 2 2 4 2 2" xfId="11391" xr:uid="{8F5AC634-28EB-4A01-B232-C1E712949801}"/>
    <cellStyle name="Normal 2 4 2 2 2 4 2 2 2" xfId="11392" xr:uid="{C2ABEAAB-ADB4-4A76-93B1-440F9CAFB3BB}"/>
    <cellStyle name="Normal 2 4 2 2 2 4 2 2 2 2" xfId="11393" xr:uid="{3C99F831-E101-46A5-B38E-7110C2F61774}"/>
    <cellStyle name="Normal 2 4 2 2 2 4 2 2 2 2 2" xfId="39349" xr:uid="{4B34B02C-4187-4734-8A3E-F3919613F090}"/>
    <cellStyle name="Normal 2 4 2 2 2 4 2 2 2 3" xfId="39348" xr:uid="{FA460148-0A97-4669-8717-3F0B9A72DD12}"/>
    <cellStyle name="Normal 2 4 2 2 2 4 2 2 3" xfId="11394" xr:uid="{35A56E05-8F68-4188-8062-EF7344D70403}"/>
    <cellStyle name="Normal 2 4 2 2 2 4 2 2 3 2" xfId="39350" xr:uid="{1D5A721C-35B0-40A7-B69E-8308A45E270D}"/>
    <cellStyle name="Normal 2 4 2 2 2 4 2 2 4" xfId="39347" xr:uid="{9DCC98C9-CEC3-40FE-AA26-AD0B35F3B1F2}"/>
    <cellStyle name="Normal 2 4 2 2 2 4 2 3" xfId="11395" xr:uid="{EAF86853-DBA8-4955-A5E4-73135B9DBBFA}"/>
    <cellStyle name="Normal 2 4 2 2 2 4 2 3 2" xfId="11396" xr:uid="{1E245D7F-65CB-41DC-8926-09412150B617}"/>
    <cellStyle name="Normal 2 4 2 2 2 4 2 3 2 2" xfId="39352" xr:uid="{EE62A888-0F49-4951-A366-735C8B0367C3}"/>
    <cellStyle name="Normal 2 4 2 2 2 4 2 3 3" xfId="39351" xr:uid="{47C696E9-D251-43D3-BB3F-D6C81319AA71}"/>
    <cellStyle name="Normal 2 4 2 2 2 4 2 4" xfId="11397" xr:uid="{3C5B3D74-6F88-4B12-B71D-EF83AFCFB5D2}"/>
    <cellStyle name="Normal 2 4 2 2 2 4 2 4 2" xfId="39353" xr:uid="{90699325-B1B9-439B-A63A-3FD7E94FE676}"/>
    <cellStyle name="Normal 2 4 2 2 2 4 2 5" xfId="39346" xr:uid="{EDF6522D-F6CC-4678-85B2-E3EFC3B373B7}"/>
    <cellStyle name="Normal 2 4 2 2 2 4 3" xfId="11398" xr:uid="{770C9E2B-4828-42D8-B5B4-3A6D3DB452E6}"/>
    <cellStyle name="Normal 2 4 2 2 2 4 3 2" xfId="11399" xr:uid="{229D0908-EF28-4A07-998A-A8EADD638FE3}"/>
    <cellStyle name="Normal 2 4 2 2 2 4 3 2 2" xfId="11400" xr:uid="{D36F36E3-54D3-445B-8745-33DF6C02F9F9}"/>
    <cellStyle name="Normal 2 4 2 2 2 4 3 2 2 2" xfId="39356" xr:uid="{9BD197FA-DA04-4B7A-B758-DB4128065E08}"/>
    <cellStyle name="Normal 2 4 2 2 2 4 3 2 3" xfId="39355" xr:uid="{C2B33B5D-37B8-4067-977E-87F8F329CF87}"/>
    <cellStyle name="Normal 2 4 2 2 2 4 3 3" xfId="11401" xr:uid="{51C69024-79FB-4AA5-BF54-AB11C042B563}"/>
    <cellStyle name="Normal 2 4 2 2 2 4 3 3 2" xfId="39357" xr:uid="{815EF6D9-0040-4071-B65A-0A0BC72E3E40}"/>
    <cellStyle name="Normal 2 4 2 2 2 4 3 4" xfId="39354" xr:uid="{32880B2D-FBB5-4EFD-BAAB-507F06344C71}"/>
    <cellStyle name="Normal 2 4 2 2 2 4 4" xfId="11402" xr:uid="{B12D1E38-DC28-489E-8E53-D6097D93A57B}"/>
    <cellStyle name="Normal 2 4 2 2 2 4 4 2" xfId="11403" xr:uid="{99689354-A103-422C-951B-6643611BABB3}"/>
    <cellStyle name="Normal 2 4 2 2 2 4 4 2 2" xfId="39359" xr:uid="{80745451-B9DE-4F22-8706-C1F0789AF5AE}"/>
    <cellStyle name="Normal 2 4 2 2 2 4 4 3" xfId="39358" xr:uid="{8840FFA0-8E6F-425A-89E2-D8D4D23DB92D}"/>
    <cellStyle name="Normal 2 4 2 2 2 4 5" xfId="11404" xr:uid="{7D366F39-AE5A-4A5B-A251-6F7B48D0FA5E}"/>
    <cellStyle name="Normal 2 4 2 2 2 4 5 2" xfId="39360" xr:uid="{49BBE9A2-D5CC-413C-BCA4-9000E6203AB2}"/>
    <cellStyle name="Normal 2 4 2 2 2 4 6" xfId="39345" xr:uid="{E5DFAD34-2EC0-4948-A385-3A82A9907C66}"/>
    <cellStyle name="Normal 2 4 2 2 2 5" xfId="11405" xr:uid="{FEB90124-4802-4074-BDD5-187B4FCD40B4}"/>
    <cellStyle name="Normal 2 4 2 2 2 5 2" xfId="11406" xr:uid="{F729B06F-EEF2-4AD0-8137-ACC061F53371}"/>
    <cellStyle name="Normal 2 4 2 2 2 5 2 2" xfId="11407" xr:uid="{1AA9297C-B81D-4FEB-B2E8-D2F2AD2E852B}"/>
    <cellStyle name="Normal 2 4 2 2 2 5 2 2 2" xfId="11408" xr:uid="{DA08278F-5CAA-40CD-964B-6E2C457FFA8E}"/>
    <cellStyle name="Normal 2 4 2 2 2 5 2 2 2 2" xfId="39364" xr:uid="{5A28BAB7-CC98-44C1-8C5B-62B63E0D5EB3}"/>
    <cellStyle name="Normal 2 4 2 2 2 5 2 2 3" xfId="39363" xr:uid="{5D317478-D7F6-4871-8642-23531DFFB2A2}"/>
    <cellStyle name="Normal 2 4 2 2 2 5 2 3" xfId="11409" xr:uid="{DEB29D5A-52D5-4795-BBDE-BFF8184FD351}"/>
    <cellStyle name="Normal 2 4 2 2 2 5 2 3 2" xfId="39365" xr:uid="{0BF458F2-0296-47A3-A355-552FA0F91C57}"/>
    <cellStyle name="Normal 2 4 2 2 2 5 2 4" xfId="39362" xr:uid="{01805C07-4FBC-4A42-85A7-1A309FED3E77}"/>
    <cellStyle name="Normal 2 4 2 2 2 5 3" xfId="11410" xr:uid="{6E27DC00-1C95-477F-893C-3E00FA7380DC}"/>
    <cellStyle name="Normal 2 4 2 2 2 5 3 2" xfId="11411" xr:uid="{B9B4A678-30B9-4651-AB7A-3BE8B6832BC2}"/>
    <cellStyle name="Normal 2 4 2 2 2 5 3 2 2" xfId="39367" xr:uid="{73F0216B-0938-490A-8A6F-F9AA514C4933}"/>
    <cellStyle name="Normal 2 4 2 2 2 5 3 3" xfId="39366" xr:uid="{4512E9D0-F310-43B7-A12B-C56267D751A7}"/>
    <cellStyle name="Normal 2 4 2 2 2 5 4" xfId="11412" xr:uid="{0D3FCC74-02B0-45D4-8AF0-CF2A6F537AA0}"/>
    <cellStyle name="Normal 2 4 2 2 2 5 4 2" xfId="39368" xr:uid="{8B2D5DD3-34F2-4955-BC79-BA0D133E9303}"/>
    <cellStyle name="Normal 2 4 2 2 2 5 5" xfId="39361" xr:uid="{DF4D1C4F-6B86-47F5-8C3F-0BFECD02811C}"/>
    <cellStyle name="Normal 2 4 2 2 2 6" xfId="11413" xr:uid="{9ED7C4A9-757D-4A6C-BE75-3815B1DA497A}"/>
    <cellStyle name="Normal 2 4 2 2 2 6 2" xfId="11414" xr:uid="{558DCACD-4CE2-4014-8435-ABE2350C7AA1}"/>
    <cellStyle name="Normal 2 4 2 2 2 6 2 2" xfId="11415" xr:uid="{3CA3ACEA-C4A3-4579-9E2F-98688986B3CB}"/>
    <cellStyle name="Normal 2 4 2 2 2 6 2 2 2" xfId="11416" xr:uid="{3BD34A17-7A09-4C37-82D7-F104DAD98810}"/>
    <cellStyle name="Normal 2 4 2 2 2 6 2 2 2 2" xfId="39372" xr:uid="{37751F80-BE2A-4FDD-B109-CECCC1FD0B3D}"/>
    <cellStyle name="Normal 2 4 2 2 2 6 2 2 3" xfId="39371" xr:uid="{8B26038F-59BF-49B3-A696-1589934F4C46}"/>
    <cellStyle name="Normal 2 4 2 2 2 6 2 3" xfId="11417" xr:uid="{007F95D2-0120-47BD-819B-A94F0110800E}"/>
    <cellStyle name="Normal 2 4 2 2 2 6 2 3 2" xfId="39373" xr:uid="{BDCF287A-B8EB-4660-9959-3408627708D2}"/>
    <cellStyle name="Normal 2 4 2 2 2 6 2 4" xfId="39370" xr:uid="{04A0348E-ED32-4F59-A67C-129A1DEE312E}"/>
    <cellStyle name="Normal 2 4 2 2 2 6 3" xfId="11418" xr:uid="{2F0E7918-76D8-401D-88A7-A536A8C01994}"/>
    <cellStyle name="Normal 2 4 2 2 2 6 3 2" xfId="11419" xr:uid="{7DF50A67-F234-4F98-A9A4-C8D19247EE11}"/>
    <cellStyle name="Normal 2 4 2 2 2 6 3 2 2" xfId="39375" xr:uid="{0D5DB7BA-A4D6-4C00-B191-0C03C5B1DD27}"/>
    <cellStyle name="Normal 2 4 2 2 2 6 3 3" xfId="39374" xr:uid="{F623A6E9-85B9-40C7-988D-26BDA62A3314}"/>
    <cellStyle name="Normal 2 4 2 2 2 6 4" xfId="11420" xr:uid="{604D401F-87E5-411A-8A39-1071C2B40686}"/>
    <cellStyle name="Normal 2 4 2 2 2 6 4 2" xfId="39376" xr:uid="{286C15DF-A45F-48F3-AB56-37F2197180A3}"/>
    <cellStyle name="Normal 2 4 2 2 2 6 5" xfId="39369" xr:uid="{05E72842-71A3-4CFB-A17D-6E2358CF5167}"/>
    <cellStyle name="Normal 2 4 2 2 2 7" xfId="11421" xr:uid="{3453C05E-3D05-498F-A772-DCCBC010880F}"/>
    <cellStyle name="Normal 2 4 2 2 2 7 2" xfId="11422" xr:uid="{AF7141FD-66F3-4230-A9D0-5FC4DF68E211}"/>
    <cellStyle name="Normal 2 4 2 2 2 7 2 2" xfId="11423" xr:uid="{483573B7-F9BC-4929-BDB4-B74C8BFC1FA8}"/>
    <cellStyle name="Normal 2 4 2 2 2 7 2 2 2" xfId="39379" xr:uid="{0B2F2E15-EDF3-42FE-B456-97A843CCFCE9}"/>
    <cellStyle name="Normal 2 4 2 2 2 7 2 3" xfId="39378" xr:uid="{091C68FC-614E-4B87-BBC2-A8E80A4D3612}"/>
    <cellStyle name="Normal 2 4 2 2 2 7 3" xfId="11424" xr:uid="{60A7FFEA-DCFD-46F4-81EF-6F35206C9CCD}"/>
    <cellStyle name="Normal 2 4 2 2 2 7 3 2" xfId="39380" xr:uid="{4B53F7CA-0CE3-45D7-8A4F-988F9C3F27FD}"/>
    <cellStyle name="Normal 2 4 2 2 2 7 4" xfId="39377" xr:uid="{AA2A50B1-4F03-4DB4-8FE0-213680E61FAC}"/>
    <cellStyle name="Normal 2 4 2 2 2 8" xfId="11425" xr:uid="{8A924B3F-5F3F-41D8-8591-7A4FE4AF4C86}"/>
    <cellStyle name="Normal 2 4 2 2 2 8 2" xfId="11426" xr:uid="{59D23209-C376-49DD-ABFF-11F6BA01E1C8}"/>
    <cellStyle name="Normal 2 4 2 2 2 8 2 2" xfId="39382" xr:uid="{E93468BD-D122-4BEB-AB99-4CDBE6C83B6E}"/>
    <cellStyle name="Normal 2 4 2 2 2 8 3" xfId="39381" xr:uid="{370EAAD3-5ED1-4320-AC40-35DC572D7D26}"/>
    <cellStyle name="Normal 2 4 2 2 2 9" xfId="11427" xr:uid="{D0BEA65C-A502-47A0-B690-E3399E116362}"/>
    <cellStyle name="Normal 2 4 2 2 2 9 2" xfId="39383" xr:uid="{19F43523-AAA4-4F07-A4C8-7A0B60740047}"/>
    <cellStyle name="Normal 2 4 2 2 3" xfId="297" xr:uid="{1FE27BCB-5DC0-4FFB-9E5C-BF45AC0D390C}"/>
    <cellStyle name="Normal 2 4 2 2 3 10" xfId="28278" xr:uid="{21FF3CEF-B13B-40F6-996A-59BDB46B7A6B}"/>
    <cellStyle name="Normal 2 4 2 2 3 2" xfId="644" xr:uid="{9A996D62-DD53-4B7D-83ED-031D86C90B0A}"/>
    <cellStyle name="Normal 2 4 2 2 3 2 2" xfId="11428" xr:uid="{FC081A2E-3BD1-4CD4-B7F8-4B950A904E90}"/>
    <cellStyle name="Normal 2 4 2 2 3 2 2 2" xfId="11429" xr:uid="{2DC3F8CD-F561-4D36-BB10-B388BB4D26A1}"/>
    <cellStyle name="Normal 2 4 2 2 3 2 2 2 2" xfId="11430" xr:uid="{C0517804-4AC8-4DDB-BA9F-08D28574DA3F}"/>
    <cellStyle name="Normal 2 4 2 2 3 2 2 2 2 2" xfId="11431" xr:uid="{7A18C267-CCB5-4EE7-A14F-F43D86050B2D}"/>
    <cellStyle name="Normal 2 4 2 2 3 2 2 2 2 2 2" xfId="11432" xr:uid="{45A4C2A3-E990-4BA1-B30C-63E2DA2A9253}"/>
    <cellStyle name="Normal 2 4 2 2 3 2 2 2 2 2 2 2" xfId="39388" xr:uid="{5D5AC1E3-5D75-4A3E-890E-A37498BDBB51}"/>
    <cellStyle name="Normal 2 4 2 2 3 2 2 2 2 2 3" xfId="39387" xr:uid="{638F3ABA-2476-40F3-A399-4A5EAB39DF6D}"/>
    <cellStyle name="Normal 2 4 2 2 3 2 2 2 2 3" xfId="11433" xr:uid="{ED37EE27-B28A-444B-8B51-D8811BB481E2}"/>
    <cellStyle name="Normal 2 4 2 2 3 2 2 2 2 3 2" xfId="39389" xr:uid="{97D323EA-30A4-480C-B025-397FE682F6DF}"/>
    <cellStyle name="Normal 2 4 2 2 3 2 2 2 2 4" xfId="39386" xr:uid="{AE7DCE87-B8F0-4C21-8107-08DF030AC249}"/>
    <cellStyle name="Normal 2 4 2 2 3 2 2 2 3" xfId="11434" xr:uid="{1767BCF6-EEB2-44EB-9821-967C02520C9C}"/>
    <cellStyle name="Normal 2 4 2 2 3 2 2 2 3 2" xfId="11435" xr:uid="{53F57D87-90EE-418C-992D-4903A5393FEB}"/>
    <cellStyle name="Normal 2 4 2 2 3 2 2 2 3 2 2" xfId="39391" xr:uid="{4CA3EE12-B765-41C0-9DEA-2AD71BA58964}"/>
    <cellStyle name="Normal 2 4 2 2 3 2 2 2 3 3" xfId="39390" xr:uid="{A02CE963-1AEF-49C8-837F-5BFF966229FF}"/>
    <cellStyle name="Normal 2 4 2 2 3 2 2 2 4" xfId="11436" xr:uid="{16E80F60-B2C0-4A17-A32A-4CEB8D6AEA42}"/>
    <cellStyle name="Normal 2 4 2 2 3 2 2 2 4 2" xfId="39392" xr:uid="{7B2F8BAA-0FAD-4F1D-B7BE-62FB075C8F1F}"/>
    <cellStyle name="Normal 2 4 2 2 3 2 2 2 5" xfId="39385" xr:uid="{055EEDF9-BE1D-4B29-9BFA-BE6C50C192EF}"/>
    <cellStyle name="Normal 2 4 2 2 3 2 2 3" xfId="11437" xr:uid="{14552885-2C3C-493D-ACAE-CD908C034041}"/>
    <cellStyle name="Normal 2 4 2 2 3 2 2 3 2" xfId="11438" xr:uid="{140CB5AC-AB7A-4837-A99B-769E3CE8EE43}"/>
    <cellStyle name="Normal 2 4 2 2 3 2 2 3 2 2" xfId="11439" xr:uid="{B67FC6D2-6174-4761-B066-972A51EDFEB8}"/>
    <cellStyle name="Normal 2 4 2 2 3 2 2 3 2 2 2" xfId="39395" xr:uid="{9E945C14-AA65-41EE-A23A-47E834857DF7}"/>
    <cellStyle name="Normal 2 4 2 2 3 2 2 3 2 3" xfId="39394" xr:uid="{2F111E56-43FF-4D4D-8C3F-A1D5AE68A15A}"/>
    <cellStyle name="Normal 2 4 2 2 3 2 2 3 3" xfId="11440" xr:uid="{26FB4938-1097-4C36-B5E3-C0151A251529}"/>
    <cellStyle name="Normal 2 4 2 2 3 2 2 3 3 2" xfId="39396" xr:uid="{165BA8DC-68A6-4F92-B5E8-3EFC6419ACDA}"/>
    <cellStyle name="Normal 2 4 2 2 3 2 2 3 4" xfId="39393" xr:uid="{CFBB0AC0-DA50-4400-BDD9-8DB12C148F13}"/>
    <cellStyle name="Normal 2 4 2 2 3 2 2 4" xfId="11441" xr:uid="{D8B1ABB0-327C-456B-8A72-91ABD1CAC38C}"/>
    <cellStyle name="Normal 2 4 2 2 3 2 2 4 2" xfId="11442" xr:uid="{2A1C926B-D697-479F-969E-0D30B15F7A88}"/>
    <cellStyle name="Normal 2 4 2 2 3 2 2 4 2 2" xfId="39398" xr:uid="{73020DBA-AC0C-4EDE-B4B0-6068060A895B}"/>
    <cellStyle name="Normal 2 4 2 2 3 2 2 4 3" xfId="39397" xr:uid="{19893556-DED2-4A74-A79F-0F53FB552A50}"/>
    <cellStyle name="Normal 2 4 2 2 3 2 2 5" xfId="11443" xr:uid="{53B4831B-B14D-410A-9CEB-99E5FD04387D}"/>
    <cellStyle name="Normal 2 4 2 2 3 2 2 5 2" xfId="39399" xr:uid="{69CBF8F8-CB29-4734-AA69-4D38C9EA9B40}"/>
    <cellStyle name="Normal 2 4 2 2 3 2 2 6" xfId="39384" xr:uid="{D223C268-57E1-409C-9424-D33771D826C7}"/>
    <cellStyle name="Normal 2 4 2 2 3 2 3" xfId="11444" xr:uid="{9C4EC5F5-E321-48ED-9E87-15EDCD6A3BC7}"/>
    <cellStyle name="Normal 2 4 2 2 3 2 3 2" xfId="11445" xr:uid="{2EE359E5-8ED9-49A8-86CA-A4CC841EDB62}"/>
    <cellStyle name="Normal 2 4 2 2 3 2 3 2 2" xfId="11446" xr:uid="{0E75FAFD-E98A-4F8A-8858-756ADFE097E8}"/>
    <cellStyle name="Normal 2 4 2 2 3 2 3 2 2 2" xfId="11447" xr:uid="{B53ED66E-7D47-41D5-AFE9-0CCBE5843B6D}"/>
    <cellStyle name="Normal 2 4 2 2 3 2 3 2 2 2 2" xfId="39403" xr:uid="{74ECC435-87F4-4304-AF19-C2951B37C519}"/>
    <cellStyle name="Normal 2 4 2 2 3 2 3 2 2 3" xfId="39402" xr:uid="{6CCDA6A5-C588-4867-B20C-F9CDCF0CA50B}"/>
    <cellStyle name="Normal 2 4 2 2 3 2 3 2 3" xfId="11448" xr:uid="{D9ACF730-783E-450B-89C3-DE4D83E87A3B}"/>
    <cellStyle name="Normal 2 4 2 2 3 2 3 2 3 2" xfId="39404" xr:uid="{271F586A-4BF2-467F-8D30-79EC449EFF1A}"/>
    <cellStyle name="Normal 2 4 2 2 3 2 3 2 4" xfId="39401" xr:uid="{CE5B757B-AE54-4693-BCD3-887D777CAC49}"/>
    <cellStyle name="Normal 2 4 2 2 3 2 3 3" xfId="11449" xr:uid="{37193359-7B42-4BD5-B57D-5C6EDF970D4A}"/>
    <cellStyle name="Normal 2 4 2 2 3 2 3 3 2" xfId="11450" xr:uid="{3B79F721-BF5F-4563-B211-730D9C3B7590}"/>
    <cellStyle name="Normal 2 4 2 2 3 2 3 3 2 2" xfId="39406" xr:uid="{A257177C-C00A-4A5F-BED6-CAB38645B0A2}"/>
    <cellStyle name="Normal 2 4 2 2 3 2 3 3 3" xfId="39405" xr:uid="{C0BC0705-C714-4682-8819-444606EFB9E0}"/>
    <cellStyle name="Normal 2 4 2 2 3 2 3 4" xfId="11451" xr:uid="{D7FFC765-3BE5-40E7-899F-FB05177677A9}"/>
    <cellStyle name="Normal 2 4 2 2 3 2 3 4 2" xfId="39407" xr:uid="{0C049056-F505-4236-8D37-8EBE9DC1D844}"/>
    <cellStyle name="Normal 2 4 2 2 3 2 3 5" xfId="39400" xr:uid="{2EBCC27B-2C10-473D-95AC-5AFFF9CF96FA}"/>
    <cellStyle name="Normal 2 4 2 2 3 2 4" xfId="11452" xr:uid="{785C03A6-0273-4BF8-8E07-B6A2E5AF34F2}"/>
    <cellStyle name="Normal 2 4 2 2 3 2 4 2" xfId="11453" xr:uid="{AECAE221-57D2-4C3C-A487-5A92FB9F423D}"/>
    <cellStyle name="Normal 2 4 2 2 3 2 4 2 2" xfId="11454" xr:uid="{67A75BCB-604B-4BF3-90A1-46867697223E}"/>
    <cellStyle name="Normal 2 4 2 2 3 2 4 2 2 2" xfId="11455" xr:uid="{EB8F22E3-70B3-4F20-9A88-477C0E445EC9}"/>
    <cellStyle name="Normal 2 4 2 2 3 2 4 2 2 2 2" xfId="39411" xr:uid="{13C66968-1A99-49AB-B4E1-8B0B72BE93A5}"/>
    <cellStyle name="Normal 2 4 2 2 3 2 4 2 2 3" xfId="39410" xr:uid="{FEF94D19-9CED-400E-BC24-22682935AEA3}"/>
    <cellStyle name="Normal 2 4 2 2 3 2 4 2 3" xfId="11456" xr:uid="{571DCE99-0C1F-4466-8E22-73E67E4E966C}"/>
    <cellStyle name="Normal 2 4 2 2 3 2 4 2 3 2" xfId="39412" xr:uid="{F7506001-B2F9-4EE6-BF1D-E4ED76859F33}"/>
    <cellStyle name="Normal 2 4 2 2 3 2 4 2 4" xfId="39409" xr:uid="{6231F9EF-85CC-491C-9527-A6D7345695FB}"/>
    <cellStyle name="Normal 2 4 2 2 3 2 4 3" xfId="11457" xr:uid="{0C3C8EE6-AE93-4D36-83FB-4633D3D4489A}"/>
    <cellStyle name="Normal 2 4 2 2 3 2 4 3 2" xfId="11458" xr:uid="{FC143FC7-3FBE-49AA-806D-5F10E73FEAC2}"/>
    <cellStyle name="Normal 2 4 2 2 3 2 4 3 2 2" xfId="39414" xr:uid="{2C53D10C-17B0-403C-BE0D-1FE55C09B8B9}"/>
    <cellStyle name="Normal 2 4 2 2 3 2 4 3 3" xfId="39413" xr:uid="{BEFFA9B1-1304-4FF3-AD0F-5E89CD3B50E7}"/>
    <cellStyle name="Normal 2 4 2 2 3 2 4 4" xfId="11459" xr:uid="{692D854F-852D-425A-AFE8-556B0907C3EF}"/>
    <cellStyle name="Normal 2 4 2 2 3 2 4 4 2" xfId="39415" xr:uid="{1C597E3F-316E-4BF6-8569-96920A01D4FE}"/>
    <cellStyle name="Normal 2 4 2 2 3 2 4 5" xfId="39408" xr:uid="{42FD3E88-7CCE-4067-B0E9-C3F4C4206275}"/>
    <cellStyle name="Normal 2 4 2 2 3 2 5" xfId="11460" xr:uid="{E752E538-9CCC-4386-B1D2-A89114216A21}"/>
    <cellStyle name="Normal 2 4 2 2 3 2 5 2" xfId="11461" xr:uid="{EF348E33-037E-427B-9C0E-AFEC28E52F33}"/>
    <cellStyle name="Normal 2 4 2 2 3 2 5 2 2" xfId="11462" xr:uid="{19AB4A6B-7415-4B25-8305-2C95E982F8DA}"/>
    <cellStyle name="Normal 2 4 2 2 3 2 5 2 2 2" xfId="39418" xr:uid="{DED2F2BE-8E05-43A2-A3A1-304267A37D74}"/>
    <cellStyle name="Normal 2 4 2 2 3 2 5 2 3" xfId="39417" xr:uid="{442EAACC-045C-4967-95B3-7BC08D6EA348}"/>
    <cellStyle name="Normal 2 4 2 2 3 2 5 3" xfId="11463" xr:uid="{42D33093-66D3-483D-A59D-089B14B1991D}"/>
    <cellStyle name="Normal 2 4 2 2 3 2 5 3 2" xfId="39419" xr:uid="{F938D826-43EB-4935-BEE1-755591953908}"/>
    <cellStyle name="Normal 2 4 2 2 3 2 5 4" xfId="39416" xr:uid="{FCCE6874-7270-49F5-9A68-19744075F6E7}"/>
    <cellStyle name="Normal 2 4 2 2 3 2 6" xfId="11464" xr:uid="{C8044194-C987-4293-88D9-D13A1318610F}"/>
    <cellStyle name="Normal 2 4 2 2 3 2 6 2" xfId="11465" xr:uid="{C6B7B5CC-8F62-416C-8444-72A11B66E743}"/>
    <cellStyle name="Normal 2 4 2 2 3 2 6 2 2" xfId="39421" xr:uid="{8741E424-7151-4055-9F7D-75AC45116E51}"/>
    <cellStyle name="Normal 2 4 2 2 3 2 6 3" xfId="39420" xr:uid="{65B4F6BF-D05F-47C3-993C-C2CCCBBC880D}"/>
    <cellStyle name="Normal 2 4 2 2 3 2 7" xfId="11466" xr:uid="{8949EA61-AE17-4961-90DD-8E02148DADA0}"/>
    <cellStyle name="Normal 2 4 2 2 3 2 7 2" xfId="39422" xr:uid="{71581FA6-2A76-4C87-A5FB-A8A1A2ACD76A}"/>
    <cellStyle name="Normal 2 4 2 2 3 2 8" xfId="28623" xr:uid="{E2A279F7-6A8E-4120-BE4B-9D0EA865525A}"/>
    <cellStyle name="Normal 2 4 2 2 3 3" xfId="11467" xr:uid="{91D5B62F-E4B2-4188-B6CF-94E608B3315B}"/>
    <cellStyle name="Normal 2 4 2 2 3 3 2" xfId="11468" xr:uid="{C0125941-8196-41ED-BD16-5C501BB99B6D}"/>
    <cellStyle name="Normal 2 4 2 2 3 3 2 2" xfId="11469" xr:uid="{BEA358B2-89E2-4D9B-A536-B55723C49D0E}"/>
    <cellStyle name="Normal 2 4 2 2 3 3 2 2 2" xfId="11470" xr:uid="{5B874B97-2C60-48D7-B75C-199C4E54A181}"/>
    <cellStyle name="Normal 2 4 2 2 3 3 2 2 2 2" xfId="11471" xr:uid="{3C9BE5A9-E737-4090-8E6C-97BCAF1810D3}"/>
    <cellStyle name="Normal 2 4 2 2 3 3 2 2 2 2 2" xfId="39427" xr:uid="{2848F862-CA9D-4BF1-9182-A07DF35A28B0}"/>
    <cellStyle name="Normal 2 4 2 2 3 3 2 2 2 3" xfId="39426" xr:uid="{DAF965C9-9FBC-4AAF-8326-9610FE46BE02}"/>
    <cellStyle name="Normal 2 4 2 2 3 3 2 2 3" xfId="11472" xr:uid="{D324E28D-DCFF-47EF-901D-AE9CA9BB10C3}"/>
    <cellStyle name="Normal 2 4 2 2 3 3 2 2 3 2" xfId="39428" xr:uid="{D487E41D-CDD3-4AF6-BF99-64043157A570}"/>
    <cellStyle name="Normal 2 4 2 2 3 3 2 2 4" xfId="39425" xr:uid="{3174E59B-EA59-4565-99A5-ABAA595D3725}"/>
    <cellStyle name="Normal 2 4 2 2 3 3 2 3" xfId="11473" xr:uid="{E42BBF21-4E82-4580-A9A5-5253F05136EE}"/>
    <cellStyle name="Normal 2 4 2 2 3 3 2 3 2" xfId="11474" xr:uid="{453E79C4-E0A1-4890-BF5A-EF89EE723C45}"/>
    <cellStyle name="Normal 2 4 2 2 3 3 2 3 2 2" xfId="39430" xr:uid="{EA9862F8-C13B-4853-9C7E-D8AE7A820D21}"/>
    <cellStyle name="Normal 2 4 2 2 3 3 2 3 3" xfId="39429" xr:uid="{777BB399-88FC-4567-8BBF-EA730562883E}"/>
    <cellStyle name="Normal 2 4 2 2 3 3 2 4" xfId="11475" xr:uid="{375E3BE0-FC42-46B0-86AB-C29739DA9EC0}"/>
    <cellStyle name="Normal 2 4 2 2 3 3 2 4 2" xfId="39431" xr:uid="{41585456-C194-4FB5-BD94-B56A31E39006}"/>
    <cellStyle name="Normal 2 4 2 2 3 3 2 5" xfId="39424" xr:uid="{F821065C-9435-473F-9F1C-A7455E59437A}"/>
    <cellStyle name="Normal 2 4 2 2 3 3 3" xfId="11476" xr:uid="{7FE4E763-529B-4F59-BDF1-537502F62F34}"/>
    <cellStyle name="Normal 2 4 2 2 3 3 3 2" xfId="11477" xr:uid="{B9C848D7-A325-4C53-AF9C-FE7F2E5A846A}"/>
    <cellStyle name="Normal 2 4 2 2 3 3 3 2 2" xfId="11478" xr:uid="{B49DEF40-B8BA-4211-A0A7-81047736C7BB}"/>
    <cellStyle name="Normal 2 4 2 2 3 3 3 2 2 2" xfId="39434" xr:uid="{4462896E-226D-46C9-80B1-5AA8031D2198}"/>
    <cellStyle name="Normal 2 4 2 2 3 3 3 2 3" xfId="39433" xr:uid="{7DFFB0BD-7015-40E8-8052-34AAA32A6D00}"/>
    <cellStyle name="Normal 2 4 2 2 3 3 3 3" xfId="11479" xr:uid="{53A57A8A-94BA-45EC-9EA9-7B5E3A89E07D}"/>
    <cellStyle name="Normal 2 4 2 2 3 3 3 3 2" xfId="39435" xr:uid="{CC88BF94-7E27-4FD4-9A8C-2EA88A2BEDF5}"/>
    <cellStyle name="Normal 2 4 2 2 3 3 3 4" xfId="39432" xr:uid="{F13A973A-294C-40D9-9625-9FF9A8215D30}"/>
    <cellStyle name="Normal 2 4 2 2 3 3 4" xfId="11480" xr:uid="{B2DD93FB-1D51-422E-8E26-5FABA758B208}"/>
    <cellStyle name="Normal 2 4 2 2 3 3 4 2" xfId="11481" xr:uid="{5A0249DA-75D8-4A2E-BA97-33130F088C85}"/>
    <cellStyle name="Normal 2 4 2 2 3 3 4 2 2" xfId="39437" xr:uid="{C665418E-0A72-437A-82CF-E44C17212705}"/>
    <cellStyle name="Normal 2 4 2 2 3 3 4 3" xfId="39436" xr:uid="{F228D024-F7AC-4BF8-8359-4E3A17A138ED}"/>
    <cellStyle name="Normal 2 4 2 2 3 3 5" xfId="11482" xr:uid="{3A6A54BC-80B5-45C0-B17D-4D244B66B513}"/>
    <cellStyle name="Normal 2 4 2 2 3 3 5 2" xfId="39438" xr:uid="{D8D94F0D-355D-45BF-87F9-DCCD178F8C70}"/>
    <cellStyle name="Normal 2 4 2 2 3 3 6" xfId="39423" xr:uid="{7A6622B9-7E17-476A-A62D-95E63B75A7D2}"/>
    <cellStyle name="Normal 2 4 2 2 3 4" xfId="11483" xr:uid="{D80B4625-2CEF-4DFA-8D5F-B94A36CB5BE6}"/>
    <cellStyle name="Normal 2 4 2 2 3 4 2" xfId="11484" xr:uid="{F6E63F8C-62D6-4F8F-B9D3-9CD054677893}"/>
    <cellStyle name="Normal 2 4 2 2 3 4 2 2" xfId="11485" xr:uid="{391CB7FE-9CA3-442B-9851-C8D365787F00}"/>
    <cellStyle name="Normal 2 4 2 2 3 4 2 2 2" xfId="11486" xr:uid="{00F765D3-DAF3-4A8D-B600-3C7232A02995}"/>
    <cellStyle name="Normal 2 4 2 2 3 4 2 2 2 2" xfId="39442" xr:uid="{FE6FEA94-542D-41B6-94EC-B3878AB201F2}"/>
    <cellStyle name="Normal 2 4 2 2 3 4 2 2 3" xfId="39441" xr:uid="{2111277D-2E79-4BFC-88A7-525559D318E3}"/>
    <cellStyle name="Normal 2 4 2 2 3 4 2 3" xfId="11487" xr:uid="{5021CAC2-53DB-4B2E-89CC-E6D88899866E}"/>
    <cellStyle name="Normal 2 4 2 2 3 4 2 3 2" xfId="39443" xr:uid="{E6E3729D-05EF-441E-AFFE-783F8FA93C0B}"/>
    <cellStyle name="Normal 2 4 2 2 3 4 2 4" xfId="39440" xr:uid="{93D8A0B4-C3A9-4AFC-B31C-C903516A9A69}"/>
    <cellStyle name="Normal 2 4 2 2 3 4 3" xfId="11488" xr:uid="{B6346367-11E5-4267-8511-93FAEA905D95}"/>
    <cellStyle name="Normal 2 4 2 2 3 4 3 2" xfId="11489" xr:uid="{9CEA7A2A-4A2A-4E5E-87D4-CD66CC242ACF}"/>
    <cellStyle name="Normal 2 4 2 2 3 4 3 2 2" xfId="39445" xr:uid="{8D15974E-1A43-46FB-A3A6-D781C2261CBC}"/>
    <cellStyle name="Normal 2 4 2 2 3 4 3 3" xfId="39444" xr:uid="{0BD93F37-1B56-4236-B282-5D303820DCE0}"/>
    <cellStyle name="Normal 2 4 2 2 3 4 4" xfId="11490" xr:uid="{DA541540-241D-4B05-8920-D0CB201E91BB}"/>
    <cellStyle name="Normal 2 4 2 2 3 4 4 2" xfId="39446" xr:uid="{A8B623DE-4CA6-4629-8FDA-5FEE28E9C395}"/>
    <cellStyle name="Normal 2 4 2 2 3 4 5" xfId="39439" xr:uid="{12BB5A4E-2620-4FC5-AE26-A42DB84AF515}"/>
    <cellStyle name="Normal 2 4 2 2 3 5" xfId="11491" xr:uid="{ED016C9E-A926-4A6F-8FE9-43CEC8B36327}"/>
    <cellStyle name="Normal 2 4 2 2 3 5 2" xfId="11492" xr:uid="{9E9CE5D3-F393-40A5-9A43-B3DF28938C4E}"/>
    <cellStyle name="Normal 2 4 2 2 3 5 2 2" xfId="11493" xr:uid="{FE4BCF78-96C9-4CA3-85B8-26F898A8A47F}"/>
    <cellStyle name="Normal 2 4 2 2 3 5 2 2 2" xfId="11494" xr:uid="{62755C73-1F0A-4BC5-B5F6-2673AD319C1D}"/>
    <cellStyle name="Normal 2 4 2 2 3 5 2 2 2 2" xfId="39450" xr:uid="{8AC8D437-811A-4FBD-BA27-282C9437E65D}"/>
    <cellStyle name="Normal 2 4 2 2 3 5 2 2 3" xfId="39449" xr:uid="{02AC4846-2EC5-42BB-9F65-9994C3E8F122}"/>
    <cellStyle name="Normal 2 4 2 2 3 5 2 3" xfId="11495" xr:uid="{873D0711-7B9D-40C4-A4E9-B976BC779F70}"/>
    <cellStyle name="Normal 2 4 2 2 3 5 2 3 2" xfId="39451" xr:uid="{9A9EAD1D-AC30-4DFC-9257-8525C09FA72C}"/>
    <cellStyle name="Normal 2 4 2 2 3 5 2 4" xfId="39448" xr:uid="{01BE4937-5374-482E-B436-BCDF542DDECD}"/>
    <cellStyle name="Normal 2 4 2 2 3 5 3" xfId="11496" xr:uid="{6615CC38-35A5-44A4-98CB-DE21EF95EE3C}"/>
    <cellStyle name="Normal 2 4 2 2 3 5 3 2" xfId="11497" xr:uid="{C21E0748-92A0-4429-84AF-9E321118A69B}"/>
    <cellStyle name="Normal 2 4 2 2 3 5 3 2 2" xfId="39453" xr:uid="{393C03CB-610E-4CB8-8D75-325282D14037}"/>
    <cellStyle name="Normal 2 4 2 2 3 5 3 3" xfId="39452" xr:uid="{C5D0AB9A-2EB7-4AD2-8FCD-3324F9BF7041}"/>
    <cellStyle name="Normal 2 4 2 2 3 5 4" xfId="11498" xr:uid="{A008B51C-3512-4B2C-8B2B-81F068DCCE4C}"/>
    <cellStyle name="Normal 2 4 2 2 3 5 4 2" xfId="39454" xr:uid="{F127D97A-62D5-43A7-A6E3-A347A382E8AE}"/>
    <cellStyle name="Normal 2 4 2 2 3 5 5" xfId="39447" xr:uid="{AA18AE13-C456-4C4A-AE95-6B137416D6FD}"/>
    <cellStyle name="Normal 2 4 2 2 3 6" xfId="11499" xr:uid="{AC780A5E-EF8C-463A-A6C1-9619439FB04D}"/>
    <cellStyle name="Normal 2 4 2 2 3 6 2" xfId="11500" xr:uid="{3F19B655-1D6B-422D-9519-134B287971DD}"/>
    <cellStyle name="Normal 2 4 2 2 3 6 2 2" xfId="11501" xr:uid="{53289143-7756-4035-99C6-46A7DA26C7DA}"/>
    <cellStyle name="Normal 2 4 2 2 3 6 2 2 2" xfId="39457" xr:uid="{2C1162C5-D221-4D59-8B79-02AFFBBF7CCE}"/>
    <cellStyle name="Normal 2 4 2 2 3 6 2 3" xfId="39456" xr:uid="{5C3037B5-4B14-4FC2-BC35-3DB0916B6964}"/>
    <cellStyle name="Normal 2 4 2 2 3 6 3" xfId="11502" xr:uid="{0443664F-5457-4B2B-9C45-864F9FD12FDB}"/>
    <cellStyle name="Normal 2 4 2 2 3 6 3 2" xfId="39458" xr:uid="{715BA89A-2938-4842-8D7F-F1FFCFBA06E8}"/>
    <cellStyle name="Normal 2 4 2 2 3 6 4" xfId="39455" xr:uid="{259F8DD5-40A2-4521-9886-6C8C3A3DBEA5}"/>
    <cellStyle name="Normal 2 4 2 2 3 7" xfId="11503" xr:uid="{D98C383A-A24F-4D27-8894-19FA404F4A40}"/>
    <cellStyle name="Normal 2 4 2 2 3 7 2" xfId="11504" xr:uid="{C53AA98B-ABF0-4BD0-8628-85BE061B6166}"/>
    <cellStyle name="Normal 2 4 2 2 3 7 2 2" xfId="39460" xr:uid="{EA795678-30FB-4343-83A1-203A10E1DC3F}"/>
    <cellStyle name="Normal 2 4 2 2 3 7 3" xfId="39459" xr:uid="{F733980E-32CB-4D60-A17F-2F511036DA91}"/>
    <cellStyle name="Normal 2 4 2 2 3 8" xfId="11505" xr:uid="{8E6BFF8F-BBC2-4ADF-B960-60CA20D83054}"/>
    <cellStyle name="Normal 2 4 2 2 3 8 2" xfId="39461" xr:uid="{F2D74A59-BC45-4B1F-9724-04384A734E47}"/>
    <cellStyle name="Normal 2 4 2 2 3 9" xfId="27847" xr:uid="{FCAF5E05-AB2D-4D2D-BB4C-E658051D4CFA}"/>
    <cellStyle name="Normal 2 4 2 2 3 9 2" xfId="55766" xr:uid="{06681276-6534-4D60-8A22-25ECC9941596}"/>
    <cellStyle name="Normal 2 4 2 2 4" xfId="490" xr:uid="{0BC270E7-0B45-476F-BB53-32036E5C45B2}"/>
    <cellStyle name="Normal 2 4 2 2 4 2" xfId="11506" xr:uid="{B800B2BB-C23A-4256-9B3E-A4138D0B8B43}"/>
    <cellStyle name="Normal 2 4 2 2 4 2 2" xfId="11507" xr:uid="{3BF7C288-40B6-4967-90EF-F7D7660DFCCF}"/>
    <cellStyle name="Normal 2 4 2 2 4 2 2 2" xfId="11508" xr:uid="{C9BA9ED5-CEEF-47BD-9BFD-795C6BA9E09F}"/>
    <cellStyle name="Normal 2 4 2 2 4 2 2 2 2" xfId="11509" xr:uid="{61E25D51-5878-466D-9975-27493AD66057}"/>
    <cellStyle name="Normal 2 4 2 2 4 2 2 2 2 2" xfId="11510" xr:uid="{EE6E16A6-516D-455E-803D-DDCBB523E602}"/>
    <cellStyle name="Normal 2 4 2 2 4 2 2 2 2 2 2" xfId="39466" xr:uid="{85B60121-9716-4601-AF64-023A78CB98FB}"/>
    <cellStyle name="Normal 2 4 2 2 4 2 2 2 2 3" xfId="39465" xr:uid="{BBC28DB3-5647-4850-8CCE-70B0D6760867}"/>
    <cellStyle name="Normal 2 4 2 2 4 2 2 2 3" xfId="11511" xr:uid="{D7A72BB8-5004-4CA4-AB73-73A58D16761B}"/>
    <cellStyle name="Normal 2 4 2 2 4 2 2 2 3 2" xfId="39467" xr:uid="{0ADE1FCB-970E-4845-B0EF-111A73AB174B}"/>
    <cellStyle name="Normal 2 4 2 2 4 2 2 2 4" xfId="39464" xr:uid="{4042F11D-D949-4C93-8A25-61BF694C1308}"/>
    <cellStyle name="Normal 2 4 2 2 4 2 2 3" xfId="11512" xr:uid="{F4CA6985-0EC7-4430-A092-BD1A8F55EAA8}"/>
    <cellStyle name="Normal 2 4 2 2 4 2 2 3 2" xfId="11513" xr:uid="{F3091365-C8D9-4EE1-8A20-CB271CEE419E}"/>
    <cellStyle name="Normal 2 4 2 2 4 2 2 3 2 2" xfId="39469" xr:uid="{3DE6C4A2-1515-436F-9182-AF4D7B71E0FD}"/>
    <cellStyle name="Normal 2 4 2 2 4 2 2 3 3" xfId="39468" xr:uid="{ADD380B7-9E8E-4CC2-A69E-AA070D24A4F7}"/>
    <cellStyle name="Normal 2 4 2 2 4 2 2 4" xfId="11514" xr:uid="{EF94E295-3C9F-4023-AB5B-5F088FE341EE}"/>
    <cellStyle name="Normal 2 4 2 2 4 2 2 4 2" xfId="39470" xr:uid="{FF699689-3A0B-4729-83D0-19161826028B}"/>
    <cellStyle name="Normal 2 4 2 2 4 2 2 5" xfId="39463" xr:uid="{FCB7C39B-2372-4158-BE58-19124572BEF0}"/>
    <cellStyle name="Normal 2 4 2 2 4 2 3" xfId="11515" xr:uid="{3358866B-6B76-4762-9FFC-6CEE69181A2B}"/>
    <cellStyle name="Normal 2 4 2 2 4 2 3 2" xfId="11516" xr:uid="{9782C1EE-37D1-422B-A148-29208A23DED0}"/>
    <cellStyle name="Normal 2 4 2 2 4 2 3 2 2" xfId="11517" xr:uid="{9404E8A1-803B-460C-A04B-DFBAEE5EDD05}"/>
    <cellStyle name="Normal 2 4 2 2 4 2 3 2 2 2" xfId="39473" xr:uid="{1AC3678C-7B9A-4D0C-AC2F-24BF9908C25B}"/>
    <cellStyle name="Normal 2 4 2 2 4 2 3 2 3" xfId="39472" xr:uid="{0527023C-0B30-4717-8380-500A0DA7BC0C}"/>
    <cellStyle name="Normal 2 4 2 2 4 2 3 3" xfId="11518" xr:uid="{0A04BC09-4CF9-48ED-8E0B-91847D4291D9}"/>
    <cellStyle name="Normal 2 4 2 2 4 2 3 3 2" xfId="39474" xr:uid="{8A30D50A-4DFB-4762-9789-5DB2E1AD539B}"/>
    <cellStyle name="Normal 2 4 2 2 4 2 3 4" xfId="39471" xr:uid="{EABDD103-63C4-4A31-8CAE-5C12CDB4D784}"/>
    <cellStyle name="Normal 2 4 2 2 4 2 4" xfId="11519" xr:uid="{5605ED59-D602-4B8B-8D6F-B555EF1FD079}"/>
    <cellStyle name="Normal 2 4 2 2 4 2 4 2" xfId="11520" xr:uid="{0FB4F573-13C5-4C05-AEEF-DA713672F3E3}"/>
    <cellStyle name="Normal 2 4 2 2 4 2 4 2 2" xfId="39476" xr:uid="{A1CA7F15-0585-4014-ADAD-F70A529179E7}"/>
    <cellStyle name="Normal 2 4 2 2 4 2 4 3" xfId="39475" xr:uid="{BA9B5EFD-6E5C-49B3-A3CA-063CC25CF8DA}"/>
    <cellStyle name="Normal 2 4 2 2 4 2 5" xfId="11521" xr:uid="{04BFBBBD-3064-4364-A992-07EF2323E0B7}"/>
    <cellStyle name="Normal 2 4 2 2 4 2 5 2" xfId="39477" xr:uid="{B9D80D99-690F-4A1B-A81B-0710B17B9791}"/>
    <cellStyle name="Normal 2 4 2 2 4 2 6" xfId="39462" xr:uid="{31B15237-514F-4899-BD2D-56F418A04253}"/>
    <cellStyle name="Normal 2 4 2 2 4 3" xfId="11522" xr:uid="{7B7A813F-A061-40A8-8774-529005B4E5B8}"/>
    <cellStyle name="Normal 2 4 2 2 4 3 2" xfId="11523" xr:uid="{875EB4D6-B9CD-4C3C-BF2A-C5753790EA2B}"/>
    <cellStyle name="Normal 2 4 2 2 4 3 2 2" xfId="11524" xr:uid="{348F327E-9EBC-494D-AD8D-F6523E23F4C9}"/>
    <cellStyle name="Normal 2 4 2 2 4 3 2 2 2" xfId="11525" xr:uid="{590C43B4-357C-4A2D-B065-CCCB532BA4B3}"/>
    <cellStyle name="Normal 2 4 2 2 4 3 2 2 2 2" xfId="39481" xr:uid="{8F872A5A-D3F1-41D3-BA90-90E3924FA84F}"/>
    <cellStyle name="Normal 2 4 2 2 4 3 2 2 3" xfId="39480" xr:uid="{1572FD31-763D-41F3-A288-FCB60E994768}"/>
    <cellStyle name="Normal 2 4 2 2 4 3 2 3" xfId="11526" xr:uid="{5AD7D09E-2205-419E-BC09-C7A4BC1A09FF}"/>
    <cellStyle name="Normal 2 4 2 2 4 3 2 3 2" xfId="39482" xr:uid="{287CE3A0-9A02-4BCC-A072-0F8FD696E8CE}"/>
    <cellStyle name="Normal 2 4 2 2 4 3 2 4" xfId="39479" xr:uid="{3A162783-4F3E-406A-9FCC-9D67E5834284}"/>
    <cellStyle name="Normal 2 4 2 2 4 3 3" xfId="11527" xr:uid="{025CCFC1-7E4D-4F1F-8104-2A4DF5436D0B}"/>
    <cellStyle name="Normal 2 4 2 2 4 3 3 2" xfId="11528" xr:uid="{7EA59690-E6C9-4509-8AB2-201341F0DA6E}"/>
    <cellStyle name="Normal 2 4 2 2 4 3 3 2 2" xfId="39484" xr:uid="{F8B37961-5945-4C31-A866-A58697D10B8A}"/>
    <cellStyle name="Normal 2 4 2 2 4 3 3 3" xfId="39483" xr:uid="{39549E0E-9BD0-4062-B2C2-2A5455F552B9}"/>
    <cellStyle name="Normal 2 4 2 2 4 3 4" xfId="11529" xr:uid="{2BED98C8-6D8C-4044-B7A8-5E0A8AB50C84}"/>
    <cellStyle name="Normal 2 4 2 2 4 3 4 2" xfId="39485" xr:uid="{16B36DBE-1743-4E17-9C79-F565944FA614}"/>
    <cellStyle name="Normal 2 4 2 2 4 3 5" xfId="39478" xr:uid="{F1F19F92-8D33-464E-A327-08C36AD0E3F0}"/>
    <cellStyle name="Normal 2 4 2 2 4 4" xfId="11530" xr:uid="{1B24BBFF-A481-44C5-A3AF-10D1F5C53111}"/>
    <cellStyle name="Normal 2 4 2 2 4 4 2" xfId="11531" xr:uid="{0A5FA5AB-A7EB-44DD-AD95-22B034251A12}"/>
    <cellStyle name="Normal 2 4 2 2 4 4 2 2" xfId="11532" xr:uid="{027E110C-2742-420E-9C2F-146B247670C4}"/>
    <cellStyle name="Normal 2 4 2 2 4 4 2 2 2" xfId="11533" xr:uid="{F377E98A-2A43-4B2C-85FD-A4794BF1F012}"/>
    <cellStyle name="Normal 2 4 2 2 4 4 2 2 2 2" xfId="39489" xr:uid="{5E5F3D9A-C7CC-443F-A0BD-5A1BFF33082F}"/>
    <cellStyle name="Normal 2 4 2 2 4 4 2 2 3" xfId="39488" xr:uid="{97C60AC7-2D21-414F-BB38-72C347F61306}"/>
    <cellStyle name="Normal 2 4 2 2 4 4 2 3" xfId="11534" xr:uid="{4F06F842-F77C-4191-A9D0-DAA220A4881E}"/>
    <cellStyle name="Normal 2 4 2 2 4 4 2 3 2" xfId="39490" xr:uid="{4034EA5E-5C69-4CDA-9031-04589A042F14}"/>
    <cellStyle name="Normal 2 4 2 2 4 4 2 4" xfId="39487" xr:uid="{A63FAD2F-6C90-4D49-8775-FAFF67C08B0D}"/>
    <cellStyle name="Normal 2 4 2 2 4 4 3" xfId="11535" xr:uid="{D1468ECA-19BF-4587-9CAA-C49E0CA383D5}"/>
    <cellStyle name="Normal 2 4 2 2 4 4 3 2" xfId="11536" xr:uid="{DC277B5D-6B14-4C89-9F23-B0E73709990A}"/>
    <cellStyle name="Normal 2 4 2 2 4 4 3 2 2" xfId="39492" xr:uid="{B999CE47-D5AA-4A86-AC2B-24FFD0EDDC19}"/>
    <cellStyle name="Normal 2 4 2 2 4 4 3 3" xfId="39491" xr:uid="{DED94474-0577-4A01-89EE-2EB85F12643F}"/>
    <cellStyle name="Normal 2 4 2 2 4 4 4" xfId="11537" xr:uid="{EDAA89F1-89C7-46CE-B056-2ECC00B9A008}"/>
    <cellStyle name="Normal 2 4 2 2 4 4 4 2" xfId="39493" xr:uid="{83C142A1-4888-4263-B45E-EF7F7F0CA2EB}"/>
    <cellStyle name="Normal 2 4 2 2 4 4 5" xfId="39486" xr:uid="{36C905A1-FE6E-4512-8B51-868EE0D1122D}"/>
    <cellStyle name="Normal 2 4 2 2 4 5" xfId="11538" xr:uid="{BF13909F-CF8C-46E2-A415-0EC2CAAA7FB9}"/>
    <cellStyle name="Normal 2 4 2 2 4 5 2" xfId="11539" xr:uid="{B68277D2-14BC-49C0-8553-973B93FF1A3D}"/>
    <cellStyle name="Normal 2 4 2 2 4 5 2 2" xfId="11540" xr:uid="{33E6B078-E8E6-44EA-A0D9-99FA8AB7CFAD}"/>
    <cellStyle name="Normal 2 4 2 2 4 5 2 2 2" xfId="39496" xr:uid="{7CA15150-F59C-4B6F-A5C6-AB693117A12C}"/>
    <cellStyle name="Normal 2 4 2 2 4 5 2 3" xfId="39495" xr:uid="{E8A56091-6899-4C81-9E3C-6EEE9F00B9C8}"/>
    <cellStyle name="Normal 2 4 2 2 4 5 3" xfId="11541" xr:uid="{F06370A5-4D1D-4D58-88D2-1C2F34093092}"/>
    <cellStyle name="Normal 2 4 2 2 4 5 3 2" xfId="39497" xr:uid="{9F0AB12D-ADA0-4A9B-A2AF-9BAA7496EE54}"/>
    <cellStyle name="Normal 2 4 2 2 4 5 4" xfId="39494" xr:uid="{BE400B16-D5D4-4494-9BD0-29789BC94F1F}"/>
    <cellStyle name="Normal 2 4 2 2 4 6" xfId="11542" xr:uid="{E945E047-42B5-4349-8C00-57D7F45F54F1}"/>
    <cellStyle name="Normal 2 4 2 2 4 6 2" xfId="11543" xr:uid="{8185572E-4F4D-4F5B-98E5-F62D11B1DBAA}"/>
    <cellStyle name="Normal 2 4 2 2 4 6 2 2" xfId="39499" xr:uid="{23CBD1FD-185E-49BB-8BD8-7CFBDAD77310}"/>
    <cellStyle name="Normal 2 4 2 2 4 6 3" xfId="39498" xr:uid="{C49E60C0-45A5-400E-BEC4-CD8B8D72BFCD}"/>
    <cellStyle name="Normal 2 4 2 2 4 7" xfId="11544" xr:uid="{A981304F-4FB7-4B75-9828-AE04C7796C1D}"/>
    <cellStyle name="Normal 2 4 2 2 4 7 2" xfId="39500" xr:uid="{103CBD72-15EA-492B-8752-ECBD96B2179D}"/>
    <cellStyle name="Normal 2 4 2 2 4 8" xfId="28469" xr:uid="{A3965023-C5D5-475F-9B91-BC45BCE8B380}"/>
    <cellStyle name="Normal 2 4 2 2 5" xfId="11545" xr:uid="{6535F5DC-9EE1-4C4D-8AC5-2B7BF6B68CF4}"/>
    <cellStyle name="Normal 2 4 2 2 5 2" xfId="11546" xr:uid="{AD6852E2-B98B-48E4-983F-BD704145473F}"/>
    <cellStyle name="Normal 2 4 2 2 5 2 2" xfId="11547" xr:uid="{A0B4C3B9-6404-4B90-88E5-75AC8402BD97}"/>
    <cellStyle name="Normal 2 4 2 2 5 2 2 2" xfId="11548" xr:uid="{6C700563-066D-44E7-A7B5-3B20E0E36076}"/>
    <cellStyle name="Normal 2 4 2 2 5 2 2 2 2" xfId="11549" xr:uid="{F636BC06-CA54-4DFE-97E1-0A2C06E14F8A}"/>
    <cellStyle name="Normal 2 4 2 2 5 2 2 2 2 2" xfId="39505" xr:uid="{46C43CA1-C909-4C64-97A8-C0DDB155CFAE}"/>
    <cellStyle name="Normal 2 4 2 2 5 2 2 2 3" xfId="39504" xr:uid="{01F0FBC5-1189-41A4-8300-1EC1D3EB8669}"/>
    <cellStyle name="Normal 2 4 2 2 5 2 2 3" xfId="11550" xr:uid="{B0C93D8E-2CD2-43F2-8043-C5E52A7D9B01}"/>
    <cellStyle name="Normal 2 4 2 2 5 2 2 3 2" xfId="39506" xr:uid="{525F03E8-CF85-453A-8C19-0BEE13D52734}"/>
    <cellStyle name="Normal 2 4 2 2 5 2 2 4" xfId="39503" xr:uid="{7478EC91-17B6-4F30-88CA-87D8D8ADF7B9}"/>
    <cellStyle name="Normal 2 4 2 2 5 2 3" xfId="11551" xr:uid="{C221A2F4-B7CB-438E-BF6B-7505D28FE186}"/>
    <cellStyle name="Normal 2 4 2 2 5 2 3 2" xfId="11552" xr:uid="{2AE81CC4-9DF6-4154-A80F-396313B6D7A3}"/>
    <cellStyle name="Normal 2 4 2 2 5 2 3 2 2" xfId="39508" xr:uid="{7E773AEB-FA95-418B-ACBE-383460960E04}"/>
    <cellStyle name="Normal 2 4 2 2 5 2 3 3" xfId="39507" xr:uid="{F995F235-0278-4BD3-B8EE-80DD65562CBD}"/>
    <cellStyle name="Normal 2 4 2 2 5 2 4" xfId="11553" xr:uid="{90AAA19C-DFC2-4A93-A2D0-5E95B2502F6D}"/>
    <cellStyle name="Normal 2 4 2 2 5 2 4 2" xfId="39509" xr:uid="{18D4748A-D962-4CB4-9540-622214E13040}"/>
    <cellStyle name="Normal 2 4 2 2 5 2 5" xfId="39502" xr:uid="{430B31E5-19E3-4676-AE34-5A4F9E054C61}"/>
    <cellStyle name="Normal 2 4 2 2 5 3" xfId="11554" xr:uid="{6CDCC0CF-B1F9-4DB8-B8E0-0707B11AC934}"/>
    <cellStyle name="Normal 2 4 2 2 5 3 2" xfId="11555" xr:uid="{46DE0ECC-3A48-4EFB-838D-F24E5A9A780B}"/>
    <cellStyle name="Normal 2 4 2 2 5 3 2 2" xfId="11556" xr:uid="{05CA0D48-1998-4AB7-8FFE-FCC762C257E1}"/>
    <cellStyle name="Normal 2 4 2 2 5 3 2 2 2" xfId="39512" xr:uid="{2FB94207-030E-47CD-A011-4E3E21C31CBE}"/>
    <cellStyle name="Normal 2 4 2 2 5 3 2 3" xfId="39511" xr:uid="{3C3A3EAA-7AF0-4CD3-B3C9-E616A38ADDFD}"/>
    <cellStyle name="Normal 2 4 2 2 5 3 3" xfId="11557" xr:uid="{E4901D2A-DF77-4C0F-A096-65042CF6ECCB}"/>
    <cellStyle name="Normal 2 4 2 2 5 3 3 2" xfId="39513" xr:uid="{D84E6F66-20E1-487A-A202-DE7F66838FD5}"/>
    <cellStyle name="Normal 2 4 2 2 5 3 4" xfId="39510" xr:uid="{150F0DD5-2FDB-46D1-9459-EE65305430D6}"/>
    <cellStyle name="Normal 2 4 2 2 5 4" xfId="11558" xr:uid="{A53E5A86-8A8E-418A-8E1B-5B431DF309D3}"/>
    <cellStyle name="Normal 2 4 2 2 5 4 2" xfId="11559" xr:uid="{060A6080-5D82-4157-A3EA-051DB82C4B21}"/>
    <cellStyle name="Normal 2 4 2 2 5 4 2 2" xfId="39515" xr:uid="{3E85751C-AB15-43D0-B7B8-84E80C608FEA}"/>
    <cellStyle name="Normal 2 4 2 2 5 4 3" xfId="39514" xr:uid="{3216516B-9C1F-4457-9460-48C79FDC4C1E}"/>
    <cellStyle name="Normal 2 4 2 2 5 5" xfId="11560" xr:uid="{674413E6-4DAE-4D23-B6EB-8350A4192AE5}"/>
    <cellStyle name="Normal 2 4 2 2 5 5 2" xfId="39516" xr:uid="{09FAA846-3A7D-4BD1-8858-D4A36D52CA24}"/>
    <cellStyle name="Normal 2 4 2 2 5 6" xfId="39501" xr:uid="{B14CE280-391E-48F2-B82B-1BE500A22F00}"/>
    <cellStyle name="Normal 2 4 2 2 6" xfId="11561" xr:uid="{17A25824-971C-430A-B0BA-382ECF7048AD}"/>
    <cellStyle name="Normal 2 4 2 2 6 2" xfId="11562" xr:uid="{71B57D4E-1967-4777-B442-382C3CB07CEA}"/>
    <cellStyle name="Normal 2 4 2 2 6 2 2" xfId="11563" xr:uid="{0A3DB04C-B1FA-4323-B678-8FF9C94B47E9}"/>
    <cellStyle name="Normal 2 4 2 2 6 2 2 2" xfId="11564" xr:uid="{54ECA5D2-C934-458A-B91D-CA4164BC88CA}"/>
    <cellStyle name="Normal 2 4 2 2 6 2 2 2 2" xfId="39520" xr:uid="{9B3FA32F-E2E7-44F8-BD23-DFB26DB98A18}"/>
    <cellStyle name="Normal 2 4 2 2 6 2 2 3" xfId="39519" xr:uid="{C409C076-A213-4280-BCED-5BE819D5D20A}"/>
    <cellStyle name="Normal 2 4 2 2 6 2 3" xfId="11565" xr:uid="{386F69A5-DE26-4007-8AC3-96EA56EE3E3D}"/>
    <cellStyle name="Normal 2 4 2 2 6 2 3 2" xfId="39521" xr:uid="{49244193-BEA1-4C71-806F-F3B10E13BF2E}"/>
    <cellStyle name="Normal 2 4 2 2 6 2 4" xfId="39518" xr:uid="{FAD9D905-8E62-4783-9007-055C622C95D9}"/>
    <cellStyle name="Normal 2 4 2 2 6 3" xfId="11566" xr:uid="{55B74EE5-AC97-405D-972E-7B9D78AE33C8}"/>
    <cellStyle name="Normal 2 4 2 2 6 3 2" xfId="11567" xr:uid="{0D154247-5CD6-445F-910A-D5034B232A91}"/>
    <cellStyle name="Normal 2 4 2 2 6 3 2 2" xfId="39523" xr:uid="{0C676FE5-29FC-4808-AC56-5AEF3C86EA17}"/>
    <cellStyle name="Normal 2 4 2 2 6 3 3" xfId="39522" xr:uid="{7881B4EE-8F0E-47A4-965B-CB7173AA10E4}"/>
    <cellStyle name="Normal 2 4 2 2 6 4" xfId="11568" xr:uid="{A5BA64CE-631C-4D1F-A079-40DFAB2BFC6C}"/>
    <cellStyle name="Normal 2 4 2 2 6 4 2" xfId="39524" xr:uid="{C294DE31-10D8-4AF6-9CAB-6EA76B29FF8E}"/>
    <cellStyle name="Normal 2 4 2 2 6 5" xfId="39517" xr:uid="{2C93F4A7-F565-48BF-8E88-52E3D7456B20}"/>
    <cellStyle name="Normal 2 4 2 2 7" xfId="11569" xr:uid="{F808EFFA-1947-4876-8EC8-6DC2BAFDA7E7}"/>
    <cellStyle name="Normal 2 4 2 2 7 2" xfId="11570" xr:uid="{5965843A-485E-4BAB-82BC-D70434DB0A80}"/>
    <cellStyle name="Normal 2 4 2 2 7 2 2" xfId="11571" xr:uid="{FD92435D-7265-4AC0-8841-30BAD1EDE085}"/>
    <cellStyle name="Normal 2 4 2 2 7 2 2 2" xfId="11572" xr:uid="{A764CF07-F8D4-4AFD-9562-E1BD19B6227D}"/>
    <cellStyle name="Normal 2 4 2 2 7 2 2 2 2" xfId="39528" xr:uid="{CEE37901-24C7-4C7B-911A-752C9AADC399}"/>
    <cellStyle name="Normal 2 4 2 2 7 2 2 3" xfId="39527" xr:uid="{2699DC73-71BB-4AAA-BBAA-0CB010A9BD8A}"/>
    <cellStyle name="Normal 2 4 2 2 7 2 3" xfId="11573" xr:uid="{13F1121D-0694-4F50-AF0D-A62309F2489D}"/>
    <cellStyle name="Normal 2 4 2 2 7 2 3 2" xfId="39529" xr:uid="{88D7E43D-2F7D-4662-BE82-D999419AF358}"/>
    <cellStyle name="Normal 2 4 2 2 7 2 4" xfId="39526" xr:uid="{F3C17813-A9E4-43B5-9FEC-46C7912406DE}"/>
    <cellStyle name="Normal 2 4 2 2 7 3" xfId="11574" xr:uid="{A09C93C0-3EE7-4217-B011-CD318AF7335F}"/>
    <cellStyle name="Normal 2 4 2 2 7 3 2" xfId="11575" xr:uid="{1F278A4B-C8A4-4BFE-AAE7-8D3423C72DAC}"/>
    <cellStyle name="Normal 2 4 2 2 7 3 2 2" xfId="39531" xr:uid="{37EBEF6C-F8FA-4E2B-BE18-E5EDEBD06FA1}"/>
    <cellStyle name="Normal 2 4 2 2 7 3 3" xfId="39530" xr:uid="{636AD907-EEF6-4AA8-B829-0DD3ED648101}"/>
    <cellStyle name="Normal 2 4 2 2 7 4" xfId="11576" xr:uid="{D0A33C9A-5255-48BF-8114-1A1DBCE0F371}"/>
    <cellStyle name="Normal 2 4 2 2 7 4 2" xfId="39532" xr:uid="{379E79B7-71F2-4E47-8A7E-888CDC7A1FB2}"/>
    <cellStyle name="Normal 2 4 2 2 7 5" xfId="39525" xr:uid="{33F81DF6-E614-4100-8625-6A86D92D757A}"/>
    <cellStyle name="Normal 2 4 2 2 8" xfId="11577" xr:uid="{F00301A5-AA4B-4FE4-A029-F9DADFC6476C}"/>
    <cellStyle name="Normal 2 4 2 2 8 2" xfId="11578" xr:uid="{62217FB9-C112-4916-96D7-137FD1D0F89A}"/>
    <cellStyle name="Normal 2 4 2 2 8 2 2" xfId="11579" xr:uid="{D3A8978D-12D1-416A-A363-A5DE881DDC0F}"/>
    <cellStyle name="Normal 2 4 2 2 8 2 2 2" xfId="39535" xr:uid="{740AA3F3-76FF-4E85-B080-3788D280B243}"/>
    <cellStyle name="Normal 2 4 2 2 8 2 3" xfId="39534" xr:uid="{D14C43E1-8FF0-4215-917E-87223149FE77}"/>
    <cellStyle name="Normal 2 4 2 2 8 3" xfId="11580" xr:uid="{B263AC5F-1F3F-462C-A5AD-4304E31098B8}"/>
    <cellStyle name="Normal 2 4 2 2 8 3 2" xfId="39536" xr:uid="{77E4AB54-65BF-4389-A111-61EB181E2D61}"/>
    <cellStyle name="Normal 2 4 2 2 8 4" xfId="39533" xr:uid="{639CA7BB-6096-4A54-A3F7-9752291604DC}"/>
    <cellStyle name="Normal 2 4 2 2 9" xfId="11581" xr:uid="{B6347120-ECF9-4CA5-A620-162AAD5D4750}"/>
    <cellStyle name="Normal 2 4 2 2 9 2" xfId="11582" xr:uid="{27383460-BB50-4345-9BE4-E37A81BF8B98}"/>
    <cellStyle name="Normal 2 4 2 2 9 2 2" xfId="39538" xr:uid="{C6998FA6-A17B-4192-8989-CC3F9946805C}"/>
    <cellStyle name="Normal 2 4 2 2 9 3" xfId="39537" xr:uid="{CBADB742-2B03-4C3C-A070-D4AF562EFF3E}"/>
    <cellStyle name="Normal 2 4 2 3" xfId="182" xr:uid="{A69F2D99-B952-4896-8E17-C0CD720954F6}"/>
    <cellStyle name="Normal 2 4 2 3 10" xfId="27848" xr:uid="{C061FEDF-5F84-4ED6-9C6D-66229EFFB05F}"/>
    <cellStyle name="Normal 2 4 2 3 10 2" xfId="55767" xr:uid="{AE204286-7244-4335-9446-FFC75021DBF0}"/>
    <cellStyle name="Normal 2 4 2 3 11" xfId="28164" xr:uid="{24FE6CE9-1119-47B6-8826-E9F3A31AD3BC}"/>
    <cellStyle name="Normal 2 4 2 3 2" xfId="337" xr:uid="{46923763-06CA-4433-AA20-70D37144AE28}"/>
    <cellStyle name="Normal 2 4 2 3 2 10" xfId="28318" xr:uid="{1FC06639-B604-4BCA-B94C-6CEDE4245681}"/>
    <cellStyle name="Normal 2 4 2 3 2 2" xfId="684" xr:uid="{4A7D3DCF-FF4B-4D8D-9CE3-6B3DA4BBBC6B}"/>
    <cellStyle name="Normal 2 4 2 3 2 2 2" xfId="11583" xr:uid="{073730F3-A0DF-46E7-ADB4-B4D900E65A93}"/>
    <cellStyle name="Normal 2 4 2 3 2 2 2 2" xfId="11584" xr:uid="{C63FD5D8-6E50-47C5-9CF2-9814C9BF7E5E}"/>
    <cellStyle name="Normal 2 4 2 3 2 2 2 2 2" xfId="11585" xr:uid="{E8D28AF4-4FCF-4E23-9A99-DD6F26A944DA}"/>
    <cellStyle name="Normal 2 4 2 3 2 2 2 2 2 2" xfId="11586" xr:uid="{14A4B57F-3334-4698-AE2F-9E2073E454BC}"/>
    <cellStyle name="Normal 2 4 2 3 2 2 2 2 2 2 2" xfId="11587" xr:uid="{D713284B-337D-4B68-81CC-64B544C17106}"/>
    <cellStyle name="Normal 2 4 2 3 2 2 2 2 2 2 2 2" xfId="39543" xr:uid="{C8A42611-FE43-4F4C-B860-CF5A9C27D475}"/>
    <cellStyle name="Normal 2 4 2 3 2 2 2 2 2 2 3" xfId="39542" xr:uid="{F9618ACD-7A6D-4C6D-81CE-0107F4824F2A}"/>
    <cellStyle name="Normal 2 4 2 3 2 2 2 2 2 3" xfId="11588" xr:uid="{13A18C44-CF44-4654-A8AA-0ADDBC737FED}"/>
    <cellStyle name="Normal 2 4 2 3 2 2 2 2 2 3 2" xfId="39544" xr:uid="{BCF846AF-46BF-4483-9477-9BAB3C56293D}"/>
    <cellStyle name="Normal 2 4 2 3 2 2 2 2 2 4" xfId="39541" xr:uid="{69BBDD74-D57E-4B85-9FBA-F7553141C2CD}"/>
    <cellStyle name="Normal 2 4 2 3 2 2 2 2 3" xfId="11589" xr:uid="{FFE323EF-4733-4319-AD22-8A02794E4835}"/>
    <cellStyle name="Normal 2 4 2 3 2 2 2 2 3 2" xfId="11590" xr:uid="{75A975CB-71CE-44BB-81C7-0B63A22546E6}"/>
    <cellStyle name="Normal 2 4 2 3 2 2 2 2 3 2 2" xfId="39546" xr:uid="{0EED6220-B48B-421A-8800-CCD6043F7802}"/>
    <cellStyle name="Normal 2 4 2 3 2 2 2 2 3 3" xfId="39545" xr:uid="{2C5C98C6-810F-4F1B-8CB7-9240EA9ADD04}"/>
    <cellStyle name="Normal 2 4 2 3 2 2 2 2 4" xfId="11591" xr:uid="{1F750888-D277-41BB-98EE-224CE028B888}"/>
    <cellStyle name="Normal 2 4 2 3 2 2 2 2 4 2" xfId="39547" xr:uid="{269C2F3F-5FF3-4A30-92E8-5B3D5CF2D2EC}"/>
    <cellStyle name="Normal 2 4 2 3 2 2 2 2 5" xfId="39540" xr:uid="{013BEFB1-299B-4F17-A9FB-78F0488687D6}"/>
    <cellStyle name="Normal 2 4 2 3 2 2 2 3" xfId="11592" xr:uid="{205EF403-975D-4EA8-97D3-45847B3D2EAD}"/>
    <cellStyle name="Normal 2 4 2 3 2 2 2 3 2" xfId="11593" xr:uid="{10C53C9E-7DE0-47AA-A7E6-6B4DD6479AF6}"/>
    <cellStyle name="Normal 2 4 2 3 2 2 2 3 2 2" xfId="11594" xr:uid="{7B1630E1-F62F-44A0-9149-0B328288B8DE}"/>
    <cellStyle name="Normal 2 4 2 3 2 2 2 3 2 2 2" xfId="39550" xr:uid="{FBEF8476-B08D-4E1A-A932-B218A0C80383}"/>
    <cellStyle name="Normal 2 4 2 3 2 2 2 3 2 3" xfId="39549" xr:uid="{B377E7BA-C904-49CB-92C7-13D3726847D6}"/>
    <cellStyle name="Normal 2 4 2 3 2 2 2 3 3" xfId="11595" xr:uid="{3E24D104-E287-42AC-80CE-169FD60C269F}"/>
    <cellStyle name="Normal 2 4 2 3 2 2 2 3 3 2" xfId="39551" xr:uid="{1843FA62-B893-43A3-8E60-A2A0E47C4D89}"/>
    <cellStyle name="Normal 2 4 2 3 2 2 2 3 4" xfId="39548" xr:uid="{115A6F78-3935-44CB-A86D-84B1D40AB858}"/>
    <cellStyle name="Normal 2 4 2 3 2 2 2 4" xfId="11596" xr:uid="{E63A2F27-8EFC-472C-828D-D0F09D2E92FF}"/>
    <cellStyle name="Normal 2 4 2 3 2 2 2 4 2" xfId="11597" xr:uid="{384A0587-5584-4912-9520-9D34756FA5E3}"/>
    <cellStyle name="Normal 2 4 2 3 2 2 2 4 2 2" xfId="39553" xr:uid="{3A09E959-B8B1-46DA-8EBD-A7C490CBBB2B}"/>
    <cellStyle name="Normal 2 4 2 3 2 2 2 4 3" xfId="39552" xr:uid="{9B3C2086-8DC5-4381-8706-4314F146961E}"/>
    <cellStyle name="Normal 2 4 2 3 2 2 2 5" xfId="11598" xr:uid="{EC8E11D0-9D6E-4562-9C6E-58CC72441AC8}"/>
    <cellStyle name="Normal 2 4 2 3 2 2 2 5 2" xfId="39554" xr:uid="{1C3D91C5-1701-478E-B7FA-6CF218366CC0}"/>
    <cellStyle name="Normal 2 4 2 3 2 2 2 6" xfId="39539" xr:uid="{38761F04-2D9D-498A-A3CB-9A535FC0533A}"/>
    <cellStyle name="Normal 2 4 2 3 2 2 3" xfId="11599" xr:uid="{0CB91A66-F6A5-4E02-ADB9-6AEC3F9F59BA}"/>
    <cellStyle name="Normal 2 4 2 3 2 2 3 2" xfId="11600" xr:uid="{6FBD2937-42AB-4A6E-AE65-35E3799DD867}"/>
    <cellStyle name="Normal 2 4 2 3 2 2 3 2 2" xfId="11601" xr:uid="{88B3DB9E-1C77-4B86-8C85-11A046F26F0F}"/>
    <cellStyle name="Normal 2 4 2 3 2 2 3 2 2 2" xfId="11602" xr:uid="{9ECF9420-3EF6-438B-B0AB-03C47FF9D7C7}"/>
    <cellStyle name="Normal 2 4 2 3 2 2 3 2 2 2 2" xfId="39558" xr:uid="{05B2CEB7-2F97-4499-84F5-9B631324D8BC}"/>
    <cellStyle name="Normal 2 4 2 3 2 2 3 2 2 3" xfId="39557" xr:uid="{0F6BFF41-864A-4BDF-8C1C-A5E7CF90F45B}"/>
    <cellStyle name="Normal 2 4 2 3 2 2 3 2 3" xfId="11603" xr:uid="{338A398C-B676-4199-B872-4FE1FC8A1C84}"/>
    <cellStyle name="Normal 2 4 2 3 2 2 3 2 3 2" xfId="39559" xr:uid="{03AB9D43-17D7-4C1F-A814-7651329367F8}"/>
    <cellStyle name="Normal 2 4 2 3 2 2 3 2 4" xfId="39556" xr:uid="{5CE6E289-223C-4CD8-B478-68E72ED35CCD}"/>
    <cellStyle name="Normal 2 4 2 3 2 2 3 3" xfId="11604" xr:uid="{7D50144A-2AF6-478A-939B-D46941DB9634}"/>
    <cellStyle name="Normal 2 4 2 3 2 2 3 3 2" xfId="11605" xr:uid="{6412471D-043E-4485-8773-F264B4BAF6FF}"/>
    <cellStyle name="Normal 2 4 2 3 2 2 3 3 2 2" xfId="39561" xr:uid="{2D9598AF-3668-4164-A867-7A249561F56F}"/>
    <cellStyle name="Normal 2 4 2 3 2 2 3 3 3" xfId="39560" xr:uid="{03B93431-555B-4452-82F2-02F3D6C2C2F0}"/>
    <cellStyle name="Normal 2 4 2 3 2 2 3 4" xfId="11606" xr:uid="{9D6A481E-AAD7-4436-AAD0-96DAE122ACDC}"/>
    <cellStyle name="Normal 2 4 2 3 2 2 3 4 2" xfId="39562" xr:uid="{96FA4551-2572-4E7E-A3C7-7D8FC7841378}"/>
    <cellStyle name="Normal 2 4 2 3 2 2 3 5" xfId="39555" xr:uid="{C54AC3D5-C64E-475E-9D88-52B38ECCE17B}"/>
    <cellStyle name="Normal 2 4 2 3 2 2 4" xfId="11607" xr:uid="{550864B2-E364-46A0-8C6D-6F310531923B}"/>
    <cellStyle name="Normal 2 4 2 3 2 2 4 2" xfId="11608" xr:uid="{FD32A6F7-C6FC-48CC-9354-017A13A6CCEC}"/>
    <cellStyle name="Normal 2 4 2 3 2 2 4 2 2" xfId="11609" xr:uid="{73C8CFA0-ED1D-4A01-961F-A153A1796C09}"/>
    <cellStyle name="Normal 2 4 2 3 2 2 4 2 2 2" xfId="11610" xr:uid="{FE4A2D5D-4FD9-4CF7-BA0A-9309E7BDE3C4}"/>
    <cellStyle name="Normal 2 4 2 3 2 2 4 2 2 2 2" xfId="39566" xr:uid="{335D6E58-5E73-469D-B5F9-629451F4F950}"/>
    <cellStyle name="Normal 2 4 2 3 2 2 4 2 2 3" xfId="39565" xr:uid="{6449BBA4-5BB7-4BD6-89F4-6EC09259F782}"/>
    <cellStyle name="Normal 2 4 2 3 2 2 4 2 3" xfId="11611" xr:uid="{DC87BC66-F508-4A6A-A590-73AD2EFB712B}"/>
    <cellStyle name="Normal 2 4 2 3 2 2 4 2 3 2" xfId="39567" xr:uid="{075C9942-CB95-46A2-A7DB-FF7AC4F140B8}"/>
    <cellStyle name="Normal 2 4 2 3 2 2 4 2 4" xfId="39564" xr:uid="{5C7D1555-09F7-41FA-9447-FB984D60AD83}"/>
    <cellStyle name="Normal 2 4 2 3 2 2 4 3" xfId="11612" xr:uid="{5B441919-9DC8-4AF9-B824-8517B1F6ED0C}"/>
    <cellStyle name="Normal 2 4 2 3 2 2 4 3 2" xfId="11613" xr:uid="{B53B2F13-49A2-4596-BFAE-D49EDFE6D715}"/>
    <cellStyle name="Normal 2 4 2 3 2 2 4 3 2 2" xfId="39569" xr:uid="{EF451FAA-DDE9-4C66-9700-A49FE7A3D7FE}"/>
    <cellStyle name="Normal 2 4 2 3 2 2 4 3 3" xfId="39568" xr:uid="{2C740AE6-CB47-4CE5-8D31-5B99A237D186}"/>
    <cellStyle name="Normal 2 4 2 3 2 2 4 4" xfId="11614" xr:uid="{36C58461-938A-4F31-B5E7-AB4C297CD9E8}"/>
    <cellStyle name="Normal 2 4 2 3 2 2 4 4 2" xfId="39570" xr:uid="{20EBFD9B-2E50-419E-8219-E22ABAB06014}"/>
    <cellStyle name="Normal 2 4 2 3 2 2 4 5" xfId="39563" xr:uid="{A4FEE2FA-0CC8-42AE-BE88-444704A1377D}"/>
    <cellStyle name="Normal 2 4 2 3 2 2 5" xfId="11615" xr:uid="{233B4D9C-475E-403A-BFBF-15DE0AE646A5}"/>
    <cellStyle name="Normal 2 4 2 3 2 2 5 2" xfId="11616" xr:uid="{BCC0848C-F57A-46A9-8F16-3A8EF87F54AF}"/>
    <cellStyle name="Normal 2 4 2 3 2 2 5 2 2" xfId="11617" xr:uid="{65F45CEB-9958-447F-A8C0-9E2A51F15B88}"/>
    <cellStyle name="Normal 2 4 2 3 2 2 5 2 2 2" xfId="39573" xr:uid="{B37AC1A8-71E2-4E41-BC0D-6DF39AFFA94F}"/>
    <cellStyle name="Normal 2 4 2 3 2 2 5 2 3" xfId="39572" xr:uid="{FC27C3C2-8C62-4B70-A785-84B16A144D88}"/>
    <cellStyle name="Normal 2 4 2 3 2 2 5 3" xfId="11618" xr:uid="{6F7C4C5E-EBB3-4B8A-9BE3-380D9A2DF953}"/>
    <cellStyle name="Normal 2 4 2 3 2 2 5 3 2" xfId="39574" xr:uid="{E766BDBC-38EB-4153-A596-498E7AB8D132}"/>
    <cellStyle name="Normal 2 4 2 3 2 2 5 4" xfId="39571" xr:uid="{D318395F-6C24-4A8B-8A7B-B9559CE8CADE}"/>
    <cellStyle name="Normal 2 4 2 3 2 2 6" xfId="11619" xr:uid="{9D67D90B-0D26-4812-B711-F4F4DEF40E44}"/>
    <cellStyle name="Normal 2 4 2 3 2 2 6 2" xfId="11620" xr:uid="{1ADB20C2-1AD7-4B2D-8C9A-142E7E4DFBF1}"/>
    <cellStyle name="Normal 2 4 2 3 2 2 6 2 2" xfId="39576" xr:uid="{BEA194BA-3927-4425-B059-967672B34FAA}"/>
    <cellStyle name="Normal 2 4 2 3 2 2 6 3" xfId="39575" xr:uid="{CD87454C-C558-4C77-A0C7-CFC924EA3DF4}"/>
    <cellStyle name="Normal 2 4 2 3 2 2 7" xfId="11621" xr:uid="{CC1FBA48-6B81-45CE-A1A3-3C473CD125F8}"/>
    <cellStyle name="Normal 2 4 2 3 2 2 7 2" xfId="39577" xr:uid="{4DBF968E-B001-4727-BDFA-B5743EFE4A37}"/>
    <cellStyle name="Normal 2 4 2 3 2 2 8" xfId="28663" xr:uid="{F13D9FC0-3E58-46E6-91DA-8B93E94A9C2C}"/>
    <cellStyle name="Normal 2 4 2 3 2 3" xfId="11622" xr:uid="{8DDB2508-FBB0-4419-9237-BA0C43CCF9E9}"/>
    <cellStyle name="Normal 2 4 2 3 2 3 2" xfId="11623" xr:uid="{CA3A9F97-B101-4517-8423-AFD1950A65E0}"/>
    <cellStyle name="Normal 2 4 2 3 2 3 2 2" xfId="11624" xr:uid="{6ACD72CE-4EB0-4AB3-B789-EE75C1102AA1}"/>
    <cellStyle name="Normal 2 4 2 3 2 3 2 2 2" xfId="11625" xr:uid="{2FD67D7D-8153-489B-B14C-FD69BE80B11A}"/>
    <cellStyle name="Normal 2 4 2 3 2 3 2 2 2 2" xfId="11626" xr:uid="{F3A042DF-104C-42D3-9FF0-B4EBE575C4E6}"/>
    <cellStyle name="Normal 2 4 2 3 2 3 2 2 2 2 2" xfId="39582" xr:uid="{DDADCB32-1F87-4FC8-B15D-E8B798DA3069}"/>
    <cellStyle name="Normal 2 4 2 3 2 3 2 2 2 3" xfId="39581" xr:uid="{B8D0C6BD-8235-467E-97F0-44D1215BD565}"/>
    <cellStyle name="Normal 2 4 2 3 2 3 2 2 3" xfId="11627" xr:uid="{4187388B-7E5F-463B-9145-871050A6804F}"/>
    <cellStyle name="Normal 2 4 2 3 2 3 2 2 3 2" xfId="39583" xr:uid="{FA1540CA-4104-46C7-A00F-95EC5A0304F2}"/>
    <cellStyle name="Normal 2 4 2 3 2 3 2 2 4" xfId="39580" xr:uid="{E542508A-7320-4E3F-80E9-027E3ACA0EC5}"/>
    <cellStyle name="Normal 2 4 2 3 2 3 2 3" xfId="11628" xr:uid="{565C4A2B-EA4A-4FE3-B8E8-DF676EE1F431}"/>
    <cellStyle name="Normal 2 4 2 3 2 3 2 3 2" xfId="11629" xr:uid="{E08B5BB1-3821-4508-88F6-B16579268B64}"/>
    <cellStyle name="Normal 2 4 2 3 2 3 2 3 2 2" xfId="39585" xr:uid="{93296FD5-6330-488A-8BB8-051F8849C1B7}"/>
    <cellStyle name="Normal 2 4 2 3 2 3 2 3 3" xfId="39584" xr:uid="{F229C701-C1ED-4F85-B5B9-8C44D9FDBB92}"/>
    <cellStyle name="Normal 2 4 2 3 2 3 2 4" xfId="11630" xr:uid="{9BEBD664-1C57-4815-91F2-BAF8B8E084B8}"/>
    <cellStyle name="Normal 2 4 2 3 2 3 2 4 2" xfId="39586" xr:uid="{85E4CCCD-7E6A-4D87-AAB6-0B3D40733AEE}"/>
    <cellStyle name="Normal 2 4 2 3 2 3 2 5" xfId="39579" xr:uid="{06EDF45C-007E-4C40-8559-0A0A0EAAC756}"/>
    <cellStyle name="Normal 2 4 2 3 2 3 3" xfId="11631" xr:uid="{681A769D-95AF-474A-B66B-0B80021B9110}"/>
    <cellStyle name="Normal 2 4 2 3 2 3 3 2" xfId="11632" xr:uid="{D85B0232-4E0F-45EE-9DC1-D26B485241B1}"/>
    <cellStyle name="Normal 2 4 2 3 2 3 3 2 2" xfId="11633" xr:uid="{E86F6E27-4939-40ED-B763-9520612BD9C2}"/>
    <cellStyle name="Normal 2 4 2 3 2 3 3 2 2 2" xfId="39589" xr:uid="{CE1F8E01-DB36-4F45-A9AA-58A99967DFD4}"/>
    <cellStyle name="Normal 2 4 2 3 2 3 3 2 3" xfId="39588" xr:uid="{8E1D9F07-5460-42C1-AB30-EABB31058ED6}"/>
    <cellStyle name="Normal 2 4 2 3 2 3 3 3" xfId="11634" xr:uid="{3831B042-A09B-4207-95A1-32DC2F61F354}"/>
    <cellStyle name="Normal 2 4 2 3 2 3 3 3 2" xfId="39590" xr:uid="{F4F6CA15-C2B5-49DA-B287-3005C14A887D}"/>
    <cellStyle name="Normal 2 4 2 3 2 3 3 4" xfId="39587" xr:uid="{09BD36A4-B05F-4861-A84D-BC4F546CEF51}"/>
    <cellStyle name="Normal 2 4 2 3 2 3 4" xfId="11635" xr:uid="{90379721-D974-451C-87DF-66F85B99C85E}"/>
    <cellStyle name="Normal 2 4 2 3 2 3 4 2" xfId="11636" xr:uid="{073EBA1E-5C95-4F78-A55B-7899347F44C8}"/>
    <cellStyle name="Normal 2 4 2 3 2 3 4 2 2" xfId="39592" xr:uid="{46CA23D1-0D84-4131-918D-46738C577898}"/>
    <cellStyle name="Normal 2 4 2 3 2 3 4 3" xfId="39591" xr:uid="{8796E83C-7052-47B8-9E4D-DB16D8496CD1}"/>
    <cellStyle name="Normal 2 4 2 3 2 3 5" xfId="11637" xr:uid="{74465857-B53A-4147-8248-492BCE7CC35C}"/>
    <cellStyle name="Normal 2 4 2 3 2 3 5 2" xfId="39593" xr:uid="{380630B2-E476-4486-A407-A2BF52C30796}"/>
    <cellStyle name="Normal 2 4 2 3 2 3 6" xfId="39578" xr:uid="{B598EDC4-1543-4DCE-B864-A4B08435D173}"/>
    <cellStyle name="Normal 2 4 2 3 2 4" xfId="11638" xr:uid="{7A3CCA5A-DC54-4628-A47B-21E727278DD3}"/>
    <cellStyle name="Normal 2 4 2 3 2 4 2" xfId="11639" xr:uid="{831F24E1-C658-46C8-9F4A-FBB7EEE1B62A}"/>
    <cellStyle name="Normal 2 4 2 3 2 4 2 2" xfId="11640" xr:uid="{34999C57-0564-447E-B52D-73056EE5CBCC}"/>
    <cellStyle name="Normal 2 4 2 3 2 4 2 2 2" xfId="11641" xr:uid="{8BFDEECB-A64E-485F-832C-B1C5C7668ADC}"/>
    <cellStyle name="Normal 2 4 2 3 2 4 2 2 2 2" xfId="39597" xr:uid="{849AE07D-6C93-404A-862F-7F6BDB41AB1D}"/>
    <cellStyle name="Normal 2 4 2 3 2 4 2 2 3" xfId="39596" xr:uid="{9CDC0FCF-0293-4312-9600-FA488B0D00A8}"/>
    <cellStyle name="Normal 2 4 2 3 2 4 2 3" xfId="11642" xr:uid="{FA7FC441-E4F2-4313-8023-F50FD44AED3E}"/>
    <cellStyle name="Normal 2 4 2 3 2 4 2 3 2" xfId="39598" xr:uid="{19A0D613-F051-43A7-B76C-56CED158C443}"/>
    <cellStyle name="Normal 2 4 2 3 2 4 2 4" xfId="39595" xr:uid="{5C1A1BF4-653C-4720-9043-AA5A5A8D3485}"/>
    <cellStyle name="Normal 2 4 2 3 2 4 3" xfId="11643" xr:uid="{CEF0A6CE-70E0-43D8-87E5-40735D1B680C}"/>
    <cellStyle name="Normal 2 4 2 3 2 4 3 2" xfId="11644" xr:uid="{FBD36CAD-E9E5-48B8-9582-5C7930078D77}"/>
    <cellStyle name="Normal 2 4 2 3 2 4 3 2 2" xfId="39600" xr:uid="{DA0C737C-B137-4643-856C-AC3C67E8FE04}"/>
    <cellStyle name="Normal 2 4 2 3 2 4 3 3" xfId="39599" xr:uid="{FB8159FF-20AF-4F5F-993E-9E50783AFEF0}"/>
    <cellStyle name="Normal 2 4 2 3 2 4 4" xfId="11645" xr:uid="{775BCC36-3CE8-4FE1-A8EA-48DFBE24A076}"/>
    <cellStyle name="Normal 2 4 2 3 2 4 4 2" xfId="39601" xr:uid="{811816B7-5137-4A55-8CB7-6F6429B30346}"/>
    <cellStyle name="Normal 2 4 2 3 2 4 5" xfId="39594" xr:uid="{C4149785-ED0F-42DD-8E71-3C4F720F6319}"/>
    <cellStyle name="Normal 2 4 2 3 2 5" xfId="11646" xr:uid="{4DB3A4F1-012B-4C90-ABAF-E2AADD50F18E}"/>
    <cellStyle name="Normal 2 4 2 3 2 5 2" xfId="11647" xr:uid="{2552934F-9C4D-449A-A733-38AA0BA3F035}"/>
    <cellStyle name="Normal 2 4 2 3 2 5 2 2" xfId="11648" xr:uid="{A8598D22-C1B4-4D41-ACA9-EF46AACF2F6C}"/>
    <cellStyle name="Normal 2 4 2 3 2 5 2 2 2" xfId="11649" xr:uid="{9150267F-FD32-4B7F-B351-F407BD742FBC}"/>
    <cellStyle name="Normal 2 4 2 3 2 5 2 2 2 2" xfId="39605" xr:uid="{2231FBE5-9B91-4ED1-8698-A9BF9D2EDFD5}"/>
    <cellStyle name="Normal 2 4 2 3 2 5 2 2 3" xfId="39604" xr:uid="{158E85B4-EA72-4700-AED2-92393DE33514}"/>
    <cellStyle name="Normal 2 4 2 3 2 5 2 3" xfId="11650" xr:uid="{A7ED937F-2938-44AC-A428-C611D7D21BFC}"/>
    <cellStyle name="Normal 2 4 2 3 2 5 2 3 2" xfId="39606" xr:uid="{32EF90B2-0227-4AA4-8534-3D71B307CC16}"/>
    <cellStyle name="Normal 2 4 2 3 2 5 2 4" xfId="39603" xr:uid="{6EB4C512-589A-47E4-84E1-3A5506F5DB1C}"/>
    <cellStyle name="Normal 2 4 2 3 2 5 3" xfId="11651" xr:uid="{F3D92692-A817-442A-A2EA-A804FE11CA55}"/>
    <cellStyle name="Normal 2 4 2 3 2 5 3 2" xfId="11652" xr:uid="{2780D547-F94A-4C60-B717-448CF1C56FA6}"/>
    <cellStyle name="Normal 2 4 2 3 2 5 3 2 2" xfId="39608" xr:uid="{6DBC3735-1453-4F25-BBA8-C4C4EF5ECA3D}"/>
    <cellStyle name="Normal 2 4 2 3 2 5 3 3" xfId="39607" xr:uid="{F64DB4C8-10CD-46D6-9500-5958C802DCC3}"/>
    <cellStyle name="Normal 2 4 2 3 2 5 4" xfId="11653" xr:uid="{EA9F506E-8C08-4D77-AFC9-C547ACED40D8}"/>
    <cellStyle name="Normal 2 4 2 3 2 5 4 2" xfId="39609" xr:uid="{2B44B357-FC5F-4576-9C45-324C48CAC5FD}"/>
    <cellStyle name="Normal 2 4 2 3 2 5 5" xfId="39602" xr:uid="{B9F3F7F9-677E-48CC-B939-6DD0FA052845}"/>
    <cellStyle name="Normal 2 4 2 3 2 6" xfId="11654" xr:uid="{406E26A9-9C20-4FA9-ADFE-2F2A00178F41}"/>
    <cellStyle name="Normal 2 4 2 3 2 6 2" xfId="11655" xr:uid="{4FDA975F-734A-4C59-8692-1D9C7C1EF994}"/>
    <cellStyle name="Normal 2 4 2 3 2 6 2 2" xfId="11656" xr:uid="{BD83B8AC-5627-410D-A0D1-7C5B4F1A67BF}"/>
    <cellStyle name="Normal 2 4 2 3 2 6 2 2 2" xfId="39612" xr:uid="{C793F161-EF5E-47EF-8AE0-344701128E5D}"/>
    <cellStyle name="Normal 2 4 2 3 2 6 2 3" xfId="39611" xr:uid="{67027984-F34C-4B43-AD22-8FB148C3A544}"/>
    <cellStyle name="Normal 2 4 2 3 2 6 3" xfId="11657" xr:uid="{09750D02-7535-4126-8B3C-A57C887FB0FB}"/>
    <cellStyle name="Normal 2 4 2 3 2 6 3 2" xfId="39613" xr:uid="{BC5F59DB-2126-4BAC-858D-3FE530F38000}"/>
    <cellStyle name="Normal 2 4 2 3 2 6 4" xfId="39610" xr:uid="{4CA5A30C-F8F0-4F4B-A965-4716C4123FD2}"/>
    <cellStyle name="Normal 2 4 2 3 2 7" xfId="11658" xr:uid="{D6F97509-A84A-43AF-8224-DC205A716DB2}"/>
    <cellStyle name="Normal 2 4 2 3 2 7 2" xfId="11659" xr:uid="{05EA211B-DBD7-4B24-8DF3-32E38DAAB2CF}"/>
    <cellStyle name="Normal 2 4 2 3 2 7 2 2" xfId="39615" xr:uid="{B0C2EFFD-4F34-4205-B4F7-FE119E085283}"/>
    <cellStyle name="Normal 2 4 2 3 2 7 3" xfId="39614" xr:uid="{BC8AA479-AEFE-4333-9BA8-878753577387}"/>
    <cellStyle name="Normal 2 4 2 3 2 8" xfId="11660" xr:uid="{5AB2DDCD-6518-4622-9381-255E6369FFDC}"/>
    <cellStyle name="Normal 2 4 2 3 2 8 2" xfId="39616" xr:uid="{07357CC4-C814-41B4-8217-24DB9E847092}"/>
    <cellStyle name="Normal 2 4 2 3 2 9" xfId="27849" xr:uid="{D253B0A5-55D1-43D2-8D34-F03ACD49BEE0}"/>
    <cellStyle name="Normal 2 4 2 3 2 9 2" xfId="55768" xr:uid="{CE8D1FD1-1AEA-4CFF-B934-F81A56CA2511}"/>
    <cellStyle name="Normal 2 4 2 3 3" xfId="530" xr:uid="{B093C712-6973-443F-B7AC-CCE197DAB3CF}"/>
    <cellStyle name="Normal 2 4 2 3 3 2" xfId="11661" xr:uid="{5CE91CD8-E083-413C-B451-56CF8F0C7D99}"/>
    <cellStyle name="Normal 2 4 2 3 3 2 2" xfId="11662" xr:uid="{C893CF4D-7C2C-4C55-B823-B5657F7D44DA}"/>
    <cellStyle name="Normal 2 4 2 3 3 2 2 2" xfId="11663" xr:uid="{74F61351-3931-49A9-A1C0-7E8EA6421DE4}"/>
    <cellStyle name="Normal 2 4 2 3 3 2 2 2 2" xfId="11664" xr:uid="{749EB760-A413-4CCC-BC3F-EC17B7194E22}"/>
    <cellStyle name="Normal 2 4 2 3 3 2 2 2 2 2" xfId="11665" xr:uid="{661EBC75-D165-4599-B141-E0C959423B9D}"/>
    <cellStyle name="Normal 2 4 2 3 3 2 2 2 2 2 2" xfId="39621" xr:uid="{D67B9EA7-6FC4-4F52-AF2B-D3956B20368F}"/>
    <cellStyle name="Normal 2 4 2 3 3 2 2 2 2 3" xfId="39620" xr:uid="{FAC0968D-9D9F-4F88-AB9B-8A044C7A3A84}"/>
    <cellStyle name="Normal 2 4 2 3 3 2 2 2 3" xfId="11666" xr:uid="{4A19F26F-93CA-4A19-9CA6-9DCDC1B03D99}"/>
    <cellStyle name="Normal 2 4 2 3 3 2 2 2 3 2" xfId="39622" xr:uid="{7B7379C5-7440-4617-AF46-9343EAA80EBA}"/>
    <cellStyle name="Normal 2 4 2 3 3 2 2 2 4" xfId="39619" xr:uid="{142996F0-2354-4D55-887E-6F70729F261F}"/>
    <cellStyle name="Normal 2 4 2 3 3 2 2 3" xfId="11667" xr:uid="{DED08AA6-862C-4BE6-AC57-4F5DDF48A1AB}"/>
    <cellStyle name="Normal 2 4 2 3 3 2 2 3 2" xfId="11668" xr:uid="{D51BE6CA-E4C4-42CB-BB1A-CFC1D3A4DB88}"/>
    <cellStyle name="Normal 2 4 2 3 3 2 2 3 2 2" xfId="39624" xr:uid="{78BC3AFE-E9BB-4AA9-B559-A07BA989B244}"/>
    <cellStyle name="Normal 2 4 2 3 3 2 2 3 3" xfId="39623" xr:uid="{AA22C38E-ABAE-499D-949D-36A712232C8F}"/>
    <cellStyle name="Normal 2 4 2 3 3 2 2 4" xfId="11669" xr:uid="{34CDD094-A608-413E-A9AE-F1BBA7AE699F}"/>
    <cellStyle name="Normal 2 4 2 3 3 2 2 4 2" xfId="39625" xr:uid="{52B29F9C-D216-4B96-96D3-FE9AAFB8D623}"/>
    <cellStyle name="Normal 2 4 2 3 3 2 2 5" xfId="39618" xr:uid="{2744FA99-02E8-4672-B306-AA5A1081201F}"/>
    <cellStyle name="Normal 2 4 2 3 3 2 3" xfId="11670" xr:uid="{A6F3B2A7-ED0E-4DE3-AAB6-CE4E0F960113}"/>
    <cellStyle name="Normal 2 4 2 3 3 2 3 2" xfId="11671" xr:uid="{D33426B4-23D1-4277-83FA-74A2824E97DF}"/>
    <cellStyle name="Normal 2 4 2 3 3 2 3 2 2" xfId="11672" xr:uid="{9CD7CA1F-199B-4BF8-A971-04C69A39C593}"/>
    <cellStyle name="Normal 2 4 2 3 3 2 3 2 2 2" xfId="39628" xr:uid="{F1882036-311B-4232-86D7-F22BB85AA6AB}"/>
    <cellStyle name="Normal 2 4 2 3 3 2 3 2 3" xfId="39627" xr:uid="{03490ED3-45CF-4186-917E-F6A71E931887}"/>
    <cellStyle name="Normal 2 4 2 3 3 2 3 3" xfId="11673" xr:uid="{534C43D7-505A-4071-A57D-5C0AAFAA678A}"/>
    <cellStyle name="Normal 2 4 2 3 3 2 3 3 2" xfId="39629" xr:uid="{B1CAD827-8BB8-4211-A493-2BC8BDADABAF}"/>
    <cellStyle name="Normal 2 4 2 3 3 2 3 4" xfId="39626" xr:uid="{BD3589FB-1E6A-4606-8D8F-65EEE15ADC05}"/>
    <cellStyle name="Normal 2 4 2 3 3 2 4" xfId="11674" xr:uid="{32489B2F-6425-4D66-B94E-A2678B675E4A}"/>
    <cellStyle name="Normal 2 4 2 3 3 2 4 2" xfId="11675" xr:uid="{3F395958-9391-4152-8454-1F584EC1750A}"/>
    <cellStyle name="Normal 2 4 2 3 3 2 4 2 2" xfId="39631" xr:uid="{692AC2CD-9142-4148-92CD-B261264785FA}"/>
    <cellStyle name="Normal 2 4 2 3 3 2 4 3" xfId="39630" xr:uid="{34B5351E-B7F7-4B0F-B427-6E851ABE623B}"/>
    <cellStyle name="Normal 2 4 2 3 3 2 5" xfId="11676" xr:uid="{9BEB8D25-279C-4E06-B150-2B0734F9B100}"/>
    <cellStyle name="Normal 2 4 2 3 3 2 5 2" xfId="39632" xr:uid="{F5EF5E11-6526-4D2E-9348-EB65C7919DEC}"/>
    <cellStyle name="Normal 2 4 2 3 3 2 6" xfId="39617" xr:uid="{BBEAA02C-C53F-478D-86BC-3E000AC54EA4}"/>
    <cellStyle name="Normal 2 4 2 3 3 3" xfId="11677" xr:uid="{5FA5ACB0-C89C-4AEC-9882-C5BC50F3A78D}"/>
    <cellStyle name="Normal 2 4 2 3 3 3 2" xfId="11678" xr:uid="{AE536E15-C911-459D-AC1A-5E173E9226B9}"/>
    <cellStyle name="Normal 2 4 2 3 3 3 2 2" xfId="11679" xr:uid="{5109B6A8-7FD6-42FA-B7A7-09BB2437B6C3}"/>
    <cellStyle name="Normal 2 4 2 3 3 3 2 2 2" xfId="11680" xr:uid="{A22691B1-89AF-49C6-88CA-1849123D4229}"/>
    <cellStyle name="Normal 2 4 2 3 3 3 2 2 2 2" xfId="39636" xr:uid="{DDB1AABB-917E-45E0-BF17-941022D76919}"/>
    <cellStyle name="Normal 2 4 2 3 3 3 2 2 3" xfId="39635" xr:uid="{5DA01670-5815-4E0A-A6A8-FD88B696E607}"/>
    <cellStyle name="Normal 2 4 2 3 3 3 2 3" xfId="11681" xr:uid="{A84E754A-E1BB-435D-8282-A5A6BF847357}"/>
    <cellStyle name="Normal 2 4 2 3 3 3 2 3 2" xfId="39637" xr:uid="{B2CD898F-3054-45E8-8C19-1204D13F893F}"/>
    <cellStyle name="Normal 2 4 2 3 3 3 2 4" xfId="39634" xr:uid="{1A011EAB-8939-429D-9BD8-C898F1817108}"/>
    <cellStyle name="Normal 2 4 2 3 3 3 3" xfId="11682" xr:uid="{2843A106-5890-4337-AD15-1A0AE2A7F471}"/>
    <cellStyle name="Normal 2 4 2 3 3 3 3 2" xfId="11683" xr:uid="{DDC33883-DAB6-4A4E-88C6-86CC547E3253}"/>
    <cellStyle name="Normal 2 4 2 3 3 3 3 2 2" xfId="39639" xr:uid="{22D9DE5B-FF36-4B08-848D-9A940D7F8F11}"/>
    <cellStyle name="Normal 2 4 2 3 3 3 3 3" xfId="39638" xr:uid="{53F3B599-5557-4837-B535-5DAD1273D306}"/>
    <cellStyle name="Normal 2 4 2 3 3 3 4" xfId="11684" xr:uid="{78CC10EC-F869-4811-88C9-A30E4D7F3CEF}"/>
    <cellStyle name="Normal 2 4 2 3 3 3 4 2" xfId="39640" xr:uid="{8A9E9919-B21C-4115-B313-602ACF9F2900}"/>
    <cellStyle name="Normal 2 4 2 3 3 3 5" xfId="39633" xr:uid="{601EEC95-CBE5-4418-92C7-59796A960AE2}"/>
    <cellStyle name="Normal 2 4 2 3 3 4" xfId="11685" xr:uid="{2260B656-60B8-4A0F-B55D-A1561F2412D2}"/>
    <cellStyle name="Normal 2 4 2 3 3 4 2" xfId="11686" xr:uid="{039A035F-1F64-4D53-B982-F055510F6800}"/>
    <cellStyle name="Normal 2 4 2 3 3 4 2 2" xfId="11687" xr:uid="{6388AA1E-75C7-420F-8395-BD984529045F}"/>
    <cellStyle name="Normal 2 4 2 3 3 4 2 2 2" xfId="11688" xr:uid="{6359234A-AB09-4FB3-A892-EAD8D87221FB}"/>
    <cellStyle name="Normal 2 4 2 3 3 4 2 2 2 2" xfId="39644" xr:uid="{7FA76CB3-C4D4-4EF6-928A-F1A1C1678122}"/>
    <cellStyle name="Normal 2 4 2 3 3 4 2 2 3" xfId="39643" xr:uid="{A372A4DF-FFF6-48B1-B777-2373B6BB3687}"/>
    <cellStyle name="Normal 2 4 2 3 3 4 2 3" xfId="11689" xr:uid="{53F73D6D-BD89-4216-9004-F735091D495D}"/>
    <cellStyle name="Normal 2 4 2 3 3 4 2 3 2" xfId="39645" xr:uid="{DFFA4736-6B68-44BD-926E-56A485F040FF}"/>
    <cellStyle name="Normal 2 4 2 3 3 4 2 4" xfId="39642" xr:uid="{E1028A4E-CD91-4C8E-A675-1E1C5D83D8CC}"/>
    <cellStyle name="Normal 2 4 2 3 3 4 3" xfId="11690" xr:uid="{F61FEA41-8BEC-4EDD-BDF9-4942E195C6D4}"/>
    <cellStyle name="Normal 2 4 2 3 3 4 3 2" xfId="11691" xr:uid="{43E24737-E82A-457B-BAB4-8C8F8C76E9DE}"/>
    <cellStyle name="Normal 2 4 2 3 3 4 3 2 2" xfId="39647" xr:uid="{1E91234C-5C95-49CC-9D52-9FFCFF93B214}"/>
    <cellStyle name="Normal 2 4 2 3 3 4 3 3" xfId="39646" xr:uid="{F6F843E2-88F8-4C0D-BDB9-C3578536BAE7}"/>
    <cellStyle name="Normal 2 4 2 3 3 4 4" xfId="11692" xr:uid="{874E4BA9-1B27-4D25-B2B6-A2CF0113D61E}"/>
    <cellStyle name="Normal 2 4 2 3 3 4 4 2" xfId="39648" xr:uid="{D6ECB1EB-0B7B-4A62-8E96-5BEF50E820BC}"/>
    <cellStyle name="Normal 2 4 2 3 3 4 5" xfId="39641" xr:uid="{373162E3-606F-4875-97AE-C1DA66A3C325}"/>
    <cellStyle name="Normal 2 4 2 3 3 5" xfId="11693" xr:uid="{62DCF264-AD59-4FFB-BCF3-4DEA34E9CF86}"/>
    <cellStyle name="Normal 2 4 2 3 3 5 2" xfId="11694" xr:uid="{2960114C-A25C-46A7-A8DF-5C7181B4C84E}"/>
    <cellStyle name="Normal 2 4 2 3 3 5 2 2" xfId="11695" xr:uid="{1E92037C-E9EF-46AF-A6C3-F47CE630A171}"/>
    <cellStyle name="Normal 2 4 2 3 3 5 2 2 2" xfId="39651" xr:uid="{B6858142-4453-43B5-B5C5-3841DC925D3D}"/>
    <cellStyle name="Normal 2 4 2 3 3 5 2 3" xfId="39650" xr:uid="{4FE74D6E-516A-4F14-9E53-2D56FC13639C}"/>
    <cellStyle name="Normal 2 4 2 3 3 5 3" xfId="11696" xr:uid="{32BF2BD5-7F0B-466B-B2F8-318EE2DDC3A8}"/>
    <cellStyle name="Normal 2 4 2 3 3 5 3 2" xfId="39652" xr:uid="{745F91BC-D109-41FF-A470-FF0BF1421245}"/>
    <cellStyle name="Normal 2 4 2 3 3 5 4" xfId="39649" xr:uid="{D3BB086F-93DB-46FA-8E14-E993F520E19A}"/>
    <cellStyle name="Normal 2 4 2 3 3 6" xfId="11697" xr:uid="{075A6ABC-67D4-430D-86D8-D4A3C8607BDF}"/>
    <cellStyle name="Normal 2 4 2 3 3 6 2" xfId="11698" xr:uid="{64F2F6EE-4469-4FBB-9D7F-A61FD6FF5F6B}"/>
    <cellStyle name="Normal 2 4 2 3 3 6 2 2" xfId="39654" xr:uid="{C2262EBE-936C-4F8E-96E8-65F5C8C595E9}"/>
    <cellStyle name="Normal 2 4 2 3 3 6 3" xfId="39653" xr:uid="{56A80E91-54AD-41F2-B839-DAA803435420}"/>
    <cellStyle name="Normal 2 4 2 3 3 7" xfId="11699" xr:uid="{F00FDA64-5A91-4ED0-91D4-C7033A76ECA8}"/>
    <cellStyle name="Normal 2 4 2 3 3 7 2" xfId="39655" xr:uid="{01F72926-AF7E-4AAC-AB91-A08E4C698215}"/>
    <cellStyle name="Normal 2 4 2 3 3 8" xfId="28509" xr:uid="{917706BB-78BE-49E0-AD01-861000D3216B}"/>
    <cellStyle name="Normal 2 4 2 3 4" xfId="11700" xr:uid="{BB934D64-3653-486E-89EC-765CA71C1D88}"/>
    <cellStyle name="Normal 2 4 2 3 4 2" xfId="11701" xr:uid="{8A766146-3786-4976-BD6A-CEE9E4586371}"/>
    <cellStyle name="Normal 2 4 2 3 4 2 2" xfId="11702" xr:uid="{B96CD2BD-41D2-4111-B806-15A0A9B93E18}"/>
    <cellStyle name="Normal 2 4 2 3 4 2 2 2" xfId="11703" xr:uid="{4AED4FD9-7B63-42E3-9118-16795BA667EE}"/>
    <cellStyle name="Normal 2 4 2 3 4 2 2 2 2" xfId="11704" xr:uid="{4DC8C506-DD65-4B5E-A974-431970335B67}"/>
    <cellStyle name="Normal 2 4 2 3 4 2 2 2 2 2" xfId="39660" xr:uid="{5A3CC055-2B40-4CEF-B171-61D33107DF1C}"/>
    <cellStyle name="Normal 2 4 2 3 4 2 2 2 3" xfId="39659" xr:uid="{71279DFE-031B-411F-BA0B-A7E114A84416}"/>
    <cellStyle name="Normal 2 4 2 3 4 2 2 3" xfId="11705" xr:uid="{E0802EEE-0BE1-40A8-A5F1-7CEA3F278DB5}"/>
    <cellStyle name="Normal 2 4 2 3 4 2 2 3 2" xfId="39661" xr:uid="{42866720-4A9B-481B-8958-BB06EDB38A87}"/>
    <cellStyle name="Normal 2 4 2 3 4 2 2 4" xfId="39658" xr:uid="{CB68252C-AA1D-426D-B505-9491F4DBAB2E}"/>
    <cellStyle name="Normal 2 4 2 3 4 2 3" xfId="11706" xr:uid="{B768324A-89A7-4CA5-BE4A-D187E6B2BA64}"/>
    <cellStyle name="Normal 2 4 2 3 4 2 3 2" xfId="11707" xr:uid="{15960D98-E4FE-41E4-A214-12D3F83BBE4F}"/>
    <cellStyle name="Normal 2 4 2 3 4 2 3 2 2" xfId="39663" xr:uid="{9F16B731-5C9D-4BE1-8541-FE90C859B6B5}"/>
    <cellStyle name="Normal 2 4 2 3 4 2 3 3" xfId="39662" xr:uid="{3D573A41-9228-4B98-88E3-74DED8504885}"/>
    <cellStyle name="Normal 2 4 2 3 4 2 4" xfId="11708" xr:uid="{D2B0C00E-3561-48F9-9BA4-025C549F7449}"/>
    <cellStyle name="Normal 2 4 2 3 4 2 4 2" xfId="39664" xr:uid="{4014C482-EEE3-42F7-AA46-43A3FEA33458}"/>
    <cellStyle name="Normal 2 4 2 3 4 2 5" xfId="39657" xr:uid="{548ECC13-0BC3-4866-ACC0-6914C1BFEC91}"/>
    <cellStyle name="Normal 2 4 2 3 4 3" xfId="11709" xr:uid="{6DFF3B55-9C71-4DFD-9091-8E49143129B5}"/>
    <cellStyle name="Normal 2 4 2 3 4 3 2" xfId="11710" xr:uid="{88A5586D-66E6-4751-B3AC-2F0EA6C4A0A6}"/>
    <cellStyle name="Normal 2 4 2 3 4 3 2 2" xfId="11711" xr:uid="{B1C3A9E0-46F6-47E5-B964-1FD5E7ED8049}"/>
    <cellStyle name="Normal 2 4 2 3 4 3 2 2 2" xfId="39667" xr:uid="{2588D5F9-239E-4C55-A227-C4557C2FDEDF}"/>
    <cellStyle name="Normal 2 4 2 3 4 3 2 3" xfId="39666" xr:uid="{07957B0A-2AA9-4C25-89E0-C2B0866F7B04}"/>
    <cellStyle name="Normal 2 4 2 3 4 3 3" xfId="11712" xr:uid="{A03186FC-7246-4474-AB23-3EE47EED071C}"/>
    <cellStyle name="Normal 2 4 2 3 4 3 3 2" xfId="39668" xr:uid="{AA81FFF9-9071-4426-BF1F-B3B63220E417}"/>
    <cellStyle name="Normal 2 4 2 3 4 3 4" xfId="39665" xr:uid="{35B1D94A-4A51-4C12-A1AB-788F787A90BB}"/>
    <cellStyle name="Normal 2 4 2 3 4 4" xfId="11713" xr:uid="{6004FB3C-FD35-4411-9BBE-113DE0F41996}"/>
    <cellStyle name="Normal 2 4 2 3 4 4 2" xfId="11714" xr:uid="{F2FB4D18-B498-4251-B0E8-522728BC65FE}"/>
    <cellStyle name="Normal 2 4 2 3 4 4 2 2" xfId="39670" xr:uid="{9A885924-F320-427E-8CF7-F56F5146BE23}"/>
    <cellStyle name="Normal 2 4 2 3 4 4 3" xfId="39669" xr:uid="{99669E1A-AE70-4A95-8877-930C8C66FA0C}"/>
    <cellStyle name="Normal 2 4 2 3 4 5" xfId="11715" xr:uid="{C767B596-6F31-4EA0-B7F2-F7E4C7EB640D}"/>
    <cellStyle name="Normal 2 4 2 3 4 5 2" xfId="39671" xr:uid="{A57C7984-E885-4595-A90E-216423816CB8}"/>
    <cellStyle name="Normal 2 4 2 3 4 6" xfId="39656" xr:uid="{2D9DC4E0-27D3-4868-A613-92164C903D9A}"/>
    <cellStyle name="Normal 2 4 2 3 5" xfId="11716" xr:uid="{3C72800D-02EB-4847-9C0C-43078ACFA52B}"/>
    <cellStyle name="Normal 2 4 2 3 5 2" xfId="11717" xr:uid="{30F7E6F2-0F0A-4BE7-A5E6-189D71A25756}"/>
    <cellStyle name="Normal 2 4 2 3 5 2 2" xfId="11718" xr:uid="{C565565C-F0A7-4D7A-967B-FE0A1C1AB9A3}"/>
    <cellStyle name="Normal 2 4 2 3 5 2 2 2" xfId="11719" xr:uid="{A0C27324-D5E5-405C-A30C-D050485C4C1A}"/>
    <cellStyle name="Normal 2 4 2 3 5 2 2 2 2" xfId="39675" xr:uid="{54C55F07-4B56-4011-A93B-648839E92140}"/>
    <cellStyle name="Normal 2 4 2 3 5 2 2 3" xfId="39674" xr:uid="{F6C05691-178C-4DD8-BE0C-DF232FE6CF1F}"/>
    <cellStyle name="Normal 2 4 2 3 5 2 3" xfId="11720" xr:uid="{0260F466-3AAB-4DEA-9855-0E323EFCA0E3}"/>
    <cellStyle name="Normal 2 4 2 3 5 2 3 2" xfId="39676" xr:uid="{8828F833-2047-4857-94B7-77C469C7C89E}"/>
    <cellStyle name="Normal 2 4 2 3 5 2 4" xfId="39673" xr:uid="{FBDC4564-EB41-4552-A70C-F91941CE3ADE}"/>
    <cellStyle name="Normal 2 4 2 3 5 3" xfId="11721" xr:uid="{2C2D0374-9B52-44ED-865C-9E4B56BACF6C}"/>
    <cellStyle name="Normal 2 4 2 3 5 3 2" xfId="11722" xr:uid="{3BBDA419-E0B7-4DC1-B23B-8E8972860B96}"/>
    <cellStyle name="Normal 2 4 2 3 5 3 2 2" xfId="39678" xr:uid="{84665BF1-0234-47CA-97EF-9941D182633D}"/>
    <cellStyle name="Normal 2 4 2 3 5 3 3" xfId="39677" xr:uid="{95131951-C2E6-4372-8FE4-31F02A30BF70}"/>
    <cellStyle name="Normal 2 4 2 3 5 4" xfId="11723" xr:uid="{4D180991-CAD1-411D-B66F-98EDD8F1BB2B}"/>
    <cellStyle name="Normal 2 4 2 3 5 4 2" xfId="39679" xr:uid="{2B8EBD94-571C-4759-A1A5-E9EF96E3DF27}"/>
    <cellStyle name="Normal 2 4 2 3 5 5" xfId="39672" xr:uid="{5057D280-4688-45D3-975A-C9D65CF46222}"/>
    <cellStyle name="Normal 2 4 2 3 6" xfId="11724" xr:uid="{044F8B11-B061-44E9-9FDD-EB72BB76C670}"/>
    <cellStyle name="Normal 2 4 2 3 6 2" xfId="11725" xr:uid="{E52776CD-63BF-4386-920F-C1790A3FC77B}"/>
    <cellStyle name="Normal 2 4 2 3 6 2 2" xfId="11726" xr:uid="{723C9C31-6837-4EBA-B6F6-1D72C20B74C1}"/>
    <cellStyle name="Normal 2 4 2 3 6 2 2 2" xfId="11727" xr:uid="{90C8E0A1-6F87-46DA-80AD-D12D5E10CD2B}"/>
    <cellStyle name="Normal 2 4 2 3 6 2 2 2 2" xfId="39683" xr:uid="{D84D64B3-6E95-4F13-9124-7E889B608453}"/>
    <cellStyle name="Normal 2 4 2 3 6 2 2 3" xfId="39682" xr:uid="{6A5EA8A1-2499-4E1E-B6CA-D76367A8C7B0}"/>
    <cellStyle name="Normal 2 4 2 3 6 2 3" xfId="11728" xr:uid="{6BAE0DA6-3BA1-419D-BBE4-EEAE906B8482}"/>
    <cellStyle name="Normal 2 4 2 3 6 2 3 2" xfId="39684" xr:uid="{B05463EC-15C5-4C8D-AA22-C91783372DAC}"/>
    <cellStyle name="Normal 2 4 2 3 6 2 4" xfId="39681" xr:uid="{DE48608A-3051-4031-BEE9-CDD67FBBF9F3}"/>
    <cellStyle name="Normal 2 4 2 3 6 3" xfId="11729" xr:uid="{4E9A0249-39C5-4FB6-822E-7985E9E6B472}"/>
    <cellStyle name="Normal 2 4 2 3 6 3 2" xfId="11730" xr:uid="{0083F608-368C-41CB-8E82-6BFEBBCDD95D}"/>
    <cellStyle name="Normal 2 4 2 3 6 3 2 2" xfId="39686" xr:uid="{C6EB0A83-C28C-4880-A785-C3F0BD33385A}"/>
    <cellStyle name="Normal 2 4 2 3 6 3 3" xfId="39685" xr:uid="{638FB1C5-0729-4283-925E-6DD70F0ADB99}"/>
    <cellStyle name="Normal 2 4 2 3 6 4" xfId="11731" xr:uid="{C41EB65B-FF67-4F63-BA77-6D75336EAAB0}"/>
    <cellStyle name="Normal 2 4 2 3 6 4 2" xfId="39687" xr:uid="{5A2176E7-3644-4131-B2EE-6C092FBECC43}"/>
    <cellStyle name="Normal 2 4 2 3 6 5" xfId="39680" xr:uid="{CD9F7C44-1244-4AC0-A365-3721199D14C1}"/>
    <cellStyle name="Normal 2 4 2 3 7" xfId="11732" xr:uid="{1E8B41F7-FD1D-47BC-8418-8BB9A77BFE1F}"/>
    <cellStyle name="Normal 2 4 2 3 7 2" xfId="11733" xr:uid="{5A8CB42F-215A-43FD-AC4F-76E4FAB1D4E4}"/>
    <cellStyle name="Normal 2 4 2 3 7 2 2" xfId="11734" xr:uid="{AED333A8-F6DF-4629-AB4C-F85538662CE2}"/>
    <cellStyle name="Normal 2 4 2 3 7 2 2 2" xfId="39690" xr:uid="{9BE70E8F-957E-4C1A-AADE-42F0110E6137}"/>
    <cellStyle name="Normal 2 4 2 3 7 2 3" xfId="39689" xr:uid="{C0CCDF9E-3CE7-413D-B80C-C1CA5BE59F31}"/>
    <cellStyle name="Normal 2 4 2 3 7 3" xfId="11735" xr:uid="{D1168D4E-8D71-4404-8B65-6D8DA57ED994}"/>
    <cellStyle name="Normal 2 4 2 3 7 3 2" xfId="39691" xr:uid="{D8A49EC4-E1B3-44F3-AA3D-ED0680891B06}"/>
    <cellStyle name="Normal 2 4 2 3 7 4" xfId="39688" xr:uid="{C215994F-725D-4EED-A206-AD5F86C3F8D9}"/>
    <cellStyle name="Normal 2 4 2 3 8" xfId="11736" xr:uid="{A16A6F02-D64A-4A9C-A0EA-833A09A6C8DD}"/>
    <cellStyle name="Normal 2 4 2 3 8 2" xfId="11737" xr:uid="{063E773A-51DC-4DE1-B7BC-3192B5D33B48}"/>
    <cellStyle name="Normal 2 4 2 3 8 2 2" xfId="39693" xr:uid="{F6CC2918-852E-4618-9621-21CE4B60CB17}"/>
    <cellStyle name="Normal 2 4 2 3 8 3" xfId="39692" xr:uid="{6554B94D-8CC3-4D19-BEA0-5B1274DA53DF}"/>
    <cellStyle name="Normal 2 4 2 3 9" xfId="11738" xr:uid="{5EA363B0-E390-4A21-8175-F439EFC10339}"/>
    <cellStyle name="Normal 2 4 2 3 9 2" xfId="39694" xr:uid="{70FBD927-446E-409B-BE25-6AF12312466C}"/>
    <cellStyle name="Normal 2 4 2 4" xfId="260" xr:uid="{553EE077-B861-4D27-9610-CE88E48FE99F}"/>
    <cellStyle name="Normal 2 4 2 4 10" xfId="28241" xr:uid="{9461F245-C016-45BE-85E1-CF3C38782AA1}"/>
    <cellStyle name="Normal 2 4 2 4 2" xfId="607" xr:uid="{EB6211EC-A897-4A56-928B-3B4F75087993}"/>
    <cellStyle name="Normal 2 4 2 4 2 2" xfId="11739" xr:uid="{46495652-4561-4C35-9E15-DD9795B23FE7}"/>
    <cellStyle name="Normal 2 4 2 4 2 2 2" xfId="11740" xr:uid="{CCD2DBEA-3033-4464-B80A-0D002DA40303}"/>
    <cellStyle name="Normal 2 4 2 4 2 2 2 2" xfId="11741" xr:uid="{B1476766-4486-4787-81F4-315626AE6818}"/>
    <cellStyle name="Normal 2 4 2 4 2 2 2 2 2" xfId="11742" xr:uid="{E68FA844-B9AB-4E3B-A547-D76E28286C97}"/>
    <cellStyle name="Normal 2 4 2 4 2 2 2 2 2 2" xfId="11743" xr:uid="{F1E256CE-AD59-4326-BBC9-4144987DC998}"/>
    <cellStyle name="Normal 2 4 2 4 2 2 2 2 2 2 2" xfId="39699" xr:uid="{B6831201-489A-4A2E-848F-F1F03E7B4B42}"/>
    <cellStyle name="Normal 2 4 2 4 2 2 2 2 2 3" xfId="39698" xr:uid="{6317533F-BFAC-424C-9F37-AD4CC7D6CD5A}"/>
    <cellStyle name="Normal 2 4 2 4 2 2 2 2 3" xfId="11744" xr:uid="{EC084FD1-29DB-4069-AD12-34E0FD98CA2B}"/>
    <cellStyle name="Normal 2 4 2 4 2 2 2 2 3 2" xfId="39700" xr:uid="{A072BDDB-29AC-488E-91B6-003FCD8B5270}"/>
    <cellStyle name="Normal 2 4 2 4 2 2 2 2 4" xfId="39697" xr:uid="{2C33ACA9-7A52-4F22-949B-506167916C54}"/>
    <cellStyle name="Normal 2 4 2 4 2 2 2 3" xfId="11745" xr:uid="{803695B0-0CB0-4E6E-A866-AC75EDC388E5}"/>
    <cellStyle name="Normal 2 4 2 4 2 2 2 3 2" xfId="11746" xr:uid="{0103D932-9B4C-414E-A74A-A23F19820B00}"/>
    <cellStyle name="Normal 2 4 2 4 2 2 2 3 2 2" xfId="39702" xr:uid="{B9AE0460-C264-4493-9440-DAA2158BBFF8}"/>
    <cellStyle name="Normal 2 4 2 4 2 2 2 3 3" xfId="39701" xr:uid="{D2F411D2-1ECD-423C-8C3D-A653D67A4A07}"/>
    <cellStyle name="Normal 2 4 2 4 2 2 2 4" xfId="11747" xr:uid="{201F67F1-6CE2-4A33-9BB6-76F65599C496}"/>
    <cellStyle name="Normal 2 4 2 4 2 2 2 4 2" xfId="39703" xr:uid="{64D31FA4-4911-4349-829C-8B86E190A7D2}"/>
    <cellStyle name="Normal 2 4 2 4 2 2 2 5" xfId="39696" xr:uid="{B67C1FF3-962A-49AF-A7CC-1BE4B808E941}"/>
    <cellStyle name="Normal 2 4 2 4 2 2 3" xfId="11748" xr:uid="{FA491A00-61EF-4107-84CE-5B67AE22FD45}"/>
    <cellStyle name="Normal 2 4 2 4 2 2 3 2" xfId="11749" xr:uid="{4A817C79-D35C-4A8A-8C6A-253CF0D57245}"/>
    <cellStyle name="Normal 2 4 2 4 2 2 3 2 2" xfId="11750" xr:uid="{BA74ED00-2354-42D4-9990-0672116830AA}"/>
    <cellStyle name="Normal 2 4 2 4 2 2 3 2 2 2" xfId="39706" xr:uid="{D8AE6225-FE24-4C07-B38D-838CB4EE2212}"/>
    <cellStyle name="Normal 2 4 2 4 2 2 3 2 3" xfId="39705" xr:uid="{6E82FB43-92B3-41F7-B293-1231AC6410E6}"/>
    <cellStyle name="Normal 2 4 2 4 2 2 3 3" xfId="11751" xr:uid="{8F7CA503-FCDA-4A5B-AB52-FDE9A4348BCE}"/>
    <cellStyle name="Normal 2 4 2 4 2 2 3 3 2" xfId="39707" xr:uid="{8C137479-DDDE-43BD-AAE1-1461A5871F6E}"/>
    <cellStyle name="Normal 2 4 2 4 2 2 3 4" xfId="39704" xr:uid="{392B8597-8F82-461D-928D-09715C7EDAAE}"/>
    <cellStyle name="Normal 2 4 2 4 2 2 4" xfId="11752" xr:uid="{9D597EC2-3D2E-4121-992A-66FFF5DA2F52}"/>
    <cellStyle name="Normal 2 4 2 4 2 2 4 2" xfId="11753" xr:uid="{7A5CF43B-F7FA-4B5A-8F7E-3216AF7C480B}"/>
    <cellStyle name="Normal 2 4 2 4 2 2 4 2 2" xfId="39709" xr:uid="{1B67D959-82A6-4C70-9FC6-303F6E862027}"/>
    <cellStyle name="Normal 2 4 2 4 2 2 4 3" xfId="39708" xr:uid="{1C66E93D-7527-4E1C-8A50-BE6114D69133}"/>
    <cellStyle name="Normal 2 4 2 4 2 2 5" xfId="11754" xr:uid="{245314DE-9422-4515-AC4E-EF2CA2C6255C}"/>
    <cellStyle name="Normal 2 4 2 4 2 2 5 2" xfId="39710" xr:uid="{29684820-0AF4-48D3-9DE2-0982ACD7468C}"/>
    <cellStyle name="Normal 2 4 2 4 2 2 6" xfId="39695" xr:uid="{87B13B04-32F3-44A8-B9EF-706026921FF4}"/>
    <cellStyle name="Normal 2 4 2 4 2 3" xfId="11755" xr:uid="{07ABC974-06C6-4700-AEDA-CA94714DA175}"/>
    <cellStyle name="Normal 2 4 2 4 2 3 2" xfId="11756" xr:uid="{BE8B4880-1831-4214-80AB-8315920627EB}"/>
    <cellStyle name="Normal 2 4 2 4 2 3 2 2" xfId="11757" xr:uid="{1CE0080E-3FFA-497A-BCF4-4193D99496DB}"/>
    <cellStyle name="Normal 2 4 2 4 2 3 2 2 2" xfId="11758" xr:uid="{9FD4A4A2-F5CA-434D-A17B-656E2330E7E0}"/>
    <cellStyle name="Normal 2 4 2 4 2 3 2 2 2 2" xfId="39714" xr:uid="{FC0E32AE-A06B-4A03-BB29-C778AE0DCFC9}"/>
    <cellStyle name="Normal 2 4 2 4 2 3 2 2 3" xfId="39713" xr:uid="{801B0301-D633-4F1F-B743-3C8902712001}"/>
    <cellStyle name="Normal 2 4 2 4 2 3 2 3" xfId="11759" xr:uid="{4B9AA2B6-5C39-4941-BF39-831EA8FE4F4E}"/>
    <cellStyle name="Normal 2 4 2 4 2 3 2 3 2" xfId="39715" xr:uid="{DB5A30E1-91F7-4B47-92E0-9B5FBA127FA2}"/>
    <cellStyle name="Normal 2 4 2 4 2 3 2 4" xfId="39712" xr:uid="{8265A6E1-6801-4834-874D-B277065B59A7}"/>
    <cellStyle name="Normal 2 4 2 4 2 3 3" xfId="11760" xr:uid="{2FB2FEC0-6C4A-46E6-B362-59D737EBF3F7}"/>
    <cellStyle name="Normal 2 4 2 4 2 3 3 2" xfId="11761" xr:uid="{BC5FFBB2-8226-4C46-8D47-295BCBCC3099}"/>
    <cellStyle name="Normal 2 4 2 4 2 3 3 2 2" xfId="39717" xr:uid="{2C3C0DA2-A436-4E5B-A012-1E815C6C8F37}"/>
    <cellStyle name="Normal 2 4 2 4 2 3 3 3" xfId="39716" xr:uid="{728C94B8-C569-4598-A85E-09300DEA41C6}"/>
    <cellStyle name="Normal 2 4 2 4 2 3 4" xfId="11762" xr:uid="{32070046-705F-4EFA-95B7-B282E95D7430}"/>
    <cellStyle name="Normal 2 4 2 4 2 3 4 2" xfId="39718" xr:uid="{74F25B0F-7594-42DC-AAA3-400F82B822C4}"/>
    <cellStyle name="Normal 2 4 2 4 2 3 5" xfId="39711" xr:uid="{EEA10232-E50A-4574-BC55-2A9E8CF98AB3}"/>
    <cellStyle name="Normal 2 4 2 4 2 4" xfId="11763" xr:uid="{C5293412-5659-47A4-95D2-ADDA55653C79}"/>
    <cellStyle name="Normal 2 4 2 4 2 4 2" xfId="11764" xr:uid="{861A047A-8B6D-4DFC-B5EC-25C9F466CA69}"/>
    <cellStyle name="Normal 2 4 2 4 2 4 2 2" xfId="11765" xr:uid="{DC95E893-1004-4BE0-AA25-BBB08E9CE1D5}"/>
    <cellStyle name="Normal 2 4 2 4 2 4 2 2 2" xfId="11766" xr:uid="{D72E186E-CDF2-496F-A9AD-933DFDDF57F1}"/>
    <cellStyle name="Normal 2 4 2 4 2 4 2 2 2 2" xfId="39722" xr:uid="{92A35A4A-0B96-4880-8F1D-AD791020BF2B}"/>
    <cellStyle name="Normal 2 4 2 4 2 4 2 2 3" xfId="39721" xr:uid="{54755520-F70D-4B73-98DD-A436AD3BCCF0}"/>
    <cellStyle name="Normal 2 4 2 4 2 4 2 3" xfId="11767" xr:uid="{0CA8FFCD-ED3B-4782-9DAF-BDF181389D9E}"/>
    <cellStyle name="Normal 2 4 2 4 2 4 2 3 2" xfId="39723" xr:uid="{B11B183E-02DB-4B6C-9C4A-9E5E8C063425}"/>
    <cellStyle name="Normal 2 4 2 4 2 4 2 4" xfId="39720" xr:uid="{FB60CA29-0EA9-4C8F-A5DB-76A2B9E8F3B2}"/>
    <cellStyle name="Normal 2 4 2 4 2 4 3" xfId="11768" xr:uid="{7A526C3F-C731-4013-91F2-3079D0C42A1B}"/>
    <cellStyle name="Normal 2 4 2 4 2 4 3 2" xfId="11769" xr:uid="{BD1A8A84-9011-4DC6-A427-B0F8D7F69169}"/>
    <cellStyle name="Normal 2 4 2 4 2 4 3 2 2" xfId="39725" xr:uid="{E50ED24B-20B7-4B7E-B3DA-842F59896A0A}"/>
    <cellStyle name="Normal 2 4 2 4 2 4 3 3" xfId="39724" xr:uid="{DA18D228-19EA-4495-9D39-5A43A2F903A7}"/>
    <cellStyle name="Normal 2 4 2 4 2 4 4" xfId="11770" xr:uid="{7FD68680-E433-4C99-9C32-AF9089EED403}"/>
    <cellStyle name="Normal 2 4 2 4 2 4 4 2" xfId="39726" xr:uid="{2F889D1E-BF4C-4846-A3B5-DCC4C7F67940}"/>
    <cellStyle name="Normal 2 4 2 4 2 4 5" xfId="39719" xr:uid="{6381376B-3E15-4EC4-AF5C-6908E06BE9E7}"/>
    <cellStyle name="Normal 2 4 2 4 2 5" xfId="11771" xr:uid="{2A6FC58F-4908-4983-AE67-C5FED4ECE96E}"/>
    <cellStyle name="Normal 2 4 2 4 2 5 2" xfId="11772" xr:uid="{2AA4E776-6DBB-4A49-BAB5-DF328F9104FE}"/>
    <cellStyle name="Normal 2 4 2 4 2 5 2 2" xfId="11773" xr:uid="{47594DDA-CCEA-4C07-B999-F1679DA15338}"/>
    <cellStyle name="Normal 2 4 2 4 2 5 2 2 2" xfId="39729" xr:uid="{D9A4C91E-E542-48E4-B2F7-4A603ADEB7A5}"/>
    <cellStyle name="Normal 2 4 2 4 2 5 2 3" xfId="39728" xr:uid="{6AA8B4BF-7619-47D6-BFA0-F66B4A6BAAEE}"/>
    <cellStyle name="Normal 2 4 2 4 2 5 3" xfId="11774" xr:uid="{ABADB482-4BD2-48A7-BC78-0A61D353E952}"/>
    <cellStyle name="Normal 2 4 2 4 2 5 3 2" xfId="39730" xr:uid="{EEFE1AA5-76A9-48AF-9244-A2F83643C985}"/>
    <cellStyle name="Normal 2 4 2 4 2 5 4" xfId="39727" xr:uid="{6E6C2AF1-40A3-4E57-A8B6-0091069282AC}"/>
    <cellStyle name="Normal 2 4 2 4 2 6" xfId="11775" xr:uid="{9EDE8767-45C5-4A0F-A037-56A6413ED406}"/>
    <cellStyle name="Normal 2 4 2 4 2 6 2" xfId="11776" xr:uid="{09502E99-76F4-43CF-AE7D-5A24C4E17262}"/>
    <cellStyle name="Normal 2 4 2 4 2 6 2 2" xfId="39732" xr:uid="{E13B54D3-4A12-4B64-AE9A-F598881FB24F}"/>
    <cellStyle name="Normal 2 4 2 4 2 6 3" xfId="39731" xr:uid="{B2F507DB-A137-4A4F-BD11-E830B2FBB32E}"/>
    <cellStyle name="Normal 2 4 2 4 2 7" xfId="11777" xr:uid="{245FAE13-0965-4B11-A288-E265B54D2840}"/>
    <cellStyle name="Normal 2 4 2 4 2 7 2" xfId="39733" xr:uid="{99808792-C65B-4E22-B196-1F706BA6810F}"/>
    <cellStyle name="Normal 2 4 2 4 2 8" xfId="28586" xr:uid="{34ECFA16-58A2-4EC0-AEF0-0E7903453C56}"/>
    <cellStyle name="Normal 2 4 2 4 3" xfId="11778" xr:uid="{F737F9B2-7944-4EB9-A2E2-FAD03565CFBC}"/>
    <cellStyle name="Normal 2 4 2 4 3 2" xfId="11779" xr:uid="{E0A9A2AD-7008-45DA-A8AF-19B4AC8FAB17}"/>
    <cellStyle name="Normal 2 4 2 4 3 2 2" xfId="11780" xr:uid="{13E16A8E-34EC-4727-B798-1C9A1E89CF0B}"/>
    <cellStyle name="Normal 2 4 2 4 3 2 2 2" xfId="11781" xr:uid="{51297747-7FFD-4860-87EF-95F78FC44F31}"/>
    <cellStyle name="Normal 2 4 2 4 3 2 2 2 2" xfId="11782" xr:uid="{BA0DAAD9-7798-4038-A24A-321EB7AA36D7}"/>
    <cellStyle name="Normal 2 4 2 4 3 2 2 2 2 2" xfId="39738" xr:uid="{782EC075-E9D1-4495-B7EC-2472433CB5B2}"/>
    <cellStyle name="Normal 2 4 2 4 3 2 2 2 3" xfId="39737" xr:uid="{81A79362-03DD-4224-90D6-08E2DC0415E0}"/>
    <cellStyle name="Normal 2 4 2 4 3 2 2 3" xfId="11783" xr:uid="{2EB63C7E-8996-4842-A832-6F7EAE2CB0D0}"/>
    <cellStyle name="Normal 2 4 2 4 3 2 2 3 2" xfId="39739" xr:uid="{65BC7F05-B6B5-4A44-9FC9-5C4DEF1DC64B}"/>
    <cellStyle name="Normal 2 4 2 4 3 2 2 4" xfId="39736" xr:uid="{181B0751-2CEF-4C92-A8F3-033B3A8D4BFC}"/>
    <cellStyle name="Normal 2 4 2 4 3 2 3" xfId="11784" xr:uid="{5E40431E-5C28-479E-A9D4-91EBDEB8E5A7}"/>
    <cellStyle name="Normal 2 4 2 4 3 2 3 2" xfId="11785" xr:uid="{2F7CA00C-0738-4F42-959F-1E5F5293AE33}"/>
    <cellStyle name="Normal 2 4 2 4 3 2 3 2 2" xfId="39741" xr:uid="{3909853B-98A2-4447-8289-AC7127913181}"/>
    <cellStyle name="Normal 2 4 2 4 3 2 3 3" xfId="39740" xr:uid="{206F5289-16CF-4205-82E5-89465FE86D97}"/>
    <cellStyle name="Normal 2 4 2 4 3 2 4" xfId="11786" xr:uid="{C9071B74-472E-4CA1-BE88-C19992C05F36}"/>
    <cellStyle name="Normal 2 4 2 4 3 2 4 2" xfId="39742" xr:uid="{99A6FFCA-288F-435A-BF51-EB96D54FF76E}"/>
    <cellStyle name="Normal 2 4 2 4 3 2 5" xfId="39735" xr:uid="{205BF6BD-FE7F-4AAC-8D9B-C349179F8102}"/>
    <cellStyle name="Normal 2 4 2 4 3 3" xfId="11787" xr:uid="{46B973D5-E506-42D1-A260-8ED220E80D7B}"/>
    <cellStyle name="Normal 2 4 2 4 3 3 2" xfId="11788" xr:uid="{F7F44512-350F-4A28-9B66-639D95ADD3F9}"/>
    <cellStyle name="Normal 2 4 2 4 3 3 2 2" xfId="11789" xr:uid="{4622C216-104D-4FC2-B78A-8A93D64968FB}"/>
    <cellStyle name="Normal 2 4 2 4 3 3 2 2 2" xfId="39745" xr:uid="{21A80F85-01DC-4AF4-B2F9-9BB6BC47B669}"/>
    <cellStyle name="Normal 2 4 2 4 3 3 2 3" xfId="39744" xr:uid="{B25E3F6A-2E5A-4A14-AC74-FCB3BE8DF40E}"/>
    <cellStyle name="Normal 2 4 2 4 3 3 3" xfId="11790" xr:uid="{B897FEC9-D1F1-4474-BF81-55B868BFF7BC}"/>
    <cellStyle name="Normal 2 4 2 4 3 3 3 2" xfId="39746" xr:uid="{BF923EFA-698A-4576-B835-29C977B82D56}"/>
    <cellStyle name="Normal 2 4 2 4 3 3 4" xfId="39743" xr:uid="{065C9CE8-2C47-4798-A9D9-66B710E26223}"/>
    <cellStyle name="Normal 2 4 2 4 3 4" xfId="11791" xr:uid="{DC7D9172-6F61-4131-9112-EBFE2CFBD666}"/>
    <cellStyle name="Normal 2 4 2 4 3 4 2" xfId="11792" xr:uid="{A1BB764A-AF86-4FC6-8FCA-96F445287465}"/>
    <cellStyle name="Normal 2 4 2 4 3 4 2 2" xfId="39748" xr:uid="{740C8FA2-87E9-4F84-8D9E-80B1C934B060}"/>
    <cellStyle name="Normal 2 4 2 4 3 4 3" xfId="39747" xr:uid="{7D135A65-D13A-4568-BA13-0A21AFB9C34E}"/>
    <cellStyle name="Normal 2 4 2 4 3 5" xfId="11793" xr:uid="{38521397-84EA-4EBF-9696-E88A146E40E6}"/>
    <cellStyle name="Normal 2 4 2 4 3 5 2" xfId="39749" xr:uid="{DBD9F8E4-805B-48BB-97D9-149B54AD8215}"/>
    <cellStyle name="Normal 2 4 2 4 3 6" xfId="39734" xr:uid="{8C1B1E0D-EEF7-4AC8-90FD-62E90C752C6C}"/>
    <cellStyle name="Normal 2 4 2 4 4" xfId="11794" xr:uid="{0A71CF51-1D4C-4C2C-91FC-D35DC50F2CC5}"/>
    <cellStyle name="Normal 2 4 2 4 4 2" xfId="11795" xr:uid="{58C6B516-83FD-4023-A26A-D47558F1F251}"/>
    <cellStyle name="Normal 2 4 2 4 4 2 2" xfId="11796" xr:uid="{24DDAA41-A75F-4305-A355-7EE28C82E4A1}"/>
    <cellStyle name="Normal 2 4 2 4 4 2 2 2" xfId="11797" xr:uid="{B8455499-F4BB-4D8C-8B2B-A43E0D59C020}"/>
    <cellStyle name="Normal 2 4 2 4 4 2 2 2 2" xfId="39753" xr:uid="{2B82A91C-7DF9-48C5-8873-CE3404CD68DB}"/>
    <cellStyle name="Normal 2 4 2 4 4 2 2 3" xfId="39752" xr:uid="{946F0378-C94C-44A7-A9A7-D60E7F956B49}"/>
    <cellStyle name="Normal 2 4 2 4 4 2 3" xfId="11798" xr:uid="{75F60F9C-FDE0-4A92-AF94-19EC0C768E67}"/>
    <cellStyle name="Normal 2 4 2 4 4 2 3 2" xfId="39754" xr:uid="{156D5D5C-D593-47C9-A445-589C9F3D19E5}"/>
    <cellStyle name="Normal 2 4 2 4 4 2 4" xfId="39751" xr:uid="{4F8B0D8A-4E15-4B39-916D-CF7C15F2EE83}"/>
    <cellStyle name="Normal 2 4 2 4 4 3" xfId="11799" xr:uid="{3C843334-9E30-4F28-B1D2-31476CC7AAC9}"/>
    <cellStyle name="Normal 2 4 2 4 4 3 2" xfId="11800" xr:uid="{966D402F-6EBB-4A7A-9CC3-B606116B2FE9}"/>
    <cellStyle name="Normal 2 4 2 4 4 3 2 2" xfId="39756" xr:uid="{178A5AA1-DA0E-4523-9732-200547FE8380}"/>
    <cellStyle name="Normal 2 4 2 4 4 3 3" xfId="39755" xr:uid="{B4014978-0C42-4EFE-BBE9-B502D200F9B3}"/>
    <cellStyle name="Normal 2 4 2 4 4 4" xfId="11801" xr:uid="{91A50B45-6A2F-453D-B7D8-651C37FE3639}"/>
    <cellStyle name="Normal 2 4 2 4 4 4 2" xfId="39757" xr:uid="{4CD5DD3F-0595-4B89-B8C3-E5391854C615}"/>
    <cellStyle name="Normal 2 4 2 4 4 5" xfId="39750" xr:uid="{22B5F961-2C33-4A3D-9D48-13B665CE21AC}"/>
    <cellStyle name="Normal 2 4 2 4 5" xfId="11802" xr:uid="{9693A762-AE36-49AF-8F35-4BA3E364F063}"/>
    <cellStyle name="Normal 2 4 2 4 5 2" xfId="11803" xr:uid="{C9A5D53B-23E4-4ACD-9A35-FD1281A7C583}"/>
    <cellStyle name="Normal 2 4 2 4 5 2 2" xfId="11804" xr:uid="{70CC4296-641D-4E59-8BEF-2951F2E7F16B}"/>
    <cellStyle name="Normal 2 4 2 4 5 2 2 2" xfId="11805" xr:uid="{F12706F5-2400-4F38-9987-21C585F10FE3}"/>
    <cellStyle name="Normal 2 4 2 4 5 2 2 2 2" xfId="39761" xr:uid="{EFA3A0E4-171A-4B86-9088-511A2C89FE0C}"/>
    <cellStyle name="Normal 2 4 2 4 5 2 2 3" xfId="39760" xr:uid="{F5C7C5AD-B215-42C2-A641-DC7E7460EEF9}"/>
    <cellStyle name="Normal 2 4 2 4 5 2 3" xfId="11806" xr:uid="{BB869A3D-C16A-4254-BE4B-AA452F3FBF95}"/>
    <cellStyle name="Normal 2 4 2 4 5 2 3 2" xfId="39762" xr:uid="{67A8CFC0-FB50-46FB-9CF7-60B651936F2B}"/>
    <cellStyle name="Normal 2 4 2 4 5 2 4" xfId="39759" xr:uid="{782E58E6-9762-45F0-94D5-9FC5950E369C}"/>
    <cellStyle name="Normal 2 4 2 4 5 3" xfId="11807" xr:uid="{A5B3942B-DDAC-4C10-BFE8-D5C09B96616F}"/>
    <cellStyle name="Normal 2 4 2 4 5 3 2" xfId="11808" xr:uid="{CE14AABF-00CD-4455-9BE9-938FC84CE0FD}"/>
    <cellStyle name="Normal 2 4 2 4 5 3 2 2" xfId="39764" xr:uid="{17C3749A-EEDC-42B3-AA22-7B0C9D279878}"/>
    <cellStyle name="Normal 2 4 2 4 5 3 3" xfId="39763" xr:uid="{10FD2AE3-5C65-4266-A68C-4004DA332E11}"/>
    <cellStyle name="Normal 2 4 2 4 5 4" xfId="11809" xr:uid="{8A37A99C-D478-40F2-BA93-6F976379344D}"/>
    <cellStyle name="Normal 2 4 2 4 5 4 2" xfId="39765" xr:uid="{8913A90C-F751-46CF-87EB-396A312AD9A8}"/>
    <cellStyle name="Normal 2 4 2 4 5 5" xfId="39758" xr:uid="{C12D3542-8C1D-4539-BCC1-B344F547A29E}"/>
    <cellStyle name="Normal 2 4 2 4 6" xfId="11810" xr:uid="{F7E6EB84-EE26-4545-89C2-49014BC0735D}"/>
    <cellStyle name="Normal 2 4 2 4 6 2" xfId="11811" xr:uid="{0E70C039-D0BA-476D-A4FB-B45FEAA4D881}"/>
    <cellStyle name="Normal 2 4 2 4 6 2 2" xfId="11812" xr:uid="{2FF13385-5371-42A8-97D4-7C80F3FFE66D}"/>
    <cellStyle name="Normal 2 4 2 4 6 2 2 2" xfId="39768" xr:uid="{E73E3E0D-15D0-456C-B4C4-27CB97B6A9FC}"/>
    <cellStyle name="Normal 2 4 2 4 6 2 3" xfId="39767" xr:uid="{B6E5AA04-0163-46DF-BE85-E85618F951CD}"/>
    <cellStyle name="Normal 2 4 2 4 6 3" xfId="11813" xr:uid="{57F96AF4-AF50-4EEC-A99F-E44206BDC192}"/>
    <cellStyle name="Normal 2 4 2 4 6 3 2" xfId="39769" xr:uid="{DEC36BC8-73B8-4E08-8E71-DB2BE1D077F8}"/>
    <cellStyle name="Normal 2 4 2 4 6 4" xfId="39766" xr:uid="{6064B3BC-D983-43BB-80F8-3DB79A3C2504}"/>
    <cellStyle name="Normal 2 4 2 4 7" xfId="11814" xr:uid="{9979919C-A80D-45B1-8991-7431D709E09B}"/>
    <cellStyle name="Normal 2 4 2 4 7 2" xfId="11815" xr:uid="{130EA8D2-D9D1-4224-BF8C-62008ED2F97E}"/>
    <cellStyle name="Normal 2 4 2 4 7 2 2" xfId="39771" xr:uid="{F9C707C3-9AAF-404C-9946-CE2095997789}"/>
    <cellStyle name="Normal 2 4 2 4 7 3" xfId="39770" xr:uid="{197AB5D2-CB7A-465A-BD03-8D31E499AF40}"/>
    <cellStyle name="Normal 2 4 2 4 8" xfId="11816" xr:uid="{ACE9FB25-70DE-4821-B8FF-863970568954}"/>
    <cellStyle name="Normal 2 4 2 4 8 2" xfId="39772" xr:uid="{5ABD8B1E-5880-4296-BF0B-BA0DAA643FBF}"/>
    <cellStyle name="Normal 2 4 2 4 9" xfId="27850" xr:uid="{EB058CE7-9C23-4ED6-9271-DDFCF698DE3B}"/>
    <cellStyle name="Normal 2 4 2 4 9 2" xfId="55769" xr:uid="{CCCD3464-1A75-4B6B-AF44-818064363291}"/>
    <cellStyle name="Normal 2 4 2 5" xfId="101" xr:uid="{FA0913B3-A5AE-45A3-BCB0-3E792D627CED}"/>
    <cellStyle name="Normal 2 4 2 5 2" xfId="453" xr:uid="{12B51034-6A39-4A5C-BAAA-976AA115DDA6}"/>
    <cellStyle name="Normal 2 4 2 5 2 2" xfId="11817" xr:uid="{C59DCCFE-AE28-420F-8A69-446F6938473C}"/>
    <cellStyle name="Normal 2 4 2 5 2 2 2" xfId="11818" xr:uid="{19C1D242-EAEB-4967-BE68-26EEC0F445B8}"/>
    <cellStyle name="Normal 2 4 2 5 2 2 2 2" xfId="11819" xr:uid="{A980AF15-6213-4C88-B94E-0611B7C3F79F}"/>
    <cellStyle name="Normal 2 4 2 5 2 2 2 2 2" xfId="11820" xr:uid="{F2B4E554-982B-4754-877C-D6890776E8EE}"/>
    <cellStyle name="Normal 2 4 2 5 2 2 2 2 2 2" xfId="11821" xr:uid="{46B906B1-F700-4726-A737-3F4BE0CF4688}"/>
    <cellStyle name="Normal 2 4 2 5 2 2 2 2 2 2 2" xfId="39777" xr:uid="{CDD697B8-D534-43FC-9FCF-15BD92901EFD}"/>
    <cellStyle name="Normal 2 4 2 5 2 2 2 2 2 3" xfId="39776" xr:uid="{3EAF1A68-B71C-4DDA-B4BC-33B6F0497136}"/>
    <cellStyle name="Normal 2 4 2 5 2 2 2 2 3" xfId="11822" xr:uid="{D6DF156B-8077-493A-B72B-627F5C0C3C28}"/>
    <cellStyle name="Normal 2 4 2 5 2 2 2 2 3 2" xfId="39778" xr:uid="{360C9272-38A1-4052-AE91-1BC3605AAF50}"/>
    <cellStyle name="Normal 2 4 2 5 2 2 2 2 4" xfId="39775" xr:uid="{A6EB4BB4-27ED-46D4-B987-C69BA846EFF9}"/>
    <cellStyle name="Normal 2 4 2 5 2 2 2 3" xfId="11823" xr:uid="{CB4C08BC-F799-4CCF-B8C8-4DBE43F30C7A}"/>
    <cellStyle name="Normal 2 4 2 5 2 2 2 3 2" xfId="11824" xr:uid="{71D0C0CA-AC00-4424-871A-F198B5590020}"/>
    <cellStyle name="Normal 2 4 2 5 2 2 2 3 2 2" xfId="39780" xr:uid="{9C4A1514-2715-4747-9FB6-8D717C570025}"/>
    <cellStyle name="Normal 2 4 2 5 2 2 2 3 3" xfId="39779" xr:uid="{CE05D21E-8B40-43C2-9FF5-A16BFD1B135E}"/>
    <cellStyle name="Normal 2 4 2 5 2 2 2 4" xfId="11825" xr:uid="{0381A4C2-E6D6-44FB-B3F4-A1AED18707EA}"/>
    <cellStyle name="Normal 2 4 2 5 2 2 2 4 2" xfId="39781" xr:uid="{653B5049-6BDD-4874-862A-5C2E433BC619}"/>
    <cellStyle name="Normal 2 4 2 5 2 2 2 5" xfId="39774" xr:uid="{B1E7E3A2-38DD-4583-B3A8-1B4D472349E4}"/>
    <cellStyle name="Normal 2 4 2 5 2 2 3" xfId="11826" xr:uid="{7A8C78FA-E2AB-4111-9C77-A361E3DCF700}"/>
    <cellStyle name="Normal 2 4 2 5 2 2 3 2" xfId="11827" xr:uid="{E098D229-8372-482F-8440-6E2224325465}"/>
    <cellStyle name="Normal 2 4 2 5 2 2 3 2 2" xfId="11828" xr:uid="{3737CE2A-C001-469C-AA3E-9605D89F6FA2}"/>
    <cellStyle name="Normal 2 4 2 5 2 2 3 2 2 2" xfId="39784" xr:uid="{60963881-B7DD-4275-810A-661B3DAF9AA8}"/>
    <cellStyle name="Normal 2 4 2 5 2 2 3 2 3" xfId="39783" xr:uid="{D4E9547D-3149-42D6-85EB-9A89DB08A60C}"/>
    <cellStyle name="Normal 2 4 2 5 2 2 3 3" xfId="11829" xr:uid="{7B4D4EFA-BFEF-4269-8EC0-F66CB79E81FD}"/>
    <cellStyle name="Normal 2 4 2 5 2 2 3 3 2" xfId="39785" xr:uid="{11A86E0F-498B-40EA-9B0B-28C96E2B6833}"/>
    <cellStyle name="Normal 2 4 2 5 2 2 3 4" xfId="39782" xr:uid="{363C1AC0-AE9D-4D25-99AE-A15C5A73F41C}"/>
    <cellStyle name="Normal 2 4 2 5 2 2 4" xfId="11830" xr:uid="{1FB5B393-32CF-475E-8FC9-DE14199E20D7}"/>
    <cellStyle name="Normal 2 4 2 5 2 2 4 2" xfId="11831" xr:uid="{F0506EE9-D5D0-4F34-A3B8-8AECAB273B88}"/>
    <cellStyle name="Normal 2 4 2 5 2 2 4 2 2" xfId="39787" xr:uid="{5C89A818-6864-4244-B7D7-01E35CA8FD2A}"/>
    <cellStyle name="Normal 2 4 2 5 2 2 4 3" xfId="39786" xr:uid="{BB5FB068-63EC-44D2-927A-E33085A53298}"/>
    <cellStyle name="Normal 2 4 2 5 2 2 5" xfId="11832" xr:uid="{DAF162C7-2594-46CA-B63E-62E8B39AC1BD}"/>
    <cellStyle name="Normal 2 4 2 5 2 2 5 2" xfId="39788" xr:uid="{35947FEA-5BEF-4EB1-8351-B3F714CB4426}"/>
    <cellStyle name="Normal 2 4 2 5 2 2 6" xfId="39773" xr:uid="{84E845C3-1EF2-449B-83C8-15BC60917B13}"/>
    <cellStyle name="Normal 2 4 2 5 2 3" xfId="11833" xr:uid="{956A89B3-9476-4C05-A2ED-ADBA9C4A938B}"/>
    <cellStyle name="Normal 2 4 2 5 2 3 2" xfId="11834" xr:uid="{A333BFD7-B7A3-4AD1-BFE3-86E3222073A5}"/>
    <cellStyle name="Normal 2 4 2 5 2 3 2 2" xfId="11835" xr:uid="{EB3CE3E9-5246-4E49-848C-DF3E2F44019B}"/>
    <cellStyle name="Normal 2 4 2 5 2 3 2 2 2" xfId="11836" xr:uid="{1686E1CD-7BBF-4174-9C6F-DE2E04B192CA}"/>
    <cellStyle name="Normal 2 4 2 5 2 3 2 2 2 2" xfId="39792" xr:uid="{59CA8A8C-3967-40C5-814E-4AE1D97D0D30}"/>
    <cellStyle name="Normal 2 4 2 5 2 3 2 2 3" xfId="39791" xr:uid="{DECADF33-4AD0-4E36-BD50-3354547DB4D0}"/>
    <cellStyle name="Normal 2 4 2 5 2 3 2 3" xfId="11837" xr:uid="{69DD8EDB-430C-4013-8A5C-69F2E19596D7}"/>
    <cellStyle name="Normal 2 4 2 5 2 3 2 3 2" xfId="39793" xr:uid="{66F3753D-3100-466E-93DF-093F9FD5304F}"/>
    <cellStyle name="Normal 2 4 2 5 2 3 2 4" xfId="39790" xr:uid="{8C55AE84-2721-41AC-AB31-279151EFB05E}"/>
    <cellStyle name="Normal 2 4 2 5 2 3 3" xfId="11838" xr:uid="{E1815890-A53A-409C-B466-EF0847481762}"/>
    <cellStyle name="Normal 2 4 2 5 2 3 3 2" xfId="11839" xr:uid="{7913AF33-46CB-4CAF-A052-489061E0314D}"/>
    <cellStyle name="Normal 2 4 2 5 2 3 3 2 2" xfId="39795" xr:uid="{3A33D3EC-1568-4555-B66A-083EDE7BA937}"/>
    <cellStyle name="Normal 2 4 2 5 2 3 3 3" xfId="39794" xr:uid="{A9FD8E7D-E08C-4650-8060-50576E73BE72}"/>
    <cellStyle name="Normal 2 4 2 5 2 3 4" xfId="11840" xr:uid="{F2AEE7A0-2AF5-457D-8636-52E6673A3194}"/>
    <cellStyle name="Normal 2 4 2 5 2 3 4 2" xfId="39796" xr:uid="{A4216B63-0C7D-435C-8C44-0DE1E2667D01}"/>
    <cellStyle name="Normal 2 4 2 5 2 3 5" xfId="39789" xr:uid="{08E9F7A1-D0FE-45DE-B61D-51B6F2BF6C98}"/>
    <cellStyle name="Normal 2 4 2 5 2 4" xfId="11841" xr:uid="{2A420658-E4F1-4CFB-BC5A-53C72C874682}"/>
    <cellStyle name="Normal 2 4 2 5 2 4 2" xfId="11842" xr:uid="{C124CA10-186A-4BDE-AFC8-C478A31133FE}"/>
    <cellStyle name="Normal 2 4 2 5 2 4 2 2" xfId="11843" xr:uid="{D428B15E-165E-4F83-9377-C5090F0711BC}"/>
    <cellStyle name="Normal 2 4 2 5 2 4 2 2 2" xfId="11844" xr:uid="{8D1FBE4A-0B81-4D98-AD4F-152537529375}"/>
    <cellStyle name="Normal 2 4 2 5 2 4 2 2 2 2" xfId="39800" xr:uid="{7C6083F9-0495-4019-88A4-AAACB8871148}"/>
    <cellStyle name="Normal 2 4 2 5 2 4 2 2 3" xfId="39799" xr:uid="{2A9FCCEB-7323-4578-A7B9-43A0F3962A7B}"/>
    <cellStyle name="Normal 2 4 2 5 2 4 2 3" xfId="11845" xr:uid="{8F975BF4-FBB4-447D-8138-32975CF6D6B0}"/>
    <cellStyle name="Normal 2 4 2 5 2 4 2 3 2" xfId="39801" xr:uid="{271653A1-F4D0-4199-B1FF-0B2F159075A4}"/>
    <cellStyle name="Normal 2 4 2 5 2 4 2 4" xfId="39798" xr:uid="{896ACFFD-AFE8-4156-9302-96DE8259F474}"/>
    <cellStyle name="Normal 2 4 2 5 2 4 3" xfId="11846" xr:uid="{B37CA513-BE40-4B98-90FC-7F686685E2DF}"/>
    <cellStyle name="Normal 2 4 2 5 2 4 3 2" xfId="11847" xr:uid="{5C1B5B02-7B42-44DE-B1DC-A6F7FCA699EF}"/>
    <cellStyle name="Normal 2 4 2 5 2 4 3 2 2" xfId="39803" xr:uid="{EBB92CEC-D62C-4247-8D95-FB3A4EC8C5DD}"/>
    <cellStyle name="Normal 2 4 2 5 2 4 3 3" xfId="39802" xr:uid="{52A076EF-B709-47D5-B3B8-4E5E9D26F268}"/>
    <cellStyle name="Normal 2 4 2 5 2 4 4" xfId="11848" xr:uid="{A5FA25B2-BE88-4CA6-AF18-CBDC99C4AD37}"/>
    <cellStyle name="Normal 2 4 2 5 2 4 4 2" xfId="39804" xr:uid="{9287A656-9278-49E8-A5D2-F8A9C29CBFCD}"/>
    <cellStyle name="Normal 2 4 2 5 2 4 5" xfId="39797" xr:uid="{F86EA6A0-265F-439D-9EB4-2EA081E4B632}"/>
    <cellStyle name="Normal 2 4 2 5 2 5" xfId="11849" xr:uid="{5BCD7925-58B6-42B2-9E3E-7DDBFF679C37}"/>
    <cellStyle name="Normal 2 4 2 5 2 5 2" xfId="11850" xr:uid="{9ECF193F-507E-4BA7-8665-EA6048B1C9F2}"/>
    <cellStyle name="Normal 2 4 2 5 2 5 2 2" xfId="11851" xr:uid="{E28DAC04-E685-4F05-827C-53A72BE07045}"/>
    <cellStyle name="Normal 2 4 2 5 2 5 2 2 2" xfId="39807" xr:uid="{81DE6E16-7DD8-49E6-AB69-5E235B15B74A}"/>
    <cellStyle name="Normal 2 4 2 5 2 5 2 3" xfId="39806" xr:uid="{7A260733-E09C-4F9F-A90F-D52137DBB21B}"/>
    <cellStyle name="Normal 2 4 2 5 2 5 3" xfId="11852" xr:uid="{9BF10116-06B4-4D4C-A312-C305B0544826}"/>
    <cellStyle name="Normal 2 4 2 5 2 5 3 2" xfId="39808" xr:uid="{4A10C7AF-EC37-4686-B6D4-91A09FC363EF}"/>
    <cellStyle name="Normal 2 4 2 5 2 5 4" xfId="39805" xr:uid="{D377A29F-D6D1-432C-9BD2-7E97D9770DAC}"/>
    <cellStyle name="Normal 2 4 2 5 2 6" xfId="11853" xr:uid="{5B64EF22-1FC1-4DE7-B83F-85F1F9F270C5}"/>
    <cellStyle name="Normal 2 4 2 5 2 6 2" xfId="11854" xr:uid="{13625C8E-CCE4-4C25-8241-7166E4D0F8DD}"/>
    <cellStyle name="Normal 2 4 2 5 2 6 2 2" xfId="39810" xr:uid="{0F435BC8-B101-44C2-ADDB-F2687D96E599}"/>
    <cellStyle name="Normal 2 4 2 5 2 6 3" xfId="39809" xr:uid="{7F63AD75-7396-431C-8282-10A05857C97B}"/>
    <cellStyle name="Normal 2 4 2 5 2 7" xfId="11855" xr:uid="{A7D3901A-408A-45EE-9510-5DCA42597B0E}"/>
    <cellStyle name="Normal 2 4 2 5 2 7 2" xfId="39811" xr:uid="{0A5AB522-4334-4B9A-8ABD-55AD4D56CE16}"/>
    <cellStyle name="Normal 2 4 2 5 2 8" xfId="28432" xr:uid="{1906BF17-7E17-4A6D-A567-208DA522DED8}"/>
    <cellStyle name="Normal 2 4 2 5 3" xfId="11856" xr:uid="{4F22B58D-391A-42BE-97ED-FDC9210BE872}"/>
    <cellStyle name="Normal 2 4 2 5 3 2" xfId="11857" xr:uid="{16D03AB7-DFAF-4E9F-9267-1587118A424C}"/>
    <cellStyle name="Normal 2 4 2 5 3 2 2" xfId="11858" xr:uid="{04FEFB39-F75B-4DF8-8211-5188BBFC7B5F}"/>
    <cellStyle name="Normal 2 4 2 5 3 2 2 2" xfId="11859" xr:uid="{4DE366B1-1E41-43C5-B441-B24E34FF4AA9}"/>
    <cellStyle name="Normal 2 4 2 5 3 2 2 2 2" xfId="11860" xr:uid="{AA406B01-87F3-4BFF-943C-FE45050C8222}"/>
    <cellStyle name="Normal 2 4 2 5 3 2 2 2 2 2" xfId="39816" xr:uid="{289FCE76-60DE-473A-9CB7-5597E41FB86A}"/>
    <cellStyle name="Normal 2 4 2 5 3 2 2 2 3" xfId="39815" xr:uid="{04B8CEE7-3BAA-4CC3-8C2B-8C24D08AF921}"/>
    <cellStyle name="Normal 2 4 2 5 3 2 2 3" xfId="11861" xr:uid="{610047B1-C2FF-4837-B10E-04E8BD53E421}"/>
    <cellStyle name="Normal 2 4 2 5 3 2 2 3 2" xfId="39817" xr:uid="{2158D3AB-5448-4B9A-8BE9-B45E7EC87C0A}"/>
    <cellStyle name="Normal 2 4 2 5 3 2 2 4" xfId="39814" xr:uid="{3D4AFA05-16BD-4B46-B338-468D3DD7DCF8}"/>
    <cellStyle name="Normal 2 4 2 5 3 2 3" xfId="11862" xr:uid="{86BAA514-FBB2-497E-973D-AB9E43D53005}"/>
    <cellStyle name="Normal 2 4 2 5 3 2 3 2" xfId="11863" xr:uid="{03DD6F90-0E57-4A9C-9D13-997ED005BCA4}"/>
    <cellStyle name="Normal 2 4 2 5 3 2 3 2 2" xfId="39819" xr:uid="{059B8F5C-A90D-4E58-AA8A-8B3AE7DDB63F}"/>
    <cellStyle name="Normal 2 4 2 5 3 2 3 3" xfId="39818" xr:uid="{DBE5DDC6-24D0-4C22-921D-CDBF812B2076}"/>
    <cellStyle name="Normal 2 4 2 5 3 2 4" xfId="11864" xr:uid="{1B455CD4-3618-4946-8689-FAB42084BE4B}"/>
    <cellStyle name="Normal 2 4 2 5 3 2 4 2" xfId="39820" xr:uid="{FCB070BB-DD0A-4229-9B5B-384E58D19415}"/>
    <cellStyle name="Normal 2 4 2 5 3 2 5" xfId="39813" xr:uid="{FD6D7808-6753-48D4-B202-DB12040C4F0D}"/>
    <cellStyle name="Normal 2 4 2 5 3 3" xfId="11865" xr:uid="{50E28C63-726A-4302-9794-22487950F236}"/>
    <cellStyle name="Normal 2 4 2 5 3 3 2" xfId="11866" xr:uid="{F66A0E2F-CA61-4218-A780-313C5422DD5A}"/>
    <cellStyle name="Normal 2 4 2 5 3 3 2 2" xfId="11867" xr:uid="{47F21D50-14C8-4E71-9DB8-864665646216}"/>
    <cellStyle name="Normal 2 4 2 5 3 3 2 2 2" xfId="39823" xr:uid="{0BD2992E-A44D-4B0D-BB2D-3B049F32D332}"/>
    <cellStyle name="Normal 2 4 2 5 3 3 2 3" xfId="39822" xr:uid="{00DDEAD1-12C3-4DBE-88D4-CEB508A576F3}"/>
    <cellStyle name="Normal 2 4 2 5 3 3 3" xfId="11868" xr:uid="{F9E07DC4-1EFD-480D-AE7A-4DFC7D26962D}"/>
    <cellStyle name="Normal 2 4 2 5 3 3 3 2" xfId="39824" xr:uid="{E291772E-6A8C-4438-A5C4-305B0D9CCA05}"/>
    <cellStyle name="Normal 2 4 2 5 3 3 4" xfId="39821" xr:uid="{E1334437-D4CC-4C26-BEB6-E5768247B0EC}"/>
    <cellStyle name="Normal 2 4 2 5 3 4" xfId="11869" xr:uid="{328A684E-817C-49A9-AEA8-05D28BA0D161}"/>
    <cellStyle name="Normal 2 4 2 5 3 4 2" xfId="11870" xr:uid="{8D06D82C-0172-47B1-9D81-8CDB9A3FBC88}"/>
    <cellStyle name="Normal 2 4 2 5 3 4 2 2" xfId="39826" xr:uid="{4A14DCA2-B406-4193-95D6-8890F0D7DDF6}"/>
    <cellStyle name="Normal 2 4 2 5 3 4 3" xfId="39825" xr:uid="{E07BCE97-47EB-4A34-A281-97FC1CACDC44}"/>
    <cellStyle name="Normal 2 4 2 5 3 5" xfId="11871" xr:uid="{76B2AE79-7204-431A-8BF2-D96D9B7437D5}"/>
    <cellStyle name="Normal 2 4 2 5 3 5 2" xfId="39827" xr:uid="{D6DACB0A-30DC-49F5-ABBB-01876BFB46ED}"/>
    <cellStyle name="Normal 2 4 2 5 3 6" xfId="39812" xr:uid="{BAF36200-C78A-4FEB-AECF-CDCFFDCAFE73}"/>
    <cellStyle name="Normal 2 4 2 5 4" xfId="11872" xr:uid="{2B9290B1-0824-4475-BF65-2988AAF6151E}"/>
    <cellStyle name="Normal 2 4 2 5 4 2" xfId="11873" xr:uid="{2A28F950-F98A-49A8-A108-A04D93B65970}"/>
    <cellStyle name="Normal 2 4 2 5 4 2 2" xfId="11874" xr:uid="{A9E1F3CC-6E7D-4C0D-88BD-9CD756606B5C}"/>
    <cellStyle name="Normal 2 4 2 5 4 2 2 2" xfId="11875" xr:uid="{787264B2-0BF9-47C2-985F-31E7C23F79BC}"/>
    <cellStyle name="Normal 2 4 2 5 4 2 2 2 2" xfId="39831" xr:uid="{48CB0A8E-F73B-4156-A5C8-94A7552FD543}"/>
    <cellStyle name="Normal 2 4 2 5 4 2 2 3" xfId="39830" xr:uid="{F4A279E9-DFFF-4A22-ABAA-E0B9927BE0AD}"/>
    <cellStyle name="Normal 2 4 2 5 4 2 3" xfId="11876" xr:uid="{47EFFA93-DD0F-4133-B02C-E6FC61C9A2DF}"/>
    <cellStyle name="Normal 2 4 2 5 4 2 3 2" xfId="39832" xr:uid="{9F034D55-2D34-43BA-B763-002BE24D2C5C}"/>
    <cellStyle name="Normal 2 4 2 5 4 2 4" xfId="39829" xr:uid="{26BA25A0-70B4-4BF6-BF0D-613CF61CEC97}"/>
    <cellStyle name="Normal 2 4 2 5 4 3" xfId="11877" xr:uid="{D5A61783-3F63-481A-B8EA-690C9B40BDA7}"/>
    <cellStyle name="Normal 2 4 2 5 4 3 2" xfId="11878" xr:uid="{F6A1F09E-AFC1-47B5-9927-B0F927369C5D}"/>
    <cellStyle name="Normal 2 4 2 5 4 3 2 2" xfId="39834" xr:uid="{962D6A0C-C42B-4F30-9B0C-C3EF12288922}"/>
    <cellStyle name="Normal 2 4 2 5 4 3 3" xfId="39833" xr:uid="{B6EC7887-12D6-4402-90A2-D6008FA761B4}"/>
    <cellStyle name="Normal 2 4 2 5 4 4" xfId="11879" xr:uid="{D6226B19-E3E9-4382-949A-DB22CD0DC8EE}"/>
    <cellStyle name="Normal 2 4 2 5 4 4 2" xfId="39835" xr:uid="{2A5EB154-7D91-40A5-A6B4-4B9AD03C2D7E}"/>
    <cellStyle name="Normal 2 4 2 5 4 5" xfId="39828" xr:uid="{C8F5F7D2-3602-4CF4-9864-441FB133A052}"/>
    <cellStyle name="Normal 2 4 2 5 5" xfId="11880" xr:uid="{C70E3C20-2DE7-4490-9172-2B7D8FD793B5}"/>
    <cellStyle name="Normal 2 4 2 5 5 2" xfId="11881" xr:uid="{EFB2D6B0-CBF4-47C3-81DB-C05F4933660E}"/>
    <cellStyle name="Normal 2 4 2 5 5 2 2" xfId="11882" xr:uid="{C75F8D24-542B-462C-B60D-9585811CD2ED}"/>
    <cellStyle name="Normal 2 4 2 5 5 2 2 2" xfId="11883" xr:uid="{DC3472C9-52F4-430D-B6CC-1727305C5A71}"/>
    <cellStyle name="Normal 2 4 2 5 5 2 2 2 2" xfId="39839" xr:uid="{10FE42BA-5944-44AF-A5EC-19B138CE3FBB}"/>
    <cellStyle name="Normal 2 4 2 5 5 2 2 3" xfId="39838" xr:uid="{7D8DC9EB-652C-474C-AE0D-4D78F52E9040}"/>
    <cellStyle name="Normal 2 4 2 5 5 2 3" xfId="11884" xr:uid="{AB0D5AF3-4F8F-43B5-B6C9-16AC8CC8EB05}"/>
    <cellStyle name="Normal 2 4 2 5 5 2 3 2" xfId="39840" xr:uid="{394BB019-54BE-4123-89D5-81C2EAE4DF74}"/>
    <cellStyle name="Normal 2 4 2 5 5 2 4" xfId="39837" xr:uid="{C3EA6FF6-6C89-4C28-9130-927B54726378}"/>
    <cellStyle name="Normal 2 4 2 5 5 3" xfId="11885" xr:uid="{3C7D9D26-BBF9-47E1-A90A-62C47C7B0E7C}"/>
    <cellStyle name="Normal 2 4 2 5 5 3 2" xfId="11886" xr:uid="{EF1519C0-FE86-4546-8A46-1460858819A2}"/>
    <cellStyle name="Normal 2 4 2 5 5 3 2 2" xfId="39842" xr:uid="{A40879E2-50FE-479F-82A8-F74DDEBC6475}"/>
    <cellStyle name="Normal 2 4 2 5 5 3 3" xfId="39841" xr:uid="{34471089-0BC9-4FFF-ADCF-C21A36460FF8}"/>
    <cellStyle name="Normal 2 4 2 5 5 4" xfId="11887" xr:uid="{0C49DAAA-3C02-4D63-B6DA-F51355112632}"/>
    <cellStyle name="Normal 2 4 2 5 5 4 2" xfId="39843" xr:uid="{D28DA4B8-8545-494A-A708-A7B47A73C36B}"/>
    <cellStyle name="Normal 2 4 2 5 5 5" xfId="39836" xr:uid="{9B44B341-B11F-4781-8415-5DF1C3991055}"/>
    <cellStyle name="Normal 2 4 2 5 6" xfId="11888" xr:uid="{7B360636-FCCB-477C-8282-8FF14C7275DE}"/>
    <cellStyle name="Normal 2 4 2 5 6 2" xfId="11889" xr:uid="{D07AC832-A3CC-4808-A7B7-2C3C9EC3806F}"/>
    <cellStyle name="Normal 2 4 2 5 6 2 2" xfId="11890" xr:uid="{C1C2C883-937E-4729-825F-028D566B00E1}"/>
    <cellStyle name="Normal 2 4 2 5 6 2 2 2" xfId="39846" xr:uid="{BCB18723-5491-40BC-8ECF-CE929195AA35}"/>
    <cellStyle name="Normal 2 4 2 5 6 2 3" xfId="39845" xr:uid="{CFD47437-D671-49A5-BF6D-3FDB4B581207}"/>
    <cellStyle name="Normal 2 4 2 5 6 3" xfId="11891" xr:uid="{2C3B4CF9-C2D1-4240-84AB-282A54FEB691}"/>
    <cellStyle name="Normal 2 4 2 5 6 3 2" xfId="39847" xr:uid="{425A3F75-4019-4891-BF3C-BE3BF89BDB29}"/>
    <cellStyle name="Normal 2 4 2 5 6 4" xfId="39844" xr:uid="{C8844156-65A0-486C-AC68-B663EFFBC5C6}"/>
    <cellStyle name="Normal 2 4 2 5 7" xfId="11892" xr:uid="{C580614D-E453-41FB-B75B-2472AC5C0FFE}"/>
    <cellStyle name="Normal 2 4 2 5 7 2" xfId="11893" xr:uid="{04D29343-8B45-48DF-A009-BC289E80853E}"/>
    <cellStyle name="Normal 2 4 2 5 7 2 2" xfId="39849" xr:uid="{6930E60F-E050-4353-9AB3-75730845AD3B}"/>
    <cellStyle name="Normal 2 4 2 5 7 3" xfId="39848" xr:uid="{DC2769E6-13B2-41B1-A6A5-2D831E3890E4}"/>
    <cellStyle name="Normal 2 4 2 5 8" xfId="11894" xr:uid="{8A1D1499-4892-421F-B1B2-FF1880A08059}"/>
    <cellStyle name="Normal 2 4 2 5 8 2" xfId="39850" xr:uid="{E5F6D4DA-B6F9-42FF-B579-874BFF67C70A}"/>
    <cellStyle name="Normal 2 4 2 5 9" xfId="28087" xr:uid="{BC22A4C4-1022-4129-8FDD-BE578464BD6F}"/>
    <cellStyle name="Normal 2 4 2 6" xfId="417" xr:uid="{8F8DDB0F-7545-418B-92DF-DB77C8698B62}"/>
    <cellStyle name="Normal 2 4 2 6 2" xfId="11895" xr:uid="{6765186B-ADE8-47A7-BFFC-03A0FEF0FE95}"/>
    <cellStyle name="Normal 2 4 2 6 2 2" xfId="11896" xr:uid="{384EC6D6-1D16-4EC3-A425-4BE17BFF5D3D}"/>
    <cellStyle name="Normal 2 4 2 6 2 2 2" xfId="11897" xr:uid="{BF99ED57-B057-43E2-87C0-8E07228C9E66}"/>
    <cellStyle name="Normal 2 4 2 6 2 2 2 2" xfId="11898" xr:uid="{8D8095CB-3392-45AD-BAB3-29616891C309}"/>
    <cellStyle name="Normal 2 4 2 6 2 2 2 2 2" xfId="11899" xr:uid="{18A4A3B8-718A-4E6D-8679-13A1314F4E1D}"/>
    <cellStyle name="Normal 2 4 2 6 2 2 2 2 2 2" xfId="39855" xr:uid="{F63EC1A4-B6E3-4FDA-805D-5FC85B062CE6}"/>
    <cellStyle name="Normal 2 4 2 6 2 2 2 2 3" xfId="39854" xr:uid="{DDDD77A5-597C-4876-8680-B3011E47E302}"/>
    <cellStyle name="Normal 2 4 2 6 2 2 2 3" xfId="11900" xr:uid="{B7D0F4EB-2E59-4C39-9277-2C3A49FD1C00}"/>
    <cellStyle name="Normal 2 4 2 6 2 2 2 3 2" xfId="39856" xr:uid="{3956F616-BEE6-4740-8C87-28EFB821E7DA}"/>
    <cellStyle name="Normal 2 4 2 6 2 2 2 4" xfId="39853" xr:uid="{892FE707-4274-4F8A-8473-5462EE341B1F}"/>
    <cellStyle name="Normal 2 4 2 6 2 2 3" xfId="11901" xr:uid="{841FFF39-A311-40EA-BD56-8B3116283071}"/>
    <cellStyle name="Normal 2 4 2 6 2 2 3 2" xfId="11902" xr:uid="{80812856-A722-4707-84B2-60349B4E7C3C}"/>
    <cellStyle name="Normal 2 4 2 6 2 2 3 2 2" xfId="39858" xr:uid="{F1443613-74A7-478C-9B34-45EABCD8FBF0}"/>
    <cellStyle name="Normal 2 4 2 6 2 2 3 3" xfId="39857" xr:uid="{0E5E1025-FA8C-4DA8-B02C-0A4955B3B760}"/>
    <cellStyle name="Normal 2 4 2 6 2 2 4" xfId="11903" xr:uid="{5E4154B0-1034-4223-909F-DD4CAE4140D7}"/>
    <cellStyle name="Normal 2 4 2 6 2 2 4 2" xfId="39859" xr:uid="{07D8BE3D-F480-4EE1-BB34-5A2C62D5A6AB}"/>
    <cellStyle name="Normal 2 4 2 6 2 2 5" xfId="39852" xr:uid="{1C873734-2361-4639-9B88-C2597D7FE979}"/>
    <cellStyle name="Normal 2 4 2 6 2 3" xfId="11904" xr:uid="{3D252FAE-A05C-44C8-8E87-91D7BEFF660F}"/>
    <cellStyle name="Normal 2 4 2 6 2 3 2" xfId="11905" xr:uid="{E116D99E-1E3E-4118-82FE-BD1C8BE50EB1}"/>
    <cellStyle name="Normal 2 4 2 6 2 3 2 2" xfId="11906" xr:uid="{DD219148-80E8-4E32-86BD-19EF6BBF9577}"/>
    <cellStyle name="Normal 2 4 2 6 2 3 2 2 2" xfId="39862" xr:uid="{B4451CF1-A411-489D-9516-1E319DEE5E29}"/>
    <cellStyle name="Normal 2 4 2 6 2 3 2 3" xfId="39861" xr:uid="{FCE14132-CEBF-4C6A-A212-D8697A389722}"/>
    <cellStyle name="Normal 2 4 2 6 2 3 3" xfId="11907" xr:uid="{D65579F8-611E-46A0-9D7E-A22B3B365760}"/>
    <cellStyle name="Normal 2 4 2 6 2 3 3 2" xfId="39863" xr:uid="{7FA948CE-3DEB-4DEA-AF06-BC2695B62F51}"/>
    <cellStyle name="Normal 2 4 2 6 2 3 4" xfId="39860" xr:uid="{A084E8B0-6B31-4761-B269-8438C862F245}"/>
    <cellStyle name="Normal 2 4 2 6 2 4" xfId="11908" xr:uid="{217FFD84-1762-4987-8DC1-C9631F30BD11}"/>
    <cellStyle name="Normal 2 4 2 6 2 4 2" xfId="11909" xr:uid="{754F4243-1958-4FFD-B4AE-E65406607540}"/>
    <cellStyle name="Normal 2 4 2 6 2 4 2 2" xfId="39865" xr:uid="{46E9B2F6-3CE3-4DD9-83B3-04999A2F2108}"/>
    <cellStyle name="Normal 2 4 2 6 2 4 3" xfId="39864" xr:uid="{45F94675-DF68-4BEE-8C98-88245127CE93}"/>
    <cellStyle name="Normal 2 4 2 6 2 5" xfId="11910" xr:uid="{0A5FD784-4456-4C4F-9008-7ACE11B558BE}"/>
    <cellStyle name="Normal 2 4 2 6 2 5 2" xfId="39866" xr:uid="{3D9DC8FF-62DF-41C2-B968-D0952BA82938}"/>
    <cellStyle name="Normal 2 4 2 6 2 6" xfId="39851" xr:uid="{2922B7B5-DB61-4680-9944-EAA9433B4BB3}"/>
    <cellStyle name="Normal 2 4 2 6 3" xfId="11911" xr:uid="{579D9AB5-4974-4324-A2B2-C3F58A77A47D}"/>
    <cellStyle name="Normal 2 4 2 6 3 2" xfId="11912" xr:uid="{E07DC2E4-3F6C-4D79-A7E5-103890950977}"/>
    <cellStyle name="Normal 2 4 2 6 3 2 2" xfId="11913" xr:uid="{D01C0A36-7BC5-4AC2-9D8B-4A7561228E1A}"/>
    <cellStyle name="Normal 2 4 2 6 3 2 2 2" xfId="11914" xr:uid="{5B4CD5DA-B0B4-468A-AE80-D9FA5891AC82}"/>
    <cellStyle name="Normal 2 4 2 6 3 2 2 2 2" xfId="39870" xr:uid="{5092B95F-7E4A-4EC0-B004-E91D71ED1EEE}"/>
    <cellStyle name="Normal 2 4 2 6 3 2 2 3" xfId="39869" xr:uid="{D26EAFE6-4CBD-4ED7-8629-42D24C870186}"/>
    <cellStyle name="Normal 2 4 2 6 3 2 3" xfId="11915" xr:uid="{7C2FD8FA-F310-4B2A-9DBD-E316FC2BF8C1}"/>
    <cellStyle name="Normal 2 4 2 6 3 2 3 2" xfId="39871" xr:uid="{D936F536-527B-47E8-8D88-F07659045B25}"/>
    <cellStyle name="Normal 2 4 2 6 3 2 4" xfId="39868" xr:uid="{50E5590D-A204-45F9-883E-C241457F01DC}"/>
    <cellStyle name="Normal 2 4 2 6 3 3" xfId="11916" xr:uid="{9A61DEF4-3F33-4311-A9FD-365315D99563}"/>
    <cellStyle name="Normal 2 4 2 6 3 3 2" xfId="11917" xr:uid="{AA8F12AD-E2D5-40C4-B39D-AA593B694AE1}"/>
    <cellStyle name="Normal 2 4 2 6 3 3 2 2" xfId="39873" xr:uid="{8889F76F-ECE0-471F-97B2-9E292153E278}"/>
    <cellStyle name="Normal 2 4 2 6 3 3 3" xfId="39872" xr:uid="{55CBB5AE-4467-4C20-B401-9481D7C7CFF1}"/>
    <cellStyle name="Normal 2 4 2 6 3 4" xfId="11918" xr:uid="{4946AEAC-4CB7-414C-8D7D-70A8A144B228}"/>
    <cellStyle name="Normal 2 4 2 6 3 4 2" xfId="39874" xr:uid="{8BCEDC3F-4B16-4069-B826-B9FC099CA811}"/>
    <cellStyle name="Normal 2 4 2 6 3 5" xfId="39867" xr:uid="{750BFDA1-C035-458A-BF55-739069CCE660}"/>
    <cellStyle name="Normal 2 4 2 6 4" xfId="11919" xr:uid="{B2A3F376-39E1-4020-9671-8364906A206A}"/>
    <cellStyle name="Normal 2 4 2 6 4 2" xfId="11920" xr:uid="{DEE1A8F8-8A0B-4E3B-937C-3055F6B4D88C}"/>
    <cellStyle name="Normal 2 4 2 6 4 2 2" xfId="11921" xr:uid="{687DD540-E7E8-45C8-8C85-F22A76A1B8BE}"/>
    <cellStyle name="Normal 2 4 2 6 4 2 2 2" xfId="11922" xr:uid="{79E6DEEC-D7C4-4DF5-B2ED-857172A5682E}"/>
    <cellStyle name="Normal 2 4 2 6 4 2 2 2 2" xfId="39878" xr:uid="{5ECD4ACD-6552-41CE-8671-B6C7430B521A}"/>
    <cellStyle name="Normal 2 4 2 6 4 2 2 3" xfId="39877" xr:uid="{6076C8C9-E558-482E-8743-2FE98F739A00}"/>
    <cellStyle name="Normal 2 4 2 6 4 2 3" xfId="11923" xr:uid="{ECAD0BBC-FD13-4DC3-8D18-01AFA9E1B30C}"/>
    <cellStyle name="Normal 2 4 2 6 4 2 3 2" xfId="39879" xr:uid="{A6584C64-A4CD-40DF-B711-907CD9B4F2BF}"/>
    <cellStyle name="Normal 2 4 2 6 4 2 4" xfId="39876" xr:uid="{9570C376-32FB-4FD2-B34B-2B385E199630}"/>
    <cellStyle name="Normal 2 4 2 6 4 3" xfId="11924" xr:uid="{E4838731-31E3-4D4E-9C9F-D6F65F037B2B}"/>
    <cellStyle name="Normal 2 4 2 6 4 3 2" xfId="11925" xr:uid="{FF4D4873-99BC-4CF9-B67B-67FD782D6183}"/>
    <cellStyle name="Normal 2 4 2 6 4 3 2 2" xfId="39881" xr:uid="{0CF9ADA5-AAAC-48DE-BF49-01FA86A1A55A}"/>
    <cellStyle name="Normal 2 4 2 6 4 3 3" xfId="39880" xr:uid="{573CE512-D9AC-42EB-8428-728E19A95146}"/>
    <cellStyle name="Normal 2 4 2 6 4 4" xfId="11926" xr:uid="{C6B1D254-26F5-4963-8AB6-2030DAA1895A}"/>
    <cellStyle name="Normal 2 4 2 6 4 4 2" xfId="39882" xr:uid="{78756E33-D142-46F5-B793-08ABB8A2126B}"/>
    <cellStyle name="Normal 2 4 2 6 4 5" xfId="39875" xr:uid="{77475E0E-331D-4377-AA89-4F2F2BD4ACC1}"/>
    <cellStyle name="Normal 2 4 2 6 5" xfId="11927" xr:uid="{1019C265-91F7-43DA-8445-251D7E0513D9}"/>
    <cellStyle name="Normal 2 4 2 6 5 2" xfId="11928" xr:uid="{20813BF4-E520-43AF-85FF-EBDE5B22CB71}"/>
    <cellStyle name="Normal 2 4 2 6 5 2 2" xfId="11929" xr:uid="{6F07E50C-D886-4403-8F9A-01E36EF80BF5}"/>
    <cellStyle name="Normal 2 4 2 6 5 2 2 2" xfId="39885" xr:uid="{C3339DD9-B468-4924-961F-29FD3D2ACB48}"/>
    <cellStyle name="Normal 2 4 2 6 5 2 3" xfId="39884" xr:uid="{46C63937-7F58-46B7-AD70-B59EA5F33A3D}"/>
    <cellStyle name="Normal 2 4 2 6 5 3" xfId="11930" xr:uid="{732134A8-2DBA-4D55-80C6-F9040F9D6DE5}"/>
    <cellStyle name="Normal 2 4 2 6 5 3 2" xfId="39886" xr:uid="{8D0E1295-F083-45F8-924D-13E42AC70DB6}"/>
    <cellStyle name="Normal 2 4 2 6 5 4" xfId="39883" xr:uid="{2179FF7B-D5BE-451D-A10B-C6340E8EBF11}"/>
    <cellStyle name="Normal 2 4 2 6 6" xfId="11931" xr:uid="{86641C3B-1B55-4786-9E39-2D6A08B629F1}"/>
    <cellStyle name="Normal 2 4 2 6 6 2" xfId="11932" xr:uid="{A5D9E8A6-DC4B-4B3C-922A-7B0B538D1241}"/>
    <cellStyle name="Normal 2 4 2 6 6 2 2" xfId="39888" xr:uid="{D5D9173D-7C4F-4861-AE3F-DF08A6604595}"/>
    <cellStyle name="Normal 2 4 2 6 6 3" xfId="39887" xr:uid="{2428633D-EB03-4DBB-8333-D434F3CB153C}"/>
    <cellStyle name="Normal 2 4 2 6 7" xfId="11933" xr:uid="{ECC8386F-8776-4B71-9B97-B64828E5B6FC}"/>
    <cellStyle name="Normal 2 4 2 6 7 2" xfId="39889" xr:uid="{8ABF2841-7958-4E1E-82A4-CBB2F221FF19}"/>
    <cellStyle name="Normal 2 4 2 6 8" xfId="28396" xr:uid="{1E3C565F-95B8-4FCF-B5C8-5AC9DED9171E}"/>
    <cellStyle name="Normal 2 4 2 7" xfId="11934" xr:uid="{49033168-EC1B-488E-88D3-4D816590398A}"/>
    <cellStyle name="Normal 2 4 2 7 2" xfId="11935" xr:uid="{8D4F1DB2-5C6C-4800-8D8A-5A35C617DC70}"/>
    <cellStyle name="Normal 2 4 2 7 2 2" xfId="11936" xr:uid="{353FF85F-6CFA-4BD7-9BF2-805AEA7EE435}"/>
    <cellStyle name="Normal 2 4 2 7 2 2 2" xfId="11937" xr:uid="{C9A8DABE-73C2-4E28-A982-E3EC4B320C7D}"/>
    <cellStyle name="Normal 2 4 2 7 2 2 2 2" xfId="11938" xr:uid="{F668400C-0187-491F-99B8-CB371EE5C928}"/>
    <cellStyle name="Normal 2 4 2 7 2 2 2 2 2" xfId="39894" xr:uid="{CECEE3E5-0065-48C7-9FAD-667D3981427A}"/>
    <cellStyle name="Normal 2 4 2 7 2 2 2 3" xfId="39893" xr:uid="{DB6CD53E-4C41-479B-8FAC-C8E4CA138628}"/>
    <cellStyle name="Normal 2 4 2 7 2 2 3" xfId="11939" xr:uid="{68619117-EA64-4832-9220-DA21335E77C2}"/>
    <cellStyle name="Normal 2 4 2 7 2 2 3 2" xfId="39895" xr:uid="{B02625E3-BF0E-4696-B1C4-E523864CF06B}"/>
    <cellStyle name="Normal 2 4 2 7 2 2 4" xfId="39892" xr:uid="{1F76D58C-D6D2-4B7A-8BFF-FC369D2407BC}"/>
    <cellStyle name="Normal 2 4 2 7 2 3" xfId="11940" xr:uid="{3141B4FD-1942-4F03-A5F9-AAB235575D85}"/>
    <cellStyle name="Normal 2 4 2 7 2 3 2" xfId="11941" xr:uid="{4C59E5DA-E11E-4C45-A862-D34CBBD41854}"/>
    <cellStyle name="Normal 2 4 2 7 2 3 2 2" xfId="39897" xr:uid="{C0609BC9-23FC-4B7A-9FC8-10495205EA65}"/>
    <cellStyle name="Normal 2 4 2 7 2 3 3" xfId="39896" xr:uid="{57CEB3EF-22A7-43E2-8307-B92EA0291827}"/>
    <cellStyle name="Normal 2 4 2 7 2 4" xfId="11942" xr:uid="{E35F5C95-649D-4769-871F-C7C1D38DD647}"/>
    <cellStyle name="Normal 2 4 2 7 2 4 2" xfId="39898" xr:uid="{21C9B786-BC30-4506-A8F0-486A5C0E0432}"/>
    <cellStyle name="Normal 2 4 2 7 2 5" xfId="39891" xr:uid="{0AFB9F96-7F26-45B1-8D7E-364C04BF3041}"/>
    <cellStyle name="Normal 2 4 2 7 3" xfId="11943" xr:uid="{60E1D0FD-13C1-441B-A00B-04483DD47935}"/>
    <cellStyle name="Normal 2 4 2 7 3 2" xfId="11944" xr:uid="{906B30C4-4847-4A99-8147-B22424EA7821}"/>
    <cellStyle name="Normal 2 4 2 7 3 2 2" xfId="11945" xr:uid="{44FC320B-4989-42EA-9D54-8E638C51F1CB}"/>
    <cellStyle name="Normal 2 4 2 7 3 2 2 2" xfId="39901" xr:uid="{932CAF1B-F6C4-4969-90EC-AF1434297A1C}"/>
    <cellStyle name="Normal 2 4 2 7 3 2 3" xfId="39900" xr:uid="{00C55BD1-0518-41CE-988E-D146C679A38F}"/>
    <cellStyle name="Normal 2 4 2 7 3 3" xfId="11946" xr:uid="{81AA08FB-B4F6-41AC-8176-39672CACA157}"/>
    <cellStyle name="Normal 2 4 2 7 3 3 2" xfId="39902" xr:uid="{DB2299A2-4DD7-41A3-AD12-993D5DC43955}"/>
    <cellStyle name="Normal 2 4 2 7 3 4" xfId="39899" xr:uid="{A0AEC34A-FFF8-4A39-8000-D51C816DAF46}"/>
    <cellStyle name="Normal 2 4 2 7 4" xfId="11947" xr:uid="{195F031A-69E4-473C-9CC8-FD81F75F5518}"/>
    <cellStyle name="Normal 2 4 2 7 4 2" xfId="11948" xr:uid="{D9563EC0-6A9B-4D35-B2A5-6F3CF2264367}"/>
    <cellStyle name="Normal 2 4 2 7 4 2 2" xfId="39904" xr:uid="{9FCAE4BB-00D1-41E3-924E-BBBB8271F9C4}"/>
    <cellStyle name="Normal 2 4 2 7 4 3" xfId="39903" xr:uid="{050FA2DD-04ED-4C86-A7E1-84EE94B3A6EB}"/>
    <cellStyle name="Normal 2 4 2 7 5" xfId="11949" xr:uid="{4AFB6383-1071-4E13-A0C6-0840890FB151}"/>
    <cellStyle name="Normal 2 4 2 7 5 2" xfId="39905" xr:uid="{8CFA8989-292B-4E8E-97E7-8063D2962EB9}"/>
    <cellStyle name="Normal 2 4 2 7 6" xfId="39890" xr:uid="{D1D09407-E981-494D-B527-56DA52635BCD}"/>
    <cellStyle name="Normal 2 4 2 8" xfId="11950" xr:uid="{AB77D7DF-F850-46A7-8C1B-9F0850B0D517}"/>
    <cellStyle name="Normal 2 4 2 8 2" xfId="11951" xr:uid="{03828A24-46B3-4DAD-BD5F-49D79A15447D}"/>
    <cellStyle name="Normal 2 4 2 8 2 2" xfId="11952" xr:uid="{27A3AF06-CF07-41B1-8A0D-5FE748BEB23C}"/>
    <cellStyle name="Normal 2 4 2 8 2 2 2" xfId="11953" xr:uid="{71C360AA-F1C7-4B4E-BC52-B1E29A15661A}"/>
    <cellStyle name="Normal 2 4 2 8 2 2 2 2" xfId="39909" xr:uid="{929527AE-BFE2-4E25-99F1-A62A2047CD47}"/>
    <cellStyle name="Normal 2 4 2 8 2 2 3" xfId="39908" xr:uid="{34246457-1B59-4883-87A6-CA8A156532D0}"/>
    <cellStyle name="Normal 2 4 2 8 2 3" xfId="11954" xr:uid="{7810B113-DFF2-409C-A576-020576796895}"/>
    <cellStyle name="Normal 2 4 2 8 2 3 2" xfId="39910" xr:uid="{C2F2B1C0-9E6C-442D-8850-653C0C719356}"/>
    <cellStyle name="Normal 2 4 2 8 2 4" xfId="39907" xr:uid="{D6F171F7-780E-4DB8-A32E-0359A881FC66}"/>
    <cellStyle name="Normal 2 4 2 8 3" xfId="11955" xr:uid="{96147141-02E4-4818-A086-0148CA615C89}"/>
    <cellStyle name="Normal 2 4 2 8 3 2" xfId="11956" xr:uid="{030370EE-9ACA-4B73-8A91-30AC74C54514}"/>
    <cellStyle name="Normal 2 4 2 8 3 2 2" xfId="39912" xr:uid="{8EFBDA2B-7EA5-4FF3-ACA3-28A2D8300B3F}"/>
    <cellStyle name="Normal 2 4 2 8 3 3" xfId="39911" xr:uid="{BD7CED3E-B643-4607-AD90-2D5B8D71C8D3}"/>
    <cellStyle name="Normal 2 4 2 8 4" xfId="11957" xr:uid="{56A266B5-1511-4761-AFD5-1D1B929868BB}"/>
    <cellStyle name="Normal 2 4 2 8 4 2" xfId="39913" xr:uid="{03CD5149-2ABE-43B8-9AC1-8015B125D5D1}"/>
    <cellStyle name="Normal 2 4 2 8 5" xfId="39906" xr:uid="{DFBB7D0F-7C2E-487A-B7E4-2D7A2A2731A8}"/>
    <cellStyle name="Normal 2 4 2 9" xfId="11958" xr:uid="{3686187B-2692-425F-A5D7-2B05A06851F1}"/>
    <cellStyle name="Normal 2 4 2 9 2" xfId="11959" xr:uid="{0AF7D84E-F729-44DC-92B8-5411CE9B480F}"/>
    <cellStyle name="Normal 2 4 2 9 2 2" xfId="11960" xr:uid="{ACD2CDF3-F887-4001-AF42-D7BDDB0C8D57}"/>
    <cellStyle name="Normal 2 4 2 9 2 2 2" xfId="11961" xr:uid="{C3B8C508-ECCE-4060-9F22-A7B72BE44EBE}"/>
    <cellStyle name="Normal 2 4 2 9 2 2 2 2" xfId="39917" xr:uid="{59ED706B-C3F4-4837-A43E-90D4225B93E4}"/>
    <cellStyle name="Normal 2 4 2 9 2 2 3" xfId="39916" xr:uid="{70FAEEB2-0C06-400D-9391-A3681DCBD8DF}"/>
    <cellStyle name="Normal 2 4 2 9 2 3" xfId="11962" xr:uid="{D956E8D2-2836-4057-BC8B-108A73BA5738}"/>
    <cellStyle name="Normal 2 4 2 9 2 3 2" xfId="39918" xr:uid="{773923E3-43AB-42B5-8F8C-A0D76D6905DC}"/>
    <cellStyle name="Normal 2 4 2 9 2 4" xfId="39915" xr:uid="{9685EE87-8A52-4B36-ABC5-0CBA63BE8729}"/>
    <cellStyle name="Normal 2 4 2 9 3" xfId="11963" xr:uid="{48C18A46-4697-4719-9DA5-457C4074BEC7}"/>
    <cellStyle name="Normal 2 4 2 9 3 2" xfId="11964" xr:uid="{291E9B4C-A2E5-4578-AB32-3F2290534CBC}"/>
    <cellStyle name="Normal 2 4 2 9 3 2 2" xfId="39920" xr:uid="{6212BDBA-FE00-42C3-8290-9337E6338D7C}"/>
    <cellStyle name="Normal 2 4 2 9 3 3" xfId="39919" xr:uid="{4E853466-14B8-4CCE-B71E-F4190F79841D}"/>
    <cellStyle name="Normal 2 4 2 9 4" xfId="11965" xr:uid="{6AC7AAEA-DD2B-4535-BE2E-D21AEF1E242D}"/>
    <cellStyle name="Normal 2 4 2 9 4 2" xfId="39921" xr:uid="{381362E4-91D8-4221-8C4F-D4562D2F59FD}"/>
    <cellStyle name="Normal 2 4 2 9 5" xfId="39914" xr:uid="{F1F6170B-927D-49CD-90B8-C44B4B60E61C}"/>
    <cellStyle name="Normal 2 4 3" xfId="122" xr:uid="{C4CB7D93-04F9-4229-A6BB-C797F1D07815}"/>
    <cellStyle name="Normal 2 4 3 10" xfId="11966" xr:uid="{0B0393C8-B72E-4FA0-B377-26A101FD7D36}"/>
    <cellStyle name="Normal 2 4 3 10 2" xfId="39922" xr:uid="{D3E12F5C-78D2-4603-A532-361EFCB03343}"/>
    <cellStyle name="Normal 2 4 3 11" xfId="27851" xr:uid="{06B54D21-8CE9-4F72-A9B2-AFEFBCD92853}"/>
    <cellStyle name="Normal 2 4 3 11 2" xfId="55770" xr:uid="{4CF3B25C-469F-4049-95FB-AC102AA55C70}"/>
    <cellStyle name="Normal 2 4 3 12" xfId="28106" xr:uid="{8E6232B2-2258-4DF0-B0E7-087118E3918E}"/>
    <cellStyle name="Normal 2 4 3 2" xfId="201" xr:uid="{B352A3AE-F7E6-4DC5-8B34-3AD5A7CD324E}"/>
    <cellStyle name="Normal 2 4 3 2 10" xfId="27852" xr:uid="{BDE5628E-7B91-47B1-84F8-5D9B844EDA18}"/>
    <cellStyle name="Normal 2 4 3 2 10 2" xfId="55771" xr:uid="{886F8E1E-87C2-41BF-8778-0CC5F77D8CC9}"/>
    <cellStyle name="Normal 2 4 3 2 11" xfId="28183" xr:uid="{767B5FD5-CB6A-4D0D-9518-EFA458C28B7F}"/>
    <cellStyle name="Normal 2 4 3 2 2" xfId="356" xr:uid="{5EC83870-E939-4896-BAC2-1D151660B9FE}"/>
    <cellStyle name="Normal 2 4 3 2 2 10" xfId="28337" xr:uid="{DE3FA2C5-2B9F-4390-AA1C-0D2E5541C770}"/>
    <cellStyle name="Normal 2 4 3 2 2 2" xfId="703" xr:uid="{E0E3F7D1-93CC-4B35-A638-92E96FEC6FBD}"/>
    <cellStyle name="Normal 2 4 3 2 2 2 2" xfId="11967" xr:uid="{61138F2A-01A7-4994-B615-75E627DB8DB8}"/>
    <cellStyle name="Normal 2 4 3 2 2 2 2 2" xfId="11968" xr:uid="{7C38517D-55AD-4ADE-A203-06AFF72AAEF4}"/>
    <cellStyle name="Normal 2 4 3 2 2 2 2 2 2" xfId="11969" xr:uid="{225F0A79-AE94-4D83-AD41-61386F2EC830}"/>
    <cellStyle name="Normal 2 4 3 2 2 2 2 2 2 2" xfId="11970" xr:uid="{13A731C2-FB7C-4762-97D3-B9F9C0873F7D}"/>
    <cellStyle name="Normal 2 4 3 2 2 2 2 2 2 2 2" xfId="11971" xr:uid="{4EDC40DF-45E8-48AA-8695-A33E9C133125}"/>
    <cellStyle name="Normal 2 4 3 2 2 2 2 2 2 2 2 2" xfId="39927" xr:uid="{E01E06AF-3CD5-4833-BC4A-BF2062BC589F}"/>
    <cellStyle name="Normal 2 4 3 2 2 2 2 2 2 2 3" xfId="39926" xr:uid="{3F588957-C7AE-4F98-A8D7-81D625A80C0A}"/>
    <cellStyle name="Normal 2 4 3 2 2 2 2 2 2 3" xfId="11972" xr:uid="{346DE49D-793C-436F-B947-ABFE12C104C3}"/>
    <cellStyle name="Normal 2 4 3 2 2 2 2 2 2 3 2" xfId="39928" xr:uid="{94765BD4-5109-4C4D-B59F-C2D61829F7A4}"/>
    <cellStyle name="Normal 2 4 3 2 2 2 2 2 2 4" xfId="39925" xr:uid="{5628981E-76E6-4A11-AE24-DEDF41321B50}"/>
    <cellStyle name="Normal 2 4 3 2 2 2 2 2 3" xfId="11973" xr:uid="{F6BF8C6E-9F89-4767-916E-2D1FCB9D24D4}"/>
    <cellStyle name="Normal 2 4 3 2 2 2 2 2 3 2" xfId="11974" xr:uid="{D224337A-F9E5-4207-BEB7-6F03D15F00DC}"/>
    <cellStyle name="Normal 2 4 3 2 2 2 2 2 3 2 2" xfId="39930" xr:uid="{39EC90D1-397A-4652-93A8-DB35B1E0EB1C}"/>
    <cellStyle name="Normal 2 4 3 2 2 2 2 2 3 3" xfId="39929" xr:uid="{F57854DC-9229-47D9-8517-7D28DB87C41C}"/>
    <cellStyle name="Normal 2 4 3 2 2 2 2 2 4" xfId="11975" xr:uid="{7F5A3EC7-36AE-47D1-8025-8D59B1645993}"/>
    <cellStyle name="Normal 2 4 3 2 2 2 2 2 4 2" xfId="39931" xr:uid="{DD325555-8A8B-476D-8A36-147AE5FFEFC8}"/>
    <cellStyle name="Normal 2 4 3 2 2 2 2 2 5" xfId="39924" xr:uid="{6F2EA62B-B89E-4317-8439-6EDFEBBED71F}"/>
    <cellStyle name="Normal 2 4 3 2 2 2 2 3" xfId="11976" xr:uid="{DA27ACCC-97F8-406A-A633-84D54BF2BD6C}"/>
    <cellStyle name="Normal 2 4 3 2 2 2 2 3 2" xfId="11977" xr:uid="{E4ED8ACC-1464-434E-822D-431A01AAB8D8}"/>
    <cellStyle name="Normal 2 4 3 2 2 2 2 3 2 2" xfId="11978" xr:uid="{C3D8913A-6C4C-4049-81D0-6E922F5838F3}"/>
    <cellStyle name="Normal 2 4 3 2 2 2 2 3 2 2 2" xfId="39934" xr:uid="{BEAF7340-4339-4192-805B-1B0BF8F45E9B}"/>
    <cellStyle name="Normal 2 4 3 2 2 2 2 3 2 3" xfId="39933" xr:uid="{90627800-9ECD-4292-A85E-07EBE3E9D2EC}"/>
    <cellStyle name="Normal 2 4 3 2 2 2 2 3 3" xfId="11979" xr:uid="{8EF5F574-61F8-4F3D-B595-E3853D808BB1}"/>
    <cellStyle name="Normal 2 4 3 2 2 2 2 3 3 2" xfId="39935" xr:uid="{41804B3D-653C-459D-943C-CB1D3542FA42}"/>
    <cellStyle name="Normal 2 4 3 2 2 2 2 3 4" xfId="39932" xr:uid="{E1A29705-0792-4AE5-BA26-C77B81E47C56}"/>
    <cellStyle name="Normal 2 4 3 2 2 2 2 4" xfId="11980" xr:uid="{D4FA006A-528E-4706-B2FB-9121E694A15D}"/>
    <cellStyle name="Normal 2 4 3 2 2 2 2 4 2" xfId="11981" xr:uid="{40E8AC0C-7B1A-495F-B464-F9BF47004F42}"/>
    <cellStyle name="Normal 2 4 3 2 2 2 2 4 2 2" xfId="39937" xr:uid="{A8016266-D937-4544-B93C-1E08181A56B8}"/>
    <cellStyle name="Normal 2 4 3 2 2 2 2 4 3" xfId="39936" xr:uid="{314A87F4-630E-4609-AB73-3E54B341C0F3}"/>
    <cellStyle name="Normal 2 4 3 2 2 2 2 5" xfId="11982" xr:uid="{8E14AD97-DF34-4CFF-BBCC-C4FBB219CEC5}"/>
    <cellStyle name="Normal 2 4 3 2 2 2 2 5 2" xfId="39938" xr:uid="{E469865B-0255-46CE-8275-83898A5827BE}"/>
    <cellStyle name="Normal 2 4 3 2 2 2 2 6" xfId="39923" xr:uid="{5CB52D88-B6E8-4BBF-BA9A-75B1F700E547}"/>
    <cellStyle name="Normal 2 4 3 2 2 2 3" xfId="11983" xr:uid="{B3ACC166-9508-460C-9072-429A9F0B213A}"/>
    <cellStyle name="Normal 2 4 3 2 2 2 3 2" xfId="11984" xr:uid="{FC5B9F9B-FED6-40D0-9610-A7C9E81167EA}"/>
    <cellStyle name="Normal 2 4 3 2 2 2 3 2 2" xfId="11985" xr:uid="{F16D2D3C-1FD5-474E-A9DA-A9CCA4A206D8}"/>
    <cellStyle name="Normal 2 4 3 2 2 2 3 2 2 2" xfId="11986" xr:uid="{6B029E20-9D24-408A-80FE-838F6E6004CA}"/>
    <cellStyle name="Normal 2 4 3 2 2 2 3 2 2 2 2" xfId="39942" xr:uid="{DB2F0214-DB04-4075-9C2F-7323DBDC271A}"/>
    <cellStyle name="Normal 2 4 3 2 2 2 3 2 2 3" xfId="39941" xr:uid="{3EA89288-0BE3-4505-8A6C-02D539D1155C}"/>
    <cellStyle name="Normal 2 4 3 2 2 2 3 2 3" xfId="11987" xr:uid="{E99DCE3F-154F-4179-AEC8-D810E4DF02E6}"/>
    <cellStyle name="Normal 2 4 3 2 2 2 3 2 3 2" xfId="39943" xr:uid="{B5BC5EFD-6217-47A6-AB58-A24C02CCF654}"/>
    <cellStyle name="Normal 2 4 3 2 2 2 3 2 4" xfId="39940" xr:uid="{43DC50E3-E73D-48A3-A181-44271E4E1ABA}"/>
    <cellStyle name="Normal 2 4 3 2 2 2 3 3" xfId="11988" xr:uid="{ECBCEE3E-737B-482F-B643-ABF7F19FB856}"/>
    <cellStyle name="Normal 2 4 3 2 2 2 3 3 2" xfId="11989" xr:uid="{AB8C8DDB-55E0-40FD-8A18-974011534018}"/>
    <cellStyle name="Normal 2 4 3 2 2 2 3 3 2 2" xfId="39945" xr:uid="{B2A2048E-9475-48E8-80A0-A36C75CAC4EA}"/>
    <cellStyle name="Normal 2 4 3 2 2 2 3 3 3" xfId="39944" xr:uid="{2F6BE37F-A71D-406C-8925-4E850206E17A}"/>
    <cellStyle name="Normal 2 4 3 2 2 2 3 4" xfId="11990" xr:uid="{456AD06F-D049-4FE0-B19A-FCC05673BEED}"/>
    <cellStyle name="Normal 2 4 3 2 2 2 3 4 2" xfId="39946" xr:uid="{E454495D-179E-49DF-B190-9A914665B585}"/>
    <cellStyle name="Normal 2 4 3 2 2 2 3 5" xfId="39939" xr:uid="{933C9DF2-A20F-4ABC-9FCF-91F9010CD0C3}"/>
    <cellStyle name="Normal 2 4 3 2 2 2 4" xfId="11991" xr:uid="{A3002913-9601-46F3-A66D-EDBDE2180A06}"/>
    <cellStyle name="Normal 2 4 3 2 2 2 4 2" xfId="11992" xr:uid="{70735470-1123-48F0-B115-D9CE469FC5E5}"/>
    <cellStyle name="Normal 2 4 3 2 2 2 4 2 2" xfId="11993" xr:uid="{3584991A-A305-49EF-877C-67754819FD99}"/>
    <cellStyle name="Normal 2 4 3 2 2 2 4 2 2 2" xfId="11994" xr:uid="{AD08E142-61FF-4761-93C1-43D1DD341A6F}"/>
    <cellStyle name="Normal 2 4 3 2 2 2 4 2 2 2 2" xfId="39950" xr:uid="{BBD28779-5748-428B-8A36-0A0588E28DE3}"/>
    <cellStyle name="Normal 2 4 3 2 2 2 4 2 2 3" xfId="39949" xr:uid="{26D7BE2D-4818-4636-A06A-06307C06E45E}"/>
    <cellStyle name="Normal 2 4 3 2 2 2 4 2 3" xfId="11995" xr:uid="{0C85F770-9230-40DA-B406-4DB0717D4774}"/>
    <cellStyle name="Normal 2 4 3 2 2 2 4 2 3 2" xfId="39951" xr:uid="{849ABAC2-3501-4E34-A6F2-5FC5284F0BE7}"/>
    <cellStyle name="Normal 2 4 3 2 2 2 4 2 4" xfId="39948" xr:uid="{DADC8EDE-9A07-4310-A278-5E741B86E12A}"/>
    <cellStyle name="Normal 2 4 3 2 2 2 4 3" xfId="11996" xr:uid="{0ED20DEA-FD0D-4B26-8D8F-31F9B3C1E037}"/>
    <cellStyle name="Normal 2 4 3 2 2 2 4 3 2" xfId="11997" xr:uid="{7AFCC1F4-41D9-4EBB-AD77-57F9A2D9990E}"/>
    <cellStyle name="Normal 2 4 3 2 2 2 4 3 2 2" xfId="39953" xr:uid="{56C05564-8E5E-4B7A-8245-2C6C18FC30A5}"/>
    <cellStyle name="Normal 2 4 3 2 2 2 4 3 3" xfId="39952" xr:uid="{BE7BE58B-123E-4707-8494-8281C2E12CED}"/>
    <cellStyle name="Normal 2 4 3 2 2 2 4 4" xfId="11998" xr:uid="{EAAFA5EF-21C9-4944-97EB-EEBDD0F4EE49}"/>
    <cellStyle name="Normal 2 4 3 2 2 2 4 4 2" xfId="39954" xr:uid="{B57ED9CB-0970-490B-B3EB-6080AFCF29FD}"/>
    <cellStyle name="Normal 2 4 3 2 2 2 4 5" xfId="39947" xr:uid="{CDE5716E-C53B-4A25-BFB2-D55D0E70D370}"/>
    <cellStyle name="Normal 2 4 3 2 2 2 5" xfId="11999" xr:uid="{83E61044-96CC-47A7-B1B9-E3DDC8209590}"/>
    <cellStyle name="Normal 2 4 3 2 2 2 5 2" xfId="12000" xr:uid="{E8E376F9-52EB-47C8-B90B-BA7896CD7B8C}"/>
    <cellStyle name="Normal 2 4 3 2 2 2 5 2 2" xfId="12001" xr:uid="{6E1B3661-0361-4FF4-A8BA-411ECAF3D1B7}"/>
    <cellStyle name="Normal 2 4 3 2 2 2 5 2 2 2" xfId="39957" xr:uid="{F9F19F1F-76F9-4067-A4A5-64146F3ED6AF}"/>
    <cellStyle name="Normal 2 4 3 2 2 2 5 2 3" xfId="39956" xr:uid="{701DF81F-DF84-424D-9138-D990DD8EBA71}"/>
    <cellStyle name="Normal 2 4 3 2 2 2 5 3" xfId="12002" xr:uid="{80039E17-4036-427A-8E28-9445BB961DA3}"/>
    <cellStyle name="Normal 2 4 3 2 2 2 5 3 2" xfId="39958" xr:uid="{6416AD39-AA69-4636-ACB6-E91E3A54CE05}"/>
    <cellStyle name="Normal 2 4 3 2 2 2 5 4" xfId="39955" xr:uid="{6ECB3B47-96DA-482E-9C5C-4E0251025299}"/>
    <cellStyle name="Normal 2 4 3 2 2 2 6" xfId="12003" xr:uid="{D14339BB-6269-43C0-8FD8-DC6AB1351D9D}"/>
    <cellStyle name="Normal 2 4 3 2 2 2 6 2" xfId="12004" xr:uid="{48D2BE49-5B6C-4FAE-84C5-6F36A90173CF}"/>
    <cellStyle name="Normal 2 4 3 2 2 2 6 2 2" xfId="39960" xr:uid="{F9F65333-D73C-478C-BD05-06BA0C8502C0}"/>
    <cellStyle name="Normal 2 4 3 2 2 2 6 3" xfId="39959" xr:uid="{CC265ADD-3C3D-46BB-A4A1-E59CD06A404B}"/>
    <cellStyle name="Normal 2 4 3 2 2 2 7" xfId="12005" xr:uid="{501AC06C-AB5A-4E6E-AF52-247D598610D8}"/>
    <cellStyle name="Normal 2 4 3 2 2 2 7 2" xfId="39961" xr:uid="{CEF02119-67B4-43E1-B38F-EDE4AD8E7FDF}"/>
    <cellStyle name="Normal 2 4 3 2 2 2 8" xfId="28682" xr:uid="{EFA9B6AE-B244-46B2-B635-E9F83B5954DE}"/>
    <cellStyle name="Normal 2 4 3 2 2 3" xfId="12006" xr:uid="{1C62A557-5080-4DC3-83C4-2B79E0295EB0}"/>
    <cellStyle name="Normal 2 4 3 2 2 3 2" xfId="12007" xr:uid="{A8BBDB19-7584-4E90-852B-E2ED42B9427F}"/>
    <cellStyle name="Normal 2 4 3 2 2 3 2 2" xfId="12008" xr:uid="{88B32832-54DF-4C08-82DF-909B56DDDD43}"/>
    <cellStyle name="Normal 2 4 3 2 2 3 2 2 2" xfId="12009" xr:uid="{7D5BB3BA-C3B1-4230-8A20-C69A62B60452}"/>
    <cellStyle name="Normal 2 4 3 2 2 3 2 2 2 2" xfId="12010" xr:uid="{95BDFCED-A12A-496F-873B-B05CCB6880A6}"/>
    <cellStyle name="Normal 2 4 3 2 2 3 2 2 2 2 2" xfId="39966" xr:uid="{56740F3A-81F0-4B37-BE1B-E9B9D9685BE3}"/>
    <cellStyle name="Normal 2 4 3 2 2 3 2 2 2 3" xfId="39965" xr:uid="{DFE151E7-0A97-445C-8311-7BB7B05F5192}"/>
    <cellStyle name="Normal 2 4 3 2 2 3 2 2 3" xfId="12011" xr:uid="{2F992C24-71AF-4BA0-AD11-26049990B242}"/>
    <cellStyle name="Normal 2 4 3 2 2 3 2 2 3 2" xfId="39967" xr:uid="{4DCCE19D-9CCD-4096-BE8E-0BAEC42BB7DA}"/>
    <cellStyle name="Normal 2 4 3 2 2 3 2 2 4" xfId="39964" xr:uid="{50A4B15E-EE82-4430-AE96-7884652605E2}"/>
    <cellStyle name="Normal 2 4 3 2 2 3 2 3" xfId="12012" xr:uid="{8E58F755-0D64-4C1D-BFA1-1596E8C530FB}"/>
    <cellStyle name="Normal 2 4 3 2 2 3 2 3 2" xfId="12013" xr:uid="{6F1B3DA8-336E-40C2-90F5-2E90406F398C}"/>
    <cellStyle name="Normal 2 4 3 2 2 3 2 3 2 2" xfId="39969" xr:uid="{67A8DD59-DEED-4C07-8D19-8B80846D7B44}"/>
    <cellStyle name="Normal 2 4 3 2 2 3 2 3 3" xfId="39968" xr:uid="{98A06D5A-C2C9-40CD-B249-BB9F182BD90A}"/>
    <cellStyle name="Normal 2 4 3 2 2 3 2 4" xfId="12014" xr:uid="{A7A9FB2D-B042-44DF-8A3E-8CEFFE165495}"/>
    <cellStyle name="Normal 2 4 3 2 2 3 2 4 2" xfId="39970" xr:uid="{8382A8FF-4389-4EF1-BE0D-A55EB0CD88A9}"/>
    <cellStyle name="Normal 2 4 3 2 2 3 2 5" xfId="39963" xr:uid="{02D28FBB-94C1-4C61-BCD6-F60CA12282A0}"/>
    <cellStyle name="Normal 2 4 3 2 2 3 3" xfId="12015" xr:uid="{8894C36D-537D-4358-86F3-D1AC720D5D48}"/>
    <cellStyle name="Normal 2 4 3 2 2 3 3 2" xfId="12016" xr:uid="{B4F71A4B-722A-42D8-811A-E2165BC2E548}"/>
    <cellStyle name="Normal 2 4 3 2 2 3 3 2 2" xfId="12017" xr:uid="{80EF198D-E993-4B65-A8FC-5DAFF993065D}"/>
    <cellStyle name="Normal 2 4 3 2 2 3 3 2 2 2" xfId="39973" xr:uid="{40BAB72C-533B-4D09-8CEE-907BA9B547A8}"/>
    <cellStyle name="Normal 2 4 3 2 2 3 3 2 3" xfId="39972" xr:uid="{21DDA0AA-292A-4040-B766-82E57B135746}"/>
    <cellStyle name="Normal 2 4 3 2 2 3 3 3" xfId="12018" xr:uid="{1BF2A528-FDB8-44F6-BB6D-9B04BBBB114D}"/>
    <cellStyle name="Normal 2 4 3 2 2 3 3 3 2" xfId="39974" xr:uid="{2134F5C2-B7E2-46AA-9D56-82F5392688CA}"/>
    <cellStyle name="Normal 2 4 3 2 2 3 3 4" xfId="39971" xr:uid="{D9CA6E7E-28E9-42C0-9FEB-E4867335EF88}"/>
    <cellStyle name="Normal 2 4 3 2 2 3 4" xfId="12019" xr:uid="{EB2D9654-D258-4DAF-A712-008B6CCD2B5D}"/>
    <cellStyle name="Normal 2 4 3 2 2 3 4 2" xfId="12020" xr:uid="{AA806274-B867-4B2C-8DAC-DDE8F1C0ED27}"/>
    <cellStyle name="Normal 2 4 3 2 2 3 4 2 2" xfId="39976" xr:uid="{64076D53-6D5E-4F76-8529-D95700DFC85C}"/>
    <cellStyle name="Normal 2 4 3 2 2 3 4 3" xfId="39975" xr:uid="{7A030172-EDE4-449C-AB14-614E79122587}"/>
    <cellStyle name="Normal 2 4 3 2 2 3 5" xfId="12021" xr:uid="{E9134423-14FE-46ED-8BF0-2C1325A97115}"/>
    <cellStyle name="Normal 2 4 3 2 2 3 5 2" xfId="39977" xr:uid="{1348B0E2-C1E9-430C-BA29-B3812151A7D2}"/>
    <cellStyle name="Normal 2 4 3 2 2 3 6" xfId="39962" xr:uid="{FE32E8BD-62CD-4711-BC55-B845D1823B91}"/>
    <cellStyle name="Normal 2 4 3 2 2 4" xfId="12022" xr:uid="{4A3B908C-13BF-45F0-9E2F-1169004A6F9F}"/>
    <cellStyle name="Normal 2 4 3 2 2 4 2" xfId="12023" xr:uid="{E6D9BA90-DB3A-4823-B2B3-C3FBB04B0793}"/>
    <cellStyle name="Normal 2 4 3 2 2 4 2 2" xfId="12024" xr:uid="{330978A4-D70D-4E42-8706-A8A2AA3A4B95}"/>
    <cellStyle name="Normal 2 4 3 2 2 4 2 2 2" xfId="12025" xr:uid="{09930EB8-7EE2-4C09-A311-B7931742AC2A}"/>
    <cellStyle name="Normal 2 4 3 2 2 4 2 2 2 2" xfId="39981" xr:uid="{6C96AD82-29F3-4DB3-8393-8059644F7AF9}"/>
    <cellStyle name="Normal 2 4 3 2 2 4 2 2 3" xfId="39980" xr:uid="{99212013-921C-47CE-95B7-CBDEA29AD272}"/>
    <cellStyle name="Normal 2 4 3 2 2 4 2 3" xfId="12026" xr:uid="{47E8A7C6-1330-410C-A6BF-396D865ECA21}"/>
    <cellStyle name="Normal 2 4 3 2 2 4 2 3 2" xfId="39982" xr:uid="{AA6D5B2D-2718-4CFF-A876-57E3869B65D4}"/>
    <cellStyle name="Normal 2 4 3 2 2 4 2 4" xfId="39979" xr:uid="{188D1392-85D2-4565-A9EF-CBF0ADC914CA}"/>
    <cellStyle name="Normal 2 4 3 2 2 4 3" xfId="12027" xr:uid="{2D1451C1-E06E-488A-B724-582B3DF3BCA4}"/>
    <cellStyle name="Normal 2 4 3 2 2 4 3 2" xfId="12028" xr:uid="{1ACB853C-A7A3-40F1-BD91-D4FF53413827}"/>
    <cellStyle name="Normal 2 4 3 2 2 4 3 2 2" xfId="39984" xr:uid="{9E6234A1-E927-4F03-BE17-BAD2775E00B1}"/>
    <cellStyle name="Normal 2 4 3 2 2 4 3 3" xfId="39983" xr:uid="{2DCA66C0-355C-45C3-9CE7-5FD77A59B5DD}"/>
    <cellStyle name="Normal 2 4 3 2 2 4 4" xfId="12029" xr:uid="{6DF1CA2F-4481-4F81-99FC-2AA2F69458AC}"/>
    <cellStyle name="Normal 2 4 3 2 2 4 4 2" xfId="39985" xr:uid="{255A71A1-DD06-4441-8E86-59657F979844}"/>
    <cellStyle name="Normal 2 4 3 2 2 4 5" xfId="39978" xr:uid="{EA053A42-0882-4F36-A157-75B84910BFB7}"/>
    <cellStyle name="Normal 2 4 3 2 2 5" xfId="12030" xr:uid="{0CE7F84F-1089-4B5B-8A5D-7E9C68186E4B}"/>
    <cellStyle name="Normal 2 4 3 2 2 5 2" xfId="12031" xr:uid="{19FBC5EB-C28E-4179-9219-35B6CB099856}"/>
    <cellStyle name="Normal 2 4 3 2 2 5 2 2" xfId="12032" xr:uid="{D12A4390-EE39-4AAE-9251-E93AF3EB6122}"/>
    <cellStyle name="Normal 2 4 3 2 2 5 2 2 2" xfId="12033" xr:uid="{9BD78385-FF9B-4419-90CB-43EF466AA70C}"/>
    <cellStyle name="Normal 2 4 3 2 2 5 2 2 2 2" xfId="39989" xr:uid="{DDA202E3-C69F-49AE-B807-DD5510593FD2}"/>
    <cellStyle name="Normal 2 4 3 2 2 5 2 2 3" xfId="39988" xr:uid="{5605CBD9-21E3-4B25-85D3-191D41B747E3}"/>
    <cellStyle name="Normal 2 4 3 2 2 5 2 3" xfId="12034" xr:uid="{7F2AE80A-D084-4599-888E-34E79A754E75}"/>
    <cellStyle name="Normal 2 4 3 2 2 5 2 3 2" xfId="39990" xr:uid="{1DD2D7E9-9D01-464F-B702-C93A17DAF1C6}"/>
    <cellStyle name="Normal 2 4 3 2 2 5 2 4" xfId="39987" xr:uid="{F56A6992-BEE4-47E8-BF9F-55661214A97D}"/>
    <cellStyle name="Normal 2 4 3 2 2 5 3" xfId="12035" xr:uid="{3AB56A55-DBFA-4E77-9A38-726104DEA613}"/>
    <cellStyle name="Normal 2 4 3 2 2 5 3 2" xfId="12036" xr:uid="{74CE2CC0-ED04-46E7-874A-8B9FAC7AF991}"/>
    <cellStyle name="Normal 2 4 3 2 2 5 3 2 2" xfId="39992" xr:uid="{9B95A5C8-1758-4A4F-8600-9C9DACDD4496}"/>
    <cellStyle name="Normal 2 4 3 2 2 5 3 3" xfId="39991" xr:uid="{B646A114-3ABC-4636-9170-B6C55034D3A0}"/>
    <cellStyle name="Normal 2 4 3 2 2 5 4" xfId="12037" xr:uid="{75EBBE13-A475-470B-8FF1-E2F8DCA7D125}"/>
    <cellStyle name="Normal 2 4 3 2 2 5 4 2" xfId="39993" xr:uid="{0C083621-D5E3-417B-9866-B22094155860}"/>
    <cellStyle name="Normal 2 4 3 2 2 5 5" xfId="39986" xr:uid="{5ECBB72E-2208-4A1E-B92B-AEC98AA268E3}"/>
    <cellStyle name="Normal 2 4 3 2 2 6" xfId="12038" xr:uid="{4554D3C2-9C12-49C7-AA86-DB4B2DC31A3C}"/>
    <cellStyle name="Normal 2 4 3 2 2 6 2" xfId="12039" xr:uid="{5198643F-5680-449F-BE60-91A152AF14F4}"/>
    <cellStyle name="Normal 2 4 3 2 2 6 2 2" xfId="12040" xr:uid="{C6054B62-68B6-41B4-A704-0B08B2C4DA0B}"/>
    <cellStyle name="Normal 2 4 3 2 2 6 2 2 2" xfId="39996" xr:uid="{CF31102B-DEF6-480A-BAEB-65B7CC2066A6}"/>
    <cellStyle name="Normal 2 4 3 2 2 6 2 3" xfId="39995" xr:uid="{E818B23B-0F26-4E28-B036-75B955D135AF}"/>
    <cellStyle name="Normal 2 4 3 2 2 6 3" xfId="12041" xr:uid="{C209878B-4F4D-4A49-9D09-6008592B068D}"/>
    <cellStyle name="Normal 2 4 3 2 2 6 3 2" xfId="39997" xr:uid="{7679A3B3-40AA-48CE-AD99-EE613E36A059}"/>
    <cellStyle name="Normal 2 4 3 2 2 6 4" xfId="39994" xr:uid="{CF5E20D1-63CE-4A37-A47D-6566187C6616}"/>
    <cellStyle name="Normal 2 4 3 2 2 7" xfId="12042" xr:uid="{3A9FEEA6-FB83-4FCD-B4BC-961709D9A22B}"/>
    <cellStyle name="Normal 2 4 3 2 2 7 2" xfId="12043" xr:uid="{5D83925D-7D1B-4BBC-8199-A76EC749491B}"/>
    <cellStyle name="Normal 2 4 3 2 2 7 2 2" xfId="39999" xr:uid="{34D0CA75-799B-4E47-967C-557B91C1125E}"/>
    <cellStyle name="Normal 2 4 3 2 2 7 3" xfId="39998" xr:uid="{AD4FF6CC-1F9C-4A93-BE51-4FFC823C31F7}"/>
    <cellStyle name="Normal 2 4 3 2 2 8" xfId="12044" xr:uid="{4C329011-6C3B-49C5-8FE8-E4E310CAA75F}"/>
    <cellStyle name="Normal 2 4 3 2 2 8 2" xfId="40000" xr:uid="{FD2677F8-3C41-49E7-9001-3E75BE519F93}"/>
    <cellStyle name="Normal 2 4 3 2 2 9" xfId="27853" xr:uid="{A3120D86-A5BE-447D-9A86-4CE89AEE4E78}"/>
    <cellStyle name="Normal 2 4 3 2 2 9 2" xfId="55772" xr:uid="{1BE80931-E9FA-45E1-AD36-9A119AC9C464}"/>
    <cellStyle name="Normal 2 4 3 2 3" xfId="549" xr:uid="{3553B668-E778-4D09-A31C-31720B581572}"/>
    <cellStyle name="Normal 2 4 3 2 3 2" xfId="12045" xr:uid="{8AD2064F-8375-414C-840F-AC3293F1F644}"/>
    <cellStyle name="Normal 2 4 3 2 3 2 2" xfId="12046" xr:uid="{BEC64174-E08F-4B3C-99AD-3B37198F7A80}"/>
    <cellStyle name="Normal 2 4 3 2 3 2 2 2" xfId="12047" xr:uid="{5A24A116-2173-4EF6-AD35-F5B8355DA47B}"/>
    <cellStyle name="Normal 2 4 3 2 3 2 2 2 2" xfId="12048" xr:uid="{C6BB4A0C-1D33-4636-877E-B8C379563F15}"/>
    <cellStyle name="Normal 2 4 3 2 3 2 2 2 2 2" xfId="12049" xr:uid="{46EBE3FD-B07A-48F6-9A4F-825BAB2C0EFA}"/>
    <cellStyle name="Normal 2 4 3 2 3 2 2 2 2 2 2" xfId="40005" xr:uid="{085F8552-227F-402F-BD52-C88AB5F24527}"/>
    <cellStyle name="Normal 2 4 3 2 3 2 2 2 2 3" xfId="40004" xr:uid="{2D3CCDAB-FB6D-4B00-B210-8B6380C56F80}"/>
    <cellStyle name="Normal 2 4 3 2 3 2 2 2 3" xfId="12050" xr:uid="{7365B617-7E29-4C2A-8543-DA901D533B45}"/>
    <cellStyle name="Normal 2 4 3 2 3 2 2 2 3 2" xfId="40006" xr:uid="{77DAF4F1-5D3D-4345-86E3-312A0844DB9F}"/>
    <cellStyle name="Normal 2 4 3 2 3 2 2 2 4" xfId="40003" xr:uid="{E5642A94-6A80-4450-9127-1C1B7294141F}"/>
    <cellStyle name="Normal 2 4 3 2 3 2 2 3" xfId="12051" xr:uid="{31CABB20-A400-4C32-82E6-958EAEEBF9CC}"/>
    <cellStyle name="Normal 2 4 3 2 3 2 2 3 2" xfId="12052" xr:uid="{D4365174-D5CB-4CA4-8DF8-3E1671844218}"/>
    <cellStyle name="Normal 2 4 3 2 3 2 2 3 2 2" xfId="40008" xr:uid="{420C8B61-1FE2-47B5-ACF4-742437BED94F}"/>
    <cellStyle name="Normal 2 4 3 2 3 2 2 3 3" xfId="40007" xr:uid="{B5C4EED0-08C3-4D5C-9FF8-E27A630FA76A}"/>
    <cellStyle name="Normal 2 4 3 2 3 2 2 4" xfId="12053" xr:uid="{436B0C21-FC79-4137-8179-95AC84B6B288}"/>
    <cellStyle name="Normal 2 4 3 2 3 2 2 4 2" xfId="40009" xr:uid="{87D10CB0-B37A-4F14-811E-FF5250AFD883}"/>
    <cellStyle name="Normal 2 4 3 2 3 2 2 5" xfId="40002" xr:uid="{DA331724-7FDD-4565-B1C4-0B9D61D1CFD7}"/>
    <cellStyle name="Normal 2 4 3 2 3 2 3" xfId="12054" xr:uid="{A47268E7-CA22-4FAE-94E9-3F3BE0DCC88F}"/>
    <cellStyle name="Normal 2 4 3 2 3 2 3 2" xfId="12055" xr:uid="{4EC6F0E1-2BE8-479C-8349-12DD2E988369}"/>
    <cellStyle name="Normal 2 4 3 2 3 2 3 2 2" xfId="12056" xr:uid="{6C5FCEA9-34E6-47C0-8DFE-CA4BDDBBA734}"/>
    <cellStyle name="Normal 2 4 3 2 3 2 3 2 2 2" xfId="40012" xr:uid="{831C33D8-AAFA-4EDD-839B-3DB675101FFB}"/>
    <cellStyle name="Normal 2 4 3 2 3 2 3 2 3" xfId="40011" xr:uid="{C4A36EAA-01E4-45D1-9E62-A0F88A0312E0}"/>
    <cellStyle name="Normal 2 4 3 2 3 2 3 3" xfId="12057" xr:uid="{72DC559B-D6AF-44E4-AF8C-510E18573BA5}"/>
    <cellStyle name="Normal 2 4 3 2 3 2 3 3 2" xfId="40013" xr:uid="{17CCD373-2A99-4EB7-9D13-AE706E9B3AA3}"/>
    <cellStyle name="Normal 2 4 3 2 3 2 3 4" xfId="40010" xr:uid="{EFA7F711-059F-440E-B59E-2E2F0796F4D9}"/>
    <cellStyle name="Normal 2 4 3 2 3 2 4" xfId="12058" xr:uid="{8D051544-9C6E-4899-9C5D-3219DC0AD433}"/>
    <cellStyle name="Normal 2 4 3 2 3 2 4 2" xfId="12059" xr:uid="{A00B8E55-6BD2-4DD1-A253-7918F20FFDA8}"/>
    <cellStyle name="Normal 2 4 3 2 3 2 4 2 2" xfId="40015" xr:uid="{BBD61ABF-1863-428D-9731-74D78022A1B5}"/>
    <cellStyle name="Normal 2 4 3 2 3 2 4 3" xfId="40014" xr:uid="{094EF64F-64A5-42A0-9C96-9264F27256D5}"/>
    <cellStyle name="Normal 2 4 3 2 3 2 5" xfId="12060" xr:uid="{384B2557-CB73-4858-809D-D8E80AE085B2}"/>
    <cellStyle name="Normal 2 4 3 2 3 2 5 2" xfId="40016" xr:uid="{6A1BCD7C-DC0C-433E-A268-CA7078E64918}"/>
    <cellStyle name="Normal 2 4 3 2 3 2 6" xfId="40001" xr:uid="{1AB1676F-2CA4-4401-B977-A6B27EBBB096}"/>
    <cellStyle name="Normal 2 4 3 2 3 3" xfId="12061" xr:uid="{43B17F9A-2260-43FF-A0FB-19F16A9DBFBE}"/>
    <cellStyle name="Normal 2 4 3 2 3 3 2" xfId="12062" xr:uid="{686AEA22-63FB-4334-8ABC-8E6E8DB93EF4}"/>
    <cellStyle name="Normal 2 4 3 2 3 3 2 2" xfId="12063" xr:uid="{B35DF7AE-62BF-4C07-B235-5B310F5831E4}"/>
    <cellStyle name="Normal 2 4 3 2 3 3 2 2 2" xfId="12064" xr:uid="{6DBEF34A-6950-4568-9039-7C838E234E2A}"/>
    <cellStyle name="Normal 2 4 3 2 3 3 2 2 2 2" xfId="40020" xr:uid="{FFDE3EFC-BC27-4CEF-BAC5-9925CE738405}"/>
    <cellStyle name="Normal 2 4 3 2 3 3 2 2 3" xfId="40019" xr:uid="{F61E2888-4BC4-4467-BE4B-7E9356FD46CE}"/>
    <cellStyle name="Normal 2 4 3 2 3 3 2 3" xfId="12065" xr:uid="{634EC594-1BA6-44DA-ACA2-03522EB5FCB3}"/>
    <cellStyle name="Normal 2 4 3 2 3 3 2 3 2" xfId="40021" xr:uid="{772F3E4F-2E9A-49E9-B2D0-24A9B093A804}"/>
    <cellStyle name="Normal 2 4 3 2 3 3 2 4" xfId="40018" xr:uid="{1B18B65A-2207-40DB-8B89-48C3220079DA}"/>
    <cellStyle name="Normal 2 4 3 2 3 3 3" xfId="12066" xr:uid="{DEB755C4-F875-4B27-94E1-5F4F8E4952C0}"/>
    <cellStyle name="Normal 2 4 3 2 3 3 3 2" xfId="12067" xr:uid="{0227DD03-2A4B-4A2E-8082-F52B0EFA055F}"/>
    <cellStyle name="Normal 2 4 3 2 3 3 3 2 2" xfId="40023" xr:uid="{4463CA7F-53BE-45C2-96CC-ABDA98D34FC2}"/>
    <cellStyle name="Normal 2 4 3 2 3 3 3 3" xfId="40022" xr:uid="{5378E31A-2EB0-4CEF-A0F6-80F7DD477B05}"/>
    <cellStyle name="Normal 2 4 3 2 3 3 4" xfId="12068" xr:uid="{A45F13EF-6121-40B8-AE85-3B11341AEBA8}"/>
    <cellStyle name="Normal 2 4 3 2 3 3 4 2" xfId="40024" xr:uid="{3BCC4141-2130-4DBE-92D9-7627858927C7}"/>
    <cellStyle name="Normal 2 4 3 2 3 3 5" xfId="40017" xr:uid="{1EA02F5E-7AF5-48DA-A768-EAD25569C2F8}"/>
    <cellStyle name="Normal 2 4 3 2 3 4" xfId="12069" xr:uid="{D90DE41B-F262-47F4-B135-CB2248D3591C}"/>
    <cellStyle name="Normal 2 4 3 2 3 4 2" xfId="12070" xr:uid="{3C6C6301-11A7-4894-92AD-C93AF7B9D41E}"/>
    <cellStyle name="Normal 2 4 3 2 3 4 2 2" xfId="12071" xr:uid="{068967B7-8202-4AEF-8D71-DB4D2381938A}"/>
    <cellStyle name="Normal 2 4 3 2 3 4 2 2 2" xfId="12072" xr:uid="{228AF51F-1281-4D6A-8E28-6BDE41268852}"/>
    <cellStyle name="Normal 2 4 3 2 3 4 2 2 2 2" xfId="40028" xr:uid="{1566F950-EC84-4BF3-9F1A-61F8F5ADBE44}"/>
    <cellStyle name="Normal 2 4 3 2 3 4 2 2 3" xfId="40027" xr:uid="{47A9BAAE-CF5F-4BCC-8370-D40B01538248}"/>
    <cellStyle name="Normal 2 4 3 2 3 4 2 3" xfId="12073" xr:uid="{63283828-C52F-4212-AA5A-E831E772E366}"/>
    <cellStyle name="Normal 2 4 3 2 3 4 2 3 2" xfId="40029" xr:uid="{8EACC437-8CDD-4C2D-953D-BCC3A9E9360C}"/>
    <cellStyle name="Normal 2 4 3 2 3 4 2 4" xfId="40026" xr:uid="{61798E39-E1DF-44C3-84F5-DBF0F94011AD}"/>
    <cellStyle name="Normal 2 4 3 2 3 4 3" xfId="12074" xr:uid="{F69EB603-EAF0-4614-B8DD-97C2307641CE}"/>
    <cellStyle name="Normal 2 4 3 2 3 4 3 2" xfId="12075" xr:uid="{01BE1220-ECDB-4AAE-9EC2-DF1210BE1FA0}"/>
    <cellStyle name="Normal 2 4 3 2 3 4 3 2 2" xfId="40031" xr:uid="{B3582AB1-8026-4F1D-B426-1AE6D3D6E2B4}"/>
    <cellStyle name="Normal 2 4 3 2 3 4 3 3" xfId="40030" xr:uid="{EFCC07D1-A5A6-4045-99E2-70CDDF5D7CA2}"/>
    <cellStyle name="Normal 2 4 3 2 3 4 4" xfId="12076" xr:uid="{970F1EF3-DFFA-4814-90C2-732F75D758DA}"/>
    <cellStyle name="Normal 2 4 3 2 3 4 4 2" xfId="40032" xr:uid="{818809F1-5F2F-48B4-8335-8453547F8673}"/>
    <cellStyle name="Normal 2 4 3 2 3 4 5" xfId="40025" xr:uid="{1FC488A0-043F-4717-B2D9-FA3A7D532003}"/>
    <cellStyle name="Normal 2 4 3 2 3 5" xfId="12077" xr:uid="{0E1E2698-CAD9-4ECA-9AF8-B2B4DF8556F5}"/>
    <cellStyle name="Normal 2 4 3 2 3 5 2" xfId="12078" xr:uid="{78771767-420B-42BF-B9B7-F7A051CB0D5F}"/>
    <cellStyle name="Normal 2 4 3 2 3 5 2 2" xfId="12079" xr:uid="{C4A24D92-AEA0-4BF2-A9AF-8400A2BB4419}"/>
    <cellStyle name="Normal 2 4 3 2 3 5 2 2 2" xfId="40035" xr:uid="{DF9E9AE4-A490-4423-9356-1D33CC40D9B5}"/>
    <cellStyle name="Normal 2 4 3 2 3 5 2 3" xfId="40034" xr:uid="{82BFEC1D-7E42-4322-B0E5-82018A3EC635}"/>
    <cellStyle name="Normal 2 4 3 2 3 5 3" xfId="12080" xr:uid="{76554E46-A848-4AA8-B88B-9F3A5CAB6BE6}"/>
    <cellStyle name="Normal 2 4 3 2 3 5 3 2" xfId="40036" xr:uid="{5615100F-8E61-4464-8742-497E720AF767}"/>
    <cellStyle name="Normal 2 4 3 2 3 5 4" xfId="40033" xr:uid="{10E9BB6B-44B8-403D-ADA2-C28BD257D071}"/>
    <cellStyle name="Normal 2 4 3 2 3 6" xfId="12081" xr:uid="{78464B24-A75E-47B8-AD60-2EE9C71D2797}"/>
    <cellStyle name="Normal 2 4 3 2 3 6 2" xfId="12082" xr:uid="{2C4BE406-9517-4A04-AFE5-6F2542693128}"/>
    <cellStyle name="Normal 2 4 3 2 3 6 2 2" xfId="40038" xr:uid="{4685E46E-2DEC-497A-B3AE-F0EDD7368F46}"/>
    <cellStyle name="Normal 2 4 3 2 3 6 3" xfId="40037" xr:uid="{83A9AC90-BF4B-497C-A564-5B76452091EB}"/>
    <cellStyle name="Normal 2 4 3 2 3 7" xfId="12083" xr:uid="{639D52CB-1623-43D9-87E4-581D47F1838E}"/>
    <cellStyle name="Normal 2 4 3 2 3 7 2" xfId="40039" xr:uid="{62A0532C-B32A-465E-A8FD-CA7BED3F561D}"/>
    <cellStyle name="Normal 2 4 3 2 3 8" xfId="28528" xr:uid="{8BA5D8D6-B38A-400E-B2F1-031CF9C2A436}"/>
    <cellStyle name="Normal 2 4 3 2 4" xfId="12084" xr:uid="{2CEC35E0-854E-49B3-B3D9-0AE21B1D48FC}"/>
    <cellStyle name="Normal 2 4 3 2 4 2" xfId="12085" xr:uid="{F861E4B1-8FA2-472B-B129-C52797E7087D}"/>
    <cellStyle name="Normal 2 4 3 2 4 2 2" xfId="12086" xr:uid="{F662E107-F7AA-42EF-8C31-355FF47F80AC}"/>
    <cellStyle name="Normal 2 4 3 2 4 2 2 2" xfId="12087" xr:uid="{59CD436C-76A9-4E59-BBF2-85E3076A76E6}"/>
    <cellStyle name="Normal 2 4 3 2 4 2 2 2 2" xfId="12088" xr:uid="{67ECD486-76B1-4307-B555-CCFB2E3A2550}"/>
    <cellStyle name="Normal 2 4 3 2 4 2 2 2 2 2" xfId="40044" xr:uid="{A2BF90E0-2FC1-4119-9694-420059DD2AD6}"/>
    <cellStyle name="Normal 2 4 3 2 4 2 2 2 3" xfId="40043" xr:uid="{B30C250F-E67F-4945-8793-24403F00CFC9}"/>
    <cellStyle name="Normal 2 4 3 2 4 2 2 3" xfId="12089" xr:uid="{C5E2ADD5-B21D-4A16-9B18-64CCC62DDD46}"/>
    <cellStyle name="Normal 2 4 3 2 4 2 2 3 2" xfId="40045" xr:uid="{92903BD0-15C7-4D71-8DB7-3921868CDE21}"/>
    <cellStyle name="Normal 2 4 3 2 4 2 2 4" xfId="40042" xr:uid="{BFB33335-E2D7-499B-BC38-5030F66C3BBE}"/>
    <cellStyle name="Normal 2 4 3 2 4 2 3" xfId="12090" xr:uid="{E2B38D2F-5E8D-4B83-8E38-D91B36AEBD83}"/>
    <cellStyle name="Normal 2 4 3 2 4 2 3 2" xfId="12091" xr:uid="{FEBF3D61-024C-4FC2-830E-A95DB8FA0FD7}"/>
    <cellStyle name="Normal 2 4 3 2 4 2 3 2 2" xfId="40047" xr:uid="{4B39AB2C-4317-4C97-9455-7C3F5EABA867}"/>
    <cellStyle name="Normal 2 4 3 2 4 2 3 3" xfId="40046" xr:uid="{8AAEA34E-77CB-49A7-8983-4B59DA88E375}"/>
    <cellStyle name="Normal 2 4 3 2 4 2 4" xfId="12092" xr:uid="{CB819F7B-99E6-42B5-ADED-4BC70DCA358F}"/>
    <cellStyle name="Normal 2 4 3 2 4 2 4 2" xfId="40048" xr:uid="{45EE5623-9086-4195-ACD6-D1AB35B33C31}"/>
    <cellStyle name="Normal 2 4 3 2 4 2 5" xfId="40041" xr:uid="{19D449DB-E4F5-4EAD-8924-DF5EF069FFBB}"/>
    <cellStyle name="Normal 2 4 3 2 4 3" xfId="12093" xr:uid="{AAB6216F-D659-406C-ADEF-CBC922F469C9}"/>
    <cellStyle name="Normal 2 4 3 2 4 3 2" xfId="12094" xr:uid="{9CBB64CE-6E31-48B5-983B-B30F45C30DB7}"/>
    <cellStyle name="Normal 2 4 3 2 4 3 2 2" xfId="12095" xr:uid="{F5BB41A4-9A97-40E2-8903-CB2E9D3D04F6}"/>
    <cellStyle name="Normal 2 4 3 2 4 3 2 2 2" xfId="40051" xr:uid="{F6FE4025-60C7-47F8-8FED-9BE1A26CA936}"/>
    <cellStyle name="Normal 2 4 3 2 4 3 2 3" xfId="40050" xr:uid="{25F491A4-0655-4E1E-9888-45A2CB29DE02}"/>
    <cellStyle name="Normal 2 4 3 2 4 3 3" xfId="12096" xr:uid="{59DCCB12-29A2-4D35-AE1A-8EF30BAC7ACA}"/>
    <cellStyle name="Normal 2 4 3 2 4 3 3 2" xfId="40052" xr:uid="{17023E34-C959-4253-8969-9593F956E2CE}"/>
    <cellStyle name="Normal 2 4 3 2 4 3 4" xfId="40049" xr:uid="{F52F9AA5-3939-45BF-B6B9-1C85F1773D2A}"/>
    <cellStyle name="Normal 2 4 3 2 4 4" xfId="12097" xr:uid="{39D0904F-2CF9-4C72-9B52-657CF002227D}"/>
    <cellStyle name="Normal 2 4 3 2 4 4 2" xfId="12098" xr:uid="{7D0BCD36-FAB0-48E9-BA4B-2A6E8F4FDF64}"/>
    <cellStyle name="Normal 2 4 3 2 4 4 2 2" xfId="40054" xr:uid="{F8566A08-2F07-47BD-8962-665FD01033BD}"/>
    <cellStyle name="Normal 2 4 3 2 4 4 3" xfId="40053" xr:uid="{4A8E8462-2BC1-45BC-8B04-013244BE44AD}"/>
    <cellStyle name="Normal 2 4 3 2 4 5" xfId="12099" xr:uid="{BF6D8690-66D5-4C6B-A0D9-5668BB157741}"/>
    <cellStyle name="Normal 2 4 3 2 4 5 2" xfId="40055" xr:uid="{5B7420FF-2010-4F4C-8DD6-5A610CF94210}"/>
    <cellStyle name="Normal 2 4 3 2 4 6" xfId="40040" xr:uid="{1D1B2504-C464-4250-84CF-FC1ECDB486F6}"/>
    <cellStyle name="Normal 2 4 3 2 5" xfId="12100" xr:uid="{E271A3A0-7A57-4611-9BE7-25B301829217}"/>
    <cellStyle name="Normal 2 4 3 2 5 2" xfId="12101" xr:uid="{0985098C-C5A7-4F3D-8CC7-7ECE67E6824B}"/>
    <cellStyle name="Normal 2 4 3 2 5 2 2" xfId="12102" xr:uid="{1C2FE978-9716-4018-9215-12C378D4616E}"/>
    <cellStyle name="Normal 2 4 3 2 5 2 2 2" xfId="12103" xr:uid="{CCE1B0B9-4369-4BE1-85F9-8567CF3482E8}"/>
    <cellStyle name="Normal 2 4 3 2 5 2 2 2 2" xfId="40059" xr:uid="{F7586F26-2FE9-4F28-9C49-B4CB3EA84757}"/>
    <cellStyle name="Normal 2 4 3 2 5 2 2 3" xfId="40058" xr:uid="{8EA7ACED-2850-4917-99A9-9204EE506771}"/>
    <cellStyle name="Normal 2 4 3 2 5 2 3" xfId="12104" xr:uid="{CC950143-0706-4BB6-96AF-143AB27C70C5}"/>
    <cellStyle name="Normal 2 4 3 2 5 2 3 2" xfId="40060" xr:uid="{8A1C1607-2FCF-46C2-AED1-6EEE5218DB9B}"/>
    <cellStyle name="Normal 2 4 3 2 5 2 4" xfId="40057" xr:uid="{938EB5A1-4D2E-4864-B0EC-0BC68DFEC15A}"/>
    <cellStyle name="Normal 2 4 3 2 5 3" xfId="12105" xr:uid="{3C599365-5F9C-4F01-81B7-F581D17BE7B9}"/>
    <cellStyle name="Normal 2 4 3 2 5 3 2" xfId="12106" xr:uid="{3F76B5C6-A747-4DBB-A528-98452B37A3A8}"/>
    <cellStyle name="Normal 2 4 3 2 5 3 2 2" xfId="40062" xr:uid="{9134FE28-6B9D-4577-A270-31A877DF66CF}"/>
    <cellStyle name="Normal 2 4 3 2 5 3 3" xfId="40061" xr:uid="{772C6ED8-439A-4500-94B0-4B18387E7555}"/>
    <cellStyle name="Normal 2 4 3 2 5 4" xfId="12107" xr:uid="{BF97DC18-2887-4336-8A45-494CAEEED915}"/>
    <cellStyle name="Normal 2 4 3 2 5 4 2" xfId="40063" xr:uid="{84B41F4D-C403-4EE7-A9D5-0D77F293B0DB}"/>
    <cellStyle name="Normal 2 4 3 2 5 5" xfId="40056" xr:uid="{F50CED3C-157C-48E6-85C4-153CA5809DAD}"/>
    <cellStyle name="Normal 2 4 3 2 6" xfId="12108" xr:uid="{B461059A-9251-4FCD-A750-D80A20DAC599}"/>
    <cellStyle name="Normal 2 4 3 2 6 2" xfId="12109" xr:uid="{3560D599-C653-486E-AC6F-F40596838F7E}"/>
    <cellStyle name="Normal 2 4 3 2 6 2 2" xfId="12110" xr:uid="{0C623E40-D505-401D-9F77-BE9CE51788E3}"/>
    <cellStyle name="Normal 2 4 3 2 6 2 2 2" xfId="12111" xr:uid="{E91A5DCF-8EC6-4CEF-A53A-808081E96CBF}"/>
    <cellStyle name="Normal 2 4 3 2 6 2 2 2 2" xfId="40067" xr:uid="{57E72004-2573-4867-875A-57C241C380A8}"/>
    <cellStyle name="Normal 2 4 3 2 6 2 2 3" xfId="40066" xr:uid="{BE6E767A-720E-49CE-82F8-714E7698D632}"/>
    <cellStyle name="Normal 2 4 3 2 6 2 3" xfId="12112" xr:uid="{D0C4BEFE-BBC0-490F-93B5-E240B187D2FF}"/>
    <cellStyle name="Normal 2 4 3 2 6 2 3 2" xfId="40068" xr:uid="{B9783834-C696-4A0A-891A-54EF599C8C18}"/>
    <cellStyle name="Normal 2 4 3 2 6 2 4" xfId="40065" xr:uid="{A71A1A5F-C3F6-45FB-91C6-50033A5C644D}"/>
    <cellStyle name="Normal 2 4 3 2 6 3" xfId="12113" xr:uid="{210A5C06-59BF-4CCA-AD1B-664FA40E2BA1}"/>
    <cellStyle name="Normal 2 4 3 2 6 3 2" xfId="12114" xr:uid="{6048D781-0F66-4181-A0CF-1DEAF632C4F0}"/>
    <cellStyle name="Normal 2 4 3 2 6 3 2 2" xfId="40070" xr:uid="{75D2B48E-97A4-4FE4-8A61-8D51D3D568C4}"/>
    <cellStyle name="Normal 2 4 3 2 6 3 3" xfId="40069" xr:uid="{7DF04F6F-6FB0-40E3-8E4F-232C3236131C}"/>
    <cellStyle name="Normal 2 4 3 2 6 4" xfId="12115" xr:uid="{73E92D37-843B-4A83-BD27-8B1707EA20D2}"/>
    <cellStyle name="Normal 2 4 3 2 6 4 2" xfId="40071" xr:uid="{A6F1385E-38BE-491E-B501-E58390F6B7C5}"/>
    <cellStyle name="Normal 2 4 3 2 6 5" xfId="40064" xr:uid="{6CFE480E-3107-42EA-B39E-762AB03B90D6}"/>
    <cellStyle name="Normal 2 4 3 2 7" xfId="12116" xr:uid="{A9FE07F4-4607-4AF2-A2FF-DCAD6C065536}"/>
    <cellStyle name="Normal 2 4 3 2 7 2" xfId="12117" xr:uid="{2C38506E-5AE0-4BC8-BD4F-972C05E7C27E}"/>
    <cellStyle name="Normal 2 4 3 2 7 2 2" xfId="12118" xr:uid="{B8A6E2DF-6CE7-435B-961A-95B59121666A}"/>
    <cellStyle name="Normal 2 4 3 2 7 2 2 2" xfId="40074" xr:uid="{0C0E18D6-B67F-402A-9B85-0202740AAF46}"/>
    <cellStyle name="Normal 2 4 3 2 7 2 3" xfId="40073" xr:uid="{93786478-E3D2-4F9E-BCDF-37442B8337EB}"/>
    <cellStyle name="Normal 2 4 3 2 7 3" xfId="12119" xr:uid="{F62E0B25-38DD-4E69-8716-13B4626B0A3A}"/>
    <cellStyle name="Normal 2 4 3 2 7 3 2" xfId="40075" xr:uid="{C3D3A64B-B441-4F33-8587-494B8C37A596}"/>
    <cellStyle name="Normal 2 4 3 2 7 4" xfId="40072" xr:uid="{45B0E8DB-0D82-49DF-9B1C-0019026731E4}"/>
    <cellStyle name="Normal 2 4 3 2 8" xfId="12120" xr:uid="{C57CAD93-6F6D-445E-8F16-3E2583E90AC5}"/>
    <cellStyle name="Normal 2 4 3 2 8 2" xfId="12121" xr:uid="{DD1C4E14-C5C1-4344-9D5D-922483930665}"/>
    <cellStyle name="Normal 2 4 3 2 8 2 2" xfId="40077" xr:uid="{C8472BB3-EAA4-45E4-9027-ADBE29DBC5DA}"/>
    <cellStyle name="Normal 2 4 3 2 8 3" xfId="40076" xr:uid="{7CBE9978-22C5-4D70-BE95-799222ED3502}"/>
    <cellStyle name="Normal 2 4 3 2 9" xfId="12122" xr:uid="{9393B456-6F5E-496F-8153-3E7AF935C5BA}"/>
    <cellStyle name="Normal 2 4 3 2 9 2" xfId="40078" xr:uid="{CB1712CC-D7D7-4539-9752-5837863D9DCF}"/>
    <cellStyle name="Normal 2 4 3 3" xfId="279" xr:uid="{74792847-9ABD-4CD1-B2AF-8C9F52D6F38C}"/>
    <cellStyle name="Normal 2 4 3 3 10" xfId="28260" xr:uid="{E09DCAE1-8A3C-4689-BE7E-054A8FA30FEA}"/>
    <cellStyle name="Normal 2 4 3 3 2" xfId="626" xr:uid="{88140C4A-0981-4C9B-8D40-666CAB849E92}"/>
    <cellStyle name="Normal 2 4 3 3 2 2" xfId="12123" xr:uid="{1514C5C8-F1EF-483B-B80E-23557EFE5146}"/>
    <cellStyle name="Normal 2 4 3 3 2 2 2" xfId="12124" xr:uid="{1AB78B93-C4F7-40A1-A20F-4F906C5A5973}"/>
    <cellStyle name="Normal 2 4 3 3 2 2 2 2" xfId="12125" xr:uid="{0EAF8FE8-FEBD-428F-9D01-BF6A35A7CD23}"/>
    <cellStyle name="Normal 2 4 3 3 2 2 2 2 2" xfId="12126" xr:uid="{13FAAF62-F93F-469F-B6DD-25859D3ECFC6}"/>
    <cellStyle name="Normal 2 4 3 3 2 2 2 2 2 2" xfId="12127" xr:uid="{D534888F-C6A7-45DC-9AF0-E3B3DCCD186C}"/>
    <cellStyle name="Normal 2 4 3 3 2 2 2 2 2 2 2" xfId="40083" xr:uid="{748A2426-7FF2-4DF8-ADA7-3E5E821EC509}"/>
    <cellStyle name="Normal 2 4 3 3 2 2 2 2 2 3" xfId="40082" xr:uid="{8A3BC02F-190B-4A31-9906-76654EB32EF1}"/>
    <cellStyle name="Normal 2 4 3 3 2 2 2 2 3" xfId="12128" xr:uid="{3A28FA16-9919-4674-999C-37200AB35BA2}"/>
    <cellStyle name="Normal 2 4 3 3 2 2 2 2 3 2" xfId="40084" xr:uid="{45AB1417-4812-438F-9A8B-EF138492C948}"/>
    <cellStyle name="Normal 2 4 3 3 2 2 2 2 4" xfId="40081" xr:uid="{CD695598-BB9A-409A-BDDB-496E6082EE31}"/>
    <cellStyle name="Normal 2 4 3 3 2 2 2 3" xfId="12129" xr:uid="{E38B5449-24A6-4D0A-93D2-D8516F91FE72}"/>
    <cellStyle name="Normal 2 4 3 3 2 2 2 3 2" xfId="12130" xr:uid="{B096700F-3E63-4D41-B80A-4BD7A0291B51}"/>
    <cellStyle name="Normal 2 4 3 3 2 2 2 3 2 2" xfId="40086" xr:uid="{2AE98BB2-8078-4607-9BA5-D9EA7471FCD2}"/>
    <cellStyle name="Normal 2 4 3 3 2 2 2 3 3" xfId="40085" xr:uid="{8DCFAE4D-D8D0-44AE-AD6B-0CF703A216D8}"/>
    <cellStyle name="Normal 2 4 3 3 2 2 2 4" xfId="12131" xr:uid="{3048D30C-ED90-47A1-A962-BC2B889EBE6D}"/>
    <cellStyle name="Normal 2 4 3 3 2 2 2 4 2" xfId="40087" xr:uid="{92630ACD-86A5-48FF-B234-16733DDDEECB}"/>
    <cellStyle name="Normal 2 4 3 3 2 2 2 5" xfId="40080" xr:uid="{0B5AB92A-8DCB-408B-90C1-A80F7BA909E8}"/>
    <cellStyle name="Normal 2 4 3 3 2 2 3" xfId="12132" xr:uid="{494F5A1A-BE81-481B-92E1-4B618B153356}"/>
    <cellStyle name="Normal 2 4 3 3 2 2 3 2" xfId="12133" xr:uid="{CBD08FAA-D083-4E5D-B9B6-2097E535DE56}"/>
    <cellStyle name="Normal 2 4 3 3 2 2 3 2 2" xfId="12134" xr:uid="{B2146DB7-D4D8-4390-8F4E-69E389A37074}"/>
    <cellStyle name="Normal 2 4 3 3 2 2 3 2 2 2" xfId="40090" xr:uid="{3358238A-0F9F-4BE4-A27B-41CE92EC36A2}"/>
    <cellStyle name="Normal 2 4 3 3 2 2 3 2 3" xfId="40089" xr:uid="{0ADABC3B-BF5F-4915-BA1A-2970E16357BB}"/>
    <cellStyle name="Normal 2 4 3 3 2 2 3 3" xfId="12135" xr:uid="{580D076A-F3DA-4E57-AA8E-B96C10A0E783}"/>
    <cellStyle name="Normal 2 4 3 3 2 2 3 3 2" xfId="40091" xr:uid="{F4782756-1A80-440D-8DBA-607E8F3B79B5}"/>
    <cellStyle name="Normal 2 4 3 3 2 2 3 4" xfId="40088" xr:uid="{49CD8CA2-0F22-40D0-BB3E-42B03546B46C}"/>
    <cellStyle name="Normal 2 4 3 3 2 2 4" xfId="12136" xr:uid="{8102B067-50FF-422C-8602-AB06548BC0D4}"/>
    <cellStyle name="Normal 2 4 3 3 2 2 4 2" xfId="12137" xr:uid="{CBCCE6B2-460F-400D-AF74-124846B35258}"/>
    <cellStyle name="Normal 2 4 3 3 2 2 4 2 2" xfId="40093" xr:uid="{DE39E09B-721E-43B3-8C43-E74390350011}"/>
    <cellStyle name="Normal 2 4 3 3 2 2 4 3" xfId="40092" xr:uid="{6BBD9304-015E-4EC1-B80A-04EAC347C8C1}"/>
    <cellStyle name="Normal 2 4 3 3 2 2 5" xfId="12138" xr:uid="{200C4ADB-F136-4FA4-9EEC-7DD8376BB0C7}"/>
    <cellStyle name="Normal 2 4 3 3 2 2 5 2" xfId="40094" xr:uid="{6AEE06A0-33C6-44C2-85C8-3ED4533B8057}"/>
    <cellStyle name="Normal 2 4 3 3 2 2 6" xfId="40079" xr:uid="{3F41D7EE-6667-4682-AE8C-2D87116F3101}"/>
    <cellStyle name="Normal 2 4 3 3 2 3" xfId="12139" xr:uid="{6BFC9D29-915C-4A16-A261-285E85589995}"/>
    <cellStyle name="Normal 2 4 3 3 2 3 2" xfId="12140" xr:uid="{4D77C473-2228-46D3-A197-50F3E3F289E3}"/>
    <cellStyle name="Normal 2 4 3 3 2 3 2 2" xfId="12141" xr:uid="{AA238B29-C0B5-400D-82A5-16713350CF0B}"/>
    <cellStyle name="Normal 2 4 3 3 2 3 2 2 2" xfId="12142" xr:uid="{676095E1-468F-4A21-8F3E-D817F797EEFC}"/>
    <cellStyle name="Normal 2 4 3 3 2 3 2 2 2 2" xfId="40098" xr:uid="{4ECD310A-E82C-4703-9DDD-1FECB4B266EE}"/>
    <cellStyle name="Normal 2 4 3 3 2 3 2 2 3" xfId="40097" xr:uid="{7DEB0C58-A4A9-4A13-B9DD-D59CE4DD6155}"/>
    <cellStyle name="Normal 2 4 3 3 2 3 2 3" xfId="12143" xr:uid="{FBFEDFAC-B726-4598-AFF2-EE1079C9F809}"/>
    <cellStyle name="Normal 2 4 3 3 2 3 2 3 2" xfId="40099" xr:uid="{9565A4B2-C32A-439F-9E8F-5F12EEA469FC}"/>
    <cellStyle name="Normal 2 4 3 3 2 3 2 4" xfId="40096" xr:uid="{B5470C8D-9536-4FF8-8280-7B0FCB6537FB}"/>
    <cellStyle name="Normal 2 4 3 3 2 3 3" xfId="12144" xr:uid="{82BF5450-6B2A-44AA-86D5-3F27EB0B5821}"/>
    <cellStyle name="Normal 2 4 3 3 2 3 3 2" xfId="12145" xr:uid="{7B8768DF-91C7-4153-A8B4-247DF9C8097F}"/>
    <cellStyle name="Normal 2 4 3 3 2 3 3 2 2" xfId="40101" xr:uid="{E8747021-DA49-4475-9589-E63992FF74D2}"/>
    <cellStyle name="Normal 2 4 3 3 2 3 3 3" xfId="40100" xr:uid="{2E098636-4302-4F21-B03C-B7828F6E8545}"/>
    <cellStyle name="Normal 2 4 3 3 2 3 4" xfId="12146" xr:uid="{E603FB39-367C-4AE3-9E9D-87EE58F27514}"/>
    <cellStyle name="Normal 2 4 3 3 2 3 4 2" xfId="40102" xr:uid="{CA01E1B9-2E1E-45D0-9B1C-0CDCAF9FA2DC}"/>
    <cellStyle name="Normal 2 4 3 3 2 3 5" xfId="40095" xr:uid="{9DE1F439-6D4D-46D5-9313-1D8CE4FB6A15}"/>
    <cellStyle name="Normal 2 4 3 3 2 4" xfId="12147" xr:uid="{C2A6B07B-D77F-49BF-B83A-F5F84620EAC3}"/>
    <cellStyle name="Normal 2 4 3 3 2 4 2" xfId="12148" xr:uid="{FFAF3233-FF6B-4BBA-875D-675D830C5004}"/>
    <cellStyle name="Normal 2 4 3 3 2 4 2 2" xfId="12149" xr:uid="{5E835669-C33B-44F8-BEDB-3B9B9DC94132}"/>
    <cellStyle name="Normal 2 4 3 3 2 4 2 2 2" xfId="12150" xr:uid="{7DC44F4B-5897-40AD-B0DA-B9FBBAA51446}"/>
    <cellStyle name="Normal 2 4 3 3 2 4 2 2 2 2" xfId="40106" xr:uid="{FFD28652-0F40-48D4-AD17-174CCDE949E3}"/>
    <cellStyle name="Normal 2 4 3 3 2 4 2 2 3" xfId="40105" xr:uid="{A6985F12-788A-4214-ACFB-6E499BFBD226}"/>
    <cellStyle name="Normal 2 4 3 3 2 4 2 3" xfId="12151" xr:uid="{DF45CAF8-CA3F-4D5A-BE23-1982739A633C}"/>
    <cellStyle name="Normal 2 4 3 3 2 4 2 3 2" xfId="40107" xr:uid="{25674D0A-47A5-4371-96DF-9AC84BBFFFD4}"/>
    <cellStyle name="Normal 2 4 3 3 2 4 2 4" xfId="40104" xr:uid="{C1F074F1-2183-4D30-8ECE-1196674E9B52}"/>
    <cellStyle name="Normal 2 4 3 3 2 4 3" xfId="12152" xr:uid="{91B04559-5362-4392-9EA2-A3F50C696450}"/>
    <cellStyle name="Normal 2 4 3 3 2 4 3 2" xfId="12153" xr:uid="{24E917D7-B72D-4B1F-A7CC-E5B2DB2E7FB1}"/>
    <cellStyle name="Normal 2 4 3 3 2 4 3 2 2" xfId="40109" xr:uid="{1E6E443D-8FF2-476C-B987-80F9D1B115A6}"/>
    <cellStyle name="Normal 2 4 3 3 2 4 3 3" xfId="40108" xr:uid="{EED87973-143F-4C17-B3E8-043056B34212}"/>
    <cellStyle name="Normal 2 4 3 3 2 4 4" xfId="12154" xr:uid="{983321E4-B0CA-4212-AB99-CE0CBB4FAE1E}"/>
    <cellStyle name="Normal 2 4 3 3 2 4 4 2" xfId="40110" xr:uid="{31C38CAD-2CDD-4001-BEB4-2E10712B6C9C}"/>
    <cellStyle name="Normal 2 4 3 3 2 4 5" xfId="40103" xr:uid="{F92254D2-CEDA-45A4-9390-472A51EE41FE}"/>
    <cellStyle name="Normal 2 4 3 3 2 5" xfId="12155" xr:uid="{AC7B9420-296B-4736-BB05-CCB57DC70732}"/>
    <cellStyle name="Normal 2 4 3 3 2 5 2" xfId="12156" xr:uid="{4F7E6283-C7C7-42DB-B268-75B74AAE604B}"/>
    <cellStyle name="Normal 2 4 3 3 2 5 2 2" xfId="12157" xr:uid="{D2DDD9E2-1E88-4623-9FB7-A5D77382FD9A}"/>
    <cellStyle name="Normal 2 4 3 3 2 5 2 2 2" xfId="40113" xr:uid="{E068B502-106C-44C4-BE96-1EF0AD5B1042}"/>
    <cellStyle name="Normal 2 4 3 3 2 5 2 3" xfId="40112" xr:uid="{99209DB9-8D98-4FAC-AC77-87E2A2135729}"/>
    <cellStyle name="Normal 2 4 3 3 2 5 3" xfId="12158" xr:uid="{EE1E8A89-7A41-492E-8DAD-95734961E18F}"/>
    <cellStyle name="Normal 2 4 3 3 2 5 3 2" xfId="40114" xr:uid="{DFABCD97-4998-448C-BDF1-C89D0701AB4C}"/>
    <cellStyle name="Normal 2 4 3 3 2 5 4" xfId="40111" xr:uid="{2B79CC87-3023-4E24-8EFC-F5FA506E3DB1}"/>
    <cellStyle name="Normal 2 4 3 3 2 6" xfId="12159" xr:uid="{B02D7A8E-5637-4514-B68E-D6DB743F1F22}"/>
    <cellStyle name="Normal 2 4 3 3 2 6 2" xfId="12160" xr:uid="{D0632614-502B-439C-A804-83440A268948}"/>
    <cellStyle name="Normal 2 4 3 3 2 6 2 2" xfId="40116" xr:uid="{3E5465A9-66F4-48A3-9461-DCE5025ACF64}"/>
    <cellStyle name="Normal 2 4 3 3 2 6 3" xfId="40115" xr:uid="{6EEE6E17-217C-4B24-9ED0-94BDB718A0EA}"/>
    <cellStyle name="Normal 2 4 3 3 2 7" xfId="12161" xr:uid="{B3CE1071-F959-4CF8-A9F5-028E0B7928C1}"/>
    <cellStyle name="Normal 2 4 3 3 2 7 2" xfId="40117" xr:uid="{469461C2-7A00-41C1-B4C5-171AF1F49A27}"/>
    <cellStyle name="Normal 2 4 3 3 2 8" xfId="28605" xr:uid="{2AE6EAA6-3A3D-45CA-B67D-82CC570AF216}"/>
    <cellStyle name="Normal 2 4 3 3 3" xfId="12162" xr:uid="{62FB15C6-282A-450E-9BA9-C3D73D075A57}"/>
    <cellStyle name="Normal 2 4 3 3 3 2" xfId="12163" xr:uid="{027D9D6C-7220-4E34-A98B-C34706167084}"/>
    <cellStyle name="Normal 2 4 3 3 3 2 2" xfId="12164" xr:uid="{8DF102EE-C2BD-451C-9F80-8FF0C23E710E}"/>
    <cellStyle name="Normal 2 4 3 3 3 2 2 2" xfId="12165" xr:uid="{F009D5C5-FB50-486D-AB10-AF31587F49A8}"/>
    <cellStyle name="Normal 2 4 3 3 3 2 2 2 2" xfId="12166" xr:uid="{6F005654-4BE9-4165-B89D-50EA5186BC47}"/>
    <cellStyle name="Normal 2 4 3 3 3 2 2 2 2 2" xfId="40122" xr:uid="{BBE66CD1-751D-4999-8868-6EC82D869770}"/>
    <cellStyle name="Normal 2 4 3 3 3 2 2 2 3" xfId="40121" xr:uid="{8043AB33-B413-433A-9BF4-E196712FDCBD}"/>
    <cellStyle name="Normal 2 4 3 3 3 2 2 3" xfId="12167" xr:uid="{8C645897-EFF9-4946-9B23-810410CC1120}"/>
    <cellStyle name="Normal 2 4 3 3 3 2 2 3 2" xfId="40123" xr:uid="{FF57882A-E7EA-438D-AF18-EE9295AE080F}"/>
    <cellStyle name="Normal 2 4 3 3 3 2 2 4" xfId="40120" xr:uid="{680DE177-2994-4DAA-A693-2A92D245C8E8}"/>
    <cellStyle name="Normal 2 4 3 3 3 2 3" xfId="12168" xr:uid="{6F57C19F-9799-446F-880C-D73A1DDCE3EF}"/>
    <cellStyle name="Normal 2 4 3 3 3 2 3 2" xfId="12169" xr:uid="{0E611A54-5561-40C6-934C-B7ECCA531FFF}"/>
    <cellStyle name="Normal 2 4 3 3 3 2 3 2 2" xfId="40125" xr:uid="{61F3CBD5-E379-4E14-86F0-9D481042663E}"/>
    <cellStyle name="Normal 2 4 3 3 3 2 3 3" xfId="40124" xr:uid="{6E8FA8C0-0336-41DB-BEF1-C67346AD262E}"/>
    <cellStyle name="Normal 2 4 3 3 3 2 4" xfId="12170" xr:uid="{414964B0-F688-40CD-8ACF-15FCD610E15D}"/>
    <cellStyle name="Normal 2 4 3 3 3 2 4 2" xfId="40126" xr:uid="{701A27D3-A1FB-4834-BA5C-5C1E1A3CBB3D}"/>
    <cellStyle name="Normal 2 4 3 3 3 2 5" xfId="40119" xr:uid="{AA28553E-2CCF-427A-AC14-6C53EB39C8C6}"/>
    <cellStyle name="Normal 2 4 3 3 3 3" xfId="12171" xr:uid="{5DCE4004-2720-4431-9F1A-582D46F3DE7E}"/>
    <cellStyle name="Normal 2 4 3 3 3 3 2" xfId="12172" xr:uid="{FB6A12E1-2E8B-4333-A271-B01DA2AE9F2F}"/>
    <cellStyle name="Normal 2 4 3 3 3 3 2 2" xfId="12173" xr:uid="{417885AE-55A4-420F-B3A6-2920A1F56CD2}"/>
    <cellStyle name="Normal 2 4 3 3 3 3 2 2 2" xfId="40129" xr:uid="{E9ECB51D-9920-498D-B197-C87075D52FF9}"/>
    <cellStyle name="Normal 2 4 3 3 3 3 2 3" xfId="40128" xr:uid="{44AF8DEB-5217-4F26-B168-EE173531B16F}"/>
    <cellStyle name="Normal 2 4 3 3 3 3 3" xfId="12174" xr:uid="{B8ADABD8-A392-46CC-8BD6-EA29D2F28D00}"/>
    <cellStyle name="Normal 2 4 3 3 3 3 3 2" xfId="40130" xr:uid="{037C5B42-8D20-45E3-A4CC-B787CF81F53A}"/>
    <cellStyle name="Normal 2 4 3 3 3 3 4" xfId="40127" xr:uid="{C709F76C-B822-40F6-ADAC-99C1C50DB206}"/>
    <cellStyle name="Normal 2 4 3 3 3 4" xfId="12175" xr:uid="{71960012-7D4D-4EA3-993D-F423B89607AE}"/>
    <cellStyle name="Normal 2 4 3 3 3 4 2" xfId="12176" xr:uid="{5E8BCF55-FC69-489E-92FE-AF3DA6332532}"/>
    <cellStyle name="Normal 2 4 3 3 3 4 2 2" xfId="40132" xr:uid="{A66EB3C1-B012-496B-A1BC-58F07B9A1B58}"/>
    <cellStyle name="Normal 2 4 3 3 3 4 3" xfId="40131" xr:uid="{C3F3338D-B394-4A9F-9868-0E5C197D9AB7}"/>
    <cellStyle name="Normal 2 4 3 3 3 5" xfId="12177" xr:uid="{FAFE7CCB-29B8-4F32-B6AD-2A933A86331D}"/>
    <cellStyle name="Normal 2 4 3 3 3 5 2" xfId="40133" xr:uid="{B8A648F4-CA3D-47FD-8790-85CE9969B6B7}"/>
    <cellStyle name="Normal 2 4 3 3 3 6" xfId="40118" xr:uid="{B5F52ECC-029F-4C4D-B486-8891953F6466}"/>
    <cellStyle name="Normal 2 4 3 3 4" xfId="12178" xr:uid="{8B3606EC-524D-4424-9BE4-CBDF6841D473}"/>
    <cellStyle name="Normal 2 4 3 3 4 2" xfId="12179" xr:uid="{8279D673-D5A3-445E-834B-EB99306AA84B}"/>
    <cellStyle name="Normal 2 4 3 3 4 2 2" xfId="12180" xr:uid="{01BA67A9-5B1B-4956-827B-D3603537E1EF}"/>
    <cellStyle name="Normal 2 4 3 3 4 2 2 2" xfId="12181" xr:uid="{38DD7EED-EF61-4C22-8A14-B9C3C9835995}"/>
    <cellStyle name="Normal 2 4 3 3 4 2 2 2 2" xfId="40137" xr:uid="{55AB158D-9422-44D1-A527-E6C191DFA455}"/>
    <cellStyle name="Normal 2 4 3 3 4 2 2 3" xfId="40136" xr:uid="{77507AB2-2042-4272-A4BE-7AE7D0722222}"/>
    <cellStyle name="Normal 2 4 3 3 4 2 3" xfId="12182" xr:uid="{33C3CE53-86E9-461B-AE93-A36F48D7D9F6}"/>
    <cellStyle name="Normal 2 4 3 3 4 2 3 2" xfId="40138" xr:uid="{CAFCCD52-CEA1-48ED-91E7-39EF21D4584F}"/>
    <cellStyle name="Normal 2 4 3 3 4 2 4" xfId="40135" xr:uid="{B42B7EF4-A094-4A3A-8EE7-CA9E0C83A51B}"/>
    <cellStyle name="Normal 2 4 3 3 4 3" xfId="12183" xr:uid="{7659DACC-EFC5-492A-83BA-98F032561C0C}"/>
    <cellStyle name="Normal 2 4 3 3 4 3 2" xfId="12184" xr:uid="{A07BDE65-0CD2-4DBC-A689-0F2B5B26C09F}"/>
    <cellStyle name="Normal 2 4 3 3 4 3 2 2" xfId="40140" xr:uid="{9FD5EFB3-1F96-425B-AF79-E76801A7D519}"/>
    <cellStyle name="Normal 2 4 3 3 4 3 3" xfId="40139" xr:uid="{E6FB9601-E15B-494E-8DEA-775548A878BA}"/>
    <cellStyle name="Normal 2 4 3 3 4 4" xfId="12185" xr:uid="{C32D266B-F5A7-49D0-8AF7-1776831A93FB}"/>
    <cellStyle name="Normal 2 4 3 3 4 4 2" xfId="40141" xr:uid="{2D9F8591-88EB-4B3C-BEEF-6474CD1B3DA4}"/>
    <cellStyle name="Normal 2 4 3 3 4 5" xfId="40134" xr:uid="{739B33AC-7DC8-421D-983A-A13EDCE9DEA0}"/>
    <cellStyle name="Normal 2 4 3 3 5" xfId="12186" xr:uid="{AD1FB56A-2273-477B-916A-90BFA9930ACB}"/>
    <cellStyle name="Normal 2 4 3 3 5 2" xfId="12187" xr:uid="{6183F982-91CF-4B2B-ABE5-2CFDFB96D46F}"/>
    <cellStyle name="Normal 2 4 3 3 5 2 2" xfId="12188" xr:uid="{ED0CC4E1-2B6B-4420-BEC4-C8557CBF86C0}"/>
    <cellStyle name="Normal 2 4 3 3 5 2 2 2" xfId="12189" xr:uid="{FDB1424B-E72B-4D7A-81D1-D63BC6CBF9F5}"/>
    <cellStyle name="Normal 2 4 3 3 5 2 2 2 2" xfId="40145" xr:uid="{CBCEE708-1B96-401E-AC4C-DB15E8F3B0AC}"/>
    <cellStyle name="Normal 2 4 3 3 5 2 2 3" xfId="40144" xr:uid="{444A0611-E493-4FFA-881F-7A9C6691CEBB}"/>
    <cellStyle name="Normal 2 4 3 3 5 2 3" xfId="12190" xr:uid="{5487AFF4-B344-4950-91E9-9C2474422278}"/>
    <cellStyle name="Normal 2 4 3 3 5 2 3 2" xfId="40146" xr:uid="{AC7C90B1-8291-40C1-A2BD-078852044861}"/>
    <cellStyle name="Normal 2 4 3 3 5 2 4" xfId="40143" xr:uid="{F5514F74-C6FF-4AB5-99DE-4042FC885220}"/>
    <cellStyle name="Normal 2 4 3 3 5 3" xfId="12191" xr:uid="{230AEE83-7C5E-4746-A347-5363D9BAA1EE}"/>
    <cellStyle name="Normal 2 4 3 3 5 3 2" xfId="12192" xr:uid="{FC3E3C65-2266-4128-8215-B24026E7F15A}"/>
    <cellStyle name="Normal 2 4 3 3 5 3 2 2" xfId="40148" xr:uid="{A9644315-CEBC-41BE-901A-8E5283FAB26E}"/>
    <cellStyle name="Normal 2 4 3 3 5 3 3" xfId="40147" xr:uid="{B996683D-1883-492D-BC37-BF8EA0D425F0}"/>
    <cellStyle name="Normal 2 4 3 3 5 4" xfId="12193" xr:uid="{58CFC6FB-F9FD-4F46-B892-B7469BCE63E5}"/>
    <cellStyle name="Normal 2 4 3 3 5 4 2" xfId="40149" xr:uid="{6A7A5573-037D-418D-B89C-EDD68F1BB517}"/>
    <cellStyle name="Normal 2 4 3 3 5 5" xfId="40142" xr:uid="{05125D61-CA5F-4622-A35F-6EF3D0ED4FE2}"/>
    <cellStyle name="Normal 2 4 3 3 6" xfId="12194" xr:uid="{6F17D241-E810-4384-951C-66C950CFC442}"/>
    <cellStyle name="Normal 2 4 3 3 6 2" xfId="12195" xr:uid="{2258B98A-AFB0-4FE4-94B5-E5E5EB13C0FF}"/>
    <cellStyle name="Normal 2 4 3 3 6 2 2" xfId="12196" xr:uid="{631DB51B-9237-48AF-935D-A626C0D5A750}"/>
    <cellStyle name="Normal 2 4 3 3 6 2 2 2" xfId="40152" xr:uid="{EA1BFF35-4371-4C21-90B7-69CE9B428513}"/>
    <cellStyle name="Normal 2 4 3 3 6 2 3" xfId="40151" xr:uid="{D71F0405-83DB-434A-B1A8-D1E86DCB5B84}"/>
    <cellStyle name="Normal 2 4 3 3 6 3" xfId="12197" xr:uid="{6F473870-D622-4D0F-A21B-47B8ABA15B02}"/>
    <cellStyle name="Normal 2 4 3 3 6 3 2" xfId="40153" xr:uid="{6F44BC70-114F-4FE3-9C32-0839B980C056}"/>
    <cellStyle name="Normal 2 4 3 3 6 4" xfId="40150" xr:uid="{C2E339AB-0FAF-447F-A41A-C31561F79DE1}"/>
    <cellStyle name="Normal 2 4 3 3 7" xfId="12198" xr:uid="{D8FCB035-D6ED-4FC5-BA8D-CC6015A67F33}"/>
    <cellStyle name="Normal 2 4 3 3 7 2" xfId="12199" xr:uid="{E8A6142A-5319-49C7-8869-51A2F0F0A9A3}"/>
    <cellStyle name="Normal 2 4 3 3 7 2 2" xfId="40155" xr:uid="{B4BA3A84-08FA-482F-8CF0-AD379A877DCD}"/>
    <cellStyle name="Normal 2 4 3 3 7 3" xfId="40154" xr:uid="{073E010F-3ADF-4B46-9A51-92D67558DB8A}"/>
    <cellStyle name="Normal 2 4 3 3 8" xfId="12200" xr:uid="{64EB4A27-5D82-4A82-8A55-329083B97245}"/>
    <cellStyle name="Normal 2 4 3 3 8 2" xfId="40156" xr:uid="{4FB37441-FBCB-46AD-813D-E322CD2848D5}"/>
    <cellStyle name="Normal 2 4 3 3 9" xfId="27854" xr:uid="{8F49EE56-06AF-454A-8CBB-01488FB22E5A}"/>
    <cellStyle name="Normal 2 4 3 3 9 2" xfId="55773" xr:uid="{0390CB68-584B-4DAB-A581-F91E381E28F5}"/>
    <cellStyle name="Normal 2 4 3 4" xfId="472" xr:uid="{C9313739-5478-4EE3-B61B-A8E10514BA72}"/>
    <cellStyle name="Normal 2 4 3 4 2" xfId="12201" xr:uid="{F41B8A20-E172-4067-9E33-E9C1322E3AB5}"/>
    <cellStyle name="Normal 2 4 3 4 2 2" xfId="12202" xr:uid="{6EE1F485-2617-45AF-A8B0-01637EBB9943}"/>
    <cellStyle name="Normal 2 4 3 4 2 2 2" xfId="12203" xr:uid="{D34F22F0-7801-4469-B2AD-45F138A3803E}"/>
    <cellStyle name="Normal 2 4 3 4 2 2 2 2" xfId="12204" xr:uid="{D786BF0C-1B15-4CE3-87D3-594A473147C1}"/>
    <cellStyle name="Normal 2 4 3 4 2 2 2 2 2" xfId="12205" xr:uid="{CEF5567E-DF54-4C71-8D5C-CB9AC231114D}"/>
    <cellStyle name="Normal 2 4 3 4 2 2 2 2 2 2" xfId="40161" xr:uid="{883207F4-0424-4809-8371-18AC0A258177}"/>
    <cellStyle name="Normal 2 4 3 4 2 2 2 2 3" xfId="40160" xr:uid="{AB2D3F3B-1533-4CCE-8E37-09289BE6E2F6}"/>
    <cellStyle name="Normal 2 4 3 4 2 2 2 3" xfId="12206" xr:uid="{BEA977A9-BBC6-4156-93E8-CB66E780BDB4}"/>
    <cellStyle name="Normal 2 4 3 4 2 2 2 3 2" xfId="40162" xr:uid="{1BC5F554-EBE8-4FB7-B1FF-FA4546FD2F49}"/>
    <cellStyle name="Normal 2 4 3 4 2 2 2 4" xfId="40159" xr:uid="{CAD96E39-22EF-45E3-9DCB-38A0C39C00B2}"/>
    <cellStyle name="Normal 2 4 3 4 2 2 3" xfId="12207" xr:uid="{9EB1EB2A-92EC-402E-8518-F7F60C34B442}"/>
    <cellStyle name="Normal 2 4 3 4 2 2 3 2" xfId="12208" xr:uid="{96E6D43D-5132-4EDE-AECF-15F67449B3D2}"/>
    <cellStyle name="Normal 2 4 3 4 2 2 3 2 2" xfId="40164" xr:uid="{A7117054-A540-4EC5-8730-6AC9E35EFC6A}"/>
    <cellStyle name="Normal 2 4 3 4 2 2 3 3" xfId="40163" xr:uid="{34D42072-2B36-45EC-9B31-915E8E2EF00E}"/>
    <cellStyle name="Normal 2 4 3 4 2 2 4" xfId="12209" xr:uid="{A32DDB58-C0FC-4A79-83FE-410FD73D0414}"/>
    <cellStyle name="Normal 2 4 3 4 2 2 4 2" xfId="40165" xr:uid="{772173B7-FFD4-434F-B235-19D105257893}"/>
    <cellStyle name="Normal 2 4 3 4 2 2 5" xfId="40158" xr:uid="{CDCA0347-7AA7-4F4F-8720-3FF5762784AA}"/>
    <cellStyle name="Normal 2 4 3 4 2 3" xfId="12210" xr:uid="{347BA87D-D14E-4747-B8C4-C3B4EF3408B4}"/>
    <cellStyle name="Normal 2 4 3 4 2 3 2" xfId="12211" xr:uid="{F54126F8-561A-43D4-933F-DFCC3CB2301A}"/>
    <cellStyle name="Normal 2 4 3 4 2 3 2 2" xfId="12212" xr:uid="{5B3CD5B3-9356-4BA5-A15C-ED3075B33B1B}"/>
    <cellStyle name="Normal 2 4 3 4 2 3 2 2 2" xfId="40168" xr:uid="{C5B9B5A3-565C-4A7B-BD95-F0DD92DF3BE7}"/>
    <cellStyle name="Normal 2 4 3 4 2 3 2 3" xfId="40167" xr:uid="{CA44E6BC-BD7F-4A57-893D-E5C8A2B1EF72}"/>
    <cellStyle name="Normal 2 4 3 4 2 3 3" xfId="12213" xr:uid="{2CA6074D-5536-4410-9352-7F846C20306B}"/>
    <cellStyle name="Normal 2 4 3 4 2 3 3 2" xfId="40169" xr:uid="{93978F10-A076-4AC3-9E3A-6B53CE22C2F8}"/>
    <cellStyle name="Normal 2 4 3 4 2 3 4" xfId="40166" xr:uid="{6080DB93-4FE7-4AAF-AD7D-BC3E4689F58D}"/>
    <cellStyle name="Normal 2 4 3 4 2 4" xfId="12214" xr:uid="{1B9D1836-B546-446A-99AE-E87DA7DB7C08}"/>
    <cellStyle name="Normal 2 4 3 4 2 4 2" xfId="12215" xr:uid="{55786AD3-6400-419D-808F-7827FC3A7D50}"/>
    <cellStyle name="Normal 2 4 3 4 2 4 2 2" xfId="40171" xr:uid="{2EE26619-4B9A-4A5D-9E37-1DDF49A611DE}"/>
    <cellStyle name="Normal 2 4 3 4 2 4 3" xfId="40170" xr:uid="{C4CB9E1D-640B-43D9-BCA8-263EDC2C0AD6}"/>
    <cellStyle name="Normal 2 4 3 4 2 5" xfId="12216" xr:uid="{29B3C680-83D2-4B1B-BE43-7C7A8763BBA9}"/>
    <cellStyle name="Normal 2 4 3 4 2 5 2" xfId="40172" xr:uid="{A921ED04-9F54-4AC5-AC9D-8769BFDEC13A}"/>
    <cellStyle name="Normal 2 4 3 4 2 6" xfId="40157" xr:uid="{ABE0FFE8-A4AD-4BC3-8A44-93FADBCAEE5E}"/>
    <cellStyle name="Normal 2 4 3 4 3" xfId="12217" xr:uid="{E2A98183-6379-49C6-8E00-DE8C8CA6A415}"/>
    <cellStyle name="Normal 2 4 3 4 3 2" xfId="12218" xr:uid="{7FCEBE9D-483A-4DFC-9C44-C0BAB3CE7BFC}"/>
    <cellStyle name="Normal 2 4 3 4 3 2 2" xfId="12219" xr:uid="{524DC4F8-86AE-4547-B5C1-5343F0D0A710}"/>
    <cellStyle name="Normal 2 4 3 4 3 2 2 2" xfId="12220" xr:uid="{17F949CA-F74B-49C2-9F9E-2805199EDA1D}"/>
    <cellStyle name="Normal 2 4 3 4 3 2 2 2 2" xfId="40176" xr:uid="{4C256BAB-7C1B-47D1-B74C-28D4D9ADCCCB}"/>
    <cellStyle name="Normal 2 4 3 4 3 2 2 3" xfId="40175" xr:uid="{3E2DA14F-02F6-4D48-BE8C-162FD3716F51}"/>
    <cellStyle name="Normal 2 4 3 4 3 2 3" xfId="12221" xr:uid="{6D2A0007-503E-4AFE-B0CA-6004F15A44BA}"/>
    <cellStyle name="Normal 2 4 3 4 3 2 3 2" xfId="40177" xr:uid="{ECD25DAE-7FD7-4549-82D7-0EA3B08CA3E2}"/>
    <cellStyle name="Normal 2 4 3 4 3 2 4" xfId="40174" xr:uid="{FC38303F-ED5F-4748-8CF3-C89DC2195990}"/>
    <cellStyle name="Normal 2 4 3 4 3 3" xfId="12222" xr:uid="{352BB7FA-837A-4C86-BA43-7711FA718E2B}"/>
    <cellStyle name="Normal 2 4 3 4 3 3 2" xfId="12223" xr:uid="{7B742D03-8E34-4CAF-A774-B6E33AEDBFF8}"/>
    <cellStyle name="Normal 2 4 3 4 3 3 2 2" xfId="40179" xr:uid="{43024712-44CD-4D00-9339-AFEEDEF8CE90}"/>
    <cellStyle name="Normal 2 4 3 4 3 3 3" xfId="40178" xr:uid="{2EC0901C-DD94-4664-8A84-F1A492E43012}"/>
    <cellStyle name="Normal 2 4 3 4 3 4" xfId="12224" xr:uid="{D7DA7619-10A9-4BA0-A677-CC6B762AD91F}"/>
    <cellStyle name="Normal 2 4 3 4 3 4 2" xfId="40180" xr:uid="{88D33C04-7FA2-426F-A082-CE36BE12FB8D}"/>
    <cellStyle name="Normal 2 4 3 4 3 5" xfId="40173" xr:uid="{B586731D-84B4-4BAC-A741-EA993CEEE609}"/>
    <cellStyle name="Normal 2 4 3 4 4" xfId="12225" xr:uid="{78C204C5-5C8C-4F13-A55B-A0E5E6556A09}"/>
    <cellStyle name="Normal 2 4 3 4 4 2" xfId="12226" xr:uid="{B38BE4E5-7077-4E75-8D12-22C3F8299FDE}"/>
    <cellStyle name="Normal 2 4 3 4 4 2 2" xfId="12227" xr:uid="{8377B01B-23DD-4093-851E-281EA90560CB}"/>
    <cellStyle name="Normal 2 4 3 4 4 2 2 2" xfId="12228" xr:uid="{D5F5FB40-28A4-4B1D-8D73-1B8DC38090A6}"/>
    <cellStyle name="Normal 2 4 3 4 4 2 2 2 2" xfId="40184" xr:uid="{80908295-397D-427C-AEBF-E33520622C30}"/>
    <cellStyle name="Normal 2 4 3 4 4 2 2 3" xfId="40183" xr:uid="{7EE88374-88B1-4663-B351-2D6B3CA662A9}"/>
    <cellStyle name="Normal 2 4 3 4 4 2 3" xfId="12229" xr:uid="{B4CFA9AD-F5C0-4BAB-8362-61165D2BF528}"/>
    <cellStyle name="Normal 2 4 3 4 4 2 3 2" xfId="40185" xr:uid="{27341D07-6EF2-4368-A525-FC6C7F61C60D}"/>
    <cellStyle name="Normal 2 4 3 4 4 2 4" xfId="40182" xr:uid="{9F2A9227-2CBA-4F99-B5BA-75C47F44B239}"/>
    <cellStyle name="Normal 2 4 3 4 4 3" xfId="12230" xr:uid="{872415B8-EBA2-4102-8525-3BFF2CA95ACD}"/>
    <cellStyle name="Normal 2 4 3 4 4 3 2" xfId="12231" xr:uid="{2E580C8F-4D69-468C-80BA-8CB2BF19E781}"/>
    <cellStyle name="Normal 2 4 3 4 4 3 2 2" xfId="40187" xr:uid="{833A5798-6B85-4DB6-8DDE-E1FFF95F25AA}"/>
    <cellStyle name="Normal 2 4 3 4 4 3 3" xfId="40186" xr:uid="{452B0C0D-7975-4220-8571-A88B720FA6BE}"/>
    <cellStyle name="Normal 2 4 3 4 4 4" xfId="12232" xr:uid="{804D367B-4A66-4FCD-87DE-86865D1FF61F}"/>
    <cellStyle name="Normal 2 4 3 4 4 4 2" xfId="40188" xr:uid="{B215D08D-F7DF-404E-8B02-8279A62080F9}"/>
    <cellStyle name="Normal 2 4 3 4 4 5" xfId="40181" xr:uid="{14D9571D-F0AB-4414-8C75-9C6129F1850F}"/>
    <cellStyle name="Normal 2 4 3 4 5" xfId="12233" xr:uid="{0FB296BA-5844-44FF-9E49-DC2F42AF61C8}"/>
    <cellStyle name="Normal 2 4 3 4 5 2" xfId="12234" xr:uid="{6AC3A1D9-ADB6-49F6-A3AB-950E26B4A653}"/>
    <cellStyle name="Normal 2 4 3 4 5 2 2" xfId="12235" xr:uid="{E71C7F59-F34B-4B5F-A6BF-ACFC4FF0E7CF}"/>
    <cellStyle name="Normal 2 4 3 4 5 2 2 2" xfId="40191" xr:uid="{0AD9F78C-BA58-4627-B04A-B04B1D2E82E6}"/>
    <cellStyle name="Normal 2 4 3 4 5 2 3" xfId="40190" xr:uid="{DAC34CD0-5BD7-4019-A3D8-94A8653475CA}"/>
    <cellStyle name="Normal 2 4 3 4 5 3" xfId="12236" xr:uid="{8F3F1E0E-9BD4-4485-8741-CC01ADE249B8}"/>
    <cellStyle name="Normal 2 4 3 4 5 3 2" xfId="40192" xr:uid="{4337DD88-25BC-4D88-9F11-FCDF26766B26}"/>
    <cellStyle name="Normal 2 4 3 4 5 4" xfId="40189" xr:uid="{68D40087-EED2-44EF-8E42-FC8E5B4F9592}"/>
    <cellStyle name="Normal 2 4 3 4 6" xfId="12237" xr:uid="{F9724366-8833-4ED4-A4BD-783CB765A530}"/>
    <cellStyle name="Normal 2 4 3 4 6 2" xfId="12238" xr:uid="{ECA1C12A-596A-419C-B104-57E2E0648FF7}"/>
    <cellStyle name="Normal 2 4 3 4 6 2 2" xfId="40194" xr:uid="{CAF72DD6-A6D1-48DD-ADEF-890C7DAD5E62}"/>
    <cellStyle name="Normal 2 4 3 4 6 3" xfId="40193" xr:uid="{79792424-60B5-4E1B-A980-45A223CCAD1F}"/>
    <cellStyle name="Normal 2 4 3 4 7" xfId="12239" xr:uid="{B62C3162-6742-4D1B-83CE-00E90333C11B}"/>
    <cellStyle name="Normal 2 4 3 4 7 2" xfId="40195" xr:uid="{1704506B-6FD1-4089-B691-6FD7459F1A89}"/>
    <cellStyle name="Normal 2 4 3 4 8" xfId="28451" xr:uid="{7F07765B-6EF5-48B3-AF98-96A2ED924B8C}"/>
    <cellStyle name="Normal 2 4 3 5" xfId="12240" xr:uid="{B68A522A-C89C-48CF-90D1-E2BA0489DB5F}"/>
    <cellStyle name="Normal 2 4 3 5 2" xfId="12241" xr:uid="{298C36E3-C76D-48EB-A61A-E3A24A4992FD}"/>
    <cellStyle name="Normal 2 4 3 5 2 2" xfId="12242" xr:uid="{A6C5DC8E-522A-4A0B-9800-915D278798F5}"/>
    <cellStyle name="Normal 2 4 3 5 2 2 2" xfId="12243" xr:uid="{DE43783E-98B4-4B70-8D8C-FFA0A73E5090}"/>
    <cellStyle name="Normal 2 4 3 5 2 2 2 2" xfId="12244" xr:uid="{6E6C0151-CDCA-4BD3-8CAA-730A4D54D4AF}"/>
    <cellStyle name="Normal 2 4 3 5 2 2 2 2 2" xfId="40200" xr:uid="{5E3620C6-E710-4818-AA3C-B2F1A8BC8C9B}"/>
    <cellStyle name="Normal 2 4 3 5 2 2 2 3" xfId="40199" xr:uid="{D3957E4F-942B-4B90-BF22-98D574BB9C04}"/>
    <cellStyle name="Normal 2 4 3 5 2 2 3" xfId="12245" xr:uid="{D41F4C3C-1E92-4DB1-A8CA-CA10E760331D}"/>
    <cellStyle name="Normal 2 4 3 5 2 2 3 2" xfId="40201" xr:uid="{651410C7-189C-473F-98C1-3C2BBB9065BB}"/>
    <cellStyle name="Normal 2 4 3 5 2 2 4" xfId="40198" xr:uid="{0730C843-25C0-4A68-82AF-6BCE04765C72}"/>
    <cellStyle name="Normal 2 4 3 5 2 3" xfId="12246" xr:uid="{944A7167-ADDE-4622-BE41-3ADDC54A9FCC}"/>
    <cellStyle name="Normal 2 4 3 5 2 3 2" xfId="12247" xr:uid="{57512888-64C2-46E9-8E20-1A2AE27DBF50}"/>
    <cellStyle name="Normal 2 4 3 5 2 3 2 2" xfId="40203" xr:uid="{113C870B-B94C-4489-81B9-4D23FF828683}"/>
    <cellStyle name="Normal 2 4 3 5 2 3 3" xfId="40202" xr:uid="{5687C924-0A1B-404A-AE31-5F9D7810C378}"/>
    <cellStyle name="Normal 2 4 3 5 2 4" xfId="12248" xr:uid="{B760660B-D500-436C-9E1C-30B893DA3DA7}"/>
    <cellStyle name="Normal 2 4 3 5 2 4 2" xfId="40204" xr:uid="{47A6A131-1076-4672-8791-42AD1A220262}"/>
    <cellStyle name="Normal 2 4 3 5 2 5" xfId="40197" xr:uid="{307C0F42-D5D2-4A8A-A841-A96D03AA1CF5}"/>
    <cellStyle name="Normal 2 4 3 5 3" xfId="12249" xr:uid="{4EF166F4-B205-4A88-8450-00D31F3C6F8B}"/>
    <cellStyle name="Normal 2 4 3 5 3 2" xfId="12250" xr:uid="{FEA1F73F-6B57-418B-BC1C-00915AF7B1C4}"/>
    <cellStyle name="Normal 2 4 3 5 3 2 2" xfId="12251" xr:uid="{A7A22C1E-7621-48C9-A0EF-5F1D471F8AB3}"/>
    <cellStyle name="Normal 2 4 3 5 3 2 2 2" xfId="40207" xr:uid="{CF51B1AD-94E9-45B7-87C1-4E34650C284B}"/>
    <cellStyle name="Normal 2 4 3 5 3 2 3" xfId="40206" xr:uid="{EA034E86-D83D-42BE-B07B-E7D4E37F749A}"/>
    <cellStyle name="Normal 2 4 3 5 3 3" xfId="12252" xr:uid="{946E6FE3-4347-4548-9900-6391803048B4}"/>
    <cellStyle name="Normal 2 4 3 5 3 3 2" xfId="40208" xr:uid="{F142D5AF-9877-42DD-809A-7CFE7EBDE62C}"/>
    <cellStyle name="Normal 2 4 3 5 3 4" xfId="40205" xr:uid="{90154053-0FD0-4822-A20E-31625AA6B70D}"/>
    <cellStyle name="Normal 2 4 3 5 4" xfId="12253" xr:uid="{1BDF2AA4-8ED0-41E9-9F79-59F9F969C78D}"/>
    <cellStyle name="Normal 2 4 3 5 4 2" xfId="12254" xr:uid="{E8DA067D-D058-458E-A3CD-55323FED7941}"/>
    <cellStyle name="Normal 2 4 3 5 4 2 2" xfId="40210" xr:uid="{1F0AC6BF-E298-4A28-A088-85AB2C23F9B3}"/>
    <cellStyle name="Normal 2 4 3 5 4 3" xfId="40209" xr:uid="{05EC6827-7DAE-4FC7-BA9E-AD9242C7B7FC}"/>
    <cellStyle name="Normal 2 4 3 5 5" xfId="12255" xr:uid="{D4307D92-031B-44D5-978C-6C8BE23A7EE9}"/>
    <cellStyle name="Normal 2 4 3 5 5 2" xfId="40211" xr:uid="{AD90B817-31B5-4E0D-9458-BA15DC78142B}"/>
    <cellStyle name="Normal 2 4 3 5 6" xfId="40196" xr:uid="{54709855-1496-46F8-9D56-0E22D5C4D5C2}"/>
    <cellStyle name="Normal 2 4 3 6" xfId="12256" xr:uid="{493525C4-8C75-4C8F-873E-3DDBFE2D1E62}"/>
    <cellStyle name="Normal 2 4 3 6 2" xfId="12257" xr:uid="{3072E822-21A9-4A73-9EB1-6DBBBE468DA6}"/>
    <cellStyle name="Normal 2 4 3 6 2 2" xfId="12258" xr:uid="{D8C08B32-C4F6-4807-A955-A6414104CF77}"/>
    <cellStyle name="Normal 2 4 3 6 2 2 2" xfId="12259" xr:uid="{9E4631F7-6B08-4498-A5D5-B7DCC5942897}"/>
    <cellStyle name="Normal 2 4 3 6 2 2 2 2" xfId="40215" xr:uid="{2B6278E8-52B8-4EF3-A4EC-CED62E0076C7}"/>
    <cellStyle name="Normal 2 4 3 6 2 2 3" xfId="40214" xr:uid="{7524E9A5-6218-4B20-8151-33C7D907A47D}"/>
    <cellStyle name="Normal 2 4 3 6 2 3" xfId="12260" xr:uid="{738CCAF7-F4FA-4BD2-B50C-5490E5385DDA}"/>
    <cellStyle name="Normal 2 4 3 6 2 3 2" xfId="40216" xr:uid="{529481C4-BEDA-4F4E-83D4-DD426088A96E}"/>
    <cellStyle name="Normal 2 4 3 6 2 4" xfId="40213" xr:uid="{48085FC5-31E7-4355-B26C-92D3A5C17A81}"/>
    <cellStyle name="Normal 2 4 3 6 3" xfId="12261" xr:uid="{224EC40C-B2B6-4A7C-94B7-24C697ED7301}"/>
    <cellStyle name="Normal 2 4 3 6 3 2" xfId="12262" xr:uid="{B91ACA8E-5BA5-483C-82B8-CBAD5FDA4421}"/>
    <cellStyle name="Normal 2 4 3 6 3 2 2" xfId="40218" xr:uid="{A261B35F-E3AF-4D26-B9E6-7497BAE1C0E3}"/>
    <cellStyle name="Normal 2 4 3 6 3 3" xfId="40217" xr:uid="{D45761A4-44CC-4C28-A242-EAFE52EC9F9E}"/>
    <cellStyle name="Normal 2 4 3 6 4" xfId="12263" xr:uid="{31206DFF-017F-4FCD-8E58-80F1B117E1E9}"/>
    <cellStyle name="Normal 2 4 3 6 4 2" xfId="40219" xr:uid="{1F7A1CC0-6F7E-41E6-B5AA-A1B4C8448012}"/>
    <cellStyle name="Normal 2 4 3 6 5" xfId="40212" xr:uid="{D9FFE6F5-2CE9-4840-A453-3619C0142C33}"/>
    <cellStyle name="Normal 2 4 3 7" xfId="12264" xr:uid="{13D412CB-BD6E-48C6-AE18-636A93E34347}"/>
    <cellStyle name="Normal 2 4 3 7 2" xfId="12265" xr:uid="{FE81D878-4D1B-4BE3-94E0-6FC1251CDBD9}"/>
    <cellStyle name="Normal 2 4 3 7 2 2" xfId="12266" xr:uid="{7F44A956-006A-47FC-B758-546CA5663769}"/>
    <cellStyle name="Normal 2 4 3 7 2 2 2" xfId="12267" xr:uid="{732C9130-8BF7-47C7-975A-E9803EA6EAB5}"/>
    <cellStyle name="Normal 2 4 3 7 2 2 2 2" xfId="40223" xr:uid="{8D117FC4-4771-4ABF-B7FD-9E497AF71F63}"/>
    <cellStyle name="Normal 2 4 3 7 2 2 3" xfId="40222" xr:uid="{2F9BFF1F-E0CA-4885-9FC6-A38E4E53C36F}"/>
    <cellStyle name="Normal 2 4 3 7 2 3" xfId="12268" xr:uid="{24C9FE2F-2F91-4C03-AD3E-97325ECDD4B0}"/>
    <cellStyle name="Normal 2 4 3 7 2 3 2" xfId="40224" xr:uid="{B8314444-03C0-43E5-B82F-175E50E86A43}"/>
    <cellStyle name="Normal 2 4 3 7 2 4" xfId="40221" xr:uid="{1F7D1594-0065-452B-8531-958DF4DFFE39}"/>
    <cellStyle name="Normal 2 4 3 7 3" xfId="12269" xr:uid="{089E3441-4A2C-404D-BF20-44A866BDDFFE}"/>
    <cellStyle name="Normal 2 4 3 7 3 2" xfId="12270" xr:uid="{F34FBA41-C254-4D70-A706-D2A220D3073C}"/>
    <cellStyle name="Normal 2 4 3 7 3 2 2" xfId="40226" xr:uid="{7F17F878-B69C-4718-AD5B-A1896A545511}"/>
    <cellStyle name="Normal 2 4 3 7 3 3" xfId="40225" xr:uid="{EAB8175C-63D1-4FBB-B345-DEF3BD7C365C}"/>
    <cellStyle name="Normal 2 4 3 7 4" xfId="12271" xr:uid="{79F80126-D778-4444-9A8E-4A50992ED109}"/>
    <cellStyle name="Normal 2 4 3 7 4 2" xfId="40227" xr:uid="{11E21BE8-A9C7-4121-A401-50185AF018BB}"/>
    <cellStyle name="Normal 2 4 3 7 5" xfId="40220" xr:uid="{6A4CA5FD-7723-4D90-9DC3-DC9F7FC853F0}"/>
    <cellStyle name="Normal 2 4 3 8" xfId="12272" xr:uid="{C4350A92-C998-4C0D-BFBB-7BC62993F48A}"/>
    <cellStyle name="Normal 2 4 3 8 2" xfId="12273" xr:uid="{084D6D03-FA74-4840-A9F5-27CE0FDC5874}"/>
    <cellStyle name="Normal 2 4 3 8 2 2" xfId="12274" xr:uid="{2D85A249-BED2-4118-81E9-7E47B5DCA252}"/>
    <cellStyle name="Normal 2 4 3 8 2 2 2" xfId="40230" xr:uid="{CB815FBB-D745-41E3-8D3E-28CD4D517082}"/>
    <cellStyle name="Normal 2 4 3 8 2 3" xfId="40229" xr:uid="{B5677BBE-1EBB-4B8A-96EF-BE82FAF3BBD1}"/>
    <cellStyle name="Normal 2 4 3 8 3" xfId="12275" xr:uid="{8C9B5B98-F6A0-4227-B940-889CD526DEE5}"/>
    <cellStyle name="Normal 2 4 3 8 3 2" xfId="40231" xr:uid="{149ACDA6-4C40-48DA-A598-12418BF4C6E6}"/>
    <cellStyle name="Normal 2 4 3 8 4" xfId="40228" xr:uid="{4484357A-D492-4B17-9525-65DC2713CC82}"/>
    <cellStyle name="Normal 2 4 3 9" xfId="12276" xr:uid="{0DEE9979-3BA6-4793-820C-BC2F238A007B}"/>
    <cellStyle name="Normal 2 4 3 9 2" xfId="12277" xr:uid="{B3C80A43-F678-4C20-A942-1855FEF73216}"/>
    <cellStyle name="Normal 2 4 3 9 2 2" xfId="40233" xr:uid="{38EAADAC-156B-43BF-8B46-0D76DC703871}"/>
    <cellStyle name="Normal 2 4 3 9 3" xfId="40232" xr:uid="{91E25F40-AD1A-421B-A9AB-2ED9955DC17D}"/>
    <cellStyle name="Normal 2 4 4" xfId="164" xr:uid="{6161236E-3FD1-4623-8B70-0D56488329D8}"/>
    <cellStyle name="Normal 2 4 4 10" xfId="27855" xr:uid="{39A9E938-B83C-464F-8B1B-6D5E3E512181}"/>
    <cellStyle name="Normal 2 4 4 10 2" xfId="55774" xr:uid="{91326B0E-EEF3-4868-A3CF-10DFFFA2279B}"/>
    <cellStyle name="Normal 2 4 4 11" xfId="28146" xr:uid="{DFBCA451-82DD-4977-88C1-75E73A2ECE8E}"/>
    <cellStyle name="Normal 2 4 4 2" xfId="319" xr:uid="{736EDE46-FE62-4242-82B0-A35F8B5D347B}"/>
    <cellStyle name="Normal 2 4 4 2 10" xfId="28300" xr:uid="{F16AC833-1558-422D-889F-5367BA11C00B}"/>
    <cellStyle name="Normal 2 4 4 2 2" xfId="666" xr:uid="{ADF54694-F5C4-4980-AFEA-1085FEBA0C2F}"/>
    <cellStyle name="Normal 2 4 4 2 2 2" xfId="12278" xr:uid="{B5F4E1D8-E94F-48E3-97A2-0787118006F2}"/>
    <cellStyle name="Normal 2 4 4 2 2 2 2" xfId="12279" xr:uid="{38C0978E-E39A-45CA-88AC-62EB14E20A39}"/>
    <cellStyle name="Normal 2 4 4 2 2 2 2 2" xfId="12280" xr:uid="{134A289B-7550-41E3-8636-AC663F19E72B}"/>
    <cellStyle name="Normal 2 4 4 2 2 2 2 2 2" xfId="12281" xr:uid="{FE1FE15B-4A31-450B-979A-E4FB467F01A9}"/>
    <cellStyle name="Normal 2 4 4 2 2 2 2 2 2 2" xfId="12282" xr:uid="{1CBC9D2F-51FB-4A60-8077-BDBC19DC5128}"/>
    <cellStyle name="Normal 2 4 4 2 2 2 2 2 2 2 2" xfId="40238" xr:uid="{2AF822D7-AA51-4CE7-B377-E8ED0DA75887}"/>
    <cellStyle name="Normal 2 4 4 2 2 2 2 2 2 3" xfId="40237" xr:uid="{DD663050-0FF7-4CC2-99CA-414144B277D8}"/>
    <cellStyle name="Normal 2 4 4 2 2 2 2 2 3" xfId="12283" xr:uid="{75FBFA58-BD75-4541-9CE2-D42A140BE91E}"/>
    <cellStyle name="Normal 2 4 4 2 2 2 2 2 3 2" xfId="40239" xr:uid="{3F131A39-4114-4227-93F6-19E860B54AD7}"/>
    <cellStyle name="Normal 2 4 4 2 2 2 2 2 4" xfId="40236" xr:uid="{89552F0B-03B4-42E5-AEA8-C4C59EDFCAC9}"/>
    <cellStyle name="Normal 2 4 4 2 2 2 2 3" xfId="12284" xr:uid="{FE55AD00-8019-4502-A9F4-D2CA1E0CAEE3}"/>
    <cellStyle name="Normal 2 4 4 2 2 2 2 3 2" xfId="12285" xr:uid="{8361C342-365F-4AA2-B323-12B2F7726889}"/>
    <cellStyle name="Normal 2 4 4 2 2 2 2 3 2 2" xfId="40241" xr:uid="{A8DE306E-B875-499B-808F-665D11217C9C}"/>
    <cellStyle name="Normal 2 4 4 2 2 2 2 3 3" xfId="40240" xr:uid="{07455C29-310E-4168-877B-591C8BAB2778}"/>
    <cellStyle name="Normal 2 4 4 2 2 2 2 4" xfId="12286" xr:uid="{76041E69-254A-4993-ADBB-939008878AA2}"/>
    <cellStyle name="Normal 2 4 4 2 2 2 2 4 2" xfId="40242" xr:uid="{33957E92-AB56-46AA-8754-A0A9953A41F5}"/>
    <cellStyle name="Normal 2 4 4 2 2 2 2 5" xfId="40235" xr:uid="{6CF51B94-96D7-446B-94CA-C40500243298}"/>
    <cellStyle name="Normal 2 4 4 2 2 2 3" xfId="12287" xr:uid="{8E087799-AE65-43F1-BDDC-307C48BA4726}"/>
    <cellStyle name="Normal 2 4 4 2 2 2 3 2" xfId="12288" xr:uid="{A2227233-A490-4AAF-8646-89E33480168B}"/>
    <cellStyle name="Normal 2 4 4 2 2 2 3 2 2" xfId="12289" xr:uid="{0ABF3A95-BE77-4FA5-8207-46C2E4C0F5B7}"/>
    <cellStyle name="Normal 2 4 4 2 2 2 3 2 2 2" xfId="40245" xr:uid="{4A82FFCD-F853-4598-BA02-76A34FEEA790}"/>
    <cellStyle name="Normal 2 4 4 2 2 2 3 2 3" xfId="40244" xr:uid="{4DC87897-3427-4A8D-B615-79FB53F463E9}"/>
    <cellStyle name="Normal 2 4 4 2 2 2 3 3" xfId="12290" xr:uid="{AEA809B4-6FA0-413F-BC86-789C05958D49}"/>
    <cellStyle name="Normal 2 4 4 2 2 2 3 3 2" xfId="40246" xr:uid="{4B7637AA-F015-4950-AE24-F1401936EBAA}"/>
    <cellStyle name="Normal 2 4 4 2 2 2 3 4" xfId="40243" xr:uid="{5054958C-FDE7-4CE9-B34A-33668391D3D9}"/>
    <cellStyle name="Normal 2 4 4 2 2 2 4" xfId="12291" xr:uid="{64B3D585-8504-4813-A21E-32B45AEDDB2A}"/>
    <cellStyle name="Normal 2 4 4 2 2 2 4 2" xfId="12292" xr:uid="{119F759E-70A6-4B34-8182-2B591F017F9C}"/>
    <cellStyle name="Normal 2 4 4 2 2 2 4 2 2" xfId="40248" xr:uid="{ED3502E5-29E8-46C4-BAF3-FD921AD4D975}"/>
    <cellStyle name="Normal 2 4 4 2 2 2 4 3" xfId="40247" xr:uid="{031DCFA9-11BA-4E04-877D-B16B0293CA16}"/>
    <cellStyle name="Normal 2 4 4 2 2 2 5" xfId="12293" xr:uid="{157728D9-1313-43FF-B73E-502198A0B7FF}"/>
    <cellStyle name="Normal 2 4 4 2 2 2 5 2" xfId="40249" xr:uid="{F87244F6-8972-47B6-9498-979D49F0D861}"/>
    <cellStyle name="Normal 2 4 4 2 2 2 6" xfId="40234" xr:uid="{A36A94AC-EB3A-4DF0-80EB-86A4C4AC835E}"/>
    <cellStyle name="Normal 2 4 4 2 2 3" xfId="12294" xr:uid="{377F417E-D1FD-44C2-BCCD-D923EAA1A7CE}"/>
    <cellStyle name="Normal 2 4 4 2 2 3 2" xfId="12295" xr:uid="{F86CECEC-FC2F-4B85-A330-35C7AF10D905}"/>
    <cellStyle name="Normal 2 4 4 2 2 3 2 2" xfId="12296" xr:uid="{F73A2FA5-C88A-4ABA-9751-35FDEA64625B}"/>
    <cellStyle name="Normal 2 4 4 2 2 3 2 2 2" xfId="12297" xr:uid="{36D3B7B9-E1C2-4231-9C46-100B4BF8B483}"/>
    <cellStyle name="Normal 2 4 4 2 2 3 2 2 2 2" xfId="40253" xr:uid="{6A300774-7B5F-4CFF-89AD-B816AC615A8E}"/>
    <cellStyle name="Normal 2 4 4 2 2 3 2 2 3" xfId="40252" xr:uid="{16B508F6-9A91-4671-A409-454DA7214C98}"/>
    <cellStyle name="Normal 2 4 4 2 2 3 2 3" xfId="12298" xr:uid="{22D7355B-5D5C-464C-9661-B8ADCC08DF5C}"/>
    <cellStyle name="Normal 2 4 4 2 2 3 2 3 2" xfId="40254" xr:uid="{ECD472A6-4673-420F-8160-7A9D4F620EAE}"/>
    <cellStyle name="Normal 2 4 4 2 2 3 2 4" xfId="40251" xr:uid="{4D072448-63D7-4B89-9D55-C58A5E810D7D}"/>
    <cellStyle name="Normal 2 4 4 2 2 3 3" xfId="12299" xr:uid="{18366298-0809-4833-82BE-D40BB2987133}"/>
    <cellStyle name="Normal 2 4 4 2 2 3 3 2" xfId="12300" xr:uid="{ADE4F13E-B3D1-4DF1-BA44-951B71D67D91}"/>
    <cellStyle name="Normal 2 4 4 2 2 3 3 2 2" xfId="40256" xr:uid="{7B2D058E-21A0-470A-A066-F3A1EC10AF38}"/>
    <cellStyle name="Normal 2 4 4 2 2 3 3 3" xfId="40255" xr:uid="{EC705CEA-A0C7-43A5-8B69-4116150618D2}"/>
    <cellStyle name="Normal 2 4 4 2 2 3 4" xfId="12301" xr:uid="{E3422479-ACD3-47C7-9534-C029E0ED3F75}"/>
    <cellStyle name="Normal 2 4 4 2 2 3 4 2" xfId="40257" xr:uid="{24015E95-FAD3-4C87-90CC-60C57EC261A5}"/>
    <cellStyle name="Normal 2 4 4 2 2 3 5" xfId="40250" xr:uid="{26DB0C23-C410-4516-860B-053692F0C6F5}"/>
    <cellStyle name="Normal 2 4 4 2 2 4" xfId="12302" xr:uid="{BB3291F8-72C7-4154-977B-3CFDFF7CA005}"/>
    <cellStyle name="Normal 2 4 4 2 2 4 2" xfId="12303" xr:uid="{2F4BF2CC-8D5E-4414-8986-00A0C934E345}"/>
    <cellStyle name="Normal 2 4 4 2 2 4 2 2" xfId="12304" xr:uid="{B86F79C7-760F-4D98-AAA4-8640902C99B6}"/>
    <cellStyle name="Normal 2 4 4 2 2 4 2 2 2" xfId="12305" xr:uid="{361775DC-2ED9-4B2B-85C9-09FFD760C081}"/>
    <cellStyle name="Normal 2 4 4 2 2 4 2 2 2 2" xfId="40261" xr:uid="{F19A4122-2AAF-45A3-AB30-C474FAFE8363}"/>
    <cellStyle name="Normal 2 4 4 2 2 4 2 2 3" xfId="40260" xr:uid="{7CFCC8C3-F137-4B68-813E-BF9B3934F6A8}"/>
    <cellStyle name="Normal 2 4 4 2 2 4 2 3" xfId="12306" xr:uid="{6F9DB059-97EC-4A63-A274-CC40DA035167}"/>
    <cellStyle name="Normal 2 4 4 2 2 4 2 3 2" xfId="40262" xr:uid="{ED625426-A553-4B5C-BCA4-6ED4C5F765CF}"/>
    <cellStyle name="Normal 2 4 4 2 2 4 2 4" xfId="40259" xr:uid="{F98367E0-F21A-4A94-8747-D7F24CD3A162}"/>
    <cellStyle name="Normal 2 4 4 2 2 4 3" xfId="12307" xr:uid="{C95F4C21-4A4D-47CF-8048-A95E2A2036FA}"/>
    <cellStyle name="Normal 2 4 4 2 2 4 3 2" xfId="12308" xr:uid="{2068FE28-6812-4426-BB9D-AF6CF4422F0F}"/>
    <cellStyle name="Normal 2 4 4 2 2 4 3 2 2" xfId="40264" xr:uid="{C593DA3B-027B-4034-820E-A455AD1790B5}"/>
    <cellStyle name="Normal 2 4 4 2 2 4 3 3" xfId="40263" xr:uid="{B5B1FDB2-8B3E-4794-9CB8-900C604A6785}"/>
    <cellStyle name="Normal 2 4 4 2 2 4 4" xfId="12309" xr:uid="{0DD59EED-818D-49A1-B53F-566724AB62DD}"/>
    <cellStyle name="Normal 2 4 4 2 2 4 4 2" xfId="40265" xr:uid="{99F2B3E4-09F4-47C5-A1A0-8FAEC85447A6}"/>
    <cellStyle name="Normal 2 4 4 2 2 4 5" xfId="40258" xr:uid="{7E9219C2-1AAF-4138-BF76-1F55B7A4FE99}"/>
    <cellStyle name="Normal 2 4 4 2 2 5" xfId="12310" xr:uid="{492EC416-C0BA-42DA-B1C4-8B835DFE4668}"/>
    <cellStyle name="Normal 2 4 4 2 2 5 2" xfId="12311" xr:uid="{2D51694F-26CC-4D49-98CE-4C8059DA320F}"/>
    <cellStyle name="Normal 2 4 4 2 2 5 2 2" xfId="12312" xr:uid="{A3D669C4-5780-4B40-9C19-E56904FE79B0}"/>
    <cellStyle name="Normal 2 4 4 2 2 5 2 2 2" xfId="40268" xr:uid="{0A3326D8-E3DA-4D77-A41D-ABB683EDF2F1}"/>
    <cellStyle name="Normal 2 4 4 2 2 5 2 3" xfId="40267" xr:uid="{BCD2A4A3-789E-4E44-8AAD-746964FDAB03}"/>
    <cellStyle name="Normal 2 4 4 2 2 5 3" xfId="12313" xr:uid="{F863E000-0891-4BD1-89BE-4F66EAD4781A}"/>
    <cellStyle name="Normal 2 4 4 2 2 5 3 2" xfId="40269" xr:uid="{246812D2-F151-4AA9-A937-2CE397B5B070}"/>
    <cellStyle name="Normal 2 4 4 2 2 5 4" xfId="40266" xr:uid="{BFFFA864-24D8-4F9F-A524-E84AF0411DFD}"/>
    <cellStyle name="Normal 2 4 4 2 2 6" xfId="12314" xr:uid="{9712EB09-854E-4FB5-9FAF-931E55BF3A83}"/>
    <cellStyle name="Normal 2 4 4 2 2 6 2" xfId="12315" xr:uid="{5CC4CCB0-9B88-4657-9CB6-206F84C46101}"/>
    <cellStyle name="Normal 2 4 4 2 2 6 2 2" xfId="40271" xr:uid="{F71A8504-CB88-452D-8B9B-79155BE5F5F8}"/>
    <cellStyle name="Normal 2 4 4 2 2 6 3" xfId="40270" xr:uid="{59F33B9B-03CC-4EA8-9464-6799AC604D31}"/>
    <cellStyle name="Normal 2 4 4 2 2 7" xfId="12316" xr:uid="{45F6E062-D49C-4DF9-9F9E-FD41F16CA2D4}"/>
    <cellStyle name="Normal 2 4 4 2 2 7 2" xfId="40272" xr:uid="{ECDD472A-B2FC-4832-A099-EEF2387B2BA6}"/>
    <cellStyle name="Normal 2 4 4 2 2 8" xfId="28645" xr:uid="{564CD07D-F2B7-46C1-95EB-823859DF4ED6}"/>
    <cellStyle name="Normal 2 4 4 2 3" xfId="12317" xr:uid="{E31DCDAD-7EE3-49F7-BEB4-96ED52487C94}"/>
    <cellStyle name="Normal 2 4 4 2 3 2" xfId="12318" xr:uid="{ADA3B854-877B-4041-AD4A-DF2B13FB7FC4}"/>
    <cellStyle name="Normal 2 4 4 2 3 2 2" xfId="12319" xr:uid="{AD7C4342-35CE-4089-B3E0-265BB43B6AE6}"/>
    <cellStyle name="Normal 2 4 4 2 3 2 2 2" xfId="12320" xr:uid="{513315B1-9D34-4322-9ABA-F0D716660303}"/>
    <cellStyle name="Normal 2 4 4 2 3 2 2 2 2" xfId="12321" xr:uid="{A16B1C57-CEAB-4D78-8BCF-FC95E7FCE9E0}"/>
    <cellStyle name="Normal 2 4 4 2 3 2 2 2 2 2" xfId="40277" xr:uid="{1C4E9EAB-8CE1-459A-8CE9-F33B1941716B}"/>
    <cellStyle name="Normal 2 4 4 2 3 2 2 2 3" xfId="40276" xr:uid="{B36F7760-7B88-46A4-A565-4D0EB6A2E907}"/>
    <cellStyle name="Normal 2 4 4 2 3 2 2 3" xfId="12322" xr:uid="{468E81D3-6DD0-415E-9E10-E0A6DA9DC98E}"/>
    <cellStyle name="Normal 2 4 4 2 3 2 2 3 2" xfId="40278" xr:uid="{FC7B6D1B-1917-4BD2-9EAD-FAC5D1E41FA8}"/>
    <cellStyle name="Normal 2 4 4 2 3 2 2 4" xfId="40275" xr:uid="{EDFC0449-DAA1-45E2-A97D-57F91A1706CD}"/>
    <cellStyle name="Normal 2 4 4 2 3 2 3" xfId="12323" xr:uid="{FC658FB5-040E-4573-9EEA-FAAA97BAE396}"/>
    <cellStyle name="Normal 2 4 4 2 3 2 3 2" xfId="12324" xr:uid="{FEE1E6EB-F4A4-418F-A7FF-CCF610BA5CDD}"/>
    <cellStyle name="Normal 2 4 4 2 3 2 3 2 2" xfId="40280" xr:uid="{6B0188BB-0876-4A26-8530-96B6CB916FE7}"/>
    <cellStyle name="Normal 2 4 4 2 3 2 3 3" xfId="40279" xr:uid="{0D0CF954-65E1-447A-BF13-32FB07F2BE07}"/>
    <cellStyle name="Normal 2 4 4 2 3 2 4" xfId="12325" xr:uid="{D38D4921-83E4-41BA-8F6A-D88F2CE85D86}"/>
    <cellStyle name="Normal 2 4 4 2 3 2 4 2" xfId="40281" xr:uid="{0FC674BB-DB7A-497D-9F53-04178FF36CF0}"/>
    <cellStyle name="Normal 2 4 4 2 3 2 5" xfId="40274" xr:uid="{1A9D7CC1-0E94-41FC-AE01-2F6B495E5B74}"/>
    <cellStyle name="Normal 2 4 4 2 3 3" xfId="12326" xr:uid="{83320493-3AE8-4F6C-ACF0-F581A7180894}"/>
    <cellStyle name="Normal 2 4 4 2 3 3 2" xfId="12327" xr:uid="{6501E840-C0F3-46BF-80FC-F06D345BDDB1}"/>
    <cellStyle name="Normal 2 4 4 2 3 3 2 2" xfId="12328" xr:uid="{E6ACDF5A-A09D-43AB-BABB-9FD5B46BD835}"/>
    <cellStyle name="Normal 2 4 4 2 3 3 2 2 2" xfId="40284" xr:uid="{785024BE-7688-4FA4-A0EB-4BCFB6423FEE}"/>
    <cellStyle name="Normal 2 4 4 2 3 3 2 3" xfId="40283" xr:uid="{EB8CEBFD-0422-402C-9077-67199AC32E69}"/>
    <cellStyle name="Normal 2 4 4 2 3 3 3" xfId="12329" xr:uid="{E4690862-CC4D-4D1D-B8AC-2FEE8A37D747}"/>
    <cellStyle name="Normal 2 4 4 2 3 3 3 2" xfId="40285" xr:uid="{D71FC219-8145-4051-9E93-2C2AD36C46B5}"/>
    <cellStyle name="Normal 2 4 4 2 3 3 4" xfId="40282" xr:uid="{3B2EB21F-E865-4A6B-B2B7-D702EB00345B}"/>
    <cellStyle name="Normal 2 4 4 2 3 4" xfId="12330" xr:uid="{8C9C7194-0B3A-4D46-97CC-AE5F3F4238E9}"/>
    <cellStyle name="Normal 2 4 4 2 3 4 2" xfId="12331" xr:uid="{B58C8B7D-C40A-470F-A295-EF2AD868C9C3}"/>
    <cellStyle name="Normal 2 4 4 2 3 4 2 2" xfId="40287" xr:uid="{6D258108-54BF-488F-A6E6-E3A4D4C4EA5E}"/>
    <cellStyle name="Normal 2 4 4 2 3 4 3" xfId="40286" xr:uid="{733E8C75-4753-4930-BD55-576E4F3DE8BA}"/>
    <cellStyle name="Normal 2 4 4 2 3 5" xfId="12332" xr:uid="{62531D03-FF3D-4236-8B1F-7F90B3FF05F8}"/>
    <cellStyle name="Normal 2 4 4 2 3 5 2" xfId="40288" xr:uid="{19D78C01-8564-404B-8666-5B4B9D837B63}"/>
    <cellStyle name="Normal 2 4 4 2 3 6" xfId="40273" xr:uid="{54F557B2-3DE2-40F4-845A-9AEFC22D075D}"/>
    <cellStyle name="Normal 2 4 4 2 4" xfId="12333" xr:uid="{E078187A-EBEA-4EDB-B435-35CD00208994}"/>
    <cellStyle name="Normal 2 4 4 2 4 2" xfId="12334" xr:uid="{FF8AC1FC-75A7-4F67-942B-EA5C12DF626E}"/>
    <cellStyle name="Normal 2 4 4 2 4 2 2" xfId="12335" xr:uid="{D46F64C6-E07C-485F-B425-71265664E571}"/>
    <cellStyle name="Normal 2 4 4 2 4 2 2 2" xfId="12336" xr:uid="{F5F16726-B523-4E4B-85CC-A5DD6A52560D}"/>
    <cellStyle name="Normal 2 4 4 2 4 2 2 2 2" xfId="40292" xr:uid="{47C72448-3555-4C0F-984F-B2279C1D9B38}"/>
    <cellStyle name="Normal 2 4 4 2 4 2 2 3" xfId="40291" xr:uid="{685BF154-D81E-4A31-9C6D-498864BE8751}"/>
    <cellStyle name="Normal 2 4 4 2 4 2 3" xfId="12337" xr:uid="{9B931539-2BE6-4156-8ECF-9A41BDBED48A}"/>
    <cellStyle name="Normal 2 4 4 2 4 2 3 2" xfId="40293" xr:uid="{7E395219-69D5-4E3A-BA39-874AEB4ACB72}"/>
    <cellStyle name="Normal 2 4 4 2 4 2 4" xfId="40290" xr:uid="{DACD4259-79AA-49A0-8539-9CA6931FCC53}"/>
    <cellStyle name="Normal 2 4 4 2 4 3" xfId="12338" xr:uid="{3A4ACC93-BCA4-482A-A767-A45F3420AA6B}"/>
    <cellStyle name="Normal 2 4 4 2 4 3 2" xfId="12339" xr:uid="{6E4E9ADE-5285-42BD-9C84-CBC18FC2DEE1}"/>
    <cellStyle name="Normal 2 4 4 2 4 3 2 2" xfId="40295" xr:uid="{9FA29113-9EA3-48FC-A835-0329DC253910}"/>
    <cellStyle name="Normal 2 4 4 2 4 3 3" xfId="40294" xr:uid="{57B2375B-C4BC-46EC-A896-FA5A5BF5F134}"/>
    <cellStyle name="Normal 2 4 4 2 4 4" xfId="12340" xr:uid="{7808948D-D95D-4BFF-BC0E-99B4F7F1F98F}"/>
    <cellStyle name="Normal 2 4 4 2 4 4 2" xfId="40296" xr:uid="{37A55515-2F0D-49A7-A79B-7C3EA3574B48}"/>
    <cellStyle name="Normal 2 4 4 2 4 5" xfId="40289" xr:uid="{76D22353-9099-4C11-B98A-0F63005CB8B5}"/>
    <cellStyle name="Normal 2 4 4 2 5" xfId="12341" xr:uid="{6C2E52DC-5D53-4903-A025-3CF32831D5A3}"/>
    <cellStyle name="Normal 2 4 4 2 5 2" xfId="12342" xr:uid="{02B4DEDB-EAB4-49F5-B393-931C56B55516}"/>
    <cellStyle name="Normal 2 4 4 2 5 2 2" xfId="12343" xr:uid="{D6621C3F-539D-42C9-B3AF-A25C095258F8}"/>
    <cellStyle name="Normal 2 4 4 2 5 2 2 2" xfId="12344" xr:uid="{F34A57F3-F835-48A0-8246-F108E924B6E7}"/>
    <cellStyle name="Normal 2 4 4 2 5 2 2 2 2" xfId="40300" xr:uid="{303ECF39-69A7-4CFE-8450-469920C159DE}"/>
    <cellStyle name="Normal 2 4 4 2 5 2 2 3" xfId="40299" xr:uid="{49695DAE-5876-4225-9C4A-9890B4B555DB}"/>
    <cellStyle name="Normal 2 4 4 2 5 2 3" xfId="12345" xr:uid="{CC095E48-8304-4546-A5E9-D36C22DCC371}"/>
    <cellStyle name="Normal 2 4 4 2 5 2 3 2" xfId="40301" xr:uid="{B5E07AEF-9B82-4A4B-A122-9AC0128ED2FE}"/>
    <cellStyle name="Normal 2 4 4 2 5 2 4" xfId="40298" xr:uid="{1EDA9910-DA7C-4156-A1F3-B2BB9860FD23}"/>
    <cellStyle name="Normal 2 4 4 2 5 3" xfId="12346" xr:uid="{CFB580F4-ACC9-41C5-A734-8C4FCF6F983D}"/>
    <cellStyle name="Normal 2 4 4 2 5 3 2" xfId="12347" xr:uid="{1718E90F-D1D0-4EAA-A37F-F3EA148E91EC}"/>
    <cellStyle name="Normal 2 4 4 2 5 3 2 2" xfId="40303" xr:uid="{6E9696C3-E172-482E-A69C-771C9AB5805A}"/>
    <cellStyle name="Normal 2 4 4 2 5 3 3" xfId="40302" xr:uid="{BEFB225D-094E-4B85-B708-8FA535DEB9DB}"/>
    <cellStyle name="Normal 2 4 4 2 5 4" xfId="12348" xr:uid="{1DEFFD24-8EC1-4BBC-9D25-37585E306A22}"/>
    <cellStyle name="Normal 2 4 4 2 5 4 2" xfId="40304" xr:uid="{E0229688-EA8B-44D9-AFAD-4C535122A3E7}"/>
    <cellStyle name="Normal 2 4 4 2 5 5" xfId="40297" xr:uid="{C2B5587D-1575-470A-ADFD-9EB84C4DBA6A}"/>
    <cellStyle name="Normal 2 4 4 2 6" xfId="12349" xr:uid="{4F06EF97-1869-465B-857A-D3F585CB9503}"/>
    <cellStyle name="Normal 2 4 4 2 6 2" xfId="12350" xr:uid="{4903DBEA-2293-4FEF-B860-BE94A2957246}"/>
    <cellStyle name="Normal 2 4 4 2 6 2 2" xfId="12351" xr:uid="{0E6633DE-84F6-49F4-B3B2-C1C27511965A}"/>
    <cellStyle name="Normal 2 4 4 2 6 2 2 2" xfId="40307" xr:uid="{08EF6C9C-B46B-472F-90AA-93D51F5DB7E3}"/>
    <cellStyle name="Normal 2 4 4 2 6 2 3" xfId="40306" xr:uid="{C42492F2-3958-4C76-9160-B77A5FC601A4}"/>
    <cellStyle name="Normal 2 4 4 2 6 3" xfId="12352" xr:uid="{63058221-3DC7-43F0-A253-32FF9BE9DFC9}"/>
    <cellStyle name="Normal 2 4 4 2 6 3 2" xfId="40308" xr:uid="{8EBF3557-B5BE-4B1F-A49A-616B566065C4}"/>
    <cellStyle name="Normal 2 4 4 2 6 4" xfId="40305" xr:uid="{B7643B2E-C90E-4103-AA88-E17CA3812636}"/>
    <cellStyle name="Normal 2 4 4 2 7" xfId="12353" xr:uid="{D8D6968D-3F38-403B-8C27-3A88DFE0C784}"/>
    <cellStyle name="Normal 2 4 4 2 7 2" xfId="12354" xr:uid="{3AD2DA2C-4E16-4691-B321-5F3D8E821A92}"/>
    <cellStyle name="Normal 2 4 4 2 7 2 2" xfId="40310" xr:uid="{C38B37AC-D3BE-4D42-9ADA-69CA8786B83E}"/>
    <cellStyle name="Normal 2 4 4 2 7 3" xfId="40309" xr:uid="{1B0E9DF5-5433-4E09-B000-C04082F1264E}"/>
    <cellStyle name="Normal 2 4 4 2 8" xfId="12355" xr:uid="{0BA002D4-8E39-437E-BDA9-57C21627B886}"/>
    <cellStyle name="Normal 2 4 4 2 8 2" xfId="40311" xr:uid="{5B71D430-4889-420B-AE09-FD38BBC26B28}"/>
    <cellStyle name="Normal 2 4 4 2 9" xfId="27856" xr:uid="{8E07DDD0-6046-4434-BF1D-05FBEC9D1D0D}"/>
    <cellStyle name="Normal 2 4 4 2 9 2" xfId="55775" xr:uid="{03D46510-99DD-4278-A236-B84F38145988}"/>
    <cellStyle name="Normal 2 4 4 3" xfId="512" xr:uid="{9019943A-7D2D-4D7E-860D-7DE5C2782829}"/>
    <cellStyle name="Normal 2 4 4 3 2" xfId="12356" xr:uid="{709A01D6-2A7C-4908-98FA-467CBBBEF8AB}"/>
    <cellStyle name="Normal 2 4 4 3 2 2" xfId="12357" xr:uid="{EBCB2E75-E2B3-4AC6-A7A4-9F870ED3A564}"/>
    <cellStyle name="Normal 2 4 4 3 2 2 2" xfId="12358" xr:uid="{8E1B0953-3141-4BC1-B917-A139B52AA602}"/>
    <cellStyle name="Normal 2 4 4 3 2 2 2 2" xfId="12359" xr:uid="{02CD531E-6034-478E-B0FE-30A1583E3FC9}"/>
    <cellStyle name="Normal 2 4 4 3 2 2 2 2 2" xfId="12360" xr:uid="{0BC52206-59A2-4C21-BADD-49DA56D2439A}"/>
    <cellStyle name="Normal 2 4 4 3 2 2 2 2 2 2" xfId="40316" xr:uid="{D757198B-E4CB-4F49-8BF7-DD091463F352}"/>
    <cellStyle name="Normal 2 4 4 3 2 2 2 2 3" xfId="40315" xr:uid="{2400AEA7-E112-4F09-AAE0-87AED84045B3}"/>
    <cellStyle name="Normal 2 4 4 3 2 2 2 3" xfId="12361" xr:uid="{1B73D0A3-8EE9-4AC5-8694-99779BF633A6}"/>
    <cellStyle name="Normal 2 4 4 3 2 2 2 3 2" xfId="40317" xr:uid="{158C8A0E-1C5C-48D0-8FBF-FB1529BB0A5E}"/>
    <cellStyle name="Normal 2 4 4 3 2 2 2 4" xfId="40314" xr:uid="{ED3C7C90-DE3F-4E90-9516-B7C90F8C4D71}"/>
    <cellStyle name="Normal 2 4 4 3 2 2 3" xfId="12362" xr:uid="{D40D40D5-E355-4586-BCD9-77CADB8DF910}"/>
    <cellStyle name="Normal 2 4 4 3 2 2 3 2" xfId="12363" xr:uid="{1F814034-4638-4EBB-9353-B3CFB2F4461F}"/>
    <cellStyle name="Normal 2 4 4 3 2 2 3 2 2" xfId="40319" xr:uid="{ADFBBAB4-B09C-43FD-AF9D-33FAA4078F69}"/>
    <cellStyle name="Normal 2 4 4 3 2 2 3 3" xfId="40318" xr:uid="{0526C5FA-96A0-4016-86FD-08F04E884381}"/>
    <cellStyle name="Normal 2 4 4 3 2 2 4" xfId="12364" xr:uid="{CE32CEC4-3DEF-4317-80E4-BD00155F5371}"/>
    <cellStyle name="Normal 2 4 4 3 2 2 4 2" xfId="40320" xr:uid="{CD58DBCA-DC31-4C34-A335-9F05A50D4ECC}"/>
    <cellStyle name="Normal 2 4 4 3 2 2 5" xfId="40313" xr:uid="{FAE21B1C-C5DC-49EF-BA35-E49B17AD4C3E}"/>
    <cellStyle name="Normal 2 4 4 3 2 3" xfId="12365" xr:uid="{0852B436-5775-4282-B329-EC318FECC486}"/>
    <cellStyle name="Normal 2 4 4 3 2 3 2" xfId="12366" xr:uid="{26685C0A-C041-497C-8D24-39AB6DAD8C95}"/>
    <cellStyle name="Normal 2 4 4 3 2 3 2 2" xfId="12367" xr:uid="{9ECC04D5-A3F5-4775-922F-D060790496F6}"/>
    <cellStyle name="Normal 2 4 4 3 2 3 2 2 2" xfId="40323" xr:uid="{B047B92B-6926-40CE-BD44-A953D026F3CD}"/>
    <cellStyle name="Normal 2 4 4 3 2 3 2 3" xfId="40322" xr:uid="{246A1AFC-8442-4A14-9759-60175EC3331C}"/>
    <cellStyle name="Normal 2 4 4 3 2 3 3" xfId="12368" xr:uid="{55872742-79EF-4926-A824-91087A8E71F9}"/>
    <cellStyle name="Normal 2 4 4 3 2 3 3 2" xfId="40324" xr:uid="{F867B33B-D78C-4033-840B-2B806B1307C9}"/>
    <cellStyle name="Normal 2 4 4 3 2 3 4" xfId="40321" xr:uid="{5634F7A8-FBE3-4E11-A4A6-993B1DA66135}"/>
    <cellStyle name="Normal 2 4 4 3 2 4" xfId="12369" xr:uid="{8245E615-57CF-4D75-B35F-48FFF2D3DC28}"/>
    <cellStyle name="Normal 2 4 4 3 2 4 2" xfId="12370" xr:uid="{9038B9A5-B0EF-49AC-A332-67A7ED8C0F99}"/>
    <cellStyle name="Normal 2 4 4 3 2 4 2 2" xfId="40326" xr:uid="{3A7843E0-DB7E-4A47-AB63-C58D666BA8C6}"/>
    <cellStyle name="Normal 2 4 4 3 2 4 3" xfId="40325" xr:uid="{FEE6EF04-9C1C-435B-A72D-B74AAB6771CE}"/>
    <cellStyle name="Normal 2 4 4 3 2 5" xfId="12371" xr:uid="{5DCFAF63-F411-41B9-ABF2-7CB1E92A80F0}"/>
    <cellStyle name="Normal 2 4 4 3 2 5 2" xfId="40327" xr:uid="{4AA5E31D-9380-4C46-BBBC-CA5C4AE8D1AD}"/>
    <cellStyle name="Normal 2 4 4 3 2 6" xfId="40312" xr:uid="{6A05F52B-3EDF-4160-AB2A-774E7778F886}"/>
    <cellStyle name="Normal 2 4 4 3 3" xfId="12372" xr:uid="{17712ABA-8A89-4F67-87D1-772E28CFFFD8}"/>
    <cellStyle name="Normal 2 4 4 3 3 2" xfId="12373" xr:uid="{19621638-9B58-4366-8006-0A87DD42C128}"/>
    <cellStyle name="Normal 2 4 4 3 3 2 2" xfId="12374" xr:uid="{D8BD9795-A7F2-4EB5-8D4C-16999E8BF74A}"/>
    <cellStyle name="Normal 2 4 4 3 3 2 2 2" xfId="12375" xr:uid="{2A979ADF-CBC8-4C42-969C-72876EA5284F}"/>
    <cellStyle name="Normal 2 4 4 3 3 2 2 2 2" xfId="40331" xr:uid="{6B012B82-E8AD-40BF-B0A4-34FBE530DB88}"/>
    <cellStyle name="Normal 2 4 4 3 3 2 2 3" xfId="40330" xr:uid="{1B08E04A-0F44-4672-B03E-452330F461B4}"/>
    <cellStyle name="Normal 2 4 4 3 3 2 3" xfId="12376" xr:uid="{A9316BAA-7FCE-4F91-8B28-038C062ED7FF}"/>
    <cellStyle name="Normal 2 4 4 3 3 2 3 2" xfId="40332" xr:uid="{987D4DC9-BAAE-4AF0-9CCE-32E4C7FFB6E0}"/>
    <cellStyle name="Normal 2 4 4 3 3 2 4" xfId="40329" xr:uid="{AB2B3625-B387-41F5-9237-CDA59CBFB677}"/>
    <cellStyle name="Normal 2 4 4 3 3 3" xfId="12377" xr:uid="{6CE8C60A-ADE5-492D-9108-392E0EE0F8E8}"/>
    <cellStyle name="Normal 2 4 4 3 3 3 2" xfId="12378" xr:uid="{369DBEAE-77C7-47F6-88E5-06EDC3B9DD5E}"/>
    <cellStyle name="Normal 2 4 4 3 3 3 2 2" xfId="40334" xr:uid="{97571EEF-B511-4337-8628-1B77D2589EF7}"/>
    <cellStyle name="Normal 2 4 4 3 3 3 3" xfId="40333" xr:uid="{65D78DA3-BB34-43B6-96E8-137B5B222B70}"/>
    <cellStyle name="Normal 2 4 4 3 3 4" xfId="12379" xr:uid="{B0BA3727-4617-4EF5-B11F-28296454B540}"/>
    <cellStyle name="Normal 2 4 4 3 3 4 2" xfId="40335" xr:uid="{7D3696F4-1B80-4DEC-962B-48DE04C65A5D}"/>
    <cellStyle name="Normal 2 4 4 3 3 5" xfId="40328" xr:uid="{37D1BFDD-0953-43E8-BD47-3BF18CD3014A}"/>
    <cellStyle name="Normal 2 4 4 3 4" xfId="12380" xr:uid="{4839E8CF-0923-4CDB-B946-E9BBDF89365B}"/>
    <cellStyle name="Normal 2 4 4 3 4 2" xfId="12381" xr:uid="{A0E8786E-BE9F-4157-A598-6C34FD0065F3}"/>
    <cellStyle name="Normal 2 4 4 3 4 2 2" xfId="12382" xr:uid="{8F47A19E-802F-4E15-B9CA-8659BBF0B2AE}"/>
    <cellStyle name="Normal 2 4 4 3 4 2 2 2" xfId="12383" xr:uid="{E15FEE74-E167-42BE-8409-95798FB4FF8B}"/>
    <cellStyle name="Normal 2 4 4 3 4 2 2 2 2" xfId="40339" xr:uid="{9C709935-EB9E-41D5-A6E5-9D45D5AB4C99}"/>
    <cellStyle name="Normal 2 4 4 3 4 2 2 3" xfId="40338" xr:uid="{3AE94D3F-5B49-4B4A-A043-BAF294C0BD94}"/>
    <cellStyle name="Normal 2 4 4 3 4 2 3" xfId="12384" xr:uid="{65CB00EB-2969-4601-9B7F-CA986CB5059E}"/>
    <cellStyle name="Normal 2 4 4 3 4 2 3 2" xfId="40340" xr:uid="{E407EED5-2EAF-4AFD-B380-D96F55DC2A12}"/>
    <cellStyle name="Normal 2 4 4 3 4 2 4" xfId="40337" xr:uid="{D7512EC8-387B-4981-95DA-46F77476F825}"/>
    <cellStyle name="Normal 2 4 4 3 4 3" xfId="12385" xr:uid="{0D0D7756-B1E5-43D0-B3C7-D48F9D9FEAFE}"/>
    <cellStyle name="Normal 2 4 4 3 4 3 2" xfId="12386" xr:uid="{A807E370-B4CE-4C63-9C33-0F965E1456D6}"/>
    <cellStyle name="Normal 2 4 4 3 4 3 2 2" xfId="40342" xr:uid="{C1F125D7-014A-4FC9-81B3-7B3EFD0992CE}"/>
    <cellStyle name="Normal 2 4 4 3 4 3 3" xfId="40341" xr:uid="{61EBDB5B-574A-4966-89E6-9A99FC54CAA6}"/>
    <cellStyle name="Normal 2 4 4 3 4 4" xfId="12387" xr:uid="{4E983EC8-8D8F-413D-A854-3C15B3CDA6B5}"/>
    <cellStyle name="Normal 2 4 4 3 4 4 2" xfId="40343" xr:uid="{64E06273-E3AB-4B71-B9C1-A06CD50BD145}"/>
    <cellStyle name="Normal 2 4 4 3 4 5" xfId="40336" xr:uid="{4F0071F7-9205-4C5E-A054-CDF96E589172}"/>
    <cellStyle name="Normal 2 4 4 3 5" xfId="12388" xr:uid="{B987E6BA-A2E2-4C46-A7B9-E545398FF483}"/>
    <cellStyle name="Normal 2 4 4 3 5 2" xfId="12389" xr:uid="{EF859F54-FDBE-4A0D-BDB8-930297D5328A}"/>
    <cellStyle name="Normal 2 4 4 3 5 2 2" xfId="12390" xr:uid="{87A94467-3F2C-49A1-8B1D-189FF52566A4}"/>
    <cellStyle name="Normal 2 4 4 3 5 2 2 2" xfId="40346" xr:uid="{C6125206-E64A-4D44-BB88-B8033F2FBE97}"/>
    <cellStyle name="Normal 2 4 4 3 5 2 3" xfId="40345" xr:uid="{CF2CDC12-A1BD-4707-B44E-304906D31266}"/>
    <cellStyle name="Normal 2 4 4 3 5 3" xfId="12391" xr:uid="{EADC3B23-3CBF-4057-A8D2-839240C7393E}"/>
    <cellStyle name="Normal 2 4 4 3 5 3 2" xfId="40347" xr:uid="{B432391F-90EB-4242-9267-5349F58DC9F9}"/>
    <cellStyle name="Normal 2 4 4 3 5 4" xfId="40344" xr:uid="{C6B2A44D-B862-43AE-8ABE-FB35B32A9ADC}"/>
    <cellStyle name="Normal 2 4 4 3 6" xfId="12392" xr:uid="{7D51CBED-5DCC-43EE-B3C4-D77324B2EAD9}"/>
    <cellStyle name="Normal 2 4 4 3 6 2" xfId="12393" xr:uid="{CDE1F842-C872-4ED6-9F12-673F5C1AB66E}"/>
    <cellStyle name="Normal 2 4 4 3 6 2 2" xfId="40349" xr:uid="{3A962954-BFFF-45FA-BEB7-F325B2EBE088}"/>
    <cellStyle name="Normal 2 4 4 3 6 3" xfId="40348" xr:uid="{213429C4-26D9-4C88-90B5-F78772F1A28F}"/>
    <cellStyle name="Normal 2 4 4 3 7" xfId="12394" xr:uid="{E717518C-03D4-4997-9A75-C2EED8DC27E7}"/>
    <cellStyle name="Normal 2 4 4 3 7 2" xfId="40350" xr:uid="{CC56F6B1-ACD2-440A-87EF-F036DB2FC69F}"/>
    <cellStyle name="Normal 2 4 4 3 8" xfId="28491" xr:uid="{8CE4B611-93B9-4236-B5C4-A1E569AC9CDB}"/>
    <cellStyle name="Normal 2 4 4 4" xfId="12395" xr:uid="{3799F7DF-7753-408C-ADB0-96B1D5B327A7}"/>
    <cellStyle name="Normal 2 4 4 4 2" xfId="12396" xr:uid="{44F690F5-2A21-4DED-BDCB-E2A4915FEA1B}"/>
    <cellStyle name="Normal 2 4 4 4 2 2" xfId="12397" xr:uid="{55689B3E-3035-46A5-B979-E976CD055DF9}"/>
    <cellStyle name="Normal 2 4 4 4 2 2 2" xfId="12398" xr:uid="{4AE81E55-9015-410D-8591-95FE81E15611}"/>
    <cellStyle name="Normal 2 4 4 4 2 2 2 2" xfId="12399" xr:uid="{A028AF81-C138-410C-98CA-44F86A3711A2}"/>
    <cellStyle name="Normal 2 4 4 4 2 2 2 2 2" xfId="40355" xr:uid="{C7D13A5F-ACB3-460B-9E42-4692073FB84D}"/>
    <cellStyle name="Normal 2 4 4 4 2 2 2 3" xfId="40354" xr:uid="{FB9CF7D9-693C-49CD-83AE-71743683AFCC}"/>
    <cellStyle name="Normal 2 4 4 4 2 2 3" xfId="12400" xr:uid="{A323DB40-E4DB-4EA4-8CD3-0BD83A2C6450}"/>
    <cellStyle name="Normal 2 4 4 4 2 2 3 2" xfId="40356" xr:uid="{F191924B-436E-43DE-B4A8-063E42B21D0D}"/>
    <cellStyle name="Normal 2 4 4 4 2 2 4" xfId="40353" xr:uid="{35A27C77-C4C3-47E6-91FA-CF669E988E35}"/>
    <cellStyle name="Normal 2 4 4 4 2 3" xfId="12401" xr:uid="{634EEE94-D3D5-4468-B0B7-458225999F89}"/>
    <cellStyle name="Normal 2 4 4 4 2 3 2" xfId="12402" xr:uid="{FB95A433-F95F-4439-997D-9783C910883F}"/>
    <cellStyle name="Normal 2 4 4 4 2 3 2 2" xfId="40358" xr:uid="{2200AE00-A2BE-4DBA-B7C4-9DFB375B5E83}"/>
    <cellStyle name="Normal 2 4 4 4 2 3 3" xfId="40357" xr:uid="{CDB96E1C-BDB7-4A72-BDE5-7EE1DE0CA1E4}"/>
    <cellStyle name="Normal 2 4 4 4 2 4" xfId="12403" xr:uid="{56A98C6A-5DBC-4409-8C77-7107F66B4D93}"/>
    <cellStyle name="Normal 2 4 4 4 2 4 2" xfId="40359" xr:uid="{695D691C-1616-4C6C-A0E7-B4894E1B853C}"/>
    <cellStyle name="Normal 2 4 4 4 2 5" xfId="40352" xr:uid="{742C9F2F-AA2E-4C77-AAA3-1B22E73B51C9}"/>
    <cellStyle name="Normal 2 4 4 4 3" xfId="12404" xr:uid="{60003D3B-0207-440E-B2E6-CA764FE36FF2}"/>
    <cellStyle name="Normal 2 4 4 4 3 2" xfId="12405" xr:uid="{DA70ED85-0106-47D5-B747-F46002165799}"/>
    <cellStyle name="Normal 2 4 4 4 3 2 2" xfId="12406" xr:uid="{4E5C1A9B-7036-4F5F-8BAA-E1C2BC15E039}"/>
    <cellStyle name="Normal 2 4 4 4 3 2 2 2" xfId="40362" xr:uid="{E19CB905-3B7B-4E9D-A457-99D6C712398F}"/>
    <cellStyle name="Normal 2 4 4 4 3 2 3" xfId="40361" xr:uid="{B0A603EA-C6F4-4538-8A1E-D3958204F15E}"/>
    <cellStyle name="Normal 2 4 4 4 3 3" xfId="12407" xr:uid="{949E6885-EF7A-46A7-AC5D-491F0791D118}"/>
    <cellStyle name="Normal 2 4 4 4 3 3 2" xfId="40363" xr:uid="{F481EB0E-8F13-4656-91F6-4D0118A3080D}"/>
    <cellStyle name="Normal 2 4 4 4 3 4" xfId="40360" xr:uid="{EA86AA61-156B-4E43-9EC1-D67305DDBA9F}"/>
    <cellStyle name="Normal 2 4 4 4 4" xfId="12408" xr:uid="{A059D5CF-8C93-4C76-9AEC-83ED0A259A11}"/>
    <cellStyle name="Normal 2 4 4 4 4 2" xfId="12409" xr:uid="{F1B4CB8F-592F-4A78-87DC-9859B8DA512D}"/>
    <cellStyle name="Normal 2 4 4 4 4 2 2" xfId="40365" xr:uid="{AA3FC1F9-B2E6-4D81-A072-0503BF3DFFA7}"/>
    <cellStyle name="Normal 2 4 4 4 4 3" xfId="40364" xr:uid="{FCC2B4DB-D457-424A-82A4-2FDF36DB8108}"/>
    <cellStyle name="Normal 2 4 4 4 5" xfId="12410" xr:uid="{F3725E4E-7923-45B6-BAB7-6111EC1CAAB8}"/>
    <cellStyle name="Normal 2 4 4 4 5 2" xfId="40366" xr:uid="{1A36BCFE-B803-4BB7-A3A9-83E86E86B32D}"/>
    <cellStyle name="Normal 2 4 4 4 6" xfId="40351" xr:uid="{867F1985-03A4-4170-A3D9-2ADF396B5C20}"/>
    <cellStyle name="Normal 2 4 4 5" xfId="12411" xr:uid="{07AD0B7F-E959-47B3-8416-858ACB50A330}"/>
    <cellStyle name="Normal 2 4 4 5 2" xfId="12412" xr:uid="{0978F1B7-94EB-4F80-8109-86935AFE34F1}"/>
    <cellStyle name="Normal 2 4 4 5 2 2" xfId="12413" xr:uid="{8A36CA61-56B6-4546-A3E5-8268BB3BE950}"/>
    <cellStyle name="Normal 2 4 4 5 2 2 2" xfId="12414" xr:uid="{7AD946D8-9153-4D9D-9C3B-4207C140A843}"/>
    <cellStyle name="Normal 2 4 4 5 2 2 2 2" xfId="40370" xr:uid="{DC664F76-86C5-4B54-BE8B-8747B7DC86F5}"/>
    <cellStyle name="Normal 2 4 4 5 2 2 3" xfId="40369" xr:uid="{DF0AED7F-BAD3-44F3-A167-1F7F435AAC82}"/>
    <cellStyle name="Normal 2 4 4 5 2 3" xfId="12415" xr:uid="{EC51B787-B94A-4314-8A2D-C174509D0D62}"/>
    <cellStyle name="Normal 2 4 4 5 2 3 2" xfId="40371" xr:uid="{104ED934-65D0-46BE-86ED-8840ADA58764}"/>
    <cellStyle name="Normal 2 4 4 5 2 4" xfId="40368" xr:uid="{0103D4E7-ABA6-4E52-9F5F-1FC6225D7E11}"/>
    <cellStyle name="Normal 2 4 4 5 3" xfId="12416" xr:uid="{E3636A3C-EB8A-4224-A00E-C0C5193FF993}"/>
    <cellStyle name="Normal 2 4 4 5 3 2" xfId="12417" xr:uid="{6EE378D5-56C2-46AF-83D0-F2D731B84B22}"/>
    <cellStyle name="Normal 2 4 4 5 3 2 2" xfId="40373" xr:uid="{08709152-BA35-4B25-A4DC-3815DC22F517}"/>
    <cellStyle name="Normal 2 4 4 5 3 3" xfId="40372" xr:uid="{9D2720AF-19B3-43B6-BAB7-64FB32722D38}"/>
    <cellStyle name="Normal 2 4 4 5 4" xfId="12418" xr:uid="{8E0F9400-2510-4F64-A00D-621E8AB8CED9}"/>
    <cellStyle name="Normal 2 4 4 5 4 2" xfId="40374" xr:uid="{4D458160-6204-4F09-BFF4-5FD2E9E64120}"/>
    <cellStyle name="Normal 2 4 4 5 5" xfId="40367" xr:uid="{150599AD-61C2-4CDD-9995-DC63AC28133E}"/>
    <cellStyle name="Normal 2 4 4 6" xfId="12419" xr:uid="{603C6F43-55AE-47C0-894A-B91D97603B30}"/>
    <cellStyle name="Normal 2 4 4 6 2" xfId="12420" xr:uid="{A4248C82-561F-415E-895A-59316088B4DF}"/>
    <cellStyle name="Normal 2 4 4 6 2 2" xfId="12421" xr:uid="{C7A6689B-7707-46DE-8B8E-C7B7ACDD9F9F}"/>
    <cellStyle name="Normal 2 4 4 6 2 2 2" xfId="12422" xr:uid="{00E61724-1423-4F2B-B075-BD68D13998B3}"/>
    <cellStyle name="Normal 2 4 4 6 2 2 2 2" xfId="40378" xr:uid="{7E344CF6-D5B8-4F91-BEEE-927F60AE946C}"/>
    <cellStyle name="Normal 2 4 4 6 2 2 3" xfId="40377" xr:uid="{17E43C5E-20FD-445D-8754-319B440909DD}"/>
    <cellStyle name="Normal 2 4 4 6 2 3" xfId="12423" xr:uid="{C38B0D76-386F-47ED-89E7-E316D2ED289C}"/>
    <cellStyle name="Normal 2 4 4 6 2 3 2" xfId="40379" xr:uid="{7DA21B92-CA42-4DAA-A73B-25397984B617}"/>
    <cellStyle name="Normal 2 4 4 6 2 4" xfId="40376" xr:uid="{1F25DD7B-F965-41A3-A2C6-D9AB7DDE08E2}"/>
    <cellStyle name="Normal 2 4 4 6 3" xfId="12424" xr:uid="{B3FD529A-637D-4B6A-9A4D-61528A1733F2}"/>
    <cellStyle name="Normal 2 4 4 6 3 2" xfId="12425" xr:uid="{D41AA1B9-DFD0-47BB-8669-337AA1CFB81B}"/>
    <cellStyle name="Normal 2 4 4 6 3 2 2" xfId="40381" xr:uid="{1E67E590-EA39-46F1-8E97-CC61F302234E}"/>
    <cellStyle name="Normal 2 4 4 6 3 3" xfId="40380" xr:uid="{F52B14A4-BF83-4E62-B79A-B0EAC0CDE9FD}"/>
    <cellStyle name="Normal 2 4 4 6 4" xfId="12426" xr:uid="{EC3A13AD-7AA5-4B40-9D27-F5AF98DF988F}"/>
    <cellStyle name="Normal 2 4 4 6 4 2" xfId="40382" xr:uid="{CF757699-DF48-4621-A03D-60A360417877}"/>
    <cellStyle name="Normal 2 4 4 6 5" xfId="40375" xr:uid="{13A79E6F-312A-46EC-83B1-CDC04FF72E22}"/>
    <cellStyle name="Normal 2 4 4 7" xfId="12427" xr:uid="{CF5D7854-5B7C-4180-81EC-87B86D67AE07}"/>
    <cellStyle name="Normal 2 4 4 7 2" xfId="12428" xr:uid="{B9B002DF-298D-4C97-8D8C-2A6A0A9B407C}"/>
    <cellStyle name="Normal 2 4 4 7 2 2" xfId="12429" xr:uid="{3951E4B7-ABC1-400F-9F9A-0DB9FA324ED8}"/>
    <cellStyle name="Normal 2 4 4 7 2 2 2" xfId="40385" xr:uid="{29441A57-1F40-4EB1-A898-EA19D3C6696E}"/>
    <cellStyle name="Normal 2 4 4 7 2 3" xfId="40384" xr:uid="{1A329DFD-B12F-4D8D-A3C0-DBDD1AADC423}"/>
    <cellStyle name="Normal 2 4 4 7 3" xfId="12430" xr:uid="{8DB689E0-6731-439A-ABAD-4012931A4138}"/>
    <cellStyle name="Normal 2 4 4 7 3 2" xfId="40386" xr:uid="{3BC9DE0A-DCF9-4722-BF4E-FAA7C26A93FF}"/>
    <cellStyle name="Normal 2 4 4 7 4" xfId="40383" xr:uid="{660ADCF7-55D7-4AF7-A34D-C6F5A0B4AB4F}"/>
    <cellStyle name="Normal 2 4 4 8" xfId="12431" xr:uid="{099369F6-DDDC-434F-AFE0-59E9CB930FFF}"/>
    <cellStyle name="Normal 2 4 4 8 2" xfId="12432" xr:uid="{D933FC53-F874-452B-BF59-BF12D7B62AF7}"/>
    <cellStyle name="Normal 2 4 4 8 2 2" xfId="40388" xr:uid="{F1C4C40A-07BF-4956-A1B4-D874CD7D2534}"/>
    <cellStyle name="Normal 2 4 4 8 3" xfId="40387" xr:uid="{DFE03CA5-EB5A-4B68-B28B-D6D922252FE4}"/>
    <cellStyle name="Normal 2 4 4 9" xfId="12433" xr:uid="{7791728D-C43D-4F4E-9F72-80D417D0A9FB}"/>
    <cellStyle name="Normal 2 4 4 9 2" xfId="40389" xr:uid="{BD5AD05C-F7B3-4354-BBC1-C9DFB4E1667F}"/>
    <cellStyle name="Normal 2 4 5" xfId="242" xr:uid="{84DD5FC7-EAD1-4A4D-9AAF-6709BAFE97AF}"/>
    <cellStyle name="Normal 2 4 5 10" xfId="28223" xr:uid="{A527F501-7DE1-4202-898D-C2FB77E51597}"/>
    <cellStyle name="Normal 2 4 5 2" xfId="589" xr:uid="{6EC628C7-B6BB-4912-93D1-AD7C184FDE84}"/>
    <cellStyle name="Normal 2 4 5 2 2" xfId="12434" xr:uid="{C4992C0D-7028-47CD-981D-032D24C552ED}"/>
    <cellStyle name="Normal 2 4 5 2 2 2" xfId="12435" xr:uid="{97D46911-8191-4CF3-9289-1906F6F3D51B}"/>
    <cellStyle name="Normal 2 4 5 2 2 2 2" xfId="12436" xr:uid="{839DA630-87D4-499E-BB84-7BEA4DA6299A}"/>
    <cellStyle name="Normal 2 4 5 2 2 2 2 2" xfId="12437" xr:uid="{7E44065A-3274-4A4E-9956-D1D5422D2E74}"/>
    <cellStyle name="Normal 2 4 5 2 2 2 2 2 2" xfId="12438" xr:uid="{9617E8ED-0D58-4BD2-AEEF-DD1571D3BF30}"/>
    <cellStyle name="Normal 2 4 5 2 2 2 2 2 2 2" xfId="40394" xr:uid="{C869F1C8-C9C2-4900-A1FB-893503999CAE}"/>
    <cellStyle name="Normal 2 4 5 2 2 2 2 2 3" xfId="40393" xr:uid="{C7635829-CA8B-459A-AA01-74EA3158C3B5}"/>
    <cellStyle name="Normal 2 4 5 2 2 2 2 3" xfId="12439" xr:uid="{DB2D7E22-FA7F-445B-B8B4-27AD3792D013}"/>
    <cellStyle name="Normal 2 4 5 2 2 2 2 3 2" xfId="40395" xr:uid="{4440BB95-7CC3-4C65-98A1-6768F9D9DE3D}"/>
    <cellStyle name="Normal 2 4 5 2 2 2 2 4" xfId="40392" xr:uid="{5F668365-124C-455D-99E3-7CCBB4DBEEB4}"/>
    <cellStyle name="Normal 2 4 5 2 2 2 3" xfId="12440" xr:uid="{C739880E-A659-4C79-B44F-892037AB5881}"/>
    <cellStyle name="Normal 2 4 5 2 2 2 3 2" xfId="12441" xr:uid="{7911E25B-D085-4057-AC78-642E7F040D04}"/>
    <cellStyle name="Normal 2 4 5 2 2 2 3 2 2" xfId="40397" xr:uid="{02FF0716-1F69-4CB6-9598-6A866303C060}"/>
    <cellStyle name="Normal 2 4 5 2 2 2 3 3" xfId="40396" xr:uid="{7AD3B844-A80B-4E23-9A88-6B4EACCC20AF}"/>
    <cellStyle name="Normal 2 4 5 2 2 2 4" xfId="12442" xr:uid="{ED8F8936-8174-4E4F-B8C8-3BF06AC47B2B}"/>
    <cellStyle name="Normal 2 4 5 2 2 2 4 2" xfId="40398" xr:uid="{35003333-89EE-46B7-AA35-1FB2BCC179D8}"/>
    <cellStyle name="Normal 2 4 5 2 2 2 5" xfId="40391" xr:uid="{50093491-C1F1-418A-9D10-98A238902B60}"/>
    <cellStyle name="Normal 2 4 5 2 2 3" xfId="12443" xr:uid="{2C4BCC4A-78D5-4A4F-BEC8-284E9E80547E}"/>
    <cellStyle name="Normal 2 4 5 2 2 3 2" xfId="12444" xr:uid="{1E3920E7-338B-4D62-82F3-A9324DE60243}"/>
    <cellStyle name="Normal 2 4 5 2 2 3 2 2" xfId="12445" xr:uid="{9B04BA43-E95F-4632-AF09-9AD84F6EDEDA}"/>
    <cellStyle name="Normal 2 4 5 2 2 3 2 2 2" xfId="40401" xr:uid="{3980177B-6280-4A39-A671-5B1A0B756753}"/>
    <cellStyle name="Normal 2 4 5 2 2 3 2 3" xfId="40400" xr:uid="{CB76A633-2BE0-4BCD-AB91-07836264F331}"/>
    <cellStyle name="Normal 2 4 5 2 2 3 3" xfId="12446" xr:uid="{F3B48979-2502-44BF-A877-0BD50D3CBB65}"/>
    <cellStyle name="Normal 2 4 5 2 2 3 3 2" xfId="40402" xr:uid="{04469B68-BDA8-486C-AA22-8A6F945E242A}"/>
    <cellStyle name="Normal 2 4 5 2 2 3 4" xfId="40399" xr:uid="{2D67896B-0A3A-4FF6-BCE5-2B3D50CF9B4C}"/>
    <cellStyle name="Normal 2 4 5 2 2 4" xfId="12447" xr:uid="{AC640E48-3A09-4888-BD84-546AA8454460}"/>
    <cellStyle name="Normal 2 4 5 2 2 4 2" xfId="12448" xr:uid="{09DC1A00-211D-4211-A8C4-71290C1752B4}"/>
    <cellStyle name="Normal 2 4 5 2 2 4 2 2" xfId="40404" xr:uid="{3EEED354-C323-4AFC-A7D9-44CE2A3426FA}"/>
    <cellStyle name="Normal 2 4 5 2 2 4 3" xfId="40403" xr:uid="{F60A959A-CFD0-4CBB-AB9F-25DE2A07584E}"/>
    <cellStyle name="Normal 2 4 5 2 2 5" xfId="12449" xr:uid="{5E5E317C-7292-4108-9F58-E4BAA7958199}"/>
    <cellStyle name="Normal 2 4 5 2 2 5 2" xfId="40405" xr:uid="{7F89B97C-A5C8-47F3-A9F6-F34F001C32A1}"/>
    <cellStyle name="Normal 2 4 5 2 2 6" xfId="40390" xr:uid="{52A9E57D-FA30-4F51-8AE5-21C8BB4DF0CC}"/>
    <cellStyle name="Normal 2 4 5 2 3" xfId="12450" xr:uid="{188FE4EA-FB5A-4615-A306-3C1D0D121A2E}"/>
    <cellStyle name="Normal 2 4 5 2 3 2" xfId="12451" xr:uid="{D5C99E1E-6A24-413F-97F0-742D5EBA6FB7}"/>
    <cellStyle name="Normal 2 4 5 2 3 2 2" xfId="12452" xr:uid="{15E1C636-2779-4923-BE79-476006EAC24A}"/>
    <cellStyle name="Normal 2 4 5 2 3 2 2 2" xfId="12453" xr:uid="{87F67B78-0EB7-46F8-AAA6-F0B26B9EABEC}"/>
    <cellStyle name="Normal 2 4 5 2 3 2 2 2 2" xfId="40409" xr:uid="{3CD489AD-149E-401A-87FE-52C2F32D514F}"/>
    <cellStyle name="Normal 2 4 5 2 3 2 2 3" xfId="40408" xr:uid="{7997AD59-2432-4994-8181-F30383BA08FF}"/>
    <cellStyle name="Normal 2 4 5 2 3 2 3" xfId="12454" xr:uid="{07FCBF77-1C37-4956-88E6-0DAA9A17DCAC}"/>
    <cellStyle name="Normal 2 4 5 2 3 2 3 2" xfId="40410" xr:uid="{77A04453-468D-429C-BDD3-3F7ACBDD4628}"/>
    <cellStyle name="Normal 2 4 5 2 3 2 4" xfId="40407" xr:uid="{08F7A1B9-83D9-4968-951E-FD732603DE32}"/>
    <cellStyle name="Normal 2 4 5 2 3 3" xfId="12455" xr:uid="{8A451873-28E1-4BE3-AD42-D896D4C3D646}"/>
    <cellStyle name="Normal 2 4 5 2 3 3 2" xfId="12456" xr:uid="{492E3637-522F-4112-82FF-17C6A4E5DFE7}"/>
    <cellStyle name="Normal 2 4 5 2 3 3 2 2" xfId="40412" xr:uid="{DF791207-DA33-474E-ACD6-CADC9FE549C3}"/>
    <cellStyle name="Normal 2 4 5 2 3 3 3" xfId="40411" xr:uid="{A9ED747C-6A07-404D-B2A0-E35379D395C7}"/>
    <cellStyle name="Normal 2 4 5 2 3 4" xfId="12457" xr:uid="{3353064F-F5F3-4E6F-A681-8A5A66A9C064}"/>
    <cellStyle name="Normal 2 4 5 2 3 4 2" xfId="40413" xr:uid="{A4A58825-2DEC-4AAE-884E-F7C369F61B03}"/>
    <cellStyle name="Normal 2 4 5 2 3 5" xfId="40406" xr:uid="{B4969DB2-7DA4-4644-841B-3CADA8DE4DFE}"/>
    <cellStyle name="Normal 2 4 5 2 4" xfId="12458" xr:uid="{2CEACAF4-D90A-49A2-98EB-6C6C9A0C7093}"/>
    <cellStyle name="Normal 2 4 5 2 4 2" xfId="12459" xr:uid="{A61D1888-8B74-467E-9E64-448181DABA14}"/>
    <cellStyle name="Normal 2 4 5 2 4 2 2" xfId="12460" xr:uid="{C013F2D1-3383-4BB6-88A4-A8F53555AAF9}"/>
    <cellStyle name="Normal 2 4 5 2 4 2 2 2" xfId="12461" xr:uid="{1CF7B3F3-F8B2-46A8-AD1F-1616307C655F}"/>
    <cellStyle name="Normal 2 4 5 2 4 2 2 2 2" xfId="40417" xr:uid="{9CC0819C-317E-4C04-A40B-9C6694ED6BDE}"/>
    <cellStyle name="Normal 2 4 5 2 4 2 2 3" xfId="40416" xr:uid="{269422C7-7D2E-4C8D-82BE-5F9EC526B0F6}"/>
    <cellStyle name="Normal 2 4 5 2 4 2 3" xfId="12462" xr:uid="{282ACBFE-77B0-43D0-97CE-919742318A3F}"/>
    <cellStyle name="Normal 2 4 5 2 4 2 3 2" xfId="40418" xr:uid="{1082C98F-7583-4B9A-934C-BD34DA321198}"/>
    <cellStyle name="Normal 2 4 5 2 4 2 4" xfId="40415" xr:uid="{1067FC99-B5BD-467A-B669-5144309A5380}"/>
    <cellStyle name="Normal 2 4 5 2 4 3" xfId="12463" xr:uid="{08114911-660C-4BBF-A04C-1C860AA3BBFC}"/>
    <cellStyle name="Normal 2 4 5 2 4 3 2" xfId="12464" xr:uid="{0E59CC59-E898-49EF-A2D5-C20EAFBFBD23}"/>
    <cellStyle name="Normal 2 4 5 2 4 3 2 2" xfId="40420" xr:uid="{49082A7E-26BE-4181-9D77-E7FE220F8C78}"/>
    <cellStyle name="Normal 2 4 5 2 4 3 3" xfId="40419" xr:uid="{A8DC20D8-C63D-4B57-A295-88EC1F13F887}"/>
    <cellStyle name="Normal 2 4 5 2 4 4" xfId="12465" xr:uid="{41A1BB86-1C53-4D05-99D9-877EF9CBFD0F}"/>
    <cellStyle name="Normal 2 4 5 2 4 4 2" xfId="40421" xr:uid="{13AE8EC9-D6E7-40F5-B044-5E7E9FD2D0DC}"/>
    <cellStyle name="Normal 2 4 5 2 4 5" xfId="40414" xr:uid="{3A5BA920-1C9F-46AE-A600-EE16DA3C448E}"/>
    <cellStyle name="Normal 2 4 5 2 5" xfId="12466" xr:uid="{7216B89A-CBF7-4FFB-9B2D-2782310D918E}"/>
    <cellStyle name="Normal 2 4 5 2 5 2" xfId="12467" xr:uid="{2EDABADF-A4BF-47F2-A629-7AD5C2CC93BE}"/>
    <cellStyle name="Normal 2 4 5 2 5 2 2" xfId="12468" xr:uid="{B52B88D6-252A-488F-AEA3-001FE6BB411F}"/>
    <cellStyle name="Normal 2 4 5 2 5 2 2 2" xfId="40424" xr:uid="{18FEEBB4-0595-4288-9F37-14EC23FF5232}"/>
    <cellStyle name="Normal 2 4 5 2 5 2 3" xfId="40423" xr:uid="{396D84F4-855D-4E0C-BEB2-21574BE47E19}"/>
    <cellStyle name="Normal 2 4 5 2 5 3" xfId="12469" xr:uid="{C2D67B2E-8896-4126-858F-3E3C1544EC40}"/>
    <cellStyle name="Normal 2 4 5 2 5 3 2" xfId="40425" xr:uid="{ACDFA907-A784-4582-826A-C2609E74F778}"/>
    <cellStyle name="Normal 2 4 5 2 5 4" xfId="40422" xr:uid="{E3836771-5AD2-4793-B7C3-B4230B663725}"/>
    <cellStyle name="Normal 2 4 5 2 6" xfId="12470" xr:uid="{9951CEC9-F638-4E11-B5DD-4741E60F8759}"/>
    <cellStyle name="Normal 2 4 5 2 6 2" xfId="12471" xr:uid="{C34E66E3-2593-46D4-850F-2F46B34BF1C4}"/>
    <cellStyle name="Normal 2 4 5 2 6 2 2" xfId="40427" xr:uid="{3172ACB6-E111-4F82-A114-0A81AEAB08E2}"/>
    <cellStyle name="Normal 2 4 5 2 6 3" xfId="40426" xr:uid="{14FEE07A-613A-4D62-BCBC-340E033F7518}"/>
    <cellStyle name="Normal 2 4 5 2 7" xfId="12472" xr:uid="{215B5BE8-5291-4EAC-8F87-18F4E6ACE589}"/>
    <cellStyle name="Normal 2 4 5 2 7 2" xfId="40428" xr:uid="{FAFF464F-99B2-473F-BAA1-A05767777757}"/>
    <cellStyle name="Normal 2 4 5 2 8" xfId="28568" xr:uid="{B188CFB9-B53D-457F-BD9F-21DCD2509EDF}"/>
    <cellStyle name="Normal 2 4 5 3" xfId="12473" xr:uid="{B07AC367-3302-462D-A9A7-3347D8C06AC9}"/>
    <cellStyle name="Normal 2 4 5 3 2" xfId="12474" xr:uid="{A5D28390-A27B-4438-AB28-44A0FA9D64E9}"/>
    <cellStyle name="Normal 2 4 5 3 2 2" xfId="12475" xr:uid="{5BCE98E3-34A5-4CA5-A134-A545E05078C4}"/>
    <cellStyle name="Normal 2 4 5 3 2 2 2" xfId="12476" xr:uid="{36A8FD99-0C49-44B5-8D8B-66F13F5245BA}"/>
    <cellStyle name="Normal 2 4 5 3 2 2 2 2" xfId="12477" xr:uid="{6A15452A-989A-4F69-BDB0-1680D09B83C2}"/>
    <cellStyle name="Normal 2 4 5 3 2 2 2 2 2" xfId="40433" xr:uid="{A1194FAF-9AE6-4B24-B375-143DD33D9267}"/>
    <cellStyle name="Normal 2 4 5 3 2 2 2 3" xfId="40432" xr:uid="{D7D3A714-2374-48FF-8FD8-56146E6EA5D3}"/>
    <cellStyle name="Normal 2 4 5 3 2 2 3" xfId="12478" xr:uid="{52C5236A-8A30-4D29-9667-C6B66AD72F32}"/>
    <cellStyle name="Normal 2 4 5 3 2 2 3 2" xfId="40434" xr:uid="{F84A3364-D89C-4622-AAFE-FF9FE83BBF0C}"/>
    <cellStyle name="Normal 2 4 5 3 2 2 4" xfId="40431" xr:uid="{AA5DA70D-ED65-4E59-863C-73E95F2A53FD}"/>
    <cellStyle name="Normal 2 4 5 3 2 3" xfId="12479" xr:uid="{37907668-10DB-401A-B00C-1B1756C77354}"/>
    <cellStyle name="Normal 2 4 5 3 2 3 2" xfId="12480" xr:uid="{8CED6492-5BF5-40B0-BEA9-C12819B16BC6}"/>
    <cellStyle name="Normal 2 4 5 3 2 3 2 2" xfId="40436" xr:uid="{C5C10819-CE19-4254-B609-D062F431D83B}"/>
    <cellStyle name="Normal 2 4 5 3 2 3 3" xfId="40435" xr:uid="{D6842A02-649E-428D-BBC9-DB1F86EEE635}"/>
    <cellStyle name="Normal 2 4 5 3 2 4" xfId="12481" xr:uid="{3DF30596-A712-41D5-8C90-5F10A0A3839B}"/>
    <cellStyle name="Normal 2 4 5 3 2 4 2" xfId="40437" xr:uid="{38ED5A0B-59B2-4986-87E7-5DC1F9CFBEA3}"/>
    <cellStyle name="Normal 2 4 5 3 2 5" xfId="40430" xr:uid="{B159496D-3F90-4C8C-AFA0-492D49FE052C}"/>
    <cellStyle name="Normal 2 4 5 3 3" xfId="12482" xr:uid="{424059AF-A924-4935-937B-31397C742F46}"/>
    <cellStyle name="Normal 2 4 5 3 3 2" xfId="12483" xr:uid="{840A2EBC-20AC-4908-B1AE-B3F90036E7E2}"/>
    <cellStyle name="Normal 2 4 5 3 3 2 2" xfId="12484" xr:uid="{A55EDBF7-C48E-4692-A1D5-2BD67932D685}"/>
    <cellStyle name="Normal 2 4 5 3 3 2 2 2" xfId="40440" xr:uid="{9F5EB5C6-5CC4-476A-A12E-610B9360C848}"/>
    <cellStyle name="Normal 2 4 5 3 3 2 3" xfId="40439" xr:uid="{EB6FC902-F10B-4660-B286-EF6FD63E8B28}"/>
    <cellStyle name="Normal 2 4 5 3 3 3" xfId="12485" xr:uid="{5CDD5264-350A-449D-AB93-B7F038884A57}"/>
    <cellStyle name="Normal 2 4 5 3 3 3 2" xfId="40441" xr:uid="{388EC712-7824-42A2-BA5A-A2EA347FAA27}"/>
    <cellStyle name="Normal 2 4 5 3 3 4" xfId="40438" xr:uid="{215B3906-848D-403A-A447-FB46C8937103}"/>
    <cellStyle name="Normal 2 4 5 3 4" xfId="12486" xr:uid="{CA5B7D22-A3D1-4A80-8320-0CC827E1AF36}"/>
    <cellStyle name="Normal 2 4 5 3 4 2" xfId="12487" xr:uid="{7688AB79-57A9-4CF8-980B-845E12862D6A}"/>
    <cellStyle name="Normal 2 4 5 3 4 2 2" xfId="40443" xr:uid="{C94F935F-111D-4391-AA96-E54C17A6D6F9}"/>
    <cellStyle name="Normal 2 4 5 3 4 3" xfId="40442" xr:uid="{E479304B-7395-4521-882B-A95466DC9A59}"/>
    <cellStyle name="Normal 2 4 5 3 5" xfId="12488" xr:uid="{EE634FA1-EA2A-479F-B7D3-EDA0A63ED2D6}"/>
    <cellStyle name="Normal 2 4 5 3 5 2" xfId="40444" xr:uid="{A97A416C-C2FD-42B2-B38F-85BAAEB6D7F1}"/>
    <cellStyle name="Normal 2 4 5 3 6" xfId="40429" xr:uid="{E5E951E2-13C8-4D49-B18F-9A787B773EA1}"/>
    <cellStyle name="Normal 2 4 5 4" xfId="12489" xr:uid="{A4E8BF99-2000-4696-ADFC-64A33F2BEEF1}"/>
    <cellStyle name="Normal 2 4 5 4 2" xfId="12490" xr:uid="{26DD55EF-DC09-4C1F-B7B0-1A625D500FD1}"/>
    <cellStyle name="Normal 2 4 5 4 2 2" xfId="12491" xr:uid="{FD31FDBC-CE6E-4C5B-9EE4-6A40A65EAE0F}"/>
    <cellStyle name="Normal 2 4 5 4 2 2 2" xfId="12492" xr:uid="{65A1A15E-A910-46B2-A3E9-E3D28034687F}"/>
    <cellStyle name="Normal 2 4 5 4 2 2 2 2" xfId="40448" xr:uid="{0B17C8B1-EB8F-4268-9CB6-40921BE70964}"/>
    <cellStyle name="Normal 2 4 5 4 2 2 3" xfId="40447" xr:uid="{627DCF90-CC2C-43B5-AAEA-E19CA4D5CDEF}"/>
    <cellStyle name="Normal 2 4 5 4 2 3" xfId="12493" xr:uid="{DD5DD425-A6B3-46EB-B60D-B94D21697209}"/>
    <cellStyle name="Normal 2 4 5 4 2 3 2" xfId="40449" xr:uid="{0ECBB0DA-6E8A-451C-B31C-07105047D36E}"/>
    <cellStyle name="Normal 2 4 5 4 2 4" xfId="40446" xr:uid="{E043A45F-B7ED-446E-B4EC-2F887C302818}"/>
    <cellStyle name="Normal 2 4 5 4 3" xfId="12494" xr:uid="{A75CBD1A-09B5-4FA9-A853-524B9A1EA344}"/>
    <cellStyle name="Normal 2 4 5 4 3 2" xfId="12495" xr:uid="{B8F13951-314C-4451-BBE5-00F1D8288B95}"/>
    <cellStyle name="Normal 2 4 5 4 3 2 2" xfId="40451" xr:uid="{B3648116-E156-4714-8778-53C588B970D1}"/>
    <cellStyle name="Normal 2 4 5 4 3 3" xfId="40450" xr:uid="{6BF2F044-57A0-47A7-A20D-589584736EE0}"/>
    <cellStyle name="Normal 2 4 5 4 4" xfId="12496" xr:uid="{04761996-E646-4895-AC03-D5FC7CC1CC46}"/>
    <cellStyle name="Normal 2 4 5 4 4 2" xfId="40452" xr:uid="{C55D4D24-8BCE-4D04-A3D9-5305B20353F7}"/>
    <cellStyle name="Normal 2 4 5 4 5" xfId="40445" xr:uid="{49E6C8CE-7793-4E0D-8A6F-07475F3F1D45}"/>
    <cellStyle name="Normal 2 4 5 5" xfId="12497" xr:uid="{45F8716D-25FD-464C-BE2A-55599BDB651F}"/>
    <cellStyle name="Normal 2 4 5 5 2" xfId="12498" xr:uid="{AA1FD488-16F9-47F3-98C2-86A0231D4936}"/>
    <cellStyle name="Normal 2 4 5 5 2 2" xfId="12499" xr:uid="{C90C77F1-089C-4904-B092-46F2B59C263B}"/>
    <cellStyle name="Normal 2 4 5 5 2 2 2" xfId="12500" xr:uid="{F8085BA8-709B-4DCD-B645-F1A991D01C1D}"/>
    <cellStyle name="Normal 2 4 5 5 2 2 2 2" xfId="40456" xr:uid="{2760F619-0148-4AF5-81E3-56775D767A42}"/>
    <cellStyle name="Normal 2 4 5 5 2 2 3" xfId="40455" xr:uid="{E75691A7-C2B1-4B10-8A05-B255565EA765}"/>
    <cellStyle name="Normal 2 4 5 5 2 3" xfId="12501" xr:uid="{84DF91B8-DDA2-4401-B419-3998EB7ED683}"/>
    <cellStyle name="Normal 2 4 5 5 2 3 2" xfId="40457" xr:uid="{3DC52D80-A86F-483B-A044-02FFDB5E0B40}"/>
    <cellStyle name="Normal 2 4 5 5 2 4" xfId="40454" xr:uid="{E929A36A-4BB5-4D2C-B9F2-8F0BE40E1868}"/>
    <cellStyle name="Normal 2 4 5 5 3" xfId="12502" xr:uid="{87BB04CD-7038-4803-B545-0CE70801355F}"/>
    <cellStyle name="Normal 2 4 5 5 3 2" xfId="12503" xr:uid="{C3605C9A-8589-4EBF-868B-4567E997E82F}"/>
    <cellStyle name="Normal 2 4 5 5 3 2 2" xfId="40459" xr:uid="{561FBB69-D912-40A6-B730-D7C8B8A3DE41}"/>
    <cellStyle name="Normal 2 4 5 5 3 3" xfId="40458" xr:uid="{BD7E90F3-A085-4EEE-9E39-8EE679304B8E}"/>
    <cellStyle name="Normal 2 4 5 5 4" xfId="12504" xr:uid="{A6A5A05D-903F-4E36-981E-A6A5A35D9059}"/>
    <cellStyle name="Normal 2 4 5 5 4 2" xfId="40460" xr:uid="{AEB49411-1A95-45A8-9456-EBB25C1695B5}"/>
    <cellStyle name="Normal 2 4 5 5 5" xfId="40453" xr:uid="{33A21530-EB13-4005-9D84-6D06581F9296}"/>
    <cellStyle name="Normal 2 4 5 6" xfId="12505" xr:uid="{DA1AC4C6-C6AE-4A82-BBC0-F3F46C300640}"/>
    <cellStyle name="Normal 2 4 5 6 2" xfId="12506" xr:uid="{8B0FC0A7-99A1-4238-8ADF-CBA05467249A}"/>
    <cellStyle name="Normal 2 4 5 6 2 2" xfId="12507" xr:uid="{F3F03610-DDE7-43B3-A10C-B38C456592D2}"/>
    <cellStyle name="Normal 2 4 5 6 2 2 2" xfId="40463" xr:uid="{FC087529-ADE7-4041-9DA6-CFC914FC6138}"/>
    <cellStyle name="Normal 2 4 5 6 2 3" xfId="40462" xr:uid="{45898C85-B112-4158-9014-0A096068DCBE}"/>
    <cellStyle name="Normal 2 4 5 6 3" xfId="12508" xr:uid="{69B6E24E-5EF3-4350-91C7-AFE0239E1DE9}"/>
    <cellStyle name="Normal 2 4 5 6 3 2" xfId="40464" xr:uid="{442E2D94-E5F5-473A-ABAC-A0767017C5EC}"/>
    <cellStyle name="Normal 2 4 5 6 4" xfId="40461" xr:uid="{20164C14-2C58-4AC1-8C19-BF2350156C01}"/>
    <cellStyle name="Normal 2 4 5 7" xfId="12509" xr:uid="{3412C3EC-37E4-4809-A8A1-099BBDBB136D}"/>
    <cellStyle name="Normal 2 4 5 7 2" xfId="12510" xr:uid="{3D7975C2-2E99-433B-BD5B-D3D091538E45}"/>
    <cellStyle name="Normal 2 4 5 7 2 2" xfId="40466" xr:uid="{45E4AD53-D1D7-4EBC-9D12-D7B2613BA738}"/>
    <cellStyle name="Normal 2 4 5 7 3" xfId="40465" xr:uid="{64261B26-678E-4B86-9BDA-AECD52DB4825}"/>
    <cellStyle name="Normal 2 4 5 8" xfId="12511" xr:uid="{B0CFB756-5ADD-465E-B7F5-13A9AEDB8B2C}"/>
    <cellStyle name="Normal 2 4 5 8 2" xfId="40467" xr:uid="{159A2279-A839-4AAB-B8FC-B2509F4C6EE3}"/>
    <cellStyle name="Normal 2 4 5 9" xfId="27857" xr:uid="{A0922086-18C5-48C2-9FCD-BB27A8C9D27C}"/>
    <cellStyle name="Normal 2 4 5 9 2" xfId="55776" xr:uid="{8C577C88-7460-4F86-AF4A-338817C61759}"/>
    <cellStyle name="Normal 2 4 6" xfId="83" xr:uid="{42C7A937-8538-49F4-8E04-B658A825EE9B}"/>
    <cellStyle name="Normal 2 4 6 2" xfId="435" xr:uid="{82FED57B-2B7D-41AA-81D3-674503BB6A42}"/>
    <cellStyle name="Normal 2 4 6 2 2" xfId="12512" xr:uid="{6C59026E-040E-412F-A0AC-7046C3CFF752}"/>
    <cellStyle name="Normal 2 4 6 2 2 2" xfId="12513" xr:uid="{83E808C2-B893-44AF-8787-47812F010B55}"/>
    <cellStyle name="Normal 2 4 6 2 2 2 2" xfId="12514" xr:uid="{E180FFCA-AA09-4F95-B5C3-068EDD42DDEC}"/>
    <cellStyle name="Normal 2 4 6 2 2 2 2 2" xfId="12515" xr:uid="{6DACA8C9-4C42-46E3-84C6-21966AE4E0B0}"/>
    <cellStyle name="Normal 2 4 6 2 2 2 2 2 2" xfId="12516" xr:uid="{0CFC6D8D-5ECA-4E65-83F4-1E40B96E2B62}"/>
    <cellStyle name="Normal 2 4 6 2 2 2 2 2 2 2" xfId="40472" xr:uid="{AD88E284-A477-4593-817A-85A3AE883C14}"/>
    <cellStyle name="Normal 2 4 6 2 2 2 2 2 3" xfId="40471" xr:uid="{94051B51-22B7-4046-BAB1-6E8B430BE1AD}"/>
    <cellStyle name="Normal 2 4 6 2 2 2 2 3" xfId="12517" xr:uid="{C3C6BF26-4510-4D94-B364-A79334656573}"/>
    <cellStyle name="Normal 2 4 6 2 2 2 2 3 2" xfId="40473" xr:uid="{D58560E0-BB47-466D-A5FC-10A7D782CC8A}"/>
    <cellStyle name="Normal 2 4 6 2 2 2 2 4" xfId="40470" xr:uid="{1E90FE39-A261-4244-920B-932C9D49427F}"/>
    <cellStyle name="Normal 2 4 6 2 2 2 3" xfId="12518" xr:uid="{3EC09069-F18E-4D14-9C03-4AD5BF3E4746}"/>
    <cellStyle name="Normal 2 4 6 2 2 2 3 2" xfId="12519" xr:uid="{1448C7DA-6999-47FB-8809-019DA576A6EC}"/>
    <cellStyle name="Normal 2 4 6 2 2 2 3 2 2" xfId="40475" xr:uid="{04F62CB6-EA2F-4DAA-9AC4-914A4AF6BB72}"/>
    <cellStyle name="Normal 2 4 6 2 2 2 3 3" xfId="40474" xr:uid="{A721F3A1-7577-4E6F-9CCE-0D0A955552D4}"/>
    <cellStyle name="Normal 2 4 6 2 2 2 4" xfId="12520" xr:uid="{67E7111E-20A2-4C06-87C0-3724705292B8}"/>
    <cellStyle name="Normal 2 4 6 2 2 2 4 2" xfId="40476" xr:uid="{B5DCFA59-9AD7-4BE8-8052-8FAB09B04AD4}"/>
    <cellStyle name="Normal 2 4 6 2 2 2 5" xfId="40469" xr:uid="{BCA28287-7181-4F04-899C-60FE5012273C}"/>
    <cellStyle name="Normal 2 4 6 2 2 3" xfId="12521" xr:uid="{8FD4F367-B062-4650-9B88-616F93040B75}"/>
    <cellStyle name="Normal 2 4 6 2 2 3 2" xfId="12522" xr:uid="{B966F6CE-1D98-4ED5-B7F2-646026D8BB56}"/>
    <cellStyle name="Normal 2 4 6 2 2 3 2 2" xfId="12523" xr:uid="{3EFD7117-C6B5-46BB-AD99-ABDB44F1BB2E}"/>
    <cellStyle name="Normal 2 4 6 2 2 3 2 2 2" xfId="40479" xr:uid="{CC35D848-26F1-41C2-B767-D45FF45914EE}"/>
    <cellStyle name="Normal 2 4 6 2 2 3 2 3" xfId="40478" xr:uid="{21972777-84BD-49F6-8F3F-AA6EB0FF36DB}"/>
    <cellStyle name="Normal 2 4 6 2 2 3 3" xfId="12524" xr:uid="{9133CE7C-C5A2-43C8-B8CA-3A22840EE22F}"/>
    <cellStyle name="Normal 2 4 6 2 2 3 3 2" xfId="40480" xr:uid="{1BDE4DAB-FB11-4DA4-86F7-8AA21A5CA425}"/>
    <cellStyle name="Normal 2 4 6 2 2 3 4" xfId="40477" xr:uid="{C768CB6E-8987-44CE-A7DF-0414A20061C0}"/>
    <cellStyle name="Normal 2 4 6 2 2 4" xfId="12525" xr:uid="{ED8DEE5B-3A36-4C55-A9D8-967C438602B7}"/>
    <cellStyle name="Normal 2 4 6 2 2 4 2" xfId="12526" xr:uid="{5BE899C2-1BC3-42C1-9CAF-0405F93D46FE}"/>
    <cellStyle name="Normal 2 4 6 2 2 4 2 2" xfId="40482" xr:uid="{F8AE6972-E542-4A12-BA07-E1EA92F0E57D}"/>
    <cellStyle name="Normal 2 4 6 2 2 4 3" xfId="40481" xr:uid="{D220C4FE-B2B8-4A0F-9775-BD7F42D83E00}"/>
    <cellStyle name="Normal 2 4 6 2 2 5" xfId="12527" xr:uid="{97A08497-4B9C-4850-A70B-E8EA48DEB2FB}"/>
    <cellStyle name="Normal 2 4 6 2 2 5 2" xfId="40483" xr:uid="{190EE5E9-BEF8-4832-94B5-40BAE0F19909}"/>
    <cellStyle name="Normal 2 4 6 2 2 6" xfId="40468" xr:uid="{F27DA941-7F4D-4FCF-837E-E1368B35FF95}"/>
    <cellStyle name="Normal 2 4 6 2 3" xfId="12528" xr:uid="{DFADECD3-5385-4088-A49B-73254E0AFE41}"/>
    <cellStyle name="Normal 2 4 6 2 3 2" xfId="12529" xr:uid="{4844545C-BD61-4D83-A5CC-69AC3453DBE0}"/>
    <cellStyle name="Normal 2 4 6 2 3 2 2" xfId="12530" xr:uid="{30923083-7BBB-4210-97A4-7F998DD81B19}"/>
    <cellStyle name="Normal 2 4 6 2 3 2 2 2" xfId="12531" xr:uid="{12C76DB7-7B15-41A0-94D8-6772C9E6A1C9}"/>
    <cellStyle name="Normal 2 4 6 2 3 2 2 2 2" xfId="40487" xr:uid="{3C6B8648-A960-4413-A51E-696DE31A4F49}"/>
    <cellStyle name="Normal 2 4 6 2 3 2 2 3" xfId="40486" xr:uid="{7DDA6CF5-7C57-43F6-BC6D-F948089B2CEF}"/>
    <cellStyle name="Normal 2 4 6 2 3 2 3" xfId="12532" xr:uid="{3683C0AD-97BC-48B8-B287-F8188B95BB5B}"/>
    <cellStyle name="Normal 2 4 6 2 3 2 3 2" xfId="40488" xr:uid="{8BDE30F5-83EA-405F-949A-285C71CE4C0D}"/>
    <cellStyle name="Normal 2 4 6 2 3 2 4" xfId="40485" xr:uid="{AC68463D-4C57-4132-B668-880D3CE21A15}"/>
    <cellStyle name="Normal 2 4 6 2 3 3" xfId="12533" xr:uid="{EFC2B080-B342-4C58-9837-4845F9E12FA8}"/>
    <cellStyle name="Normal 2 4 6 2 3 3 2" xfId="12534" xr:uid="{01B30619-5DDB-4CAB-8213-2D0369363D20}"/>
    <cellStyle name="Normal 2 4 6 2 3 3 2 2" xfId="40490" xr:uid="{2147A78E-A0C1-4DCD-8BA6-35BEC0A67D5E}"/>
    <cellStyle name="Normal 2 4 6 2 3 3 3" xfId="40489" xr:uid="{9FE5A00D-B968-4A10-A5A8-D08FEEDB4924}"/>
    <cellStyle name="Normal 2 4 6 2 3 4" xfId="12535" xr:uid="{ECE53AE3-70A3-4413-AC7A-77CF89F8FC1A}"/>
    <cellStyle name="Normal 2 4 6 2 3 4 2" xfId="40491" xr:uid="{125810E7-D6F4-45D4-9B2A-09250C84C202}"/>
    <cellStyle name="Normal 2 4 6 2 3 5" xfId="40484" xr:uid="{F2B13ECD-061B-4DA6-B756-BDFDC8DA9BFC}"/>
    <cellStyle name="Normal 2 4 6 2 4" xfId="12536" xr:uid="{3796CA5B-CDFD-486B-9AFF-FCF14D30037A}"/>
    <cellStyle name="Normal 2 4 6 2 4 2" xfId="12537" xr:uid="{C9ECF93C-1402-41E3-A423-3D8E6B39E1D8}"/>
    <cellStyle name="Normal 2 4 6 2 4 2 2" xfId="12538" xr:uid="{AFF2CF84-1A89-4888-BC1F-82C837C1788E}"/>
    <cellStyle name="Normal 2 4 6 2 4 2 2 2" xfId="12539" xr:uid="{4F0E4F08-1DA9-4933-AF87-BF64A33DC6C1}"/>
    <cellStyle name="Normal 2 4 6 2 4 2 2 2 2" xfId="40495" xr:uid="{23DE623D-FFD0-4164-B358-77979EEAB0B0}"/>
    <cellStyle name="Normal 2 4 6 2 4 2 2 3" xfId="40494" xr:uid="{713B3CF4-1395-4CB4-84C9-909A2A2F58BD}"/>
    <cellStyle name="Normal 2 4 6 2 4 2 3" xfId="12540" xr:uid="{1BB26554-CF28-462B-8386-54E669BA23D5}"/>
    <cellStyle name="Normal 2 4 6 2 4 2 3 2" xfId="40496" xr:uid="{29AEEB2D-D508-4910-8135-6080692927A1}"/>
    <cellStyle name="Normal 2 4 6 2 4 2 4" xfId="40493" xr:uid="{8C7D8B0A-6118-4E4C-AE4C-4116D04EF03C}"/>
    <cellStyle name="Normal 2 4 6 2 4 3" xfId="12541" xr:uid="{64B940B2-562B-4C66-82AD-F89A1D578AB8}"/>
    <cellStyle name="Normal 2 4 6 2 4 3 2" xfId="12542" xr:uid="{E01C7140-E4D2-49A4-828B-09E9BCBEA952}"/>
    <cellStyle name="Normal 2 4 6 2 4 3 2 2" xfId="40498" xr:uid="{B378BBF4-901A-4507-A8AC-8718895FD7E8}"/>
    <cellStyle name="Normal 2 4 6 2 4 3 3" xfId="40497" xr:uid="{CD24B65A-9A12-44CC-9D67-93FF85A53AD5}"/>
    <cellStyle name="Normal 2 4 6 2 4 4" xfId="12543" xr:uid="{9BD8F345-8743-4804-8B6B-C7D68DD23D7A}"/>
    <cellStyle name="Normal 2 4 6 2 4 4 2" xfId="40499" xr:uid="{11F228A1-BDB2-4C17-B0D0-DB2DB4CA6D36}"/>
    <cellStyle name="Normal 2 4 6 2 4 5" xfId="40492" xr:uid="{8A3152CE-0D6E-4DF5-9E2A-A9B0825DE95B}"/>
    <cellStyle name="Normal 2 4 6 2 5" xfId="12544" xr:uid="{6F72DFFE-A24D-4974-BC84-4694E9A9D84E}"/>
    <cellStyle name="Normal 2 4 6 2 5 2" xfId="12545" xr:uid="{AAAF3B90-8038-4D8C-B529-6D9468C6F951}"/>
    <cellStyle name="Normal 2 4 6 2 5 2 2" xfId="12546" xr:uid="{39BD6E17-8DD4-4D46-8C18-D1269D05479B}"/>
    <cellStyle name="Normal 2 4 6 2 5 2 2 2" xfId="40502" xr:uid="{21E61D3D-CE9E-418C-A1E9-792F15134266}"/>
    <cellStyle name="Normal 2 4 6 2 5 2 3" xfId="40501" xr:uid="{2CD21BCB-08EA-450F-918C-819048C6D7DC}"/>
    <cellStyle name="Normal 2 4 6 2 5 3" xfId="12547" xr:uid="{D04AE594-4CDB-40DE-924E-65812A561112}"/>
    <cellStyle name="Normal 2 4 6 2 5 3 2" xfId="40503" xr:uid="{069CB940-021C-4B83-A720-EC1EFE41A85A}"/>
    <cellStyle name="Normal 2 4 6 2 5 4" xfId="40500" xr:uid="{16EB3A78-6CC9-41D4-84A8-E706E4D90396}"/>
    <cellStyle name="Normal 2 4 6 2 6" xfId="12548" xr:uid="{DF63AD2D-358A-43D6-8DE9-411DBDED8053}"/>
    <cellStyle name="Normal 2 4 6 2 6 2" xfId="12549" xr:uid="{42ED9016-78FE-4111-8EDC-90306E81C168}"/>
    <cellStyle name="Normal 2 4 6 2 6 2 2" xfId="40505" xr:uid="{38FF8C17-E5D2-4AFC-80EA-80FA6C9EE06B}"/>
    <cellStyle name="Normal 2 4 6 2 6 3" xfId="40504" xr:uid="{A0C1149C-73B7-4A7A-A9FC-B0FE54F548CC}"/>
    <cellStyle name="Normal 2 4 6 2 7" xfId="12550" xr:uid="{DB3E5E34-11AF-43A1-915B-940D978DE40C}"/>
    <cellStyle name="Normal 2 4 6 2 7 2" xfId="40506" xr:uid="{4EAA1B96-0740-491A-97B2-E72B8DE3E629}"/>
    <cellStyle name="Normal 2 4 6 2 8" xfId="28414" xr:uid="{A63A5AF7-D0AD-465E-A177-6B1BB18665F5}"/>
    <cellStyle name="Normal 2 4 6 3" xfId="12551" xr:uid="{6385F77D-0963-4777-B868-9191A6F93D78}"/>
    <cellStyle name="Normal 2 4 6 3 2" xfId="12552" xr:uid="{B33DF0FA-583C-4E2E-A33D-CA8E905181F0}"/>
    <cellStyle name="Normal 2 4 6 3 2 2" xfId="12553" xr:uid="{C0D352D3-0037-4232-A14A-740B507B116C}"/>
    <cellStyle name="Normal 2 4 6 3 2 2 2" xfId="12554" xr:uid="{A0E3C5E2-3547-41F7-80D8-EF852FA31048}"/>
    <cellStyle name="Normal 2 4 6 3 2 2 2 2" xfId="12555" xr:uid="{EB9A37F4-65B3-4DEA-A1EF-0F24415429FC}"/>
    <cellStyle name="Normal 2 4 6 3 2 2 2 2 2" xfId="40511" xr:uid="{5C6F14D5-920A-4C71-91C2-DA049EDAAA0B}"/>
    <cellStyle name="Normal 2 4 6 3 2 2 2 3" xfId="40510" xr:uid="{02F97D2F-DA83-408A-BBA5-45697F1E0371}"/>
    <cellStyle name="Normal 2 4 6 3 2 2 3" xfId="12556" xr:uid="{AD55EDBB-8065-4055-A01A-22C609939558}"/>
    <cellStyle name="Normal 2 4 6 3 2 2 3 2" xfId="40512" xr:uid="{3463E2DF-93B3-4BF4-99E4-1355842D2FA2}"/>
    <cellStyle name="Normal 2 4 6 3 2 2 4" xfId="40509" xr:uid="{C767511A-8B95-4DF8-8011-81D8C030EFFB}"/>
    <cellStyle name="Normal 2 4 6 3 2 3" xfId="12557" xr:uid="{04DB6FD8-90B0-4250-8C65-CEB730966317}"/>
    <cellStyle name="Normal 2 4 6 3 2 3 2" xfId="12558" xr:uid="{304CE4E6-5832-441B-B5A0-40C47AC3A8A3}"/>
    <cellStyle name="Normal 2 4 6 3 2 3 2 2" xfId="40514" xr:uid="{17E7FCC3-9D02-4716-960A-6254A7489328}"/>
    <cellStyle name="Normal 2 4 6 3 2 3 3" xfId="40513" xr:uid="{18E24506-D3D2-4DD1-9DBA-48FB3A65D96D}"/>
    <cellStyle name="Normal 2 4 6 3 2 4" xfId="12559" xr:uid="{DD242361-A39E-4465-ADBC-70397A65B53B}"/>
    <cellStyle name="Normal 2 4 6 3 2 4 2" xfId="40515" xr:uid="{DE749D75-B9BF-4918-9B68-5F4FB20CFF41}"/>
    <cellStyle name="Normal 2 4 6 3 2 5" xfId="40508" xr:uid="{CEB29F23-EA0B-461C-B5A6-63C59B138C44}"/>
    <cellStyle name="Normal 2 4 6 3 3" xfId="12560" xr:uid="{DE6C1F34-4558-41BA-9AE8-F5C7BAB37859}"/>
    <cellStyle name="Normal 2 4 6 3 3 2" xfId="12561" xr:uid="{CCC20C16-11B5-4C35-94D2-1E3625309F17}"/>
    <cellStyle name="Normal 2 4 6 3 3 2 2" xfId="12562" xr:uid="{F1B2E2BC-0FDC-40C7-923B-5B84DF66556E}"/>
    <cellStyle name="Normal 2 4 6 3 3 2 2 2" xfId="40518" xr:uid="{0918FAAF-3083-4337-922D-A4B22EAFF789}"/>
    <cellStyle name="Normal 2 4 6 3 3 2 3" xfId="40517" xr:uid="{264FB7C9-BE5F-4F84-ABF5-93EE7E67DEA4}"/>
    <cellStyle name="Normal 2 4 6 3 3 3" xfId="12563" xr:uid="{88FC8C6C-A3B6-44C2-8AB1-DF29729769CE}"/>
    <cellStyle name="Normal 2 4 6 3 3 3 2" xfId="40519" xr:uid="{A88D12F0-0A2B-43AF-A755-1562A9B577DE}"/>
    <cellStyle name="Normal 2 4 6 3 3 4" xfId="40516" xr:uid="{64C26FC0-E546-400C-98FE-6B152D7AE548}"/>
    <cellStyle name="Normal 2 4 6 3 4" xfId="12564" xr:uid="{59C5BBDD-989A-4602-BCEF-EED7A6B020E0}"/>
    <cellStyle name="Normal 2 4 6 3 4 2" xfId="12565" xr:uid="{CF84B5C8-ED4E-4BBA-B87E-FD4CA3C6006E}"/>
    <cellStyle name="Normal 2 4 6 3 4 2 2" xfId="40521" xr:uid="{DA88CD35-6FD8-46FC-AC2B-6374CAAF975D}"/>
    <cellStyle name="Normal 2 4 6 3 4 3" xfId="40520" xr:uid="{E3CAEC9F-EA5A-4021-83DB-771B960DF835}"/>
    <cellStyle name="Normal 2 4 6 3 5" xfId="12566" xr:uid="{92D60808-CB0C-46E9-B10E-00D827AE0DAF}"/>
    <cellStyle name="Normal 2 4 6 3 5 2" xfId="40522" xr:uid="{461851B9-ADA3-4E15-86CC-9B124E6534D2}"/>
    <cellStyle name="Normal 2 4 6 3 6" xfId="40507" xr:uid="{896B17B9-CB60-4845-B0F6-ACEA434AC55C}"/>
    <cellStyle name="Normal 2 4 6 4" xfId="12567" xr:uid="{C7D4ED4F-C93A-41A2-AE2C-3DDAA9A33855}"/>
    <cellStyle name="Normal 2 4 6 4 2" xfId="12568" xr:uid="{300B28A3-C152-4764-9178-2C43DEA5CBCF}"/>
    <cellStyle name="Normal 2 4 6 4 2 2" xfId="12569" xr:uid="{4BA18667-3088-4B82-97CC-337E0696B13D}"/>
    <cellStyle name="Normal 2 4 6 4 2 2 2" xfId="12570" xr:uid="{7BE5744F-D3EB-4D8F-BDDE-989A47178B07}"/>
    <cellStyle name="Normal 2 4 6 4 2 2 2 2" xfId="40526" xr:uid="{F87D9972-C43D-499E-BD38-5DC24B6BD407}"/>
    <cellStyle name="Normal 2 4 6 4 2 2 3" xfId="40525" xr:uid="{2D8355ED-2FBD-493E-8E5A-097728BF28DA}"/>
    <cellStyle name="Normal 2 4 6 4 2 3" xfId="12571" xr:uid="{6DA04D05-D568-4911-96CB-6EDE06E54466}"/>
    <cellStyle name="Normal 2 4 6 4 2 3 2" xfId="40527" xr:uid="{F9316889-743B-425A-A1B4-93646524F120}"/>
    <cellStyle name="Normal 2 4 6 4 2 4" xfId="40524" xr:uid="{1C4CD272-3196-4723-BC6E-F119FA5884CD}"/>
    <cellStyle name="Normal 2 4 6 4 3" xfId="12572" xr:uid="{9973D0AB-24CF-448B-B0F1-22CF34C730B1}"/>
    <cellStyle name="Normal 2 4 6 4 3 2" xfId="12573" xr:uid="{01C689B5-53AA-406E-BC2E-81E1459A099E}"/>
    <cellStyle name="Normal 2 4 6 4 3 2 2" xfId="40529" xr:uid="{D93F2902-4CE8-4D16-A226-AA6E73BEC2AF}"/>
    <cellStyle name="Normal 2 4 6 4 3 3" xfId="40528" xr:uid="{799F9BFF-4459-46E4-9DFF-EF5AE6E54826}"/>
    <cellStyle name="Normal 2 4 6 4 4" xfId="12574" xr:uid="{5E4EBD04-995E-46D2-B5A2-DD949AAFA71B}"/>
    <cellStyle name="Normal 2 4 6 4 4 2" xfId="40530" xr:uid="{2B9DE013-8115-412F-BACF-6106A77B5E9D}"/>
    <cellStyle name="Normal 2 4 6 4 5" xfId="40523" xr:uid="{9346438D-0304-461E-A85F-B3D8851E8E7C}"/>
    <cellStyle name="Normal 2 4 6 5" xfId="12575" xr:uid="{5949129D-1869-4BC7-867F-74A17A210C51}"/>
    <cellStyle name="Normal 2 4 6 5 2" xfId="12576" xr:uid="{ECA551F4-67F9-4623-88F5-1F12608D8DC1}"/>
    <cellStyle name="Normal 2 4 6 5 2 2" xfId="12577" xr:uid="{F1AB5A07-6627-4CF8-82C5-A756495AB77B}"/>
    <cellStyle name="Normal 2 4 6 5 2 2 2" xfId="12578" xr:uid="{59BD4BC4-4B86-4AC2-B99E-DB845ACBACD3}"/>
    <cellStyle name="Normal 2 4 6 5 2 2 2 2" xfId="40534" xr:uid="{460B2827-423F-449E-9FC2-E784EBB63A46}"/>
    <cellStyle name="Normal 2 4 6 5 2 2 3" xfId="40533" xr:uid="{3548B3B6-669A-4530-A69F-A4E0E5EAE529}"/>
    <cellStyle name="Normal 2 4 6 5 2 3" xfId="12579" xr:uid="{251BC381-4C62-4374-B767-5EFC9EE2EFDE}"/>
    <cellStyle name="Normal 2 4 6 5 2 3 2" xfId="40535" xr:uid="{141748FA-6C01-45E0-8472-EF445C574706}"/>
    <cellStyle name="Normal 2 4 6 5 2 4" xfId="40532" xr:uid="{500C02FA-F3AF-4D04-94A2-8C4B4049AD39}"/>
    <cellStyle name="Normal 2 4 6 5 3" xfId="12580" xr:uid="{538B1508-77AA-4FA1-93A2-82AB4624E66D}"/>
    <cellStyle name="Normal 2 4 6 5 3 2" xfId="12581" xr:uid="{9DEB52AB-9C74-4142-9A40-C0DC4BFE5D9A}"/>
    <cellStyle name="Normal 2 4 6 5 3 2 2" xfId="40537" xr:uid="{A9A6FBFD-D705-4870-A315-B9AD7C271AB1}"/>
    <cellStyle name="Normal 2 4 6 5 3 3" xfId="40536" xr:uid="{132269D1-3E4B-40CD-9543-0FCE80A7536D}"/>
    <cellStyle name="Normal 2 4 6 5 4" xfId="12582" xr:uid="{6B065F49-B02B-46E9-BE55-418A4A1C2D2A}"/>
    <cellStyle name="Normal 2 4 6 5 4 2" xfId="40538" xr:uid="{943B13A1-5562-4891-A9BB-A63275885A0E}"/>
    <cellStyle name="Normal 2 4 6 5 5" xfId="40531" xr:uid="{846FC541-3328-46C3-BB20-3092F3F8B35E}"/>
    <cellStyle name="Normal 2 4 6 6" xfId="12583" xr:uid="{69F11ED0-8A4E-4465-8B06-A38746ABD1E3}"/>
    <cellStyle name="Normal 2 4 6 6 2" xfId="12584" xr:uid="{B86205DA-331B-4EBF-8BEB-0A2486499B93}"/>
    <cellStyle name="Normal 2 4 6 6 2 2" xfId="12585" xr:uid="{DF3AF678-019E-4928-8BB3-42E167F90081}"/>
    <cellStyle name="Normal 2 4 6 6 2 2 2" xfId="40541" xr:uid="{5A9AF82A-408A-4CF7-9E58-D4CFEBCBABC9}"/>
    <cellStyle name="Normal 2 4 6 6 2 3" xfId="40540" xr:uid="{CB1A94EF-B764-4419-B568-5766A2ACE5BB}"/>
    <cellStyle name="Normal 2 4 6 6 3" xfId="12586" xr:uid="{6CE02C1C-80EE-4C39-B451-876BCB7E0925}"/>
    <cellStyle name="Normal 2 4 6 6 3 2" xfId="40542" xr:uid="{D8BE2931-B3F8-4EE5-8CA7-D1F434DF8DB7}"/>
    <cellStyle name="Normal 2 4 6 6 4" xfId="40539" xr:uid="{C84F4AF7-74C7-4BB8-893F-C44566D93051}"/>
    <cellStyle name="Normal 2 4 6 7" xfId="12587" xr:uid="{696CE51C-05F7-4E94-B36C-7ACE4CA68D38}"/>
    <cellStyle name="Normal 2 4 6 7 2" xfId="12588" xr:uid="{66CF05A0-8894-475A-A9C2-9384AAB9E1AB}"/>
    <cellStyle name="Normal 2 4 6 7 2 2" xfId="40544" xr:uid="{ADE0C4A4-F747-472C-98C1-2892F1749579}"/>
    <cellStyle name="Normal 2 4 6 7 3" xfId="40543" xr:uid="{38169FC3-507E-4DE8-84A5-3AFC4B67DF6B}"/>
    <cellStyle name="Normal 2 4 6 8" xfId="12589" xr:uid="{6EFD437D-F479-4412-AB3F-6DECD487BAD4}"/>
    <cellStyle name="Normal 2 4 6 8 2" xfId="40545" xr:uid="{408BFBCF-83AA-45AB-A7C4-DB98AFC9080C}"/>
    <cellStyle name="Normal 2 4 6 9" xfId="28069" xr:uid="{26505D95-B3BA-4579-A1E0-60F741B5ED2C}"/>
    <cellStyle name="Normal 2 4 7" xfId="399" xr:uid="{E9D37E3D-8D15-4363-B970-F8F7B55E0EFC}"/>
    <cellStyle name="Normal 2 4 7 2" xfId="12590" xr:uid="{A40EDC50-53AD-47E4-8F43-5DAF18E5CAF0}"/>
    <cellStyle name="Normal 2 4 7 2 2" xfId="12591" xr:uid="{78D62857-501E-46CD-9326-AEF415E91303}"/>
    <cellStyle name="Normal 2 4 7 2 2 2" xfId="12592" xr:uid="{1DC48D84-50C3-44BC-88AB-09B43F20B328}"/>
    <cellStyle name="Normal 2 4 7 2 2 2 2" xfId="12593" xr:uid="{C5D02404-C859-4BD7-A2F1-7E15D5B82F13}"/>
    <cellStyle name="Normal 2 4 7 2 2 2 2 2" xfId="12594" xr:uid="{9E47777B-6E47-40C2-8485-DE7269F2E817}"/>
    <cellStyle name="Normal 2 4 7 2 2 2 2 2 2" xfId="40550" xr:uid="{E82E28A9-4597-4FBB-BACF-71D46AF71870}"/>
    <cellStyle name="Normal 2 4 7 2 2 2 2 3" xfId="40549" xr:uid="{E5D04CE6-DAB3-4303-9E87-3357FB3DE764}"/>
    <cellStyle name="Normal 2 4 7 2 2 2 3" xfId="12595" xr:uid="{1692CB2A-E700-4D17-BC99-D0507074B2C0}"/>
    <cellStyle name="Normal 2 4 7 2 2 2 3 2" xfId="40551" xr:uid="{33505819-A5D9-44BF-907C-6FE65D53E0B1}"/>
    <cellStyle name="Normal 2 4 7 2 2 2 4" xfId="40548" xr:uid="{7ED769EE-0CA0-4FD7-B93E-13A9E1779BE7}"/>
    <cellStyle name="Normal 2 4 7 2 2 3" xfId="12596" xr:uid="{FB0CE02B-0CBD-4711-9267-44260407C741}"/>
    <cellStyle name="Normal 2 4 7 2 2 3 2" xfId="12597" xr:uid="{7D2241D2-1084-4A12-862E-65560FA51D9C}"/>
    <cellStyle name="Normal 2 4 7 2 2 3 2 2" xfId="40553" xr:uid="{272D6501-C558-42A0-AC22-9829B2060C17}"/>
    <cellStyle name="Normal 2 4 7 2 2 3 3" xfId="40552" xr:uid="{FCDCB0D8-91FF-45A1-8FF1-784F442621E1}"/>
    <cellStyle name="Normal 2 4 7 2 2 4" xfId="12598" xr:uid="{EFF93790-5009-400C-88A3-76E494351F94}"/>
    <cellStyle name="Normal 2 4 7 2 2 4 2" xfId="40554" xr:uid="{EC456C4F-5ED3-43D1-8CB5-D17B3B9569EC}"/>
    <cellStyle name="Normal 2 4 7 2 2 5" xfId="40547" xr:uid="{4637A11B-D63C-41BE-B036-A187C25FB236}"/>
    <cellStyle name="Normal 2 4 7 2 3" xfId="12599" xr:uid="{BACB85AF-BFDE-4E69-BB51-E5AFAFC6E639}"/>
    <cellStyle name="Normal 2 4 7 2 3 2" xfId="12600" xr:uid="{8D2B66C7-1D16-432E-A0A6-189806211E68}"/>
    <cellStyle name="Normal 2 4 7 2 3 2 2" xfId="12601" xr:uid="{E737EB02-A00B-4093-9C3C-32C4617EBBCA}"/>
    <cellStyle name="Normal 2 4 7 2 3 2 2 2" xfId="40557" xr:uid="{ED94E0D8-DCCE-478C-90CD-CF3DCF007F06}"/>
    <cellStyle name="Normal 2 4 7 2 3 2 3" xfId="40556" xr:uid="{02EB1ADD-E908-4ADD-B822-B0AE00958552}"/>
    <cellStyle name="Normal 2 4 7 2 3 3" xfId="12602" xr:uid="{8C6F57F0-B296-44D5-80B9-E9BC670C0DD6}"/>
    <cellStyle name="Normal 2 4 7 2 3 3 2" xfId="40558" xr:uid="{92BFBCB2-CC05-4AAD-8311-C86EEAC54830}"/>
    <cellStyle name="Normal 2 4 7 2 3 4" xfId="40555" xr:uid="{0C45F0B8-11D2-4BC4-99D6-36E111163F8B}"/>
    <cellStyle name="Normal 2 4 7 2 4" xfId="12603" xr:uid="{75C03925-824E-4F62-A78A-4760BED197A8}"/>
    <cellStyle name="Normal 2 4 7 2 4 2" xfId="12604" xr:uid="{9028F441-C982-4589-8AF6-046FA1E66192}"/>
    <cellStyle name="Normal 2 4 7 2 4 2 2" xfId="40560" xr:uid="{F9FE5FEE-A2C5-46A1-B86A-FCA05385C286}"/>
    <cellStyle name="Normal 2 4 7 2 4 3" xfId="40559" xr:uid="{FAAEE176-38FC-48C4-94F0-57B71C5089F2}"/>
    <cellStyle name="Normal 2 4 7 2 5" xfId="12605" xr:uid="{AB372D27-0C2A-4F29-8D33-1146D4CDF8A3}"/>
    <cellStyle name="Normal 2 4 7 2 5 2" xfId="40561" xr:uid="{193C08FA-BF2F-4CD1-AA3F-74F82782636C}"/>
    <cellStyle name="Normal 2 4 7 2 6" xfId="40546" xr:uid="{23514BA5-EC9C-42BD-B285-001BDB9DF739}"/>
    <cellStyle name="Normal 2 4 7 3" xfId="12606" xr:uid="{C3B1A0AB-4215-4F17-9378-1489590E8C4D}"/>
    <cellStyle name="Normal 2 4 7 3 2" xfId="12607" xr:uid="{8A704C59-249B-4C47-946A-9E3501917232}"/>
    <cellStyle name="Normal 2 4 7 3 2 2" xfId="12608" xr:uid="{8EAF6BC6-B06C-4EA2-9F05-ED97004DA7A9}"/>
    <cellStyle name="Normal 2 4 7 3 2 2 2" xfId="12609" xr:uid="{7536217B-9216-4A03-B0C6-FFD1D7DEB2B5}"/>
    <cellStyle name="Normal 2 4 7 3 2 2 2 2" xfId="40565" xr:uid="{E20AEDDB-CDBC-4155-9AAF-22B04EA3283C}"/>
    <cellStyle name="Normal 2 4 7 3 2 2 3" xfId="40564" xr:uid="{6F6232F9-EE3A-47BE-9BED-0EECF0EE0321}"/>
    <cellStyle name="Normal 2 4 7 3 2 3" xfId="12610" xr:uid="{FBB0EB3E-F0B5-4C45-A742-154F507C9C12}"/>
    <cellStyle name="Normal 2 4 7 3 2 3 2" xfId="40566" xr:uid="{DF3E6189-5804-4B73-8230-07EB0F575831}"/>
    <cellStyle name="Normal 2 4 7 3 2 4" xfId="40563" xr:uid="{0AAFA5E4-9D41-467C-AE52-A71B6271FE4F}"/>
    <cellStyle name="Normal 2 4 7 3 3" xfId="12611" xr:uid="{004C2C62-ECE2-4BA8-9AF2-5227049CA32C}"/>
    <cellStyle name="Normal 2 4 7 3 3 2" xfId="12612" xr:uid="{639EEAD9-621E-49D8-91D3-66D5A8494F00}"/>
    <cellStyle name="Normal 2 4 7 3 3 2 2" xfId="40568" xr:uid="{82396240-4845-4DC4-ACA5-DF0F94D1EB7A}"/>
    <cellStyle name="Normal 2 4 7 3 3 3" xfId="40567" xr:uid="{EF3D9417-3D1D-48A9-A451-C7845A475E19}"/>
    <cellStyle name="Normal 2 4 7 3 4" xfId="12613" xr:uid="{659406F7-F522-496A-A7E5-86485899F042}"/>
    <cellStyle name="Normal 2 4 7 3 4 2" xfId="40569" xr:uid="{A6DB25F9-30A6-46C0-AAC2-494957EF2571}"/>
    <cellStyle name="Normal 2 4 7 3 5" xfId="40562" xr:uid="{A67BC3B9-EB8A-4B5B-AB31-56AD31C2F42B}"/>
    <cellStyle name="Normal 2 4 7 4" xfId="12614" xr:uid="{09B0F5A7-AEA7-43F9-97B8-6C625E9901AC}"/>
    <cellStyle name="Normal 2 4 7 4 2" xfId="12615" xr:uid="{6B50E6BA-02E8-45A7-9A70-6834D1A7C098}"/>
    <cellStyle name="Normal 2 4 7 4 2 2" xfId="12616" xr:uid="{3083D934-4B42-4DB6-9937-8DF7F5E1B4C3}"/>
    <cellStyle name="Normal 2 4 7 4 2 2 2" xfId="12617" xr:uid="{EA870B5E-FD59-4CEC-92A7-0F6BA290E505}"/>
    <cellStyle name="Normal 2 4 7 4 2 2 2 2" xfId="40573" xr:uid="{B693938B-EDAB-4361-AB25-582320808963}"/>
    <cellStyle name="Normal 2 4 7 4 2 2 3" xfId="40572" xr:uid="{B87743C6-078D-4F4B-A3E7-783AA6216C8D}"/>
    <cellStyle name="Normal 2 4 7 4 2 3" xfId="12618" xr:uid="{5D906183-BF93-47FF-BB87-3CDFCC1CE456}"/>
    <cellStyle name="Normal 2 4 7 4 2 3 2" xfId="40574" xr:uid="{2B42B3FF-468E-4B11-9EF8-B594734BBB9A}"/>
    <cellStyle name="Normal 2 4 7 4 2 4" xfId="40571" xr:uid="{2AE40AE0-D3A1-4A30-811E-49DADDB9E14E}"/>
    <cellStyle name="Normal 2 4 7 4 3" xfId="12619" xr:uid="{38884503-745D-4A10-A231-2FA19F4B0068}"/>
    <cellStyle name="Normal 2 4 7 4 3 2" xfId="12620" xr:uid="{A9BC7F0C-960D-43B0-98F0-C685134C4E30}"/>
    <cellStyle name="Normal 2 4 7 4 3 2 2" xfId="40576" xr:uid="{B35F69C0-E3BC-4CB2-9F3A-63B911B0FB9E}"/>
    <cellStyle name="Normal 2 4 7 4 3 3" xfId="40575" xr:uid="{0035C7A2-878B-44D5-94DC-9E50A8439494}"/>
    <cellStyle name="Normal 2 4 7 4 4" xfId="12621" xr:uid="{8BC9EFE9-565A-4717-B1D8-1CA742E12184}"/>
    <cellStyle name="Normal 2 4 7 4 4 2" xfId="40577" xr:uid="{BDFC1E0F-6814-47F3-95B4-0BBE79AE359C}"/>
    <cellStyle name="Normal 2 4 7 4 5" xfId="40570" xr:uid="{9F10A0CE-E8D3-4E8D-81BC-48DCACB2EC91}"/>
    <cellStyle name="Normal 2 4 7 5" xfId="12622" xr:uid="{92A593D3-E368-4EC3-A0DA-F3211326FE56}"/>
    <cellStyle name="Normal 2 4 7 5 2" xfId="12623" xr:uid="{A96E3289-5C04-4889-A7F2-03E8B7009699}"/>
    <cellStyle name="Normal 2 4 7 5 2 2" xfId="12624" xr:uid="{1EA234D9-4373-4C56-ABC6-BFCD03A8D278}"/>
    <cellStyle name="Normal 2 4 7 5 2 2 2" xfId="40580" xr:uid="{2C3A5A84-C5A7-4EB5-98A6-2C281EB512C8}"/>
    <cellStyle name="Normal 2 4 7 5 2 3" xfId="40579" xr:uid="{8DBC2267-8998-4CA9-9F1F-9AA85B759754}"/>
    <cellStyle name="Normal 2 4 7 5 3" xfId="12625" xr:uid="{54DF8834-51A3-4D82-943D-93E3938D0A0F}"/>
    <cellStyle name="Normal 2 4 7 5 3 2" xfId="40581" xr:uid="{ADDED798-E6C2-4175-BCC7-E5FB2AE5340C}"/>
    <cellStyle name="Normal 2 4 7 5 4" xfId="40578" xr:uid="{C54CAF3B-036B-49DB-936E-5E5AC15A0E76}"/>
    <cellStyle name="Normal 2 4 7 6" xfId="12626" xr:uid="{C58E9FB9-A158-4C68-A089-34D18D31FA9A}"/>
    <cellStyle name="Normal 2 4 7 6 2" xfId="12627" xr:uid="{FFDB39C7-98BB-4C2D-9688-D69AFCAA4E60}"/>
    <cellStyle name="Normal 2 4 7 6 2 2" xfId="40583" xr:uid="{63213848-FA82-4F42-BA56-93F75F7F1F82}"/>
    <cellStyle name="Normal 2 4 7 6 3" xfId="40582" xr:uid="{669D7270-0853-43E0-8301-552D1711C238}"/>
    <cellStyle name="Normal 2 4 7 7" xfId="12628" xr:uid="{A46D7DBA-F137-4EF6-BBFE-7957E121521B}"/>
    <cellStyle name="Normal 2 4 7 7 2" xfId="40584" xr:uid="{7B41014A-AF00-4952-8D4D-F7DC3D13D32B}"/>
    <cellStyle name="Normal 2 4 7 8" xfId="28378" xr:uid="{3DA616E3-8CCF-4A69-BCB0-5FB813775BBA}"/>
    <cellStyle name="Normal 2 4 8" xfId="12629" xr:uid="{6F651147-947C-4376-A3C0-D915945F2AE7}"/>
    <cellStyle name="Normal 2 4 8 2" xfId="12630" xr:uid="{D06AFE8C-AF6C-47E0-852C-F72493DF9C3D}"/>
    <cellStyle name="Normal 2 4 8 2 2" xfId="12631" xr:uid="{1CE6CD86-F203-4F6F-BBBC-2326C38422B6}"/>
    <cellStyle name="Normal 2 4 8 2 2 2" xfId="12632" xr:uid="{E4699A7A-BF76-4334-A4C9-B7328056AD6C}"/>
    <cellStyle name="Normal 2 4 8 2 2 2 2" xfId="12633" xr:uid="{E549D68A-CD06-404C-9063-7708BC1B8907}"/>
    <cellStyle name="Normal 2 4 8 2 2 2 2 2" xfId="40589" xr:uid="{31A9695A-199A-49E5-A9AA-3AE3251F2E9B}"/>
    <cellStyle name="Normal 2 4 8 2 2 2 3" xfId="40588" xr:uid="{F87375B7-1A28-4F1E-AE8F-792A7897B223}"/>
    <cellStyle name="Normal 2 4 8 2 2 3" xfId="12634" xr:uid="{7039F87E-F8CF-4A63-81B5-BC11B3332E9A}"/>
    <cellStyle name="Normal 2 4 8 2 2 3 2" xfId="40590" xr:uid="{965B802E-114A-4475-AA7F-73132075EDBB}"/>
    <cellStyle name="Normal 2 4 8 2 2 4" xfId="40587" xr:uid="{7363824A-483C-4C35-A236-E9DF66D53FA7}"/>
    <cellStyle name="Normal 2 4 8 2 3" xfId="12635" xr:uid="{E75355FE-84A0-4784-99A8-62720A6BD43C}"/>
    <cellStyle name="Normal 2 4 8 2 3 2" xfId="12636" xr:uid="{BE15FEE7-B9BF-4C22-98A7-1175CA2D1B0A}"/>
    <cellStyle name="Normal 2 4 8 2 3 2 2" xfId="40592" xr:uid="{3A6C0827-1E22-4072-8A35-D0C3FC233A53}"/>
    <cellStyle name="Normal 2 4 8 2 3 3" xfId="40591" xr:uid="{5399D8B0-2D0B-41F4-8764-69C499C80F0D}"/>
    <cellStyle name="Normal 2 4 8 2 4" xfId="12637" xr:uid="{B61AEAD9-A8F0-408F-BBD6-D51D589AE8DB}"/>
    <cellStyle name="Normal 2 4 8 2 4 2" xfId="40593" xr:uid="{0D3E5F93-700A-4DEE-AF5F-2D393CD3FE10}"/>
    <cellStyle name="Normal 2 4 8 2 5" xfId="40586" xr:uid="{FA8AF753-718F-4A78-BE75-3C3CAD11C4EF}"/>
    <cellStyle name="Normal 2 4 8 3" xfId="12638" xr:uid="{FD1E64E6-A911-4812-AA28-231B4E0595A3}"/>
    <cellStyle name="Normal 2 4 8 3 2" xfId="12639" xr:uid="{C870630F-4541-4C28-8E57-F970AE8E83B6}"/>
    <cellStyle name="Normal 2 4 8 3 2 2" xfId="12640" xr:uid="{A5799673-BCFD-415D-8EF1-2B11619EA04D}"/>
    <cellStyle name="Normal 2 4 8 3 2 2 2" xfId="40596" xr:uid="{091C8141-1560-4C05-8015-1E304E13115A}"/>
    <cellStyle name="Normal 2 4 8 3 2 3" xfId="40595" xr:uid="{3CAC4600-2EB9-4D75-9517-56BEF7B3F8CE}"/>
    <cellStyle name="Normal 2 4 8 3 3" xfId="12641" xr:uid="{30067777-0901-4A9D-BB2A-3BD463A6C21D}"/>
    <cellStyle name="Normal 2 4 8 3 3 2" xfId="40597" xr:uid="{454EBED5-DF90-46BD-B6B0-4BA02A37DC64}"/>
    <cellStyle name="Normal 2 4 8 3 4" xfId="40594" xr:uid="{BD357F0C-60B3-4CFB-8258-B16771395260}"/>
    <cellStyle name="Normal 2 4 8 4" xfId="12642" xr:uid="{5FA9ACD7-AD3B-42CF-B1BC-DC22A5DFB673}"/>
    <cellStyle name="Normal 2 4 8 4 2" xfId="12643" xr:uid="{AE7F8418-0253-4DCF-9E60-BFA3500398F8}"/>
    <cellStyle name="Normal 2 4 8 4 2 2" xfId="40599" xr:uid="{284E861C-B584-4185-9440-40DE5B11F3B0}"/>
    <cellStyle name="Normal 2 4 8 4 3" xfId="40598" xr:uid="{77350545-E661-4771-A75C-4F36F0277083}"/>
    <cellStyle name="Normal 2 4 8 5" xfId="12644" xr:uid="{46586AEE-2BD3-4D38-BB56-2878F568CFBF}"/>
    <cellStyle name="Normal 2 4 8 5 2" xfId="40600" xr:uid="{8425EFE6-C298-4B0A-BAD1-D53A29B028F2}"/>
    <cellStyle name="Normal 2 4 8 6" xfId="40585" xr:uid="{472A6D9C-61FA-4772-BB67-DFC1B0F37D6C}"/>
    <cellStyle name="Normal 2 4 9" xfId="12645" xr:uid="{37FFBFC1-B04C-4E37-B5FB-66AEEAB33BCA}"/>
    <cellStyle name="Normal 2 4 9 2" xfId="12646" xr:uid="{39A09498-32B6-40F9-A408-AC10D9AACB1A}"/>
    <cellStyle name="Normal 2 4 9 2 2" xfId="12647" xr:uid="{5D4E8EB4-EC2C-4A12-B1E1-763366AB7DC2}"/>
    <cellStyle name="Normal 2 4 9 2 2 2" xfId="12648" xr:uid="{06C35E5B-C2C0-40CC-BC0D-7A4FD2635133}"/>
    <cellStyle name="Normal 2 4 9 2 2 2 2" xfId="40604" xr:uid="{B597CB09-C87C-4D34-B101-07DBEF7ADF0A}"/>
    <cellStyle name="Normal 2 4 9 2 2 3" xfId="40603" xr:uid="{DD0FE4ED-11F9-4E49-9C28-8E3C5AD74140}"/>
    <cellStyle name="Normal 2 4 9 2 3" xfId="12649" xr:uid="{CF9CD84B-AC6F-43C5-B98B-FFACE4CBBF68}"/>
    <cellStyle name="Normal 2 4 9 2 3 2" xfId="40605" xr:uid="{36C3FF8E-2045-4017-8FD6-8B40FFF7BFCF}"/>
    <cellStyle name="Normal 2 4 9 2 4" xfId="40602" xr:uid="{8020E3EB-C3A2-4A66-8ECC-AC255A493E5A}"/>
    <cellStyle name="Normal 2 4 9 3" xfId="12650" xr:uid="{ED3DF654-E2A6-4218-B6B1-DE679600A1AE}"/>
    <cellStyle name="Normal 2 4 9 3 2" xfId="12651" xr:uid="{34F5DA1B-5AA4-4BA4-A347-C2D5419E8BD5}"/>
    <cellStyle name="Normal 2 4 9 3 2 2" xfId="40607" xr:uid="{A7DA4673-E51F-43DC-BD9B-ABCE442F874F}"/>
    <cellStyle name="Normal 2 4 9 3 3" xfId="40606" xr:uid="{2585108A-6A27-4E91-BF1D-4ACA4A457999}"/>
    <cellStyle name="Normal 2 4 9 4" xfId="12652" xr:uid="{254FCBD8-0808-4946-8ADF-4EC3361F8559}"/>
    <cellStyle name="Normal 2 4 9 4 2" xfId="40608" xr:uid="{0B5EFD97-DF02-4349-85B8-096591FC5AD7}"/>
    <cellStyle name="Normal 2 4 9 5" xfId="40601" xr:uid="{327EAD79-3CD2-426B-A98D-07FEF8E38EEC}"/>
    <cellStyle name="Normal 2 5" xfId="53" xr:uid="{F3BCBAEC-3887-41EC-868E-E67051F0D06A}"/>
    <cellStyle name="Normal 2 5 10" xfId="12653" xr:uid="{58F92DE6-5F38-441D-9672-ED1375A47E51}"/>
    <cellStyle name="Normal 2 5 10 2" xfId="12654" xr:uid="{3590B24D-31B3-4C09-8D3A-E000D5533467}"/>
    <cellStyle name="Normal 2 5 10 2 2" xfId="12655" xr:uid="{E7BF5CE7-B83B-4D9B-883F-4B15FEA9F82A}"/>
    <cellStyle name="Normal 2 5 10 2 2 2" xfId="40611" xr:uid="{9179AB3C-242E-4EEB-9F53-9ECC378C786B}"/>
    <cellStyle name="Normal 2 5 10 2 3" xfId="40610" xr:uid="{DECC05BF-B721-4136-B989-C6318DEF9D0C}"/>
    <cellStyle name="Normal 2 5 10 3" xfId="12656" xr:uid="{9D859DFA-0634-4307-B133-8DE9E09FAFAF}"/>
    <cellStyle name="Normal 2 5 10 3 2" xfId="40612" xr:uid="{0635B306-63DA-4FDF-9F6F-A126A1AB71A0}"/>
    <cellStyle name="Normal 2 5 10 4" xfId="40609" xr:uid="{7EEE0D7E-BE70-4A7E-B100-7A8348D294FF}"/>
    <cellStyle name="Normal 2 5 11" xfId="12657" xr:uid="{670D5439-4087-4327-9C8D-07EFF8296D89}"/>
    <cellStyle name="Normal 2 5 11 2" xfId="12658" xr:uid="{76855C20-9475-4E36-ACCA-907B4611C615}"/>
    <cellStyle name="Normal 2 5 11 2 2" xfId="40614" xr:uid="{D6E3E8FF-2092-4380-BA3C-7FECF1C341A4}"/>
    <cellStyle name="Normal 2 5 11 3" xfId="40613" xr:uid="{B0C6AA6D-0BD4-455F-AE59-F5505C2BD9DE}"/>
    <cellStyle name="Normal 2 5 12" xfId="12659" xr:uid="{718A9311-DD41-44E8-B372-B03E289FAAE2}"/>
    <cellStyle name="Normal 2 5 12 2" xfId="40615" xr:uid="{1EB24F79-D0AD-4217-B00B-D6076D2F5445}"/>
    <cellStyle name="Normal 2 5 13" xfId="27858" xr:uid="{0E7E4424-4FE9-4EFA-A3C0-F67CE4383812}"/>
    <cellStyle name="Normal 2 5 13 2" xfId="55777" xr:uid="{644C5BDA-48DE-44D2-AAFE-C6FD8CC0B9CD}"/>
    <cellStyle name="Normal 2 5 14" xfId="28039" xr:uid="{F1F4F6EA-95A2-4D4F-B3FC-F3B7D5A6B45A}"/>
    <cellStyle name="Normal 2 5 2" xfId="128" xr:uid="{FC351DF4-7031-4E4E-B0DE-B0E5CAFED73F}"/>
    <cellStyle name="Normal 2 5 2 10" xfId="12660" xr:uid="{DE3E7BA7-D235-4932-8BF1-449E05AABFEA}"/>
    <cellStyle name="Normal 2 5 2 10 2" xfId="40616" xr:uid="{38D3C893-F1B9-4AED-869C-AE76F48878A9}"/>
    <cellStyle name="Normal 2 5 2 11" xfId="27859" xr:uid="{62706AFB-0E0A-462E-8415-ED7037796EAE}"/>
    <cellStyle name="Normal 2 5 2 11 2" xfId="55778" xr:uid="{01D6DBB6-D2EE-4AAF-9DBB-5CC6E302FFD2}"/>
    <cellStyle name="Normal 2 5 2 12" xfId="28112" xr:uid="{E3444FB2-0123-4D6E-84C0-12AA746A5667}"/>
    <cellStyle name="Normal 2 5 2 2" xfId="207" xr:uid="{98ACC903-42A0-45FF-94C3-E35B7C109795}"/>
    <cellStyle name="Normal 2 5 2 2 10" xfId="27860" xr:uid="{CB902922-AB18-46B8-91CA-758D96300BE0}"/>
    <cellStyle name="Normal 2 5 2 2 10 2" xfId="55779" xr:uid="{3F2664AF-1111-4400-96CA-885FAB16016D}"/>
    <cellStyle name="Normal 2 5 2 2 11" xfId="28189" xr:uid="{124B9954-BC59-4EF0-B429-024E76ED4E9B}"/>
    <cellStyle name="Normal 2 5 2 2 2" xfId="362" xr:uid="{1C51051C-6E7C-4949-A9A5-69449DF79A38}"/>
    <cellStyle name="Normal 2 5 2 2 2 10" xfId="28343" xr:uid="{8E6CA067-3412-4AD5-AC3F-DE1EC7257BBF}"/>
    <cellStyle name="Normal 2 5 2 2 2 2" xfId="709" xr:uid="{49D034EF-ACC7-4867-A00B-EDA0A15E4341}"/>
    <cellStyle name="Normal 2 5 2 2 2 2 2" xfId="12661" xr:uid="{94702122-D5E9-42D2-8C72-BF71706C643C}"/>
    <cellStyle name="Normal 2 5 2 2 2 2 2 2" xfId="12662" xr:uid="{69B64E37-95BF-4BB1-AD19-C6E21E78ECD1}"/>
    <cellStyle name="Normal 2 5 2 2 2 2 2 2 2" xfId="12663" xr:uid="{CDB54BBC-AC82-4C01-995F-031F259FBC8A}"/>
    <cellStyle name="Normal 2 5 2 2 2 2 2 2 2 2" xfId="12664" xr:uid="{1D56E927-789D-43B3-8F85-4DABE0F24D7B}"/>
    <cellStyle name="Normal 2 5 2 2 2 2 2 2 2 2 2" xfId="12665" xr:uid="{01CC8199-AEF9-4B54-A19E-6C3500F2816E}"/>
    <cellStyle name="Normal 2 5 2 2 2 2 2 2 2 2 2 2" xfId="40621" xr:uid="{19F9B4EE-344B-40EC-B966-8F2CECF1364B}"/>
    <cellStyle name="Normal 2 5 2 2 2 2 2 2 2 2 3" xfId="40620" xr:uid="{31D4006D-E6F1-458E-9163-CBA83B5EA20D}"/>
    <cellStyle name="Normal 2 5 2 2 2 2 2 2 2 3" xfId="12666" xr:uid="{55B936FC-2DEC-4AB1-AB4F-C29BB58FCA2B}"/>
    <cellStyle name="Normal 2 5 2 2 2 2 2 2 2 3 2" xfId="40622" xr:uid="{CE7B0701-5782-44A1-B595-6F90C64B55C2}"/>
    <cellStyle name="Normal 2 5 2 2 2 2 2 2 2 4" xfId="40619" xr:uid="{EF328D8D-7326-41BA-9530-056CBF101AED}"/>
    <cellStyle name="Normal 2 5 2 2 2 2 2 2 3" xfId="12667" xr:uid="{884FF533-0EBC-4517-8295-9D3DF4536774}"/>
    <cellStyle name="Normal 2 5 2 2 2 2 2 2 3 2" xfId="12668" xr:uid="{BB9FF756-F7E6-456E-BEC7-34D2272E99BC}"/>
    <cellStyle name="Normal 2 5 2 2 2 2 2 2 3 2 2" xfId="40624" xr:uid="{422CF141-3E2F-4E1E-A0E0-85235CBE218C}"/>
    <cellStyle name="Normal 2 5 2 2 2 2 2 2 3 3" xfId="40623" xr:uid="{E06C9908-23B3-4EE1-808C-5C9959D03054}"/>
    <cellStyle name="Normal 2 5 2 2 2 2 2 2 4" xfId="12669" xr:uid="{90BEA414-0495-4E0A-B8B9-63421E97081F}"/>
    <cellStyle name="Normal 2 5 2 2 2 2 2 2 4 2" xfId="40625" xr:uid="{70A6A22E-A38D-4E32-A87B-1FFC2635B601}"/>
    <cellStyle name="Normal 2 5 2 2 2 2 2 2 5" xfId="40618" xr:uid="{44318253-E5FC-4696-A378-FDC9BE6C96A4}"/>
    <cellStyle name="Normal 2 5 2 2 2 2 2 3" xfId="12670" xr:uid="{9D7D595E-D079-42F5-9F31-7F6235B763E7}"/>
    <cellStyle name="Normal 2 5 2 2 2 2 2 3 2" xfId="12671" xr:uid="{AB9DCAD1-DE8B-432D-9647-FF5EF0759523}"/>
    <cellStyle name="Normal 2 5 2 2 2 2 2 3 2 2" xfId="12672" xr:uid="{F4D52FE6-0D5A-4630-B827-8D26DE968223}"/>
    <cellStyle name="Normal 2 5 2 2 2 2 2 3 2 2 2" xfId="40628" xr:uid="{68A00C2A-85CB-4CA4-8759-2821C2FDFC3C}"/>
    <cellStyle name="Normal 2 5 2 2 2 2 2 3 2 3" xfId="40627" xr:uid="{E75B1CD9-E610-45AF-B3AD-A9FA82B14AD2}"/>
    <cellStyle name="Normal 2 5 2 2 2 2 2 3 3" xfId="12673" xr:uid="{6AA090CF-13DC-45B4-8D34-5B1CD88C11C4}"/>
    <cellStyle name="Normal 2 5 2 2 2 2 2 3 3 2" xfId="40629" xr:uid="{E733117E-1501-4DB4-A0A9-B90CA78F98D0}"/>
    <cellStyle name="Normal 2 5 2 2 2 2 2 3 4" xfId="40626" xr:uid="{5052E498-F824-4008-829A-89711BEE1789}"/>
    <cellStyle name="Normal 2 5 2 2 2 2 2 4" xfId="12674" xr:uid="{9C15389C-3402-4974-9D3A-D15830E9D448}"/>
    <cellStyle name="Normal 2 5 2 2 2 2 2 4 2" xfId="12675" xr:uid="{B4B37DEB-EBC0-41AB-A93B-CE209D289B78}"/>
    <cellStyle name="Normal 2 5 2 2 2 2 2 4 2 2" xfId="40631" xr:uid="{47FB1EBE-2BD6-4E48-80CA-E391D967657A}"/>
    <cellStyle name="Normal 2 5 2 2 2 2 2 4 3" xfId="40630" xr:uid="{AC4DD5E4-2B4A-4EC4-A3DA-21B155DAA8CE}"/>
    <cellStyle name="Normal 2 5 2 2 2 2 2 5" xfId="12676" xr:uid="{08AF6B45-3474-47EF-986A-3F4F4D2AF588}"/>
    <cellStyle name="Normal 2 5 2 2 2 2 2 5 2" xfId="40632" xr:uid="{D21C8181-C59A-426D-93C3-E13C2FF65B0F}"/>
    <cellStyle name="Normal 2 5 2 2 2 2 2 6" xfId="40617" xr:uid="{8F8CA047-3A28-421D-8734-2BFC1F9E0D17}"/>
    <cellStyle name="Normal 2 5 2 2 2 2 3" xfId="12677" xr:uid="{D3265712-168A-41D8-95D4-4A0B520D9ADE}"/>
    <cellStyle name="Normal 2 5 2 2 2 2 3 2" xfId="12678" xr:uid="{E838D99D-37A5-431E-A4B8-19A0A5B27DDC}"/>
    <cellStyle name="Normal 2 5 2 2 2 2 3 2 2" xfId="12679" xr:uid="{0DEC5A79-7DBE-4E55-BE28-57995944F395}"/>
    <cellStyle name="Normal 2 5 2 2 2 2 3 2 2 2" xfId="12680" xr:uid="{7A4D5615-A1E8-490F-9FF6-C87220FBF410}"/>
    <cellStyle name="Normal 2 5 2 2 2 2 3 2 2 2 2" xfId="40636" xr:uid="{8B36A01D-0224-4D84-9863-474982100F2D}"/>
    <cellStyle name="Normal 2 5 2 2 2 2 3 2 2 3" xfId="40635" xr:uid="{9CABAFCE-276C-4496-A21D-BCCA95D1BB10}"/>
    <cellStyle name="Normal 2 5 2 2 2 2 3 2 3" xfId="12681" xr:uid="{36A0C206-B83B-4F2C-AE99-704D302DEC5D}"/>
    <cellStyle name="Normal 2 5 2 2 2 2 3 2 3 2" xfId="40637" xr:uid="{4F395663-2A16-4385-9448-3F02C5A4861E}"/>
    <cellStyle name="Normal 2 5 2 2 2 2 3 2 4" xfId="40634" xr:uid="{FA6FDC2C-4A80-4B6F-94E7-91E418DFD857}"/>
    <cellStyle name="Normal 2 5 2 2 2 2 3 3" xfId="12682" xr:uid="{1C190DBA-D135-4311-80D6-9667462195ED}"/>
    <cellStyle name="Normal 2 5 2 2 2 2 3 3 2" xfId="12683" xr:uid="{AC2D659B-369F-449E-B636-1AACC7F3E534}"/>
    <cellStyle name="Normal 2 5 2 2 2 2 3 3 2 2" xfId="40639" xr:uid="{DE37F19B-315B-4C34-B6CD-101D972A15E1}"/>
    <cellStyle name="Normal 2 5 2 2 2 2 3 3 3" xfId="40638" xr:uid="{DB59B67D-D9C1-4BA7-B8AA-07C9C2FD0B99}"/>
    <cellStyle name="Normal 2 5 2 2 2 2 3 4" xfId="12684" xr:uid="{25646460-BFBE-40D9-A734-08CA60D3F9CA}"/>
    <cellStyle name="Normal 2 5 2 2 2 2 3 4 2" xfId="40640" xr:uid="{F57746AD-2CC2-4578-B312-0F5AD667FDC3}"/>
    <cellStyle name="Normal 2 5 2 2 2 2 3 5" xfId="40633" xr:uid="{2BF70EA9-37FB-4CD8-AD63-9D47A5C70E12}"/>
    <cellStyle name="Normal 2 5 2 2 2 2 4" xfId="12685" xr:uid="{3387658F-959C-424A-A397-DD7D862F0416}"/>
    <cellStyle name="Normal 2 5 2 2 2 2 4 2" xfId="12686" xr:uid="{8302E465-EA40-432F-8FED-7A40B4F204BD}"/>
    <cellStyle name="Normal 2 5 2 2 2 2 4 2 2" xfId="12687" xr:uid="{D18457EB-CC73-42FB-B601-55C5F6A058E1}"/>
    <cellStyle name="Normal 2 5 2 2 2 2 4 2 2 2" xfId="12688" xr:uid="{D3863ACF-541C-48B2-A5B3-7332A16F30A4}"/>
    <cellStyle name="Normal 2 5 2 2 2 2 4 2 2 2 2" xfId="40644" xr:uid="{86F7B251-146F-4D42-8BC5-75F31B16FBF1}"/>
    <cellStyle name="Normal 2 5 2 2 2 2 4 2 2 3" xfId="40643" xr:uid="{30291181-01FB-4876-B9AB-CCC2399007AE}"/>
    <cellStyle name="Normal 2 5 2 2 2 2 4 2 3" xfId="12689" xr:uid="{A7B04124-D846-44C8-A7FA-3FDD21038E46}"/>
    <cellStyle name="Normal 2 5 2 2 2 2 4 2 3 2" xfId="40645" xr:uid="{3F77484B-BA36-4B72-80AF-2065D0C2D913}"/>
    <cellStyle name="Normal 2 5 2 2 2 2 4 2 4" xfId="40642" xr:uid="{2FC75D68-F3B7-4378-BB4D-D557599C1A3A}"/>
    <cellStyle name="Normal 2 5 2 2 2 2 4 3" xfId="12690" xr:uid="{F8CE65BA-7BC3-4D43-8F6A-45F20BCBA07A}"/>
    <cellStyle name="Normal 2 5 2 2 2 2 4 3 2" xfId="12691" xr:uid="{89428C5D-6C8A-438B-9ABD-DCBB82ED11B1}"/>
    <cellStyle name="Normal 2 5 2 2 2 2 4 3 2 2" xfId="40647" xr:uid="{517644CF-16EC-4E55-8C37-E5B1D42D13A5}"/>
    <cellStyle name="Normal 2 5 2 2 2 2 4 3 3" xfId="40646" xr:uid="{C8139FB3-E42A-49E9-BD8F-80EE52825FFD}"/>
    <cellStyle name="Normal 2 5 2 2 2 2 4 4" xfId="12692" xr:uid="{472160DC-79E4-48D8-A960-707022ED0EE9}"/>
    <cellStyle name="Normal 2 5 2 2 2 2 4 4 2" xfId="40648" xr:uid="{703084D5-4716-4CEA-AB6A-3E60A45F7D54}"/>
    <cellStyle name="Normal 2 5 2 2 2 2 4 5" xfId="40641" xr:uid="{9EC22944-91ED-414B-A8D6-BD898908D73C}"/>
    <cellStyle name="Normal 2 5 2 2 2 2 5" xfId="12693" xr:uid="{844252FC-3C0A-4F17-A956-56A743B923B8}"/>
    <cellStyle name="Normal 2 5 2 2 2 2 5 2" xfId="12694" xr:uid="{BDB4BDEE-9248-4F09-9A53-B944D7A3AF9B}"/>
    <cellStyle name="Normal 2 5 2 2 2 2 5 2 2" xfId="12695" xr:uid="{896DE709-D99E-4C1B-815E-8B868940A95C}"/>
    <cellStyle name="Normal 2 5 2 2 2 2 5 2 2 2" xfId="40651" xr:uid="{3F973AA2-EEB2-48C0-8E52-8CA2020DBF45}"/>
    <cellStyle name="Normal 2 5 2 2 2 2 5 2 3" xfId="40650" xr:uid="{033A9EFF-549D-4259-87FC-76D9CFB9C11F}"/>
    <cellStyle name="Normal 2 5 2 2 2 2 5 3" xfId="12696" xr:uid="{9DC72628-4563-47AC-B5ED-28DBBBFCABE6}"/>
    <cellStyle name="Normal 2 5 2 2 2 2 5 3 2" xfId="40652" xr:uid="{880F6ED9-A9FB-40E7-A34D-73D19B299D64}"/>
    <cellStyle name="Normal 2 5 2 2 2 2 5 4" xfId="40649" xr:uid="{E96E5B12-F2C8-495D-B8AA-461DB0CE79E9}"/>
    <cellStyle name="Normal 2 5 2 2 2 2 6" xfId="12697" xr:uid="{D13BCAD9-082E-47E8-9A2D-B661B86A1AD7}"/>
    <cellStyle name="Normal 2 5 2 2 2 2 6 2" xfId="12698" xr:uid="{596CD3F7-FA6E-4E03-A72B-12E159716175}"/>
    <cellStyle name="Normal 2 5 2 2 2 2 6 2 2" xfId="40654" xr:uid="{1AE180C4-90CC-4B8D-B391-C7D0BA38F807}"/>
    <cellStyle name="Normal 2 5 2 2 2 2 6 3" xfId="40653" xr:uid="{7AA188C9-B1B3-4D30-A6B5-6F31D528F79D}"/>
    <cellStyle name="Normal 2 5 2 2 2 2 7" xfId="12699" xr:uid="{CE708C2B-805C-4F5F-8B6C-19BD6F01F6E2}"/>
    <cellStyle name="Normal 2 5 2 2 2 2 7 2" xfId="40655" xr:uid="{8496A9F9-1686-4272-A72E-4EDAE42BB6B3}"/>
    <cellStyle name="Normal 2 5 2 2 2 2 8" xfId="28688" xr:uid="{A8859FDA-2D60-499F-9AD1-08A00224D11C}"/>
    <cellStyle name="Normal 2 5 2 2 2 3" xfId="12700" xr:uid="{047013B4-43C0-4F46-B37A-AF96CAFFA0BD}"/>
    <cellStyle name="Normal 2 5 2 2 2 3 2" xfId="12701" xr:uid="{04C20FE3-1FDC-4AC0-A32A-619FA1271D2C}"/>
    <cellStyle name="Normal 2 5 2 2 2 3 2 2" xfId="12702" xr:uid="{39AB4871-10FF-450E-B6ED-DC4589641756}"/>
    <cellStyle name="Normal 2 5 2 2 2 3 2 2 2" xfId="12703" xr:uid="{FE7F2921-4410-42BF-A219-10A32C270787}"/>
    <cellStyle name="Normal 2 5 2 2 2 3 2 2 2 2" xfId="12704" xr:uid="{41FAD3E0-FBAE-4765-871B-31875A90AD60}"/>
    <cellStyle name="Normal 2 5 2 2 2 3 2 2 2 2 2" xfId="40660" xr:uid="{2BB15EC0-36FB-45BB-9CA4-760D9EAB1A3A}"/>
    <cellStyle name="Normal 2 5 2 2 2 3 2 2 2 3" xfId="40659" xr:uid="{E1D84B95-FCCF-435C-A26B-D8D46CC9BB4D}"/>
    <cellStyle name="Normal 2 5 2 2 2 3 2 2 3" xfId="12705" xr:uid="{368FDFE0-2CCE-4AD9-8F71-77F6D1C109A4}"/>
    <cellStyle name="Normal 2 5 2 2 2 3 2 2 3 2" xfId="40661" xr:uid="{5C851335-A348-49E9-A2DA-FE81A7DEF154}"/>
    <cellStyle name="Normal 2 5 2 2 2 3 2 2 4" xfId="40658" xr:uid="{3BB1DC35-80D9-45B2-9D82-9B6B04881095}"/>
    <cellStyle name="Normal 2 5 2 2 2 3 2 3" xfId="12706" xr:uid="{CE75F040-F264-47B5-AF0C-9C1409ABD2A7}"/>
    <cellStyle name="Normal 2 5 2 2 2 3 2 3 2" xfId="12707" xr:uid="{BD8E20C3-8F95-4679-B1A4-DFC5C89BFF2B}"/>
    <cellStyle name="Normal 2 5 2 2 2 3 2 3 2 2" xfId="40663" xr:uid="{F6096536-D602-4BE7-A5F5-B7D4F050BCF7}"/>
    <cellStyle name="Normal 2 5 2 2 2 3 2 3 3" xfId="40662" xr:uid="{41E919BB-8CB4-4BCB-9444-9C8640C3231B}"/>
    <cellStyle name="Normal 2 5 2 2 2 3 2 4" xfId="12708" xr:uid="{D0E3B2D0-F416-4D1E-8A6B-C70DCB8A52E4}"/>
    <cellStyle name="Normal 2 5 2 2 2 3 2 4 2" xfId="40664" xr:uid="{96DC7C89-8700-4A4A-899C-0DF39BE75C84}"/>
    <cellStyle name="Normal 2 5 2 2 2 3 2 5" xfId="40657" xr:uid="{2EA1A186-614F-44B9-9D96-72D234159675}"/>
    <cellStyle name="Normal 2 5 2 2 2 3 3" xfId="12709" xr:uid="{895078A0-0A4E-4896-9150-F66CC887C53D}"/>
    <cellStyle name="Normal 2 5 2 2 2 3 3 2" xfId="12710" xr:uid="{16BA1AEB-7DF0-44A0-BA0B-0A7EB5B15CB3}"/>
    <cellStyle name="Normal 2 5 2 2 2 3 3 2 2" xfId="12711" xr:uid="{CF4C16CF-1367-4D40-8809-812F497FEB43}"/>
    <cellStyle name="Normal 2 5 2 2 2 3 3 2 2 2" xfId="40667" xr:uid="{1090B55A-6146-481D-B735-607E0EF21537}"/>
    <cellStyle name="Normal 2 5 2 2 2 3 3 2 3" xfId="40666" xr:uid="{B88A40FB-B847-48F3-A604-A4A1BEE33BB7}"/>
    <cellStyle name="Normal 2 5 2 2 2 3 3 3" xfId="12712" xr:uid="{2D8C3FFB-05B1-49A5-949D-F18B71A8632E}"/>
    <cellStyle name="Normal 2 5 2 2 2 3 3 3 2" xfId="40668" xr:uid="{A6A4D3DD-E0C3-4343-BB06-863DBC4923F3}"/>
    <cellStyle name="Normal 2 5 2 2 2 3 3 4" xfId="40665" xr:uid="{FDB22ED8-3F2D-4C34-83A4-B1567E26B554}"/>
    <cellStyle name="Normal 2 5 2 2 2 3 4" xfId="12713" xr:uid="{95C61029-0C07-42FF-B42B-EBABCCB33ECD}"/>
    <cellStyle name="Normal 2 5 2 2 2 3 4 2" xfId="12714" xr:uid="{323A9992-76A8-430B-BBB3-2DB8ACA3E3EF}"/>
    <cellStyle name="Normal 2 5 2 2 2 3 4 2 2" xfId="40670" xr:uid="{1306928A-89D4-472C-BC69-264AC96BF302}"/>
    <cellStyle name="Normal 2 5 2 2 2 3 4 3" xfId="40669" xr:uid="{789384F9-082E-4ACB-8036-2029179A4CC0}"/>
    <cellStyle name="Normal 2 5 2 2 2 3 5" xfId="12715" xr:uid="{04E14ABE-9522-4D57-90D3-95109281CE0D}"/>
    <cellStyle name="Normal 2 5 2 2 2 3 5 2" xfId="40671" xr:uid="{8065E97F-82D8-49EA-ACB3-D2EB6B6998E1}"/>
    <cellStyle name="Normal 2 5 2 2 2 3 6" xfId="40656" xr:uid="{1CF3C676-CF64-42F8-BCD1-82BB1D0F1ED1}"/>
    <cellStyle name="Normal 2 5 2 2 2 4" xfId="12716" xr:uid="{4FBF3CFA-EE72-4BC7-8D57-CBF2FD285B77}"/>
    <cellStyle name="Normal 2 5 2 2 2 4 2" xfId="12717" xr:uid="{54D46779-6AA7-4B37-88B6-219853C01CB6}"/>
    <cellStyle name="Normal 2 5 2 2 2 4 2 2" xfId="12718" xr:uid="{49CBD3EF-1862-4BBB-8647-2DEC6120D2C4}"/>
    <cellStyle name="Normal 2 5 2 2 2 4 2 2 2" xfId="12719" xr:uid="{65638F76-A216-4FD2-9DD0-04AEE3541258}"/>
    <cellStyle name="Normal 2 5 2 2 2 4 2 2 2 2" xfId="40675" xr:uid="{5FD49703-58A1-4C01-AB43-0AB5D91EF7C3}"/>
    <cellStyle name="Normal 2 5 2 2 2 4 2 2 3" xfId="40674" xr:uid="{5657C56B-0A24-454C-BB88-14B695528B8D}"/>
    <cellStyle name="Normal 2 5 2 2 2 4 2 3" xfId="12720" xr:uid="{F8DEE6F8-BFCC-46B5-AE27-097836FB1E13}"/>
    <cellStyle name="Normal 2 5 2 2 2 4 2 3 2" xfId="40676" xr:uid="{472FDDED-0388-4B06-9BD1-3D3C09C2AB1D}"/>
    <cellStyle name="Normal 2 5 2 2 2 4 2 4" xfId="40673" xr:uid="{BCB8F0D1-B9F8-4213-B0AC-A584C6A96DBB}"/>
    <cellStyle name="Normal 2 5 2 2 2 4 3" xfId="12721" xr:uid="{CB0BDF98-0ACF-488A-9F5D-12249D4EDA76}"/>
    <cellStyle name="Normal 2 5 2 2 2 4 3 2" xfId="12722" xr:uid="{0AC5F565-49EB-4EC4-BD8C-8CA1F7FCFC0D}"/>
    <cellStyle name="Normal 2 5 2 2 2 4 3 2 2" xfId="40678" xr:uid="{A9890ACD-F916-4828-80AB-2C3A7DECD4EF}"/>
    <cellStyle name="Normal 2 5 2 2 2 4 3 3" xfId="40677" xr:uid="{9D8E9B27-F271-4DC8-9143-9D8048AC91B0}"/>
    <cellStyle name="Normal 2 5 2 2 2 4 4" xfId="12723" xr:uid="{68A59846-36B8-480E-AEAF-252E48A91899}"/>
    <cellStyle name="Normal 2 5 2 2 2 4 4 2" xfId="40679" xr:uid="{65DC6056-1B9F-4EF1-A709-3DB392465783}"/>
    <cellStyle name="Normal 2 5 2 2 2 4 5" xfId="40672" xr:uid="{08CD6EDF-6A9D-4333-A933-2FA3ADAFE3E7}"/>
    <cellStyle name="Normal 2 5 2 2 2 5" xfId="12724" xr:uid="{87D4495E-776D-42DC-A2EF-D1200D7C8611}"/>
    <cellStyle name="Normal 2 5 2 2 2 5 2" xfId="12725" xr:uid="{0B28610C-A561-4441-A03D-C2F1DC3404EB}"/>
    <cellStyle name="Normal 2 5 2 2 2 5 2 2" xfId="12726" xr:uid="{76377642-FCA6-412B-943E-5B5B444C2D40}"/>
    <cellStyle name="Normal 2 5 2 2 2 5 2 2 2" xfId="12727" xr:uid="{E785BC88-B113-4DD3-B83B-EFD862F03F3B}"/>
    <cellStyle name="Normal 2 5 2 2 2 5 2 2 2 2" xfId="40683" xr:uid="{691BDE48-A10A-4F3D-9010-2B264B14C4FF}"/>
    <cellStyle name="Normal 2 5 2 2 2 5 2 2 3" xfId="40682" xr:uid="{6DBC96A8-6704-4354-BD04-DA9413CE8ADE}"/>
    <cellStyle name="Normal 2 5 2 2 2 5 2 3" xfId="12728" xr:uid="{3AB3C9F5-4D00-4A5B-806D-1C45EADF7491}"/>
    <cellStyle name="Normal 2 5 2 2 2 5 2 3 2" xfId="40684" xr:uid="{365DB896-49D5-4543-B57D-973A1703AF1B}"/>
    <cellStyle name="Normal 2 5 2 2 2 5 2 4" xfId="40681" xr:uid="{D72AE450-C12D-40D0-B9B4-65B17D69FDE8}"/>
    <cellStyle name="Normal 2 5 2 2 2 5 3" xfId="12729" xr:uid="{3FD364EB-568B-4273-9E81-1C5FB8E4B05B}"/>
    <cellStyle name="Normal 2 5 2 2 2 5 3 2" xfId="12730" xr:uid="{46E42145-243E-4C8A-8600-5194701C1817}"/>
    <cellStyle name="Normal 2 5 2 2 2 5 3 2 2" xfId="40686" xr:uid="{58C6FF6F-FFDB-4803-A661-E6483B91A12C}"/>
    <cellStyle name="Normal 2 5 2 2 2 5 3 3" xfId="40685" xr:uid="{0F2B1A4E-EFA6-44CD-A8B6-DD9D1C11CCB1}"/>
    <cellStyle name="Normal 2 5 2 2 2 5 4" xfId="12731" xr:uid="{5A199B9C-7795-4E4B-B032-46F4A4EF325A}"/>
    <cellStyle name="Normal 2 5 2 2 2 5 4 2" xfId="40687" xr:uid="{23432A57-A815-4E39-A2E0-5E1EC8DCB32C}"/>
    <cellStyle name="Normal 2 5 2 2 2 5 5" xfId="40680" xr:uid="{BD5926B7-9153-4123-9E5C-0B101FE6BFDD}"/>
    <cellStyle name="Normal 2 5 2 2 2 6" xfId="12732" xr:uid="{0AC6795D-0A5C-4ACC-9CA0-5B5ED2E28720}"/>
    <cellStyle name="Normal 2 5 2 2 2 6 2" xfId="12733" xr:uid="{7B278E77-D4D7-42EB-B1FC-5653A9818FA8}"/>
    <cellStyle name="Normal 2 5 2 2 2 6 2 2" xfId="12734" xr:uid="{FE57E75F-9049-4782-8387-C4A475C66A85}"/>
    <cellStyle name="Normal 2 5 2 2 2 6 2 2 2" xfId="40690" xr:uid="{E712062D-AA1A-4225-B3DE-49466C868698}"/>
    <cellStyle name="Normal 2 5 2 2 2 6 2 3" xfId="40689" xr:uid="{E1E9CDF1-5943-429D-8A70-853AC46F56F5}"/>
    <cellStyle name="Normal 2 5 2 2 2 6 3" xfId="12735" xr:uid="{0188E906-AAFB-44C2-A2AE-80DD461707BE}"/>
    <cellStyle name="Normal 2 5 2 2 2 6 3 2" xfId="40691" xr:uid="{D4AE0AD1-BFE5-498F-811E-32ECDF22CF1C}"/>
    <cellStyle name="Normal 2 5 2 2 2 6 4" xfId="40688" xr:uid="{19FABA16-4D0D-46BC-B52B-AB32C257053B}"/>
    <cellStyle name="Normal 2 5 2 2 2 7" xfId="12736" xr:uid="{BE9E6B07-A263-4DFA-B21C-64EE53702615}"/>
    <cellStyle name="Normal 2 5 2 2 2 7 2" xfId="12737" xr:uid="{7A278E11-B8C2-4093-AB7E-D7254E718CB3}"/>
    <cellStyle name="Normal 2 5 2 2 2 7 2 2" xfId="40693" xr:uid="{711869BB-D4D0-4AC7-9377-00CE7B61B6A2}"/>
    <cellStyle name="Normal 2 5 2 2 2 7 3" xfId="40692" xr:uid="{951582A1-5F16-4F4C-A814-549B46894BF7}"/>
    <cellStyle name="Normal 2 5 2 2 2 8" xfId="12738" xr:uid="{FD1F65EE-A6F4-4D0A-AF41-B67BE31A729C}"/>
    <cellStyle name="Normal 2 5 2 2 2 8 2" xfId="40694" xr:uid="{01E8695B-792A-4EE1-AA3F-B7627F946077}"/>
    <cellStyle name="Normal 2 5 2 2 2 9" xfId="27861" xr:uid="{0722F67D-105D-4D88-8514-CAEF77E59211}"/>
    <cellStyle name="Normal 2 5 2 2 2 9 2" xfId="55780" xr:uid="{B2428E48-075C-43E4-B329-4ABA982A6DE4}"/>
    <cellStyle name="Normal 2 5 2 2 3" xfId="555" xr:uid="{2963AE4B-1DF3-4649-BBB3-C19F9E96CE45}"/>
    <cellStyle name="Normal 2 5 2 2 3 2" xfId="12739" xr:uid="{D8CFBA0E-C956-479E-BB10-F08BAB0D4F77}"/>
    <cellStyle name="Normal 2 5 2 2 3 2 2" xfId="12740" xr:uid="{81AFA532-1D61-4728-AA7F-A07E184130FD}"/>
    <cellStyle name="Normal 2 5 2 2 3 2 2 2" xfId="12741" xr:uid="{6BA9F505-95EC-4BF1-B026-9E94867692D5}"/>
    <cellStyle name="Normal 2 5 2 2 3 2 2 2 2" xfId="12742" xr:uid="{6A4D2B36-49B3-4D58-A862-D7FF6A07231F}"/>
    <cellStyle name="Normal 2 5 2 2 3 2 2 2 2 2" xfId="12743" xr:uid="{83E85238-BC32-44F2-AF4F-C5F4F917594D}"/>
    <cellStyle name="Normal 2 5 2 2 3 2 2 2 2 2 2" xfId="40699" xr:uid="{DB710BB6-6D42-4EEA-B7C2-433CD1D51865}"/>
    <cellStyle name="Normal 2 5 2 2 3 2 2 2 2 3" xfId="40698" xr:uid="{362C6781-EDE9-42D1-B422-58107814C98F}"/>
    <cellStyle name="Normal 2 5 2 2 3 2 2 2 3" xfId="12744" xr:uid="{82714328-8693-4207-ACC5-3FE055D99561}"/>
    <cellStyle name="Normal 2 5 2 2 3 2 2 2 3 2" xfId="40700" xr:uid="{57D6D114-7443-43C0-9029-9AAFD34EF939}"/>
    <cellStyle name="Normal 2 5 2 2 3 2 2 2 4" xfId="40697" xr:uid="{A4465FD0-CF4E-4751-8839-2E6B65A858B7}"/>
    <cellStyle name="Normal 2 5 2 2 3 2 2 3" xfId="12745" xr:uid="{F6B4A30A-8CF1-43E1-A8EB-5C27E717F09A}"/>
    <cellStyle name="Normal 2 5 2 2 3 2 2 3 2" xfId="12746" xr:uid="{F2246E90-1B1F-4EE0-9978-8F6A1D057169}"/>
    <cellStyle name="Normal 2 5 2 2 3 2 2 3 2 2" xfId="40702" xr:uid="{9505BEA4-B06D-4EEE-9FAE-A4EA27E4CE57}"/>
    <cellStyle name="Normal 2 5 2 2 3 2 2 3 3" xfId="40701" xr:uid="{BD50AFFF-16BA-4974-ABC0-1D5CCAC51F45}"/>
    <cellStyle name="Normal 2 5 2 2 3 2 2 4" xfId="12747" xr:uid="{A3FB0094-35F1-4CB3-9C85-E9F8791F6077}"/>
    <cellStyle name="Normal 2 5 2 2 3 2 2 4 2" xfId="40703" xr:uid="{DFEAD1F0-6E64-4427-ADA4-2A22BA5CBB47}"/>
    <cellStyle name="Normal 2 5 2 2 3 2 2 5" xfId="40696" xr:uid="{8BB7BF21-1EAE-41A2-89E1-51E40D150D0E}"/>
    <cellStyle name="Normal 2 5 2 2 3 2 3" xfId="12748" xr:uid="{797E9AF2-9035-4E50-9136-CFA4A483F02A}"/>
    <cellStyle name="Normal 2 5 2 2 3 2 3 2" xfId="12749" xr:uid="{C0AA8450-BDDC-4477-9195-302A64E31A07}"/>
    <cellStyle name="Normal 2 5 2 2 3 2 3 2 2" xfId="12750" xr:uid="{40FBD951-5E4B-425F-9BA7-333297081152}"/>
    <cellStyle name="Normal 2 5 2 2 3 2 3 2 2 2" xfId="40706" xr:uid="{02F0D2F4-1B69-482A-AA7B-3294EBF874C8}"/>
    <cellStyle name="Normal 2 5 2 2 3 2 3 2 3" xfId="40705" xr:uid="{1EEFD8FE-9A1E-4B41-BE90-F5F524EF4D9E}"/>
    <cellStyle name="Normal 2 5 2 2 3 2 3 3" xfId="12751" xr:uid="{7E08489B-0A7C-41B0-A5BE-EAA8C75EEF15}"/>
    <cellStyle name="Normal 2 5 2 2 3 2 3 3 2" xfId="40707" xr:uid="{E138EBB7-E325-4251-915E-F9EC2ABAA644}"/>
    <cellStyle name="Normal 2 5 2 2 3 2 3 4" xfId="40704" xr:uid="{1D66B10D-EDF2-4C59-B80D-71573BA2EEA2}"/>
    <cellStyle name="Normal 2 5 2 2 3 2 4" xfId="12752" xr:uid="{D775AF0A-D3D0-4F4C-BBF9-154F2EDCAB44}"/>
    <cellStyle name="Normal 2 5 2 2 3 2 4 2" xfId="12753" xr:uid="{9A1D7EC8-8642-42EE-A23C-543684D1E9B0}"/>
    <cellStyle name="Normal 2 5 2 2 3 2 4 2 2" xfId="40709" xr:uid="{32AFC645-CE66-44EF-8B68-C118C1F97DF9}"/>
    <cellStyle name="Normal 2 5 2 2 3 2 4 3" xfId="40708" xr:uid="{A1B8FB74-53DE-4BF8-8060-8DBFB3B9F95C}"/>
    <cellStyle name="Normal 2 5 2 2 3 2 5" xfId="12754" xr:uid="{894A0C3A-076D-4403-B146-755EA40D1A04}"/>
    <cellStyle name="Normal 2 5 2 2 3 2 5 2" xfId="40710" xr:uid="{D1CC4B5F-D70E-433D-8A5D-73B1CD5CBFCF}"/>
    <cellStyle name="Normal 2 5 2 2 3 2 6" xfId="40695" xr:uid="{191FE443-7AEB-4900-8F85-A0951D3C701B}"/>
    <cellStyle name="Normal 2 5 2 2 3 3" xfId="12755" xr:uid="{D597B08F-39D7-4044-8A68-A3CD07BF246E}"/>
    <cellStyle name="Normal 2 5 2 2 3 3 2" xfId="12756" xr:uid="{F2CA2AC8-9CB1-4083-8666-7E4EAED4C472}"/>
    <cellStyle name="Normal 2 5 2 2 3 3 2 2" xfId="12757" xr:uid="{501F5590-8A51-4897-BB0E-816D3D27F88E}"/>
    <cellStyle name="Normal 2 5 2 2 3 3 2 2 2" xfId="12758" xr:uid="{FC48585A-FA6D-418F-B6B7-3F107E8469EF}"/>
    <cellStyle name="Normal 2 5 2 2 3 3 2 2 2 2" xfId="40714" xr:uid="{B352945B-3704-4347-92DB-2CC1624FFF5E}"/>
    <cellStyle name="Normal 2 5 2 2 3 3 2 2 3" xfId="40713" xr:uid="{06C1D569-CC72-4738-AA26-AE031516BCC6}"/>
    <cellStyle name="Normal 2 5 2 2 3 3 2 3" xfId="12759" xr:uid="{250C61A8-C0D8-4DA5-A353-AE1B89736C39}"/>
    <cellStyle name="Normal 2 5 2 2 3 3 2 3 2" xfId="40715" xr:uid="{070614E8-8A56-44ED-9168-106CB6DD363B}"/>
    <cellStyle name="Normal 2 5 2 2 3 3 2 4" xfId="40712" xr:uid="{659521BB-FF85-4B98-AB07-1586551375F9}"/>
    <cellStyle name="Normal 2 5 2 2 3 3 3" xfId="12760" xr:uid="{12BBEB20-DB54-4F7F-9E2F-C23A51CB583F}"/>
    <cellStyle name="Normal 2 5 2 2 3 3 3 2" xfId="12761" xr:uid="{6D2F68C9-2019-4449-860F-02AC908EBB28}"/>
    <cellStyle name="Normal 2 5 2 2 3 3 3 2 2" xfId="40717" xr:uid="{5866DD92-7731-4A22-AB19-155DE7AB22E0}"/>
    <cellStyle name="Normal 2 5 2 2 3 3 3 3" xfId="40716" xr:uid="{E5756EE2-49FF-47C4-929F-D905761AF7F9}"/>
    <cellStyle name="Normal 2 5 2 2 3 3 4" xfId="12762" xr:uid="{470792D7-FD79-4234-97DD-89F264A61658}"/>
    <cellStyle name="Normal 2 5 2 2 3 3 4 2" xfId="40718" xr:uid="{03922245-3C75-414E-87BA-47245236A548}"/>
    <cellStyle name="Normal 2 5 2 2 3 3 5" xfId="40711" xr:uid="{C2DAF2F9-7B8E-4458-98A6-256834B34F98}"/>
    <cellStyle name="Normal 2 5 2 2 3 4" xfId="12763" xr:uid="{6300B9AD-159E-493A-9BDD-CF223EAB2384}"/>
    <cellStyle name="Normal 2 5 2 2 3 4 2" xfId="12764" xr:uid="{84DD0448-CB80-4E97-A211-30FC6B421E9A}"/>
    <cellStyle name="Normal 2 5 2 2 3 4 2 2" xfId="12765" xr:uid="{404ED4C4-EC2A-4FF6-AA5F-8ABFD9731B72}"/>
    <cellStyle name="Normal 2 5 2 2 3 4 2 2 2" xfId="12766" xr:uid="{72CEDCDF-4F2F-4E32-A6A6-04854DC2E1F3}"/>
    <cellStyle name="Normal 2 5 2 2 3 4 2 2 2 2" xfId="40722" xr:uid="{A76412C6-0C23-4FAA-BFD8-FF9E2D8A9256}"/>
    <cellStyle name="Normal 2 5 2 2 3 4 2 2 3" xfId="40721" xr:uid="{C9A9812A-35F5-4F41-9C43-2A92351D0FF9}"/>
    <cellStyle name="Normal 2 5 2 2 3 4 2 3" xfId="12767" xr:uid="{3FCF6D06-926D-4003-BA48-0A463BB33C28}"/>
    <cellStyle name="Normal 2 5 2 2 3 4 2 3 2" xfId="40723" xr:uid="{6BF73A72-4813-4C19-9D23-EFD5306613BD}"/>
    <cellStyle name="Normal 2 5 2 2 3 4 2 4" xfId="40720" xr:uid="{499E80F1-AE73-40DC-816E-E56225B3F0D1}"/>
    <cellStyle name="Normal 2 5 2 2 3 4 3" xfId="12768" xr:uid="{C02C4039-551C-4327-9433-2227CF47321D}"/>
    <cellStyle name="Normal 2 5 2 2 3 4 3 2" xfId="12769" xr:uid="{45EB8B5C-FDB0-4719-8CAD-4439AEC5F8FE}"/>
    <cellStyle name="Normal 2 5 2 2 3 4 3 2 2" xfId="40725" xr:uid="{FF99041E-BA7B-481C-A0BA-C5400AEE4E70}"/>
    <cellStyle name="Normal 2 5 2 2 3 4 3 3" xfId="40724" xr:uid="{46DB2D43-EB4E-49E6-90DB-C0980899626F}"/>
    <cellStyle name="Normal 2 5 2 2 3 4 4" xfId="12770" xr:uid="{8E4BF954-EA38-4FFE-9E9C-3C9DFF09E3F6}"/>
    <cellStyle name="Normal 2 5 2 2 3 4 4 2" xfId="40726" xr:uid="{1B44330A-AC4D-43C0-BFBD-BB092DA490A3}"/>
    <cellStyle name="Normal 2 5 2 2 3 4 5" xfId="40719" xr:uid="{D57C6C6D-F1BF-465A-B8BD-ED0B7AF0731D}"/>
    <cellStyle name="Normal 2 5 2 2 3 5" xfId="12771" xr:uid="{945C10BC-7722-48E1-B991-6A130DCF2693}"/>
    <cellStyle name="Normal 2 5 2 2 3 5 2" xfId="12772" xr:uid="{100C6315-745C-427D-B142-C4B4BFAE2BEE}"/>
    <cellStyle name="Normal 2 5 2 2 3 5 2 2" xfId="12773" xr:uid="{7E4361D8-8FAB-4276-97D6-6B47399D202D}"/>
    <cellStyle name="Normal 2 5 2 2 3 5 2 2 2" xfId="40729" xr:uid="{4BB178A2-3693-4F16-B5F0-52535A2DB9C7}"/>
    <cellStyle name="Normal 2 5 2 2 3 5 2 3" xfId="40728" xr:uid="{26365303-CDD7-4B45-8DCE-7B33DADA682E}"/>
    <cellStyle name="Normal 2 5 2 2 3 5 3" xfId="12774" xr:uid="{8D7605EC-76A9-4230-85A3-12DB7C1A091F}"/>
    <cellStyle name="Normal 2 5 2 2 3 5 3 2" xfId="40730" xr:uid="{4E2097B9-4DD1-4CC8-A9BC-69E7BE85B94A}"/>
    <cellStyle name="Normal 2 5 2 2 3 5 4" xfId="40727" xr:uid="{33DA1A99-9763-43F1-A09C-A028D47E94F2}"/>
    <cellStyle name="Normal 2 5 2 2 3 6" xfId="12775" xr:uid="{6F3CBC68-F4F4-4CE5-8975-22EBFA236989}"/>
    <cellStyle name="Normal 2 5 2 2 3 6 2" xfId="12776" xr:uid="{1F5E7E7F-BF1F-4597-91A1-9E8C6A39B184}"/>
    <cellStyle name="Normal 2 5 2 2 3 6 2 2" xfId="40732" xr:uid="{E1C75340-43EE-4778-A8E1-06DF8C27833B}"/>
    <cellStyle name="Normal 2 5 2 2 3 6 3" xfId="40731" xr:uid="{8F47E77C-5097-442E-8B13-AFF306D21985}"/>
    <cellStyle name="Normal 2 5 2 2 3 7" xfId="12777" xr:uid="{7E9360D3-7A41-47D2-AA80-ED11033A688F}"/>
    <cellStyle name="Normal 2 5 2 2 3 7 2" xfId="40733" xr:uid="{BE2F7F47-5856-4F44-8B2E-F9410BB7CEDA}"/>
    <cellStyle name="Normal 2 5 2 2 3 8" xfId="28534" xr:uid="{E3EDBD9D-39CE-445D-B3AA-63342B1F1A6D}"/>
    <cellStyle name="Normal 2 5 2 2 4" xfId="12778" xr:uid="{EA01A53C-2AAF-46A0-9676-34838AEEC6B1}"/>
    <cellStyle name="Normal 2 5 2 2 4 2" xfId="12779" xr:uid="{58885BCD-9C73-4E07-8FC7-F871E7A5BC87}"/>
    <cellStyle name="Normal 2 5 2 2 4 2 2" xfId="12780" xr:uid="{08E21A24-E9D7-4602-994C-F254058B552D}"/>
    <cellStyle name="Normal 2 5 2 2 4 2 2 2" xfId="12781" xr:uid="{87CDFA01-BCDF-40A8-AF6D-CE37397DECFF}"/>
    <cellStyle name="Normal 2 5 2 2 4 2 2 2 2" xfId="12782" xr:uid="{8FEF9F73-BDC2-411E-8076-0635D213CFDB}"/>
    <cellStyle name="Normal 2 5 2 2 4 2 2 2 2 2" xfId="40738" xr:uid="{33200602-8CE5-42C9-AD39-E8B01D975500}"/>
    <cellStyle name="Normal 2 5 2 2 4 2 2 2 3" xfId="40737" xr:uid="{95B012BD-56AF-4446-93AA-94691534FDF8}"/>
    <cellStyle name="Normal 2 5 2 2 4 2 2 3" xfId="12783" xr:uid="{7F858FC7-E3FA-4CDA-AAC8-2FBF92DE8937}"/>
    <cellStyle name="Normal 2 5 2 2 4 2 2 3 2" xfId="40739" xr:uid="{C2F7C110-6E08-4830-B7DF-C2E14CB00AB8}"/>
    <cellStyle name="Normal 2 5 2 2 4 2 2 4" xfId="40736" xr:uid="{9EB7D0D4-5BE0-49FA-A1D0-2426090303FA}"/>
    <cellStyle name="Normal 2 5 2 2 4 2 3" xfId="12784" xr:uid="{BFA459B4-711D-41C0-B7FE-16D451DCCDFB}"/>
    <cellStyle name="Normal 2 5 2 2 4 2 3 2" xfId="12785" xr:uid="{16330B2C-9420-4275-8AEE-35FD62777D4D}"/>
    <cellStyle name="Normal 2 5 2 2 4 2 3 2 2" xfId="40741" xr:uid="{5F7AE7F6-0568-4984-A729-D85D78DBBC85}"/>
    <cellStyle name="Normal 2 5 2 2 4 2 3 3" xfId="40740" xr:uid="{67ADBDF7-74A5-4CF5-82F9-DA5B5F924B62}"/>
    <cellStyle name="Normal 2 5 2 2 4 2 4" xfId="12786" xr:uid="{F49F0788-0D95-48E0-BB82-D2F9FD76FF5A}"/>
    <cellStyle name="Normal 2 5 2 2 4 2 4 2" xfId="40742" xr:uid="{43616F05-F5AF-4CCC-8AEA-94030E73FD0C}"/>
    <cellStyle name="Normal 2 5 2 2 4 2 5" xfId="40735" xr:uid="{498BE9AF-C5BC-4262-9EEF-3CF320C0DB06}"/>
    <cellStyle name="Normal 2 5 2 2 4 3" xfId="12787" xr:uid="{B8170531-5067-4354-BDB1-C9F1763D9854}"/>
    <cellStyle name="Normal 2 5 2 2 4 3 2" xfId="12788" xr:uid="{07549FF4-664F-4BA7-932C-C469988F791B}"/>
    <cellStyle name="Normal 2 5 2 2 4 3 2 2" xfId="12789" xr:uid="{D2815672-BFAF-42D4-AFB0-F44E70D7D155}"/>
    <cellStyle name="Normal 2 5 2 2 4 3 2 2 2" xfId="40745" xr:uid="{FABEC091-99EE-4EB5-B8A6-5F8B8D3A2638}"/>
    <cellStyle name="Normal 2 5 2 2 4 3 2 3" xfId="40744" xr:uid="{5AF56358-64AF-47FB-9C75-DE5B610530A9}"/>
    <cellStyle name="Normal 2 5 2 2 4 3 3" xfId="12790" xr:uid="{0205B2C2-AF0F-44B0-98AE-6CDF2B47F1C7}"/>
    <cellStyle name="Normal 2 5 2 2 4 3 3 2" xfId="40746" xr:uid="{C8C3D0CB-0AE6-42FD-BC12-29E36977F94A}"/>
    <cellStyle name="Normal 2 5 2 2 4 3 4" xfId="40743" xr:uid="{48648C61-CC12-46EC-BDEC-8325963F588E}"/>
    <cellStyle name="Normal 2 5 2 2 4 4" xfId="12791" xr:uid="{03F1BC69-CEFC-411A-8C72-A483CF05DEE1}"/>
    <cellStyle name="Normal 2 5 2 2 4 4 2" xfId="12792" xr:uid="{CE3448D8-F076-4D53-A16C-26470CBEDE68}"/>
    <cellStyle name="Normal 2 5 2 2 4 4 2 2" xfId="40748" xr:uid="{FE05AA79-61F3-4D8D-8002-B97D72F54E0B}"/>
    <cellStyle name="Normal 2 5 2 2 4 4 3" xfId="40747" xr:uid="{24BC8BE9-8314-4F0F-BCC8-85354C4F976C}"/>
    <cellStyle name="Normal 2 5 2 2 4 5" xfId="12793" xr:uid="{F7915BC1-09D1-449B-88FC-500853CF3745}"/>
    <cellStyle name="Normal 2 5 2 2 4 5 2" xfId="40749" xr:uid="{65BEF326-0E11-40E1-B3E9-8557CC7FA9B3}"/>
    <cellStyle name="Normal 2 5 2 2 4 6" xfId="40734" xr:uid="{0E663282-5A50-4863-BC09-2F9E221C51AE}"/>
    <cellStyle name="Normal 2 5 2 2 5" xfId="12794" xr:uid="{5A27FD6D-2F45-4E25-8013-BBF3642933D2}"/>
    <cellStyle name="Normal 2 5 2 2 5 2" xfId="12795" xr:uid="{A8D5F071-E930-4CFA-A7E8-8B2B7E42A079}"/>
    <cellStyle name="Normal 2 5 2 2 5 2 2" xfId="12796" xr:uid="{BD60C2B6-C767-4D3B-B270-62A3405A9064}"/>
    <cellStyle name="Normal 2 5 2 2 5 2 2 2" xfId="12797" xr:uid="{9096F815-2FFF-4AA6-A781-9DB8EFE03179}"/>
    <cellStyle name="Normal 2 5 2 2 5 2 2 2 2" xfId="40753" xr:uid="{6FC59EDD-F69E-4F33-9B12-D495D273753A}"/>
    <cellStyle name="Normal 2 5 2 2 5 2 2 3" xfId="40752" xr:uid="{7CDBAA6F-86D4-4A4D-8DD9-3E530EA2B368}"/>
    <cellStyle name="Normal 2 5 2 2 5 2 3" xfId="12798" xr:uid="{CD409247-1598-4D87-B40B-5A06ECA12C81}"/>
    <cellStyle name="Normal 2 5 2 2 5 2 3 2" xfId="40754" xr:uid="{CA4C05FF-02EF-43A3-A8B4-C705490878CA}"/>
    <cellStyle name="Normal 2 5 2 2 5 2 4" xfId="40751" xr:uid="{00634E57-678B-463F-8E99-32CCC119C8FF}"/>
    <cellStyle name="Normal 2 5 2 2 5 3" xfId="12799" xr:uid="{AD89AF5D-2145-4CBF-B952-D1E6C48E1DDD}"/>
    <cellStyle name="Normal 2 5 2 2 5 3 2" xfId="12800" xr:uid="{B09DAAC7-A1CD-4F42-8657-08BAE5B75A49}"/>
    <cellStyle name="Normal 2 5 2 2 5 3 2 2" xfId="40756" xr:uid="{07BC1CC7-1E2A-44AA-960A-E864E3D72822}"/>
    <cellStyle name="Normal 2 5 2 2 5 3 3" xfId="40755" xr:uid="{F33980AF-FD3D-4892-9E5F-EEAE9CC07A95}"/>
    <cellStyle name="Normal 2 5 2 2 5 4" xfId="12801" xr:uid="{26FD993F-CD4B-4AAA-9E55-180EA9AD46AF}"/>
    <cellStyle name="Normal 2 5 2 2 5 4 2" xfId="40757" xr:uid="{A1683B5B-E78D-4E48-A48D-3CD41D95B45F}"/>
    <cellStyle name="Normal 2 5 2 2 5 5" xfId="40750" xr:uid="{A3721B8E-1750-4F64-A134-93C66E87A226}"/>
    <cellStyle name="Normal 2 5 2 2 6" xfId="12802" xr:uid="{0F1EAB5B-E600-4CC8-8EE2-8B2F24B4449F}"/>
    <cellStyle name="Normal 2 5 2 2 6 2" xfId="12803" xr:uid="{876E6A34-F553-4671-8EB7-95A27ED23867}"/>
    <cellStyle name="Normal 2 5 2 2 6 2 2" xfId="12804" xr:uid="{BA3830A1-A6CD-4E53-9827-BDCA0B531EFF}"/>
    <cellStyle name="Normal 2 5 2 2 6 2 2 2" xfId="12805" xr:uid="{3F64AB20-24E2-4351-9048-34A91721603D}"/>
    <cellStyle name="Normal 2 5 2 2 6 2 2 2 2" xfId="40761" xr:uid="{FF7C807F-2BA0-4DF2-B18B-D99688CF52AE}"/>
    <cellStyle name="Normal 2 5 2 2 6 2 2 3" xfId="40760" xr:uid="{50A8C67E-8746-48BC-8EB2-AFAA3015B290}"/>
    <cellStyle name="Normal 2 5 2 2 6 2 3" xfId="12806" xr:uid="{97511DEB-FAC6-482B-AA9C-EBA5DFEF08E5}"/>
    <cellStyle name="Normal 2 5 2 2 6 2 3 2" xfId="40762" xr:uid="{EF4D9F89-88D0-467D-B7DF-EA02FB7144BA}"/>
    <cellStyle name="Normal 2 5 2 2 6 2 4" xfId="40759" xr:uid="{2C76B702-8AD6-4AB1-8AA4-22988481E67C}"/>
    <cellStyle name="Normal 2 5 2 2 6 3" xfId="12807" xr:uid="{444F45AF-087A-49AD-B7FF-BC382E35A1B4}"/>
    <cellStyle name="Normal 2 5 2 2 6 3 2" xfId="12808" xr:uid="{9A23B623-D8A0-4D1E-9A0C-6A467753B27C}"/>
    <cellStyle name="Normal 2 5 2 2 6 3 2 2" xfId="40764" xr:uid="{546E132F-A735-4E27-BA2C-18A760E8376B}"/>
    <cellStyle name="Normal 2 5 2 2 6 3 3" xfId="40763" xr:uid="{A06AB44D-AF8E-4382-BCDA-895415BAFDFE}"/>
    <cellStyle name="Normal 2 5 2 2 6 4" xfId="12809" xr:uid="{74E72A6E-D7C7-4E01-B1C1-E1751DDF842D}"/>
    <cellStyle name="Normal 2 5 2 2 6 4 2" xfId="40765" xr:uid="{DD5A426D-3E5E-426C-8894-D77701CC4D34}"/>
    <cellStyle name="Normal 2 5 2 2 6 5" xfId="40758" xr:uid="{445DD1F5-1DF8-4EF1-AFD3-3618694B35EA}"/>
    <cellStyle name="Normal 2 5 2 2 7" xfId="12810" xr:uid="{AAAAD317-5D1F-428C-8B1C-100D7A806D23}"/>
    <cellStyle name="Normal 2 5 2 2 7 2" xfId="12811" xr:uid="{AA4F3638-F763-43CE-B944-BDBE06C89620}"/>
    <cellStyle name="Normal 2 5 2 2 7 2 2" xfId="12812" xr:uid="{A3D8FB3A-3050-4365-A9A2-84FEB4C33A1F}"/>
    <cellStyle name="Normal 2 5 2 2 7 2 2 2" xfId="40768" xr:uid="{61B7F852-8960-4D78-AF94-1A1894CD2FAC}"/>
    <cellStyle name="Normal 2 5 2 2 7 2 3" xfId="40767" xr:uid="{37D40B45-193C-4B04-9445-3BE6F030CA08}"/>
    <cellStyle name="Normal 2 5 2 2 7 3" xfId="12813" xr:uid="{6A3C21EE-637A-4592-8940-19B4F2496B4D}"/>
    <cellStyle name="Normal 2 5 2 2 7 3 2" xfId="40769" xr:uid="{1949F3EF-5E23-4CBE-AE2D-7216FA26F99F}"/>
    <cellStyle name="Normal 2 5 2 2 7 4" xfId="40766" xr:uid="{7D4A0F37-4AE4-43AF-B3C3-405D5AE1CB64}"/>
    <cellStyle name="Normal 2 5 2 2 8" xfId="12814" xr:uid="{EDB386B5-4067-4B35-9274-73B3D8496752}"/>
    <cellStyle name="Normal 2 5 2 2 8 2" xfId="12815" xr:uid="{277EBA90-76F6-4C37-8FB3-470DF860D008}"/>
    <cellStyle name="Normal 2 5 2 2 8 2 2" xfId="40771" xr:uid="{016C5BE5-C3DE-4EFA-A185-437D977DA6E3}"/>
    <cellStyle name="Normal 2 5 2 2 8 3" xfId="40770" xr:uid="{A206A912-CF31-4981-AFB2-EA15D8BC7A16}"/>
    <cellStyle name="Normal 2 5 2 2 9" xfId="12816" xr:uid="{D2465865-877B-4197-A4F1-6D17A05FE333}"/>
    <cellStyle name="Normal 2 5 2 2 9 2" xfId="40772" xr:uid="{DDBA1F3B-98A4-4888-887B-917D0FC47C95}"/>
    <cellStyle name="Normal 2 5 2 3" xfId="285" xr:uid="{6E01DFB7-FE98-4E43-B345-54912D8CF06E}"/>
    <cellStyle name="Normal 2 5 2 3 10" xfId="28266" xr:uid="{FCEB0F81-AFB5-4B0F-BA7F-58FE8838E672}"/>
    <cellStyle name="Normal 2 5 2 3 2" xfId="632" xr:uid="{C60B8B59-5A34-4A35-989E-DBABE24B0D0C}"/>
    <cellStyle name="Normal 2 5 2 3 2 2" xfId="12817" xr:uid="{5B93CDA6-C759-4A12-B086-5C9D6BEEDA7C}"/>
    <cellStyle name="Normal 2 5 2 3 2 2 2" xfId="12818" xr:uid="{2D24AE2C-F09F-49A5-89E1-5509C110D8D7}"/>
    <cellStyle name="Normal 2 5 2 3 2 2 2 2" xfId="12819" xr:uid="{3F5E14E3-7DF4-4C2F-9FFA-6BCDFB73F442}"/>
    <cellStyle name="Normal 2 5 2 3 2 2 2 2 2" xfId="12820" xr:uid="{FFF8BD9E-95B3-45D1-92AA-5C12208429F3}"/>
    <cellStyle name="Normal 2 5 2 3 2 2 2 2 2 2" xfId="12821" xr:uid="{D8C3129C-39D9-404E-89CC-77665DE05E3B}"/>
    <cellStyle name="Normal 2 5 2 3 2 2 2 2 2 2 2" xfId="40777" xr:uid="{BD187BD1-3CDF-468A-8A58-A3EB10327492}"/>
    <cellStyle name="Normal 2 5 2 3 2 2 2 2 2 3" xfId="40776" xr:uid="{824F8D6E-D1A2-4734-BB33-2AFB15FB0795}"/>
    <cellStyle name="Normal 2 5 2 3 2 2 2 2 3" xfId="12822" xr:uid="{CF7CD995-6827-4564-B069-47A247864CE2}"/>
    <cellStyle name="Normal 2 5 2 3 2 2 2 2 3 2" xfId="40778" xr:uid="{EBC3E307-654E-43A7-B961-EAC6A356EA03}"/>
    <cellStyle name="Normal 2 5 2 3 2 2 2 2 4" xfId="40775" xr:uid="{A10F7591-7762-4F9C-AC39-50104AB2F9AE}"/>
    <cellStyle name="Normal 2 5 2 3 2 2 2 3" xfId="12823" xr:uid="{D3D5333E-B334-448B-B059-E346F60E8F21}"/>
    <cellStyle name="Normal 2 5 2 3 2 2 2 3 2" xfId="12824" xr:uid="{7DFFF20A-1833-4BD7-9129-24FFA484716C}"/>
    <cellStyle name="Normal 2 5 2 3 2 2 2 3 2 2" xfId="40780" xr:uid="{A6AB7BE8-6BA3-414C-B9D2-D624B08675DE}"/>
    <cellStyle name="Normal 2 5 2 3 2 2 2 3 3" xfId="40779" xr:uid="{3FF92601-9C16-44B9-A375-00ADED05B34B}"/>
    <cellStyle name="Normal 2 5 2 3 2 2 2 4" xfId="12825" xr:uid="{DF3518DD-6E18-4FC3-BF1F-9576A1E8535D}"/>
    <cellStyle name="Normal 2 5 2 3 2 2 2 4 2" xfId="40781" xr:uid="{BD359949-DBCC-4556-AE06-6558A87D8061}"/>
    <cellStyle name="Normal 2 5 2 3 2 2 2 5" xfId="40774" xr:uid="{6704006F-558C-4C71-AA6D-F1B489A4AD21}"/>
    <cellStyle name="Normal 2 5 2 3 2 2 3" xfId="12826" xr:uid="{C3EEE16F-8067-409E-BE34-E7A453E3E40A}"/>
    <cellStyle name="Normal 2 5 2 3 2 2 3 2" xfId="12827" xr:uid="{1541D037-7F06-41AC-91CA-CBC761B192D3}"/>
    <cellStyle name="Normal 2 5 2 3 2 2 3 2 2" xfId="12828" xr:uid="{343833A8-5E44-4227-BA4D-EEFD33B89743}"/>
    <cellStyle name="Normal 2 5 2 3 2 2 3 2 2 2" xfId="40784" xr:uid="{D9E9E7BA-54A8-4913-8531-049E25C7215C}"/>
    <cellStyle name="Normal 2 5 2 3 2 2 3 2 3" xfId="40783" xr:uid="{A20BA8FA-94A6-4A31-8872-97AEBE6A16C0}"/>
    <cellStyle name="Normal 2 5 2 3 2 2 3 3" xfId="12829" xr:uid="{807581E2-B21B-496F-A154-D5E467F326B0}"/>
    <cellStyle name="Normal 2 5 2 3 2 2 3 3 2" xfId="40785" xr:uid="{76065961-F6B3-472A-B8B8-EE672AC37AE2}"/>
    <cellStyle name="Normal 2 5 2 3 2 2 3 4" xfId="40782" xr:uid="{AC0193A8-60E9-401D-8E7A-2F657E98DD5C}"/>
    <cellStyle name="Normal 2 5 2 3 2 2 4" xfId="12830" xr:uid="{C5CE7352-874A-470A-8498-D5C2956827EC}"/>
    <cellStyle name="Normal 2 5 2 3 2 2 4 2" xfId="12831" xr:uid="{3E2D6BF2-CDE3-4C8D-A04C-442402514369}"/>
    <cellStyle name="Normal 2 5 2 3 2 2 4 2 2" xfId="40787" xr:uid="{FCDB7F46-D1D4-4006-8F05-2CFA00F9D753}"/>
    <cellStyle name="Normal 2 5 2 3 2 2 4 3" xfId="40786" xr:uid="{75B7E1F6-EBFE-4865-BAD7-50448FE3A30F}"/>
    <cellStyle name="Normal 2 5 2 3 2 2 5" xfId="12832" xr:uid="{DABAF24B-E9D1-41B7-A728-AF0EBA31BAC9}"/>
    <cellStyle name="Normal 2 5 2 3 2 2 5 2" xfId="40788" xr:uid="{4C370F36-ED36-42D2-81F0-E98627A51CE6}"/>
    <cellStyle name="Normal 2 5 2 3 2 2 6" xfId="40773" xr:uid="{2DB4D108-BB68-4D40-B8FE-A6548FF844B0}"/>
    <cellStyle name="Normal 2 5 2 3 2 3" xfId="12833" xr:uid="{5D2E7CC3-4029-4C20-A12D-0DA350A92917}"/>
    <cellStyle name="Normal 2 5 2 3 2 3 2" xfId="12834" xr:uid="{229B8070-9BAF-4613-8B8E-75EE175104EB}"/>
    <cellStyle name="Normal 2 5 2 3 2 3 2 2" xfId="12835" xr:uid="{7C35D40D-5AEC-486B-9FC4-81651A838158}"/>
    <cellStyle name="Normal 2 5 2 3 2 3 2 2 2" xfId="12836" xr:uid="{C29572BD-BF41-442C-A92A-C910CD86A2D6}"/>
    <cellStyle name="Normal 2 5 2 3 2 3 2 2 2 2" xfId="40792" xr:uid="{439AA927-B759-43EF-A6D1-D9181C00850A}"/>
    <cellStyle name="Normal 2 5 2 3 2 3 2 2 3" xfId="40791" xr:uid="{8C4CEBC2-6F6D-4B9D-917C-5FCC13AD586C}"/>
    <cellStyle name="Normal 2 5 2 3 2 3 2 3" xfId="12837" xr:uid="{FDFD0C67-B77B-4A67-AA2B-1923C6D3953A}"/>
    <cellStyle name="Normal 2 5 2 3 2 3 2 3 2" xfId="40793" xr:uid="{76CE89CA-AC1A-4EB6-B386-499D0ACA1379}"/>
    <cellStyle name="Normal 2 5 2 3 2 3 2 4" xfId="40790" xr:uid="{7DD877E5-9A65-481D-BAD2-E6EFDA7EFEC1}"/>
    <cellStyle name="Normal 2 5 2 3 2 3 3" xfId="12838" xr:uid="{1A26F228-E47C-4EB9-8064-F0EBBBFFD54F}"/>
    <cellStyle name="Normal 2 5 2 3 2 3 3 2" xfId="12839" xr:uid="{B1A1E33F-AA07-431D-B595-5BAAD4086050}"/>
    <cellStyle name="Normal 2 5 2 3 2 3 3 2 2" xfId="40795" xr:uid="{2AE30FB7-DFA4-41C1-ACCC-292B1D090FCE}"/>
    <cellStyle name="Normal 2 5 2 3 2 3 3 3" xfId="40794" xr:uid="{AFA51EDD-3B89-42CF-AC28-9A37C56D3BED}"/>
    <cellStyle name="Normal 2 5 2 3 2 3 4" xfId="12840" xr:uid="{9D4A875F-D3CF-48FA-87C0-91B40318CF8C}"/>
    <cellStyle name="Normal 2 5 2 3 2 3 4 2" xfId="40796" xr:uid="{3A941CBD-A81B-44CE-A338-23E843CCBC08}"/>
    <cellStyle name="Normal 2 5 2 3 2 3 5" xfId="40789" xr:uid="{97530711-5157-43DB-8179-A552D88FA11B}"/>
    <cellStyle name="Normal 2 5 2 3 2 4" xfId="12841" xr:uid="{3FDC6766-106B-4502-9EA0-CBB9CB46D6B3}"/>
    <cellStyle name="Normal 2 5 2 3 2 4 2" xfId="12842" xr:uid="{090043BB-0D39-4C4F-8FEA-E7845EF09D49}"/>
    <cellStyle name="Normal 2 5 2 3 2 4 2 2" xfId="12843" xr:uid="{15CD4441-E0E5-4A0D-894A-F4DF983934DB}"/>
    <cellStyle name="Normal 2 5 2 3 2 4 2 2 2" xfId="12844" xr:uid="{86474516-EAD3-4BD4-8AB1-2665B196D12E}"/>
    <cellStyle name="Normal 2 5 2 3 2 4 2 2 2 2" xfId="40800" xr:uid="{C8B78A49-760B-4EDC-A378-2E885C8118F6}"/>
    <cellStyle name="Normal 2 5 2 3 2 4 2 2 3" xfId="40799" xr:uid="{B21D2E8F-6AFB-4B50-A444-68E187CC3635}"/>
    <cellStyle name="Normal 2 5 2 3 2 4 2 3" xfId="12845" xr:uid="{5E6E516E-415D-47ED-87A9-20DDB984768D}"/>
    <cellStyle name="Normal 2 5 2 3 2 4 2 3 2" xfId="40801" xr:uid="{8DD45407-4EBB-4EFD-8741-9895FBF404A2}"/>
    <cellStyle name="Normal 2 5 2 3 2 4 2 4" xfId="40798" xr:uid="{ECE54620-C05E-45DE-A2EB-D623855BCD00}"/>
    <cellStyle name="Normal 2 5 2 3 2 4 3" xfId="12846" xr:uid="{176E0D39-7CF2-46CC-B228-79A9CE848087}"/>
    <cellStyle name="Normal 2 5 2 3 2 4 3 2" xfId="12847" xr:uid="{BD0BEACE-31C1-4C6C-915D-423ADBF92A66}"/>
    <cellStyle name="Normal 2 5 2 3 2 4 3 2 2" xfId="40803" xr:uid="{7D89EE6E-309D-4272-AE66-AC49EDA4F8ED}"/>
    <cellStyle name="Normal 2 5 2 3 2 4 3 3" xfId="40802" xr:uid="{CD9D4B65-B31E-480A-B87F-56EEBF08D779}"/>
    <cellStyle name="Normal 2 5 2 3 2 4 4" xfId="12848" xr:uid="{DECA4E0F-5BC1-44AC-8011-FC25FF31A573}"/>
    <cellStyle name="Normal 2 5 2 3 2 4 4 2" xfId="40804" xr:uid="{D7E079A8-7653-4697-99DC-9AB8891D48FC}"/>
    <cellStyle name="Normal 2 5 2 3 2 4 5" xfId="40797" xr:uid="{5CD86D9D-6F1A-4853-9D93-A93F62565ACF}"/>
    <cellStyle name="Normal 2 5 2 3 2 5" xfId="12849" xr:uid="{DC5B7814-DB5C-4023-BDF7-EBCA5237C4B1}"/>
    <cellStyle name="Normal 2 5 2 3 2 5 2" xfId="12850" xr:uid="{C20E54A9-A8E4-4EAC-B1E6-31AB25E4BED1}"/>
    <cellStyle name="Normal 2 5 2 3 2 5 2 2" xfId="12851" xr:uid="{A7ACD703-734F-4803-A663-40EA9E8515E5}"/>
    <cellStyle name="Normal 2 5 2 3 2 5 2 2 2" xfId="40807" xr:uid="{EF21B28F-75D6-405B-AC3E-57780F7928F5}"/>
    <cellStyle name="Normal 2 5 2 3 2 5 2 3" xfId="40806" xr:uid="{30227B6B-4BA6-417B-AC6C-EAE5C8601B1F}"/>
    <cellStyle name="Normal 2 5 2 3 2 5 3" xfId="12852" xr:uid="{71D355C5-768A-4F3C-B0E5-0214FACAFD2A}"/>
    <cellStyle name="Normal 2 5 2 3 2 5 3 2" xfId="40808" xr:uid="{262488D9-A96C-444B-A53B-7D435860E677}"/>
    <cellStyle name="Normal 2 5 2 3 2 5 4" xfId="40805" xr:uid="{F4ED5207-C159-4D36-BF2E-1875CF6743C2}"/>
    <cellStyle name="Normal 2 5 2 3 2 6" xfId="12853" xr:uid="{29750B1D-B469-4BE3-98C0-5FC9B8F98D79}"/>
    <cellStyle name="Normal 2 5 2 3 2 6 2" xfId="12854" xr:uid="{4A355668-8E88-42D9-BD7A-212B0A763783}"/>
    <cellStyle name="Normal 2 5 2 3 2 6 2 2" xfId="40810" xr:uid="{639C70CD-07BD-491A-882B-EC0ED6F62B97}"/>
    <cellStyle name="Normal 2 5 2 3 2 6 3" xfId="40809" xr:uid="{C5E5CE36-178D-471E-B04E-538511B7D952}"/>
    <cellStyle name="Normal 2 5 2 3 2 7" xfId="12855" xr:uid="{B34B41F7-2995-4D94-8D51-14E1B53660A4}"/>
    <cellStyle name="Normal 2 5 2 3 2 7 2" xfId="40811" xr:uid="{147457D0-81D4-46DA-8827-983EF6CA32D8}"/>
    <cellStyle name="Normal 2 5 2 3 2 8" xfId="28611" xr:uid="{7E705338-DC2F-4CCF-98FC-D6DA73B4E1D3}"/>
    <cellStyle name="Normal 2 5 2 3 3" xfId="12856" xr:uid="{0813310D-DD97-4CD0-9655-177203E372F5}"/>
    <cellStyle name="Normal 2 5 2 3 3 2" xfId="12857" xr:uid="{FEC701EE-1E62-48AB-A56A-EDDA04EEBAE4}"/>
    <cellStyle name="Normal 2 5 2 3 3 2 2" xfId="12858" xr:uid="{59BFC1E0-3C47-4B47-9735-C3D64016F45C}"/>
    <cellStyle name="Normal 2 5 2 3 3 2 2 2" xfId="12859" xr:uid="{7A13C6BB-C625-4480-BA7D-D725013E3FE8}"/>
    <cellStyle name="Normal 2 5 2 3 3 2 2 2 2" xfId="12860" xr:uid="{0B386300-62CD-47E9-A5BD-43A9FEA24FAA}"/>
    <cellStyle name="Normal 2 5 2 3 3 2 2 2 2 2" xfId="40816" xr:uid="{2FCD1A79-99A7-483F-90FF-6A8319D30124}"/>
    <cellStyle name="Normal 2 5 2 3 3 2 2 2 3" xfId="40815" xr:uid="{7CA83193-6035-4842-99FC-9DDF7C09044E}"/>
    <cellStyle name="Normal 2 5 2 3 3 2 2 3" xfId="12861" xr:uid="{DD32695E-4D03-42B7-887D-C998A920F99F}"/>
    <cellStyle name="Normal 2 5 2 3 3 2 2 3 2" xfId="40817" xr:uid="{2B732A89-141E-4FAD-95EA-286B9DA61B63}"/>
    <cellStyle name="Normal 2 5 2 3 3 2 2 4" xfId="40814" xr:uid="{A821F2CA-F9C1-4962-93B7-8A2B9500B8CC}"/>
    <cellStyle name="Normal 2 5 2 3 3 2 3" xfId="12862" xr:uid="{FECC5FB5-F5AA-4979-831C-C675711FE0B1}"/>
    <cellStyle name="Normal 2 5 2 3 3 2 3 2" xfId="12863" xr:uid="{EE529299-F6B8-4CFC-A553-96203818029C}"/>
    <cellStyle name="Normal 2 5 2 3 3 2 3 2 2" xfId="40819" xr:uid="{99FF4395-DC00-42F9-8EBF-AA1A08EF1CED}"/>
    <cellStyle name="Normal 2 5 2 3 3 2 3 3" xfId="40818" xr:uid="{7346A831-3052-4689-A075-685F6AEA0206}"/>
    <cellStyle name="Normal 2 5 2 3 3 2 4" xfId="12864" xr:uid="{A914774C-4B2A-49AE-A768-918493A7185F}"/>
    <cellStyle name="Normal 2 5 2 3 3 2 4 2" xfId="40820" xr:uid="{3CCA6150-F47D-4D2B-844B-330D8D6A0294}"/>
    <cellStyle name="Normal 2 5 2 3 3 2 5" xfId="40813" xr:uid="{DFA016B2-6A91-429F-B599-04E5815AD90F}"/>
    <cellStyle name="Normal 2 5 2 3 3 3" xfId="12865" xr:uid="{6155314A-DD74-4126-AC8F-28A86F5760B4}"/>
    <cellStyle name="Normal 2 5 2 3 3 3 2" xfId="12866" xr:uid="{E88B7343-BA55-46F4-A92F-D4218BC926F0}"/>
    <cellStyle name="Normal 2 5 2 3 3 3 2 2" xfId="12867" xr:uid="{058C4DEF-9796-4633-99E0-124FAC58F041}"/>
    <cellStyle name="Normal 2 5 2 3 3 3 2 2 2" xfId="40823" xr:uid="{C35D5567-1D23-4A23-A36C-538AECDDAF76}"/>
    <cellStyle name="Normal 2 5 2 3 3 3 2 3" xfId="40822" xr:uid="{99E07BFF-6524-4F09-9E5E-C31F2C007D83}"/>
    <cellStyle name="Normal 2 5 2 3 3 3 3" xfId="12868" xr:uid="{5CD6B4E9-D61F-49AC-B9C0-03C0110D491C}"/>
    <cellStyle name="Normal 2 5 2 3 3 3 3 2" xfId="40824" xr:uid="{AAFCE3BB-423B-47D9-A591-35F97E92405A}"/>
    <cellStyle name="Normal 2 5 2 3 3 3 4" xfId="40821" xr:uid="{5FEFF93D-0CD0-4977-8DF6-DB5DC2D31836}"/>
    <cellStyle name="Normal 2 5 2 3 3 4" xfId="12869" xr:uid="{09BAC0BA-E0D0-4FC4-AFDC-C606EC61313F}"/>
    <cellStyle name="Normal 2 5 2 3 3 4 2" xfId="12870" xr:uid="{0856FA05-DDEA-454A-9744-98DD8E36B0D0}"/>
    <cellStyle name="Normal 2 5 2 3 3 4 2 2" xfId="40826" xr:uid="{F880D9DF-E5A5-48C1-BC9E-47F507A44F94}"/>
    <cellStyle name="Normal 2 5 2 3 3 4 3" xfId="40825" xr:uid="{3F05E571-613F-4C0B-A286-16CC68A15AEE}"/>
    <cellStyle name="Normal 2 5 2 3 3 5" xfId="12871" xr:uid="{3D7D7FE7-0330-4879-9DB5-56825C1EC2AA}"/>
    <cellStyle name="Normal 2 5 2 3 3 5 2" xfId="40827" xr:uid="{EDDC15AE-FA64-4C12-8ADC-DE0C38300C7B}"/>
    <cellStyle name="Normal 2 5 2 3 3 6" xfId="40812" xr:uid="{261EE2C6-53F2-4BA8-9CAB-7114A3EE73E1}"/>
    <cellStyle name="Normal 2 5 2 3 4" xfId="12872" xr:uid="{DAD32153-63B5-404A-9148-480988519FC6}"/>
    <cellStyle name="Normal 2 5 2 3 4 2" xfId="12873" xr:uid="{7E8877D9-BE5E-42E0-869C-777E6707DFB2}"/>
    <cellStyle name="Normal 2 5 2 3 4 2 2" xfId="12874" xr:uid="{A31B3FE7-D4E4-492E-BF80-DE54B8831390}"/>
    <cellStyle name="Normal 2 5 2 3 4 2 2 2" xfId="12875" xr:uid="{6AA512C9-442E-4B4F-9257-66037D9ECCAF}"/>
    <cellStyle name="Normal 2 5 2 3 4 2 2 2 2" xfId="40831" xr:uid="{4DAD241C-B368-4C8F-8984-182312D9D955}"/>
    <cellStyle name="Normal 2 5 2 3 4 2 2 3" xfId="40830" xr:uid="{E6127F09-5C23-4C7E-B2B7-7C3346AE99FB}"/>
    <cellStyle name="Normal 2 5 2 3 4 2 3" xfId="12876" xr:uid="{0887D563-B2C6-47D6-A60A-1C9477A8ACF5}"/>
    <cellStyle name="Normal 2 5 2 3 4 2 3 2" xfId="40832" xr:uid="{F918088E-5D9B-4908-8923-31C4B7BA1084}"/>
    <cellStyle name="Normal 2 5 2 3 4 2 4" xfId="40829" xr:uid="{B6E21C9E-AA8F-47EC-9360-081CB581173B}"/>
    <cellStyle name="Normal 2 5 2 3 4 3" xfId="12877" xr:uid="{B7DB8043-8D76-4029-B462-CDD1BF4D35C4}"/>
    <cellStyle name="Normal 2 5 2 3 4 3 2" xfId="12878" xr:uid="{19972FE5-0545-4C53-B001-5813D2FBA54D}"/>
    <cellStyle name="Normal 2 5 2 3 4 3 2 2" xfId="40834" xr:uid="{77E0AC34-0248-49D0-9A20-37562984ED17}"/>
    <cellStyle name="Normal 2 5 2 3 4 3 3" xfId="40833" xr:uid="{CDCED544-AFDD-4C2B-9F63-7AC0FF826FBC}"/>
    <cellStyle name="Normal 2 5 2 3 4 4" xfId="12879" xr:uid="{327BBF1B-6D70-4163-BF5A-458D50B41859}"/>
    <cellStyle name="Normal 2 5 2 3 4 4 2" xfId="40835" xr:uid="{ECD559EA-7863-4D35-BA07-902A2AB3B0F1}"/>
    <cellStyle name="Normal 2 5 2 3 4 5" xfId="40828" xr:uid="{DB4CC5D0-7B82-4A0C-9D66-7603C2950444}"/>
    <cellStyle name="Normal 2 5 2 3 5" xfId="12880" xr:uid="{A1BBBADA-2E92-4E0A-8FE4-568361C960E0}"/>
    <cellStyle name="Normal 2 5 2 3 5 2" xfId="12881" xr:uid="{A3E9F2A5-D831-4F42-BA33-44F266A2E53E}"/>
    <cellStyle name="Normal 2 5 2 3 5 2 2" xfId="12882" xr:uid="{2B5CFB88-4C4D-4327-8354-E65D4E90CE1B}"/>
    <cellStyle name="Normal 2 5 2 3 5 2 2 2" xfId="12883" xr:uid="{08B36E13-71B6-4161-A7B5-5BC8625A0E74}"/>
    <cellStyle name="Normal 2 5 2 3 5 2 2 2 2" xfId="40839" xr:uid="{C61CCBAA-6473-4D99-B1A3-B19ACAEF617E}"/>
    <cellStyle name="Normal 2 5 2 3 5 2 2 3" xfId="40838" xr:uid="{8D5439D0-50C9-405E-A0C3-2D35DD7EF5D3}"/>
    <cellStyle name="Normal 2 5 2 3 5 2 3" xfId="12884" xr:uid="{67A77632-714A-4913-8607-32A8C2066FBE}"/>
    <cellStyle name="Normal 2 5 2 3 5 2 3 2" xfId="40840" xr:uid="{7F4B07E8-2EBE-46A1-A010-E631AD7F5CD9}"/>
    <cellStyle name="Normal 2 5 2 3 5 2 4" xfId="40837" xr:uid="{7F1BEBDB-ED9A-46AF-9D41-CD3D53A8EBDD}"/>
    <cellStyle name="Normal 2 5 2 3 5 3" xfId="12885" xr:uid="{45764B57-6CE5-49C4-94CF-D1B21B707712}"/>
    <cellStyle name="Normal 2 5 2 3 5 3 2" xfId="12886" xr:uid="{BC6AD377-BEA4-4485-9B7D-9C6D5EF9FCA5}"/>
    <cellStyle name="Normal 2 5 2 3 5 3 2 2" xfId="40842" xr:uid="{CB8E8B18-00AE-4026-B626-F4FBBF92F655}"/>
    <cellStyle name="Normal 2 5 2 3 5 3 3" xfId="40841" xr:uid="{299FE44F-7C1A-473E-9F34-B6C542E9595A}"/>
    <cellStyle name="Normal 2 5 2 3 5 4" xfId="12887" xr:uid="{E4FB3413-39E5-46DD-AEA3-1109495E479C}"/>
    <cellStyle name="Normal 2 5 2 3 5 4 2" xfId="40843" xr:uid="{B62D57C4-FF33-4FA1-AEA6-CC7F9176173F}"/>
    <cellStyle name="Normal 2 5 2 3 5 5" xfId="40836" xr:uid="{858107F5-31C3-429C-8731-775CE3E1D6B0}"/>
    <cellStyle name="Normal 2 5 2 3 6" xfId="12888" xr:uid="{7E6BACBF-2D23-48AC-B01D-C4323E30240D}"/>
    <cellStyle name="Normal 2 5 2 3 6 2" xfId="12889" xr:uid="{8D58B8E7-A7C9-486F-80E6-CDB0C3EDFBAF}"/>
    <cellStyle name="Normal 2 5 2 3 6 2 2" xfId="12890" xr:uid="{1D36AD0E-2C87-475F-8605-61ACD7D97D1A}"/>
    <cellStyle name="Normal 2 5 2 3 6 2 2 2" xfId="40846" xr:uid="{DE3839A3-38AA-43C1-B731-CC2880FF21D2}"/>
    <cellStyle name="Normal 2 5 2 3 6 2 3" xfId="40845" xr:uid="{D3193F09-8EFA-4B91-AD7B-5B362FCC06B9}"/>
    <cellStyle name="Normal 2 5 2 3 6 3" xfId="12891" xr:uid="{9BC439E8-3CB5-4D80-BEF1-482FA1800E66}"/>
    <cellStyle name="Normal 2 5 2 3 6 3 2" xfId="40847" xr:uid="{09AF1706-A8E7-423D-BB94-039A25E26A82}"/>
    <cellStyle name="Normal 2 5 2 3 6 4" xfId="40844" xr:uid="{DE789711-FB89-4637-9E81-1120B284754A}"/>
    <cellStyle name="Normal 2 5 2 3 7" xfId="12892" xr:uid="{26357CF8-432E-46E8-9974-4F50666956B4}"/>
    <cellStyle name="Normal 2 5 2 3 7 2" xfId="12893" xr:uid="{B545CDA5-A898-4A54-AF8B-A2A05BC610F7}"/>
    <cellStyle name="Normal 2 5 2 3 7 2 2" xfId="40849" xr:uid="{1F0918CD-7E99-4772-8E0E-25A33BA37F6E}"/>
    <cellStyle name="Normal 2 5 2 3 7 3" xfId="40848" xr:uid="{4328A256-1547-4BE1-9468-61BD477A77F5}"/>
    <cellStyle name="Normal 2 5 2 3 8" xfId="12894" xr:uid="{BA1AC883-0ADC-46B6-8618-0DB83BE0813B}"/>
    <cellStyle name="Normal 2 5 2 3 8 2" xfId="40850" xr:uid="{991911FF-CDD4-4FC8-A996-2D4F4C9365E1}"/>
    <cellStyle name="Normal 2 5 2 3 9" xfId="27862" xr:uid="{8D439284-7C1C-4F2D-A0FB-87662BBD6F71}"/>
    <cellStyle name="Normal 2 5 2 3 9 2" xfId="55781" xr:uid="{0BB09656-3170-4228-AAB0-33E3E4100475}"/>
    <cellStyle name="Normal 2 5 2 4" xfId="478" xr:uid="{787C1319-4232-4803-9EAB-1F0F31914C1D}"/>
    <cellStyle name="Normal 2 5 2 4 2" xfId="12895" xr:uid="{6B9FB460-5D14-4B4D-8000-177A1A951DC8}"/>
    <cellStyle name="Normal 2 5 2 4 2 2" xfId="12896" xr:uid="{A2209038-EF03-4621-9A6B-E7C3C0402B8B}"/>
    <cellStyle name="Normal 2 5 2 4 2 2 2" xfId="12897" xr:uid="{7E15031B-D3E4-4D89-9EA9-9217DE1F3C64}"/>
    <cellStyle name="Normal 2 5 2 4 2 2 2 2" xfId="12898" xr:uid="{6868D7DE-4E5D-4AB0-8E84-409F8C1583FA}"/>
    <cellStyle name="Normal 2 5 2 4 2 2 2 2 2" xfId="12899" xr:uid="{E0ABC521-733C-42F3-8FBA-9F5EE6A28622}"/>
    <cellStyle name="Normal 2 5 2 4 2 2 2 2 2 2" xfId="40855" xr:uid="{5B397A23-8417-4A88-837D-E1615DA7D518}"/>
    <cellStyle name="Normal 2 5 2 4 2 2 2 2 3" xfId="40854" xr:uid="{8C9995C8-5CA5-48E7-A8A7-9F012334338E}"/>
    <cellStyle name="Normal 2 5 2 4 2 2 2 3" xfId="12900" xr:uid="{C8A4E52A-1A12-41F4-BF39-F33DEDBBB421}"/>
    <cellStyle name="Normal 2 5 2 4 2 2 2 3 2" xfId="40856" xr:uid="{81D55B4E-16F9-469D-8E86-6A0BEF255853}"/>
    <cellStyle name="Normal 2 5 2 4 2 2 2 4" xfId="40853" xr:uid="{B3C875A5-8C19-4406-BEDE-EB3903819FEA}"/>
    <cellStyle name="Normal 2 5 2 4 2 2 3" xfId="12901" xr:uid="{3C6B8F23-23DB-46D2-AC4B-D7D36FE9398D}"/>
    <cellStyle name="Normal 2 5 2 4 2 2 3 2" xfId="12902" xr:uid="{5BEA9CCE-29E4-45B2-A1ED-4D52C62BEF15}"/>
    <cellStyle name="Normal 2 5 2 4 2 2 3 2 2" xfId="40858" xr:uid="{FA3EB544-5EAA-409D-A74B-D9D63C0D0A3B}"/>
    <cellStyle name="Normal 2 5 2 4 2 2 3 3" xfId="40857" xr:uid="{557E4546-3CF6-4164-996E-F72D6B0D1541}"/>
    <cellStyle name="Normal 2 5 2 4 2 2 4" xfId="12903" xr:uid="{10429ED3-C476-4AEA-9A15-4DC5935D5A5E}"/>
    <cellStyle name="Normal 2 5 2 4 2 2 4 2" xfId="40859" xr:uid="{2509E221-F6FD-46D8-A7AA-7DB982D25BDC}"/>
    <cellStyle name="Normal 2 5 2 4 2 2 5" xfId="40852" xr:uid="{8F96CBBC-E6AD-40FE-8B58-F379E088BFD3}"/>
    <cellStyle name="Normal 2 5 2 4 2 3" xfId="12904" xr:uid="{3B256978-CC45-4403-8D0D-F25DC9EDAA0D}"/>
    <cellStyle name="Normal 2 5 2 4 2 3 2" xfId="12905" xr:uid="{C571897B-0A5B-4A3E-AB4B-9D5530CD17A3}"/>
    <cellStyle name="Normal 2 5 2 4 2 3 2 2" xfId="12906" xr:uid="{3036DDDC-6A28-4D64-9EA8-CA9A006CDDA8}"/>
    <cellStyle name="Normal 2 5 2 4 2 3 2 2 2" xfId="40862" xr:uid="{D74C817F-EDD3-4E40-86F5-D2F6E73BADA0}"/>
    <cellStyle name="Normal 2 5 2 4 2 3 2 3" xfId="40861" xr:uid="{8E42E325-ACCF-49B5-91DB-F9F483E84ADE}"/>
    <cellStyle name="Normal 2 5 2 4 2 3 3" xfId="12907" xr:uid="{22FC6F4F-5681-4727-902C-287A851491CE}"/>
    <cellStyle name="Normal 2 5 2 4 2 3 3 2" xfId="40863" xr:uid="{BCE760B6-462D-4F18-9C36-3DC6639FEBC7}"/>
    <cellStyle name="Normal 2 5 2 4 2 3 4" xfId="40860" xr:uid="{94902F1E-B9F0-499E-9BC1-FF940EBCBC03}"/>
    <cellStyle name="Normal 2 5 2 4 2 4" xfId="12908" xr:uid="{ECC58752-6916-40D6-90F4-EB55A5289BD3}"/>
    <cellStyle name="Normal 2 5 2 4 2 4 2" xfId="12909" xr:uid="{92152355-6AB9-4BB6-8D8F-DF4D9886AF93}"/>
    <cellStyle name="Normal 2 5 2 4 2 4 2 2" xfId="40865" xr:uid="{2C8A4A4F-5362-4C83-A04D-9B00107A98F4}"/>
    <cellStyle name="Normal 2 5 2 4 2 4 3" xfId="40864" xr:uid="{F87945CC-046C-473A-B8CE-898D097729B3}"/>
    <cellStyle name="Normal 2 5 2 4 2 5" xfId="12910" xr:uid="{91665938-245F-437B-B33E-9A8007A8D023}"/>
    <cellStyle name="Normal 2 5 2 4 2 5 2" xfId="40866" xr:uid="{8AA37534-C14F-4DEA-98DA-BBA24F0EE41D}"/>
    <cellStyle name="Normal 2 5 2 4 2 6" xfId="40851" xr:uid="{81DB2CCC-720A-430C-854B-33F180701A2E}"/>
    <cellStyle name="Normal 2 5 2 4 3" xfId="12911" xr:uid="{935C191D-8CA0-4D4F-8BCF-21048D0C4056}"/>
    <cellStyle name="Normal 2 5 2 4 3 2" xfId="12912" xr:uid="{CCA8BF19-3620-4C57-AF4C-9351A3C99E9A}"/>
    <cellStyle name="Normal 2 5 2 4 3 2 2" xfId="12913" xr:uid="{6E2B7701-DA81-480A-9AC3-B35FF2F2D4D9}"/>
    <cellStyle name="Normal 2 5 2 4 3 2 2 2" xfId="12914" xr:uid="{2BEA51C3-F6AF-4484-A41F-2B526F1A0AC1}"/>
    <cellStyle name="Normal 2 5 2 4 3 2 2 2 2" xfId="40870" xr:uid="{F5380268-E317-4FD0-B100-81E5F5B3674C}"/>
    <cellStyle name="Normal 2 5 2 4 3 2 2 3" xfId="40869" xr:uid="{C3103DED-2454-48DC-89FC-C13E7810EBB6}"/>
    <cellStyle name="Normal 2 5 2 4 3 2 3" xfId="12915" xr:uid="{313535E4-E930-4BB3-95CB-46283F35753D}"/>
    <cellStyle name="Normal 2 5 2 4 3 2 3 2" xfId="40871" xr:uid="{CF4EC837-1810-40C9-9F79-A5E659363514}"/>
    <cellStyle name="Normal 2 5 2 4 3 2 4" xfId="40868" xr:uid="{15CDEC1B-455D-40BB-AB40-ADF282CECACA}"/>
    <cellStyle name="Normal 2 5 2 4 3 3" xfId="12916" xr:uid="{F1F984A3-B17E-44A8-B62F-8873D983DC65}"/>
    <cellStyle name="Normal 2 5 2 4 3 3 2" xfId="12917" xr:uid="{E483F996-DFCB-43DE-9329-9FC2C99F1EB3}"/>
    <cellStyle name="Normal 2 5 2 4 3 3 2 2" xfId="40873" xr:uid="{96D2A0F3-C91E-4A5A-BD23-373F8D690986}"/>
    <cellStyle name="Normal 2 5 2 4 3 3 3" xfId="40872" xr:uid="{8C55C461-8C49-4E79-B1B8-C0F8F374A0CF}"/>
    <cellStyle name="Normal 2 5 2 4 3 4" xfId="12918" xr:uid="{FE0EFAC5-4EFD-41B9-9B72-37EDD9E1CC47}"/>
    <cellStyle name="Normal 2 5 2 4 3 4 2" xfId="40874" xr:uid="{FB78E8E2-F05F-4E40-B525-B2911CFB16FB}"/>
    <cellStyle name="Normal 2 5 2 4 3 5" xfId="40867" xr:uid="{430A4FE8-0AFC-4F22-9FF1-6A458A40C98C}"/>
    <cellStyle name="Normal 2 5 2 4 4" xfId="12919" xr:uid="{24A9AB74-40B8-4A65-8B74-22D818CE60B6}"/>
    <cellStyle name="Normal 2 5 2 4 4 2" xfId="12920" xr:uid="{74D66877-314E-4960-9E63-DF5967CE8413}"/>
    <cellStyle name="Normal 2 5 2 4 4 2 2" xfId="12921" xr:uid="{19342266-FED1-4E1A-A405-79AB7236413A}"/>
    <cellStyle name="Normal 2 5 2 4 4 2 2 2" xfId="12922" xr:uid="{CA80E013-4782-4F40-BB22-17C0160678D0}"/>
    <cellStyle name="Normal 2 5 2 4 4 2 2 2 2" xfId="40878" xr:uid="{35BB1E60-1469-4732-A361-359A9B7F9D9F}"/>
    <cellStyle name="Normal 2 5 2 4 4 2 2 3" xfId="40877" xr:uid="{0068AF6D-CCDF-4FF4-8B60-D17B6184F55D}"/>
    <cellStyle name="Normal 2 5 2 4 4 2 3" xfId="12923" xr:uid="{EB6144D9-11B2-4840-9589-710AC29C70B0}"/>
    <cellStyle name="Normal 2 5 2 4 4 2 3 2" xfId="40879" xr:uid="{E8392725-60D0-4F52-A3CA-D901333C83B7}"/>
    <cellStyle name="Normal 2 5 2 4 4 2 4" xfId="40876" xr:uid="{45853DD0-9AFB-45E0-B7E4-EC158AAFEC05}"/>
    <cellStyle name="Normal 2 5 2 4 4 3" xfId="12924" xr:uid="{4A838746-F875-426F-BAE4-4C256967004A}"/>
    <cellStyle name="Normal 2 5 2 4 4 3 2" xfId="12925" xr:uid="{0D4488E8-7773-4B01-A922-B279C63E3124}"/>
    <cellStyle name="Normal 2 5 2 4 4 3 2 2" xfId="40881" xr:uid="{D324B125-AC2E-45AC-AD79-D30E36EB132A}"/>
    <cellStyle name="Normal 2 5 2 4 4 3 3" xfId="40880" xr:uid="{071E34E5-B879-4CF7-B544-A1A7A7A25B33}"/>
    <cellStyle name="Normal 2 5 2 4 4 4" xfId="12926" xr:uid="{7DB84971-569E-4433-B888-570A21DF0B6E}"/>
    <cellStyle name="Normal 2 5 2 4 4 4 2" xfId="40882" xr:uid="{842A5D50-6259-4A73-9A51-39594CC8E154}"/>
    <cellStyle name="Normal 2 5 2 4 4 5" xfId="40875" xr:uid="{ABB42577-BC74-4D95-9892-C200E233BFD4}"/>
    <cellStyle name="Normal 2 5 2 4 5" xfId="12927" xr:uid="{B2C2596F-CAFA-4FB4-AB27-5E2780BD2D1F}"/>
    <cellStyle name="Normal 2 5 2 4 5 2" xfId="12928" xr:uid="{56F045CC-7918-469D-99DF-D5594E199003}"/>
    <cellStyle name="Normal 2 5 2 4 5 2 2" xfId="12929" xr:uid="{5FC1545C-F69B-4FDA-9983-66E7A1AE8AAD}"/>
    <cellStyle name="Normal 2 5 2 4 5 2 2 2" xfId="40885" xr:uid="{C04DA500-35B7-41DA-B83E-4031F2BC5C89}"/>
    <cellStyle name="Normal 2 5 2 4 5 2 3" xfId="40884" xr:uid="{E0550417-5140-4258-9E75-5126DC2D4FA4}"/>
    <cellStyle name="Normal 2 5 2 4 5 3" xfId="12930" xr:uid="{A0043774-9A45-41C5-A3EF-52B31C523BA0}"/>
    <cellStyle name="Normal 2 5 2 4 5 3 2" xfId="40886" xr:uid="{2D304120-E6F6-420D-A443-7E14EC2000BE}"/>
    <cellStyle name="Normal 2 5 2 4 5 4" xfId="40883" xr:uid="{C32C705B-7F69-4A5A-8A52-E4F61A6647AA}"/>
    <cellStyle name="Normal 2 5 2 4 6" xfId="12931" xr:uid="{7DD9502A-2F86-4957-B8C8-66A08E0FF7DE}"/>
    <cellStyle name="Normal 2 5 2 4 6 2" xfId="12932" xr:uid="{793B3AC1-0A43-4849-9160-71E1E94FF88A}"/>
    <cellStyle name="Normal 2 5 2 4 6 2 2" xfId="40888" xr:uid="{6FF2D0D5-E2D6-4D4E-A079-F022B868B1E5}"/>
    <cellStyle name="Normal 2 5 2 4 6 3" xfId="40887" xr:uid="{4604FBE8-4EF1-44EA-BE98-F2602F0B521F}"/>
    <cellStyle name="Normal 2 5 2 4 7" xfId="12933" xr:uid="{FDEE7D67-20E1-44FE-A9E4-77AC8019F51C}"/>
    <cellStyle name="Normal 2 5 2 4 7 2" xfId="40889" xr:uid="{4BDE8117-7C30-4FF3-9CC7-955F86A6A0BA}"/>
    <cellStyle name="Normal 2 5 2 4 8" xfId="28457" xr:uid="{6F2599A4-BD5F-470E-B389-C445263C4FD3}"/>
    <cellStyle name="Normal 2 5 2 5" xfId="12934" xr:uid="{499A9D16-D758-4A59-B196-197227110763}"/>
    <cellStyle name="Normal 2 5 2 5 2" xfId="12935" xr:uid="{3AAD61BB-8E15-4BB1-8098-97B3E95B031F}"/>
    <cellStyle name="Normal 2 5 2 5 2 2" xfId="12936" xr:uid="{83B16B9E-2406-4897-BF79-19C6CD827081}"/>
    <cellStyle name="Normal 2 5 2 5 2 2 2" xfId="12937" xr:uid="{98739C3C-80EE-4B5E-A1B6-4FA46FEF300D}"/>
    <cellStyle name="Normal 2 5 2 5 2 2 2 2" xfId="12938" xr:uid="{2404DBD5-A248-48E1-A0DC-18F0B35B7744}"/>
    <cellStyle name="Normal 2 5 2 5 2 2 2 2 2" xfId="40894" xr:uid="{B6005076-2490-4E52-AF14-917D98BDD8CF}"/>
    <cellStyle name="Normal 2 5 2 5 2 2 2 3" xfId="40893" xr:uid="{4A3201A9-EC72-4EFA-A01D-D8302F4D890F}"/>
    <cellStyle name="Normal 2 5 2 5 2 2 3" xfId="12939" xr:uid="{C0802D7D-72E7-447A-9BA1-18EA4D830350}"/>
    <cellStyle name="Normal 2 5 2 5 2 2 3 2" xfId="40895" xr:uid="{246A3890-BB73-447C-A98D-91ADC8D6FB10}"/>
    <cellStyle name="Normal 2 5 2 5 2 2 4" xfId="40892" xr:uid="{0478E30A-736C-4638-AF15-F79A7EF46958}"/>
    <cellStyle name="Normal 2 5 2 5 2 3" xfId="12940" xr:uid="{AD3D4A86-B918-4638-9F8B-ED1496DE5B9F}"/>
    <cellStyle name="Normal 2 5 2 5 2 3 2" xfId="12941" xr:uid="{9B579613-5570-4EF9-B50F-3F890B4484C7}"/>
    <cellStyle name="Normal 2 5 2 5 2 3 2 2" xfId="40897" xr:uid="{2B70D2AB-9CAD-45E9-B408-40BCA03D4B45}"/>
    <cellStyle name="Normal 2 5 2 5 2 3 3" xfId="40896" xr:uid="{37E1D786-CE79-467F-9C54-DA049DBE8962}"/>
    <cellStyle name="Normal 2 5 2 5 2 4" xfId="12942" xr:uid="{5D2D3965-B333-47A8-BFB7-B3DDE7E9D3F0}"/>
    <cellStyle name="Normal 2 5 2 5 2 4 2" xfId="40898" xr:uid="{59930E44-B0EB-45D5-8F03-D859393743A6}"/>
    <cellStyle name="Normal 2 5 2 5 2 5" xfId="40891" xr:uid="{8DB3CC61-D078-4E1A-B5CE-550668CA61E8}"/>
    <cellStyle name="Normal 2 5 2 5 3" xfId="12943" xr:uid="{65B3EA62-342F-44B3-A968-27CB47441E25}"/>
    <cellStyle name="Normal 2 5 2 5 3 2" xfId="12944" xr:uid="{B3A74821-DF0F-48C2-8B49-5770B185D570}"/>
    <cellStyle name="Normal 2 5 2 5 3 2 2" xfId="12945" xr:uid="{868C6875-CBF9-40FA-A420-468778F237F0}"/>
    <cellStyle name="Normal 2 5 2 5 3 2 2 2" xfId="40901" xr:uid="{B83C7D45-FB77-4D5D-8182-622631B57ECF}"/>
    <cellStyle name="Normal 2 5 2 5 3 2 3" xfId="40900" xr:uid="{C124AEEB-17C8-4F57-9A32-486074BADAD5}"/>
    <cellStyle name="Normal 2 5 2 5 3 3" xfId="12946" xr:uid="{72C4F4B9-47EE-4CED-93EF-A786FB657CAD}"/>
    <cellStyle name="Normal 2 5 2 5 3 3 2" xfId="40902" xr:uid="{AC8CDDD6-2011-4DF6-9AC6-D78BDDA41C0D}"/>
    <cellStyle name="Normal 2 5 2 5 3 4" xfId="40899" xr:uid="{3F6B01A8-AF70-4D62-BC13-8709ABF066A7}"/>
    <cellStyle name="Normal 2 5 2 5 4" xfId="12947" xr:uid="{FE8726C6-532A-4823-B88F-E973C1436C75}"/>
    <cellStyle name="Normal 2 5 2 5 4 2" xfId="12948" xr:uid="{7D3D02A2-8B20-4574-BCCE-A8AA736FD841}"/>
    <cellStyle name="Normal 2 5 2 5 4 2 2" xfId="40904" xr:uid="{E975F727-5EF0-473F-A3A2-E749D160EACD}"/>
    <cellStyle name="Normal 2 5 2 5 4 3" xfId="40903" xr:uid="{9D7EFB29-9EA4-4AE4-8C32-C377FC67C8E4}"/>
    <cellStyle name="Normal 2 5 2 5 5" xfId="12949" xr:uid="{0120E91B-48FB-498B-9D33-94D4D1934DD7}"/>
    <cellStyle name="Normal 2 5 2 5 5 2" xfId="40905" xr:uid="{7B168F26-F277-4FF5-A7C6-2DECAC68D25C}"/>
    <cellStyle name="Normal 2 5 2 5 6" xfId="40890" xr:uid="{916FDB7F-550A-4DAF-BC85-D37F7FCA6145}"/>
    <cellStyle name="Normal 2 5 2 6" xfId="12950" xr:uid="{0E1F81F6-EE48-44F3-B126-4B72BA39524D}"/>
    <cellStyle name="Normal 2 5 2 6 2" xfId="12951" xr:uid="{0F5D20C8-3370-4905-8DCA-05D38A3BBDC2}"/>
    <cellStyle name="Normal 2 5 2 6 2 2" xfId="12952" xr:uid="{42BD6921-AF67-4B3E-BA2C-BF77A2C47C2D}"/>
    <cellStyle name="Normal 2 5 2 6 2 2 2" xfId="12953" xr:uid="{D5C07640-D683-40F2-B866-D01C05E8EC84}"/>
    <cellStyle name="Normal 2 5 2 6 2 2 2 2" xfId="40909" xr:uid="{67992BDF-9F20-4865-83CD-FD3DA7EB6CD6}"/>
    <cellStyle name="Normal 2 5 2 6 2 2 3" xfId="40908" xr:uid="{29549775-EFDD-423E-B7BD-A5DC08AE8FC0}"/>
    <cellStyle name="Normal 2 5 2 6 2 3" xfId="12954" xr:uid="{5616B1F9-D4C0-4CEB-896B-86CCCD1F2341}"/>
    <cellStyle name="Normal 2 5 2 6 2 3 2" xfId="40910" xr:uid="{44B00C51-2F96-4109-9051-B81BD1CEC03A}"/>
    <cellStyle name="Normal 2 5 2 6 2 4" xfId="40907" xr:uid="{719087C1-FC00-424F-AA97-7D526AD1C985}"/>
    <cellStyle name="Normal 2 5 2 6 3" xfId="12955" xr:uid="{171EE989-D6D6-4A7C-9448-918915D0CB15}"/>
    <cellStyle name="Normal 2 5 2 6 3 2" xfId="12956" xr:uid="{0D96B97F-9256-4043-8DDD-BA84D52BA6A8}"/>
    <cellStyle name="Normal 2 5 2 6 3 2 2" xfId="40912" xr:uid="{7606E446-01E6-416D-8E66-074B01B17C2E}"/>
    <cellStyle name="Normal 2 5 2 6 3 3" xfId="40911" xr:uid="{8AA6F68E-DB53-411F-AF6D-313C6D019C24}"/>
    <cellStyle name="Normal 2 5 2 6 4" xfId="12957" xr:uid="{5E3B791A-638F-4A6D-AF20-66674EC3C84C}"/>
    <cellStyle name="Normal 2 5 2 6 4 2" xfId="40913" xr:uid="{C4578A8F-56A3-46D8-B61F-0A0C6FEE5F4B}"/>
    <cellStyle name="Normal 2 5 2 6 5" xfId="40906" xr:uid="{E37B66CE-30B8-4DEE-8E95-9CD7A4B51B34}"/>
    <cellStyle name="Normal 2 5 2 7" xfId="12958" xr:uid="{48F94ED6-B992-483E-8CC7-33C3B9A3B290}"/>
    <cellStyle name="Normal 2 5 2 7 2" xfId="12959" xr:uid="{3CDAF349-9CB9-483A-BE95-93CC5DB5C4B8}"/>
    <cellStyle name="Normal 2 5 2 7 2 2" xfId="12960" xr:uid="{079CFDFF-BFAB-4B5B-878A-878FE67C4E3A}"/>
    <cellStyle name="Normal 2 5 2 7 2 2 2" xfId="12961" xr:uid="{5CAADDFA-9B35-4374-A1BD-B8703ADDE17F}"/>
    <cellStyle name="Normal 2 5 2 7 2 2 2 2" xfId="40917" xr:uid="{F71F0B33-4289-4FC7-BB2C-DCC530DC997F}"/>
    <cellStyle name="Normal 2 5 2 7 2 2 3" xfId="40916" xr:uid="{B32E01F7-8F9F-407A-A895-0AC8DFD650CC}"/>
    <cellStyle name="Normal 2 5 2 7 2 3" xfId="12962" xr:uid="{F24116FF-09AF-4058-855D-ED20D995689A}"/>
    <cellStyle name="Normal 2 5 2 7 2 3 2" xfId="40918" xr:uid="{37B4DABD-BC0F-416E-80A2-7F0065FCF194}"/>
    <cellStyle name="Normal 2 5 2 7 2 4" xfId="40915" xr:uid="{607F730E-316C-48EF-8994-CE2E468FA614}"/>
    <cellStyle name="Normal 2 5 2 7 3" xfId="12963" xr:uid="{D9DE3BCC-4AC2-421D-A320-D5AC6D9F89FC}"/>
    <cellStyle name="Normal 2 5 2 7 3 2" xfId="12964" xr:uid="{EB96D859-43E4-49B9-8208-E37A075108BF}"/>
    <cellStyle name="Normal 2 5 2 7 3 2 2" xfId="40920" xr:uid="{11437808-D8A6-46F8-ACF9-F538D3CFE42D}"/>
    <cellStyle name="Normal 2 5 2 7 3 3" xfId="40919" xr:uid="{F3C37244-5942-4C4C-AE5B-93C2346A0215}"/>
    <cellStyle name="Normal 2 5 2 7 4" xfId="12965" xr:uid="{EC7794FA-6F0A-4A1B-9DB4-777F986D0E62}"/>
    <cellStyle name="Normal 2 5 2 7 4 2" xfId="40921" xr:uid="{97D7F972-3DBF-4856-9D56-E9747E914FBC}"/>
    <cellStyle name="Normal 2 5 2 7 5" xfId="40914" xr:uid="{5976BB41-DC95-4C57-AFC6-D313D1FC135A}"/>
    <cellStyle name="Normal 2 5 2 8" xfId="12966" xr:uid="{02CD92DA-0CFC-466A-BD76-C1E96F5B29AE}"/>
    <cellStyle name="Normal 2 5 2 8 2" xfId="12967" xr:uid="{B10E5E4A-51BD-4D53-AFBF-0A9E9ADE7D8B}"/>
    <cellStyle name="Normal 2 5 2 8 2 2" xfId="12968" xr:uid="{53C2C9E5-1551-4307-960A-C4E9FC9DAB8B}"/>
    <cellStyle name="Normal 2 5 2 8 2 2 2" xfId="40924" xr:uid="{86B628FE-9D91-4050-A74E-08FEF6516AA5}"/>
    <cellStyle name="Normal 2 5 2 8 2 3" xfId="40923" xr:uid="{733CF20C-A348-40F8-AB62-2C299C1CD165}"/>
    <cellStyle name="Normal 2 5 2 8 3" xfId="12969" xr:uid="{7A8E49B3-DD28-4EB7-AE33-B6EF8DC88394}"/>
    <cellStyle name="Normal 2 5 2 8 3 2" xfId="40925" xr:uid="{B28417E8-2E8F-4688-9C85-FEB2965F33C2}"/>
    <cellStyle name="Normal 2 5 2 8 4" xfId="40922" xr:uid="{AEF813C2-AC6B-4993-836C-0DC6780F145B}"/>
    <cellStyle name="Normal 2 5 2 9" xfId="12970" xr:uid="{73ED2274-9732-4DEF-B712-A6D42CE61F8F}"/>
    <cellStyle name="Normal 2 5 2 9 2" xfId="12971" xr:uid="{F023E13E-20F1-49D7-B4A5-D2BA7D28F26B}"/>
    <cellStyle name="Normal 2 5 2 9 2 2" xfId="40927" xr:uid="{6056C412-EE10-4200-82D9-62825F680A81}"/>
    <cellStyle name="Normal 2 5 2 9 3" xfId="40926" xr:uid="{99FDB2D4-0C8A-4589-B55F-2B64814C374D}"/>
    <cellStyle name="Normal 2 5 3" xfId="170" xr:uid="{85DBA302-224E-4FB4-9436-54FE8DF15EC5}"/>
    <cellStyle name="Normal 2 5 3 10" xfId="27863" xr:uid="{D285E566-BB88-4F91-88B8-895A7C7B9AD6}"/>
    <cellStyle name="Normal 2 5 3 10 2" xfId="55782" xr:uid="{531F9E39-5F26-40E0-B7EE-A1305B68EA90}"/>
    <cellStyle name="Normal 2 5 3 11" xfId="28152" xr:uid="{2F33459B-26B1-4B6B-BD94-B653641FF8F2}"/>
    <cellStyle name="Normal 2 5 3 2" xfId="325" xr:uid="{F0CFF2CD-F928-4DA0-AC21-487BDF8A319A}"/>
    <cellStyle name="Normal 2 5 3 2 10" xfId="28306" xr:uid="{32F01330-F530-4C09-A19F-40F9679DA31F}"/>
    <cellStyle name="Normal 2 5 3 2 2" xfId="672" xr:uid="{84DF9B83-E758-4B4F-8F33-8DD91E7750A8}"/>
    <cellStyle name="Normal 2 5 3 2 2 2" xfId="12972" xr:uid="{775B8663-0930-4896-B183-ACC3A832A086}"/>
    <cellStyle name="Normal 2 5 3 2 2 2 2" xfId="12973" xr:uid="{916BCDCB-079B-425D-889A-F30DCE07D54F}"/>
    <cellStyle name="Normal 2 5 3 2 2 2 2 2" xfId="12974" xr:uid="{B5500398-FACD-4035-A673-544E3C0DE9B3}"/>
    <cellStyle name="Normal 2 5 3 2 2 2 2 2 2" xfId="12975" xr:uid="{24FBF816-F035-4DBE-984A-DF3E9C3698DD}"/>
    <cellStyle name="Normal 2 5 3 2 2 2 2 2 2 2" xfId="12976" xr:uid="{19CC42EC-442B-4BEA-A99C-792D1CD353AB}"/>
    <cellStyle name="Normal 2 5 3 2 2 2 2 2 2 2 2" xfId="40932" xr:uid="{61FC5318-3BE2-4285-8C46-92033E3216BA}"/>
    <cellStyle name="Normal 2 5 3 2 2 2 2 2 2 3" xfId="40931" xr:uid="{264D7558-288A-41A9-ADB4-3D27441A4892}"/>
    <cellStyle name="Normal 2 5 3 2 2 2 2 2 3" xfId="12977" xr:uid="{7C022BF2-40B7-46AA-A8C8-BA627B79ADBC}"/>
    <cellStyle name="Normal 2 5 3 2 2 2 2 2 3 2" xfId="40933" xr:uid="{841D8433-4F8F-47E7-9809-4120B042325A}"/>
    <cellStyle name="Normal 2 5 3 2 2 2 2 2 4" xfId="40930" xr:uid="{291DE613-3804-4E90-9E90-DF77F7412870}"/>
    <cellStyle name="Normal 2 5 3 2 2 2 2 3" xfId="12978" xr:uid="{6474025A-8E3A-4612-B570-F4B316230D2E}"/>
    <cellStyle name="Normal 2 5 3 2 2 2 2 3 2" xfId="12979" xr:uid="{7E08F922-8D6A-47C7-B3AE-14F1E7CB8CD4}"/>
    <cellStyle name="Normal 2 5 3 2 2 2 2 3 2 2" xfId="40935" xr:uid="{B650689F-9479-46B8-AD3C-A9169CCA0E4B}"/>
    <cellStyle name="Normal 2 5 3 2 2 2 2 3 3" xfId="40934" xr:uid="{4280E0B1-5C1F-498A-90CC-7414AE448DDA}"/>
    <cellStyle name="Normal 2 5 3 2 2 2 2 4" xfId="12980" xr:uid="{8AC523E7-93C3-4D7C-99A2-04D445106F09}"/>
    <cellStyle name="Normal 2 5 3 2 2 2 2 4 2" xfId="40936" xr:uid="{210899EC-D128-4D8B-8B78-8A7C22E09D0C}"/>
    <cellStyle name="Normal 2 5 3 2 2 2 2 5" xfId="40929" xr:uid="{CE3E4883-D7EB-4CAD-8451-355636B1BD4F}"/>
    <cellStyle name="Normal 2 5 3 2 2 2 3" xfId="12981" xr:uid="{59CB3C18-8339-4759-A5EA-45CC497DDBE3}"/>
    <cellStyle name="Normal 2 5 3 2 2 2 3 2" xfId="12982" xr:uid="{BBC346C7-E956-4E75-83F7-325197C8E329}"/>
    <cellStyle name="Normal 2 5 3 2 2 2 3 2 2" xfId="12983" xr:uid="{6EEB9FCB-2AB9-484F-8090-15CCF4ACB3DE}"/>
    <cellStyle name="Normal 2 5 3 2 2 2 3 2 2 2" xfId="40939" xr:uid="{58C8C5F0-5E3A-4864-8CB1-B16AF35BE7A2}"/>
    <cellStyle name="Normal 2 5 3 2 2 2 3 2 3" xfId="40938" xr:uid="{3B4E38DC-89C9-40E0-AEEC-1013DF9D3A97}"/>
    <cellStyle name="Normal 2 5 3 2 2 2 3 3" xfId="12984" xr:uid="{D713B511-3A63-489C-95ED-FF6736C360D7}"/>
    <cellStyle name="Normal 2 5 3 2 2 2 3 3 2" xfId="40940" xr:uid="{90259B9F-FA44-49D8-AE72-65907023EA41}"/>
    <cellStyle name="Normal 2 5 3 2 2 2 3 4" xfId="40937" xr:uid="{E232C2E6-2D58-4364-8E4E-50D669A0B78C}"/>
    <cellStyle name="Normal 2 5 3 2 2 2 4" xfId="12985" xr:uid="{6CA81A00-8E64-4004-A1C0-78198A9A8D9D}"/>
    <cellStyle name="Normal 2 5 3 2 2 2 4 2" xfId="12986" xr:uid="{654313F8-A275-4DC1-BC68-9D9F839C2483}"/>
    <cellStyle name="Normal 2 5 3 2 2 2 4 2 2" xfId="40942" xr:uid="{F99A2AB1-FEA3-4E1A-A782-92DAAC766AFD}"/>
    <cellStyle name="Normal 2 5 3 2 2 2 4 3" xfId="40941" xr:uid="{79F829E2-74E5-4AD0-ADE6-B3B67A211EAE}"/>
    <cellStyle name="Normal 2 5 3 2 2 2 5" xfId="12987" xr:uid="{6AC5514E-7506-42B2-98AF-1551AF636DFA}"/>
    <cellStyle name="Normal 2 5 3 2 2 2 5 2" xfId="40943" xr:uid="{4290ADAC-9EDB-4FD7-BBB7-FFDFE19A089E}"/>
    <cellStyle name="Normal 2 5 3 2 2 2 6" xfId="40928" xr:uid="{CCC51CE4-74F5-4EAE-BF13-9A8536D01814}"/>
    <cellStyle name="Normal 2 5 3 2 2 3" xfId="12988" xr:uid="{12127C75-4C90-4DD7-99DB-DACE8D995F07}"/>
    <cellStyle name="Normal 2 5 3 2 2 3 2" xfId="12989" xr:uid="{63EDEC33-A0AD-4C13-ABB3-2A2D591C911E}"/>
    <cellStyle name="Normal 2 5 3 2 2 3 2 2" xfId="12990" xr:uid="{92F3C7DB-1BB8-4B25-A6A0-CFF52AE0B47A}"/>
    <cellStyle name="Normal 2 5 3 2 2 3 2 2 2" xfId="12991" xr:uid="{71C85CDC-6C76-4B65-92E9-5278766A041C}"/>
    <cellStyle name="Normal 2 5 3 2 2 3 2 2 2 2" xfId="40947" xr:uid="{A29B1F43-0DEB-43BC-9EBA-07E8FDE1D22D}"/>
    <cellStyle name="Normal 2 5 3 2 2 3 2 2 3" xfId="40946" xr:uid="{D0871587-68C1-4924-B5D0-6E4270AD5BFA}"/>
    <cellStyle name="Normal 2 5 3 2 2 3 2 3" xfId="12992" xr:uid="{678CC7B8-46CD-4455-B214-F542B96091F1}"/>
    <cellStyle name="Normal 2 5 3 2 2 3 2 3 2" xfId="40948" xr:uid="{7F86BE94-6E56-462E-AE0E-A9D5FAA9BD3D}"/>
    <cellStyle name="Normal 2 5 3 2 2 3 2 4" xfId="40945" xr:uid="{128E8E12-8F34-469B-AECC-8B5BF8278D95}"/>
    <cellStyle name="Normal 2 5 3 2 2 3 3" xfId="12993" xr:uid="{9BF1E961-10AB-41C1-90E1-897FF2C568F2}"/>
    <cellStyle name="Normal 2 5 3 2 2 3 3 2" xfId="12994" xr:uid="{D0EED755-EE59-40BC-9163-CD9C16A200C6}"/>
    <cellStyle name="Normal 2 5 3 2 2 3 3 2 2" xfId="40950" xr:uid="{144FEF54-9692-4CE6-B09D-50F895A07045}"/>
    <cellStyle name="Normal 2 5 3 2 2 3 3 3" xfId="40949" xr:uid="{95DA8547-09B9-4F18-8272-04CBA3C172AF}"/>
    <cellStyle name="Normal 2 5 3 2 2 3 4" xfId="12995" xr:uid="{C4468B47-F1CA-4808-BEBF-D1FAAE43853E}"/>
    <cellStyle name="Normal 2 5 3 2 2 3 4 2" xfId="40951" xr:uid="{C2C962F3-8CA4-4426-96B5-F6B9CE64F807}"/>
    <cellStyle name="Normal 2 5 3 2 2 3 5" xfId="40944" xr:uid="{6C01B7C6-F0F5-48B0-B796-91785F582F6B}"/>
    <cellStyle name="Normal 2 5 3 2 2 4" xfId="12996" xr:uid="{69D47BF0-756A-49CA-811A-B4B39BED6590}"/>
    <cellStyle name="Normal 2 5 3 2 2 4 2" xfId="12997" xr:uid="{7CED78AB-96C1-4296-BDD2-8CEF318D8638}"/>
    <cellStyle name="Normal 2 5 3 2 2 4 2 2" xfId="12998" xr:uid="{78D09D06-4098-4BA5-84B7-BA75E150AF80}"/>
    <cellStyle name="Normal 2 5 3 2 2 4 2 2 2" xfId="12999" xr:uid="{A85028DA-3708-49BF-9830-6C5BE815E089}"/>
    <cellStyle name="Normal 2 5 3 2 2 4 2 2 2 2" xfId="40955" xr:uid="{AD6F10AC-FE1C-480F-A827-7D0D80CD7EE4}"/>
    <cellStyle name="Normal 2 5 3 2 2 4 2 2 3" xfId="40954" xr:uid="{B5E92239-3F47-4215-84F0-3D2A54211153}"/>
    <cellStyle name="Normal 2 5 3 2 2 4 2 3" xfId="13000" xr:uid="{137A9CC6-86D3-4A2A-B87F-48E92A0D0186}"/>
    <cellStyle name="Normal 2 5 3 2 2 4 2 3 2" xfId="40956" xr:uid="{DD971C8B-7329-47B7-8D57-4F88FB60AA56}"/>
    <cellStyle name="Normal 2 5 3 2 2 4 2 4" xfId="40953" xr:uid="{3A4CDE3A-90D0-4A3D-8EFE-4D38955A0B9B}"/>
    <cellStyle name="Normal 2 5 3 2 2 4 3" xfId="13001" xr:uid="{E177868D-C3F1-494F-847A-74FC6C3A2E1E}"/>
    <cellStyle name="Normal 2 5 3 2 2 4 3 2" xfId="13002" xr:uid="{5F9E2246-481E-4285-B1A5-D30CB668F1E7}"/>
    <cellStyle name="Normal 2 5 3 2 2 4 3 2 2" xfId="40958" xr:uid="{1AF746EC-F376-4AC4-8E8F-FC9227E51CF6}"/>
    <cellStyle name="Normal 2 5 3 2 2 4 3 3" xfId="40957" xr:uid="{44FE6A53-B558-4BCA-A24D-01CDD888EDA3}"/>
    <cellStyle name="Normal 2 5 3 2 2 4 4" xfId="13003" xr:uid="{24A9D8D8-E6DD-4193-AA55-8435CBDE16E8}"/>
    <cellStyle name="Normal 2 5 3 2 2 4 4 2" xfId="40959" xr:uid="{4835DFFC-77B0-4816-9A22-12D05B7BD6C6}"/>
    <cellStyle name="Normal 2 5 3 2 2 4 5" xfId="40952" xr:uid="{43873108-E5FF-43AE-A21A-06F2A6588089}"/>
    <cellStyle name="Normal 2 5 3 2 2 5" xfId="13004" xr:uid="{075EEE15-1FF6-41F5-A2A6-1913E2DB36D6}"/>
    <cellStyle name="Normal 2 5 3 2 2 5 2" xfId="13005" xr:uid="{5DC5AD7C-6AC4-452A-A1BB-4CA1AF4AE63B}"/>
    <cellStyle name="Normal 2 5 3 2 2 5 2 2" xfId="13006" xr:uid="{6628C1F2-1891-48D6-BD2F-B3E7A5977491}"/>
    <cellStyle name="Normal 2 5 3 2 2 5 2 2 2" xfId="40962" xr:uid="{504C9F39-3E55-4F3B-AF8F-DF0FE6EA6B83}"/>
    <cellStyle name="Normal 2 5 3 2 2 5 2 3" xfId="40961" xr:uid="{0D2F9730-1994-4EFD-B160-E4EC4D7AB8A1}"/>
    <cellStyle name="Normal 2 5 3 2 2 5 3" xfId="13007" xr:uid="{71AFC70B-D240-44EA-BEF2-0148D9A60ED0}"/>
    <cellStyle name="Normal 2 5 3 2 2 5 3 2" xfId="40963" xr:uid="{E572CC9C-5307-490D-9FAD-3503576C73DA}"/>
    <cellStyle name="Normal 2 5 3 2 2 5 4" xfId="40960" xr:uid="{1DB7401D-9856-479D-AE59-F5E7BADED307}"/>
    <cellStyle name="Normal 2 5 3 2 2 6" xfId="13008" xr:uid="{F2D821CF-FEAD-4E53-A2DA-0B74C1215720}"/>
    <cellStyle name="Normal 2 5 3 2 2 6 2" xfId="13009" xr:uid="{430A56B9-531A-474E-8E5F-0D65F77009A4}"/>
    <cellStyle name="Normal 2 5 3 2 2 6 2 2" xfId="40965" xr:uid="{7631302F-5EC2-4A6F-B454-231469EB054B}"/>
    <cellStyle name="Normal 2 5 3 2 2 6 3" xfId="40964" xr:uid="{7601801E-1834-4ACC-98AE-8BCA51DDC85F}"/>
    <cellStyle name="Normal 2 5 3 2 2 7" xfId="13010" xr:uid="{E5243E29-F1BE-4275-BF69-35718F2C2DBB}"/>
    <cellStyle name="Normal 2 5 3 2 2 7 2" xfId="40966" xr:uid="{3F575747-794E-4132-9E9A-12A691F4AE04}"/>
    <cellStyle name="Normal 2 5 3 2 2 8" xfId="28651" xr:uid="{EA4AFB41-CCDD-4350-9668-AF81336F68C9}"/>
    <cellStyle name="Normal 2 5 3 2 3" xfId="13011" xr:uid="{C18DCDB1-4132-4A62-8BA9-21837255C043}"/>
    <cellStyle name="Normal 2 5 3 2 3 2" xfId="13012" xr:uid="{A0FFE49F-4EF2-4B60-BE2D-4EF06DEDB3B9}"/>
    <cellStyle name="Normal 2 5 3 2 3 2 2" xfId="13013" xr:uid="{75005DD8-03A7-4B2F-AB04-F745EA8AC81C}"/>
    <cellStyle name="Normal 2 5 3 2 3 2 2 2" xfId="13014" xr:uid="{3D2F3E5C-B038-4143-9D35-E4A89DF440D3}"/>
    <cellStyle name="Normal 2 5 3 2 3 2 2 2 2" xfId="13015" xr:uid="{C0793159-59DE-42A9-8AB5-BAB3A0B2220D}"/>
    <cellStyle name="Normal 2 5 3 2 3 2 2 2 2 2" xfId="40971" xr:uid="{54793651-E443-406E-A07E-F86A18A8AB0F}"/>
    <cellStyle name="Normal 2 5 3 2 3 2 2 2 3" xfId="40970" xr:uid="{C633E0D8-EC54-4C54-B592-DFDFEA2D057A}"/>
    <cellStyle name="Normal 2 5 3 2 3 2 2 3" xfId="13016" xr:uid="{B40781B4-689F-4C41-A0E3-A3A18A67010E}"/>
    <cellStyle name="Normal 2 5 3 2 3 2 2 3 2" xfId="40972" xr:uid="{E81DA293-7AAF-4D2D-8C6D-3F314CF6FA54}"/>
    <cellStyle name="Normal 2 5 3 2 3 2 2 4" xfId="40969" xr:uid="{45F73D74-B4C9-44CC-AC67-7D8BCD42FCA2}"/>
    <cellStyle name="Normal 2 5 3 2 3 2 3" xfId="13017" xr:uid="{8C88641A-18A2-4D45-9274-B2112BE61F7F}"/>
    <cellStyle name="Normal 2 5 3 2 3 2 3 2" xfId="13018" xr:uid="{C909E6B4-8300-4035-BCD9-4C2F237F5C7A}"/>
    <cellStyle name="Normal 2 5 3 2 3 2 3 2 2" xfId="40974" xr:uid="{3B49B918-7D41-4E89-82BA-45C1376E4E18}"/>
    <cellStyle name="Normal 2 5 3 2 3 2 3 3" xfId="40973" xr:uid="{514562B3-9C56-4067-AF94-A34BBB577066}"/>
    <cellStyle name="Normal 2 5 3 2 3 2 4" xfId="13019" xr:uid="{DBFDF997-81BE-401F-80B1-545029AE116B}"/>
    <cellStyle name="Normal 2 5 3 2 3 2 4 2" xfId="40975" xr:uid="{A3005382-EDE1-4FAB-8C61-C9AA4534DF29}"/>
    <cellStyle name="Normal 2 5 3 2 3 2 5" xfId="40968" xr:uid="{09CA5EEE-4F1E-4872-84D4-6C2D0755C554}"/>
    <cellStyle name="Normal 2 5 3 2 3 3" xfId="13020" xr:uid="{72494968-D2D7-451B-AD2A-B088A3CBC892}"/>
    <cellStyle name="Normal 2 5 3 2 3 3 2" xfId="13021" xr:uid="{232D7A7F-47C0-4465-B3A6-298886F6B341}"/>
    <cellStyle name="Normal 2 5 3 2 3 3 2 2" xfId="13022" xr:uid="{C9466B10-AA8E-4C13-AD9E-D908B8AE9899}"/>
    <cellStyle name="Normal 2 5 3 2 3 3 2 2 2" xfId="40978" xr:uid="{09DD8FFE-F8EE-4C5D-92E0-D431106C9C61}"/>
    <cellStyle name="Normal 2 5 3 2 3 3 2 3" xfId="40977" xr:uid="{DA39C724-FEE6-48E4-886D-F8B776F997B6}"/>
    <cellStyle name="Normal 2 5 3 2 3 3 3" xfId="13023" xr:uid="{C311057E-B988-4C28-BD0D-42E6A5C684FF}"/>
    <cellStyle name="Normal 2 5 3 2 3 3 3 2" xfId="40979" xr:uid="{B03CC13C-B18F-4641-8A5D-57580DDD9422}"/>
    <cellStyle name="Normal 2 5 3 2 3 3 4" xfId="40976" xr:uid="{5FE35262-29A1-4635-9175-EDC23C4D0570}"/>
    <cellStyle name="Normal 2 5 3 2 3 4" xfId="13024" xr:uid="{39899488-8C95-40FD-9114-BBE79E5E2400}"/>
    <cellStyle name="Normal 2 5 3 2 3 4 2" xfId="13025" xr:uid="{E8C07AA1-33C1-4B0A-8491-53F3C3FC57E4}"/>
    <cellStyle name="Normal 2 5 3 2 3 4 2 2" xfId="40981" xr:uid="{2DF1F0DB-48F4-4F80-AD23-A8D8B66F7C47}"/>
    <cellStyle name="Normal 2 5 3 2 3 4 3" xfId="40980" xr:uid="{9FC0BD62-1C9C-48D9-AF8B-D2E7477A926E}"/>
    <cellStyle name="Normal 2 5 3 2 3 5" xfId="13026" xr:uid="{F06E83A0-E3F8-4AC5-B1E1-2D38304310C3}"/>
    <cellStyle name="Normal 2 5 3 2 3 5 2" xfId="40982" xr:uid="{FFDD01F5-51F4-4030-BDC9-346572FF7B24}"/>
    <cellStyle name="Normal 2 5 3 2 3 6" xfId="40967" xr:uid="{E783A06F-55C7-4F05-9751-7AE135795B08}"/>
    <cellStyle name="Normal 2 5 3 2 4" xfId="13027" xr:uid="{507F7C86-A79E-4B9C-A68D-5D1444A7F255}"/>
    <cellStyle name="Normal 2 5 3 2 4 2" xfId="13028" xr:uid="{8BF4462F-2DAF-4A2B-A321-D0E01C50C680}"/>
    <cellStyle name="Normal 2 5 3 2 4 2 2" xfId="13029" xr:uid="{9FB089B2-D794-43AF-A7F2-9ECBE3963C0D}"/>
    <cellStyle name="Normal 2 5 3 2 4 2 2 2" xfId="13030" xr:uid="{9CC13BED-44C6-43D4-ADC9-F49A186381B1}"/>
    <cellStyle name="Normal 2 5 3 2 4 2 2 2 2" xfId="40986" xr:uid="{1611FFE5-EB4F-4DB5-83C2-6C7D489D2F1E}"/>
    <cellStyle name="Normal 2 5 3 2 4 2 2 3" xfId="40985" xr:uid="{A6EBFCB0-31D5-401F-A468-577A2AC3052A}"/>
    <cellStyle name="Normal 2 5 3 2 4 2 3" xfId="13031" xr:uid="{A540D153-A782-442D-82E8-533FD0FA4B0A}"/>
    <cellStyle name="Normal 2 5 3 2 4 2 3 2" xfId="40987" xr:uid="{4B1A89AA-BB95-4E7C-813A-90D200E109F4}"/>
    <cellStyle name="Normal 2 5 3 2 4 2 4" xfId="40984" xr:uid="{59DBB2A1-AA15-4004-853B-EE55546D3E82}"/>
    <cellStyle name="Normal 2 5 3 2 4 3" xfId="13032" xr:uid="{4A3FF81B-F123-4701-920D-F2AB1D7819FB}"/>
    <cellStyle name="Normal 2 5 3 2 4 3 2" xfId="13033" xr:uid="{7E262A3D-6166-4D19-9DDF-150F5BC00BD3}"/>
    <cellStyle name="Normal 2 5 3 2 4 3 2 2" xfId="40989" xr:uid="{8C3E1401-0D8B-4F71-9701-DBD3DF68DAEE}"/>
    <cellStyle name="Normal 2 5 3 2 4 3 3" xfId="40988" xr:uid="{6AAEBF38-C4B4-498B-A02B-BC28A3FE6AEF}"/>
    <cellStyle name="Normal 2 5 3 2 4 4" xfId="13034" xr:uid="{71CA6D40-73B8-4B2C-8799-BC2CC8104D1C}"/>
    <cellStyle name="Normal 2 5 3 2 4 4 2" xfId="40990" xr:uid="{17064D87-1392-4131-A7C8-2A770B2543BC}"/>
    <cellStyle name="Normal 2 5 3 2 4 5" xfId="40983" xr:uid="{36328076-D8D2-4BE6-A1AB-FFDCEDB6134C}"/>
    <cellStyle name="Normal 2 5 3 2 5" xfId="13035" xr:uid="{559838AB-BDF8-440E-B397-4A37C205F1BA}"/>
    <cellStyle name="Normal 2 5 3 2 5 2" xfId="13036" xr:uid="{C2D51CB8-9C99-4052-8625-5AB390F2062E}"/>
    <cellStyle name="Normal 2 5 3 2 5 2 2" xfId="13037" xr:uid="{5B3FB055-3645-4CB4-A8D5-E94BDB85D292}"/>
    <cellStyle name="Normal 2 5 3 2 5 2 2 2" xfId="13038" xr:uid="{0C32900F-0D79-4E49-B950-A785198A6FC4}"/>
    <cellStyle name="Normal 2 5 3 2 5 2 2 2 2" xfId="40994" xr:uid="{B748721B-4C11-4AD1-94BC-85778E21D36B}"/>
    <cellStyle name="Normal 2 5 3 2 5 2 2 3" xfId="40993" xr:uid="{A0C866D4-1379-4D01-8E29-F4D381A2FD4F}"/>
    <cellStyle name="Normal 2 5 3 2 5 2 3" xfId="13039" xr:uid="{10051708-2631-4DAB-AF5F-E041CFB857BC}"/>
    <cellStyle name="Normal 2 5 3 2 5 2 3 2" xfId="40995" xr:uid="{F4831C48-7070-4300-867D-09D604F5A01E}"/>
    <cellStyle name="Normal 2 5 3 2 5 2 4" xfId="40992" xr:uid="{B239A67A-0315-41F9-B009-6F3A99AA8CF2}"/>
    <cellStyle name="Normal 2 5 3 2 5 3" xfId="13040" xr:uid="{E9919B18-6763-46B6-9FF5-EE788CECD85F}"/>
    <cellStyle name="Normal 2 5 3 2 5 3 2" xfId="13041" xr:uid="{BC114B3F-2014-4014-A2CF-8C4C0B75CCFD}"/>
    <cellStyle name="Normal 2 5 3 2 5 3 2 2" xfId="40997" xr:uid="{07ECA6D6-B801-4212-8915-68D857B9166F}"/>
    <cellStyle name="Normal 2 5 3 2 5 3 3" xfId="40996" xr:uid="{4DE44102-02E3-4E73-9FCD-081BBD6494AE}"/>
    <cellStyle name="Normal 2 5 3 2 5 4" xfId="13042" xr:uid="{DE060BE5-26E6-4ED1-A91E-B74A2B0D79BD}"/>
    <cellStyle name="Normal 2 5 3 2 5 4 2" xfId="40998" xr:uid="{1B06C2D5-3FBE-489B-B89D-8BE6C25DD261}"/>
    <cellStyle name="Normal 2 5 3 2 5 5" xfId="40991" xr:uid="{04F2D196-2FDA-4A78-88C0-B79FCBFEC75F}"/>
    <cellStyle name="Normal 2 5 3 2 6" xfId="13043" xr:uid="{81E05AFA-9498-476C-AEEF-991EED32246A}"/>
    <cellStyle name="Normal 2 5 3 2 6 2" xfId="13044" xr:uid="{286D5CF0-41B7-408E-9842-431390128A12}"/>
    <cellStyle name="Normal 2 5 3 2 6 2 2" xfId="13045" xr:uid="{A35CAE79-8760-40FE-BCE0-C0A64CA481DF}"/>
    <cellStyle name="Normal 2 5 3 2 6 2 2 2" xfId="41001" xr:uid="{E5481013-A0B9-4637-88AE-65E0D52C6B2A}"/>
    <cellStyle name="Normal 2 5 3 2 6 2 3" xfId="41000" xr:uid="{F9FAB90D-7829-4D68-AA2E-8D0709893829}"/>
    <cellStyle name="Normal 2 5 3 2 6 3" xfId="13046" xr:uid="{B44AF5AB-1B10-496E-B9DE-C2F54F7B6821}"/>
    <cellStyle name="Normal 2 5 3 2 6 3 2" xfId="41002" xr:uid="{26C19997-A941-4C18-8042-B2B00B2D66EB}"/>
    <cellStyle name="Normal 2 5 3 2 6 4" xfId="40999" xr:uid="{80734A41-A4EC-471E-84BA-DC562D514B1F}"/>
    <cellStyle name="Normal 2 5 3 2 7" xfId="13047" xr:uid="{1830005F-3260-47FF-9BA8-77B1966CED91}"/>
    <cellStyle name="Normal 2 5 3 2 7 2" xfId="13048" xr:uid="{8A180EF7-01E8-4683-BFE0-4A2F9EE948E3}"/>
    <cellStyle name="Normal 2 5 3 2 7 2 2" xfId="41004" xr:uid="{2BA0D1EF-421A-4741-8F39-E00DB1BCC41D}"/>
    <cellStyle name="Normal 2 5 3 2 7 3" xfId="41003" xr:uid="{1FCD2A1A-0B0E-491F-B32F-9070430E0549}"/>
    <cellStyle name="Normal 2 5 3 2 8" xfId="13049" xr:uid="{3B158EE7-499A-4197-8FF7-BEB86317AE74}"/>
    <cellStyle name="Normal 2 5 3 2 8 2" xfId="41005" xr:uid="{7491EBE9-BD64-4717-870D-7E915DD4C91E}"/>
    <cellStyle name="Normal 2 5 3 2 9" xfId="27864" xr:uid="{CA883952-EDED-4551-BCB7-F5521F512E83}"/>
    <cellStyle name="Normal 2 5 3 2 9 2" xfId="55783" xr:uid="{33C17004-3D68-48E8-AADE-F6A660BA8A1B}"/>
    <cellStyle name="Normal 2 5 3 3" xfId="518" xr:uid="{CFBD2A62-D5E2-4F39-972B-306208CE4753}"/>
    <cellStyle name="Normal 2 5 3 3 2" xfId="13050" xr:uid="{DFB2552C-2A2C-48CF-82BD-4BF21823E6FC}"/>
    <cellStyle name="Normal 2 5 3 3 2 2" xfId="13051" xr:uid="{5F34A163-EC1B-48BD-B7D8-93B77F7B38D0}"/>
    <cellStyle name="Normal 2 5 3 3 2 2 2" xfId="13052" xr:uid="{10E8C411-88A0-4266-A5FB-28D4957661BA}"/>
    <cellStyle name="Normal 2 5 3 3 2 2 2 2" xfId="13053" xr:uid="{4E040B60-C81A-4C03-9CCC-FA53726A73EC}"/>
    <cellStyle name="Normal 2 5 3 3 2 2 2 2 2" xfId="13054" xr:uid="{2C7890B1-511D-49DB-ACEA-CFDC8BB319D2}"/>
    <cellStyle name="Normal 2 5 3 3 2 2 2 2 2 2" xfId="41010" xr:uid="{370F30FA-45E3-4A84-BDF3-613AE52C178C}"/>
    <cellStyle name="Normal 2 5 3 3 2 2 2 2 3" xfId="41009" xr:uid="{8DC6BCA2-69E3-43AD-939C-64CA7599E9FF}"/>
    <cellStyle name="Normal 2 5 3 3 2 2 2 3" xfId="13055" xr:uid="{7E70673A-F1D7-4915-8146-5B5813424CC5}"/>
    <cellStyle name="Normal 2 5 3 3 2 2 2 3 2" xfId="41011" xr:uid="{F598CFB4-E4CF-45DC-AE13-4BBF6450CC58}"/>
    <cellStyle name="Normal 2 5 3 3 2 2 2 4" xfId="41008" xr:uid="{2C49C852-26DC-4106-BC26-6A95B0709031}"/>
    <cellStyle name="Normal 2 5 3 3 2 2 3" xfId="13056" xr:uid="{C9FC46B8-0720-4E21-913A-756576B56E8A}"/>
    <cellStyle name="Normal 2 5 3 3 2 2 3 2" xfId="13057" xr:uid="{C463702D-FAF0-4BA3-B91A-3B661025E84F}"/>
    <cellStyle name="Normal 2 5 3 3 2 2 3 2 2" xfId="41013" xr:uid="{902FE0FC-1CAB-4219-8FA1-DC3ED2BA5A19}"/>
    <cellStyle name="Normal 2 5 3 3 2 2 3 3" xfId="41012" xr:uid="{66E3B17C-B834-46C5-8FBE-D6DB2966C88D}"/>
    <cellStyle name="Normal 2 5 3 3 2 2 4" xfId="13058" xr:uid="{134F7086-CF98-478C-BC45-FEEE109D93F7}"/>
    <cellStyle name="Normal 2 5 3 3 2 2 4 2" xfId="41014" xr:uid="{91EC8916-65C8-43FF-B979-1D67D677ED1C}"/>
    <cellStyle name="Normal 2 5 3 3 2 2 5" xfId="41007" xr:uid="{C999BB83-D5DF-4E6E-89CD-3208ECC3045E}"/>
    <cellStyle name="Normal 2 5 3 3 2 3" xfId="13059" xr:uid="{9A45D557-6542-473F-8F79-C19E920A3A83}"/>
    <cellStyle name="Normal 2 5 3 3 2 3 2" xfId="13060" xr:uid="{9BCE0DB9-3E48-423A-940D-EE7F3EE2FF3B}"/>
    <cellStyle name="Normal 2 5 3 3 2 3 2 2" xfId="13061" xr:uid="{04FF1C17-9BCF-4B7B-951F-8740FD831CA7}"/>
    <cellStyle name="Normal 2 5 3 3 2 3 2 2 2" xfId="41017" xr:uid="{14B61844-D355-43AD-BD45-29D14F88FFEF}"/>
    <cellStyle name="Normal 2 5 3 3 2 3 2 3" xfId="41016" xr:uid="{3CD2F3B5-E4FB-4A13-B20C-6BC7A7ADCFA2}"/>
    <cellStyle name="Normal 2 5 3 3 2 3 3" xfId="13062" xr:uid="{6903F73B-4CB5-4431-98B7-8200AC9B92D0}"/>
    <cellStyle name="Normal 2 5 3 3 2 3 3 2" xfId="41018" xr:uid="{5BD8C1C0-DEB1-4A07-BBE6-032F1DE12014}"/>
    <cellStyle name="Normal 2 5 3 3 2 3 4" xfId="41015" xr:uid="{090CA7A9-912C-4AD2-9844-000908238816}"/>
    <cellStyle name="Normal 2 5 3 3 2 4" xfId="13063" xr:uid="{512B0D1F-2F3C-48DC-9025-735CEBEDA50B}"/>
    <cellStyle name="Normal 2 5 3 3 2 4 2" xfId="13064" xr:uid="{66FD3711-BE36-433C-9261-97BBD1F45B2B}"/>
    <cellStyle name="Normal 2 5 3 3 2 4 2 2" xfId="41020" xr:uid="{D3F47724-6D79-4291-82FF-31D003EF5918}"/>
    <cellStyle name="Normal 2 5 3 3 2 4 3" xfId="41019" xr:uid="{2D90511D-4C51-49AC-9E23-719333736FA6}"/>
    <cellStyle name="Normal 2 5 3 3 2 5" xfId="13065" xr:uid="{52226D0B-7A1A-4F1C-95D2-D5C23DFD0DB4}"/>
    <cellStyle name="Normal 2 5 3 3 2 5 2" xfId="41021" xr:uid="{1FA3CD21-F887-46AE-9D87-98EE17B4D2C3}"/>
    <cellStyle name="Normal 2 5 3 3 2 6" xfId="41006" xr:uid="{5F65C8DB-6382-46D6-8D45-2AAF9349C7B7}"/>
    <cellStyle name="Normal 2 5 3 3 3" xfId="13066" xr:uid="{71474E60-99A3-4D19-BDC4-16AEA8D2DA56}"/>
    <cellStyle name="Normal 2 5 3 3 3 2" xfId="13067" xr:uid="{37EDA8F0-DAAF-482A-BA81-CA2E3869F41A}"/>
    <cellStyle name="Normal 2 5 3 3 3 2 2" xfId="13068" xr:uid="{A395F1FC-92F2-4945-8641-2E4DB42A846A}"/>
    <cellStyle name="Normal 2 5 3 3 3 2 2 2" xfId="13069" xr:uid="{F2A3FFCC-F23A-4140-A502-03F6D92C39F9}"/>
    <cellStyle name="Normal 2 5 3 3 3 2 2 2 2" xfId="41025" xr:uid="{A6D236CE-E15D-4C1D-9308-2E7C6F5753B9}"/>
    <cellStyle name="Normal 2 5 3 3 3 2 2 3" xfId="41024" xr:uid="{D1EEEED7-F650-4047-8996-9425822D4DE8}"/>
    <cellStyle name="Normal 2 5 3 3 3 2 3" xfId="13070" xr:uid="{12B8ADDC-67A7-4D5E-8AB6-05936A495BE6}"/>
    <cellStyle name="Normal 2 5 3 3 3 2 3 2" xfId="41026" xr:uid="{C320EA33-87FA-49D4-8648-37C9C18E2F5A}"/>
    <cellStyle name="Normal 2 5 3 3 3 2 4" xfId="41023" xr:uid="{91A94515-1DDE-4AE1-93E6-61456348B6FE}"/>
    <cellStyle name="Normal 2 5 3 3 3 3" xfId="13071" xr:uid="{FBAA6409-F03B-453C-87F4-23AE39DC505D}"/>
    <cellStyle name="Normal 2 5 3 3 3 3 2" xfId="13072" xr:uid="{2EB4AEE4-EB0C-46EE-89B7-810D60A58745}"/>
    <cellStyle name="Normal 2 5 3 3 3 3 2 2" xfId="41028" xr:uid="{980F9B5B-EAD9-4D84-87DE-D92F4DDC82F7}"/>
    <cellStyle name="Normal 2 5 3 3 3 3 3" xfId="41027" xr:uid="{0B47AEA7-AFAA-4638-8F72-B81149FA8662}"/>
    <cellStyle name="Normal 2 5 3 3 3 4" xfId="13073" xr:uid="{D6D050F1-6E66-4267-A8EC-7C339DD6EB34}"/>
    <cellStyle name="Normal 2 5 3 3 3 4 2" xfId="41029" xr:uid="{8211E725-4D59-4C60-9183-08C1B8B9734B}"/>
    <cellStyle name="Normal 2 5 3 3 3 5" xfId="41022" xr:uid="{B61002CE-014D-4E27-9187-80DA4E473086}"/>
    <cellStyle name="Normal 2 5 3 3 4" xfId="13074" xr:uid="{5AF0D9FB-37E2-43C3-AB04-2D126694734A}"/>
    <cellStyle name="Normal 2 5 3 3 4 2" xfId="13075" xr:uid="{B1A8DA64-4B65-4A1C-962D-A450AAF81481}"/>
    <cellStyle name="Normal 2 5 3 3 4 2 2" xfId="13076" xr:uid="{46BA1EC1-2A61-4F01-B6D1-B5CF93BC847B}"/>
    <cellStyle name="Normal 2 5 3 3 4 2 2 2" xfId="13077" xr:uid="{25B2D662-B65B-4C2A-AA43-62D0F7D747D5}"/>
    <cellStyle name="Normal 2 5 3 3 4 2 2 2 2" xfId="41033" xr:uid="{B393089B-9432-4E8E-BF07-F999DA3FCD76}"/>
    <cellStyle name="Normal 2 5 3 3 4 2 2 3" xfId="41032" xr:uid="{40090CEB-5E16-4CF1-8D5A-127E680026B0}"/>
    <cellStyle name="Normal 2 5 3 3 4 2 3" xfId="13078" xr:uid="{26FC5176-1DCB-4F60-B001-6C09C2D3871F}"/>
    <cellStyle name="Normal 2 5 3 3 4 2 3 2" xfId="41034" xr:uid="{87736D75-2CFD-4A07-8665-1132F14D87C9}"/>
    <cellStyle name="Normal 2 5 3 3 4 2 4" xfId="41031" xr:uid="{9178CE4A-C6E4-4F0D-ABE6-8177AAE452EB}"/>
    <cellStyle name="Normal 2 5 3 3 4 3" xfId="13079" xr:uid="{B5A8FCAF-C82B-4349-A880-2FB231E62C2F}"/>
    <cellStyle name="Normal 2 5 3 3 4 3 2" xfId="13080" xr:uid="{B02CDF1D-D1E9-4999-9CDE-5822FF2321FC}"/>
    <cellStyle name="Normal 2 5 3 3 4 3 2 2" xfId="41036" xr:uid="{EFFC78ED-7183-402E-B4C1-561DCA3F3607}"/>
    <cellStyle name="Normal 2 5 3 3 4 3 3" xfId="41035" xr:uid="{ECE21CDA-367E-45AC-97FF-6C6D479B8EF8}"/>
    <cellStyle name="Normal 2 5 3 3 4 4" xfId="13081" xr:uid="{3DB44AC0-AF56-46E5-ACCC-7A77F4C51C58}"/>
    <cellStyle name="Normal 2 5 3 3 4 4 2" xfId="41037" xr:uid="{A342065F-7E4A-4F0A-A7E6-6EFC8A6EE6A5}"/>
    <cellStyle name="Normal 2 5 3 3 4 5" xfId="41030" xr:uid="{3C758603-1117-41DC-AB0B-CE3243246152}"/>
    <cellStyle name="Normal 2 5 3 3 5" xfId="13082" xr:uid="{1DF6CC3E-6E37-41A8-A3C2-667E8C5B954A}"/>
    <cellStyle name="Normal 2 5 3 3 5 2" xfId="13083" xr:uid="{892310B0-C42F-44EB-B3E5-5C0211F9D3D9}"/>
    <cellStyle name="Normal 2 5 3 3 5 2 2" xfId="13084" xr:uid="{11BB8A5D-645D-4658-91F4-56F54ED577D9}"/>
    <cellStyle name="Normal 2 5 3 3 5 2 2 2" xfId="41040" xr:uid="{D74DCDEC-D814-47FF-9F70-E6D8D8DFA386}"/>
    <cellStyle name="Normal 2 5 3 3 5 2 3" xfId="41039" xr:uid="{0E04FCFE-6156-425A-9743-3651B517E302}"/>
    <cellStyle name="Normal 2 5 3 3 5 3" xfId="13085" xr:uid="{C2FFF931-611D-4E02-A9F8-16046ED8D5BC}"/>
    <cellStyle name="Normal 2 5 3 3 5 3 2" xfId="41041" xr:uid="{72A3528C-6CAB-4A78-A74E-92AB0A554FA4}"/>
    <cellStyle name="Normal 2 5 3 3 5 4" xfId="41038" xr:uid="{A09F740F-351E-4615-B4AD-0117134E71F9}"/>
    <cellStyle name="Normal 2 5 3 3 6" xfId="13086" xr:uid="{8485EB36-499B-4FAC-AFD4-FEE0E26E9CC9}"/>
    <cellStyle name="Normal 2 5 3 3 6 2" xfId="13087" xr:uid="{0F5E08FA-C84E-4A4E-9E08-B3B1EC39BAA1}"/>
    <cellStyle name="Normal 2 5 3 3 6 2 2" xfId="41043" xr:uid="{67FCB383-2B37-49D5-8C01-A7E9F1DBEFDC}"/>
    <cellStyle name="Normal 2 5 3 3 6 3" xfId="41042" xr:uid="{08140313-E8ED-4E88-9C71-F632D1246B55}"/>
    <cellStyle name="Normal 2 5 3 3 7" xfId="13088" xr:uid="{383B825D-E21C-4015-9B17-C6E654DA016D}"/>
    <cellStyle name="Normal 2 5 3 3 7 2" xfId="41044" xr:uid="{0170EDAE-FBFA-4124-AB1F-29E5BA200761}"/>
    <cellStyle name="Normal 2 5 3 3 8" xfId="28497" xr:uid="{7F92709D-F451-42CC-8E25-E077A30290B5}"/>
    <cellStyle name="Normal 2 5 3 4" xfId="13089" xr:uid="{C7EE9BF8-4F69-4A84-9CC2-049005CEE015}"/>
    <cellStyle name="Normal 2 5 3 4 2" xfId="13090" xr:uid="{174D6641-B96E-4128-A712-610351102A60}"/>
    <cellStyle name="Normal 2 5 3 4 2 2" xfId="13091" xr:uid="{A79D1FA2-4457-4007-A987-6B8D8EF31EC9}"/>
    <cellStyle name="Normal 2 5 3 4 2 2 2" xfId="13092" xr:uid="{94AAB3BF-5811-46F5-BF88-850755554F41}"/>
    <cellStyle name="Normal 2 5 3 4 2 2 2 2" xfId="13093" xr:uid="{8976482A-E88C-408D-9D1C-64B5ADB87D6E}"/>
    <cellStyle name="Normal 2 5 3 4 2 2 2 2 2" xfId="41049" xr:uid="{53721621-6D96-45DF-BEF0-CBB4DB70FB7C}"/>
    <cellStyle name="Normal 2 5 3 4 2 2 2 3" xfId="41048" xr:uid="{2A600BD7-082E-4378-BF14-9C8EDA4905A4}"/>
    <cellStyle name="Normal 2 5 3 4 2 2 3" xfId="13094" xr:uid="{6A1C8956-E377-418A-BA14-E58161B081BE}"/>
    <cellStyle name="Normal 2 5 3 4 2 2 3 2" xfId="41050" xr:uid="{85CB0286-4E5E-4376-86FE-B13BACA12245}"/>
    <cellStyle name="Normal 2 5 3 4 2 2 4" xfId="41047" xr:uid="{7A19F5A3-949A-4E99-8F23-09D3416FD6B6}"/>
    <cellStyle name="Normal 2 5 3 4 2 3" xfId="13095" xr:uid="{B234AA5A-3F58-47E6-BC7D-7488F655452F}"/>
    <cellStyle name="Normal 2 5 3 4 2 3 2" xfId="13096" xr:uid="{067D0D7D-9A70-4E5A-9108-5A198A9ED4D3}"/>
    <cellStyle name="Normal 2 5 3 4 2 3 2 2" xfId="41052" xr:uid="{2E5D5E98-A114-450C-80F4-7958EFFB58D8}"/>
    <cellStyle name="Normal 2 5 3 4 2 3 3" xfId="41051" xr:uid="{77B410EB-16E2-42C9-B729-1835CDD7BE80}"/>
    <cellStyle name="Normal 2 5 3 4 2 4" xfId="13097" xr:uid="{49C39E06-C94B-48F9-A115-7BE9AD5E1280}"/>
    <cellStyle name="Normal 2 5 3 4 2 4 2" xfId="41053" xr:uid="{DAE82E70-B53C-43CB-9E92-05F0D27BC5F4}"/>
    <cellStyle name="Normal 2 5 3 4 2 5" xfId="41046" xr:uid="{DE735EF1-72AC-4967-BE49-CE58A1A3882B}"/>
    <cellStyle name="Normal 2 5 3 4 3" xfId="13098" xr:uid="{95A28E78-E381-4948-8D2B-B74C09A35AAA}"/>
    <cellStyle name="Normal 2 5 3 4 3 2" xfId="13099" xr:uid="{0E65F6F0-311E-416E-B22A-DFCECFAD9202}"/>
    <cellStyle name="Normal 2 5 3 4 3 2 2" xfId="13100" xr:uid="{C5715133-989A-48BF-BB80-A28A4CC9B1AF}"/>
    <cellStyle name="Normal 2 5 3 4 3 2 2 2" xfId="41056" xr:uid="{EABA9406-BE66-40B2-AB84-FC606F883D5F}"/>
    <cellStyle name="Normal 2 5 3 4 3 2 3" xfId="41055" xr:uid="{405122EA-79BE-485A-AECE-25736EE0DEC0}"/>
    <cellStyle name="Normal 2 5 3 4 3 3" xfId="13101" xr:uid="{0AE7C522-19A2-47D8-AA80-8691A473A803}"/>
    <cellStyle name="Normal 2 5 3 4 3 3 2" xfId="41057" xr:uid="{CC336C32-275E-4680-B612-F31EC5259B52}"/>
    <cellStyle name="Normal 2 5 3 4 3 4" xfId="41054" xr:uid="{E9AF49D8-49C0-4F79-ACFE-5BBB8132413E}"/>
    <cellStyle name="Normal 2 5 3 4 4" xfId="13102" xr:uid="{F38B8508-8F29-4A5D-B1EA-96156170796F}"/>
    <cellStyle name="Normal 2 5 3 4 4 2" xfId="13103" xr:uid="{37BECFCA-7907-4AD0-94B3-020869E0250F}"/>
    <cellStyle name="Normal 2 5 3 4 4 2 2" xfId="41059" xr:uid="{759AE5C8-3030-4C8B-8C0C-C22E3E3A9020}"/>
    <cellStyle name="Normal 2 5 3 4 4 3" xfId="41058" xr:uid="{19C81A04-A2ED-4A8B-B487-BF80FFD7F57B}"/>
    <cellStyle name="Normal 2 5 3 4 5" xfId="13104" xr:uid="{FBD03A4B-B597-43FC-825A-AB8E7CDD3845}"/>
    <cellStyle name="Normal 2 5 3 4 5 2" xfId="41060" xr:uid="{00C95CFB-369F-43CC-A066-89507AF9EC1C}"/>
    <cellStyle name="Normal 2 5 3 4 6" xfId="41045" xr:uid="{682DFDA9-7C9B-4882-A921-61B3813C3981}"/>
    <cellStyle name="Normal 2 5 3 5" xfId="13105" xr:uid="{0EBEB682-4229-4E5B-9361-B4D5A3DB86D3}"/>
    <cellStyle name="Normal 2 5 3 5 2" xfId="13106" xr:uid="{4CBCC106-C6C2-40AC-A2E7-AB61CF27332C}"/>
    <cellStyle name="Normal 2 5 3 5 2 2" xfId="13107" xr:uid="{B84BEB77-706F-4C1C-A321-CD5B61B54DB7}"/>
    <cellStyle name="Normal 2 5 3 5 2 2 2" xfId="13108" xr:uid="{E077C5AC-F1F3-46C8-9E4B-36E40E85355F}"/>
    <cellStyle name="Normal 2 5 3 5 2 2 2 2" xfId="41064" xr:uid="{D45D1ED9-7C43-4183-8D18-1C69E565B858}"/>
    <cellStyle name="Normal 2 5 3 5 2 2 3" xfId="41063" xr:uid="{E3F7A5C7-6E11-40C6-81BA-18D6E7C1BA06}"/>
    <cellStyle name="Normal 2 5 3 5 2 3" xfId="13109" xr:uid="{18FF3AC3-BD9C-4CB2-88A9-CC581F70F278}"/>
    <cellStyle name="Normal 2 5 3 5 2 3 2" xfId="41065" xr:uid="{F7A7C256-42EF-4F8C-B1A9-D132FC904FD1}"/>
    <cellStyle name="Normal 2 5 3 5 2 4" xfId="41062" xr:uid="{AC940B66-F15F-41EF-9FA6-0546A34E6A9F}"/>
    <cellStyle name="Normal 2 5 3 5 3" xfId="13110" xr:uid="{69E2F752-3A9A-442F-AA11-63F3C77C3897}"/>
    <cellStyle name="Normal 2 5 3 5 3 2" xfId="13111" xr:uid="{3FC9939A-F017-45DD-AA1F-95B1156E0DC7}"/>
    <cellStyle name="Normal 2 5 3 5 3 2 2" xfId="41067" xr:uid="{FBD9ACE6-51C4-4AC0-B304-5EEE8094F4C3}"/>
    <cellStyle name="Normal 2 5 3 5 3 3" xfId="41066" xr:uid="{79D784AD-7C9D-45BE-8876-55B3B7DE48B6}"/>
    <cellStyle name="Normal 2 5 3 5 4" xfId="13112" xr:uid="{8644277F-1B55-4743-9A2E-DB32991F813D}"/>
    <cellStyle name="Normal 2 5 3 5 4 2" xfId="41068" xr:uid="{39CE57D5-C441-46F0-8B4A-46F2265015CF}"/>
    <cellStyle name="Normal 2 5 3 5 5" xfId="41061" xr:uid="{F2F0BE0C-B795-403B-AC4F-4CD9A394F34D}"/>
    <cellStyle name="Normal 2 5 3 6" xfId="13113" xr:uid="{71697F0C-8A97-4BDC-83E9-422EB0798527}"/>
    <cellStyle name="Normal 2 5 3 6 2" xfId="13114" xr:uid="{3633BBB3-A2EA-47A9-88E9-4261FD67746A}"/>
    <cellStyle name="Normal 2 5 3 6 2 2" xfId="13115" xr:uid="{18262564-400E-44AC-AC30-9C770FCF2A45}"/>
    <cellStyle name="Normal 2 5 3 6 2 2 2" xfId="13116" xr:uid="{13618903-3711-4FAF-A5AE-5178ACABA6E8}"/>
    <cellStyle name="Normal 2 5 3 6 2 2 2 2" xfId="41072" xr:uid="{8F0AEBD8-D626-4542-A920-18ABC458C8C5}"/>
    <cellStyle name="Normal 2 5 3 6 2 2 3" xfId="41071" xr:uid="{7DE4BE0A-25C4-4C26-92FB-15B15B49540E}"/>
    <cellStyle name="Normal 2 5 3 6 2 3" xfId="13117" xr:uid="{5C53AAAA-0987-4E7A-A595-A2E532B58C8A}"/>
    <cellStyle name="Normal 2 5 3 6 2 3 2" xfId="41073" xr:uid="{CC8A6030-58E7-49F5-A2C4-C14657EECEDE}"/>
    <cellStyle name="Normal 2 5 3 6 2 4" xfId="41070" xr:uid="{4B3254FF-F9DD-4E7A-BEEA-6B208204F620}"/>
    <cellStyle name="Normal 2 5 3 6 3" xfId="13118" xr:uid="{A33E619D-E3E3-4583-8F47-82941C75BC92}"/>
    <cellStyle name="Normal 2 5 3 6 3 2" xfId="13119" xr:uid="{583C43E7-5F3D-4589-B57E-02DEE0008738}"/>
    <cellStyle name="Normal 2 5 3 6 3 2 2" xfId="41075" xr:uid="{2443428F-B1BF-44C1-B10A-C58616E4F389}"/>
    <cellStyle name="Normal 2 5 3 6 3 3" xfId="41074" xr:uid="{CF99F910-11DA-427A-9627-6FA21CFFEBA0}"/>
    <cellStyle name="Normal 2 5 3 6 4" xfId="13120" xr:uid="{3D359F88-268B-456E-999E-C2F0F805ACB8}"/>
    <cellStyle name="Normal 2 5 3 6 4 2" xfId="41076" xr:uid="{B1FEB8AC-1396-43CF-8F08-E62A37DC3F11}"/>
    <cellStyle name="Normal 2 5 3 6 5" xfId="41069" xr:uid="{49B18039-CCF0-4FB2-9137-1C1571DC25E4}"/>
    <cellStyle name="Normal 2 5 3 7" xfId="13121" xr:uid="{FDA1C325-88BD-4FDA-B62B-863C4936E63A}"/>
    <cellStyle name="Normal 2 5 3 7 2" xfId="13122" xr:uid="{945E70AF-7CAB-41C8-AA7B-92AE95D930E6}"/>
    <cellStyle name="Normal 2 5 3 7 2 2" xfId="13123" xr:uid="{09E95200-6178-4D4A-8237-B53BCDDE3CE9}"/>
    <cellStyle name="Normal 2 5 3 7 2 2 2" xfId="41079" xr:uid="{3394686A-42FC-4343-8A45-C78EEFF0091A}"/>
    <cellStyle name="Normal 2 5 3 7 2 3" xfId="41078" xr:uid="{E9369A21-5724-4A1D-A274-4FBF60F5A144}"/>
    <cellStyle name="Normal 2 5 3 7 3" xfId="13124" xr:uid="{23796036-04C9-47B4-A664-8852316D4EB5}"/>
    <cellStyle name="Normal 2 5 3 7 3 2" xfId="41080" xr:uid="{A14B351B-2A68-450F-8CDA-2B63CBC01F26}"/>
    <cellStyle name="Normal 2 5 3 7 4" xfId="41077" xr:uid="{F31A7EEE-D579-4249-99A0-8E0D9AF76C77}"/>
    <cellStyle name="Normal 2 5 3 8" xfId="13125" xr:uid="{F4E9F1C5-5D05-4D5E-B083-DEF1DC026D3E}"/>
    <cellStyle name="Normal 2 5 3 8 2" xfId="13126" xr:uid="{833C14DC-355C-4F87-8AF8-1C65E363F904}"/>
    <cellStyle name="Normal 2 5 3 8 2 2" xfId="41082" xr:uid="{1EDA7564-A107-4FCF-8C6B-D8C4CB8A03BD}"/>
    <cellStyle name="Normal 2 5 3 8 3" xfId="41081" xr:uid="{B251E543-9F1E-439B-9703-E63AABACF6BD}"/>
    <cellStyle name="Normal 2 5 3 9" xfId="13127" xr:uid="{EF1E0E55-8B46-43D7-8351-33AFD998D167}"/>
    <cellStyle name="Normal 2 5 3 9 2" xfId="41083" xr:uid="{BC65D01A-96D6-433A-93C9-A8F0E5221B88}"/>
    <cellStyle name="Normal 2 5 4" xfId="248" xr:uid="{07B48254-BD54-4315-9A27-B65173560A94}"/>
    <cellStyle name="Normal 2 5 4 10" xfId="28229" xr:uid="{CB9F6A6F-34BB-4FA6-8BA8-64C365A17E7B}"/>
    <cellStyle name="Normal 2 5 4 2" xfId="595" xr:uid="{B5C93E8F-36C9-41D8-AC1A-B9FEA05036B2}"/>
    <cellStyle name="Normal 2 5 4 2 2" xfId="13128" xr:uid="{968C4603-F290-4850-BD1F-559A4DE70EB2}"/>
    <cellStyle name="Normal 2 5 4 2 2 2" xfId="13129" xr:uid="{85A90835-767F-40EE-97BD-FC085F82BBF4}"/>
    <cellStyle name="Normal 2 5 4 2 2 2 2" xfId="13130" xr:uid="{9EC75462-144B-4483-A796-86269B576CA2}"/>
    <cellStyle name="Normal 2 5 4 2 2 2 2 2" xfId="13131" xr:uid="{8DF139EF-BEDF-4289-97CB-5C46D910638D}"/>
    <cellStyle name="Normal 2 5 4 2 2 2 2 2 2" xfId="13132" xr:uid="{4AA0E60C-5A78-4A36-8687-80B4756C08C4}"/>
    <cellStyle name="Normal 2 5 4 2 2 2 2 2 2 2" xfId="41088" xr:uid="{5A36D473-3FC6-4426-B792-B5C9DA811CEB}"/>
    <cellStyle name="Normal 2 5 4 2 2 2 2 2 3" xfId="41087" xr:uid="{B97B118C-986C-4792-B86F-39ED2DF5DD1F}"/>
    <cellStyle name="Normal 2 5 4 2 2 2 2 3" xfId="13133" xr:uid="{371D942A-006E-4708-8F6E-6A643D58669E}"/>
    <cellStyle name="Normal 2 5 4 2 2 2 2 3 2" xfId="41089" xr:uid="{3DA73410-666C-493A-ACD3-1579BD6C88A6}"/>
    <cellStyle name="Normal 2 5 4 2 2 2 2 4" xfId="41086" xr:uid="{E8478A67-9CBF-44F9-BBC1-35FD752F325F}"/>
    <cellStyle name="Normal 2 5 4 2 2 2 3" xfId="13134" xr:uid="{9B1795F3-9E92-44CB-9DB6-776E7477FE75}"/>
    <cellStyle name="Normal 2 5 4 2 2 2 3 2" xfId="13135" xr:uid="{D9ACE80B-E1AC-44A3-9214-FA720B91E7BB}"/>
    <cellStyle name="Normal 2 5 4 2 2 2 3 2 2" xfId="41091" xr:uid="{835EAF7E-2692-45CA-A4A9-14B6E0FA9303}"/>
    <cellStyle name="Normal 2 5 4 2 2 2 3 3" xfId="41090" xr:uid="{75AE59AA-E9F9-4618-B107-8A7ECD7E5318}"/>
    <cellStyle name="Normal 2 5 4 2 2 2 4" xfId="13136" xr:uid="{774D6F48-5575-484A-80EF-AD33032D81C3}"/>
    <cellStyle name="Normal 2 5 4 2 2 2 4 2" xfId="41092" xr:uid="{2061BB93-1800-4A05-93BA-9B94A2F1D698}"/>
    <cellStyle name="Normal 2 5 4 2 2 2 5" xfId="41085" xr:uid="{DAA667EE-B3D0-4F0A-9274-A8F4C101BC3C}"/>
    <cellStyle name="Normal 2 5 4 2 2 3" xfId="13137" xr:uid="{34B94865-96A4-41EE-9A4B-617DEB6ED51A}"/>
    <cellStyle name="Normal 2 5 4 2 2 3 2" xfId="13138" xr:uid="{182910DE-36F2-464E-9EEB-C2D8A38E2B0E}"/>
    <cellStyle name="Normal 2 5 4 2 2 3 2 2" xfId="13139" xr:uid="{4D4582E0-B177-4303-ACC0-94E74E7BA9CA}"/>
    <cellStyle name="Normal 2 5 4 2 2 3 2 2 2" xfId="41095" xr:uid="{68416BAC-250A-4D3C-84B5-BBA18C78E260}"/>
    <cellStyle name="Normal 2 5 4 2 2 3 2 3" xfId="41094" xr:uid="{7222CA51-E1E0-4BBD-A4FC-EF4C00786BCC}"/>
    <cellStyle name="Normal 2 5 4 2 2 3 3" xfId="13140" xr:uid="{4B2A7E61-DE8A-466A-87FC-5D951B70E133}"/>
    <cellStyle name="Normal 2 5 4 2 2 3 3 2" xfId="41096" xr:uid="{8D50C335-2C60-470F-B32A-FC144D3FF25B}"/>
    <cellStyle name="Normal 2 5 4 2 2 3 4" xfId="41093" xr:uid="{9DF12961-7FD4-403E-A35F-BBDB009282AD}"/>
    <cellStyle name="Normal 2 5 4 2 2 4" xfId="13141" xr:uid="{C0DA123A-029D-423B-8E25-2D3D97007301}"/>
    <cellStyle name="Normal 2 5 4 2 2 4 2" xfId="13142" xr:uid="{3C709B84-5913-4052-8E7D-5E2390B3FA35}"/>
    <cellStyle name="Normal 2 5 4 2 2 4 2 2" xfId="41098" xr:uid="{97657059-1CF4-46BF-9CD2-C137F1AABE73}"/>
    <cellStyle name="Normal 2 5 4 2 2 4 3" xfId="41097" xr:uid="{4B0AEC63-9035-48E2-B5CD-C79D174B8F77}"/>
    <cellStyle name="Normal 2 5 4 2 2 5" xfId="13143" xr:uid="{056FA91A-F5EB-4A37-BD24-00C588E2F2EB}"/>
    <cellStyle name="Normal 2 5 4 2 2 5 2" xfId="41099" xr:uid="{BE1C2211-58E7-452A-A654-169FF6AAA7FC}"/>
    <cellStyle name="Normal 2 5 4 2 2 6" xfId="41084" xr:uid="{54D34C35-0841-4550-AF5E-73E52BAA2C22}"/>
    <cellStyle name="Normal 2 5 4 2 3" xfId="13144" xr:uid="{638338A6-EE00-4044-810D-1041D4C5FE0A}"/>
    <cellStyle name="Normal 2 5 4 2 3 2" xfId="13145" xr:uid="{532504DE-4F13-4B39-9B49-3FBDD7FDE904}"/>
    <cellStyle name="Normal 2 5 4 2 3 2 2" xfId="13146" xr:uid="{85BDAB26-4585-43EB-AB82-8A1B653414BF}"/>
    <cellStyle name="Normal 2 5 4 2 3 2 2 2" xfId="13147" xr:uid="{FA2155B5-1A35-4D08-8FF8-37A3C948B5C2}"/>
    <cellStyle name="Normal 2 5 4 2 3 2 2 2 2" xfId="41103" xr:uid="{09520191-7C87-4C92-85C4-9763DB5444A6}"/>
    <cellStyle name="Normal 2 5 4 2 3 2 2 3" xfId="41102" xr:uid="{67ED9621-FDC2-4674-9773-F149001E195B}"/>
    <cellStyle name="Normal 2 5 4 2 3 2 3" xfId="13148" xr:uid="{181CD9A0-EDB1-4187-8FE7-8465466BC263}"/>
    <cellStyle name="Normal 2 5 4 2 3 2 3 2" xfId="41104" xr:uid="{3E6061D3-C780-4F20-9BC1-479FC785E5BC}"/>
    <cellStyle name="Normal 2 5 4 2 3 2 4" xfId="41101" xr:uid="{65D389AD-7FC7-4306-9C6A-E39450ABE9C5}"/>
    <cellStyle name="Normal 2 5 4 2 3 3" xfId="13149" xr:uid="{0FAD266C-C914-46DA-9CE9-F5E926ED7A6A}"/>
    <cellStyle name="Normal 2 5 4 2 3 3 2" xfId="13150" xr:uid="{46918678-F9F4-4965-8D91-973B9FB5A0AB}"/>
    <cellStyle name="Normal 2 5 4 2 3 3 2 2" xfId="41106" xr:uid="{CBEF77B3-7266-4808-814A-7E32378BDA94}"/>
    <cellStyle name="Normal 2 5 4 2 3 3 3" xfId="41105" xr:uid="{0FC9F35D-BF96-4980-95E0-51E450962DD0}"/>
    <cellStyle name="Normal 2 5 4 2 3 4" xfId="13151" xr:uid="{F9802F73-11CD-4ACE-BB6B-4906D065BEA4}"/>
    <cellStyle name="Normal 2 5 4 2 3 4 2" xfId="41107" xr:uid="{637AB22F-4F7B-4AAB-B77A-E110C3D1C075}"/>
    <cellStyle name="Normal 2 5 4 2 3 5" xfId="41100" xr:uid="{88AA324F-8BAD-43B0-A075-A15AC7D9322C}"/>
    <cellStyle name="Normal 2 5 4 2 4" xfId="13152" xr:uid="{C3607DCD-33F0-4405-9F0F-5E723F6FE314}"/>
    <cellStyle name="Normal 2 5 4 2 4 2" xfId="13153" xr:uid="{8B011EB1-0F09-4669-A34C-9605B4452315}"/>
    <cellStyle name="Normal 2 5 4 2 4 2 2" xfId="13154" xr:uid="{0568013F-554C-488B-964B-4CF27820AEF6}"/>
    <cellStyle name="Normal 2 5 4 2 4 2 2 2" xfId="13155" xr:uid="{00398914-BFC0-42D6-A27B-822365A75D83}"/>
    <cellStyle name="Normal 2 5 4 2 4 2 2 2 2" xfId="41111" xr:uid="{AFE0B42F-DCA2-40DC-8162-2046E0960E67}"/>
    <cellStyle name="Normal 2 5 4 2 4 2 2 3" xfId="41110" xr:uid="{AEB34215-CD5D-4769-81A1-90DB5005BE5F}"/>
    <cellStyle name="Normal 2 5 4 2 4 2 3" xfId="13156" xr:uid="{0AFCB19D-7B15-468D-996D-9612E3D6E0B9}"/>
    <cellStyle name="Normal 2 5 4 2 4 2 3 2" xfId="41112" xr:uid="{2B7D1DDF-63A3-4DE3-A754-147CDB15ABA7}"/>
    <cellStyle name="Normal 2 5 4 2 4 2 4" xfId="41109" xr:uid="{B97756B6-E4A3-4597-96E5-3F300B56074F}"/>
    <cellStyle name="Normal 2 5 4 2 4 3" xfId="13157" xr:uid="{760FA2CD-609F-42C2-A741-0CD3C2D245E1}"/>
    <cellStyle name="Normal 2 5 4 2 4 3 2" xfId="13158" xr:uid="{F0ABF9CE-912A-406A-B991-719AB3A22754}"/>
    <cellStyle name="Normal 2 5 4 2 4 3 2 2" xfId="41114" xr:uid="{510E1880-C7A4-4F2B-98E7-BC935F4653AE}"/>
    <cellStyle name="Normal 2 5 4 2 4 3 3" xfId="41113" xr:uid="{DAA141EE-F972-464C-BFF6-B12447F723CE}"/>
    <cellStyle name="Normal 2 5 4 2 4 4" xfId="13159" xr:uid="{807839AF-626B-4CA2-BBDE-ED59EAD7A981}"/>
    <cellStyle name="Normal 2 5 4 2 4 4 2" xfId="41115" xr:uid="{6680B168-2F16-4283-A4AC-9736F0EFEAFF}"/>
    <cellStyle name="Normal 2 5 4 2 4 5" xfId="41108" xr:uid="{1B1CD2E9-C7B2-45FD-B52C-9488EC83BB0C}"/>
    <cellStyle name="Normal 2 5 4 2 5" xfId="13160" xr:uid="{608607CC-32FF-4290-AA2A-F61F9062BD3A}"/>
    <cellStyle name="Normal 2 5 4 2 5 2" xfId="13161" xr:uid="{FF95E602-1010-4740-B36E-E21E1B308ED2}"/>
    <cellStyle name="Normal 2 5 4 2 5 2 2" xfId="13162" xr:uid="{A6A26D28-E015-4DA7-973B-F827343264E6}"/>
    <cellStyle name="Normal 2 5 4 2 5 2 2 2" xfId="41118" xr:uid="{F8D85F94-0C67-489C-824B-62FC5100FB7D}"/>
    <cellStyle name="Normal 2 5 4 2 5 2 3" xfId="41117" xr:uid="{CE88BE30-D421-4751-A956-693DA6B37A82}"/>
    <cellStyle name="Normal 2 5 4 2 5 3" xfId="13163" xr:uid="{B992EDA0-94AB-4511-A5C1-808FD399CADD}"/>
    <cellStyle name="Normal 2 5 4 2 5 3 2" xfId="41119" xr:uid="{B25823E2-3A2B-4352-8FFF-247B996C1588}"/>
    <cellStyle name="Normal 2 5 4 2 5 4" xfId="41116" xr:uid="{2EE53B18-5B1F-4F57-9C45-FBBB0CA38495}"/>
    <cellStyle name="Normal 2 5 4 2 6" xfId="13164" xr:uid="{5C51205E-9675-4D4A-AFD5-00B38F6D0AAB}"/>
    <cellStyle name="Normal 2 5 4 2 6 2" xfId="13165" xr:uid="{7458BA8F-1FF7-48BA-A06A-522BCA6D6D29}"/>
    <cellStyle name="Normal 2 5 4 2 6 2 2" xfId="41121" xr:uid="{5B52D627-E2AA-47CB-924B-CC31229E882E}"/>
    <cellStyle name="Normal 2 5 4 2 6 3" xfId="41120" xr:uid="{5C6F0908-45F8-4077-B737-84F1FCFB64D5}"/>
    <cellStyle name="Normal 2 5 4 2 7" xfId="13166" xr:uid="{B29038AF-54F8-4BCD-AC69-DB6573BD6711}"/>
    <cellStyle name="Normal 2 5 4 2 7 2" xfId="41122" xr:uid="{FE8CD19C-CA3F-4201-A4D9-84ECB2096477}"/>
    <cellStyle name="Normal 2 5 4 2 8" xfId="28574" xr:uid="{5C276FB6-D2F1-40FC-85B7-034C290B2255}"/>
    <cellStyle name="Normal 2 5 4 3" xfId="13167" xr:uid="{A93A0ED2-9FC8-441B-B37A-3ACF32DE51FF}"/>
    <cellStyle name="Normal 2 5 4 3 2" xfId="13168" xr:uid="{B566CA1D-077E-4A62-ABCC-A4523BF70F11}"/>
    <cellStyle name="Normal 2 5 4 3 2 2" xfId="13169" xr:uid="{0494A7B0-7A2D-4CBC-B8A4-1FC1B3F33095}"/>
    <cellStyle name="Normal 2 5 4 3 2 2 2" xfId="13170" xr:uid="{F4EAD706-2882-4B78-89A7-AE23907855A6}"/>
    <cellStyle name="Normal 2 5 4 3 2 2 2 2" xfId="13171" xr:uid="{054C17EC-B498-4032-B598-EC067B84463A}"/>
    <cellStyle name="Normal 2 5 4 3 2 2 2 2 2" xfId="41127" xr:uid="{42E604BA-824E-4616-8EF7-1FDDD1F12281}"/>
    <cellStyle name="Normal 2 5 4 3 2 2 2 3" xfId="41126" xr:uid="{053D736E-2C75-4B6B-B657-9FA2AFEE0C9D}"/>
    <cellStyle name="Normal 2 5 4 3 2 2 3" xfId="13172" xr:uid="{58998EE7-4633-4799-A457-2E4F76F74A94}"/>
    <cellStyle name="Normal 2 5 4 3 2 2 3 2" xfId="41128" xr:uid="{58F65E17-012E-44D9-BBE9-35CD8A7520FA}"/>
    <cellStyle name="Normal 2 5 4 3 2 2 4" xfId="41125" xr:uid="{C56D67F5-EAFF-41D6-8680-93A1CFAE593C}"/>
    <cellStyle name="Normal 2 5 4 3 2 3" xfId="13173" xr:uid="{ECA82C3E-9F64-404B-82FC-8D01E4097C25}"/>
    <cellStyle name="Normal 2 5 4 3 2 3 2" xfId="13174" xr:uid="{BC7B812C-E432-4D00-BE76-D21BB45DEDD4}"/>
    <cellStyle name="Normal 2 5 4 3 2 3 2 2" xfId="41130" xr:uid="{59A3BDF1-EAD8-4924-9D88-2F02851792A4}"/>
    <cellStyle name="Normal 2 5 4 3 2 3 3" xfId="41129" xr:uid="{593F2C1F-5EAF-4B88-B6D2-18DFDA7440FD}"/>
    <cellStyle name="Normal 2 5 4 3 2 4" xfId="13175" xr:uid="{7CC90CF9-98B4-4811-81A0-9C75E1E6749A}"/>
    <cellStyle name="Normal 2 5 4 3 2 4 2" xfId="41131" xr:uid="{754B14CC-5042-4867-97FB-2EBC3A373477}"/>
    <cellStyle name="Normal 2 5 4 3 2 5" xfId="41124" xr:uid="{5B3C1527-BA28-4BBA-A297-5BFD4D4008C4}"/>
    <cellStyle name="Normal 2 5 4 3 3" xfId="13176" xr:uid="{E6FE498B-2060-48C8-8F06-30C7D8F37D31}"/>
    <cellStyle name="Normal 2 5 4 3 3 2" xfId="13177" xr:uid="{BE980FB4-FBB9-4D65-9683-DF67CA8DAB3A}"/>
    <cellStyle name="Normal 2 5 4 3 3 2 2" xfId="13178" xr:uid="{B4830814-1805-430B-8CA3-007ABDF178CA}"/>
    <cellStyle name="Normal 2 5 4 3 3 2 2 2" xfId="41134" xr:uid="{34F58DAD-BC57-44CE-9CA3-F234F2C6D4A2}"/>
    <cellStyle name="Normal 2 5 4 3 3 2 3" xfId="41133" xr:uid="{F8770D44-F968-43C7-93C6-F4B44A5FFACF}"/>
    <cellStyle name="Normal 2 5 4 3 3 3" xfId="13179" xr:uid="{E8F2DF88-B52E-4D2A-80FB-E79E7D1E3E31}"/>
    <cellStyle name="Normal 2 5 4 3 3 3 2" xfId="41135" xr:uid="{A9E7C45A-CB8B-45DC-B4BE-3785D49FCD87}"/>
    <cellStyle name="Normal 2 5 4 3 3 4" xfId="41132" xr:uid="{5A5E921B-0136-4806-A7CB-E30AE2CCC64B}"/>
    <cellStyle name="Normal 2 5 4 3 4" xfId="13180" xr:uid="{9D691B52-ABF6-437E-A333-F2421112A895}"/>
    <cellStyle name="Normal 2 5 4 3 4 2" xfId="13181" xr:uid="{A028CC3A-775A-4360-A628-2012ABE0BF86}"/>
    <cellStyle name="Normal 2 5 4 3 4 2 2" xfId="41137" xr:uid="{7325FF51-84CD-41F8-8A95-9F7AAF753E1B}"/>
    <cellStyle name="Normal 2 5 4 3 4 3" xfId="41136" xr:uid="{0AF418B1-76FD-47D3-B333-813AE987646D}"/>
    <cellStyle name="Normal 2 5 4 3 5" xfId="13182" xr:uid="{94EE0F1E-630A-4381-A4B2-39BF707DD32C}"/>
    <cellStyle name="Normal 2 5 4 3 5 2" xfId="41138" xr:uid="{3A0B42EE-ACA7-4F4C-8CFD-5D6ECA10D7C6}"/>
    <cellStyle name="Normal 2 5 4 3 6" xfId="41123" xr:uid="{1E383F78-8C1F-4DE4-95EC-9046739E955E}"/>
    <cellStyle name="Normal 2 5 4 4" xfId="13183" xr:uid="{1DA5050B-7310-4F4A-B7CE-0D45780E636D}"/>
    <cellStyle name="Normal 2 5 4 4 2" xfId="13184" xr:uid="{99C96BE5-9FE1-447D-94E9-A9DE0C87EFCF}"/>
    <cellStyle name="Normal 2 5 4 4 2 2" xfId="13185" xr:uid="{07B4CF85-CBBE-4565-B8B0-496F1220B147}"/>
    <cellStyle name="Normal 2 5 4 4 2 2 2" xfId="13186" xr:uid="{6A5B73EE-8B2E-451E-B486-38F9BF2257B6}"/>
    <cellStyle name="Normal 2 5 4 4 2 2 2 2" xfId="41142" xr:uid="{B879BE85-FB0B-4838-A6E6-EA69C096125B}"/>
    <cellStyle name="Normal 2 5 4 4 2 2 3" xfId="41141" xr:uid="{1A47BA17-1386-4326-8D33-233E001D560E}"/>
    <cellStyle name="Normal 2 5 4 4 2 3" xfId="13187" xr:uid="{08CC0432-CFCC-4CFC-97D6-7407D4CAD92A}"/>
    <cellStyle name="Normal 2 5 4 4 2 3 2" xfId="41143" xr:uid="{8B558BE6-D28D-42E5-8142-C24C7B04EF26}"/>
    <cellStyle name="Normal 2 5 4 4 2 4" xfId="41140" xr:uid="{61DA1AFD-785D-4EBE-90A1-163DEBD326EB}"/>
    <cellStyle name="Normal 2 5 4 4 3" xfId="13188" xr:uid="{3E8E9BB5-2BB8-4A0E-A625-8A27A8C712C7}"/>
    <cellStyle name="Normal 2 5 4 4 3 2" xfId="13189" xr:uid="{F9598F7F-9964-47A7-92A7-8092E32F2F1F}"/>
    <cellStyle name="Normal 2 5 4 4 3 2 2" xfId="41145" xr:uid="{B3CBB1AB-4E01-4B5B-B81C-2DC9E04C78E4}"/>
    <cellStyle name="Normal 2 5 4 4 3 3" xfId="41144" xr:uid="{E2F9E295-B805-4820-9EEE-D9218C748580}"/>
    <cellStyle name="Normal 2 5 4 4 4" xfId="13190" xr:uid="{01381630-9414-4EDA-96B2-D6F84DCA656D}"/>
    <cellStyle name="Normal 2 5 4 4 4 2" xfId="41146" xr:uid="{E5C0611C-DCA4-45AC-8115-FD2A26D8CDAF}"/>
    <cellStyle name="Normal 2 5 4 4 5" xfId="41139" xr:uid="{96A692D7-DD62-4D8A-B509-2DB21B7CE64E}"/>
    <cellStyle name="Normal 2 5 4 5" xfId="13191" xr:uid="{B11D783F-0E50-4020-8D6A-398F9AF6FED4}"/>
    <cellStyle name="Normal 2 5 4 5 2" xfId="13192" xr:uid="{8BFDBF2B-57DC-4868-8812-BF81FC1E6070}"/>
    <cellStyle name="Normal 2 5 4 5 2 2" xfId="13193" xr:uid="{AB5156B2-B7D8-40C5-B000-7CAF4B98FB62}"/>
    <cellStyle name="Normal 2 5 4 5 2 2 2" xfId="13194" xr:uid="{E784FE0B-0D6A-40FE-9B23-FDCABAA9B7D5}"/>
    <cellStyle name="Normal 2 5 4 5 2 2 2 2" xfId="41150" xr:uid="{7B8B4AA4-8A9D-4D34-8CA5-17861C7070A6}"/>
    <cellStyle name="Normal 2 5 4 5 2 2 3" xfId="41149" xr:uid="{D9FE1BC4-5F37-4E6B-BB17-96950DA7AF6D}"/>
    <cellStyle name="Normal 2 5 4 5 2 3" xfId="13195" xr:uid="{6C2F8075-678A-43B2-998E-71ED6FC877B2}"/>
    <cellStyle name="Normal 2 5 4 5 2 3 2" xfId="41151" xr:uid="{907C68E5-C3D9-475E-A0FA-E6AE002DD640}"/>
    <cellStyle name="Normal 2 5 4 5 2 4" xfId="41148" xr:uid="{74AE2B91-FB71-4C21-802B-9E62305632EF}"/>
    <cellStyle name="Normal 2 5 4 5 3" xfId="13196" xr:uid="{A832D367-1A14-416A-8200-71B2B7C25493}"/>
    <cellStyle name="Normal 2 5 4 5 3 2" xfId="13197" xr:uid="{80ECBD6E-8648-4859-AAA1-16F513929F7E}"/>
    <cellStyle name="Normal 2 5 4 5 3 2 2" xfId="41153" xr:uid="{A121F029-6265-4A72-A83C-F99969702CF9}"/>
    <cellStyle name="Normal 2 5 4 5 3 3" xfId="41152" xr:uid="{FDB6B4A2-5F46-4C11-9246-6E04A1C2B517}"/>
    <cellStyle name="Normal 2 5 4 5 4" xfId="13198" xr:uid="{D3A4350C-E058-432C-A754-AD1C2B694A12}"/>
    <cellStyle name="Normal 2 5 4 5 4 2" xfId="41154" xr:uid="{51E986A0-732C-4608-9FD7-2F6CAF75672D}"/>
    <cellStyle name="Normal 2 5 4 5 5" xfId="41147" xr:uid="{5AE98476-545C-4095-BD67-67D150FD2A38}"/>
    <cellStyle name="Normal 2 5 4 6" xfId="13199" xr:uid="{579972B3-C15F-41B2-8C08-9095F5BD33D8}"/>
    <cellStyle name="Normal 2 5 4 6 2" xfId="13200" xr:uid="{C7FA0FB7-47D0-42D2-A08A-2F1D5FB57E4D}"/>
    <cellStyle name="Normal 2 5 4 6 2 2" xfId="13201" xr:uid="{0AE528AA-CB88-4B70-85C5-DC832D4C76E8}"/>
    <cellStyle name="Normal 2 5 4 6 2 2 2" xfId="41157" xr:uid="{91B6F798-2320-40D0-BC74-F68CF9E2FDD5}"/>
    <cellStyle name="Normal 2 5 4 6 2 3" xfId="41156" xr:uid="{0273EE75-1E72-4666-8B46-0A1AF40A527F}"/>
    <cellStyle name="Normal 2 5 4 6 3" xfId="13202" xr:uid="{09F8A1A2-6781-42BB-BD77-131A6F20E7A6}"/>
    <cellStyle name="Normal 2 5 4 6 3 2" xfId="41158" xr:uid="{E2B61969-884D-4946-84D5-3D98313A8A32}"/>
    <cellStyle name="Normal 2 5 4 6 4" xfId="41155" xr:uid="{02A07991-FAD9-4416-B6F5-85BF750B29FE}"/>
    <cellStyle name="Normal 2 5 4 7" xfId="13203" xr:uid="{CF9AA0B0-E9C0-4880-B222-CA5E55EDD913}"/>
    <cellStyle name="Normal 2 5 4 7 2" xfId="13204" xr:uid="{19BF9B8A-51BF-4DFA-87E2-DDB4D06ECDCD}"/>
    <cellStyle name="Normal 2 5 4 7 2 2" xfId="41160" xr:uid="{AE885EB3-651E-40CC-8E5D-28EC7D89CF82}"/>
    <cellStyle name="Normal 2 5 4 7 3" xfId="41159" xr:uid="{7296C9BA-7348-47C0-B0B3-C33F9282B723}"/>
    <cellStyle name="Normal 2 5 4 8" xfId="13205" xr:uid="{2B7A2ECF-B5F6-417E-8D94-08AE507C8C98}"/>
    <cellStyle name="Normal 2 5 4 8 2" xfId="41161" xr:uid="{6544ED9A-0A83-498B-8BD4-63018162666E}"/>
    <cellStyle name="Normal 2 5 4 9" xfId="27865" xr:uid="{DDFE5092-DAC1-4820-A4AA-FF8434EFDEAE}"/>
    <cellStyle name="Normal 2 5 4 9 2" xfId="55784" xr:uid="{C2A4373E-49E3-4751-A240-FAC367971200}"/>
    <cellStyle name="Normal 2 5 5" xfId="89" xr:uid="{73D7E53F-CFD3-4A7F-9696-3E88C14AC3EB}"/>
    <cellStyle name="Normal 2 5 5 2" xfId="441" xr:uid="{C11A6C32-E0C1-45E0-9658-E8E2152D2F5F}"/>
    <cellStyle name="Normal 2 5 5 2 2" xfId="13206" xr:uid="{1FC226E3-59E1-44D2-B272-884C30087FD1}"/>
    <cellStyle name="Normal 2 5 5 2 2 2" xfId="13207" xr:uid="{8FB46B69-574B-4A3B-94D7-F57322FBE51A}"/>
    <cellStyle name="Normal 2 5 5 2 2 2 2" xfId="13208" xr:uid="{3EE2B1D8-F254-4B33-9890-5ECDD46DF6F8}"/>
    <cellStyle name="Normal 2 5 5 2 2 2 2 2" xfId="13209" xr:uid="{E0684501-B4E7-4715-A5D0-6BBF127557C9}"/>
    <cellStyle name="Normal 2 5 5 2 2 2 2 2 2" xfId="13210" xr:uid="{4A5161B7-91F6-4BE9-B122-7A6154F02D83}"/>
    <cellStyle name="Normal 2 5 5 2 2 2 2 2 2 2" xfId="41166" xr:uid="{B1C86DAC-4E93-493A-8C35-194A69575F91}"/>
    <cellStyle name="Normal 2 5 5 2 2 2 2 2 3" xfId="41165" xr:uid="{12AC7FDC-912B-4BC7-A0CE-62558E37D2DA}"/>
    <cellStyle name="Normal 2 5 5 2 2 2 2 3" xfId="13211" xr:uid="{37F25D11-6285-48A9-BE32-3D022283A581}"/>
    <cellStyle name="Normal 2 5 5 2 2 2 2 3 2" xfId="41167" xr:uid="{F2057CA2-10C4-4077-975A-23AC7AD3A2AF}"/>
    <cellStyle name="Normal 2 5 5 2 2 2 2 4" xfId="41164" xr:uid="{C034B163-70B0-4BDD-B214-6693926C8477}"/>
    <cellStyle name="Normal 2 5 5 2 2 2 3" xfId="13212" xr:uid="{7A9432A6-CC7E-442F-BD21-7DBC9D4F4583}"/>
    <cellStyle name="Normal 2 5 5 2 2 2 3 2" xfId="13213" xr:uid="{A6F1FAFF-0922-48FB-84BF-90D6765417A7}"/>
    <cellStyle name="Normal 2 5 5 2 2 2 3 2 2" xfId="41169" xr:uid="{03ACC10E-4B38-4DD1-BCDA-0B648E803457}"/>
    <cellStyle name="Normal 2 5 5 2 2 2 3 3" xfId="41168" xr:uid="{E281B318-93B2-4D63-BED5-C2F85FEC580C}"/>
    <cellStyle name="Normal 2 5 5 2 2 2 4" xfId="13214" xr:uid="{7C288464-22AB-47DB-9BF4-AC223E567349}"/>
    <cellStyle name="Normal 2 5 5 2 2 2 4 2" xfId="41170" xr:uid="{234D83D5-8D99-4C86-818E-178C329A59A1}"/>
    <cellStyle name="Normal 2 5 5 2 2 2 5" xfId="41163" xr:uid="{C1EE7E8E-A9CC-4EE4-AFDA-2AD6772EF169}"/>
    <cellStyle name="Normal 2 5 5 2 2 3" xfId="13215" xr:uid="{34480C2A-D892-4C9A-A9A7-51E60C249489}"/>
    <cellStyle name="Normal 2 5 5 2 2 3 2" xfId="13216" xr:uid="{D3511141-25D3-493D-BEE3-990123E83329}"/>
    <cellStyle name="Normal 2 5 5 2 2 3 2 2" xfId="13217" xr:uid="{EAFF0B04-A1FB-4668-876B-7C0BED08AC99}"/>
    <cellStyle name="Normal 2 5 5 2 2 3 2 2 2" xfId="41173" xr:uid="{F97C5B82-471C-46A4-9544-E5C301C992BA}"/>
    <cellStyle name="Normal 2 5 5 2 2 3 2 3" xfId="41172" xr:uid="{1F95E927-E26D-45AB-B6D0-A454A5088FA3}"/>
    <cellStyle name="Normal 2 5 5 2 2 3 3" xfId="13218" xr:uid="{C366712D-F0F0-4C28-819F-A94B0FDE26EF}"/>
    <cellStyle name="Normal 2 5 5 2 2 3 3 2" xfId="41174" xr:uid="{35E85251-4911-4789-812C-07522605AF1C}"/>
    <cellStyle name="Normal 2 5 5 2 2 3 4" xfId="41171" xr:uid="{858282CE-27B6-4CAF-B843-CFDF0EB62E0F}"/>
    <cellStyle name="Normal 2 5 5 2 2 4" xfId="13219" xr:uid="{85F70FF1-A1CF-4FD6-90E8-FE66736F4E82}"/>
    <cellStyle name="Normal 2 5 5 2 2 4 2" xfId="13220" xr:uid="{F674F598-A33E-4A28-8656-5FD9BE2E91ED}"/>
    <cellStyle name="Normal 2 5 5 2 2 4 2 2" xfId="41176" xr:uid="{4E7FD968-881D-457B-8A63-261F3407A2EE}"/>
    <cellStyle name="Normal 2 5 5 2 2 4 3" xfId="41175" xr:uid="{0AB0A009-85FD-4537-A65E-3ABF516ED6D8}"/>
    <cellStyle name="Normal 2 5 5 2 2 5" xfId="13221" xr:uid="{D0F81796-0637-441D-A4D1-FB899FD50165}"/>
    <cellStyle name="Normal 2 5 5 2 2 5 2" xfId="41177" xr:uid="{0CBA2F00-AEA4-46C2-90F8-95E1A84BD3D1}"/>
    <cellStyle name="Normal 2 5 5 2 2 6" xfId="41162" xr:uid="{B7CB42F1-7D63-496A-ACF2-B49A01CCB06F}"/>
    <cellStyle name="Normal 2 5 5 2 3" xfId="13222" xr:uid="{EBABD948-8EEC-4579-A2EF-0DA32499ED30}"/>
    <cellStyle name="Normal 2 5 5 2 3 2" xfId="13223" xr:uid="{0BC6FC0B-9160-4F61-82C5-517B37D3CC2E}"/>
    <cellStyle name="Normal 2 5 5 2 3 2 2" xfId="13224" xr:uid="{CE3E365B-254F-4448-9738-44818AD53839}"/>
    <cellStyle name="Normal 2 5 5 2 3 2 2 2" xfId="13225" xr:uid="{6234787A-F432-4353-A545-3EE9EA1D5708}"/>
    <cellStyle name="Normal 2 5 5 2 3 2 2 2 2" xfId="41181" xr:uid="{C3AE8FE3-4F43-4690-A59F-18A12FF082FB}"/>
    <cellStyle name="Normal 2 5 5 2 3 2 2 3" xfId="41180" xr:uid="{498C26C6-FD9A-4CE1-8963-B927C408FCD3}"/>
    <cellStyle name="Normal 2 5 5 2 3 2 3" xfId="13226" xr:uid="{6136A377-37F4-4E5E-B31B-8CE1187966A1}"/>
    <cellStyle name="Normal 2 5 5 2 3 2 3 2" xfId="41182" xr:uid="{227CB531-1B5D-49E3-9524-326BBEE5339E}"/>
    <cellStyle name="Normal 2 5 5 2 3 2 4" xfId="41179" xr:uid="{EA282967-AB20-4C9D-8EB6-0416CAA0809E}"/>
    <cellStyle name="Normal 2 5 5 2 3 3" xfId="13227" xr:uid="{BF2F51CA-70EE-4F6E-B11D-3D23323E49F0}"/>
    <cellStyle name="Normal 2 5 5 2 3 3 2" xfId="13228" xr:uid="{839B5C1C-8427-4CA1-B15C-9FA36F4318C9}"/>
    <cellStyle name="Normal 2 5 5 2 3 3 2 2" xfId="41184" xr:uid="{07B787FA-59B5-4B2B-BB87-FD8C63771882}"/>
    <cellStyle name="Normal 2 5 5 2 3 3 3" xfId="41183" xr:uid="{6846ECF7-62A7-4DCA-9E06-4034CD65E548}"/>
    <cellStyle name="Normal 2 5 5 2 3 4" xfId="13229" xr:uid="{79830D58-E894-40BD-AE0C-512F3A13ABB9}"/>
    <cellStyle name="Normal 2 5 5 2 3 4 2" xfId="41185" xr:uid="{4828065D-B1E4-4C82-9D50-F69CF59860FC}"/>
    <cellStyle name="Normal 2 5 5 2 3 5" xfId="41178" xr:uid="{F74B8A48-97E8-455E-9619-2C1E789A5597}"/>
    <cellStyle name="Normal 2 5 5 2 4" xfId="13230" xr:uid="{B25E3946-BE6C-47DA-8211-E1FDC42035B7}"/>
    <cellStyle name="Normal 2 5 5 2 4 2" xfId="13231" xr:uid="{BBFFB936-65DF-452D-9470-36B75B21BFCA}"/>
    <cellStyle name="Normal 2 5 5 2 4 2 2" xfId="13232" xr:uid="{C697B41D-1885-4D68-AC87-F3D3B0BC08BA}"/>
    <cellStyle name="Normal 2 5 5 2 4 2 2 2" xfId="13233" xr:uid="{56E79376-DB8B-4D12-B73D-7453414D152F}"/>
    <cellStyle name="Normal 2 5 5 2 4 2 2 2 2" xfId="41189" xr:uid="{3CC507CF-DA7E-47B6-947F-78C549D56C73}"/>
    <cellStyle name="Normal 2 5 5 2 4 2 2 3" xfId="41188" xr:uid="{F874D395-ABF2-41DE-A118-7AE94873FCB3}"/>
    <cellStyle name="Normal 2 5 5 2 4 2 3" xfId="13234" xr:uid="{0ECAF655-3501-47E0-B8ED-9AF4FD002C15}"/>
    <cellStyle name="Normal 2 5 5 2 4 2 3 2" xfId="41190" xr:uid="{1B206575-42B6-431F-8A89-5C3C2B386CB3}"/>
    <cellStyle name="Normal 2 5 5 2 4 2 4" xfId="41187" xr:uid="{E3068871-DE72-407B-8F60-6E2D2520FFD0}"/>
    <cellStyle name="Normal 2 5 5 2 4 3" xfId="13235" xr:uid="{AC77697C-79B0-40FA-824F-EBC34B930C66}"/>
    <cellStyle name="Normal 2 5 5 2 4 3 2" xfId="13236" xr:uid="{737150B1-545F-4205-B368-FB5F878195B8}"/>
    <cellStyle name="Normal 2 5 5 2 4 3 2 2" xfId="41192" xr:uid="{84301B1A-80A2-452B-BA83-DB41EC18C89D}"/>
    <cellStyle name="Normal 2 5 5 2 4 3 3" xfId="41191" xr:uid="{DB868D42-247F-411C-937E-D2B347F80D01}"/>
    <cellStyle name="Normal 2 5 5 2 4 4" xfId="13237" xr:uid="{9A89925C-1A86-493E-8A39-0E84F655FA0A}"/>
    <cellStyle name="Normal 2 5 5 2 4 4 2" xfId="41193" xr:uid="{48BF6D42-F12A-4031-8722-5226ACB840A6}"/>
    <cellStyle name="Normal 2 5 5 2 4 5" xfId="41186" xr:uid="{05AB217D-83C2-4EB2-9877-FC559B19243D}"/>
    <cellStyle name="Normal 2 5 5 2 5" xfId="13238" xr:uid="{ADF7F757-FA42-4627-9232-695250F18261}"/>
    <cellStyle name="Normal 2 5 5 2 5 2" xfId="13239" xr:uid="{B6D835BF-A432-48EC-BABA-BA9A5C32233C}"/>
    <cellStyle name="Normal 2 5 5 2 5 2 2" xfId="13240" xr:uid="{056E7BE1-CFD3-45D9-9B03-8A08F00162AD}"/>
    <cellStyle name="Normal 2 5 5 2 5 2 2 2" xfId="41196" xr:uid="{DC1464CE-2C16-4776-81A7-5E17DC3E5FAF}"/>
    <cellStyle name="Normal 2 5 5 2 5 2 3" xfId="41195" xr:uid="{09360A2D-AAC1-4345-AF38-C19EF77F620D}"/>
    <cellStyle name="Normal 2 5 5 2 5 3" xfId="13241" xr:uid="{1B442DF1-9DDF-4601-B0DB-199B48AC67F0}"/>
    <cellStyle name="Normal 2 5 5 2 5 3 2" xfId="41197" xr:uid="{13C3545C-2751-46B0-A7A0-1CD313075CF6}"/>
    <cellStyle name="Normal 2 5 5 2 5 4" xfId="41194" xr:uid="{39339C06-5BA9-4B6B-979A-4CBEA67C20F5}"/>
    <cellStyle name="Normal 2 5 5 2 6" xfId="13242" xr:uid="{65B66977-7EF3-4AEB-ADF8-2ECE95637457}"/>
    <cellStyle name="Normal 2 5 5 2 6 2" xfId="13243" xr:uid="{7CD1D60A-FAEB-467D-B682-A7E3668C282B}"/>
    <cellStyle name="Normal 2 5 5 2 6 2 2" xfId="41199" xr:uid="{98FBC8C2-8EBA-4A77-B073-B910451525D9}"/>
    <cellStyle name="Normal 2 5 5 2 6 3" xfId="41198" xr:uid="{FD2CA454-FD43-4A23-B588-BE4670041663}"/>
    <cellStyle name="Normal 2 5 5 2 7" xfId="13244" xr:uid="{B51DC526-47F1-4A02-ADC0-8E2B6E875D96}"/>
    <cellStyle name="Normal 2 5 5 2 7 2" xfId="41200" xr:uid="{76560CDC-3AAD-4466-B38A-BA117A86C8DA}"/>
    <cellStyle name="Normal 2 5 5 2 8" xfId="28420" xr:uid="{3FC4AECE-EE03-4337-B0FE-17BF7A8CEA23}"/>
    <cellStyle name="Normal 2 5 5 3" xfId="13245" xr:uid="{1A334CDE-49B7-4818-84F2-4334E9796918}"/>
    <cellStyle name="Normal 2 5 5 3 2" xfId="13246" xr:uid="{07502F58-24B5-4D1C-98E7-DF6973A3CE3C}"/>
    <cellStyle name="Normal 2 5 5 3 2 2" xfId="13247" xr:uid="{3A8995B3-01C8-46ED-A56B-0AB33971008E}"/>
    <cellStyle name="Normal 2 5 5 3 2 2 2" xfId="13248" xr:uid="{502A5155-777E-4B66-BDF4-AA12DCD65EAD}"/>
    <cellStyle name="Normal 2 5 5 3 2 2 2 2" xfId="13249" xr:uid="{E656EAB6-7468-4D1C-91F5-66448B7A4907}"/>
    <cellStyle name="Normal 2 5 5 3 2 2 2 2 2" xfId="41205" xr:uid="{AC64DD50-895B-4DA2-BED3-18770762D37A}"/>
    <cellStyle name="Normal 2 5 5 3 2 2 2 3" xfId="41204" xr:uid="{1C0F4DB1-62E2-48A7-9B27-E9AE5D2E92A2}"/>
    <cellStyle name="Normal 2 5 5 3 2 2 3" xfId="13250" xr:uid="{DEF9ECF3-88EF-413D-BE18-D53EBFD48DE6}"/>
    <cellStyle name="Normal 2 5 5 3 2 2 3 2" xfId="41206" xr:uid="{0D821174-C375-4696-9548-F0B649FB3D43}"/>
    <cellStyle name="Normal 2 5 5 3 2 2 4" xfId="41203" xr:uid="{CF4A086A-6C30-4B44-B5DC-9DBA7077B706}"/>
    <cellStyle name="Normal 2 5 5 3 2 3" xfId="13251" xr:uid="{112500EC-71C0-4921-9223-C0928B356727}"/>
    <cellStyle name="Normal 2 5 5 3 2 3 2" xfId="13252" xr:uid="{6F32C1B0-0DC8-42F1-B398-1521FA6F99F5}"/>
    <cellStyle name="Normal 2 5 5 3 2 3 2 2" xfId="41208" xr:uid="{F2F96FF0-D873-4297-ACA1-06063837E7A2}"/>
    <cellStyle name="Normal 2 5 5 3 2 3 3" xfId="41207" xr:uid="{FB8F5EC9-E848-473D-9E23-165FE8DEB86A}"/>
    <cellStyle name="Normal 2 5 5 3 2 4" xfId="13253" xr:uid="{AECA4376-7EC7-4ECD-902A-D4797731F2AA}"/>
    <cellStyle name="Normal 2 5 5 3 2 4 2" xfId="41209" xr:uid="{EB8C03DF-F8E0-4871-BC5D-A73CDAB754F9}"/>
    <cellStyle name="Normal 2 5 5 3 2 5" xfId="41202" xr:uid="{55F47DBD-FA5C-4315-B237-A279A91F7087}"/>
    <cellStyle name="Normal 2 5 5 3 3" xfId="13254" xr:uid="{0F179526-0342-4373-97A1-710A86FBEB31}"/>
    <cellStyle name="Normal 2 5 5 3 3 2" xfId="13255" xr:uid="{73977A28-D9BD-48DC-AABF-ADA3E55A0FE1}"/>
    <cellStyle name="Normal 2 5 5 3 3 2 2" xfId="13256" xr:uid="{3BFBD252-514C-4B74-832B-0670B5CFC9C0}"/>
    <cellStyle name="Normal 2 5 5 3 3 2 2 2" xfId="41212" xr:uid="{1EF62DA0-997A-45BF-BAC2-21245FEC2B4A}"/>
    <cellStyle name="Normal 2 5 5 3 3 2 3" xfId="41211" xr:uid="{F7D697ED-5820-42FB-98F9-2FEE138EE5B9}"/>
    <cellStyle name="Normal 2 5 5 3 3 3" xfId="13257" xr:uid="{1D60978B-671C-40CB-BBB6-3EAFFB938D43}"/>
    <cellStyle name="Normal 2 5 5 3 3 3 2" xfId="41213" xr:uid="{FF42B79C-7707-4D0B-B386-199FD154508F}"/>
    <cellStyle name="Normal 2 5 5 3 3 4" xfId="41210" xr:uid="{B959DDAF-E5F9-4F8F-8065-CF75AA8F1F66}"/>
    <cellStyle name="Normal 2 5 5 3 4" xfId="13258" xr:uid="{D13991EE-68AB-4639-B53C-651ADAAF9A1F}"/>
    <cellStyle name="Normal 2 5 5 3 4 2" xfId="13259" xr:uid="{82B4E7E6-0F8F-4E09-9BE3-B686EA7F61D9}"/>
    <cellStyle name="Normal 2 5 5 3 4 2 2" xfId="41215" xr:uid="{EE706C48-D0F2-4BE4-8291-ACE07C0AB197}"/>
    <cellStyle name="Normal 2 5 5 3 4 3" xfId="41214" xr:uid="{D486FB65-73A3-4017-AC0A-6AC43BA77FE3}"/>
    <cellStyle name="Normal 2 5 5 3 5" xfId="13260" xr:uid="{1071A829-93AB-4E52-9295-F4FDDA4387AD}"/>
    <cellStyle name="Normal 2 5 5 3 5 2" xfId="41216" xr:uid="{24881A05-073F-44BC-8B17-0D1D999996AD}"/>
    <cellStyle name="Normal 2 5 5 3 6" xfId="41201" xr:uid="{2C3C3AE1-4FF3-4640-BC48-358592E7BA2B}"/>
    <cellStyle name="Normal 2 5 5 4" xfId="13261" xr:uid="{0D8012C2-74B5-4FAD-96FE-8EB17B71154C}"/>
    <cellStyle name="Normal 2 5 5 4 2" xfId="13262" xr:uid="{C2C30708-805A-41F3-9BEF-1FB807A68278}"/>
    <cellStyle name="Normal 2 5 5 4 2 2" xfId="13263" xr:uid="{EDC95AEF-2DD5-4224-AECC-C4D7D3E29FF9}"/>
    <cellStyle name="Normal 2 5 5 4 2 2 2" xfId="13264" xr:uid="{50E697DB-ECB5-459B-A995-C27475405BA7}"/>
    <cellStyle name="Normal 2 5 5 4 2 2 2 2" xfId="41220" xr:uid="{1B714A2F-EE85-4FC2-B64C-FECE6506FB1F}"/>
    <cellStyle name="Normal 2 5 5 4 2 2 3" xfId="41219" xr:uid="{20D349C0-3E72-4E1F-929C-FEB688A5E908}"/>
    <cellStyle name="Normal 2 5 5 4 2 3" xfId="13265" xr:uid="{0DEEB2C0-FD6C-40E1-A36F-C5A3E03B0B4C}"/>
    <cellStyle name="Normal 2 5 5 4 2 3 2" xfId="41221" xr:uid="{21DC1D14-55C1-4FCD-B3E9-13305AA2A9D9}"/>
    <cellStyle name="Normal 2 5 5 4 2 4" xfId="41218" xr:uid="{5FE0E85E-CD0C-49AD-A49A-C1EC75DC5274}"/>
    <cellStyle name="Normal 2 5 5 4 3" xfId="13266" xr:uid="{437C80B1-BF81-41CE-B39B-1526C1937668}"/>
    <cellStyle name="Normal 2 5 5 4 3 2" xfId="13267" xr:uid="{35719695-D12F-4D17-87EA-C553219A2A29}"/>
    <cellStyle name="Normal 2 5 5 4 3 2 2" xfId="41223" xr:uid="{DF5B4565-D71D-4B1D-A37F-E4962FFC1120}"/>
    <cellStyle name="Normal 2 5 5 4 3 3" xfId="41222" xr:uid="{A46B66EC-97D6-400E-B790-CF89B459B7C1}"/>
    <cellStyle name="Normal 2 5 5 4 4" xfId="13268" xr:uid="{DA00BCDC-6D76-46A3-AA9E-98A94B000962}"/>
    <cellStyle name="Normal 2 5 5 4 4 2" xfId="41224" xr:uid="{22E08EEC-AC3E-4D6B-B620-33DC09D8F16F}"/>
    <cellStyle name="Normal 2 5 5 4 5" xfId="41217" xr:uid="{128C1A0E-4DFF-4CD2-A1A2-FDFE1CF03579}"/>
    <cellStyle name="Normal 2 5 5 5" xfId="13269" xr:uid="{5479B6A7-E4B8-4BBA-AACE-FEA6D8347B62}"/>
    <cellStyle name="Normal 2 5 5 5 2" xfId="13270" xr:uid="{005B6EDA-DC51-48E8-9771-D5B453FA572C}"/>
    <cellStyle name="Normal 2 5 5 5 2 2" xfId="13271" xr:uid="{267CAEE2-75B6-4497-A9AF-99A1FD6BA65A}"/>
    <cellStyle name="Normal 2 5 5 5 2 2 2" xfId="13272" xr:uid="{6BDFE061-EF49-471A-B5AB-3D9AC09662CC}"/>
    <cellStyle name="Normal 2 5 5 5 2 2 2 2" xfId="41228" xr:uid="{C1DB47CC-AA97-48B2-BE67-BEA2B002FC4B}"/>
    <cellStyle name="Normal 2 5 5 5 2 2 3" xfId="41227" xr:uid="{15CD1725-DD3D-4A6B-91D0-99E848F9A7D1}"/>
    <cellStyle name="Normal 2 5 5 5 2 3" xfId="13273" xr:uid="{69E07362-3DA5-4D68-B41C-1B2A29E408EC}"/>
    <cellStyle name="Normal 2 5 5 5 2 3 2" xfId="41229" xr:uid="{7EE24A7B-FA60-49FF-9D49-51B8FEB45BB6}"/>
    <cellStyle name="Normal 2 5 5 5 2 4" xfId="41226" xr:uid="{9C96422B-EB95-4AD5-AB4B-CDCD4FA6661D}"/>
    <cellStyle name="Normal 2 5 5 5 3" xfId="13274" xr:uid="{5FBC578F-B91B-496C-83E5-5831708FB5A8}"/>
    <cellStyle name="Normal 2 5 5 5 3 2" xfId="13275" xr:uid="{F28D6657-5B76-4303-8DD1-D05CF89249D1}"/>
    <cellStyle name="Normal 2 5 5 5 3 2 2" xfId="41231" xr:uid="{CB222961-29C5-4291-9347-9F709A506092}"/>
    <cellStyle name="Normal 2 5 5 5 3 3" xfId="41230" xr:uid="{3AA565A6-669B-449F-AAE4-9AD368493045}"/>
    <cellStyle name="Normal 2 5 5 5 4" xfId="13276" xr:uid="{816F16D8-963A-4152-91DA-7C5C7BCAE001}"/>
    <cellStyle name="Normal 2 5 5 5 4 2" xfId="41232" xr:uid="{16BB0DB1-156F-4336-947E-537AA48576CB}"/>
    <cellStyle name="Normal 2 5 5 5 5" xfId="41225" xr:uid="{8BAC3BA6-AEB1-4C33-8FB8-F2736E0C0558}"/>
    <cellStyle name="Normal 2 5 5 6" xfId="13277" xr:uid="{BBD56AA7-FE06-4207-B534-EEB1835A8E9D}"/>
    <cellStyle name="Normal 2 5 5 6 2" xfId="13278" xr:uid="{7459543F-805B-4329-9270-593C9FAB5CEC}"/>
    <cellStyle name="Normal 2 5 5 6 2 2" xfId="13279" xr:uid="{58BBAF0E-C395-45B9-AE40-8AF5194E99E1}"/>
    <cellStyle name="Normal 2 5 5 6 2 2 2" xfId="41235" xr:uid="{EB831FFC-78B7-4D4E-AC09-FF80F08DC390}"/>
    <cellStyle name="Normal 2 5 5 6 2 3" xfId="41234" xr:uid="{0BF929ED-F231-4132-8805-76888CE4969E}"/>
    <cellStyle name="Normal 2 5 5 6 3" xfId="13280" xr:uid="{01013EAE-292A-4610-B146-0146C53277AB}"/>
    <cellStyle name="Normal 2 5 5 6 3 2" xfId="41236" xr:uid="{B4A51ED9-D6F4-4685-8B11-F37CFF217B3D}"/>
    <cellStyle name="Normal 2 5 5 6 4" xfId="41233" xr:uid="{A986AAB6-BD1F-4CBD-856C-63B882DE1DC1}"/>
    <cellStyle name="Normal 2 5 5 7" xfId="13281" xr:uid="{58AF1DB8-70CC-49E4-A92F-DAA91ADEF0B8}"/>
    <cellStyle name="Normal 2 5 5 7 2" xfId="13282" xr:uid="{953DC4E2-1A19-4E8B-AD95-AC30675218FB}"/>
    <cellStyle name="Normal 2 5 5 7 2 2" xfId="41238" xr:uid="{A434D090-EC5E-4D23-8BCF-746F8595DF4C}"/>
    <cellStyle name="Normal 2 5 5 7 3" xfId="41237" xr:uid="{121A05EC-F813-446C-8723-12078EC4BC1E}"/>
    <cellStyle name="Normal 2 5 5 8" xfId="13283" xr:uid="{E61DF954-D1C7-43E8-A83E-380E91566BC9}"/>
    <cellStyle name="Normal 2 5 5 8 2" xfId="41239" xr:uid="{1670D9B7-DFF5-4317-93F4-578DC510D819}"/>
    <cellStyle name="Normal 2 5 5 9" xfId="28075" xr:uid="{F20A8EB1-5951-4636-8132-EAAFA094D611}"/>
    <cellStyle name="Normal 2 5 6" xfId="405" xr:uid="{6C2038D6-0631-486B-AD19-348F3B43A332}"/>
    <cellStyle name="Normal 2 5 6 2" xfId="13284" xr:uid="{D6FFCD03-C337-4906-993F-AE43D24B5B33}"/>
    <cellStyle name="Normal 2 5 6 2 2" xfId="13285" xr:uid="{76EE9E1A-1ED6-49A6-B24A-D93D61F25F88}"/>
    <cellStyle name="Normal 2 5 6 2 2 2" xfId="13286" xr:uid="{6567C617-C8E7-4D93-9113-F55119063B7F}"/>
    <cellStyle name="Normal 2 5 6 2 2 2 2" xfId="13287" xr:uid="{EC626E33-042C-411B-9BCA-84810678BD8A}"/>
    <cellStyle name="Normal 2 5 6 2 2 2 2 2" xfId="13288" xr:uid="{30BE545D-5222-40A2-BA19-27EC999D4F60}"/>
    <cellStyle name="Normal 2 5 6 2 2 2 2 2 2" xfId="41244" xr:uid="{85937F11-4890-4857-B1D1-EE4CC9FAA9AA}"/>
    <cellStyle name="Normal 2 5 6 2 2 2 2 3" xfId="41243" xr:uid="{7DF9A0AE-63ED-44C1-88D1-79ED344795F2}"/>
    <cellStyle name="Normal 2 5 6 2 2 2 3" xfId="13289" xr:uid="{A212ACAA-5E21-4669-9B35-8C3B4D4DAA91}"/>
    <cellStyle name="Normal 2 5 6 2 2 2 3 2" xfId="41245" xr:uid="{BB33722C-AE2B-45CD-9878-52A41455FAC7}"/>
    <cellStyle name="Normal 2 5 6 2 2 2 4" xfId="41242" xr:uid="{21F5079F-103C-49CB-9A04-1FF7345CA8BF}"/>
    <cellStyle name="Normal 2 5 6 2 2 3" xfId="13290" xr:uid="{753FA62D-3585-4782-B6E4-19559ADFAE46}"/>
    <cellStyle name="Normal 2 5 6 2 2 3 2" xfId="13291" xr:uid="{518083C1-9FC0-449E-86C1-92649D5653A0}"/>
    <cellStyle name="Normal 2 5 6 2 2 3 2 2" xfId="41247" xr:uid="{AA7EE95E-20C4-4A01-8D13-010BE7CB2941}"/>
    <cellStyle name="Normal 2 5 6 2 2 3 3" xfId="41246" xr:uid="{3BDE1BC1-A9BC-4A11-8132-0C76CC3E4739}"/>
    <cellStyle name="Normal 2 5 6 2 2 4" xfId="13292" xr:uid="{64F01695-50A1-47C5-AA6F-DF47ED564D3E}"/>
    <cellStyle name="Normal 2 5 6 2 2 4 2" xfId="41248" xr:uid="{2A851D21-9913-4F52-A097-B8487610350D}"/>
    <cellStyle name="Normal 2 5 6 2 2 5" xfId="41241" xr:uid="{5CB71D6F-CA21-4580-80E0-2DDD95131AF0}"/>
    <cellStyle name="Normal 2 5 6 2 3" xfId="13293" xr:uid="{26400D24-C1EA-43DE-895B-B37376863FA0}"/>
    <cellStyle name="Normal 2 5 6 2 3 2" xfId="13294" xr:uid="{F3AB33FE-776D-4EDD-A10D-63A76A001A1E}"/>
    <cellStyle name="Normal 2 5 6 2 3 2 2" xfId="13295" xr:uid="{479FF10E-66DA-44F9-8D18-F1B625318D47}"/>
    <cellStyle name="Normal 2 5 6 2 3 2 2 2" xfId="41251" xr:uid="{5D4E08E7-180A-48E1-AF98-0B9B3FE1090E}"/>
    <cellStyle name="Normal 2 5 6 2 3 2 3" xfId="41250" xr:uid="{682862DB-3E2E-4EDF-B909-C7EA395CDA43}"/>
    <cellStyle name="Normal 2 5 6 2 3 3" xfId="13296" xr:uid="{1CE904B0-B4C2-4CEC-B343-81CF0A45A7D0}"/>
    <cellStyle name="Normal 2 5 6 2 3 3 2" xfId="41252" xr:uid="{3B893458-8AC0-4B36-BFB6-13DA8AF0C82F}"/>
    <cellStyle name="Normal 2 5 6 2 3 4" xfId="41249" xr:uid="{AC47A1C3-308D-4199-A098-3314EF60DF25}"/>
    <cellStyle name="Normal 2 5 6 2 4" xfId="13297" xr:uid="{4EAC25D1-299B-4DDF-88F8-0005F6396CC3}"/>
    <cellStyle name="Normal 2 5 6 2 4 2" xfId="13298" xr:uid="{F41ACC38-1C4A-459A-924C-373FCEB585F1}"/>
    <cellStyle name="Normal 2 5 6 2 4 2 2" xfId="41254" xr:uid="{717FB178-13FB-4B98-8ECA-795CE65212C2}"/>
    <cellStyle name="Normal 2 5 6 2 4 3" xfId="41253" xr:uid="{27B54546-D0A2-48B7-894E-46A171077ACA}"/>
    <cellStyle name="Normal 2 5 6 2 5" xfId="13299" xr:uid="{D436661D-122D-4777-92F6-96B479EB80B2}"/>
    <cellStyle name="Normal 2 5 6 2 5 2" xfId="41255" xr:uid="{F546ED42-9BDB-4711-A6D6-9B2509D6005E}"/>
    <cellStyle name="Normal 2 5 6 2 6" xfId="41240" xr:uid="{A87BFAAD-C325-454D-B660-5B5B219513E3}"/>
    <cellStyle name="Normal 2 5 6 3" xfId="13300" xr:uid="{9FF0D865-F5C2-4E76-A673-478F566BE159}"/>
    <cellStyle name="Normal 2 5 6 3 2" xfId="13301" xr:uid="{2A451841-6925-4235-977C-F9525C9FC939}"/>
    <cellStyle name="Normal 2 5 6 3 2 2" xfId="13302" xr:uid="{DE9955B9-1E8E-4C9B-B98F-8C9A23B65074}"/>
    <cellStyle name="Normal 2 5 6 3 2 2 2" xfId="13303" xr:uid="{43924E2F-594B-4E8B-B505-1D00AF0C2C58}"/>
    <cellStyle name="Normal 2 5 6 3 2 2 2 2" xfId="41259" xr:uid="{C16C3830-D063-4CE5-A488-7A26FAE90886}"/>
    <cellStyle name="Normal 2 5 6 3 2 2 3" xfId="41258" xr:uid="{4CFE67B4-BDED-46A9-8489-33CF6AEA7283}"/>
    <cellStyle name="Normal 2 5 6 3 2 3" xfId="13304" xr:uid="{8211A3FB-5515-4D38-BEE5-73C59E9F78E8}"/>
    <cellStyle name="Normal 2 5 6 3 2 3 2" xfId="41260" xr:uid="{95D0210E-C9BC-4A55-B537-7B66088D68BD}"/>
    <cellStyle name="Normal 2 5 6 3 2 4" xfId="41257" xr:uid="{DF7D8D89-C6DA-4515-B91D-3A3BF45CF2A9}"/>
    <cellStyle name="Normal 2 5 6 3 3" xfId="13305" xr:uid="{E5DBC413-9BFE-41E5-A307-34E1CFF40FD7}"/>
    <cellStyle name="Normal 2 5 6 3 3 2" xfId="13306" xr:uid="{21E7283F-6753-445F-9041-F75EE70DB91A}"/>
    <cellStyle name="Normal 2 5 6 3 3 2 2" xfId="41262" xr:uid="{B8CAFBCC-57D0-4AF6-BF7B-3CD21834907A}"/>
    <cellStyle name="Normal 2 5 6 3 3 3" xfId="41261" xr:uid="{11E5A6D6-79C5-47F3-812A-46D56D4A0187}"/>
    <cellStyle name="Normal 2 5 6 3 4" xfId="13307" xr:uid="{18474936-6DCD-411A-8059-E1E4D82F83D2}"/>
    <cellStyle name="Normal 2 5 6 3 4 2" xfId="41263" xr:uid="{1714D6B7-9CC7-44A5-BBA1-5DA8ACAB2DE7}"/>
    <cellStyle name="Normal 2 5 6 3 5" xfId="41256" xr:uid="{7B7C0F78-5C7D-4952-AE3D-C7D4C853F588}"/>
    <cellStyle name="Normal 2 5 6 4" xfId="13308" xr:uid="{BC9C6B47-1039-47AE-9762-34F68A7B261A}"/>
    <cellStyle name="Normal 2 5 6 4 2" xfId="13309" xr:uid="{30C6A8E6-C0FC-429C-AB32-A9A50C87003D}"/>
    <cellStyle name="Normal 2 5 6 4 2 2" xfId="13310" xr:uid="{C10904D4-38B1-49D5-84EF-B32DB56DEA2F}"/>
    <cellStyle name="Normal 2 5 6 4 2 2 2" xfId="13311" xr:uid="{519887BF-6428-4E47-93DE-BC2CD7E17E07}"/>
    <cellStyle name="Normal 2 5 6 4 2 2 2 2" xfId="41267" xr:uid="{265EA50C-9A58-4930-B244-232AD64DED32}"/>
    <cellStyle name="Normal 2 5 6 4 2 2 3" xfId="41266" xr:uid="{BF8E70AF-2A88-4641-B9F1-1013AF3CA297}"/>
    <cellStyle name="Normal 2 5 6 4 2 3" xfId="13312" xr:uid="{519559D5-61F3-4A6A-8C99-6AD27BF5B0E0}"/>
    <cellStyle name="Normal 2 5 6 4 2 3 2" xfId="41268" xr:uid="{C0F55C32-742B-41E0-82BC-606955B12519}"/>
    <cellStyle name="Normal 2 5 6 4 2 4" xfId="41265" xr:uid="{D01A5FF4-AE0B-48E3-8895-BD18A4CB6C6C}"/>
    <cellStyle name="Normal 2 5 6 4 3" xfId="13313" xr:uid="{AA722130-BAAE-4950-8F81-E7CC641D8D49}"/>
    <cellStyle name="Normal 2 5 6 4 3 2" xfId="13314" xr:uid="{14A5CEFA-9822-4304-ADDA-96AD5C845A9E}"/>
    <cellStyle name="Normal 2 5 6 4 3 2 2" xfId="41270" xr:uid="{4F4EA715-5D70-43E6-815E-875626DAA18C}"/>
    <cellStyle name="Normal 2 5 6 4 3 3" xfId="41269" xr:uid="{BEE95E6E-07C2-4847-8DF8-66777CC14556}"/>
    <cellStyle name="Normal 2 5 6 4 4" xfId="13315" xr:uid="{30011572-C2C1-4F0B-8BD3-94A0D8394E62}"/>
    <cellStyle name="Normal 2 5 6 4 4 2" xfId="41271" xr:uid="{6216B961-5273-47C9-8952-E036A3AE12E7}"/>
    <cellStyle name="Normal 2 5 6 4 5" xfId="41264" xr:uid="{986BF260-5A4E-45A7-8E99-3497C5AE8A33}"/>
    <cellStyle name="Normal 2 5 6 5" xfId="13316" xr:uid="{6B06D4A6-962C-424E-9D8C-B986E964B197}"/>
    <cellStyle name="Normal 2 5 6 5 2" xfId="13317" xr:uid="{A728287B-3BA0-4C47-9251-86269E7D8282}"/>
    <cellStyle name="Normal 2 5 6 5 2 2" xfId="13318" xr:uid="{2B18B1F9-14AF-4902-84B2-F3EB079824B5}"/>
    <cellStyle name="Normal 2 5 6 5 2 2 2" xfId="41274" xr:uid="{A8F275BB-1098-4832-9481-C8A11147A563}"/>
    <cellStyle name="Normal 2 5 6 5 2 3" xfId="41273" xr:uid="{F8143133-6102-4EED-A445-029052BA6DC8}"/>
    <cellStyle name="Normal 2 5 6 5 3" xfId="13319" xr:uid="{CCB37702-0711-4CC5-ACB1-34ED047034CD}"/>
    <cellStyle name="Normal 2 5 6 5 3 2" xfId="41275" xr:uid="{448AE509-2325-4741-89E7-EFF51E6C1F19}"/>
    <cellStyle name="Normal 2 5 6 5 4" xfId="41272" xr:uid="{77C65826-66FA-49F7-91C9-532D8B29B949}"/>
    <cellStyle name="Normal 2 5 6 6" xfId="13320" xr:uid="{49AFE85A-B212-40F6-898F-F47546E6EDB4}"/>
    <cellStyle name="Normal 2 5 6 6 2" xfId="13321" xr:uid="{C8945193-5347-442F-A2A2-95D833B0D5A4}"/>
    <cellStyle name="Normal 2 5 6 6 2 2" xfId="41277" xr:uid="{E05B9B1B-1603-4503-AA2E-7379051D81D9}"/>
    <cellStyle name="Normal 2 5 6 6 3" xfId="41276" xr:uid="{5A1C9001-9700-43E1-8E95-389180C3A5FD}"/>
    <cellStyle name="Normal 2 5 6 7" xfId="13322" xr:uid="{3D643112-D340-4F89-AF3E-40DF60E69271}"/>
    <cellStyle name="Normal 2 5 6 7 2" xfId="41278" xr:uid="{1B7FF353-028B-4074-8497-E698742017EB}"/>
    <cellStyle name="Normal 2 5 6 8" xfId="28384" xr:uid="{AA566CD0-5142-4546-A4AD-8BA4AE01B7BC}"/>
    <cellStyle name="Normal 2 5 7" xfId="13323" xr:uid="{2E8C5A32-7D1B-4680-A189-6DE3B85EFA5B}"/>
    <cellStyle name="Normal 2 5 7 2" xfId="13324" xr:uid="{01200CBA-E2AF-4A17-9B03-FC49DEF92FB6}"/>
    <cellStyle name="Normal 2 5 7 2 2" xfId="13325" xr:uid="{BAAA96D0-F444-4B46-9CAA-4AA26D9C4084}"/>
    <cellStyle name="Normal 2 5 7 2 2 2" xfId="13326" xr:uid="{15875F64-C5DA-4ACA-A7E6-00955FCED1C5}"/>
    <cellStyle name="Normal 2 5 7 2 2 2 2" xfId="13327" xr:uid="{7842D71D-80A2-4FDB-974D-7544BBD867E5}"/>
    <cellStyle name="Normal 2 5 7 2 2 2 2 2" xfId="41283" xr:uid="{02AC5716-0878-41B0-8A80-5A408F16878E}"/>
    <cellStyle name="Normal 2 5 7 2 2 2 3" xfId="41282" xr:uid="{54214F6B-06E5-487E-B143-32C1ECC8DFE7}"/>
    <cellStyle name="Normal 2 5 7 2 2 3" xfId="13328" xr:uid="{A77D6289-987E-48C6-B958-DF770ED799DA}"/>
    <cellStyle name="Normal 2 5 7 2 2 3 2" xfId="41284" xr:uid="{B2DB90B3-FE9E-4789-AB88-9C4FDAB7C510}"/>
    <cellStyle name="Normal 2 5 7 2 2 4" xfId="41281" xr:uid="{72F9D9F5-6F8F-4F2A-BF97-5031DF906C27}"/>
    <cellStyle name="Normal 2 5 7 2 3" xfId="13329" xr:uid="{937A6270-BCE6-4CDB-B4B2-C3112C604928}"/>
    <cellStyle name="Normal 2 5 7 2 3 2" xfId="13330" xr:uid="{218AE568-0E8A-46D8-8566-AC82E46ADFCD}"/>
    <cellStyle name="Normal 2 5 7 2 3 2 2" xfId="41286" xr:uid="{CFAC8AE5-914B-48B8-B053-F400680F257B}"/>
    <cellStyle name="Normal 2 5 7 2 3 3" xfId="41285" xr:uid="{C2D7C8B5-282B-46AF-8762-D50AE2B298FC}"/>
    <cellStyle name="Normal 2 5 7 2 4" xfId="13331" xr:uid="{5D16BFA2-A419-46DF-9A9E-8B74F66AD23F}"/>
    <cellStyle name="Normal 2 5 7 2 4 2" xfId="41287" xr:uid="{75A3DE8E-1C8A-49D9-9853-5C30F554C34E}"/>
    <cellStyle name="Normal 2 5 7 2 5" xfId="41280" xr:uid="{B38139F1-CFB4-439F-98B7-F191E9CAFE6C}"/>
    <cellStyle name="Normal 2 5 7 3" xfId="13332" xr:uid="{641C50DB-AA09-48C0-A74F-1E5BD5E665B1}"/>
    <cellStyle name="Normal 2 5 7 3 2" xfId="13333" xr:uid="{F88C08A1-4451-46BF-A198-6044B52CDD01}"/>
    <cellStyle name="Normal 2 5 7 3 2 2" xfId="13334" xr:uid="{221B97AB-A77A-48A0-9CB9-A5D2AE70A9F8}"/>
    <cellStyle name="Normal 2 5 7 3 2 2 2" xfId="41290" xr:uid="{159CBCBE-9F63-4F4A-B5DD-C3D6BB01CC15}"/>
    <cellStyle name="Normal 2 5 7 3 2 3" xfId="41289" xr:uid="{304DAAA1-FE5F-4403-96F6-EF2A2C96FF6D}"/>
    <cellStyle name="Normal 2 5 7 3 3" xfId="13335" xr:uid="{4DA56975-72B0-4A0B-9A0D-00695BD1E278}"/>
    <cellStyle name="Normal 2 5 7 3 3 2" xfId="41291" xr:uid="{B20FDE36-DC0C-4D2B-A362-42CE69DF0A3A}"/>
    <cellStyle name="Normal 2 5 7 3 4" xfId="41288" xr:uid="{D42BE114-E427-4A58-A7E2-C5AB5CFDE31D}"/>
    <cellStyle name="Normal 2 5 7 4" xfId="13336" xr:uid="{32B33F50-BE4E-4980-8D91-E8F9F821FF1D}"/>
    <cellStyle name="Normal 2 5 7 4 2" xfId="13337" xr:uid="{9A1F7AC2-3B02-4C2B-9EAF-AC12C8884654}"/>
    <cellStyle name="Normal 2 5 7 4 2 2" xfId="41293" xr:uid="{28A8C963-C45A-4C62-8B97-EF330CF97FDF}"/>
    <cellStyle name="Normal 2 5 7 4 3" xfId="41292" xr:uid="{18CECB83-3478-4235-A39B-291622150BD8}"/>
    <cellStyle name="Normal 2 5 7 5" xfId="13338" xr:uid="{8982F9B1-9F29-4469-BEAD-5339B83C5FE2}"/>
    <cellStyle name="Normal 2 5 7 5 2" xfId="41294" xr:uid="{ACA26CCE-B680-49D7-A2BC-1812ECE95527}"/>
    <cellStyle name="Normal 2 5 7 6" xfId="41279" xr:uid="{A8D93A57-3FAB-4DE4-9B31-DB1DCF714C5F}"/>
    <cellStyle name="Normal 2 5 8" xfId="13339" xr:uid="{0FE1265B-5910-4C52-A4A8-A982E626AF52}"/>
    <cellStyle name="Normal 2 5 8 2" xfId="13340" xr:uid="{ABD54B66-8A46-41C6-BB8F-DAB87E47F468}"/>
    <cellStyle name="Normal 2 5 8 2 2" xfId="13341" xr:uid="{B70A89AA-468A-435A-BF30-320C71DBE37B}"/>
    <cellStyle name="Normal 2 5 8 2 2 2" xfId="13342" xr:uid="{79A59901-0D5C-4236-9C76-B61862B0FB7D}"/>
    <cellStyle name="Normal 2 5 8 2 2 2 2" xfId="41298" xr:uid="{92C444C6-B7B1-4C57-956F-D93236D2E19C}"/>
    <cellStyle name="Normal 2 5 8 2 2 3" xfId="41297" xr:uid="{F5F7537A-B162-4211-BCC3-D709E1F398CA}"/>
    <cellStyle name="Normal 2 5 8 2 3" xfId="13343" xr:uid="{B14B36FB-CA74-49E2-B2C2-58D56F765AFD}"/>
    <cellStyle name="Normal 2 5 8 2 3 2" xfId="41299" xr:uid="{238B62C9-6867-41DC-8726-F3FEC055A26A}"/>
    <cellStyle name="Normal 2 5 8 2 4" xfId="41296" xr:uid="{60E632F4-11A2-49CD-B70E-E5CF976F7179}"/>
    <cellStyle name="Normal 2 5 8 3" xfId="13344" xr:uid="{BA234D12-F26F-4754-90B0-1846F081EC7B}"/>
    <cellStyle name="Normal 2 5 8 3 2" xfId="13345" xr:uid="{A8BCF79F-A7B3-4F43-8953-08E22B0E01B6}"/>
    <cellStyle name="Normal 2 5 8 3 2 2" xfId="41301" xr:uid="{8F6B2CCC-AA36-41F7-A0A4-E571C5C66488}"/>
    <cellStyle name="Normal 2 5 8 3 3" xfId="41300" xr:uid="{EA929BA1-792B-4BDE-BFEF-0AE28760E753}"/>
    <cellStyle name="Normal 2 5 8 4" xfId="13346" xr:uid="{95B21DB6-682A-4567-87BA-05BA9878F23C}"/>
    <cellStyle name="Normal 2 5 8 4 2" xfId="41302" xr:uid="{10EEC9D1-618F-4BD5-8751-B48C65CADD90}"/>
    <cellStyle name="Normal 2 5 8 5" xfId="41295" xr:uid="{3893845B-4FD2-4323-BA40-62609E1E6785}"/>
    <cellStyle name="Normal 2 5 9" xfId="13347" xr:uid="{86CDB4CA-DA30-43D3-BC56-D0C109BD40A2}"/>
    <cellStyle name="Normal 2 5 9 2" xfId="13348" xr:uid="{A72210F9-172D-4709-81A2-59B71FF8162F}"/>
    <cellStyle name="Normal 2 5 9 2 2" xfId="13349" xr:uid="{E730610D-2B2F-460F-9328-52D73BCB1E68}"/>
    <cellStyle name="Normal 2 5 9 2 2 2" xfId="13350" xr:uid="{B96E1693-0487-41C6-93D3-5B9B45941299}"/>
    <cellStyle name="Normal 2 5 9 2 2 2 2" xfId="41306" xr:uid="{DBF4B420-E0FD-4392-A4B6-4D3E6FF8644C}"/>
    <cellStyle name="Normal 2 5 9 2 2 3" xfId="41305" xr:uid="{F8C4252F-8652-47B2-B362-5A864E388BAC}"/>
    <cellStyle name="Normal 2 5 9 2 3" xfId="13351" xr:uid="{654F9E2D-3BB8-4131-9094-98BF553E6A3B}"/>
    <cellStyle name="Normal 2 5 9 2 3 2" xfId="41307" xr:uid="{74079E4E-1F9A-4E8D-9522-2D0B5BE518E4}"/>
    <cellStyle name="Normal 2 5 9 2 4" xfId="41304" xr:uid="{F0596440-240C-4E9F-A959-AA3980F6397F}"/>
    <cellStyle name="Normal 2 5 9 3" xfId="13352" xr:uid="{76CF059E-6C4F-40A4-A3D5-4573C36DBF13}"/>
    <cellStyle name="Normal 2 5 9 3 2" xfId="13353" xr:uid="{FB45BD4D-E1D0-42B3-B07D-EE8632593B98}"/>
    <cellStyle name="Normal 2 5 9 3 2 2" xfId="41309" xr:uid="{DF647751-5090-4786-849D-D7D5102DD8BE}"/>
    <cellStyle name="Normal 2 5 9 3 3" xfId="41308" xr:uid="{4E73B383-B8B2-4689-8A3E-A11803F5D8E7}"/>
    <cellStyle name="Normal 2 5 9 4" xfId="13354" xr:uid="{6341BF9A-56E6-437F-9D68-F534F6A2825B}"/>
    <cellStyle name="Normal 2 5 9 4 2" xfId="41310" xr:uid="{D7ABE257-242C-47DB-B6D6-68141B0C066D}"/>
    <cellStyle name="Normal 2 5 9 5" xfId="41303" xr:uid="{8F5727EA-6AF0-4946-9147-AC53D185BDE8}"/>
    <cellStyle name="Normal 2 6" xfId="110" xr:uid="{7C7720E8-428B-40BC-86C2-F40BA5076CC7}"/>
    <cellStyle name="Normal 2 6 10" xfId="13355" xr:uid="{89E85DA5-EDF1-4A5D-8FBD-314628521AA5}"/>
    <cellStyle name="Normal 2 6 10 2" xfId="13356" xr:uid="{966CD4DE-5883-4D04-A1A3-355B00EEAFD1}"/>
    <cellStyle name="Normal 2 6 10 2 2" xfId="41312" xr:uid="{6909C05F-E02B-4608-BA6C-B53CCABAB769}"/>
    <cellStyle name="Normal 2 6 10 3" xfId="41311" xr:uid="{481D1429-4C9C-4AC4-8B62-C14BD0B1BC72}"/>
    <cellStyle name="Normal 2 6 11" xfId="13357" xr:uid="{B5CD77FB-A584-42BF-9673-C1D681895B07}"/>
    <cellStyle name="Normal 2 6 11 2" xfId="41313" xr:uid="{6BA1F920-940B-4D3C-88FA-A73586C6CB6C}"/>
    <cellStyle name="Normal 2 6 12" xfId="27866" xr:uid="{532AC772-29D6-4441-9D58-2074AA01150C}"/>
    <cellStyle name="Normal 2 6 12 2" xfId="55785" xr:uid="{26BB901A-9C1A-4C8F-B3F0-AEA27C3E3209}"/>
    <cellStyle name="Normal 2 6 13" xfId="28094" xr:uid="{B52CF1DE-3832-4B7A-AA4E-D04E72851383}"/>
    <cellStyle name="Normal 2 6 2" xfId="146" xr:uid="{E84BD3BE-599B-47D5-AE73-BB031F5E4EF2}"/>
    <cellStyle name="Normal 2 6 2 2" xfId="27868" xr:uid="{C638E3EC-31E2-48AD-A378-05B074674AEB}"/>
    <cellStyle name="Normal 2 6 2 2 2" xfId="55787" xr:uid="{7DCEB2D7-5548-4D31-8B0F-CA09E0DD5E8A}"/>
    <cellStyle name="Normal 2 6 2 3" xfId="27867" xr:uid="{FB6DBED3-94FE-4B05-ACCD-FFF810D0EC71}"/>
    <cellStyle name="Normal 2 6 2 3 2" xfId="55786" xr:uid="{B3DE4AE5-822A-4611-B200-40BA0C7BE342}"/>
    <cellStyle name="Normal 2 6 3" xfId="189" xr:uid="{657FB134-77B0-442C-A1D5-DD3405A08220}"/>
    <cellStyle name="Normal 2 6 3 10" xfId="27869" xr:uid="{E42FCA28-0AC2-424C-B66E-1111AD71AE9D}"/>
    <cellStyle name="Normal 2 6 3 10 2" xfId="55788" xr:uid="{B03F64D7-4E0C-4F66-B521-FF3F22A9D5D8}"/>
    <cellStyle name="Normal 2 6 3 11" xfId="28171" xr:uid="{0C6CBF40-67F4-4D47-AF7F-1A717768D243}"/>
    <cellStyle name="Normal 2 6 3 2" xfId="344" xr:uid="{169C5E23-8BA1-40BF-8757-2BA82869CD57}"/>
    <cellStyle name="Normal 2 6 3 2 2" xfId="691" xr:uid="{55DD4571-1C0A-4B7A-A1EB-7793EACE8734}"/>
    <cellStyle name="Normal 2 6 3 2 2 2" xfId="13358" xr:uid="{8FEE04C7-18F3-42E8-9DF2-F9DB462D6149}"/>
    <cellStyle name="Normal 2 6 3 2 2 2 2" xfId="13359" xr:uid="{6654EA04-805F-4A73-9C6B-32850C320695}"/>
    <cellStyle name="Normal 2 6 3 2 2 2 2 2" xfId="13360" xr:uid="{3F096801-EAB6-46F3-A08E-E123392F5FF3}"/>
    <cellStyle name="Normal 2 6 3 2 2 2 2 2 2" xfId="13361" xr:uid="{051B517B-2654-4ED8-B222-94DABCBC4078}"/>
    <cellStyle name="Normal 2 6 3 2 2 2 2 2 2 2" xfId="13362" xr:uid="{21EA909E-20B1-4B5A-BDF1-8A6E2B553E45}"/>
    <cellStyle name="Normal 2 6 3 2 2 2 2 2 2 2 2" xfId="41318" xr:uid="{5DAD0802-4A6A-459C-AF5E-AFDBA2F00EA9}"/>
    <cellStyle name="Normal 2 6 3 2 2 2 2 2 2 3" xfId="41317" xr:uid="{00EE1123-0AF1-4A93-9806-9AC6FB092E37}"/>
    <cellStyle name="Normal 2 6 3 2 2 2 2 2 3" xfId="13363" xr:uid="{267E5D0C-C201-446E-9138-0800A2175A87}"/>
    <cellStyle name="Normal 2 6 3 2 2 2 2 2 3 2" xfId="41319" xr:uid="{70E1A213-9B0E-420A-9C9E-3B2BD34119A0}"/>
    <cellStyle name="Normal 2 6 3 2 2 2 2 2 4" xfId="41316" xr:uid="{AE0E0697-0216-4277-8452-F0E02454D21B}"/>
    <cellStyle name="Normal 2 6 3 2 2 2 2 3" xfId="13364" xr:uid="{532AF9CE-FAB0-4112-B2C6-6656B8E1FFEA}"/>
    <cellStyle name="Normal 2 6 3 2 2 2 2 3 2" xfId="13365" xr:uid="{7C14F35D-369C-4550-B7A7-DDA046B69649}"/>
    <cellStyle name="Normal 2 6 3 2 2 2 2 3 2 2" xfId="41321" xr:uid="{030F7BDA-FF3D-4EEC-B6A6-FED28E36F6A3}"/>
    <cellStyle name="Normal 2 6 3 2 2 2 2 3 3" xfId="41320" xr:uid="{A73EC5E8-B2B7-4870-9D99-46BB99851573}"/>
    <cellStyle name="Normal 2 6 3 2 2 2 2 4" xfId="13366" xr:uid="{3170D12A-25EB-4E91-9637-165A98B7A9F7}"/>
    <cellStyle name="Normal 2 6 3 2 2 2 2 4 2" xfId="41322" xr:uid="{CCD703E4-06B0-4B71-AFE2-FAA7D573923B}"/>
    <cellStyle name="Normal 2 6 3 2 2 2 2 5" xfId="41315" xr:uid="{1273D0A0-CF73-40DD-B0CE-DD118E05833E}"/>
    <cellStyle name="Normal 2 6 3 2 2 2 3" xfId="13367" xr:uid="{223F8F6D-80B4-4B99-9256-754F45B44BBC}"/>
    <cellStyle name="Normal 2 6 3 2 2 2 3 2" xfId="13368" xr:uid="{3F2236D3-62E8-4F21-A37E-D920B0F0E7C8}"/>
    <cellStyle name="Normal 2 6 3 2 2 2 3 2 2" xfId="13369" xr:uid="{453B4944-BBBA-4768-9D24-CF195575DFF9}"/>
    <cellStyle name="Normal 2 6 3 2 2 2 3 2 2 2" xfId="41325" xr:uid="{CEF7DF57-0EE4-4A35-A479-B9BDE3FA2181}"/>
    <cellStyle name="Normal 2 6 3 2 2 2 3 2 3" xfId="41324" xr:uid="{35BEF350-4FF9-4A93-B0EA-68275C193389}"/>
    <cellStyle name="Normal 2 6 3 2 2 2 3 3" xfId="13370" xr:uid="{FD3E3436-4499-4E81-A0DA-29BAA2F0E21F}"/>
    <cellStyle name="Normal 2 6 3 2 2 2 3 3 2" xfId="41326" xr:uid="{2AD1BFC3-D725-4C00-829B-11D71D162499}"/>
    <cellStyle name="Normal 2 6 3 2 2 2 3 4" xfId="41323" xr:uid="{3091008C-3CFD-484C-81FE-62D4D124D5C7}"/>
    <cellStyle name="Normal 2 6 3 2 2 2 4" xfId="13371" xr:uid="{EC7E2A75-AA02-4EA7-9FEB-AC1F6ED6A002}"/>
    <cellStyle name="Normal 2 6 3 2 2 2 4 2" xfId="13372" xr:uid="{8BE190D6-B6E1-43C3-BA93-01C974C66D45}"/>
    <cellStyle name="Normal 2 6 3 2 2 2 4 2 2" xfId="41328" xr:uid="{C4E8E587-8566-43AF-B77D-2F7B84D6F4B2}"/>
    <cellStyle name="Normal 2 6 3 2 2 2 4 3" xfId="41327" xr:uid="{967560EF-D4B1-434D-AB65-31AAD6ECD9D2}"/>
    <cellStyle name="Normal 2 6 3 2 2 2 5" xfId="13373" xr:uid="{755C568E-CD9A-4844-A1B2-02096E1579DC}"/>
    <cellStyle name="Normal 2 6 3 2 2 2 5 2" xfId="41329" xr:uid="{D070277A-0FC8-4170-8A18-07BC31BC6942}"/>
    <cellStyle name="Normal 2 6 3 2 2 2 6" xfId="41314" xr:uid="{7D2D4AD0-A2C3-46CE-9644-14B0C02170C8}"/>
    <cellStyle name="Normal 2 6 3 2 2 3" xfId="13374" xr:uid="{D087E224-4489-45A1-A3E9-5D73B521A24E}"/>
    <cellStyle name="Normal 2 6 3 2 2 3 2" xfId="13375" xr:uid="{4D392761-FE57-40A6-89C4-054EFFA218A5}"/>
    <cellStyle name="Normal 2 6 3 2 2 3 2 2" xfId="13376" xr:uid="{128F6464-D141-4BB2-90D3-AD1EC317664F}"/>
    <cellStyle name="Normal 2 6 3 2 2 3 2 2 2" xfId="13377" xr:uid="{DADEF9BF-7871-42BA-B902-558A7CF44317}"/>
    <cellStyle name="Normal 2 6 3 2 2 3 2 2 2 2" xfId="41333" xr:uid="{579AD0D9-96AD-4913-A235-1D216DD37C85}"/>
    <cellStyle name="Normal 2 6 3 2 2 3 2 2 3" xfId="41332" xr:uid="{3DDF4890-7152-4F8F-8376-0D024DDDEF01}"/>
    <cellStyle name="Normal 2 6 3 2 2 3 2 3" xfId="13378" xr:uid="{5A974DB7-1744-4A7C-9DF6-C551110469AB}"/>
    <cellStyle name="Normal 2 6 3 2 2 3 2 3 2" xfId="41334" xr:uid="{051F69E5-E0A5-43ED-9FF6-34F14391850A}"/>
    <cellStyle name="Normal 2 6 3 2 2 3 2 4" xfId="41331" xr:uid="{DD4E74B6-1664-4F14-B911-EB87D184E883}"/>
    <cellStyle name="Normal 2 6 3 2 2 3 3" xfId="13379" xr:uid="{A5ADC894-9C38-45F4-83D0-F9DF6D778051}"/>
    <cellStyle name="Normal 2 6 3 2 2 3 3 2" xfId="13380" xr:uid="{4BA444E8-8C8D-45B0-9AB8-F47DFDA9E1D8}"/>
    <cellStyle name="Normal 2 6 3 2 2 3 3 2 2" xfId="41336" xr:uid="{9A706DCF-E681-4AB6-8AC1-D58EE9C19D5C}"/>
    <cellStyle name="Normal 2 6 3 2 2 3 3 3" xfId="41335" xr:uid="{F0A987CB-5DCC-4842-9528-D77BE7347283}"/>
    <cellStyle name="Normal 2 6 3 2 2 3 4" xfId="13381" xr:uid="{F96653E6-5D20-4C9B-A615-A531558DE2CA}"/>
    <cellStyle name="Normal 2 6 3 2 2 3 4 2" xfId="41337" xr:uid="{5A35891E-7A92-47F9-ACC6-B53FBA4E0499}"/>
    <cellStyle name="Normal 2 6 3 2 2 3 5" xfId="41330" xr:uid="{A7F4361C-DF88-49AB-82D4-7163F514CAB2}"/>
    <cellStyle name="Normal 2 6 3 2 2 4" xfId="13382" xr:uid="{056295E9-6FBF-457F-AA29-0E2A2E9D8456}"/>
    <cellStyle name="Normal 2 6 3 2 2 4 2" xfId="13383" xr:uid="{3F173A6F-F111-49AB-86A4-1DA0E1307E67}"/>
    <cellStyle name="Normal 2 6 3 2 2 4 2 2" xfId="13384" xr:uid="{36E7554E-C6F3-4D27-B073-D91822400242}"/>
    <cellStyle name="Normal 2 6 3 2 2 4 2 2 2" xfId="13385" xr:uid="{094AF548-FFE1-4A85-97C0-E306C997C20B}"/>
    <cellStyle name="Normal 2 6 3 2 2 4 2 2 2 2" xfId="41341" xr:uid="{33012460-F072-40E4-9976-9B3FA193ABFA}"/>
    <cellStyle name="Normal 2 6 3 2 2 4 2 2 3" xfId="41340" xr:uid="{7D49932E-8BFC-4EF7-8F43-F019282C8913}"/>
    <cellStyle name="Normal 2 6 3 2 2 4 2 3" xfId="13386" xr:uid="{88DD5FD5-7FA3-4FDB-8059-8A32EEBD533D}"/>
    <cellStyle name="Normal 2 6 3 2 2 4 2 3 2" xfId="41342" xr:uid="{4FD96798-1FC8-4C78-B08E-C60591B8A5F9}"/>
    <cellStyle name="Normal 2 6 3 2 2 4 2 4" xfId="41339" xr:uid="{21EA7458-156C-47CE-87CC-B157BBB4C67F}"/>
    <cellStyle name="Normal 2 6 3 2 2 4 3" xfId="13387" xr:uid="{B39FC353-76CA-4807-80A4-5C00152ABF1F}"/>
    <cellStyle name="Normal 2 6 3 2 2 4 3 2" xfId="13388" xr:uid="{1F74A31F-A5C8-4ABB-BA7B-3056BFF45803}"/>
    <cellStyle name="Normal 2 6 3 2 2 4 3 2 2" xfId="41344" xr:uid="{162EE514-24FB-4934-A69C-219490B032A9}"/>
    <cellStyle name="Normal 2 6 3 2 2 4 3 3" xfId="41343" xr:uid="{82BB2B8A-0EBA-473F-A9DB-74A5195FDA34}"/>
    <cellStyle name="Normal 2 6 3 2 2 4 4" xfId="13389" xr:uid="{F1C5C007-2554-4397-90F6-CCD6A593FADA}"/>
    <cellStyle name="Normal 2 6 3 2 2 4 4 2" xfId="41345" xr:uid="{3B8582B8-14C2-45C1-BAFF-898DDD45DAF5}"/>
    <cellStyle name="Normal 2 6 3 2 2 4 5" xfId="41338" xr:uid="{F77EA159-E5E2-4F40-B12D-EFEFC7343CF8}"/>
    <cellStyle name="Normal 2 6 3 2 2 5" xfId="13390" xr:uid="{B8B30D61-125E-4644-923C-04942EC46719}"/>
    <cellStyle name="Normal 2 6 3 2 2 5 2" xfId="13391" xr:uid="{BD86CD8A-83D2-4863-9AFB-B552D0F43791}"/>
    <cellStyle name="Normal 2 6 3 2 2 5 2 2" xfId="13392" xr:uid="{DD8B5672-62EF-4A8E-9CF1-C815828E5B1A}"/>
    <cellStyle name="Normal 2 6 3 2 2 5 2 2 2" xfId="41348" xr:uid="{4CE8D809-C855-40FF-9734-CF63CA480235}"/>
    <cellStyle name="Normal 2 6 3 2 2 5 2 3" xfId="41347" xr:uid="{F71AA8E1-A49C-4E4F-ADAB-736B38A0F35C}"/>
    <cellStyle name="Normal 2 6 3 2 2 5 3" xfId="13393" xr:uid="{9DD84718-BD26-4831-AF1F-DB524EF143B0}"/>
    <cellStyle name="Normal 2 6 3 2 2 5 3 2" xfId="41349" xr:uid="{A59D4550-2636-4C95-AFAE-763D5AB16DC4}"/>
    <cellStyle name="Normal 2 6 3 2 2 5 4" xfId="41346" xr:uid="{F2FE208C-FD26-4520-B503-C66893C38883}"/>
    <cellStyle name="Normal 2 6 3 2 2 6" xfId="13394" xr:uid="{78BDCAEE-30D5-45B9-9BDC-F7E1F00EB8A5}"/>
    <cellStyle name="Normal 2 6 3 2 2 6 2" xfId="13395" xr:uid="{31848901-F640-465C-9271-E191979D625B}"/>
    <cellStyle name="Normal 2 6 3 2 2 6 2 2" xfId="41351" xr:uid="{C3CCC7EB-86F4-4598-B357-E0A22576CC6B}"/>
    <cellStyle name="Normal 2 6 3 2 2 6 3" xfId="41350" xr:uid="{292DC6C5-272B-42EF-8EC4-2B3FEED39128}"/>
    <cellStyle name="Normal 2 6 3 2 2 7" xfId="13396" xr:uid="{616712CC-F0BC-4554-89A2-C6B4680D4694}"/>
    <cellStyle name="Normal 2 6 3 2 2 7 2" xfId="41352" xr:uid="{07612CE0-5A84-484C-83DD-370DD811971E}"/>
    <cellStyle name="Normal 2 6 3 2 2 8" xfId="28670" xr:uid="{10D474D9-A423-4802-B146-44865C99014D}"/>
    <cellStyle name="Normal 2 6 3 2 3" xfId="13397" xr:uid="{03D78D03-40BE-49DC-B587-2B18728C99D5}"/>
    <cellStyle name="Normal 2 6 3 2 3 2" xfId="13398" xr:uid="{A4115283-DA36-4DC8-894F-0A7F36AE88BA}"/>
    <cellStyle name="Normal 2 6 3 2 3 2 2" xfId="13399" xr:uid="{FA1A358B-EBB4-4C0E-BECC-BD4F3E0D3F52}"/>
    <cellStyle name="Normal 2 6 3 2 3 2 2 2" xfId="13400" xr:uid="{430A97C2-28FA-48D2-BD05-3DE7381D6834}"/>
    <cellStyle name="Normal 2 6 3 2 3 2 2 2 2" xfId="13401" xr:uid="{A47CE339-D1D2-489B-BE2D-918143AEF131}"/>
    <cellStyle name="Normal 2 6 3 2 3 2 2 2 2 2" xfId="41357" xr:uid="{336A074B-B009-4BA2-84D3-F2E16769CBCB}"/>
    <cellStyle name="Normal 2 6 3 2 3 2 2 2 3" xfId="41356" xr:uid="{75F845B9-1D75-42D4-9440-7B8A72B2325E}"/>
    <cellStyle name="Normal 2 6 3 2 3 2 2 3" xfId="13402" xr:uid="{5AAA2773-3D0B-4AA1-8364-C8EE737F0F71}"/>
    <cellStyle name="Normal 2 6 3 2 3 2 2 3 2" xfId="41358" xr:uid="{D1FB9015-032F-4142-8294-B7336DD38929}"/>
    <cellStyle name="Normal 2 6 3 2 3 2 2 4" xfId="41355" xr:uid="{A090019C-2A12-4983-855C-7D635716B70B}"/>
    <cellStyle name="Normal 2 6 3 2 3 2 3" xfId="13403" xr:uid="{C0850391-6979-49DD-BA6E-81E7F1A591D5}"/>
    <cellStyle name="Normal 2 6 3 2 3 2 3 2" xfId="13404" xr:uid="{4FF70B52-F3B0-4223-A7A5-377D17D2D151}"/>
    <cellStyle name="Normal 2 6 3 2 3 2 3 2 2" xfId="41360" xr:uid="{31740993-EAE8-433A-815A-52E5360DA043}"/>
    <cellStyle name="Normal 2 6 3 2 3 2 3 3" xfId="41359" xr:uid="{EB14E232-F39D-46CA-8F9F-B9A1BC7B9F8A}"/>
    <cellStyle name="Normal 2 6 3 2 3 2 4" xfId="13405" xr:uid="{A9DB85C2-383B-4C27-8DE4-C7D4BFF60CC9}"/>
    <cellStyle name="Normal 2 6 3 2 3 2 4 2" xfId="41361" xr:uid="{3F5F37A0-6BCF-4DD4-804F-76DFE03F2672}"/>
    <cellStyle name="Normal 2 6 3 2 3 2 5" xfId="41354" xr:uid="{9A6E175F-0191-409B-A816-61AA8AD0E471}"/>
    <cellStyle name="Normal 2 6 3 2 3 3" xfId="13406" xr:uid="{70FB0782-1CB3-4BD4-9986-4AD28547C49F}"/>
    <cellStyle name="Normal 2 6 3 2 3 3 2" xfId="13407" xr:uid="{DFA7DA86-DA26-43A0-99F6-0132A872FE9E}"/>
    <cellStyle name="Normal 2 6 3 2 3 3 2 2" xfId="13408" xr:uid="{1670F913-10E7-4ED6-A993-2DA285BAB3FB}"/>
    <cellStyle name="Normal 2 6 3 2 3 3 2 2 2" xfId="41364" xr:uid="{62D854E5-1553-41A3-B59B-381318F158F1}"/>
    <cellStyle name="Normal 2 6 3 2 3 3 2 3" xfId="41363" xr:uid="{6B7AAE84-8D07-4BE4-8AAE-4C2790E87376}"/>
    <cellStyle name="Normal 2 6 3 2 3 3 3" xfId="13409" xr:uid="{484AA4E2-844C-4B3A-AC75-9B1ACDED3546}"/>
    <cellStyle name="Normal 2 6 3 2 3 3 3 2" xfId="41365" xr:uid="{6092AC58-889B-4D48-A216-B47FDE980D59}"/>
    <cellStyle name="Normal 2 6 3 2 3 3 4" xfId="41362" xr:uid="{F203A876-CB02-417B-AB14-AB410E568B64}"/>
    <cellStyle name="Normal 2 6 3 2 3 4" xfId="13410" xr:uid="{2B5CAA2E-8F63-478C-9F9F-D1532F4CCDD6}"/>
    <cellStyle name="Normal 2 6 3 2 3 4 2" xfId="13411" xr:uid="{79835516-7C27-4698-AE0A-B3C26108B715}"/>
    <cellStyle name="Normal 2 6 3 2 3 4 2 2" xfId="41367" xr:uid="{0514A002-75BC-4BDC-BE96-B73850A7F1FF}"/>
    <cellStyle name="Normal 2 6 3 2 3 4 3" xfId="41366" xr:uid="{4081F7A0-9E85-453D-9B11-BB01410B47E8}"/>
    <cellStyle name="Normal 2 6 3 2 3 5" xfId="13412" xr:uid="{D505F78C-2974-4D5F-9455-1397E24522BB}"/>
    <cellStyle name="Normal 2 6 3 2 3 5 2" xfId="41368" xr:uid="{20D2AADF-EA27-4771-8A6D-E33AE08A09BC}"/>
    <cellStyle name="Normal 2 6 3 2 3 6" xfId="41353" xr:uid="{3C95E691-E84F-498F-A3BD-D01DAA0EFF4D}"/>
    <cellStyle name="Normal 2 6 3 2 4" xfId="13413" xr:uid="{5203E145-B45E-4444-8554-356DD8095BC1}"/>
    <cellStyle name="Normal 2 6 3 2 4 2" xfId="13414" xr:uid="{3F348141-8406-49E1-9C8E-0BDAC5D8A23F}"/>
    <cellStyle name="Normal 2 6 3 2 4 2 2" xfId="13415" xr:uid="{89AA8EB7-386F-42AC-A6CD-ED90A59D333D}"/>
    <cellStyle name="Normal 2 6 3 2 4 2 2 2" xfId="13416" xr:uid="{4F61EB68-2C87-463E-89CE-DAB9DDB25AFD}"/>
    <cellStyle name="Normal 2 6 3 2 4 2 2 2 2" xfId="41372" xr:uid="{D375CD44-2E35-4597-94F8-573FE526AEB7}"/>
    <cellStyle name="Normal 2 6 3 2 4 2 2 3" xfId="41371" xr:uid="{401F6B96-A9F6-46C5-9320-36AA87F0B2E4}"/>
    <cellStyle name="Normal 2 6 3 2 4 2 3" xfId="13417" xr:uid="{47A68A85-E40A-49BE-825F-A831CE39D434}"/>
    <cellStyle name="Normal 2 6 3 2 4 2 3 2" xfId="41373" xr:uid="{966F9FBF-97A0-450E-8408-DD01BEC905B7}"/>
    <cellStyle name="Normal 2 6 3 2 4 2 4" xfId="41370" xr:uid="{09BA5949-65EF-4928-9C68-AFF9273472E9}"/>
    <cellStyle name="Normal 2 6 3 2 4 3" xfId="13418" xr:uid="{CDA95F74-F803-455E-B682-68F2114493A9}"/>
    <cellStyle name="Normal 2 6 3 2 4 3 2" xfId="13419" xr:uid="{D055E476-7E98-4244-887C-BDD8201DAE76}"/>
    <cellStyle name="Normal 2 6 3 2 4 3 2 2" xfId="41375" xr:uid="{08FAAF28-6CAA-441B-B16D-55CE1EA3F7F0}"/>
    <cellStyle name="Normal 2 6 3 2 4 3 3" xfId="41374" xr:uid="{F7289C74-0788-4482-B156-3497505B0E62}"/>
    <cellStyle name="Normal 2 6 3 2 4 4" xfId="13420" xr:uid="{B7429607-A909-45F9-883D-CFC5593020EF}"/>
    <cellStyle name="Normal 2 6 3 2 4 4 2" xfId="41376" xr:uid="{2AA1F118-E72C-4307-81EF-1026F8BA103A}"/>
    <cellStyle name="Normal 2 6 3 2 4 5" xfId="41369" xr:uid="{4583294F-6C2B-4939-BE80-7989CA1C8549}"/>
    <cellStyle name="Normal 2 6 3 2 5" xfId="13421" xr:uid="{E7E71C60-3896-46DF-BC98-52BC6A301331}"/>
    <cellStyle name="Normal 2 6 3 2 5 2" xfId="13422" xr:uid="{A1065806-CD9C-4AF7-AED5-CB8762C90CD9}"/>
    <cellStyle name="Normal 2 6 3 2 5 2 2" xfId="13423" xr:uid="{F3EEAEA9-3F1F-455D-84E5-D879002E7EEB}"/>
    <cellStyle name="Normal 2 6 3 2 5 2 2 2" xfId="13424" xr:uid="{815EC89E-DA4F-431D-9AA9-7DF85BDB4F08}"/>
    <cellStyle name="Normal 2 6 3 2 5 2 2 2 2" xfId="41380" xr:uid="{DAA558F6-852D-41CE-A998-8416D9607EC8}"/>
    <cellStyle name="Normal 2 6 3 2 5 2 2 3" xfId="41379" xr:uid="{2678DF27-1816-4F07-851D-A7982F0D8FCE}"/>
    <cellStyle name="Normal 2 6 3 2 5 2 3" xfId="13425" xr:uid="{ED15E7CE-7D61-4A4E-821E-2B04F5C6B258}"/>
    <cellStyle name="Normal 2 6 3 2 5 2 3 2" xfId="41381" xr:uid="{0FB7D44D-315C-4128-BEB8-55D372B46940}"/>
    <cellStyle name="Normal 2 6 3 2 5 2 4" xfId="41378" xr:uid="{1636F731-0362-4172-815A-C645536D44EC}"/>
    <cellStyle name="Normal 2 6 3 2 5 3" xfId="13426" xr:uid="{3A2772B6-3215-4A15-A76D-4A0139E4DB63}"/>
    <cellStyle name="Normal 2 6 3 2 5 3 2" xfId="13427" xr:uid="{58CB07DC-2EC9-476A-93FA-ABCE69BB6F28}"/>
    <cellStyle name="Normal 2 6 3 2 5 3 2 2" xfId="41383" xr:uid="{29EC558F-C548-4B87-9C1F-96ED5BBBD473}"/>
    <cellStyle name="Normal 2 6 3 2 5 3 3" xfId="41382" xr:uid="{EB8EF10A-471E-44C0-A18D-1B3C94C50AB9}"/>
    <cellStyle name="Normal 2 6 3 2 5 4" xfId="13428" xr:uid="{9DC74D48-3FD2-45B5-B34C-9BD203018D64}"/>
    <cellStyle name="Normal 2 6 3 2 5 4 2" xfId="41384" xr:uid="{D4D2E0C5-680A-4D29-A3EC-4AC9EA1FF269}"/>
    <cellStyle name="Normal 2 6 3 2 5 5" xfId="41377" xr:uid="{5917FBDA-D438-47A5-855D-CDCE521C344E}"/>
    <cellStyle name="Normal 2 6 3 2 6" xfId="13429" xr:uid="{9B5A66C1-0C5B-4DDB-AA67-0A936063F656}"/>
    <cellStyle name="Normal 2 6 3 2 6 2" xfId="13430" xr:uid="{5D7774FF-BCCC-4B3C-8696-3038435ADF8C}"/>
    <cellStyle name="Normal 2 6 3 2 6 2 2" xfId="13431" xr:uid="{E42D7E09-66DA-4442-AE95-11007F9F8E38}"/>
    <cellStyle name="Normal 2 6 3 2 6 2 2 2" xfId="41387" xr:uid="{65F1999A-690F-4CFD-9E18-8045B11E7C1C}"/>
    <cellStyle name="Normal 2 6 3 2 6 2 3" xfId="41386" xr:uid="{9AADF4E2-ABCD-413C-9F92-BA5B209D57AC}"/>
    <cellStyle name="Normal 2 6 3 2 6 3" xfId="13432" xr:uid="{7AF97352-1D65-4D80-9B7A-A29E9A696916}"/>
    <cellStyle name="Normal 2 6 3 2 6 3 2" xfId="41388" xr:uid="{C0DFE7CE-BCBC-41C9-812E-EDD47D1EC068}"/>
    <cellStyle name="Normal 2 6 3 2 6 4" xfId="41385" xr:uid="{D4EB49EC-9F5E-4451-8EB9-966823EEF9F8}"/>
    <cellStyle name="Normal 2 6 3 2 7" xfId="13433" xr:uid="{258FB349-223D-42F0-8CDA-A80D77357C5F}"/>
    <cellStyle name="Normal 2 6 3 2 7 2" xfId="13434" xr:uid="{FB550BCE-3A48-40D4-AF7D-A98654E5DE2A}"/>
    <cellStyle name="Normal 2 6 3 2 7 2 2" xfId="41390" xr:uid="{51ACE368-5F4D-4AB4-B21D-E7FFA4A6D284}"/>
    <cellStyle name="Normal 2 6 3 2 7 3" xfId="41389" xr:uid="{7810D2E5-A436-4EEA-A287-1CB290264669}"/>
    <cellStyle name="Normal 2 6 3 2 8" xfId="13435" xr:uid="{B5407B2A-D702-4965-A771-C0AAC0BED38C}"/>
    <cellStyle name="Normal 2 6 3 2 8 2" xfId="41391" xr:uid="{281B6F0F-1DBA-41C2-A429-70E080CDB040}"/>
    <cellStyle name="Normal 2 6 3 2 9" xfId="28325" xr:uid="{5B7FFD9F-0016-42D0-848B-FD24F0B1CC19}"/>
    <cellStyle name="Normal 2 6 3 3" xfId="537" xr:uid="{632B951A-289C-4D7E-B77F-41ACEA58A4D8}"/>
    <cellStyle name="Normal 2 6 3 3 2" xfId="13436" xr:uid="{F151BD5C-75C4-44D5-B694-8B91EF4EA65E}"/>
    <cellStyle name="Normal 2 6 3 3 2 2" xfId="13437" xr:uid="{4641407D-CB6A-4195-8386-3D1846E25F9D}"/>
    <cellStyle name="Normal 2 6 3 3 2 2 2" xfId="13438" xr:uid="{4FB98A2B-969D-4FA4-BB2C-574E27A257AE}"/>
    <cellStyle name="Normal 2 6 3 3 2 2 2 2" xfId="13439" xr:uid="{8E3BE955-0EF3-4F6F-852B-92E258A8C7FF}"/>
    <cellStyle name="Normal 2 6 3 3 2 2 2 2 2" xfId="13440" xr:uid="{1B7CF1C5-A6B4-43A7-894C-978922782FA6}"/>
    <cellStyle name="Normal 2 6 3 3 2 2 2 2 2 2" xfId="41396" xr:uid="{136F2076-9803-40E7-9C33-6B1ED9CF8052}"/>
    <cellStyle name="Normal 2 6 3 3 2 2 2 2 3" xfId="41395" xr:uid="{06F8D630-776B-4057-B3F3-71616D45EF9B}"/>
    <cellStyle name="Normal 2 6 3 3 2 2 2 3" xfId="13441" xr:uid="{1047CB7E-5B47-4966-B260-4EC1CD75DB1D}"/>
    <cellStyle name="Normal 2 6 3 3 2 2 2 3 2" xfId="41397" xr:uid="{077D9DB3-FAA2-43DA-BF55-BBA20EB02A5C}"/>
    <cellStyle name="Normal 2 6 3 3 2 2 2 4" xfId="41394" xr:uid="{257755E3-F353-4D81-9846-0DD79E2BBBB7}"/>
    <cellStyle name="Normal 2 6 3 3 2 2 3" xfId="13442" xr:uid="{A33570D6-12F9-41E4-AB86-028BBE320684}"/>
    <cellStyle name="Normal 2 6 3 3 2 2 3 2" xfId="13443" xr:uid="{F605D475-AC2E-4E21-9308-0375B99B86B0}"/>
    <cellStyle name="Normal 2 6 3 3 2 2 3 2 2" xfId="41399" xr:uid="{9449DBD4-80DB-4B68-9B82-C52996ED5CBE}"/>
    <cellStyle name="Normal 2 6 3 3 2 2 3 3" xfId="41398" xr:uid="{4E6D73BD-A41F-4A19-82B3-192A6EF1A52B}"/>
    <cellStyle name="Normal 2 6 3 3 2 2 4" xfId="13444" xr:uid="{A81E8B91-E965-4F34-895A-F720943A2671}"/>
    <cellStyle name="Normal 2 6 3 3 2 2 4 2" xfId="41400" xr:uid="{B3AA7C09-C9ED-497C-8D19-4F4EEED10A8B}"/>
    <cellStyle name="Normal 2 6 3 3 2 2 5" xfId="41393" xr:uid="{46439770-BEF5-48F1-942B-95EC10019CA2}"/>
    <cellStyle name="Normal 2 6 3 3 2 3" xfId="13445" xr:uid="{A55528E3-DF04-4DAB-B9C7-A3030C06349E}"/>
    <cellStyle name="Normal 2 6 3 3 2 3 2" xfId="13446" xr:uid="{ED66AA37-BECF-44AA-81C7-2216D7BFAFE9}"/>
    <cellStyle name="Normal 2 6 3 3 2 3 2 2" xfId="13447" xr:uid="{0BD37E95-66F3-4F49-A27A-56EAA88EB6D2}"/>
    <cellStyle name="Normal 2 6 3 3 2 3 2 2 2" xfId="41403" xr:uid="{0635CA7D-D6DC-4EE6-BF39-62E621FDF2BF}"/>
    <cellStyle name="Normal 2 6 3 3 2 3 2 3" xfId="41402" xr:uid="{259E2C78-E7DB-4E2E-BAEE-A70EAAA57D02}"/>
    <cellStyle name="Normal 2 6 3 3 2 3 3" xfId="13448" xr:uid="{936D9D63-AC4C-4EB6-BC59-C3A35D8D3460}"/>
    <cellStyle name="Normal 2 6 3 3 2 3 3 2" xfId="41404" xr:uid="{992701BF-8F03-4621-B62F-696EDF8FCCF0}"/>
    <cellStyle name="Normal 2 6 3 3 2 3 4" xfId="41401" xr:uid="{6A050FB4-272B-4F7E-B32B-B749221F52CE}"/>
    <cellStyle name="Normal 2 6 3 3 2 4" xfId="13449" xr:uid="{F4DD993E-B14C-409B-9066-114BBAE433DB}"/>
    <cellStyle name="Normal 2 6 3 3 2 4 2" xfId="13450" xr:uid="{77FD33B1-FBAA-4562-890A-C2C8C8CD308E}"/>
    <cellStyle name="Normal 2 6 3 3 2 4 2 2" xfId="41406" xr:uid="{9BE8ABF0-CB6C-43C7-A343-D1080A3F873C}"/>
    <cellStyle name="Normal 2 6 3 3 2 4 3" xfId="41405" xr:uid="{340B4DB5-DD70-4ADC-9232-CEE3C390AC58}"/>
    <cellStyle name="Normal 2 6 3 3 2 5" xfId="13451" xr:uid="{AC11061B-8D0D-47F2-B990-F653F56025BE}"/>
    <cellStyle name="Normal 2 6 3 3 2 5 2" xfId="41407" xr:uid="{5F349773-8CB7-4772-A687-A5D2F49A8C4D}"/>
    <cellStyle name="Normal 2 6 3 3 2 6" xfId="41392" xr:uid="{21F1D5B0-C36F-42A5-87C6-E949ABFF2424}"/>
    <cellStyle name="Normal 2 6 3 3 3" xfId="13452" xr:uid="{82D77D25-457C-4E95-98FD-8F498841D900}"/>
    <cellStyle name="Normal 2 6 3 3 3 2" xfId="13453" xr:uid="{523DF284-D84B-412C-B9F5-2C0610B4B48D}"/>
    <cellStyle name="Normal 2 6 3 3 3 2 2" xfId="13454" xr:uid="{A7C78287-8D07-48A6-AEA3-FB3367A0562F}"/>
    <cellStyle name="Normal 2 6 3 3 3 2 2 2" xfId="13455" xr:uid="{2FDC1FA2-F502-4BE4-B541-E1F7867B701C}"/>
    <cellStyle name="Normal 2 6 3 3 3 2 2 2 2" xfId="41411" xr:uid="{ECFEFC40-CD9B-4047-A128-5AC07732A589}"/>
    <cellStyle name="Normal 2 6 3 3 3 2 2 3" xfId="41410" xr:uid="{C58EEDB8-3D7D-4BE5-AE2C-B4A36A7C0297}"/>
    <cellStyle name="Normal 2 6 3 3 3 2 3" xfId="13456" xr:uid="{DC9BCF2E-A196-4EF2-A985-B739B84C78FC}"/>
    <cellStyle name="Normal 2 6 3 3 3 2 3 2" xfId="41412" xr:uid="{88F1CD69-712D-4F1E-9CBD-9E0041E59962}"/>
    <cellStyle name="Normal 2 6 3 3 3 2 4" xfId="41409" xr:uid="{646099F5-6937-4718-B850-F42A31AA99F9}"/>
    <cellStyle name="Normal 2 6 3 3 3 3" xfId="13457" xr:uid="{58CAAC4E-0625-4DCA-8751-7A0AA1FD11E8}"/>
    <cellStyle name="Normal 2 6 3 3 3 3 2" xfId="13458" xr:uid="{689AAC8B-0BAA-4FA8-B71B-2DBD26815D74}"/>
    <cellStyle name="Normal 2 6 3 3 3 3 2 2" xfId="41414" xr:uid="{AD341758-7AE6-489D-9CF6-55E3C3E86655}"/>
    <cellStyle name="Normal 2 6 3 3 3 3 3" xfId="41413" xr:uid="{18D350CB-CD7C-4750-ADF3-6512B4016896}"/>
    <cellStyle name="Normal 2 6 3 3 3 4" xfId="13459" xr:uid="{C7CF9AC2-980D-4E47-8EB6-701BF8391342}"/>
    <cellStyle name="Normal 2 6 3 3 3 4 2" xfId="41415" xr:uid="{415BDCAB-F900-45BB-A74B-A94ACE342CB5}"/>
    <cellStyle name="Normal 2 6 3 3 3 5" xfId="41408" xr:uid="{FED81D57-5243-48B9-9FCD-20B6B1240277}"/>
    <cellStyle name="Normal 2 6 3 3 4" xfId="13460" xr:uid="{590B709D-6C53-464F-A571-CBC574608D03}"/>
    <cellStyle name="Normal 2 6 3 3 4 2" xfId="13461" xr:uid="{5D46F135-5385-4A2B-B2CF-4FC3D8556969}"/>
    <cellStyle name="Normal 2 6 3 3 4 2 2" xfId="13462" xr:uid="{4F951C25-638F-4110-A360-2C3CF0EBA4AA}"/>
    <cellStyle name="Normal 2 6 3 3 4 2 2 2" xfId="13463" xr:uid="{EA3B2479-8619-494E-A82A-F2A4BFB855AA}"/>
    <cellStyle name="Normal 2 6 3 3 4 2 2 2 2" xfId="41419" xr:uid="{651960DC-9963-4196-B4A9-8D3335E5E959}"/>
    <cellStyle name="Normal 2 6 3 3 4 2 2 3" xfId="41418" xr:uid="{D44C2AAE-60BC-4F1D-9E8A-51E13CE03CEE}"/>
    <cellStyle name="Normal 2 6 3 3 4 2 3" xfId="13464" xr:uid="{19B742FC-29D8-402C-860B-1EC8A4C6AE47}"/>
    <cellStyle name="Normal 2 6 3 3 4 2 3 2" xfId="41420" xr:uid="{5C7ADAB2-6924-4995-8E1E-9E1FE095734D}"/>
    <cellStyle name="Normal 2 6 3 3 4 2 4" xfId="41417" xr:uid="{A31B5A4C-1BF6-47DF-B9EC-4AE7DCF1426B}"/>
    <cellStyle name="Normal 2 6 3 3 4 3" xfId="13465" xr:uid="{0BCBE1F4-448B-4771-A2E6-F150F7B26508}"/>
    <cellStyle name="Normal 2 6 3 3 4 3 2" xfId="13466" xr:uid="{6180AA10-3CFB-4E01-B079-BA08C7349889}"/>
    <cellStyle name="Normal 2 6 3 3 4 3 2 2" xfId="41422" xr:uid="{D8D6A1BA-692B-442D-BB28-ACB67BA47DC7}"/>
    <cellStyle name="Normal 2 6 3 3 4 3 3" xfId="41421" xr:uid="{0D5BE844-821C-41C4-B429-38160891BD6D}"/>
    <cellStyle name="Normal 2 6 3 3 4 4" xfId="13467" xr:uid="{25E686F0-C31F-4831-8568-3EBF533BBD8D}"/>
    <cellStyle name="Normal 2 6 3 3 4 4 2" xfId="41423" xr:uid="{AC8C6F0A-34A4-4947-89BC-C248FEEAC7BA}"/>
    <cellStyle name="Normal 2 6 3 3 4 5" xfId="41416" xr:uid="{6EBE543D-46E7-4510-A74E-C1EE83886430}"/>
    <cellStyle name="Normal 2 6 3 3 5" xfId="13468" xr:uid="{2650AED5-8A17-4351-AF38-AFD026CCB757}"/>
    <cellStyle name="Normal 2 6 3 3 5 2" xfId="13469" xr:uid="{0C8F451A-AE28-4ADD-8AE9-448A9D92BFCD}"/>
    <cellStyle name="Normal 2 6 3 3 5 2 2" xfId="13470" xr:uid="{8462DE92-34DF-4415-8DC7-D554307B35CF}"/>
    <cellStyle name="Normal 2 6 3 3 5 2 2 2" xfId="41426" xr:uid="{7D5AEDF3-4630-486F-9E0E-036D74A1F31B}"/>
    <cellStyle name="Normal 2 6 3 3 5 2 3" xfId="41425" xr:uid="{7FF670DC-2081-4900-881A-507C28DB953E}"/>
    <cellStyle name="Normal 2 6 3 3 5 3" xfId="13471" xr:uid="{C91C66C5-2FB2-487B-958C-73337374F53E}"/>
    <cellStyle name="Normal 2 6 3 3 5 3 2" xfId="41427" xr:uid="{83E298D2-801F-4BB8-8219-5A87AFA8931B}"/>
    <cellStyle name="Normal 2 6 3 3 5 4" xfId="41424" xr:uid="{63454A59-6BD3-4089-99B1-33921662033F}"/>
    <cellStyle name="Normal 2 6 3 3 6" xfId="13472" xr:uid="{299BB819-9C57-442B-A3E4-5E5F837D8648}"/>
    <cellStyle name="Normal 2 6 3 3 6 2" xfId="13473" xr:uid="{A00BCE93-69CB-44A0-9C06-481727B3DCC2}"/>
    <cellStyle name="Normal 2 6 3 3 6 2 2" xfId="41429" xr:uid="{38664C38-4F5B-49A6-87DA-C112DCD02C45}"/>
    <cellStyle name="Normal 2 6 3 3 6 3" xfId="41428" xr:uid="{95DBFF77-F7D5-4C6A-8598-8110C3DACA27}"/>
    <cellStyle name="Normal 2 6 3 3 7" xfId="13474" xr:uid="{C96D1A61-543E-4926-A611-16C8AB49FF0C}"/>
    <cellStyle name="Normal 2 6 3 3 7 2" xfId="41430" xr:uid="{52B1ECD2-45C2-43B8-8715-C812254276D1}"/>
    <cellStyle name="Normal 2 6 3 3 8" xfId="28516" xr:uid="{9B318355-09D0-4F5D-B09B-10166B4BB6D9}"/>
    <cellStyle name="Normal 2 6 3 4" xfId="13475" xr:uid="{EE71A9FB-01A5-4022-B45E-D1553E7375B5}"/>
    <cellStyle name="Normal 2 6 3 4 2" xfId="13476" xr:uid="{78D59471-8535-4FAE-BC75-EF3C390B9C35}"/>
    <cellStyle name="Normal 2 6 3 4 2 2" xfId="13477" xr:uid="{EF4DF747-39B9-4CB9-BC71-A1E7FFF250FF}"/>
    <cellStyle name="Normal 2 6 3 4 2 2 2" xfId="13478" xr:uid="{16DD5009-A94E-4496-90EB-4B40818C9B52}"/>
    <cellStyle name="Normal 2 6 3 4 2 2 2 2" xfId="13479" xr:uid="{7F26E340-A641-41EF-9063-D04AA1EA7E58}"/>
    <cellStyle name="Normal 2 6 3 4 2 2 2 2 2" xfId="41435" xr:uid="{BC477403-7E26-475F-B488-D6F4F673CFFF}"/>
    <cellStyle name="Normal 2 6 3 4 2 2 2 3" xfId="41434" xr:uid="{2307A154-B3FC-4E19-B99E-A117372EA60E}"/>
    <cellStyle name="Normal 2 6 3 4 2 2 3" xfId="13480" xr:uid="{72F1FF5A-E0D4-4579-9A4F-CE1AA270EDB5}"/>
    <cellStyle name="Normal 2 6 3 4 2 2 3 2" xfId="41436" xr:uid="{60F4C2B0-7CE5-4E70-96DC-E14C8B2E466C}"/>
    <cellStyle name="Normal 2 6 3 4 2 2 4" xfId="41433" xr:uid="{6543D0D1-EA59-4ED6-8BE4-81006CED833D}"/>
    <cellStyle name="Normal 2 6 3 4 2 3" xfId="13481" xr:uid="{01C9DA7C-4E16-4E44-B003-63AC06528618}"/>
    <cellStyle name="Normal 2 6 3 4 2 3 2" xfId="13482" xr:uid="{5C2F7583-D914-4DEE-A2FA-59D94001124B}"/>
    <cellStyle name="Normal 2 6 3 4 2 3 2 2" xfId="41438" xr:uid="{FB57E683-99A7-49C3-80B5-4D6E4113A868}"/>
    <cellStyle name="Normal 2 6 3 4 2 3 3" xfId="41437" xr:uid="{76A7B645-4D68-4725-8BB9-A5ED89E3C985}"/>
    <cellStyle name="Normal 2 6 3 4 2 4" xfId="13483" xr:uid="{76009DEC-41CC-4297-9AFC-3DC353A4DED6}"/>
    <cellStyle name="Normal 2 6 3 4 2 4 2" xfId="41439" xr:uid="{B48E6613-029C-4E67-B6EB-DFE86C85CC4A}"/>
    <cellStyle name="Normal 2 6 3 4 2 5" xfId="41432" xr:uid="{DE3131D5-4111-4DA2-A87D-8F877F67830F}"/>
    <cellStyle name="Normal 2 6 3 4 3" xfId="13484" xr:uid="{5F3E7EE2-7E9F-4FF2-BE7A-48ADCF0DDC9D}"/>
    <cellStyle name="Normal 2 6 3 4 3 2" xfId="13485" xr:uid="{9CA0AA97-9500-46FC-AE56-EA48DC09CA76}"/>
    <cellStyle name="Normal 2 6 3 4 3 2 2" xfId="13486" xr:uid="{D9CE85FF-AF21-4725-91AD-BE584B01F36E}"/>
    <cellStyle name="Normal 2 6 3 4 3 2 2 2" xfId="41442" xr:uid="{E991C6C8-AB57-456F-8FAF-518576AD01C3}"/>
    <cellStyle name="Normal 2 6 3 4 3 2 3" xfId="41441" xr:uid="{DD2C7F3B-4EC7-475B-9DE8-C8D583D83948}"/>
    <cellStyle name="Normal 2 6 3 4 3 3" xfId="13487" xr:uid="{4D88F16C-B0E8-476E-A6BE-263CC3C9A808}"/>
    <cellStyle name="Normal 2 6 3 4 3 3 2" xfId="41443" xr:uid="{E616C450-2297-4B3F-9295-940FB576D155}"/>
    <cellStyle name="Normal 2 6 3 4 3 4" xfId="41440" xr:uid="{B6A21807-CE23-4579-93BF-CF3ECC06CA90}"/>
    <cellStyle name="Normal 2 6 3 4 4" xfId="13488" xr:uid="{452E0513-1DB9-4492-97E0-B9948EDE0D1B}"/>
    <cellStyle name="Normal 2 6 3 4 4 2" xfId="13489" xr:uid="{9884F416-1376-4D72-8382-433A68B5000E}"/>
    <cellStyle name="Normal 2 6 3 4 4 2 2" xfId="41445" xr:uid="{1DE4A470-E648-422C-B831-32C07F8B5A9B}"/>
    <cellStyle name="Normal 2 6 3 4 4 3" xfId="41444" xr:uid="{1F57C161-CF1B-480F-B6F8-777ABABCEB0E}"/>
    <cellStyle name="Normal 2 6 3 4 5" xfId="13490" xr:uid="{29654EF0-A71E-4678-94AA-583E8716E771}"/>
    <cellStyle name="Normal 2 6 3 4 5 2" xfId="41446" xr:uid="{59856376-E52F-417E-AFBE-39E9D822F7DC}"/>
    <cellStyle name="Normal 2 6 3 4 6" xfId="41431" xr:uid="{C2B7D28D-6A37-4F25-ADD6-E85DC61B2506}"/>
    <cellStyle name="Normal 2 6 3 5" xfId="13491" xr:uid="{CB269902-26C8-4929-AB8B-86CE3BC003E3}"/>
    <cellStyle name="Normal 2 6 3 5 2" xfId="13492" xr:uid="{9F73F5F0-111B-446C-A21F-564E549B0236}"/>
    <cellStyle name="Normal 2 6 3 5 2 2" xfId="13493" xr:uid="{B6EFAE4B-188D-4E67-B367-773E409F6CF9}"/>
    <cellStyle name="Normal 2 6 3 5 2 2 2" xfId="13494" xr:uid="{830B7D43-DFCC-45BB-A8A6-314E82B2CEB6}"/>
    <cellStyle name="Normal 2 6 3 5 2 2 2 2" xfId="41450" xr:uid="{636A0750-06C3-4673-A7A7-3FF7A7D26382}"/>
    <cellStyle name="Normal 2 6 3 5 2 2 3" xfId="41449" xr:uid="{225811E1-7AD9-448B-A18A-A4C15F72DBB9}"/>
    <cellStyle name="Normal 2 6 3 5 2 3" xfId="13495" xr:uid="{F90AD711-DBFA-4870-A395-D5C558E35F19}"/>
    <cellStyle name="Normal 2 6 3 5 2 3 2" xfId="41451" xr:uid="{6F199573-04AC-48BC-95BD-4DA53DED6823}"/>
    <cellStyle name="Normal 2 6 3 5 2 4" xfId="41448" xr:uid="{7ED03189-13E4-4F62-9F92-AFB54F34CA57}"/>
    <cellStyle name="Normal 2 6 3 5 3" xfId="13496" xr:uid="{BF2B4B0C-1792-4947-9F8A-6AA7364D7E4F}"/>
    <cellStyle name="Normal 2 6 3 5 3 2" xfId="13497" xr:uid="{E5ADF356-302F-4717-9018-6E8B056E4A70}"/>
    <cellStyle name="Normal 2 6 3 5 3 2 2" xfId="41453" xr:uid="{E2B9861C-B35F-4789-A178-731658B70C59}"/>
    <cellStyle name="Normal 2 6 3 5 3 3" xfId="41452" xr:uid="{1DA52DFE-C401-4BE3-8054-0DEF089C09CA}"/>
    <cellStyle name="Normal 2 6 3 5 4" xfId="13498" xr:uid="{E89A1244-70C9-4E44-BF45-E433B4F91C38}"/>
    <cellStyle name="Normal 2 6 3 5 4 2" xfId="41454" xr:uid="{EC233322-4291-4856-B0F8-BA36F6409CA1}"/>
    <cellStyle name="Normal 2 6 3 5 5" xfId="41447" xr:uid="{8F82F5B0-7EDF-4479-BA38-A5EE554BE264}"/>
    <cellStyle name="Normal 2 6 3 6" xfId="13499" xr:uid="{3BF9B4AB-6FDE-43D4-AA34-FE39F42C3E97}"/>
    <cellStyle name="Normal 2 6 3 6 2" xfId="13500" xr:uid="{45FD3F2A-BE1F-48A6-9953-33E9F5AA04A7}"/>
    <cellStyle name="Normal 2 6 3 6 2 2" xfId="13501" xr:uid="{438F4BEC-B858-426E-BB9E-87AC9A9D39C8}"/>
    <cellStyle name="Normal 2 6 3 6 2 2 2" xfId="13502" xr:uid="{6850255C-8E38-4706-81D1-B308FA496C27}"/>
    <cellStyle name="Normal 2 6 3 6 2 2 2 2" xfId="41458" xr:uid="{81DD4D94-0DBE-4D9E-BC5B-B9CA082321AE}"/>
    <cellStyle name="Normal 2 6 3 6 2 2 3" xfId="41457" xr:uid="{C147FF58-1A61-4BEC-9DFB-45DAFD8FC9B9}"/>
    <cellStyle name="Normal 2 6 3 6 2 3" xfId="13503" xr:uid="{C397C677-F325-4538-91E5-EE620F067DEF}"/>
    <cellStyle name="Normal 2 6 3 6 2 3 2" xfId="41459" xr:uid="{539A4621-084F-4D71-A31A-3908966DB7E7}"/>
    <cellStyle name="Normal 2 6 3 6 2 4" xfId="41456" xr:uid="{2FF373B7-8C4B-4C28-B75C-D6E7386494CE}"/>
    <cellStyle name="Normal 2 6 3 6 3" xfId="13504" xr:uid="{0E474D6F-7E9C-4FE9-9F0F-27FC3D90B5EE}"/>
    <cellStyle name="Normal 2 6 3 6 3 2" xfId="13505" xr:uid="{D5670205-DD91-4FE4-89DC-1672FCCAB8DE}"/>
    <cellStyle name="Normal 2 6 3 6 3 2 2" xfId="41461" xr:uid="{0577FF1A-3070-49F8-9038-A7114FA6F810}"/>
    <cellStyle name="Normal 2 6 3 6 3 3" xfId="41460" xr:uid="{0130F3B3-BFCD-41D2-BA8D-2A1E674395CE}"/>
    <cellStyle name="Normal 2 6 3 6 4" xfId="13506" xr:uid="{18DB5B46-3FA8-4B43-9E30-2C945AC07429}"/>
    <cellStyle name="Normal 2 6 3 6 4 2" xfId="41462" xr:uid="{FBEC3E27-69E9-453B-9964-F6FF87F83CA8}"/>
    <cellStyle name="Normal 2 6 3 6 5" xfId="41455" xr:uid="{620D3181-F3A2-444C-89B5-CB58E1C6915A}"/>
    <cellStyle name="Normal 2 6 3 7" xfId="13507" xr:uid="{018E183C-D6DB-48D2-B48F-05B058748A8A}"/>
    <cellStyle name="Normal 2 6 3 7 2" xfId="13508" xr:uid="{F40C68A7-72E6-42C0-984C-D6FA3CBC2B20}"/>
    <cellStyle name="Normal 2 6 3 7 2 2" xfId="13509" xr:uid="{C12FB1E3-508F-4A95-B0BA-27D2A9C76138}"/>
    <cellStyle name="Normal 2 6 3 7 2 2 2" xfId="41465" xr:uid="{13B70C60-C925-4D66-8E47-35C8EAC66C05}"/>
    <cellStyle name="Normal 2 6 3 7 2 3" xfId="41464" xr:uid="{6888A3B8-FDC3-4AEA-8930-B7DF39BA84C0}"/>
    <cellStyle name="Normal 2 6 3 7 3" xfId="13510" xr:uid="{611A85D6-25CA-4236-871B-3F2A386649CC}"/>
    <cellStyle name="Normal 2 6 3 7 3 2" xfId="41466" xr:uid="{086D6D80-4C4F-4DC3-B336-64AFEC82AAEE}"/>
    <cellStyle name="Normal 2 6 3 7 4" xfId="41463" xr:uid="{52E4543F-5F93-43A1-B6AF-CEB737E40B6F}"/>
    <cellStyle name="Normal 2 6 3 8" xfId="13511" xr:uid="{5B06BFEE-97B4-4A2E-8A8E-B7ACC73C72EB}"/>
    <cellStyle name="Normal 2 6 3 8 2" xfId="13512" xr:uid="{16FBA9DE-C528-4133-AA57-5365A972065E}"/>
    <cellStyle name="Normal 2 6 3 8 2 2" xfId="41468" xr:uid="{CE88D677-844B-43A8-A98F-E4BC77021978}"/>
    <cellStyle name="Normal 2 6 3 8 3" xfId="41467" xr:uid="{48CCFD54-A0B5-496D-82F6-7D7C44C5C05A}"/>
    <cellStyle name="Normal 2 6 3 9" xfId="13513" xr:uid="{1FAE3375-0927-4589-88B9-3CA5D4FB37E9}"/>
    <cellStyle name="Normal 2 6 3 9 2" xfId="41469" xr:uid="{CA224C4B-5A8A-4247-AC1D-0464AB5516F5}"/>
    <cellStyle name="Normal 2 6 4" xfId="267" xr:uid="{32A2597A-12C7-46D3-AD04-CE134F42D305}"/>
    <cellStyle name="Normal 2 6 4 2" xfId="614" xr:uid="{8C065C29-F8AA-4C51-9807-1238FE1B5A85}"/>
    <cellStyle name="Normal 2 6 4 2 2" xfId="13514" xr:uid="{A1F9EE5F-9250-4558-B415-793B487570E0}"/>
    <cellStyle name="Normal 2 6 4 2 2 2" xfId="13515" xr:uid="{729431C9-604D-4954-B5E3-D42DBBF9FED0}"/>
    <cellStyle name="Normal 2 6 4 2 2 2 2" xfId="13516" xr:uid="{420A5289-6C75-44A1-9620-A1D7C16EBEFD}"/>
    <cellStyle name="Normal 2 6 4 2 2 2 2 2" xfId="13517" xr:uid="{846DFD5B-B403-4857-8925-0F310A5101B0}"/>
    <cellStyle name="Normal 2 6 4 2 2 2 2 2 2" xfId="13518" xr:uid="{7B17116D-366E-4A31-8872-8D493B3C3028}"/>
    <cellStyle name="Normal 2 6 4 2 2 2 2 2 2 2" xfId="41474" xr:uid="{684B3718-212D-4F9F-9131-A30B61BC6514}"/>
    <cellStyle name="Normal 2 6 4 2 2 2 2 2 3" xfId="41473" xr:uid="{56D2B83B-84AD-4DF3-9D0A-D051D74B2A11}"/>
    <cellStyle name="Normal 2 6 4 2 2 2 2 3" xfId="13519" xr:uid="{431364DA-08B9-4DC6-99E2-279886C13E80}"/>
    <cellStyle name="Normal 2 6 4 2 2 2 2 3 2" xfId="41475" xr:uid="{43C7C6F6-FBD1-4298-9B35-4CEA2454141F}"/>
    <cellStyle name="Normal 2 6 4 2 2 2 2 4" xfId="41472" xr:uid="{72D3EA02-199E-494F-AF83-1BA7CF623DE1}"/>
    <cellStyle name="Normal 2 6 4 2 2 2 3" xfId="13520" xr:uid="{2E404885-B023-41F9-AC67-C51ACDFA5EBD}"/>
    <cellStyle name="Normal 2 6 4 2 2 2 3 2" xfId="13521" xr:uid="{FD9DBD64-B9F4-4FB7-8E4A-216CF8DC7743}"/>
    <cellStyle name="Normal 2 6 4 2 2 2 3 2 2" xfId="41477" xr:uid="{9ABAE6CC-F2D3-4AF7-A3F2-3E50091152DD}"/>
    <cellStyle name="Normal 2 6 4 2 2 2 3 3" xfId="41476" xr:uid="{75DFC3E4-BEB7-4D68-8260-305F915A1709}"/>
    <cellStyle name="Normal 2 6 4 2 2 2 4" xfId="13522" xr:uid="{18C11C19-5FC7-46E4-90F3-38FD9415F661}"/>
    <cellStyle name="Normal 2 6 4 2 2 2 4 2" xfId="41478" xr:uid="{9722504D-D089-4356-B7F2-0D5C502EBAF5}"/>
    <cellStyle name="Normal 2 6 4 2 2 2 5" xfId="41471" xr:uid="{D39BEFC0-30B4-4C35-B315-C6FFE6AA9466}"/>
    <cellStyle name="Normal 2 6 4 2 2 3" xfId="13523" xr:uid="{9D08608F-0187-4E9B-9E52-8DC4073D44BC}"/>
    <cellStyle name="Normal 2 6 4 2 2 3 2" xfId="13524" xr:uid="{41756CCF-393E-4D8E-AEE1-7ED005389E6E}"/>
    <cellStyle name="Normal 2 6 4 2 2 3 2 2" xfId="13525" xr:uid="{7A2498CD-5C18-4EBE-BA60-B6B39DF05973}"/>
    <cellStyle name="Normal 2 6 4 2 2 3 2 2 2" xfId="41481" xr:uid="{D61BF09B-6D6D-426E-819A-2E67EB8FE1EE}"/>
    <cellStyle name="Normal 2 6 4 2 2 3 2 3" xfId="41480" xr:uid="{B8748FC5-953C-47FD-A659-D50EC2A48920}"/>
    <cellStyle name="Normal 2 6 4 2 2 3 3" xfId="13526" xr:uid="{F5876A24-C086-4ED6-9E00-2B86AAFBC697}"/>
    <cellStyle name="Normal 2 6 4 2 2 3 3 2" xfId="41482" xr:uid="{82B99FC4-0B67-4440-B122-282CD2644601}"/>
    <cellStyle name="Normal 2 6 4 2 2 3 4" xfId="41479" xr:uid="{1881062D-C8F3-4A50-ACCE-1355471F1CF2}"/>
    <cellStyle name="Normal 2 6 4 2 2 4" xfId="13527" xr:uid="{AB489A17-5984-4772-A298-038954FC04D1}"/>
    <cellStyle name="Normal 2 6 4 2 2 4 2" xfId="13528" xr:uid="{AB10B8FD-7F76-4E8B-9ADA-8738AEB88590}"/>
    <cellStyle name="Normal 2 6 4 2 2 4 2 2" xfId="41484" xr:uid="{3FBF57E5-4DC6-4F36-82EB-E812CA9FA60B}"/>
    <cellStyle name="Normal 2 6 4 2 2 4 3" xfId="41483" xr:uid="{FB5B941D-E072-4743-93CB-18E8A3A1187E}"/>
    <cellStyle name="Normal 2 6 4 2 2 5" xfId="13529" xr:uid="{37608779-9788-4AEF-B715-30DD32723055}"/>
    <cellStyle name="Normal 2 6 4 2 2 5 2" xfId="41485" xr:uid="{07179C1E-95FE-4CFF-8CFA-719A81A2AD67}"/>
    <cellStyle name="Normal 2 6 4 2 2 6" xfId="41470" xr:uid="{D1D0BF27-B189-4C42-A86D-E548013E75E8}"/>
    <cellStyle name="Normal 2 6 4 2 3" xfId="13530" xr:uid="{BA52092F-DEA8-4AB7-851C-6F57ECAA5E25}"/>
    <cellStyle name="Normal 2 6 4 2 3 2" xfId="13531" xr:uid="{99EDA19A-1CFE-4B8D-A15B-A80B8A5A5A11}"/>
    <cellStyle name="Normal 2 6 4 2 3 2 2" xfId="13532" xr:uid="{3F11011F-5808-4DAD-BC09-DB0EB03895F4}"/>
    <cellStyle name="Normal 2 6 4 2 3 2 2 2" xfId="13533" xr:uid="{9339F99C-A54E-4C71-9AC4-A3F064570719}"/>
    <cellStyle name="Normal 2 6 4 2 3 2 2 2 2" xfId="41489" xr:uid="{C3ED77E2-91C2-46C4-8F49-F9E7C7927BF6}"/>
    <cellStyle name="Normal 2 6 4 2 3 2 2 3" xfId="41488" xr:uid="{86CF6F17-5049-4ACE-988E-C29E6E1E91E3}"/>
    <cellStyle name="Normal 2 6 4 2 3 2 3" xfId="13534" xr:uid="{265A9E11-8947-479D-9123-00F904F6DBEE}"/>
    <cellStyle name="Normal 2 6 4 2 3 2 3 2" xfId="41490" xr:uid="{EC50D37B-F355-43A3-9879-4FD831F95E19}"/>
    <cellStyle name="Normal 2 6 4 2 3 2 4" xfId="41487" xr:uid="{491318C8-55B3-4C6A-8F60-580BAC82A8FF}"/>
    <cellStyle name="Normal 2 6 4 2 3 3" xfId="13535" xr:uid="{8CB8A51F-8B4B-46EF-9CBB-36A8FFCF57D1}"/>
    <cellStyle name="Normal 2 6 4 2 3 3 2" xfId="13536" xr:uid="{2BF4D61C-112A-43F7-AB3C-D9B349DCCEE3}"/>
    <cellStyle name="Normal 2 6 4 2 3 3 2 2" xfId="41492" xr:uid="{D9DFE0BE-12AC-4DE5-8381-70EDA538EBE2}"/>
    <cellStyle name="Normal 2 6 4 2 3 3 3" xfId="41491" xr:uid="{AF0ACC00-BAEB-4B9B-8F8E-D3CBD7DCA24A}"/>
    <cellStyle name="Normal 2 6 4 2 3 4" xfId="13537" xr:uid="{BC8FED3B-84EC-4043-808D-3A6FA3D180B9}"/>
    <cellStyle name="Normal 2 6 4 2 3 4 2" xfId="41493" xr:uid="{618E8EB0-1CBD-4565-A872-ED68AFB16846}"/>
    <cellStyle name="Normal 2 6 4 2 3 5" xfId="41486" xr:uid="{558D57CA-29ED-4F02-902D-86FE0B67B316}"/>
    <cellStyle name="Normal 2 6 4 2 4" xfId="13538" xr:uid="{A83797E3-28A2-46CF-8FE3-CCF79BAA19E3}"/>
    <cellStyle name="Normal 2 6 4 2 4 2" xfId="13539" xr:uid="{90831FB4-5475-4784-AC66-B5A9D3A5BFD4}"/>
    <cellStyle name="Normal 2 6 4 2 4 2 2" xfId="13540" xr:uid="{F40CE81D-B949-479B-B080-2CB7A0E89918}"/>
    <cellStyle name="Normal 2 6 4 2 4 2 2 2" xfId="13541" xr:uid="{EE732B39-ADA3-4CF1-A24E-5064BEC0A9D1}"/>
    <cellStyle name="Normal 2 6 4 2 4 2 2 2 2" xfId="41497" xr:uid="{D1C12FB6-6C94-4DAF-BD0F-B926FAA10D57}"/>
    <cellStyle name="Normal 2 6 4 2 4 2 2 3" xfId="41496" xr:uid="{59AAE95F-7C7B-4DA8-9CC5-5B25988D85AC}"/>
    <cellStyle name="Normal 2 6 4 2 4 2 3" xfId="13542" xr:uid="{9F670B29-1FC3-4C32-BF6B-5D9F47EAEF94}"/>
    <cellStyle name="Normal 2 6 4 2 4 2 3 2" xfId="41498" xr:uid="{A1E51503-5A27-4084-87E7-D5FA904E472E}"/>
    <cellStyle name="Normal 2 6 4 2 4 2 4" xfId="41495" xr:uid="{EEB949FC-CBDA-4C9D-ABC4-14485FB8A4B3}"/>
    <cellStyle name="Normal 2 6 4 2 4 3" xfId="13543" xr:uid="{898901FD-6F59-4EF0-B255-25003B0C2B58}"/>
    <cellStyle name="Normal 2 6 4 2 4 3 2" xfId="13544" xr:uid="{38291162-B78D-4D31-BF86-A2D753E56B13}"/>
    <cellStyle name="Normal 2 6 4 2 4 3 2 2" xfId="41500" xr:uid="{45A590F4-C65B-486C-A2D8-E28A595E7E8C}"/>
    <cellStyle name="Normal 2 6 4 2 4 3 3" xfId="41499" xr:uid="{79F9F399-6FA5-4316-969D-D4ED3C517C2A}"/>
    <cellStyle name="Normal 2 6 4 2 4 4" xfId="13545" xr:uid="{4C8C8493-3D22-4904-9124-23A84E8E798A}"/>
    <cellStyle name="Normal 2 6 4 2 4 4 2" xfId="41501" xr:uid="{78DC7BAF-597F-462D-AC28-C4AAE84B654D}"/>
    <cellStyle name="Normal 2 6 4 2 4 5" xfId="41494" xr:uid="{8EC3A0D5-030F-49C8-8E72-42F647EA5440}"/>
    <cellStyle name="Normal 2 6 4 2 5" xfId="13546" xr:uid="{D98B405A-5BE8-4B0B-B342-DFAC468748A2}"/>
    <cellStyle name="Normal 2 6 4 2 5 2" xfId="13547" xr:uid="{DB7DC7D8-B68C-49B6-A538-7034D42A3ECA}"/>
    <cellStyle name="Normal 2 6 4 2 5 2 2" xfId="13548" xr:uid="{31A86F30-C12E-42E3-BFAA-485FE3188CD5}"/>
    <cellStyle name="Normal 2 6 4 2 5 2 2 2" xfId="41504" xr:uid="{E388A70B-5766-4382-B1EF-BC09CA02CC2E}"/>
    <cellStyle name="Normal 2 6 4 2 5 2 3" xfId="41503" xr:uid="{ED3B9AE3-7995-403E-B0B4-1EF8AE593BCA}"/>
    <cellStyle name="Normal 2 6 4 2 5 3" xfId="13549" xr:uid="{29243F6B-A70B-42CF-9BE0-E246916085DE}"/>
    <cellStyle name="Normal 2 6 4 2 5 3 2" xfId="41505" xr:uid="{8303FD60-7049-42AE-93CF-806521228AC8}"/>
    <cellStyle name="Normal 2 6 4 2 5 4" xfId="41502" xr:uid="{F295D62A-EF90-4E66-B660-9467E067D073}"/>
    <cellStyle name="Normal 2 6 4 2 6" xfId="13550" xr:uid="{BC65EDF5-A09C-4476-9AFA-09EE97FA6935}"/>
    <cellStyle name="Normal 2 6 4 2 6 2" xfId="13551" xr:uid="{0AF83BC5-6CEA-4D48-84AC-614D2113B1B4}"/>
    <cellStyle name="Normal 2 6 4 2 6 2 2" xfId="41507" xr:uid="{33DCD591-FFC9-4B78-97D1-877CF3EEBF22}"/>
    <cellStyle name="Normal 2 6 4 2 6 3" xfId="41506" xr:uid="{70C0B552-8173-4CC6-BC39-8EB2FF64FBBD}"/>
    <cellStyle name="Normal 2 6 4 2 7" xfId="13552" xr:uid="{9B44598B-2D7C-4E5E-8184-9F43B58D5E90}"/>
    <cellStyle name="Normal 2 6 4 2 7 2" xfId="41508" xr:uid="{02744CA3-BD31-459E-9940-C9F96BF7B2D4}"/>
    <cellStyle name="Normal 2 6 4 2 8" xfId="28593" xr:uid="{940A0778-CDD0-4BB1-8429-EADA4ECD036A}"/>
    <cellStyle name="Normal 2 6 4 3" xfId="13553" xr:uid="{6FACBF4D-E640-464B-BF6D-6E221DE90C43}"/>
    <cellStyle name="Normal 2 6 4 3 2" xfId="13554" xr:uid="{43F9FC21-23A6-4DA1-AF8D-45835DE0A659}"/>
    <cellStyle name="Normal 2 6 4 3 2 2" xfId="13555" xr:uid="{FCC9D3BF-BF24-450A-8FA3-67FBCB83177E}"/>
    <cellStyle name="Normal 2 6 4 3 2 2 2" xfId="13556" xr:uid="{D94903FE-88C2-43BC-945B-B978A9714A71}"/>
    <cellStyle name="Normal 2 6 4 3 2 2 2 2" xfId="13557" xr:uid="{B5C53A19-C657-4B4E-8202-5B8CB3EB105B}"/>
    <cellStyle name="Normal 2 6 4 3 2 2 2 2 2" xfId="41513" xr:uid="{56BA05EF-E108-4B6B-8649-A5C0A5E575BA}"/>
    <cellStyle name="Normal 2 6 4 3 2 2 2 3" xfId="41512" xr:uid="{087864D4-5776-4BEF-BC88-80930248D302}"/>
    <cellStyle name="Normal 2 6 4 3 2 2 3" xfId="13558" xr:uid="{8311E172-C2E1-406F-BB8F-7BE04C095CD0}"/>
    <cellStyle name="Normal 2 6 4 3 2 2 3 2" xfId="41514" xr:uid="{57385365-13A6-4208-80E9-30D136E0E3A5}"/>
    <cellStyle name="Normal 2 6 4 3 2 2 4" xfId="41511" xr:uid="{49EC7057-55B0-483A-AB72-286C3EEB0FB1}"/>
    <cellStyle name="Normal 2 6 4 3 2 3" xfId="13559" xr:uid="{0444E7D9-E687-4A03-AD42-426FF6DB93DB}"/>
    <cellStyle name="Normal 2 6 4 3 2 3 2" xfId="13560" xr:uid="{56E5AC9F-4790-4AE8-9C78-532FFD32EA70}"/>
    <cellStyle name="Normal 2 6 4 3 2 3 2 2" xfId="41516" xr:uid="{8A2C33F2-50F5-4CA9-8908-701094D26A59}"/>
    <cellStyle name="Normal 2 6 4 3 2 3 3" xfId="41515" xr:uid="{25AF100B-A3E3-4DF8-A176-C7A509670AF9}"/>
    <cellStyle name="Normal 2 6 4 3 2 4" xfId="13561" xr:uid="{945F50EE-1957-404A-ADB5-C271FCF5786F}"/>
    <cellStyle name="Normal 2 6 4 3 2 4 2" xfId="41517" xr:uid="{97D99BE1-916F-4DA3-9AF6-39D421A8B9B5}"/>
    <cellStyle name="Normal 2 6 4 3 2 5" xfId="41510" xr:uid="{67A62050-AFE7-448F-A86C-4EDF907F3195}"/>
    <cellStyle name="Normal 2 6 4 3 3" xfId="13562" xr:uid="{66F7FF44-909A-49A1-9EC8-B887950D7B51}"/>
    <cellStyle name="Normal 2 6 4 3 3 2" xfId="13563" xr:uid="{9F8B1DBC-FECE-4A4A-BD5F-3167989E3275}"/>
    <cellStyle name="Normal 2 6 4 3 3 2 2" xfId="13564" xr:uid="{EB8C0C02-F7E0-434E-A12F-9F4FDAE3C729}"/>
    <cellStyle name="Normal 2 6 4 3 3 2 2 2" xfId="41520" xr:uid="{44BCAF43-264B-4E40-8BA4-E5C23F315229}"/>
    <cellStyle name="Normal 2 6 4 3 3 2 3" xfId="41519" xr:uid="{AAADBAD3-0534-4E74-B69A-0A5ACA9621F9}"/>
    <cellStyle name="Normal 2 6 4 3 3 3" xfId="13565" xr:uid="{6715084F-157C-4655-B041-E8B2DB955AC6}"/>
    <cellStyle name="Normal 2 6 4 3 3 3 2" xfId="41521" xr:uid="{FCB309B7-F1F9-4DA7-BB35-F8DFB9D0B2CB}"/>
    <cellStyle name="Normal 2 6 4 3 3 4" xfId="41518" xr:uid="{D28C85BA-CF4D-46C4-99EE-6197D2F6D559}"/>
    <cellStyle name="Normal 2 6 4 3 4" xfId="13566" xr:uid="{625CEBC6-EA32-4AA3-AF5D-D5548A4AA818}"/>
    <cellStyle name="Normal 2 6 4 3 4 2" xfId="13567" xr:uid="{5466DC5F-5F25-4171-BDC0-2C1A3A0B6510}"/>
    <cellStyle name="Normal 2 6 4 3 4 2 2" xfId="41523" xr:uid="{ABB3ABF6-6327-4570-A3DD-DF8FDC5054CB}"/>
    <cellStyle name="Normal 2 6 4 3 4 3" xfId="41522" xr:uid="{BB37048D-67CD-4BA1-9740-6AE7D775ED9F}"/>
    <cellStyle name="Normal 2 6 4 3 5" xfId="13568" xr:uid="{CF5DEA28-798D-40CB-A08D-EC53AD73FEEE}"/>
    <cellStyle name="Normal 2 6 4 3 5 2" xfId="41524" xr:uid="{4F445836-C18E-4487-9410-F61DC1F2F2B0}"/>
    <cellStyle name="Normal 2 6 4 3 6" xfId="41509" xr:uid="{D7C84CC9-E9DD-43A8-9AAC-484C48286F60}"/>
    <cellStyle name="Normal 2 6 4 4" xfId="13569" xr:uid="{C5B3C028-6FB6-4B25-9F39-B7A62E34EDB5}"/>
    <cellStyle name="Normal 2 6 4 4 2" xfId="13570" xr:uid="{9A11118D-7C23-4917-8DA4-724F54CD7DE6}"/>
    <cellStyle name="Normal 2 6 4 4 2 2" xfId="13571" xr:uid="{A2C1B8C5-0380-4FC6-830A-24911F288BEA}"/>
    <cellStyle name="Normal 2 6 4 4 2 2 2" xfId="13572" xr:uid="{67A755D8-367E-4A13-8E93-C37D49AE7B13}"/>
    <cellStyle name="Normal 2 6 4 4 2 2 2 2" xfId="41528" xr:uid="{3AB6A49B-47D4-4897-86AD-9797DD393411}"/>
    <cellStyle name="Normal 2 6 4 4 2 2 3" xfId="41527" xr:uid="{45ABA7E1-3545-465E-9E3E-22261500B8F4}"/>
    <cellStyle name="Normal 2 6 4 4 2 3" xfId="13573" xr:uid="{BE1B6AF0-55CE-4461-A738-C1B37C68A841}"/>
    <cellStyle name="Normal 2 6 4 4 2 3 2" xfId="41529" xr:uid="{BA49F767-300E-414D-B965-C50B9811CB10}"/>
    <cellStyle name="Normal 2 6 4 4 2 4" xfId="41526" xr:uid="{EA933973-0BD3-404A-9CCB-3C6D34EDF785}"/>
    <cellStyle name="Normal 2 6 4 4 3" xfId="13574" xr:uid="{BE48F4DE-50CE-446F-BD76-9533DEE8B05E}"/>
    <cellStyle name="Normal 2 6 4 4 3 2" xfId="13575" xr:uid="{D17B21CB-0209-47E5-9408-770360B4620F}"/>
    <cellStyle name="Normal 2 6 4 4 3 2 2" xfId="41531" xr:uid="{DFB330E9-AA8E-4C1B-8489-94FF4D339D9F}"/>
    <cellStyle name="Normal 2 6 4 4 3 3" xfId="41530" xr:uid="{8E43ABF9-F0A4-4C2D-B8B2-B12AA27C9848}"/>
    <cellStyle name="Normal 2 6 4 4 4" xfId="13576" xr:uid="{69BA36EB-C146-4D98-B075-8D9F9F155C9A}"/>
    <cellStyle name="Normal 2 6 4 4 4 2" xfId="41532" xr:uid="{E195DE25-01C6-47B3-91A2-E70AE91725B5}"/>
    <cellStyle name="Normal 2 6 4 4 5" xfId="41525" xr:uid="{1CA7357B-B84A-4E80-B0FA-8AEDC3C9B72D}"/>
    <cellStyle name="Normal 2 6 4 5" xfId="13577" xr:uid="{C36FF816-994D-4118-9B63-67A94A611A71}"/>
    <cellStyle name="Normal 2 6 4 5 2" xfId="13578" xr:uid="{1B4699ED-3EC0-4ED4-A5D6-DCC210CD2337}"/>
    <cellStyle name="Normal 2 6 4 5 2 2" xfId="13579" xr:uid="{480CCD95-5257-4DC6-8488-ABAD49762CCB}"/>
    <cellStyle name="Normal 2 6 4 5 2 2 2" xfId="13580" xr:uid="{7DC184E4-F970-47F1-915D-9EA99C67F7C8}"/>
    <cellStyle name="Normal 2 6 4 5 2 2 2 2" xfId="41536" xr:uid="{49D92710-DA6D-416D-955C-8A9DB4AA3B6B}"/>
    <cellStyle name="Normal 2 6 4 5 2 2 3" xfId="41535" xr:uid="{4C8CE4A6-ED8F-474D-9AF8-B1C981A3DF0A}"/>
    <cellStyle name="Normal 2 6 4 5 2 3" xfId="13581" xr:uid="{E7F2A8F3-1614-48EF-A25E-59F1DB0A15E5}"/>
    <cellStyle name="Normal 2 6 4 5 2 3 2" xfId="41537" xr:uid="{35823B31-8355-4294-9B16-5205A8901A42}"/>
    <cellStyle name="Normal 2 6 4 5 2 4" xfId="41534" xr:uid="{85319C07-BCD8-4629-9137-3A5BB7F48561}"/>
    <cellStyle name="Normal 2 6 4 5 3" xfId="13582" xr:uid="{C05E85CC-0E33-4673-925E-C8A91B74ADFE}"/>
    <cellStyle name="Normal 2 6 4 5 3 2" xfId="13583" xr:uid="{C106A65D-C93D-40BC-8373-499FE6E39EFC}"/>
    <cellStyle name="Normal 2 6 4 5 3 2 2" xfId="41539" xr:uid="{5592B492-857F-4DFB-ABCC-27334DAF8FE9}"/>
    <cellStyle name="Normal 2 6 4 5 3 3" xfId="41538" xr:uid="{AF8F86C3-9365-4049-BC74-4990698B5BA0}"/>
    <cellStyle name="Normal 2 6 4 5 4" xfId="13584" xr:uid="{22B57B5E-ACBF-4F88-806F-F8F2BEF6F9DC}"/>
    <cellStyle name="Normal 2 6 4 5 4 2" xfId="41540" xr:uid="{4C5DE13B-E184-4C8F-9677-C2644E2C6312}"/>
    <cellStyle name="Normal 2 6 4 5 5" xfId="41533" xr:uid="{B1C5DEAA-4C4B-4EB4-89FD-99625B56B7BA}"/>
    <cellStyle name="Normal 2 6 4 6" xfId="13585" xr:uid="{062CC153-88F5-4193-970A-2176530CB108}"/>
    <cellStyle name="Normal 2 6 4 6 2" xfId="13586" xr:uid="{6D301EFD-68C2-4FAF-9044-92F5B72761F1}"/>
    <cellStyle name="Normal 2 6 4 6 2 2" xfId="13587" xr:uid="{820A1DBA-C868-4CA8-B1BA-A5C140C1D765}"/>
    <cellStyle name="Normal 2 6 4 6 2 2 2" xfId="41543" xr:uid="{BE9C9AC8-187D-47C7-AF2E-32AB8AC1D19E}"/>
    <cellStyle name="Normal 2 6 4 6 2 3" xfId="41542" xr:uid="{94522278-CE0A-4E4B-985B-1ABD470FCA3C}"/>
    <cellStyle name="Normal 2 6 4 6 3" xfId="13588" xr:uid="{13042B1C-3389-4944-86FE-3C934824B5C6}"/>
    <cellStyle name="Normal 2 6 4 6 3 2" xfId="41544" xr:uid="{E8F37422-7FC2-412A-9CF3-B8F88D58D1D2}"/>
    <cellStyle name="Normal 2 6 4 6 4" xfId="41541" xr:uid="{C4530C31-C2E5-4005-8A97-0BF78A3DA3BE}"/>
    <cellStyle name="Normal 2 6 4 7" xfId="13589" xr:uid="{4189222B-FB11-45F4-B0AA-354653D195F0}"/>
    <cellStyle name="Normal 2 6 4 7 2" xfId="13590" xr:uid="{D56E7988-97D1-4A78-B06F-89791ED4B83C}"/>
    <cellStyle name="Normal 2 6 4 7 2 2" xfId="41546" xr:uid="{6191DB49-8E92-4F38-812A-D1DF535D7088}"/>
    <cellStyle name="Normal 2 6 4 7 3" xfId="41545" xr:uid="{B52E842B-0C94-42DD-8DE1-1B7AD312EBA6}"/>
    <cellStyle name="Normal 2 6 4 8" xfId="13591" xr:uid="{49FBD687-6AB1-4DA9-9CE6-4E3CF2478E18}"/>
    <cellStyle name="Normal 2 6 4 8 2" xfId="41547" xr:uid="{1A6FC35E-F34D-49CA-B5C1-84EA896FD3DD}"/>
    <cellStyle name="Normal 2 6 4 9" xfId="28248" xr:uid="{6DA3D054-425B-4045-8B1F-5ED025BD0E39}"/>
    <cellStyle name="Normal 2 6 5" xfId="460" xr:uid="{91FC971F-0D95-46CD-827B-C04212985BA1}"/>
    <cellStyle name="Normal 2 6 5 2" xfId="13592" xr:uid="{2369843E-198E-4BA5-ADD8-7C55CDA5BC3B}"/>
    <cellStyle name="Normal 2 6 5 2 2" xfId="13593" xr:uid="{6989D293-B856-4545-AE42-F4CEE23A4FB4}"/>
    <cellStyle name="Normal 2 6 5 2 2 2" xfId="13594" xr:uid="{AADD128D-0CFE-476C-9F34-2AC38BF240C2}"/>
    <cellStyle name="Normal 2 6 5 2 2 2 2" xfId="13595" xr:uid="{7A7995FE-8197-4F49-966E-14899A4DA81F}"/>
    <cellStyle name="Normal 2 6 5 2 2 2 2 2" xfId="13596" xr:uid="{F91B35EE-ABD9-4CC6-87DC-DFC002CDCAD2}"/>
    <cellStyle name="Normal 2 6 5 2 2 2 2 2 2" xfId="41552" xr:uid="{B6D60060-9DE9-4AC6-AAB3-1A84EF36F4CD}"/>
    <cellStyle name="Normal 2 6 5 2 2 2 2 3" xfId="41551" xr:uid="{D9D5D24A-76EC-439C-8662-B8FDC16E48F5}"/>
    <cellStyle name="Normal 2 6 5 2 2 2 3" xfId="13597" xr:uid="{DE043FC5-9F46-4754-9304-02D79BE73F13}"/>
    <cellStyle name="Normal 2 6 5 2 2 2 3 2" xfId="41553" xr:uid="{3581E20F-CC31-4FC0-AAEC-1524478875C4}"/>
    <cellStyle name="Normal 2 6 5 2 2 2 4" xfId="41550" xr:uid="{2E71C1AF-50CF-4C4A-AAF6-0FDFF44340CD}"/>
    <cellStyle name="Normal 2 6 5 2 2 3" xfId="13598" xr:uid="{39D08A05-354B-4E02-9702-D54872D0FF8D}"/>
    <cellStyle name="Normal 2 6 5 2 2 3 2" xfId="13599" xr:uid="{C907EA2F-AD2E-4EC5-B827-ED8DD0F6F08F}"/>
    <cellStyle name="Normal 2 6 5 2 2 3 2 2" xfId="41555" xr:uid="{C5F9BD12-8B3B-46F4-9312-5607D520C020}"/>
    <cellStyle name="Normal 2 6 5 2 2 3 3" xfId="41554" xr:uid="{3F50513D-598C-440A-B3F5-48C5E5CB08A0}"/>
    <cellStyle name="Normal 2 6 5 2 2 4" xfId="13600" xr:uid="{D4B06954-BBBD-48F6-9FFA-58AAC7F317CD}"/>
    <cellStyle name="Normal 2 6 5 2 2 4 2" xfId="41556" xr:uid="{9BBEE9AF-9F6C-4FC0-8496-92634055AD56}"/>
    <cellStyle name="Normal 2 6 5 2 2 5" xfId="41549" xr:uid="{C8C6867C-B5CB-40BC-95C4-119C8DF4F264}"/>
    <cellStyle name="Normal 2 6 5 2 3" xfId="13601" xr:uid="{35465371-F6C7-489E-AFFA-CE95E47F4A89}"/>
    <cellStyle name="Normal 2 6 5 2 3 2" xfId="13602" xr:uid="{E064752D-6FE7-409F-BF61-C97861908219}"/>
    <cellStyle name="Normal 2 6 5 2 3 2 2" xfId="13603" xr:uid="{40F5CC2F-D8A0-494D-9D3F-2AE763478520}"/>
    <cellStyle name="Normal 2 6 5 2 3 2 2 2" xfId="41559" xr:uid="{4D2F1832-8E0E-4F93-8BAD-745B1F09D0CA}"/>
    <cellStyle name="Normal 2 6 5 2 3 2 3" xfId="41558" xr:uid="{05DABCFC-2021-4FD6-BBD9-9287AE243754}"/>
    <cellStyle name="Normal 2 6 5 2 3 3" xfId="13604" xr:uid="{EDAAC83B-684B-4D49-BA90-B1C2B42D3265}"/>
    <cellStyle name="Normal 2 6 5 2 3 3 2" xfId="41560" xr:uid="{C6087314-86BF-41BA-B1E4-7B6B07A72739}"/>
    <cellStyle name="Normal 2 6 5 2 3 4" xfId="41557" xr:uid="{54B87DEF-F6F8-45FF-ABB3-C65E29A36D58}"/>
    <cellStyle name="Normal 2 6 5 2 4" xfId="13605" xr:uid="{E87B97DC-FFBB-4E92-9EA8-7B175D12E5BB}"/>
    <cellStyle name="Normal 2 6 5 2 4 2" xfId="13606" xr:uid="{15E59115-5980-4A44-BCD6-8171BE59DE57}"/>
    <cellStyle name="Normal 2 6 5 2 4 2 2" xfId="41562" xr:uid="{5AB6F143-E20F-42EE-BE8B-47164FDA72BA}"/>
    <cellStyle name="Normal 2 6 5 2 4 3" xfId="41561" xr:uid="{EC0EA27D-D3EB-4AF6-90A6-159340028344}"/>
    <cellStyle name="Normal 2 6 5 2 5" xfId="13607" xr:uid="{2F311303-4C04-4882-83F4-27CDA7DF43A4}"/>
    <cellStyle name="Normal 2 6 5 2 5 2" xfId="41563" xr:uid="{16665112-905F-4E73-8384-374EF0098534}"/>
    <cellStyle name="Normal 2 6 5 2 6" xfId="41548" xr:uid="{A598FF8D-C6E7-441B-9C52-51ED4037A0F6}"/>
    <cellStyle name="Normal 2 6 5 3" xfId="13608" xr:uid="{76343AC3-B14D-482C-A291-F389C6DB2339}"/>
    <cellStyle name="Normal 2 6 5 3 2" xfId="13609" xr:uid="{0AF53215-F1B2-4F1A-8217-366A5FD21AB5}"/>
    <cellStyle name="Normal 2 6 5 3 2 2" xfId="13610" xr:uid="{92C24CA9-50C8-4E68-8D71-7E38BC86AD2B}"/>
    <cellStyle name="Normal 2 6 5 3 2 2 2" xfId="13611" xr:uid="{3F2536EF-4F98-4E89-BE6F-0A1C81EB3E48}"/>
    <cellStyle name="Normal 2 6 5 3 2 2 2 2" xfId="41567" xr:uid="{73C18619-EBBC-4EC9-9A6F-7C4DCF6FBBCE}"/>
    <cellStyle name="Normal 2 6 5 3 2 2 3" xfId="41566" xr:uid="{A5738889-BE0B-4272-B5C6-CDECBBC4A68D}"/>
    <cellStyle name="Normal 2 6 5 3 2 3" xfId="13612" xr:uid="{0EA50956-8280-44F3-B306-60B22E471F86}"/>
    <cellStyle name="Normal 2 6 5 3 2 3 2" xfId="41568" xr:uid="{F9C3480D-7E0E-446A-986E-5DFC7C6A811B}"/>
    <cellStyle name="Normal 2 6 5 3 2 4" xfId="41565" xr:uid="{0F7B57AC-A03E-426E-93A4-ECB45192D1BE}"/>
    <cellStyle name="Normal 2 6 5 3 3" xfId="13613" xr:uid="{8F4C00D1-C392-4AD2-AC05-6F942A30636E}"/>
    <cellStyle name="Normal 2 6 5 3 3 2" xfId="13614" xr:uid="{AD138CE6-7DBE-4C74-A300-16FCB443AA1B}"/>
    <cellStyle name="Normal 2 6 5 3 3 2 2" xfId="41570" xr:uid="{D0288C67-A914-46F4-85E7-C79A58677890}"/>
    <cellStyle name="Normal 2 6 5 3 3 3" xfId="41569" xr:uid="{9C8D1603-D0E9-4FFC-8748-314E91A35F39}"/>
    <cellStyle name="Normal 2 6 5 3 4" xfId="13615" xr:uid="{FD2CCE2A-7BEE-4A09-A5C7-446EE9A26257}"/>
    <cellStyle name="Normal 2 6 5 3 4 2" xfId="41571" xr:uid="{51C8DF1A-2300-4409-86A3-D3DCB5DCEB68}"/>
    <cellStyle name="Normal 2 6 5 3 5" xfId="41564" xr:uid="{B17A2BEA-5C2C-4994-B61C-3166BDEB9D7B}"/>
    <cellStyle name="Normal 2 6 5 4" xfId="13616" xr:uid="{36CDF198-4C10-457A-946D-466B1CFA9A83}"/>
    <cellStyle name="Normal 2 6 5 4 2" xfId="13617" xr:uid="{C3A2E936-5C0E-4C66-89F1-D5D1E1BA7F7A}"/>
    <cellStyle name="Normal 2 6 5 4 2 2" xfId="13618" xr:uid="{AEEA6214-9A26-4950-819A-E24906B131E0}"/>
    <cellStyle name="Normal 2 6 5 4 2 2 2" xfId="13619" xr:uid="{91D60469-7725-47BA-9DDE-4F52C2007092}"/>
    <cellStyle name="Normal 2 6 5 4 2 2 2 2" xfId="41575" xr:uid="{28A71E00-A536-43FB-9B17-0CA011C3E9FC}"/>
    <cellStyle name="Normal 2 6 5 4 2 2 3" xfId="41574" xr:uid="{AF2958B4-6F03-4ED7-BD8D-2B70D5C3D2C5}"/>
    <cellStyle name="Normal 2 6 5 4 2 3" xfId="13620" xr:uid="{4EEB95C3-5EAC-4E40-B6BA-C1A7B27D0698}"/>
    <cellStyle name="Normal 2 6 5 4 2 3 2" xfId="41576" xr:uid="{AA161E03-38BB-4ABD-AAE4-92A010E3F635}"/>
    <cellStyle name="Normal 2 6 5 4 2 4" xfId="41573" xr:uid="{289C7E38-6AD9-4A59-A950-29260BC1A4B2}"/>
    <cellStyle name="Normal 2 6 5 4 3" xfId="13621" xr:uid="{ACE9F165-7414-4071-9D4E-1CD77D4A2DE3}"/>
    <cellStyle name="Normal 2 6 5 4 3 2" xfId="13622" xr:uid="{2438484A-FF26-4D4A-821C-51F07E0FEA80}"/>
    <cellStyle name="Normal 2 6 5 4 3 2 2" xfId="41578" xr:uid="{2B8ECCC7-BFF0-4E53-83B3-2258D984D767}"/>
    <cellStyle name="Normal 2 6 5 4 3 3" xfId="41577" xr:uid="{79CF91FF-3F86-43E1-B547-A11BF6A2E1E6}"/>
    <cellStyle name="Normal 2 6 5 4 4" xfId="13623" xr:uid="{54AA9B24-AC48-47F2-BB54-27DF669B7C5C}"/>
    <cellStyle name="Normal 2 6 5 4 4 2" xfId="41579" xr:uid="{ADDAFDA0-74F8-4F3F-9E2A-081065476794}"/>
    <cellStyle name="Normal 2 6 5 4 5" xfId="41572" xr:uid="{70EA6195-DAB5-444E-81BC-2212ED0A64E9}"/>
    <cellStyle name="Normal 2 6 5 5" xfId="13624" xr:uid="{AEF36674-0F44-49B1-ABFB-1C918874443B}"/>
    <cellStyle name="Normal 2 6 5 5 2" xfId="13625" xr:uid="{AD227F55-6569-4EE4-A2FD-276C0315351C}"/>
    <cellStyle name="Normal 2 6 5 5 2 2" xfId="13626" xr:uid="{37FB4612-0A2C-4867-A3DF-24BC5F7AF40B}"/>
    <cellStyle name="Normal 2 6 5 5 2 2 2" xfId="41582" xr:uid="{9B7A8847-724D-47DD-97E7-03A22A3493BB}"/>
    <cellStyle name="Normal 2 6 5 5 2 3" xfId="41581" xr:uid="{F59096B8-374E-4836-9D3A-CA56F42C7339}"/>
    <cellStyle name="Normal 2 6 5 5 3" xfId="13627" xr:uid="{E3E7E00B-9802-4925-9BD9-7FB30F214680}"/>
    <cellStyle name="Normal 2 6 5 5 3 2" xfId="41583" xr:uid="{32F10C2B-5412-4210-BE3B-FEC56D8EDB82}"/>
    <cellStyle name="Normal 2 6 5 5 4" xfId="41580" xr:uid="{2817B6B2-F905-427E-ADF1-362D4B7907ED}"/>
    <cellStyle name="Normal 2 6 5 6" xfId="13628" xr:uid="{93BBDE05-A350-475E-A5AA-5D8155689BB0}"/>
    <cellStyle name="Normal 2 6 5 6 2" xfId="13629" xr:uid="{60952C05-3550-40BB-9AA1-3D143566FDD8}"/>
    <cellStyle name="Normal 2 6 5 6 2 2" xfId="41585" xr:uid="{4FFA0475-2B98-4F5C-9A1E-EFD8A8C3F7F8}"/>
    <cellStyle name="Normal 2 6 5 6 3" xfId="41584" xr:uid="{C8622CDB-E29A-486F-8216-1DB01F47B255}"/>
    <cellStyle name="Normal 2 6 5 7" xfId="13630" xr:uid="{C47DF09C-2D87-4DFD-87D2-8E643BE4AC0C}"/>
    <cellStyle name="Normal 2 6 5 7 2" xfId="41586" xr:uid="{78C45732-4E9E-4C02-86DD-C9BA7BB1BB72}"/>
    <cellStyle name="Normal 2 6 5 8" xfId="28439" xr:uid="{83F6E74D-4803-4456-A89D-9193976D915C}"/>
    <cellStyle name="Normal 2 6 6" xfId="13631" xr:uid="{57C2872E-DB88-455C-AB77-48446B46CCDB}"/>
    <cellStyle name="Normal 2 6 6 2" xfId="13632" xr:uid="{2F8F07B4-79FA-4CFF-B117-362514949FE4}"/>
    <cellStyle name="Normal 2 6 6 2 2" xfId="13633" xr:uid="{D50F0E7A-1FC7-4AFC-95C6-19A9AEAA85EA}"/>
    <cellStyle name="Normal 2 6 6 2 2 2" xfId="13634" xr:uid="{27C9F263-A1DB-43D4-9AF9-D0FE244DB65C}"/>
    <cellStyle name="Normal 2 6 6 2 2 2 2" xfId="13635" xr:uid="{88D7D518-7911-44D3-9AF1-8BAFD6B35601}"/>
    <cellStyle name="Normal 2 6 6 2 2 2 2 2" xfId="41591" xr:uid="{F09CEB55-E66D-4E5C-8E72-33DB6C268ACB}"/>
    <cellStyle name="Normal 2 6 6 2 2 2 3" xfId="41590" xr:uid="{1A50E798-1918-4AAF-9CB9-57CB2C2AE818}"/>
    <cellStyle name="Normal 2 6 6 2 2 3" xfId="13636" xr:uid="{3B31BF1E-1416-475A-B679-5373005A8017}"/>
    <cellStyle name="Normal 2 6 6 2 2 3 2" xfId="41592" xr:uid="{40AAD580-7B8E-40D3-AF62-74815CD41AF3}"/>
    <cellStyle name="Normal 2 6 6 2 2 4" xfId="41589" xr:uid="{034A892D-8492-403F-9F6D-E53B900BFDE0}"/>
    <cellStyle name="Normal 2 6 6 2 3" xfId="13637" xr:uid="{9A8930AE-5A9C-442E-A588-5152C7EB31F7}"/>
    <cellStyle name="Normal 2 6 6 2 3 2" xfId="13638" xr:uid="{71A24B6F-6886-4DCF-82A0-A9AEACD38AAC}"/>
    <cellStyle name="Normal 2 6 6 2 3 2 2" xfId="41594" xr:uid="{7F105F81-462D-4689-81D3-28308BE936DB}"/>
    <cellStyle name="Normal 2 6 6 2 3 3" xfId="41593" xr:uid="{5630BF83-61B3-4BA0-8852-585A98AFD97C}"/>
    <cellStyle name="Normal 2 6 6 2 4" xfId="13639" xr:uid="{78EFA5C9-5C50-49B7-AA19-478E09B87842}"/>
    <cellStyle name="Normal 2 6 6 2 4 2" xfId="41595" xr:uid="{5D4EAFF8-A78E-4673-B145-CA1D9AF65274}"/>
    <cellStyle name="Normal 2 6 6 2 5" xfId="41588" xr:uid="{5D27EF3F-5306-4F26-B67C-74D8EEC60F7F}"/>
    <cellStyle name="Normal 2 6 6 3" xfId="13640" xr:uid="{A090D596-C8C9-4EF0-901F-262C722FE3C5}"/>
    <cellStyle name="Normal 2 6 6 3 2" xfId="13641" xr:uid="{7C4B92A8-04B3-40A2-981B-50FC23232A8B}"/>
    <cellStyle name="Normal 2 6 6 3 2 2" xfId="13642" xr:uid="{64552987-1C28-49BC-8263-7A78DC6B6543}"/>
    <cellStyle name="Normal 2 6 6 3 2 2 2" xfId="41598" xr:uid="{B929D75F-1E4F-4566-ACBC-0EF0BE788FF1}"/>
    <cellStyle name="Normal 2 6 6 3 2 3" xfId="41597" xr:uid="{8090C38C-E2BA-41D6-8108-422F2E0E6CD3}"/>
    <cellStyle name="Normal 2 6 6 3 3" xfId="13643" xr:uid="{0CFEBC26-210A-41B7-AD80-A45A25505A6E}"/>
    <cellStyle name="Normal 2 6 6 3 3 2" xfId="41599" xr:uid="{29E7593F-78EA-4412-8929-3693AB602A06}"/>
    <cellStyle name="Normal 2 6 6 3 4" xfId="41596" xr:uid="{87AA75CA-D9E1-48C7-A5A1-36F3A1E14033}"/>
    <cellStyle name="Normal 2 6 6 4" xfId="13644" xr:uid="{F5AE8969-FEF6-497C-BD91-3E0E4829ECB6}"/>
    <cellStyle name="Normal 2 6 6 4 2" xfId="13645" xr:uid="{9488EAC3-E9D1-456D-8D20-88B5D24E24B3}"/>
    <cellStyle name="Normal 2 6 6 4 2 2" xfId="41601" xr:uid="{3B55B277-B493-448C-8D36-2E0A9B65866F}"/>
    <cellStyle name="Normal 2 6 6 4 3" xfId="41600" xr:uid="{E9716746-9888-4D8B-8F03-F61E82DF8506}"/>
    <cellStyle name="Normal 2 6 6 5" xfId="13646" xr:uid="{09217ADE-9666-4613-A9B8-260BC3C5FED1}"/>
    <cellStyle name="Normal 2 6 6 5 2" xfId="41602" xr:uid="{C7578026-407D-4007-9BCF-D0BAB449D274}"/>
    <cellStyle name="Normal 2 6 6 6" xfId="41587" xr:uid="{4E5C6056-BCE1-475F-BEE2-12C313234A3E}"/>
    <cellStyle name="Normal 2 6 7" xfId="13647" xr:uid="{E9828FF0-04B4-463A-8396-C160BB323430}"/>
    <cellStyle name="Normal 2 6 7 2" xfId="13648" xr:uid="{52F691DD-4E10-4198-AB4E-41F1CBC4E6BD}"/>
    <cellStyle name="Normal 2 6 7 2 2" xfId="13649" xr:uid="{B3CE7FF9-1E2A-4FCA-B94A-7553C36F1311}"/>
    <cellStyle name="Normal 2 6 7 2 2 2" xfId="13650" xr:uid="{AAFD3907-0A57-4439-9DC4-778946A79BF9}"/>
    <cellStyle name="Normal 2 6 7 2 2 2 2" xfId="41606" xr:uid="{4F5014F3-36F3-4460-A101-5E2DB4A4EBF6}"/>
    <cellStyle name="Normal 2 6 7 2 2 3" xfId="41605" xr:uid="{BECC5E80-3038-416B-B04B-DCF4D50B843A}"/>
    <cellStyle name="Normal 2 6 7 2 3" xfId="13651" xr:uid="{88475DA2-D6EC-4F52-92DC-956685E986B1}"/>
    <cellStyle name="Normal 2 6 7 2 3 2" xfId="41607" xr:uid="{9BF1D5D0-8C53-4278-87B1-199881BB3D90}"/>
    <cellStyle name="Normal 2 6 7 2 4" xfId="41604" xr:uid="{5B45C55F-9A94-4A25-BA60-E63FC3630D2E}"/>
    <cellStyle name="Normal 2 6 7 3" xfId="13652" xr:uid="{67B1F2D0-9555-40D5-8D3A-335C4685746B}"/>
    <cellStyle name="Normal 2 6 7 3 2" xfId="13653" xr:uid="{7BE8E30E-D41C-4885-9863-BBA70CBF2855}"/>
    <cellStyle name="Normal 2 6 7 3 2 2" xfId="41609" xr:uid="{E43D14AA-D47E-4F48-BA28-6876F9B5E401}"/>
    <cellStyle name="Normal 2 6 7 3 3" xfId="41608" xr:uid="{46E25BFE-EF7A-4053-A4E0-82F16D739577}"/>
    <cellStyle name="Normal 2 6 7 4" xfId="13654" xr:uid="{2FF572C4-9533-42F8-BD82-0A889429321B}"/>
    <cellStyle name="Normal 2 6 7 4 2" xfId="41610" xr:uid="{51E263EA-8D68-409A-9C64-408743329325}"/>
    <cellStyle name="Normal 2 6 7 5" xfId="41603" xr:uid="{9DC6999F-6B5D-4563-A808-A55B25490253}"/>
    <cellStyle name="Normal 2 6 8" xfId="13655" xr:uid="{E20C1B38-588A-4224-9E78-9EA9B47C986B}"/>
    <cellStyle name="Normal 2 6 8 2" xfId="13656" xr:uid="{0F705B19-7E1D-4F69-BDA2-02C546C122C6}"/>
    <cellStyle name="Normal 2 6 8 2 2" xfId="13657" xr:uid="{6C07E670-3264-4BE1-A7EF-6F10D0F5E0D5}"/>
    <cellStyle name="Normal 2 6 8 2 2 2" xfId="13658" xr:uid="{05F0E335-6237-46FD-9A7E-F0FAA5308161}"/>
    <cellStyle name="Normal 2 6 8 2 2 2 2" xfId="41614" xr:uid="{F72C1924-5C55-405A-B8CF-F659AF0674A0}"/>
    <cellStyle name="Normal 2 6 8 2 2 3" xfId="41613" xr:uid="{CFB75224-CA59-40BD-9192-63A7D334C676}"/>
    <cellStyle name="Normal 2 6 8 2 3" xfId="13659" xr:uid="{1DB59924-AC26-464A-BAC8-A79C2A9D4A01}"/>
    <cellStyle name="Normal 2 6 8 2 3 2" xfId="41615" xr:uid="{A467400E-2B05-4632-95D6-6121B41A03D6}"/>
    <cellStyle name="Normal 2 6 8 2 4" xfId="41612" xr:uid="{D18B995E-A913-4E30-A485-2B06EA83E5C8}"/>
    <cellStyle name="Normal 2 6 8 3" xfId="13660" xr:uid="{09BB37D8-263A-4566-A1EF-93FFCCEE3B53}"/>
    <cellStyle name="Normal 2 6 8 3 2" xfId="13661" xr:uid="{73B3A566-DD8E-49EF-9E73-4CFA276B6A8F}"/>
    <cellStyle name="Normal 2 6 8 3 2 2" xfId="41617" xr:uid="{A311A2AE-1F57-49AC-9013-20009AE8ED68}"/>
    <cellStyle name="Normal 2 6 8 3 3" xfId="41616" xr:uid="{3699D0E7-E5EF-46A6-8510-1E91C7D5CD1D}"/>
    <cellStyle name="Normal 2 6 8 4" xfId="13662" xr:uid="{BCF8D4DD-F471-4FFE-8311-45CBC279EB01}"/>
    <cellStyle name="Normal 2 6 8 4 2" xfId="41618" xr:uid="{4FD4148A-3CC8-445A-B314-08F310D62B9F}"/>
    <cellStyle name="Normal 2 6 8 5" xfId="41611" xr:uid="{146B5562-0617-4F7B-B896-0FB39CCB9CC4}"/>
    <cellStyle name="Normal 2 6 9" xfId="13663" xr:uid="{276D2BEA-F260-4242-B97A-3BDD43A0F3E3}"/>
    <cellStyle name="Normal 2 6 9 2" xfId="13664" xr:uid="{A43D9FAC-5AC2-417F-8E37-3ECF374D6BC1}"/>
    <cellStyle name="Normal 2 6 9 2 2" xfId="13665" xr:uid="{E687100F-F08B-465E-B9FA-37EDCF9C3101}"/>
    <cellStyle name="Normal 2 6 9 2 2 2" xfId="41621" xr:uid="{0F65EA91-46A8-429B-83A8-74CDCD70DBA4}"/>
    <cellStyle name="Normal 2 6 9 2 3" xfId="41620" xr:uid="{8FA8829F-ADB6-4E59-8014-61BB0E146950}"/>
    <cellStyle name="Normal 2 6 9 3" xfId="13666" xr:uid="{45B21D7B-8030-4F2B-96C0-4BD9D201B79F}"/>
    <cellStyle name="Normal 2 6 9 3 2" xfId="41622" xr:uid="{A6C03458-8400-48EE-AB4A-57249075CE64}"/>
    <cellStyle name="Normal 2 6 9 4" xfId="41619" xr:uid="{01452DB2-6274-41F3-BA9F-B66627006B89}"/>
    <cellStyle name="Normal 2 7" xfId="152" xr:uid="{7A287EEF-8D05-48BC-A720-57286141BC97}"/>
    <cellStyle name="Normal 2 7 10" xfId="27870" xr:uid="{6F502282-0EEE-4FE2-A257-996267144D41}"/>
    <cellStyle name="Normal 2 7 10 2" xfId="55789" xr:uid="{89041CA6-38C1-462A-83A4-03845F75146F}"/>
    <cellStyle name="Normal 2 7 11" xfId="28134" xr:uid="{B0083C4B-E464-4C5A-BCA3-BC7BCBAF3BB6}"/>
    <cellStyle name="Normal 2 7 2" xfId="307" xr:uid="{647EC603-8E20-4526-8C3C-1921238FDD34}"/>
    <cellStyle name="Normal 2 7 2 10" xfId="28288" xr:uid="{0A0A5BD3-ECD8-43A8-9CC4-7B796339E9CE}"/>
    <cellStyle name="Normal 2 7 2 2" xfId="654" xr:uid="{339E0198-09C7-4949-8E26-1719B3F0B455}"/>
    <cellStyle name="Normal 2 7 2 2 2" xfId="13667" xr:uid="{839BD0DF-027C-4183-A505-A666339278D6}"/>
    <cellStyle name="Normal 2 7 2 2 2 2" xfId="13668" xr:uid="{35687966-37B4-46E1-8DDC-9704B7D3639F}"/>
    <cellStyle name="Normal 2 7 2 2 2 2 2" xfId="13669" xr:uid="{9ED2A1BE-04EF-413D-B23A-1F9240DC62D8}"/>
    <cellStyle name="Normal 2 7 2 2 2 2 2 2" xfId="13670" xr:uid="{90D18756-4530-4640-91BB-E16A773FBD7B}"/>
    <cellStyle name="Normal 2 7 2 2 2 2 2 2 2" xfId="13671" xr:uid="{8F6EF709-2C2F-4AC4-899F-67EC47F40629}"/>
    <cellStyle name="Normal 2 7 2 2 2 2 2 2 2 2" xfId="41627" xr:uid="{EE5C9E16-74AA-416A-BAAC-4281C21F9C21}"/>
    <cellStyle name="Normal 2 7 2 2 2 2 2 2 3" xfId="41626" xr:uid="{E3C864EE-20B7-4CEC-8FFD-9A7E0DA35020}"/>
    <cellStyle name="Normal 2 7 2 2 2 2 2 3" xfId="13672" xr:uid="{FD14D01A-674F-48FB-BEAF-AB0B81316AE4}"/>
    <cellStyle name="Normal 2 7 2 2 2 2 2 3 2" xfId="41628" xr:uid="{A640465D-576F-4C0D-8D9E-329A8DABEF00}"/>
    <cellStyle name="Normal 2 7 2 2 2 2 2 4" xfId="41625" xr:uid="{52EE8E4D-2062-4CF9-934D-22862561CC1F}"/>
    <cellStyle name="Normal 2 7 2 2 2 2 3" xfId="13673" xr:uid="{BD68DE67-3356-4728-ADE9-D9F9304E3D42}"/>
    <cellStyle name="Normal 2 7 2 2 2 2 3 2" xfId="13674" xr:uid="{E9E87A5A-9C34-4127-9D83-EA6EDC6F99CC}"/>
    <cellStyle name="Normal 2 7 2 2 2 2 3 2 2" xfId="41630" xr:uid="{DB12B2EE-C0F9-42F8-92C1-906F87ABEFFE}"/>
    <cellStyle name="Normal 2 7 2 2 2 2 3 3" xfId="41629" xr:uid="{93C93B0B-1128-4DFE-A28B-6C445D898839}"/>
    <cellStyle name="Normal 2 7 2 2 2 2 4" xfId="13675" xr:uid="{17AE3FB5-DDCB-4C22-83DC-FFD8CD55F6BA}"/>
    <cellStyle name="Normal 2 7 2 2 2 2 4 2" xfId="41631" xr:uid="{E84558F1-BA35-4973-82F8-D75D5E818C08}"/>
    <cellStyle name="Normal 2 7 2 2 2 2 5" xfId="41624" xr:uid="{23B628F6-CF96-48A7-9F3F-4D5161075041}"/>
    <cellStyle name="Normal 2 7 2 2 2 3" xfId="13676" xr:uid="{7E8884E9-4B7F-4E08-A69B-94BA629E4A18}"/>
    <cellStyle name="Normal 2 7 2 2 2 3 2" xfId="13677" xr:uid="{145ACD0F-470F-45B1-B2A3-4BC28C5CED64}"/>
    <cellStyle name="Normal 2 7 2 2 2 3 2 2" xfId="13678" xr:uid="{64E6400A-8A39-460B-A6CC-424ECEFB3B20}"/>
    <cellStyle name="Normal 2 7 2 2 2 3 2 2 2" xfId="41634" xr:uid="{C94B5C8E-2C64-48E7-B160-FDD66A893BA4}"/>
    <cellStyle name="Normal 2 7 2 2 2 3 2 3" xfId="41633" xr:uid="{A6D2F61C-B762-4D01-8046-7CB6EEEB3C59}"/>
    <cellStyle name="Normal 2 7 2 2 2 3 3" xfId="13679" xr:uid="{72835653-3D4E-4BA6-ADC7-451112360368}"/>
    <cellStyle name="Normal 2 7 2 2 2 3 3 2" xfId="41635" xr:uid="{8D3B2A87-B53D-4F6B-A4B8-995953783F23}"/>
    <cellStyle name="Normal 2 7 2 2 2 3 4" xfId="41632" xr:uid="{DF7C663C-E0C6-4126-B513-D4CF0A2BAF3E}"/>
    <cellStyle name="Normal 2 7 2 2 2 4" xfId="13680" xr:uid="{D4ADD179-8165-41D5-8EA7-BCAC28F7947B}"/>
    <cellStyle name="Normal 2 7 2 2 2 4 2" xfId="13681" xr:uid="{C86D395F-A17C-4E82-91AE-464BC5FD8A9C}"/>
    <cellStyle name="Normal 2 7 2 2 2 4 2 2" xfId="41637" xr:uid="{C3B8651A-2A9E-41C9-B6C0-8D9455DB3636}"/>
    <cellStyle name="Normal 2 7 2 2 2 4 3" xfId="41636" xr:uid="{61689FD0-FCA4-48BB-A78C-5BAD4EC2869F}"/>
    <cellStyle name="Normal 2 7 2 2 2 5" xfId="13682" xr:uid="{C28C59DB-3998-4A62-9D33-5D4C68F70395}"/>
    <cellStyle name="Normal 2 7 2 2 2 5 2" xfId="41638" xr:uid="{E4ACD5B9-8DA0-4732-9048-8E88496D7944}"/>
    <cellStyle name="Normal 2 7 2 2 2 6" xfId="41623" xr:uid="{8C9B4552-C74B-4037-97B6-F42B6D1CD855}"/>
    <cellStyle name="Normal 2 7 2 2 3" xfId="13683" xr:uid="{83F979A9-0BFF-45E3-B144-D14A9E20548F}"/>
    <cellStyle name="Normal 2 7 2 2 3 2" xfId="13684" xr:uid="{ED61FA30-7598-4438-88BF-CBDA6AEEEE51}"/>
    <cellStyle name="Normal 2 7 2 2 3 2 2" xfId="13685" xr:uid="{5BB98375-CED0-490C-A19D-2DA79F3CC2B6}"/>
    <cellStyle name="Normal 2 7 2 2 3 2 2 2" xfId="13686" xr:uid="{551033F6-B863-4DF3-B9C9-FE94FC25D0B8}"/>
    <cellStyle name="Normal 2 7 2 2 3 2 2 2 2" xfId="41642" xr:uid="{D87E6CF6-68BB-4824-8A36-39DF386D5345}"/>
    <cellStyle name="Normal 2 7 2 2 3 2 2 3" xfId="41641" xr:uid="{6F8043F0-90E1-415E-A552-8FE51B2246BB}"/>
    <cellStyle name="Normal 2 7 2 2 3 2 3" xfId="13687" xr:uid="{B36C0F99-CFE5-4256-B5E7-CB9AC82D54DC}"/>
    <cellStyle name="Normal 2 7 2 2 3 2 3 2" xfId="41643" xr:uid="{38706016-DF5F-40BF-B317-231FC02C8078}"/>
    <cellStyle name="Normal 2 7 2 2 3 2 4" xfId="41640" xr:uid="{F6F78C86-82F3-4C48-9B83-EAE35FBB012A}"/>
    <cellStyle name="Normal 2 7 2 2 3 3" xfId="13688" xr:uid="{753FF1C7-532D-4182-94D2-5D69C838CC32}"/>
    <cellStyle name="Normal 2 7 2 2 3 3 2" xfId="13689" xr:uid="{833C52EC-402C-4646-9E8D-1465109AA8A4}"/>
    <cellStyle name="Normal 2 7 2 2 3 3 2 2" xfId="41645" xr:uid="{71FD8074-A355-41D7-BF7E-E2A8713CE767}"/>
    <cellStyle name="Normal 2 7 2 2 3 3 3" xfId="41644" xr:uid="{6B58B975-9690-44E6-A489-B9A990144EA4}"/>
    <cellStyle name="Normal 2 7 2 2 3 4" xfId="13690" xr:uid="{23B0F546-EC5B-4AF0-AF67-811A8894AE6E}"/>
    <cellStyle name="Normal 2 7 2 2 3 4 2" xfId="41646" xr:uid="{931A622B-1638-477F-8C59-58855CB7C8CA}"/>
    <cellStyle name="Normal 2 7 2 2 3 5" xfId="41639" xr:uid="{A39E4C75-039A-4964-854D-CC473FE654B4}"/>
    <cellStyle name="Normal 2 7 2 2 4" xfId="13691" xr:uid="{C6FEFC5F-D523-448B-89E9-C8647CE10E66}"/>
    <cellStyle name="Normal 2 7 2 2 4 2" xfId="13692" xr:uid="{45D444A0-F5BC-4DE1-81EE-CA60020A148E}"/>
    <cellStyle name="Normal 2 7 2 2 4 2 2" xfId="13693" xr:uid="{47FDD410-4008-4347-A7DA-9945953055DA}"/>
    <cellStyle name="Normal 2 7 2 2 4 2 2 2" xfId="13694" xr:uid="{5AF57B38-68FB-461D-B9D4-25B4F4389C90}"/>
    <cellStyle name="Normal 2 7 2 2 4 2 2 2 2" xfId="41650" xr:uid="{B5664B05-D4EA-4807-A373-5A5FA0A5D8CE}"/>
    <cellStyle name="Normal 2 7 2 2 4 2 2 3" xfId="41649" xr:uid="{4A566DC0-E063-4551-8225-A936CBA22575}"/>
    <cellStyle name="Normal 2 7 2 2 4 2 3" xfId="13695" xr:uid="{F1EE4D7D-6CAC-42CB-A72F-1B168C5537FD}"/>
    <cellStyle name="Normal 2 7 2 2 4 2 3 2" xfId="41651" xr:uid="{E87914C6-7715-463E-90D4-9662A5E77968}"/>
    <cellStyle name="Normal 2 7 2 2 4 2 4" xfId="41648" xr:uid="{FB5B4D78-16F2-41EC-BDF5-14E9A9B23AAB}"/>
    <cellStyle name="Normal 2 7 2 2 4 3" xfId="13696" xr:uid="{ED460556-CCDE-46D4-B8A6-C8A69F0BAA7A}"/>
    <cellStyle name="Normal 2 7 2 2 4 3 2" xfId="13697" xr:uid="{40403319-E843-450A-B7B4-EE91A5E0E9D1}"/>
    <cellStyle name="Normal 2 7 2 2 4 3 2 2" xfId="41653" xr:uid="{5AE60B7F-912F-4292-9B0D-80BADC84282E}"/>
    <cellStyle name="Normal 2 7 2 2 4 3 3" xfId="41652" xr:uid="{4C80B764-2CFC-4ED9-8AD9-78A604D704F6}"/>
    <cellStyle name="Normal 2 7 2 2 4 4" xfId="13698" xr:uid="{FDC0BD2A-5FAD-4C87-9227-734A354E12F6}"/>
    <cellStyle name="Normal 2 7 2 2 4 4 2" xfId="41654" xr:uid="{D59AFCA8-59D6-49B5-969E-48D8C25C0599}"/>
    <cellStyle name="Normal 2 7 2 2 4 5" xfId="41647" xr:uid="{43E9F976-350C-4CE5-B8F0-84E18645D32D}"/>
    <cellStyle name="Normal 2 7 2 2 5" xfId="13699" xr:uid="{7559D178-FD3E-446D-BDA3-9E2C932D3322}"/>
    <cellStyle name="Normal 2 7 2 2 5 2" xfId="13700" xr:uid="{2742B3F0-2B2A-4407-B804-D3CC2B976AFB}"/>
    <cellStyle name="Normal 2 7 2 2 5 2 2" xfId="13701" xr:uid="{3FAF93AC-F84D-4296-BA4B-65E0C5030606}"/>
    <cellStyle name="Normal 2 7 2 2 5 2 2 2" xfId="41657" xr:uid="{AFD7021E-D33D-4DAE-9492-BD960CA4483F}"/>
    <cellStyle name="Normal 2 7 2 2 5 2 3" xfId="41656" xr:uid="{A88869A1-720F-41E4-9383-8049377958C6}"/>
    <cellStyle name="Normal 2 7 2 2 5 3" xfId="13702" xr:uid="{AE261ECF-DBC8-4B76-9C2F-B56E737F41B4}"/>
    <cellStyle name="Normal 2 7 2 2 5 3 2" xfId="41658" xr:uid="{A1DC0BC7-7DAF-4039-A7F3-B82F9CAB230C}"/>
    <cellStyle name="Normal 2 7 2 2 5 4" xfId="41655" xr:uid="{7395ED29-6D7D-4168-B5C7-79C53C92B1EF}"/>
    <cellStyle name="Normal 2 7 2 2 6" xfId="13703" xr:uid="{1FD6B2CF-D045-4962-8B78-3385DAAB080F}"/>
    <cellStyle name="Normal 2 7 2 2 6 2" xfId="13704" xr:uid="{965AC945-4ACC-46BE-823A-E6DFC62F9969}"/>
    <cellStyle name="Normal 2 7 2 2 6 2 2" xfId="41660" xr:uid="{F485BC73-EA4B-4FEE-939F-9BB118F7764A}"/>
    <cellStyle name="Normal 2 7 2 2 6 3" xfId="41659" xr:uid="{B216A265-CB6D-49E3-9584-3CF8ED7FE0A6}"/>
    <cellStyle name="Normal 2 7 2 2 7" xfId="13705" xr:uid="{46B2D618-8AB9-48CD-860A-AFD5A5B7FB06}"/>
    <cellStyle name="Normal 2 7 2 2 7 2" xfId="41661" xr:uid="{8B0FD59C-3819-466C-928A-EFCF5A2AA17C}"/>
    <cellStyle name="Normal 2 7 2 2 8" xfId="28633" xr:uid="{C1CD2A6C-9BBF-4557-A6F2-ED767B12EC91}"/>
    <cellStyle name="Normal 2 7 2 3" xfId="13706" xr:uid="{5053F445-07C0-4A0B-A40D-8021E151F6CC}"/>
    <cellStyle name="Normal 2 7 2 3 2" xfId="13707" xr:uid="{E74B8767-5096-449E-8B59-8C919970641F}"/>
    <cellStyle name="Normal 2 7 2 3 2 2" xfId="13708" xr:uid="{AFED088A-0DA9-4798-A7CB-27DFEFCB1B14}"/>
    <cellStyle name="Normal 2 7 2 3 2 2 2" xfId="13709" xr:uid="{34B1B602-9725-4E61-B692-74922ECCE976}"/>
    <cellStyle name="Normal 2 7 2 3 2 2 2 2" xfId="13710" xr:uid="{775C1E1A-2A54-44E8-BD84-E3D403923046}"/>
    <cellStyle name="Normal 2 7 2 3 2 2 2 2 2" xfId="41666" xr:uid="{82DB2B10-76FE-404F-BDF5-CE3A6E22E4E8}"/>
    <cellStyle name="Normal 2 7 2 3 2 2 2 3" xfId="41665" xr:uid="{9CA328E4-B616-4962-B2E7-93929833F380}"/>
    <cellStyle name="Normal 2 7 2 3 2 2 3" xfId="13711" xr:uid="{3FC4DA98-0198-4F7A-B7FB-E399CD06A09F}"/>
    <cellStyle name="Normal 2 7 2 3 2 2 3 2" xfId="41667" xr:uid="{FA82A3C7-D564-4B2B-9615-1C884D79F4AA}"/>
    <cellStyle name="Normal 2 7 2 3 2 2 4" xfId="41664" xr:uid="{DFCDC2FF-4215-45B0-B5AD-FA3E5FBCA3E7}"/>
    <cellStyle name="Normal 2 7 2 3 2 3" xfId="13712" xr:uid="{2EA74D8E-C391-43BF-8CEA-AADBFA26BE4A}"/>
    <cellStyle name="Normal 2 7 2 3 2 3 2" xfId="13713" xr:uid="{01E92CC2-9BF1-4C2F-9546-2988D2094729}"/>
    <cellStyle name="Normal 2 7 2 3 2 3 2 2" xfId="41669" xr:uid="{6F0591CB-2BCC-4600-8D58-3850915852FF}"/>
    <cellStyle name="Normal 2 7 2 3 2 3 3" xfId="41668" xr:uid="{ECDF6A6B-F335-4F80-922F-84ABA5F0A729}"/>
    <cellStyle name="Normal 2 7 2 3 2 4" xfId="13714" xr:uid="{7E763DEF-1995-4849-83E8-A71A17D5A085}"/>
    <cellStyle name="Normal 2 7 2 3 2 4 2" xfId="41670" xr:uid="{9E24A870-AFDF-4B98-8499-2DC2A7CBF86F}"/>
    <cellStyle name="Normal 2 7 2 3 2 5" xfId="41663" xr:uid="{89945C37-DAB2-4857-B689-513A521E53A7}"/>
    <cellStyle name="Normal 2 7 2 3 3" xfId="13715" xr:uid="{3A3E0752-8A1F-426B-8644-63920E4B172B}"/>
    <cellStyle name="Normal 2 7 2 3 3 2" xfId="13716" xr:uid="{B8E0434A-D524-46F2-8012-B71953D10C03}"/>
    <cellStyle name="Normal 2 7 2 3 3 2 2" xfId="13717" xr:uid="{38CC84CF-A382-4475-8F59-34199FF434C1}"/>
    <cellStyle name="Normal 2 7 2 3 3 2 2 2" xfId="41673" xr:uid="{01563EA9-7EAC-43AD-84F2-F686E1CA17D1}"/>
    <cellStyle name="Normal 2 7 2 3 3 2 3" xfId="41672" xr:uid="{B84F918C-267C-4DBD-8925-00FD7FFE0366}"/>
    <cellStyle name="Normal 2 7 2 3 3 3" xfId="13718" xr:uid="{2A4DFEE0-681F-4F9B-AFED-671A562102E0}"/>
    <cellStyle name="Normal 2 7 2 3 3 3 2" xfId="41674" xr:uid="{2A758FEC-560E-43BD-936D-88D6C51AB10F}"/>
    <cellStyle name="Normal 2 7 2 3 3 4" xfId="41671" xr:uid="{39D1CD39-4506-4C1A-B6D0-ECD41332DD72}"/>
    <cellStyle name="Normal 2 7 2 3 4" xfId="13719" xr:uid="{CA9E9AE3-D3D5-4F55-A411-CB7D645171DC}"/>
    <cellStyle name="Normal 2 7 2 3 4 2" xfId="13720" xr:uid="{C332B181-F8A0-417E-8830-600D715D5DFE}"/>
    <cellStyle name="Normal 2 7 2 3 4 2 2" xfId="41676" xr:uid="{B3C8C1FB-9FEB-4A05-ACA2-69C8E8C9F3EF}"/>
    <cellStyle name="Normal 2 7 2 3 4 3" xfId="41675" xr:uid="{B6E5BD44-B5D3-486B-AFCC-D6F1685082EC}"/>
    <cellStyle name="Normal 2 7 2 3 5" xfId="13721" xr:uid="{DC1239DA-173F-425A-97DF-3C40869B0305}"/>
    <cellStyle name="Normal 2 7 2 3 5 2" xfId="41677" xr:uid="{FF571749-6FF5-43AC-9F5A-4F685934409F}"/>
    <cellStyle name="Normal 2 7 2 3 6" xfId="41662" xr:uid="{8010FBC9-1AFD-42B9-8EB4-E98C5BA8EDCB}"/>
    <cellStyle name="Normal 2 7 2 4" xfId="13722" xr:uid="{1BE56861-4596-4E2C-A9C9-FEB441405079}"/>
    <cellStyle name="Normal 2 7 2 4 2" xfId="13723" xr:uid="{A0E9B5D7-4CA9-45B1-8887-518623F6FE6D}"/>
    <cellStyle name="Normal 2 7 2 4 2 2" xfId="13724" xr:uid="{0262EDA2-F55C-4766-8874-6E2953D351E3}"/>
    <cellStyle name="Normal 2 7 2 4 2 2 2" xfId="13725" xr:uid="{27B3625D-C60F-4273-AD2B-2AF90E478CE1}"/>
    <cellStyle name="Normal 2 7 2 4 2 2 2 2" xfId="41681" xr:uid="{40812E3D-C964-4041-A822-F5BD15685812}"/>
    <cellStyle name="Normal 2 7 2 4 2 2 3" xfId="41680" xr:uid="{8F2C5099-8BAD-4094-A73F-011C1B76CC57}"/>
    <cellStyle name="Normal 2 7 2 4 2 3" xfId="13726" xr:uid="{28073AC7-8881-4AF5-AECA-AAB6D2AA285A}"/>
    <cellStyle name="Normal 2 7 2 4 2 3 2" xfId="41682" xr:uid="{51E39B8F-F646-452B-895F-EEEA49D67014}"/>
    <cellStyle name="Normal 2 7 2 4 2 4" xfId="41679" xr:uid="{AA7D2AD2-D4C0-49A2-A76C-F0C764924A1C}"/>
    <cellStyle name="Normal 2 7 2 4 3" xfId="13727" xr:uid="{694DCFDF-D241-4EE9-97C2-E9C58B12F657}"/>
    <cellStyle name="Normal 2 7 2 4 3 2" xfId="13728" xr:uid="{F6CD568B-FC3F-4FBA-854E-566507766DFD}"/>
    <cellStyle name="Normal 2 7 2 4 3 2 2" xfId="41684" xr:uid="{28E26A61-65B8-48DD-A987-16E46C913D5C}"/>
    <cellStyle name="Normal 2 7 2 4 3 3" xfId="41683" xr:uid="{3D161B68-FCF9-4F34-80E9-76580C2726CF}"/>
    <cellStyle name="Normal 2 7 2 4 4" xfId="13729" xr:uid="{A369C5AF-33DC-4FAF-B0C7-752C5D82EAB0}"/>
    <cellStyle name="Normal 2 7 2 4 4 2" xfId="41685" xr:uid="{E6FB5EBA-2C41-4969-A3B1-9401A30F1812}"/>
    <cellStyle name="Normal 2 7 2 4 5" xfId="41678" xr:uid="{1AA55ED7-4684-4D81-803F-B0D4EAE5185A}"/>
    <cellStyle name="Normal 2 7 2 5" xfId="13730" xr:uid="{E0B724B9-3AAB-47B4-A331-56EB008729F5}"/>
    <cellStyle name="Normal 2 7 2 5 2" xfId="13731" xr:uid="{61570509-A8EA-493E-ABC3-96094B428ED4}"/>
    <cellStyle name="Normal 2 7 2 5 2 2" xfId="13732" xr:uid="{F00F478A-AE03-402F-B82A-B81FFB1F7B99}"/>
    <cellStyle name="Normal 2 7 2 5 2 2 2" xfId="13733" xr:uid="{CDB8AD4F-FAF1-44F1-9DD9-7A4ECA6C4940}"/>
    <cellStyle name="Normal 2 7 2 5 2 2 2 2" xfId="41689" xr:uid="{88ED9A55-D457-48AD-A0AE-B616D8940C16}"/>
    <cellStyle name="Normal 2 7 2 5 2 2 3" xfId="41688" xr:uid="{1CE3C440-C448-443F-8317-C25AA35F26E3}"/>
    <cellStyle name="Normal 2 7 2 5 2 3" xfId="13734" xr:uid="{C95E540D-D3B1-4442-8E11-51D8C4097F33}"/>
    <cellStyle name="Normal 2 7 2 5 2 3 2" xfId="41690" xr:uid="{23A0E26C-A881-4D3F-8FF2-37B5A16FF7F2}"/>
    <cellStyle name="Normal 2 7 2 5 2 4" xfId="41687" xr:uid="{7A0DDEE1-EE45-4E45-B269-A845D087083E}"/>
    <cellStyle name="Normal 2 7 2 5 3" xfId="13735" xr:uid="{E7F5E5F7-FE62-426B-8698-B1470F84CB33}"/>
    <cellStyle name="Normal 2 7 2 5 3 2" xfId="13736" xr:uid="{3FBC30AD-E53F-4C37-81D4-2201E7D222FD}"/>
    <cellStyle name="Normal 2 7 2 5 3 2 2" xfId="41692" xr:uid="{DBA64D56-A6B1-4A6B-8E17-50C76DC969B5}"/>
    <cellStyle name="Normal 2 7 2 5 3 3" xfId="41691" xr:uid="{3EFF828B-949B-471C-94E1-3CA89C66A288}"/>
    <cellStyle name="Normal 2 7 2 5 4" xfId="13737" xr:uid="{2B38EF2C-B1EE-4B80-A1CF-83D23793C308}"/>
    <cellStyle name="Normal 2 7 2 5 4 2" xfId="41693" xr:uid="{9C65BA5B-B914-4013-9A08-D299D811E3E4}"/>
    <cellStyle name="Normal 2 7 2 5 5" xfId="41686" xr:uid="{02BA679E-B0D0-4722-B183-390F60AA646D}"/>
    <cellStyle name="Normal 2 7 2 6" xfId="13738" xr:uid="{85CC9112-FAF1-4092-9F14-52D1FFC95B39}"/>
    <cellStyle name="Normal 2 7 2 6 2" xfId="13739" xr:uid="{5AB2E38A-A903-4D0E-8031-7814070D8E7C}"/>
    <cellStyle name="Normal 2 7 2 6 2 2" xfId="13740" xr:uid="{7A17549A-45F5-4E2F-8019-B113936C88C8}"/>
    <cellStyle name="Normal 2 7 2 6 2 2 2" xfId="41696" xr:uid="{4820C151-0BD7-4F58-9455-365FA89E7224}"/>
    <cellStyle name="Normal 2 7 2 6 2 3" xfId="41695" xr:uid="{AA62B857-E105-4F6B-9C3E-5B48FEF631DF}"/>
    <cellStyle name="Normal 2 7 2 6 3" xfId="13741" xr:uid="{C2F3EF91-29DF-4A00-8505-2D29DDB8DAA9}"/>
    <cellStyle name="Normal 2 7 2 6 3 2" xfId="41697" xr:uid="{A60E0E3C-3ACC-4F84-B165-F0116FFD07EB}"/>
    <cellStyle name="Normal 2 7 2 6 4" xfId="41694" xr:uid="{7797FDB9-E5FB-44B3-BD69-066779B74ED7}"/>
    <cellStyle name="Normal 2 7 2 7" xfId="13742" xr:uid="{B36ACEA3-CB33-4FE9-9F77-955BA2B5A9CB}"/>
    <cellStyle name="Normal 2 7 2 7 2" xfId="13743" xr:uid="{184A976B-A27E-46B8-80D3-A25EFF9B7BA9}"/>
    <cellStyle name="Normal 2 7 2 7 2 2" xfId="41699" xr:uid="{3DE1079D-AC23-46AD-B5CD-966E0330C926}"/>
    <cellStyle name="Normal 2 7 2 7 3" xfId="41698" xr:uid="{49F572B8-8970-4F04-B333-7F29DE8D95E9}"/>
    <cellStyle name="Normal 2 7 2 8" xfId="13744" xr:uid="{49421810-B3B1-4B78-A87E-40B4EA5CC0DC}"/>
    <cellStyle name="Normal 2 7 2 8 2" xfId="41700" xr:uid="{149F8627-8706-47F2-948E-A7D0DE1BFF20}"/>
    <cellStyle name="Normal 2 7 2 9" xfId="27871" xr:uid="{0828B790-09BA-48BF-BE31-A9A44181E0F3}"/>
    <cellStyle name="Normal 2 7 2 9 2" xfId="55790" xr:uid="{6C4CB5D7-379A-468C-BBA5-206954FA99C6}"/>
    <cellStyle name="Normal 2 7 3" xfId="500" xr:uid="{345FCE36-FA9A-4C67-A1F3-6B8FEE8FA524}"/>
    <cellStyle name="Normal 2 7 3 2" xfId="13745" xr:uid="{95E0D986-039C-4826-BBC6-6D3C8FA1052E}"/>
    <cellStyle name="Normal 2 7 3 2 2" xfId="13746" xr:uid="{046BEF8F-D853-4FBC-87AC-9F1443B5D09E}"/>
    <cellStyle name="Normal 2 7 3 2 2 2" xfId="13747" xr:uid="{682BBCD3-E54E-456D-A7EF-30E6BE8A4680}"/>
    <cellStyle name="Normal 2 7 3 2 2 2 2" xfId="13748" xr:uid="{C05F9B4D-DA38-4B3D-BE70-9207BDBCCBE7}"/>
    <cellStyle name="Normal 2 7 3 2 2 2 2 2" xfId="13749" xr:uid="{4DAEB17F-AAB3-4BAC-8D1E-A66F08F19843}"/>
    <cellStyle name="Normal 2 7 3 2 2 2 2 2 2" xfId="41705" xr:uid="{465856D4-C43E-48EE-9D4A-1AD94E557B24}"/>
    <cellStyle name="Normal 2 7 3 2 2 2 2 3" xfId="41704" xr:uid="{743E9CD1-A114-4124-AC7B-1617E48136E9}"/>
    <cellStyle name="Normal 2 7 3 2 2 2 3" xfId="13750" xr:uid="{3794C62A-150F-4F4B-B3BA-092314C9CD73}"/>
    <cellStyle name="Normal 2 7 3 2 2 2 3 2" xfId="41706" xr:uid="{7B6D2E34-5827-4E50-B055-28F782925602}"/>
    <cellStyle name="Normal 2 7 3 2 2 2 4" xfId="41703" xr:uid="{3CE93FF7-7145-45E7-86A1-1774E22D172E}"/>
    <cellStyle name="Normal 2 7 3 2 2 3" xfId="13751" xr:uid="{0538EF6F-09DC-4ACD-BC83-8CC5D925F2AA}"/>
    <cellStyle name="Normal 2 7 3 2 2 3 2" xfId="13752" xr:uid="{B85FB1CC-9520-4C9C-9E19-1A801D27696F}"/>
    <cellStyle name="Normal 2 7 3 2 2 3 2 2" xfId="41708" xr:uid="{8A631510-741E-4C6C-BB67-C919D662D811}"/>
    <cellStyle name="Normal 2 7 3 2 2 3 3" xfId="41707" xr:uid="{D8D5DE3E-7BE5-4BAB-9403-F271E67A63DB}"/>
    <cellStyle name="Normal 2 7 3 2 2 4" xfId="13753" xr:uid="{5FDCC41B-A38C-4BF9-8ADB-7C1640ED910B}"/>
    <cellStyle name="Normal 2 7 3 2 2 4 2" xfId="41709" xr:uid="{BD88E885-C85F-4104-8AAC-2054C5924D95}"/>
    <cellStyle name="Normal 2 7 3 2 2 5" xfId="41702" xr:uid="{2D3ACB3C-7AB6-4DCC-ABE6-1CAC137D6BFB}"/>
    <cellStyle name="Normal 2 7 3 2 3" xfId="13754" xr:uid="{3802AF7A-AF97-478D-9F67-9F37693F8603}"/>
    <cellStyle name="Normal 2 7 3 2 3 2" xfId="13755" xr:uid="{08307C1E-FCB0-4A4C-9828-4731E9E86EC3}"/>
    <cellStyle name="Normal 2 7 3 2 3 2 2" xfId="13756" xr:uid="{7FB7DF45-600B-4556-BAB3-9C7AA24AD27D}"/>
    <cellStyle name="Normal 2 7 3 2 3 2 2 2" xfId="41712" xr:uid="{DC129641-E275-4CCA-B6B9-1548E69B4BF7}"/>
    <cellStyle name="Normal 2 7 3 2 3 2 3" xfId="41711" xr:uid="{C66D28E5-F52F-4E71-9606-EB979F51FE92}"/>
    <cellStyle name="Normal 2 7 3 2 3 3" xfId="13757" xr:uid="{CD0BB586-45A5-4AAD-8566-43CD675D4439}"/>
    <cellStyle name="Normal 2 7 3 2 3 3 2" xfId="41713" xr:uid="{9DA2B938-2C6B-4E4A-AE6A-F77EAAD0D47C}"/>
    <cellStyle name="Normal 2 7 3 2 3 4" xfId="41710" xr:uid="{A45A24E6-20DC-4D3D-AE27-0B00063B12B2}"/>
    <cellStyle name="Normal 2 7 3 2 4" xfId="13758" xr:uid="{D3769E27-955E-401D-B2D2-8E8997638CB9}"/>
    <cellStyle name="Normal 2 7 3 2 4 2" xfId="13759" xr:uid="{F5160A33-F8A8-4DC8-9BB4-D8E60BACF3FF}"/>
    <cellStyle name="Normal 2 7 3 2 4 2 2" xfId="41715" xr:uid="{49192E55-09EC-4631-947E-BEBC14E741F7}"/>
    <cellStyle name="Normal 2 7 3 2 4 3" xfId="41714" xr:uid="{7AC58D65-060F-4021-A810-98721841B9E8}"/>
    <cellStyle name="Normal 2 7 3 2 5" xfId="13760" xr:uid="{E8D979DA-116E-4D4D-9348-7A84420349BD}"/>
    <cellStyle name="Normal 2 7 3 2 5 2" xfId="41716" xr:uid="{280D6F65-A46A-438C-90ED-ED42FC32E118}"/>
    <cellStyle name="Normal 2 7 3 2 6" xfId="41701" xr:uid="{54DA7202-EEEE-4A81-BE43-1A522F55409F}"/>
    <cellStyle name="Normal 2 7 3 3" xfId="13761" xr:uid="{4CFAB14B-797E-4D62-B6E4-1DA011BFBB2F}"/>
    <cellStyle name="Normal 2 7 3 3 2" xfId="13762" xr:uid="{6A3756DC-6602-44EF-985E-8E56283A848D}"/>
    <cellStyle name="Normal 2 7 3 3 2 2" xfId="13763" xr:uid="{96BA62E6-28C6-46EC-BEF2-C72B73CB6E8F}"/>
    <cellStyle name="Normal 2 7 3 3 2 2 2" xfId="13764" xr:uid="{D7256A65-5D5B-496D-8D72-445155A0F472}"/>
    <cellStyle name="Normal 2 7 3 3 2 2 2 2" xfId="41720" xr:uid="{60FF3C8C-4A55-4933-9D7F-329E0422BAC2}"/>
    <cellStyle name="Normal 2 7 3 3 2 2 3" xfId="41719" xr:uid="{32A5202D-7A05-497B-BF7C-C7C0C8D7FA16}"/>
    <cellStyle name="Normal 2 7 3 3 2 3" xfId="13765" xr:uid="{E6880E38-0047-4339-88FF-40484FA113F8}"/>
    <cellStyle name="Normal 2 7 3 3 2 3 2" xfId="41721" xr:uid="{B0EE05A8-25F7-481D-A3F2-273A53F556B0}"/>
    <cellStyle name="Normal 2 7 3 3 2 4" xfId="41718" xr:uid="{85ADC8BD-E51B-4D5C-83D1-D52554ADA72A}"/>
    <cellStyle name="Normal 2 7 3 3 3" xfId="13766" xr:uid="{05B901F0-28C8-4AF8-ABE7-A516E41F7398}"/>
    <cellStyle name="Normal 2 7 3 3 3 2" xfId="13767" xr:uid="{9B9C7BAA-1283-4783-8D3B-BF7174CD8B72}"/>
    <cellStyle name="Normal 2 7 3 3 3 2 2" xfId="41723" xr:uid="{A79B78C3-3EAD-4820-9915-8FFBCFDEDC67}"/>
    <cellStyle name="Normal 2 7 3 3 3 3" xfId="41722" xr:uid="{387C0334-A68E-4A43-8C79-A503463EB9BD}"/>
    <cellStyle name="Normal 2 7 3 3 4" xfId="13768" xr:uid="{4AE8A671-AC09-40B3-AFA5-7F00A553E3B0}"/>
    <cellStyle name="Normal 2 7 3 3 4 2" xfId="41724" xr:uid="{F3A524B3-E240-4C53-BEEF-31A34FA721D3}"/>
    <cellStyle name="Normal 2 7 3 3 5" xfId="41717" xr:uid="{A42C5486-A18D-42CB-B8B9-D6CCDFBB1263}"/>
    <cellStyle name="Normal 2 7 3 4" xfId="13769" xr:uid="{C3D736D6-DC79-4ADA-A617-6D83F771E810}"/>
    <cellStyle name="Normal 2 7 3 4 2" xfId="13770" xr:uid="{563DAD90-0A28-4678-B827-5AC8CE882A3D}"/>
    <cellStyle name="Normal 2 7 3 4 2 2" xfId="13771" xr:uid="{169676D7-BCD9-4057-B52C-51E4F8B591FD}"/>
    <cellStyle name="Normal 2 7 3 4 2 2 2" xfId="13772" xr:uid="{1456179B-516E-4B2D-8DE0-7B56711BC6CD}"/>
    <cellStyle name="Normal 2 7 3 4 2 2 2 2" xfId="41728" xr:uid="{E649FB35-8ED8-4A11-AFA2-209699D00F32}"/>
    <cellStyle name="Normal 2 7 3 4 2 2 3" xfId="41727" xr:uid="{AE89514B-93A0-45BF-9077-07CA9B266C5A}"/>
    <cellStyle name="Normal 2 7 3 4 2 3" xfId="13773" xr:uid="{8C7117D9-EF49-4A22-B5E0-E5FA27C1BE0E}"/>
    <cellStyle name="Normal 2 7 3 4 2 3 2" xfId="41729" xr:uid="{9FF1185D-02BB-46C3-A354-29B40081DB38}"/>
    <cellStyle name="Normal 2 7 3 4 2 4" xfId="41726" xr:uid="{D63ADC37-FD15-4CA1-872D-8544C321A6DA}"/>
    <cellStyle name="Normal 2 7 3 4 3" xfId="13774" xr:uid="{66515E86-779A-47CD-A657-1EC797D78662}"/>
    <cellStyle name="Normal 2 7 3 4 3 2" xfId="13775" xr:uid="{70841F28-9CFE-474A-AA25-B9E57B808E9A}"/>
    <cellStyle name="Normal 2 7 3 4 3 2 2" xfId="41731" xr:uid="{C23F7593-8DD7-42F8-A0AA-C9AC5156262D}"/>
    <cellStyle name="Normal 2 7 3 4 3 3" xfId="41730" xr:uid="{F6B8CAA8-E01D-4009-9FFA-DA28C883E8F4}"/>
    <cellStyle name="Normal 2 7 3 4 4" xfId="13776" xr:uid="{750F3F33-406F-4E20-A973-EFFE52D6D5A9}"/>
    <cellStyle name="Normal 2 7 3 4 4 2" xfId="41732" xr:uid="{FA56B785-FFB4-49F9-B745-D4070B49C6C5}"/>
    <cellStyle name="Normal 2 7 3 4 5" xfId="41725" xr:uid="{93A8F9F5-A683-4357-954B-3E04FD6C264D}"/>
    <cellStyle name="Normal 2 7 3 5" xfId="13777" xr:uid="{92AD58AC-78D6-4E80-8B75-1EEE3A154176}"/>
    <cellStyle name="Normal 2 7 3 5 2" xfId="13778" xr:uid="{F1174F3F-EB37-4DA6-950E-C87871FECA4A}"/>
    <cellStyle name="Normal 2 7 3 5 2 2" xfId="13779" xr:uid="{D745B582-B929-49F2-910C-5BBD91431F32}"/>
    <cellStyle name="Normal 2 7 3 5 2 2 2" xfId="41735" xr:uid="{76046164-8076-4D03-8A2F-6351732CB22D}"/>
    <cellStyle name="Normal 2 7 3 5 2 3" xfId="41734" xr:uid="{1AF3BCBA-B9DF-4CF4-B971-5D1349477803}"/>
    <cellStyle name="Normal 2 7 3 5 3" xfId="13780" xr:uid="{8F57B0AA-9B8F-4B35-B25E-B91BB8387AD5}"/>
    <cellStyle name="Normal 2 7 3 5 3 2" xfId="41736" xr:uid="{E3652D33-CCB3-428D-AB6B-DC1EAED61084}"/>
    <cellStyle name="Normal 2 7 3 5 4" xfId="41733" xr:uid="{F18F5544-BEEF-405D-8B80-E4D1718BCAD2}"/>
    <cellStyle name="Normal 2 7 3 6" xfId="13781" xr:uid="{20655B86-9FC5-40AE-8DB3-349F515802C4}"/>
    <cellStyle name="Normal 2 7 3 6 2" xfId="13782" xr:uid="{CA1C4650-5261-44F4-B7CD-EBCAD642BFB2}"/>
    <cellStyle name="Normal 2 7 3 6 2 2" xfId="41738" xr:uid="{BF30B5FA-E3F1-4687-B8C6-55BA013BB344}"/>
    <cellStyle name="Normal 2 7 3 6 3" xfId="41737" xr:uid="{144B94B9-9758-43F4-AF1E-C79C726347AE}"/>
    <cellStyle name="Normal 2 7 3 7" xfId="13783" xr:uid="{1E6E6FFF-EFFA-41AB-8DA5-967A96719F38}"/>
    <cellStyle name="Normal 2 7 3 7 2" xfId="41739" xr:uid="{ED57BDA2-E919-4E24-BABC-475209C5AD9A}"/>
    <cellStyle name="Normal 2 7 3 8" xfId="28479" xr:uid="{87A553C7-8387-4D69-8C87-62E170915E47}"/>
    <cellStyle name="Normal 2 7 4" xfId="13784" xr:uid="{9233D76A-0F36-4E94-A69F-2DE0168F4D64}"/>
    <cellStyle name="Normal 2 7 4 2" xfId="13785" xr:uid="{3A766AC5-8F63-42A1-94D5-3F1D38A12B66}"/>
    <cellStyle name="Normal 2 7 4 2 2" xfId="13786" xr:uid="{66D2E334-5DBF-40AF-8789-0C5A998622B1}"/>
    <cellStyle name="Normal 2 7 4 2 2 2" xfId="13787" xr:uid="{523AC257-DDAD-4F1A-9E22-8478675A79FD}"/>
    <cellStyle name="Normal 2 7 4 2 2 2 2" xfId="13788" xr:uid="{8FADEEDA-DD67-4119-87FF-2C80BE8305D3}"/>
    <cellStyle name="Normal 2 7 4 2 2 2 2 2" xfId="41744" xr:uid="{1AF6CC56-481F-4301-9845-EBD25C304A82}"/>
    <cellStyle name="Normal 2 7 4 2 2 2 3" xfId="41743" xr:uid="{AE1F9EA6-AF17-4ADE-A457-3FCE802DD975}"/>
    <cellStyle name="Normal 2 7 4 2 2 3" xfId="13789" xr:uid="{178D77CD-2871-44A1-ABC9-6533ABA5E4DB}"/>
    <cellStyle name="Normal 2 7 4 2 2 3 2" xfId="41745" xr:uid="{7C90B6D9-6180-4EB1-9039-6BC59C2F8260}"/>
    <cellStyle name="Normal 2 7 4 2 2 4" xfId="41742" xr:uid="{612E4E72-7E5A-48A1-8AEB-486FC13BF665}"/>
    <cellStyle name="Normal 2 7 4 2 3" xfId="13790" xr:uid="{AAD3D598-AED1-4179-9652-582DF15B9654}"/>
    <cellStyle name="Normal 2 7 4 2 3 2" xfId="13791" xr:uid="{9245147D-CC71-46DA-B319-8DFA44B2412D}"/>
    <cellStyle name="Normal 2 7 4 2 3 2 2" xfId="41747" xr:uid="{8AEE2B87-7547-4DEB-AA3C-4F2ED215A700}"/>
    <cellStyle name="Normal 2 7 4 2 3 3" xfId="41746" xr:uid="{BBC9FE05-5561-4F27-9367-438362A49459}"/>
    <cellStyle name="Normal 2 7 4 2 4" xfId="13792" xr:uid="{96E0932B-4CEA-4980-8064-240C8F211B04}"/>
    <cellStyle name="Normal 2 7 4 2 4 2" xfId="41748" xr:uid="{51B32B43-7761-47A2-A48B-F06C38C45884}"/>
    <cellStyle name="Normal 2 7 4 2 5" xfId="41741" xr:uid="{88E18906-96D3-49A2-9E98-2814A16861B0}"/>
    <cellStyle name="Normal 2 7 4 3" xfId="13793" xr:uid="{D714404B-CF60-4052-8783-549B8F9BDB59}"/>
    <cellStyle name="Normal 2 7 4 3 2" xfId="13794" xr:uid="{A39B3BE6-6392-496D-B086-C32A57139269}"/>
    <cellStyle name="Normal 2 7 4 3 2 2" xfId="13795" xr:uid="{D5C4A5F1-9844-415F-85F0-219C3B6A4B24}"/>
    <cellStyle name="Normal 2 7 4 3 2 2 2" xfId="41751" xr:uid="{4DF4A9A0-CFFB-4C38-A56D-B278C05A360D}"/>
    <cellStyle name="Normal 2 7 4 3 2 3" xfId="41750" xr:uid="{E07240E1-9C82-4127-B3D8-207EC49BB5AE}"/>
    <cellStyle name="Normal 2 7 4 3 3" xfId="13796" xr:uid="{187FFE93-FC3E-4F87-8089-831E1B9C49E3}"/>
    <cellStyle name="Normal 2 7 4 3 3 2" xfId="41752" xr:uid="{DA66E4B5-1F69-4B43-8A83-FBBCE42CDC5F}"/>
    <cellStyle name="Normal 2 7 4 3 4" xfId="41749" xr:uid="{F6609FCF-B0B8-474E-AED1-D468FEFF886C}"/>
    <cellStyle name="Normal 2 7 4 4" xfId="13797" xr:uid="{4CD69568-1011-4DA9-BE71-98E42CD05C5B}"/>
    <cellStyle name="Normal 2 7 4 4 2" xfId="13798" xr:uid="{C045BD49-A9C7-4F2E-AF9F-5612FFAF4AEB}"/>
    <cellStyle name="Normal 2 7 4 4 2 2" xfId="41754" xr:uid="{9BC50667-567C-4682-ABFB-E365D062529E}"/>
    <cellStyle name="Normal 2 7 4 4 3" xfId="41753" xr:uid="{A2F34673-FF3F-4C12-8A3E-D1306B96D2A8}"/>
    <cellStyle name="Normal 2 7 4 5" xfId="13799" xr:uid="{D5285132-77D1-413E-A3AB-33228505A04B}"/>
    <cellStyle name="Normal 2 7 4 5 2" xfId="41755" xr:uid="{2294C540-B987-4FAB-80A5-8E3BB0760F00}"/>
    <cellStyle name="Normal 2 7 4 6" xfId="41740" xr:uid="{CE8D1FC3-8C4F-4EF8-8BE2-958484E8B635}"/>
    <cellStyle name="Normal 2 7 5" xfId="13800" xr:uid="{66D74F51-813B-4006-8904-6AEA0B7242A7}"/>
    <cellStyle name="Normal 2 7 5 2" xfId="13801" xr:uid="{01E706F1-A9E1-40BB-B7F8-250F86C03CC4}"/>
    <cellStyle name="Normal 2 7 5 2 2" xfId="13802" xr:uid="{05520D23-C25B-4F24-9BF9-4EF3ECB19428}"/>
    <cellStyle name="Normal 2 7 5 2 2 2" xfId="13803" xr:uid="{1BAD7C7C-2333-4A4E-B736-8DAD81B28B53}"/>
    <cellStyle name="Normal 2 7 5 2 2 2 2" xfId="41759" xr:uid="{32739470-654F-4F81-B10B-8FDAE7932A8B}"/>
    <cellStyle name="Normal 2 7 5 2 2 3" xfId="41758" xr:uid="{A11F020C-2A69-40F3-9445-A083D3C21061}"/>
    <cellStyle name="Normal 2 7 5 2 3" xfId="13804" xr:uid="{A0D55323-1E73-4BA0-98C4-1D5B35943A02}"/>
    <cellStyle name="Normal 2 7 5 2 3 2" xfId="41760" xr:uid="{2F7C62A2-5859-433F-8DF4-CF069F0E8068}"/>
    <cellStyle name="Normal 2 7 5 2 4" xfId="41757" xr:uid="{7C2533F0-FA9E-40E1-9C01-201FFBDD75D6}"/>
    <cellStyle name="Normal 2 7 5 3" xfId="13805" xr:uid="{4139F622-9913-4D67-AEDB-5436437B20CD}"/>
    <cellStyle name="Normal 2 7 5 3 2" xfId="13806" xr:uid="{2BB05A23-5F2E-4CD6-9285-4F67B8571D14}"/>
    <cellStyle name="Normal 2 7 5 3 2 2" xfId="41762" xr:uid="{56838BE2-4F04-44F6-9260-93429484E09F}"/>
    <cellStyle name="Normal 2 7 5 3 3" xfId="41761" xr:uid="{8014B39D-53C1-4D3C-A23D-E78A93A18866}"/>
    <cellStyle name="Normal 2 7 5 4" xfId="13807" xr:uid="{D11F495F-0406-422D-B9EF-980CE5C8B092}"/>
    <cellStyle name="Normal 2 7 5 4 2" xfId="41763" xr:uid="{2069CCC5-A6AD-4BFA-912B-13B43A313DDE}"/>
    <cellStyle name="Normal 2 7 5 5" xfId="41756" xr:uid="{CFADF17E-2A31-4F2B-9235-031792F2F54B}"/>
    <cellStyle name="Normal 2 7 6" xfId="13808" xr:uid="{8395B23A-2504-4B11-8DF6-63EA45FF779E}"/>
    <cellStyle name="Normal 2 7 6 2" xfId="13809" xr:uid="{820E374D-7AC9-49CE-8300-91BF4A3EDCF1}"/>
    <cellStyle name="Normal 2 7 6 2 2" xfId="13810" xr:uid="{56CAD2F7-BFDD-4CEE-91E0-1E33550597EB}"/>
    <cellStyle name="Normal 2 7 6 2 2 2" xfId="13811" xr:uid="{F77899C5-D6DD-4C1C-A6B6-22B281186FC0}"/>
    <cellStyle name="Normal 2 7 6 2 2 2 2" xfId="41767" xr:uid="{EF94C726-4BF2-4B9B-9D0F-AD6AC146B49C}"/>
    <cellStyle name="Normal 2 7 6 2 2 3" xfId="41766" xr:uid="{51E4EC68-E202-4E67-BEAE-6E78152F4DF3}"/>
    <cellStyle name="Normal 2 7 6 2 3" xfId="13812" xr:uid="{63DFA02F-AEC7-482A-9C31-09134D7D5DF3}"/>
    <cellStyle name="Normal 2 7 6 2 3 2" xfId="41768" xr:uid="{170C9CFC-B7C5-46AE-9AD6-3A703671D985}"/>
    <cellStyle name="Normal 2 7 6 2 4" xfId="41765" xr:uid="{995CAA66-4EE1-4308-9F9C-54464EAE3955}"/>
    <cellStyle name="Normal 2 7 6 3" xfId="13813" xr:uid="{094A9A11-C0C5-4F16-8607-7605CAD3292F}"/>
    <cellStyle name="Normal 2 7 6 3 2" xfId="13814" xr:uid="{60687C42-C7C3-472F-B28A-49A2D81029CD}"/>
    <cellStyle name="Normal 2 7 6 3 2 2" xfId="41770" xr:uid="{9F3E67DE-2D8C-47F1-99E7-72C6987BCCDE}"/>
    <cellStyle name="Normal 2 7 6 3 3" xfId="41769" xr:uid="{1AF79D87-BDFC-4069-B995-459EC2A96E03}"/>
    <cellStyle name="Normal 2 7 6 4" xfId="13815" xr:uid="{88528FE1-47F0-4507-B857-01343FD8064E}"/>
    <cellStyle name="Normal 2 7 6 4 2" xfId="41771" xr:uid="{4CACB51E-FCF9-47EC-B48D-E38513117095}"/>
    <cellStyle name="Normal 2 7 6 5" xfId="41764" xr:uid="{D77543F0-66FF-4EB1-9142-E84CD9A749B0}"/>
    <cellStyle name="Normal 2 7 7" xfId="13816" xr:uid="{26FA3E6B-CEB4-4536-9514-BFAC4AB547EA}"/>
    <cellStyle name="Normal 2 7 7 2" xfId="13817" xr:uid="{A552AE54-4E17-4313-B6AE-C7262C71455A}"/>
    <cellStyle name="Normal 2 7 7 2 2" xfId="13818" xr:uid="{1E697850-7DD6-484A-8DA9-80988B067B23}"/>
    <cellStyle name="Normal 2 7 7 2 2 2" xfId="41774" xr:uid="{725AF908-5EE3-427D-91B3-ED3C073CC71B}"/>
    <cellStyle name="Normal 2 7 7 2 3" xfId="41773" xr:uid="{052076C0-5558-4618-AB9B-18DCE05B17E9}"/>
    <cellStyle name="Normal 2 7 7 3" xfId="13819" xr:uid="{243B35DF-41D1-4045-BEA5-C92F61225876}"/>
    <cellStyle name="Normal 2 7 7 3 2" xfId="41775" xr:uid="{50E45CCB-215F-4D56-9779-9ABB25344C33}"/>
    <cellStyle name="Normal 2 7 7 4" xfId="41772" xr:uid="{3874BEC5-8A2B-4D03-9CA9-12354BAAF2F4}"/>
    <cellStyle name="Normal 2 7 8" xfId="13820" xr:uid="{F6E82F8B-1722-41BF-AC13-76E51B73210A}"/>
    <cellStyle name="Normal 2 7 8 2" xfId="13821" xr:uid="{99DAD882-E865-4DCE-B4CA-6337F2A5877C}"/>
    <cellStyle name="Normal 2 7 8 2 2" xfId="41777" xr:uid="{6B3A4F3D-B556-479D-8A37-4B505DFCA7B2}"/>
    <cellStyle name="Normal 2 7 8 3" xfId="41776" xr:uid="{2C48BDBD-BB54-4799-BA0B-98C836BB9CA8}"/>
    <cellStyle name="Normal 2 7 9" xfId="13822" xr:uid="{8926394D-D169-46FE-AA69-8A35A6344EF2}"/>
    <cellStyle name="Normal 2 7 9 2" xfId="41778" xr:uid="{8C667367-CBC5-4484-9008-6C855B9CA5FE}"/>
    <cellStyle name="Normal 2 8" xfId="230" xr:uid="{14C0D8AC-B605-4AE5-BE55-2EFEE1C69333}"/>
    <cellStyle name="Normal 2 8 10" xfId="28211" xr:uid="{AD332CD1-E3B7-40F5-A6F6-C59F82FAE2D1}"/>
    <cellStyle name="Normal 2 8 2" xfId="577" xr:uid="{3521F18C-7E4B-45E8-B77D-99D301056B17}"/>
    <cellStyle name="Normal 2 8 2 2" xfId="13823" xr:uid="{CDC9116B-C4EB-42EF-9484-D583A31BD7E8}"/>
    <cellStyle name="Normal 2 8 2 2 2" xfId="13824" xr:uid="{35768CC5-97BC-4853-8B17-6234FBCED9F7}"/>
    <cellStyle name="Normal 2 8 2 2 2 2" xfId="13825" xr:uid="{6FAD7AEC-BD85-4914-BFFA-1F4EF7026B6A}"/>
    <cellStyle name="Normal 2 8 2 2 2 2 2" xfId="13826" xr:uid="{A6EDDC55-E291-4D51-8EB1-552C11768674}"/>
    <cellStyle name="Normal 2 8 2 2 2 2 2 2" xfId="13827" xr:uid="{5232A9C1-D5DB-4D85-84AC-36B0D1C5A824}"/>
    <cellStyle name="Normal 2 8 2 2 2 2 2 2 2" xfId="41783" xr:uid="{8E438167-9EF6-46A1-8884-B7ECFE626AE0}"/>
    <cellStyle name="Normal 2 8 2 2 2 2 2 3" xfId="41782" xr:uid="{F72D7E23-1F35-46F3-8F9C-BBA51F9F66C8}"/>
    <cellStyle name="Normal 2 8 2 2 2 2 3" xfId="13828" xr:uid="{882C033A-A23C-439B-89DC-3CF29C9CD0CA}"/>
    <cellStyle name="Normal 2 8 2 2 2 2 3 2" xfId="41784" xr:uid="{36AA444F-E654-41BD-9D81-408F0361BE44}"/>
    <cellStyle name="Normal 2 8 2 2 2 2 4" xfId="41781" xr:uid="{07D87097-BDB7-4D9E-8DC4-7B0810408281}"/>
    <cellStyle name="Normal 2 8 2 2 2 3" xfId="13829" xr:uid="{B75BC261-0834-4366-95C4-A1CF38137220}"/>
    <cellStyle name="Normal 2 8 2 2 2 3 2" xfId="13830" xr:uid="{2F3DA95F-1C58-46CB-92F8-9DDFBAE8C8BE}"/>
    <cellStyle name="Normal 2 8 2 2 2 3 2 2" xfId="41786" xr:uid="{C324EBF5-5706-4DE5-A60B-B61A71FC94F9}"/>
    <cellStyle name="Normal 2 8 2 2 2 3 3" xfId="41785" xr:uid="{91F57AA5-59D3-4998-B365-C11AEFFE5341}"/>
    <cellStyle name="Normal 2 8 2 2 2 4" xfId="13831" xr:uid="{E3E54911-4012-48AB-9771-05C9C161B274}"/>
    <cellStyle name="Normal 2 8 2 2 2 4 2" xfId="41787" xr:uid="{D0111FDE-E086-4A46-81FF-B0C50EEC7791}"/>
    <cellStyle name="Normal 2 8 2 2 2 5" xfId="41780" xr:uid="{1B8E9038-9C6A-4BCB-A3BF-60EBFADF63F5}"/>
    <cellStyle name="Normal 2 8 2 2 3" xfId="13832" xr:uid="{DBDDB163-FD35-4F48-B0D3-6764BD5B3304}"/>
    <cellStyle name="Normal 2 8 2 2 3 2" xfId="13833" xr:uid="{377114EF-5600-4FFA-BA7C-54A42E0B8F80}"/>
    <cellStyle name="Normal 2 8 2 2 3 2 2" xfId="13834" xr:uid="{B2AC45C8-B5ED-43EE-A489-1106D3B9A7CB}"/>
    <cellStyle name="Normal 2 8 2 2 3 2 2 2" xfId="41790" xr:uid="{CC9DD1DA-2745-4618-846F-231B52584A77}"/>
    <cellStyle name="Normal 2 8 2 2 3 2 3" xfId="41789" xr:uid="{0096BC83-100D-49DA-80E0-65408ADE0277}"/>
    <cellStyle name="Normal 2 8 2 2 3 3" xfId="13835" xr:uid="{165AE5A8-C48F-4441-8E18-C6C0E054A310}"/>
    <cellStyle name="Normal 2 8 2 2 3 3 2" xfId="41791" xr:uid="{E850504E-249B-482C-9750-577D4789D243}"/>
    <cellStyle name="Normal 2 8 2 2 3 4" xfId="41788" xr:uid="{110AF080-4362-49D4-B344-3B98E51756F6}"/>
    <cellStyle name="Normal 2 8 2 2 4" xfId="13836" xr:uid="{11DA5A49-6401-4C54-90B5-D62EF406BFB4}"/>
    <cellStyle name="Normal 2 8 2 2 4 2" xfId="13837" xr:uid="{369AAC04-CDAA-45F2-88C7-B66DDEC6BD8A}"/>
    <cellStyle name="Normal 2 8 2 2 4 2 2" xfId="41793" xr:uid="{46D4C6F2-9E39-4911-9656-065AA277EED6}"/>
    <cellStyle name="Normal 2 8 2 2 4 3" xfId="41792" xr:uid="{F61D312F-5F81-43E9-A477-DC191D794F49}"/>
    <cellStyle name="Normal 2 8 2 2 5" xfId="13838" xr:uid="{7A67BE36-C7D8-42BA-8D66-C7276B5A71AE}"/>
    <cellStyle name="Normal 2 8 2 2 5 2" xfId="41794" xr:uid="{E78CA0EC-C272-4FB0-A3EB-6B04843AF4CB}"/>
    <cellStyle name="Normal 2 8 2 2 6" xfId="41779" xr:uid="{B6F52AE5-DEF6-4FE1-B792-3F298257797F}"/>
    <cellStyle name="Normal 2 8 2 3" xfId="13839" xr:uid="{722A39BF-4431-4301-BB7E-2E7540286672}"/>
    <cellStyle name="Normal 2 8 2 3 2" xfId="13840" xr:uid="{0E17E4DD-AE00-4466-997F-CB35BB362586}"/>
    <cellStyle name="Normal 2 8 2 3 2 2" xfId="13841" xr:uid="{B9B4B388-F5E5-4394-8490-2D391B86A39A}"/>
    <cellStyle name="Normal 2 8 2 3 2 2 2" xfId="13842" xr:uid="{DF3CA757-6B72-4A4E-A69B-D15B34280429}"/>
    <cellStyle name="Normal 2 8 2 3 2 2 2 2" xfId="41798" xr:uid="{409E257B-DEC5-4548-9BBC-29E1E1E3D51D}"/>
    <cellStyle name="Normal 2 8 2 3 2 2 3" xfId="41797" xr:uid="{81249BE2-3319-4521-93BA-5D7C73EC8332}"/>
    <cellStyle name="Normal 2 8 2 3 2 3" xfId="13843" xr:uid="{3A8A3C7E-4EEC-4FCA-B3B8-87D375140936}"/>
    <cellStyle name="Normal 2 8 2 3 2 3 2" xfId="41799" xr:uid="{99202320-D81E-40BA-901E-3216BA3E0EB1}"/>
    <cellStyle name="Normal 2 8 2 3 2 4" xfId="41796" xr:uid="{A5BDB818-510C-4FD0-A286-480933DE1126}"/>
    <cellStyle name="Normal 2 8 2 3 3" xfId="13844" xr:uid="{23200A45-5D0A-4419-83F4-9848DE34957C}"/>
    <cellStyle name="Normal 2 8 2 3 3 2" xfId="13845" xr:uid="{67C18AB1-B975-4E28-8739-0576EDDD11A7}"/>
    <cellStyle name="Normal 2 8 2 3 3 2 2" xfId="41801" xr:uid="{E725884A-AE0C-4080-A541-C476E9A25A12}"/>
    <cellStyle name="Normal 2 8 2 3 3 3" xfId="41800" xr:uid="{04DEA880-9AFD-4E74-83BB-3326069BC0C8}"/>
    <cellStyle name="Normal 2 8 2 3 4" xfId="13846" xr:uid="{7CAFC0B9-6F0C-4AC2-AF5B-638B840CDC65}"/>
    <cellStyle name="Normal 2 8 2 3 4 2" xfId="41802" xr:uid="{D230369D-41E7-4ECB-8A68-2AC0121246F7}"/>
    <cellStyle name="Normal 2 8 2 3 5" xfId="41795" xr:uid="{940720FC-7C59-439D-8C4B-88E0A379D819}"/>
    <cellStyle name="Normal 2 8 2 4" xfId="13847" xr:uid="{39D7AC81-E2DA-4B15-BD10-0A21D85BB598}"/>
    <cellStyle name="Normal 2 8 2 4 2" xfId="13848" xr:uid="{854B2B81-495D-42A7-9B83-06FCF1D0C91D}"/>
    <cellStyle name="Normal 2 8 2 4 2 2" xfId="13849" xr:uid="{85A08D7B-424A-4E5D-AEB2-1DD948100B71}"/>
    <cellStyle name="Normal 2 8 2 4 2 2 2" xfId="13850" xr:uid="{18C3DAA8-4CEE-4793-824B-33293450F9CA}"/>
    <cellStyle name="Normal 2 8 2 4 2 2 2 2" xfId="41806" xr:uid="{5B2EEA7C-76C2-4331-BD3E-44C81FD1D956}"/>
    <cellStyle name="Normal 2 8 2 4 2 2 3" xfId="41805" xr:uid="{11EF6D2F-E000-4B5A-BF98-80A3ED4D781C}"/>
    <cellStyle name="Normal 2 8 2 4 2 3" xfId="13851" xr:uid="{EB095835-E946-4B9A-AC63-792DFC5C078B}"/>
    <cellStyle name="Normal 2 8 2 4 2 3 2" xfId="41807" xr:uid="{D1171D79-409D-4657-8F90-5F66835F7E54}"/>
    <cellStyle name="Normal 2 8 2 4 2 4" xfId="41804" xr:uid="{0D64F817-9EF8-4DD8-B809-9DE992F883B4}"/>
    <cellStyle name="Normal 2 8 2 4 3" xfId="13852" xr:uid="{1CCB878D-761F-4D6B-84ED-93DC5BF48D3E}"/>
    <cellStyle name="Normal 2 8 2 4 3 2" xfId="13853" xr:uid="{901AB5A1-C616-4F79-89E6-3CF9451CA04D}"/>
    <cellStyle name="Normal 2 8 2 4 3 2 2" xfId="41809" xr:uid="{DF32A005-7F7A-4C85-BA78-242F81FBEE68}"/>
    <cellStyle name="Normal 2 8 2 4 3 3" xfId="41808" xr:uid="{EBC9965C-3008-4643-96AD-92C47D7C42EF}"/>
    <cellStyle name="Normal 2 8 2 4 4" xfId="13854" xr:uid="{EB44F112-BA16-42AE-B39B-ABFF4783683B}"/>
    <cellStyle name="Normal 2 8 2 4 4 2" xfId="41810" xr:uid="{80552F43-6886-46E0-B437-46A581C4B4BC}"/>
    <cellStyle name="Normal 2 8 2 4 5" xfId="41803" xr:uid="{1BD0441A-8A5B-4253-8452-AF41DD0E2A53}"/>
    <cellStyle name="Normal 2 8 2 5" xfId="13855" xr:uid="{7688868E-7AA6-4C33-9F75-B796F8F96F32}"/>
    <cellStyle name="Normal 2 8 2 5 2" xfId="13856" xr:uid="{5DB0BB1B-3507-44BF-866E-09F3A767411B}"/>
    <cellStyle name="Normal 2 8 2 5 2 2" xfId="13857" xr:uid="{5C195E49-C519-47D3-9670-3FF0A0E0D11B}"/>
    <cellStyle name="Normal 2 8 2 5 2 2 2" xfId="41813" xr:uid="{9220F82C-F5A4-4B62-8C9F-0B5F1588AF53}"/>
    <cellStyle name="Normal 2 8 2 5 2 3" xfId="41812" xr:uid="{F5BA4520-5858-455F-B50A-B4AFCD541A5F}"/>
    <cellStyle name="Normal 2 8 2 5 3" xfId="13858" xr:uid="{8FE64F30-22DF-4EEF-A8A1-C6D2F1636991}"/>
    <cellStyle name="Normal 2 8 2 5 3 2" xfId="41814" xr:uid="{0B4CFEBA-6329-45A0-BEFA-23549804AFC2}"/>
    <cellStyle name="Normal 2 8 2 5 4" xfId="41811" xr:uid="{B5FA383A-6D63-468F-8C85-CFEB8A07B8E2}"/>
    <cellStyle name="Normal 2 8 2 6" xfId="13859" xr:uid="{34060F80-39F0-46E6-AAB1-BADCE9F75395}"/>
    <cellStyle name="Normal 2 8 2 6 2" xfId="13860" xr:uid="{CCB92664-A964-4DAC-911D-CC3312B6674F}"/>
    <cellStyle name="Normal 2 8 2 6 2 2" xfId="41816" xr:uid="{D35D1C88-E840-492E-861B-6CD087932E2B}"/>
    <cellStyle name="Normal 2 8 2 6 3" xfId="41815" xr:uid="{F7319249-470C-40E2-879D-C25AB09E509D}"/>
    <cellStyle name="Normal 2 8 2 7" xfId="13861" xr:uid="{AB4CA5E1-CD58-44B7-965C-4D6466D7600E}"/>
    <cellStyle name="Normal 2 8 2 7 2" xfId="41817" xr:uid="{41D16D26-560B-4BC0-905B-59D7A03ACFCB}"/>
    <cellStyle name="Normal 2 8 2 8" xfId="28556" xr:uid="{6CC44701-8019-4055-AAAC-862C37CF3AE5}"/>
    <cellStyle name="Normal 2 8 3" xfId="13862" xr:uid="{D5E5CC76-0F6A-4437-BE34-0626DCD8504E}"/>
    <cellStyle name="Normal 2 8 3 2" xfId="13863" xr:uid="{C73C62E6-F559-4D85-BB2A-C8EA4000C22F}"/>
    <cellStyle name="Normal 2 8 3 2 2" xfId="13864" xr:uid="{34177CAE-CE83-4820-94E9-C29CDA34378F}"/>
    <cellStyle name="Normal 2 8 3 2 2 2" xfId="13865" xr:uid="{FFAFCE0F-A398-4869-8BF4-60DEA9EEEB2F}"/>
    <cellStyle name="Normal 2 8 3 2 2 2 2" xfId="13866" xr:uid="{25F0FA50-4E01-47F2-993A-2F9DE6C8F355}"/>
    <cellStyle name="Normal 2 8 3 2 2 2 2 2" xfId="41822" xr:uid="{C919FBA8-AE1A-4A20-9747-F75736D66136}"/>
    <cellStyle name="Normal 2 8 3 2 2 2 3" xfId="41821" xr:uid="{D8389D3E-C098-4B75-95F2-EEB41DF14252}"/>
    <cellStyle name="Normal 2 8 3 2 2 3" xfId="13867" xr:uid="{9A733BA1-B78F-4652-AA42-12592A68EA1D}"/>
    <cellStyle name="Normal 2 8 3 2 2 3 2" xfId="41823" xr:uid="{E0B8F5AC-E07D-4BA5-81D7-83EB0E669FA3}"/>
    <cellStyle name="Normal 2 8 3 2 2 4" xfId="41820" xr:uid="{4FFD1460-254C-42E9-A901-D83DC3DD42E1}"/>
    <cellStyle name="Normal 2 8 3 2 3" xfId="13868" xr:uid="{1478EE22-C0F7-49D6-B8B5-957AC66C627B}"/>
    <cellStyle name="Normal 2 8 3 2 3 2" xfId="13869" xr:uid="{5ACFCB19-23D2-42DD-91B1-01082CFC451A}"/>
    <cellStyle name="Normal 2 8 3 2 3 2 2" xfId="41825" xr:uid="{E9096E92-2898-4B91-842A-6D6B1C9A2E8A}"/>
    <cellStyle name="Normal 2 8 3 2 3 3" xfId="41824" xr:uid="{6ED263F6-2469-4791-AA6E-76189977F432}"/>
    <cellStyle name="Normal 2 8 3 2 4" xfId="13870" xr:uid="{C9164C39-B2AF-46AD-A5A5-DA96AE9CF694}"/>
    <cellStyle name="Normal 2 8 3 2 4 2" xfId="41826" xr:uid="{2E545358-B69E-4F04-97F4-5D62AAA486A1}"/>
    <cellStyle name="Normal 2 8 3 2 5" xfId="41819" xr:uid="{566A4518-FE34-45DF-A71C-56A479EB6EB0}"/>
    <cellStyle name="Normal 2 8 3 3" xfId="13871" xr:uid="{F2019456-2D45-45B0-B1D5-7B9FD41364C3}"/>
    <cellStyle name="Normal 2 8 3 3 2" xfId="13872" xr:uid="{C44F0462-E15A-492C-8740-5E40721B1BB7}"/>
    <cellStyle name="Normal 2 8 3 3 2 2" xfId="13873" xr:uid="{593C3E26-F921-468E-AEA2-9BE5E25BAC5E}"/>
    <cellStyle name="Normal 2 8 3 3 2 2 2" xfId="41829" xr:uid="{F732456F-9128-4F0C-8B82-DDBDD74541BB}"/>
    <cellStyle name="Normal 2 8 3 3 2 3" xfId="41828" xr:uid="{9B40AE71-D9F8-4FA4-B865-792BD2702ECC}"/>
    <cellStyle name="Normal 2 8 3 3 3" xfId="13874" xr:uid="{AA143DFF-8A78-4BD4-A4C7-EE08586BD945}"/>
    <cellStyle name="Normal 2 8 3 3 3 2" xfId="41830" xr:uid="{3224E3C2-B37B-45FC-94AF-A431475D3701}"/>
    <cellStyle name="Normal 2 8 3 3 4" xfId="41827" xr:uid="{6820C718-6DCB-42D2-A1A7-E2A80E2A4368}"/>
    <cellStyle name="Normal 2 8 3 4" xfId="13875" xr:uid="{B81242E5-61D1-4251-9A6D-01064DC9CE0D}"/>
    <cellStyle name="Normal 2 8 3 4 2" xfId="13876" xr:uid="{30FCFD91-17EF-45A0-BFAB-A03E0229555E}"/>
    <cellStyle name="Normal 2 8 3 4 2 2" xfId="41832" xr:uid="{D35340BE-C72E-43E3-B702-4733D14DDF1F}"/>
    <cellStyle name="Normal 2 8 3 4 3" xfId="41831" xr:uid="{9247199B-84E5-4DA4-A508-842D097418D5}"/>
    <cellStyle name="Normal 2 8 3 5" xfId="13877" xr:uid="{1B1A6910-72BA-4D68-94AB-438F95CEF2DD}"/>
    <cellStyle name="Normal 2 8 3 5 2" xfId="41833" xr:uid="{7E94AED7-AA72-4A97-B80F-90257D6F1085}"/>
    <cellStyle name="Normal 2 8 3 6" xfId="41818" xr:uid="{BA678B1F-39E3-4130-8AFA-ED12D6F47BC1}"/>
    <cellStyle name="Normal 2 8 4" xfId="13878" xr:uid="{9DF1D8D3-F1FC-4E67-B40D-BF65C4FA769C}"/>
    <cellStyle name="Normal 2 8 4 2" xfId="13879" xr:uid="{40F926B0-331E-4713-8A5E-E50F2C081B70}"/>
    <cellStyle name="Normal 2 8 4 2 2" xfId="13880" xr:uid="{C642BC7A-13D7-4CDB-BEA3-AE8B9E8B7FDA}"/>
    <cellStyle name="Normal 2 8 4 2 2 2" xfId="13881" xr:uid="{C348C0D8-24DC-4785-8C1E-F48903C830AD}"/>
    <cellStyle name="Normal 2 8 4 2 2 2 2" xfId="41837" xr:uid="{28DB78CB-7430-4A09-9703-474AC438355C}"/>
    <cellStyle name="Normal 2 8 4 2 2 3" xfId="41836" xr:uid="{5ECB8EAD-8203-4A08-BD36-10B5E686DC40}"/>
    <cellStyle name="Normal 2 8 4 2 3" xfId="13882" xr:uid="{1C4A5FC2-91C8-4528-B862-775E39C4E302}"/>
    <cellStyle name="Normal 2 8 4 2 3 2" xfId="41838" xr:uid="{5C57850F-DF6A-4872-B1BF-7AFE83B3E0CD}"/>
    <cellStyle name="Normal 2 8 4 2 4" xfId="41835" xr:uid="{41CBD71B-7D0C-47AB-A3C4-91979E841E69}"/>
    <cellStyle name="Normal 2 8 4 3" xfId="13883" xr:uid="{8B6B3D74-3B27-46DA-B92F-A6BDD0831DC9}"/>
    <cellStyle name="Normal 2 8 4 3 2" xfId="13884" xr:uid="{9510C9B5-0C59-45C3-8E96-FBE088412D64}"/>
    <cellStyle name="Normal 2 8 4 3 2 2" xfId="41840" xr:uid="{7573DA15-670D-46AD-917C-BE369D6202E8}"/>
    <cellStyle name="Normal 2 8 4 3 3" xfId="41839" xr:uid="{6690AD98-1177-46E4-930B-F74C07CAE13E}"/>
    <cellStyle name="Normal 2 8 4 4" xfId="13885" xr:uid="{082E146B-49C4-4848-87F9-E36AF73782CD}"/>
    <cellStyle name="Normal 2 8 4 4 2" xfId="41841" xr:uid="{B2CA5C92-BEDE-490B-ACA4-67F72A1A9E6B}"/>
    <cellStyle name="Normal 2 8 4 5" xfId="41834" xr:uid="{5A936FB0-3C70-48A6-B865-45D1887149E5}"/>
    <cellStyle name="Normal 2 8 5" xfId="13886" xr:uid="{099561E1-DCE8-4068-AF32-FD45A8B6EBC4}"/>
    <cellStyle name="Normal 2 8 5 2" xfId="13887" xr:uid="{5E3208C4-C54F-4D29-A292-490718A5CF84}"/>
    <cellStyle name="Normal 2 8 5 2 2" xfId="13888" xr:uid="{57D36BD7-9235-4612-B574-27FB4DC551AD}"/>
    <cellStyle name="Normal 2 8 5 2 2 2" xfId="13889" xr:uid="{B896EA6D-EE71-485E-AB7A-2DDBDB8CE2EE}"/>
    <cellStyle name="Normal 2 8 5 2 2 2 2" xfId="41845" xr:uid="{C95973D1-24B0-4489-A3E8-A7155E4B22C2}"/>
    <cellStyle name="Normal 2 8 5 2 2 3" xfId="41844" xr:uid="{121EBC4B-1EE4-4174-8B5C-934F0B601F73}"/>
    <cellStyle name="Normal 2 8 5 2 3" xfId="13890" xr:uid="{6CA65153-479A-4E72-9194-45ED7D5ED160}"/>
    <cellStyle name="Normal 2 8 5 2 3 2" xfId="41846" xr:uid="{195C0CC8-96D9-4052-834D-F1B89C1DA3D1}"/>
    <cellStyle name="Normal 2 8 5 2 4" xfId="41843" xr:uid="{F1459710-97B0-4E12-817D-251CD4F1F06E}"/>
    <cellStyle name="Normal 2 8 5 3" xfId="13891" xr:uid="{02164611-8C4D-4016-9C97-D938A1B5C624}"/>
    <cellStyle name="Normal 2 8 5 3 2" xfId="13892" xr:uid="{F13AA61F-6D2B-4D85-9F1A-9DC9F3DD056F}"/>
    <cellStyle name="Normal 2 8 5 3 2 2" xfId="41848" xr:uid="{98A81B31-869F-4C52-99B1-54C1D0BA4C48}"/>
    <cellStyle name="Normal 2 8 5 3 3" xfId="41847" xr:uid="{1F2CA7F0-4799-48BD-B4AF-D8E0AB71075B}"/>
    <cellStyle name="Normal 2 8 5 4" xfId="13893" xr:uid="{27DBCF0E-98BE-459C-A385-738859B731EE}"/>
    <cellStyle name="Normal 2 8 5 4 2" xfId="41849" xr:uid="{7B2B6C63-0545-4E71-B5DB-627BE3BEB519}"/>
    <cellStyle name="Normal 2 8 5 5" xfId="41842" xr:uid="{793BF0C3-0D1F-48BA-8D3B-145ADCA06A16}"/>
    <cellStyle name="Normal 2 8 6" xfId="13894" xr:uid="{53F3E431-829B-4ED4-A342-16A20AC8C4AE}"/>
    <cellStyle name="Normal 2 8 6 2" xfId="13895" xr:uid="{6A6C0838-0EA1-44AC-86E1-BE5A0D954472}"/>
    <cellStyle name="Normal 2 8 6 2 2" xfId="13896" xr:uid="{9058E2FB-DE40-42BC-95B0-C26CE042FBB1}"/>
    <cellStyle name="Normal 2 8 6 2 2 2" xfId="41852" xr:uid="{EA96247C-5789-4EB1-90B0-22ECBD16FD87}"/>
    <cellStyle name="Normal 2 8 6 2 3" xfId="41851" xr:uid="{4061E06F-9046-4EBC-B79B-56525AF8E312}"/>
    <cellStyle name="Normal 2 8 6 3" xfId="13897" xr:uid="{63E8C0B4-5450-43E4-877A-36208E15C7B8}"/>
    <cellStyle name="Normal 2 8 6 3 2" xfId="41853" xr:uid="{DE42F209-9101-45AC-A1C2-15E05E284242}"/>
    <cellStyle name="Normal 2 8 6 4" xfId="41850" xr:uid="{FAFC5312-50F0-4D5B-892A-9299FC5B1419}"/>
    <cellStyle name="Normal 2 8 7" xfId="13898" xr:uid="{98736A13-6203-400E-B9C2-741E5805DC08}"/>
    <cellStyle name="Normal 2 8 7 2" xfId="13899" xr:uid="{5A8A5DB3-5202-42C4-B7AB-D4AD93D5F7E6}"/>
    <cellStyle name="Normal 2 8 7 2 2" xfId="41855" xr:uid="{0BDE8DCF-30ED-4F0E-BA34-A2EAF2B4EA30}"/>
    <cellStyle name="Normal 2 8 7 3" xfId="41854" xr:uid="{7EE460C1-5502-424B-A1C7-2E050485E94B}"/>
    <cellStyle name="Normal 2 8 8" xfId="13900" xr:uid="{424A04C2-D0C2-4AD1-8022-924450C3852B}"/>
    <cellStyle name="Normal 2 8 8 2" xfId="41856" xr:uid="{D6B20EE0-D9E6-4857-8B34-53C27D852F8D}"/>
    <cellStyle name="Normal 2 8 9" xfId="27872" xr:uid="{4084B6BD-4D16-477C-BEC1-27CE329FDC81}"/>
    <cellStyle name="Normal 2 8 9 2" xfId="55791" xr:uid="{9A907EE9-C44C-4473-82AA-4FA4C9FF4D95}"/>
    <cellStyle name="Normal 2 9" xfId="71" xr:uid="{2180EE5E-4814-47AB-9742-C16FC912CC09}"/>
    <cellStyle name="Normal 2 9 2" xfId="423" xr:uid="{3FA8903F-E401-4100-8A4D-5370D1E4063E}"/>
    <cellStyle name="Normal 2 9 2 2" xfId="13901" xr:uid="{F7CA2CAC-C7EE-4901-997C-1B6F2F9616A1}"/>
    <cellStyle name="Normal 2 9 2 2 2" xfId="13902" xr:uid="{BC977C24-B252-414E-8F77-FDB1B9B85EE8}"/>
    <cellStyle name="Normal 2 9 2 2 2 2" xfId="13903" xr:uid="{8D07F5D0-BD5F-4D2A-821F-DA1E2361940A}"/>
    <cellStyle name="Normal 2 9 2 2 2 2 2" xfId="13904" xr:uid="{DF7CBE14-A002-4A69-BFAF-DADCF88C00CC}"/>
    <cellStyle name="Normal 2 9 2 2 2 2 2 2" xfId="13905" xr:uid="{C4E532DC-F38E-4FAA-8127-08F0D352F307}"/>
    <cellStyle name="Normal 2 9 2 2 2 2 2 2 2" xfId="41861" xr:uid="{F668ED9D-B1EB-4E72-88BF-5B560CF096C8}"/>
    <cellStyle name="Normal 2 9 2 2 2 2 2 3" xfId="41860" xr:uid="{0EE6E42B-4E91-4B07-8D5A-3D0CD0414F14}"/>
    <cellStyle name="Normal 2 9 2 2 2 2 3" xfId="13906" xr:uid="{F4111D30-4766-4C22-9644-01BFFE292522}"/>
    <cellStyle name="Normal 2 9 2 2 2 2 3 2" xfId="41862" xr:uid="{25FA9ACA-5926-4F31-841E-32FBC39E9AE2}"/>
    <cellStyle name="Normal 2 9 2 2 2 2 4" xfId="41859" xr:uid="{3BD3062E-DB05-40BE-9A4D-F39FC2A22188}"/>
    <cellStyle name="Normal 2 9 2 2 2 3" xfId="13907" xr:uid="{6BDE3AC4-D710-4898-970B-7824CD370087}"/>
    <cellStyle name="Normal 2 9 2 2 2 3 2" xfId="13908" xr:uid="{ECC6CCB0-FEC8-4DDB-BEF7-469803BD9290}"/>
    <cellStyle name="Normal 2 9 2 2 2 3 2 2" xfId="41864" xr:uid="{DC97EBD2-9345-4032-92A1-D33A2649E600}"/>
    <cellStyle name="Normal 2 9 2 2 2 3 3" xfId="41863" xr:uid="{824328E9-F005-411C-955E-826E50749C50}"/>
    <cellStyle name="Normal 2 9 2 2 2 4" xfId="13909" xr:uid="{08DD1B66-DCEF-4C80-84B5-D23F1E70A968}"/>
    <cellStyle name="Normal 2 9 2 2 2 4 2" xfId="41865" xr:uid="{1F17A6A1-B0E6-42AA-BF8F-04D6CFDCBB38}"/>
    <cellStyle name="Normal 2 9 2 2 2 5" xfId="41858" xr:uid="{53EB1BD6-FAA9-42FF-B837-703C8E4F14B6}"/>
    <cellStyle name="Normal 2 9 2 2 3" xfId="13910" xr:uid="{87026FD5-2A8F-4E13-96C2-9FBD405B7AF7}"/>
    <cellStyle name="Normal 2 9 2 2 3 2" xfId="13911" xr:uid="{124C1344-A541-4903-A0E7-C7065025A5E5}"/>
    <cellStyle name="Normal 2 9 2 2 3 2 2" xfId="13912" xr:uid="{FA536A3A-5DAB-40B6-8809-364EBB149756}"/>
    <cellStyle name="Normal 2 9 2 2 3 2 2 2" xfId="41868" xr:uid="{5273AF63-8F25-4639-BE74-1066D0918FCC}"/>
    <cellStyle name="Normal 2 9 2 2 3 2 3" xfId="41867" xr:uid="{445438BA-37E0-4FFC-BD0A-A7C21B2E6E7F}"/>
    <cellStyle name="Normal 2 9 2 2 3 3" xfId="13913" xr:uid="{A2BEFD16-50F9-48A4-BF95-46ADBF083647}"/>
    <cellStyle name="Normal 2 9 2 2 3 3 2" xfId="41869" xr:uid="{7B0583B7-4074-422F-9BB5-C685D590B01C}"/>
    <cellStyle name="Normal 2 9 2 2 3 4" xfId="41866" xr:uid="{19068BDD-0DF6-4249-A99B-91CE8B0F241C}"/>
    <cellStyle name="Normal 2 9 2 2 4" xfId="13914" xr:uid="{4502649D-1F72-4D34-B967-663E7C1E1739}"/>
    <cellStyle name="Normal 2 9 2 2 4 2" xfId="13915" xr:uid="{7F1BBCF6-0A66-4694-962D-7E4EBF4DC3B9}"/>
    <cellStyle name="Normal 2 9 2 2 4 2 2" xfId="41871" xr:uid="{E8C09D2B-AA3D-485D-B744-B7576845439F}"/>
    <cellStyle name="Normal 2 9 2 2 4 3" xfId="41870" xr:uid="{5EA76884-4585-48F2-B5AF-687A88D35F96}"/>
    <cellStyle name="Normal 2 9 2 2 5" xfId="13916" xr:uid="{50945470-F737-4AF7-AC8B-4A61B09D4ED9}"/>
    <cellStyle name="Normal 2 9 2 2 5 2" xfId="41872" xr:uid="{27B652DF-983C-4DCE-BF67-F5AC76DD3EA7}"/>
    <cellStyle name="Normal 2 9 2 2 6" xfId="41857" xr:uid="{97280495-E020-4576-99F7-0A752F367FE2}"/>
    <cellStyle name="Normal 2 9 2 3" xfId="13917" xr:uid="{CA3E4394-B0B3-4507-B77D-834DF597E930}"/>
    <cellStyle name="Normal 2 9 2 3 2" xfId="13918" xr:uid="{5B4A4226-3203-4955-9A27-705448464A27}"/>
    <cellStyle name="Normal 2 9 2 3 2 2" xfId="13919" xr:uid="{B2E3ECB8-7682-4B96-8430-CA0FC15FC031}"/>
    <cellStyle name="Normal 2 9 2 3 2 2 2" xfId="13920" xr:uid="{A97A4C20-867A-4EF3-A0A2-7973717A3D95}"/>
    <cellStyle name="Normal 2 9 2 3 2 2 2 2" xfId="41876" xr:uid="{A11A73C4-0337-4950-9595-E01A22D6208B}"/>
    <cellStyle name="Normal 2 9 2 3 2 2 3" xfId="41875" xr:uid="{B1EE297A-D5A8-4313-B4B9-2F9509377747}"/>
    <cellStyle name="Normal 2 9 2 3 2 3" xfId="13921" xr:uid="{BA8EB414-ADC6-42BE-868F-E197D27261D3}"/>
    <cellStyle name="Normal 2 9 2 3 2 3 2" xfId="41877" xr:uid="{B593AA0A-1C38-4D09-BBAA-946D0F6E02F2}"/>
    <cellStyle name="Normal 2 9 2 3 2 4" xfId="41874" xr:uid="{631AE45C-731C-406E-B38B-25ED89A9C64A}"/>
    <cellStyle name="Normal 2 9 2 3 3" xfId="13922" xr:uid="{B3EF4169-81E7-491B-92F5-EB65FBEA302D}"/>
    <cellStyle name="Normal 2 9 2 3 3 2" xfId="13923" xr:uid="{727E7BB9-9688-4471-BB88-D717C42C88FB}"/>
    <cellStyle name="Normal 2 9 2 3 3 2 2" xfId="41879" xr:uid="{CC5B6171-DB7D-463B-B293-5B45ECFB0363}"/>
    <cellStyle name="Normal 2 9 2 3 3 3" xfId="41878" xr:uid="{70EDB470-961B-4302-A3B4-1F5B4EC443B1}"/>
    <cellStyle name="Normal 2 9 2 3 4" xfId="13924" xr:uid="{2EB45813-7816-455B-B233-42EC1164EB92}"/>
    <cellStyle name="Normal 2 9 2 3 4 2" xfId="41880" xr:uid="{9E75901C-3A85-4361-BF2A-72EB12A53A9C}"/>
    <cellStyle name="Normal 2 9 2 3 5" xfId="41873" xr:uid="{F3B9E0A8-F064-4B31-94BD-4FC57D8BA592}"/>
    <cellStyle name="Normal 2 9 2 4" xfId="13925" xr:uid="{D4AEB9E3-90C4-4BB7-882C-BB585519CED5}"/>
    <cellStyle name="Normal 2 9 2 4 2" xfId="13926" xr:uid="{BE122715-B149-4B93-A7AE-13EE7A6D42DE}"/>
    <cellStyle name="Normal 2 9 2 4 2 2" xfId="13927" xr:uid="{0F04808F-4695-4496-848B-CDEDA251547C}"/>
    <cellStyle name="Normal 2 9 2 4 2 2 2" xfId="13928" xr:uid="{B3133A99-0374-4610-AA30-6C298024254A}"/>
    <cellStyle name="Normal 2 9 2 4 2 2 2 2" xfId="41884" xr:uid="{FBF8721C-F7A2-4700-8A08-392F2A8C6B4E}"/>
    <cellStyle name="Normal 2 9 2 4 2 2 3" xfId="41883" xr:uid="{54DD41BD-A386-4F42-BC0F-599C266B8C34}"/>
    <cellStyle name="Normal 2 9 2 4 2 3" xfId="13929" xr:uid="{30420BD3-542C-4DD8-85D4-B211439D494B}"/>
    <cellStyle name="Normal 2 9 2 4 2 3 2" xfId="41885" xr:uid="{CB50EE43-B408-4E3F-B0C7-E7E8FED38E82}"/>
    <cellStyle name="Normal 2 9 2 4 2 4" xfId="41882" xr:uid="{857593BE-1CE8-4855-9C2E-49C585D736D7}"/>
    <cellStyle name="Normal 2 9 2 4 3" xfId="13930" xr:uid="{AA6FD133-E619-4172-AC48-49A675E00A8D}"/>
    <cellStyle name="Normal 2 9 2 4 3 2" xfId="13931" xr:uid="{B2DAA1BA-B49F-4991-9619-1FD9105E0C27}"/>
    <cellStyle name="Normal 2 9 2 4 3 2 2" xfId="41887" xr:uid="{1E98EFBE-42EE-49D3-B413-10B3DFF7705D}"/>
    <cellStyle name="Normal 2 9 2 4 3 3" xfId="41886" xr:uid="{43457062-08DE-406B-B92D-7123B3B21ECD}"/>
    <cellStyle name="Normal 2 9 2 4 4" xfId="13932" xr:uid="{BCA78E7E-18FD-4455-9B91-748167A7C178}"/>
    <cellStyle name="Normal 2 9 2 4 4 2" xfId="41888" xr:uid="{9615908F-3A71-4106-95E4-34851C83F242}"/>
    <cellStyle name="Normal 2 9 2 4 5" xfId="41881" xr:uid="{FC0E3B1A-E50D-48E9-8F9A-1746583B4C23}"/>
    <cellStyle name="Normal 2 9 2 5" xfId="13933" xr:uid="{773B0267-F9DA-4F2B-9791-A48ABD82A138}"/>
    <cellStyle name="Normal 2 9 2 5 2" xfId="13934" xr:uid="{5F299428-9711-4D51-B9E3-A584A7B7333C}"/>
    <cellStyle name="Normal 2 9 2 5 2 2" xfId="13935" xr:uid="{2015E30D-DE54-4431-8E7C-95D390224DFF}"/>
    <cellStyle name="Normal 2 9 2 5 2 2 2" xfId="41891" xr:uid="{44503CD4-4567-4006-8B64-5F6BA5ABF44D}"/>
    <cellStyle name="Normal 2 9 2 5 2 3" xfId="41890" xr:uid="{4C37448B-C544-467A-AB85-31346927039C}"/>
    <cellStyle name="Normal 2 9 2 5 3" xfId="13936" xr:uid="{2F6B6C38-9DB7-4171-95FF-1507306D93A2}"/>
    <cellStyle name="Normal 2 9 2 5 3 2" xfId="41892" xr:uid="{6FD6009B-8256-416D-BB67-7BA4931650FD}"/>
    <cellStyle name="Normal 2 9 2 5 4" xfId="41889" xr:uid="{64D6960C-86E6-450A-928B-C0FFB89EB3E2}"/>
    <cellStyle name="Normal 2 9 2 6" xfId="13937" xr:uid="{5B11D04E-AC2D-44C8-A9A9-C0A37D1A6E16}"/>
    <cellStyle name="Normal 2 9 2 6 2" xfId="13938" xr:uid="{EC0CE9FA-81A4-483B-B2F1-9427E2725C01}"/>
    <cellStyle name="Normal 2 9 2 6 2 2" xfId="41894" xr:uid="{F88FB299-FD62-4144-817D-20013801ABFA}"/>
    <cellStyle name="Normal 2 9 2 6 3" xfId="41893" xr:uid="{74A59EA2-CA5D-4B92-AEA4-B58052B29FF6}"/>
    <cellStyle name="Normal 2 9 2 7" xfId="13939" xr:uid="{2F962CA2-4606-48ED-B6DD-BB44F8257A93}"/>
    <cellStyle name="Normal 2 9 2 7 2" xfId="41895" xr:uid="{1D2FB8AC-F0DD-41A3-86DD-EB4A195CCBCE}"/>
    <cellStyle name="Normal 2 9 2 8" xfId="28402" xr:uid="{931134AC-5884-41D7-A73E-16C3CC24C0B1}"/>
    <cellStyle name="Normal 2 9 3" xfId="13940" xr:uid="{206A3DEF-5547-4795-9570-09C741349467}"/>
    <cellStyle name="Normal 2 9 3 2" xfId="13941" xr:uid="{C640117F-E405-4542-94F4-149214FCEC2A}"/>
    <cellStyle name="Normal 2 9 3 2 2" xfId="13942" xr:uid="{2B80CBCF-DBD8-4325-B8D0-D4D8E700A41B}"/>
    <cellStyle name="Normal 2 9 3 2 2 2" xfId="13943" xr:uid="{32EA427E-0DDC-4598-9C0F-58754F010CDD}"/>
    <cellStyle name="Normal 2 9 3 2 2 2 2" xfId="13944" xr:uid="{903D2451-B3CB-4A20-8807-8562E874851A}"/>
    <cellStyle name="Normal 2 9 3 2 2 2 2 2" xfId="41900" xr:uid="{C5DA2590-98A8-4C93-919F-277CE435A3FA}"/>
    <cellStyle name="Normal 2 9 3 2 2 2 3" xfId="41899" xr:uid="{C9C52B5D-81DB-417C-B041-E689AE9F4620}"/>
    <cellStyle name="Normal 2 9 3 2 2 3" xfId="13945" xr:uid="{1D0A3F32-BD2F-49D2-94CC-3DACEA5C33DD}"/>
    <cellStyle name="Normal 2 9 3 2 2 3 2" xfId="41901" xr:uid="{575C7747-9A8B-4D1E-B8AB-BC89AE5A5105}"/>
    <cellStyle name="Normal 2 9 3 2 2 4" xfId="41898" xr:uid="{5605B40D-64E3-451E-BDA8-A3F97B234B32}"/>
    <cellStyle name="Normal 2 9 3 2 3" xfId="13946" xr:uid="{38D02CA1-1D1B-44FE-82DA-DEA888A8D47F}"/>
    <cellStyle name="Normal 2 9 3 2 3 2" xfId="13947" xr:uid="{C67000E7-7280-4B1B-93A2-1D8006C8D941}"/>
    <cellStyle name="Normal 2 9 3 2 3 2 2" xfId="41903" xr:uid="{B4FB9E60-A3D1-4868-93EE-A50EAA7CCE44}"/>
    <cellStyle name="Normal 2 9 3 2 3 3" xfId="41902" xr:uid="{4F7741E0-B3F4-4CE9-8500-330262184BB8}"/>
    <cellStyle name="Normal 2 9 3 2 4" xfId="13948" xr:uid="{ACFAA33C-2A6F-4AF9-ABD4-BB4E6AB53C02}"/>
    <cellStyle name="Normal 2 9 3 2 4 2" xfId="41904" xr:uid="{26794321-6F80-4865-8EC4-9171D50F865A}"/>
    <cellStyle name="Normal 2 9 3 2 5" xfId="41897" xr:uid="{A190C01B-7110-4CE2-8577-9B35BCED42FC}"/>
    <cellStyle name="Normal 2 9 3 3" xfId="13949" xr:uid="{06BEB402-3A40-4DB4-8808-67EB9468C3F9}"/>
    <cellStyle name="Normal 2 9 3 3 2" xfId="13950" xr:uid="{A705389F-03B9-4C6D-B08D-F3417973FD30}"/>
    <cellStyle name="Normal 2 9 3 3 2 2" xfId="13951" xr:uid="{CE053F90-3082-4173-9597-ED658CD5178C}"/>
    <cellStyle name="Normal 2 9 3 3 2 2 2" xfId="41907" xr:uid="{3CBA7E94-9DA8-424F-B071-6F0153A6966B}"/>
    <cellStyle name="Normal 2 9 3 3 2 3" xfId="41906" xr:uid="{7E40F056-5011-46DD-837E-F245E1A62F14}"/>
    <cellStyle name="Normal 2 9 3 3 3" xfId="13952" xr:uid="{EDCE991D-5011-44AA-B64F-C35BD8CA182B}"/>
    <cellStyle name="Normal 2 9 3 3 3 2" xfId="41908" xr:uid="{C2793FBE-A0DB-4D0A-A5E1-12F422CC8AE3}"/>
    <cellStyle name="Normal 2 9 3 3 4" xfId="41905" xr:uid="{084E84F3-CBD6-46C8-A9C1-405489333B69}"/>
    <cellStyle name="Normal 2 9 3 4" xfId="13953" xr:uid="{FAFFF1CE-F7DB-4E8A-BBAC-2EE0AFB1CE2A}"/>
    <cellStyle name="Normal 2 9 3 4 2" xfId="13954" xr:uid="{E8714CFE-C2CB-482C-B6E1-101238F6D106}"/>
    <cellStyle name="Normal 2 9 3 4 2 2" xfId="41910" xr:uid="{05CC68F3-F54E-4204-81C7-57C110607445}"/>
    <cellStyle name="Normal 2 9 3 4 3" xfId="41909" xr:uid="{BD8041E0-36A2-4744-801F-8405B590EAE0}"/>
    <cellStyle name="Normal 2 9 3 5" xfId="13955" xr:uid="{B64794D7-C1F0-4568-BF3A-D0CA76D41EFF}"/>
    <cellStyle name="Normal 2 9 3 5 2" xfId="41911" xr:uid="{7074FCD6-E0F1-4D52-97AA-0846886856F8}"/>
    <cellStyle name="Normal 2 9 3 6" xfId="41896" xr:uid="{FB84738C-6418-441A-A765-68A3E782113B}"/>
    <cellStyle name="Normal 2 9 4" xfId="13956" xr:uid="{46F8140F-73F5-49B8-BC49-E6088A52A853}"/>
    <cellStyle name="Normal 2 9 4 2" xfId="13957" xr:uid="{B32D30DB-5118-4643-9962-23D70C4A1809}"/>
    <cellStyle name="Normal 2 9 4 2 2" xfId="13958" xr:uid="{6FF2C8BC-60C3-4322-8108-9D32066A1CC3}"/>
    <cellStyle name="Normal 2 9 4 2 2 2" xfId="13959" xr:uid="{87011FEF-8D45-4DA8-9B9D-3CEDA7348938}"/>
    <cellStyle name="Normal 2 9 4 2 2 2 2" xfId="41915" xr:uid="{25109491-5513-43EC-BFD7-EB05AB910FD6}"/>
    <cellStyle name="Normal 2 9 4 2 2 3" xfId="41914" xr:uid="{DFBD9FC8-00EA-46E0-8547-07E440A39903}"/>
    <cellStyle name="Normal 2 9 4 2 3" xfId="13960" xr:uid="{31364B3F-FBE9-430F-AA25-679C2B095C37}"/>
    <cellStyle name="Normal 2 9 4 2 3 2" xfId="41916" xr:uid="{896F9327-2186-46D0-BFA6-DA24F5828A19}"/>
    <cellStyle name="Normal 2 9 4 2 4" xfId="41913" xr:uid="{9CADB939-933D-47A3-AF36-0738039E2F68}"/>
    <cellStyle name="Normal 2 9 4 3" xfId="13961" xr:uid="{6A277338-82EA-4992-8E53-AF349949B2C6}"/>
    <cellStyle name="Normal 2 9 4 3 2" xfId="13962" xr:uid="{5D748016-59F1-4EAC-9209-5A944E8ED208}"/>
    <cellStyle name="Normal 2 9 4 3 2 2" xfId="41918" xr:uid="{FCB74227-C497-4CB9-8E7B-1C7495D47844}"/>
    <cellStyle name="Normal 2 9 4 3 3" xfId="41917" xr:uid="{F10D962E-598C-4235-9D35-36016FD2FCFE}"/>
    <cellStyle name="Normal 2 9 4 4" xfId="13963" xr:uid="{105EFCFE-5A9B-4273-BC4A-C98154B5888D}"/>
    <cellStyle name="Normal 2 9 4 4 2" xfId="41919" xr:uid="{C0E6B894-736E-4488-94B7-8243DE4C5B1C}"/>
    <cellStyle name="Normal 2 9 4 5" xfId="41912" xr:uid="{FF004939-35A2-45BB-B5DA-A3706DB703DC}"/>
    <cellStyle name="Normal 2 9 5" xfId="13964" xr:uid="{9990ECA3-1414-413E-8228-DD4E0D72008A}"/>
    <cellStyle name="Normal 2 9 5 2" xfId="13965" xr:uid="{61DF578A-09C6-4944-A13F-256F2E2FC66C}"/>
    <cellStyle name="Normal 2 9 5 2 2" xfId="13966" xr:uid="{D538A630-3445-42DC-92F6-86587BD5D4E0}"/>
    <cellStyle name="Normal 2 9 5 2 2 2" xfId="13967" xr:uid="{CE0E81CE-FCE7-4642-84BE-92CE003DE02F}"/>
    <cellStyle name="Normal 2 9 5 2 2 2 2" xfId="41923" xr:uid="{8B4E96B5-7321-428B-947F-466B8C494FAE}"/>
    <cellStyle name="Normal 2 9 5 2 2 3" xfId="41922" xr:uid="{9A710D17-A77C-4D77-BC3D-554DD27AAD8D}"/>
    <cellStyle name="Normal 2 9 5 2 3" xfId="13968" xr:uid="{3CC10B93-44FC-41D9-99B2-2EA35F3B8E38}"/>
    <cellStyle name="Normal 2 9 5 2 3 2" xfId="41924" xr:uid="{E12CA99C-D84D-4224-BBFA-43295DD08A40}"/>
    <cellStyle name="Normal 2 9 5 2 4" xfId="41921" xr:uid="{F7027805-DAC8-4A38-82C8-B18F091E0F02}"/>
    <cellStyle name="Normal 2 9 5 3" xfId="13969" xr:uid="{C17A7591-2E31-4415-ADED-7ADDE229C44E}"/>
    <cellStyle name="Normal 2 9 5 3 2" xfId="13970" xr:uid="{267D6A88-8FC2-4C54-A6E5-B99E0E7D7668}"/>
    <cellStyle name="Normal 2 9 5 3 2 2" xfId="41926" xr:uid="{45D4B595-5A11-46E5-A595-900B484B524B}"/>
    <cellStyle name="Normal 2 9 5 3 3" xfId="41925" xr:uid="{252B2A57-4B05-4211-B38D-CE39D290817B}"/>
    <cellStyle name="Normal 2 9 5 4" xfId="13971" xr:uid="{B8A23429-9ECE-41E1-9F82-D50721060B37}"/>
    <cellStyle name="Normal 2 9 5 4 2" xfId="41927" xr:uid="{7524DA4D-1516-4840-842B-6AE6827BBC8E}"/>
    <cellStyle name="Normal 2 9 5 5" xfId="41920" xr:uid="{F01540E3-CBA2-4F59-AD60-C906D7DFDF5D}"/>
    <cellStyle name="Normal 2 9 6" xfId="13972" xr:uid="{AE6E52C6-7570-4021-B41D-8C4C46882749}"/>
    <cellStyle name="Normal 2 9 6 2" xfId="13973" xr:uid="{3B4A370F-389D-4220-897D-71344EA24738}"/>
    <cellStyle name="Normal 2 9 6 2 2" xfId="13974" xr:uid="{EC1FE5B5-4224-4CC4-B6C8-1F6971FF3CCC}"/>
    <cellStyle name="Normal 2 9 6 2 2 2" xfId="41930" xr:uid="{56EFF76A-EBC9-4AC6-8E40-B5C6E54B46D7}"/>
    <cellStyle name="Normal 2 9 6 2 3" xfId="41929" xr:uid="{EDACC84D-635B-4058-84F6-034884613011}"/>
    <cellStyle name="Normal 2 9 6 3" xfId="13975" xr:uid="{9482EEC6-B76A-4752-8E8D-C7B1C528F66A}"/>
    <cellStyle name="Normal 2 9 6 3 2" xfId="41931" xr:uid="{79DC76B0-627E-4CC9-B652-8DD4BE4C2097}"/>
    <cellStyle name="Normal 2 9 6 4" xfId="41928" xr:uid="{885F0B90-C814-41A7-B518-2685F7175CBD}"/>
    <cellStyle name="Normal 2 9 7" xfId="13976" xr:uid="{3AED54D6-1296-42FC-BB19-18C277622028}"/>
    <cellStyle name="Normal 2 9 7 2" xfId="13977" xr:uid="{C6EA2BFA-F764-4031-BCC1-F8AAE7B7CA8F}"/>
    <cellStyle name="Normal 2 9 7 2 2" xfId="41933" xr:uid="{082EF774-5B35-4F1A-B6B4-558CB9066125}"/>
    <cellStyle name="Normal 2 9 7 3" xfId="41932" xr:uid="{AE3BDC82-060D-4110-8F2D-AFAEAA56BEE8}"/>
    <cellStyle name="Normal 2 9 8" xfId="13978" xr:uid="{8437C5FE-194E-409D-8234-9280100C004B}"/>
    <cellStyle name="Normal 2 9 8 2" xfId="41934" xr:uid="{F5205167-2094-42E9-B030-6DBB1F4ED8AA}"/>
    <cellStyle name="Normal 2 9 9" xfId="28057" xr:uid="{A4FC7E74-1E21-4EAE-83DB-E7AFB514E612}"/>
    <cellStyle name="Normal 2_Accounts" xfId="107" xr:uid="{193D3668-93E7-42D6-8806-C2BA3C964DBD}"/>
    <cellStyle name="Normal 20" xfId="13979" xr:uid="{55F0DB63-89D4-419C-99B2-24792E8BFC14}"/>
    <cellStyle name="Normal 20 2" xfId="13980" xr:uid="{F563849B-4F71-42CF-8A03-E07E30AE2A79}"/>
    <cellStyle name="Normal 20 2 2" xfId="13981" xr:uid="{5E2374BA-C5B7-46C3-9836-F47B22C3A5CF}"/>
    <cellStyle name="Normal 20 2 2 2" xfId="41937" xr:uid="{F0F4FD47-518F-4E65-AEFE-348ABD3078BB}"/>
    <cellStyle name="Normal 20 2 3" xfId="41936" xr:uid="{64103C1D-7EFF-4DED-8939-89753AFBA9DA}"/>
    <cellStyle name="Normal 20 3" xfId="13982" xr:uid="{0DB4ADBA-D1F3-42B7-90EE-FD33A8BBD8B2}"/>
    <cellStyle name="Normal 20 3 2" xfId="41938" xr:uid="{BD5FD313-3623-4D94-B51B-15541CDA5EB2}"/>
    <cellStyle name="Normal 20 4" xfId="41935" xr:uid="{82CF0B53-8F69-4D85-B432-CB372D8F5891}"/>
    <cellStyle name="Normal 21" xfId="13983" xr:uid="{A6C846D7-A708-4519-87C4-08A7D1DFBE85}"/>
    <cellStyle name="Normal 21 2" xfId="13984" xr:uid="{D2AD529B-3377-4686-A8FB-D528741F425F}"/>
    <cellStyle name="Normal 21 2 2" xfId="13985" xr:uid="{C823DCC8-CF7B-4D6C-8FDB-D887FEFBA580}"/>
    <cellStyle name="Normal 21 2 2 2" xfId="41941" xr:uid="{C81D6747-C59B-4B30-86DE-79407D3C54EE}"/>
    <cellStyle name="Normal 21 2 3" xfId="41940" xr:uid="{C2195C90-51A7-4529-9E07-9FE08B63E13E}"/>
    <cellStyle name="Normal 21 3" xfId="13986" xr:uid="{86A00C1E-9F96-4DEE-AC41-A130520C31BD}"/>
    <cellStyle name="Normal 21 3 2" xfId="41942" xr:uid="{13B1BDF2-9A75-4660-8DAB-C5FA8E4F05F9}"/>
    <cellStyle name="Normal 21 4" xfId="41939" xr:uid="{0C63FE9F-886A-4F97-AC33-B5730F4C5AC7}"/>
    <cellStyle name="Normal 22" xfId="13987" xr:uid="{8F3B38D1-9BAF-4402-8248-33542F172431}"/>
    <cellStyle name="Normal 22 2" xfId="13988" xr:uid="{073D58A2-24B1-4606-896D-15965B5F740B}"/>
    <cellStyle name="Normal 22 2 2" xfId="13989" xr:uid="{E46C5779-9CC9-49C3-8121-72A07B9A01CC}"/>
    <cellStyle name="Normal 22 2 2 2" xfId="41945" xr:uid="{81314F3C-D884-4919-8424-5B38F7A09B2A}"/>
    <cellStyle name="Normal 22 2 3" xfId="41944" xr:uid="{7D368311-B6DE-483D-B839-065881E9584E}"/>
    <cellStyle name="Normal 22 3" xfId="13990" xr:uid="{1D4EF196-D76C-47BE-B52D-5543EB4ECA5E}"/>
    <cellStyle name="Normal 22 3 2" xfId="41946" xr:uid="{00A302BA-C202-4FDE-805A-22C4AB1F85B0}"/>
    <cellStyle name="Normal 22 4" xfId="41943" xr:uid="{8E4DEC1E-EB3C-4BAB-872E-7F257E6C02A1}"/>
    <cellStyle name="Normal 23" xfId="13991" xr:uid="{671E12D7-E1C8-48D1-9B9C-2EC6522E878A}"/>
    <cellStyle name="Normal 24" xfId="13992" xr:uid="{5B328D5D-85D9-4EAE-8F8F-927765EA3138}"/>
    <cellStyle name="Normal 25" xfId="13993" xr:uid="{BD5B8725-D11E-4847-9A31-3558C4851221}"/>
    <cellStyle name="Normal 26" xfId="13994" xr:uid="{F8552D0A-DAB7-4456-9CAE-1EB0774BF69A}"/>
    <cellStyle name="Normal 27" xfId="13995" xr:uid="{8EA2EAAA-1F2E-416F-B37F-49CD340A3653}"/>
    <cellStyle name="Normal 28" xfId="13996" xr:uid="{73B2424E-AACF-4178-A9B3-C8257651A837}"/>
    <cellStyle name="Normal 29" xfId="13997" xr:uid="{674119A4-6113-4728-B9F7-FACB9E69843C}"/>
    <cellStyle name="Normal 3" xfId="34" xr:uid="{75AC313A-4BAA-42E6-8A77-E72FFF645A31}"/>
    <cellStyle name="Normal 3 10" xfId="388" xr:uid="{CFC4B376-FE68-42F0-B3F6-E7E1D61DA7E6}"/>
    <cellStyle name="Normal 3 10 2" xfId="13998" xr:uid="{2E36EA21-91E9-4560-92C5-8700B8C63DD6}"/>
    <cellStyle name="Normal 3 10 2 2" xfId="13999" xr:uid="{C0DE1262-953F-4605-96D5-286E81BE78D7}"/>
    <cellStyle name="Normal 3 10 2 2 2" xfId="14000" xr:uid="{FF01F1DB-2E9D-43A3-B311-E5B268757F07}"/>
    <cellStyle name="Normal 3 10 2 2 2 2" xfId="14001" xr:uid="{86E33193-CCED-40E8-873D-E0DB5BE76BD5}"/>
    <cellStyle name="Normal 3 10 2 2 2 2 2" xfId="14002" xr:uid="{5DD995CA-0D3C-42DD-BEC4-0774A538D8BA}"/>
    <cellStyle name="Normal 3 10 2 2 2 2 2 2" xfId="41951" xr:uid="{078F9D7C-05D1-4525-93B5-9CC8E910D307}"/>
    <cellStyle name="Normal 3 10 2 2 2 2 3" xfId="41950" xr:uid="{9612C4B5-AC34-4583-A7C0-27453EA4EFA5}"/>
    <cellStyle name="Normal 3 10 2 2 2 3" xfId="14003" xr:uid="{4687D0EC-E211-4E0C-95E4-0FE55AE05DF3}"/>
    <cellStyle name="Normal 3 10 2 2 2 3 2" xfId="41952" xr:uid="{12817294-EE26-4D91-A931-DD5BBAEAFDB7}"/>
    <cellStyle name="Normal 3 10 2 2 2 4" xfId="41949" xr:uid="{A9B89B00-B798-46F0-AE31-80ABD6762D77}"/>
    <cellStyle name="Normal 3 10 2 2 3" xfId="14004" xr:uid="{F27EDBEE-D46F-4945-BFF5-AE93AF989548}"/>
    <cellStyle name="Normal 3 10 2 2 3 2" xfId="14005" xr:uid="{B7888215-61E0-4635-A107-5D00650DB1FE}"/>
    <cellStyle name="Normal 3 10 2 2 3 2 2" xfId="41954" xr:uid="{3DAFE2E7-747A-456A-B5FA-D51E2EE76D57}"/>
    <cellStyle name="Normal 3 10 2 2 3 3" xfId="41953" xr:uid="{793C25D1-2E9A-47E1-A258-B3FFA4A57924}"/>
    <cellStyle name="Normal 3 10 2 2 4" xfId="14006" xr:uid="{1AA1BD7E-D284-4811-B566-D1229DD6ADA5}"/>
    <cellStyle name="Normal 3 10 2 2 4 2" xfId="41955" xr:uid="{BEF57298-D335-4255-BEF8-EB076F348B75}"/>
    <cellStyle name="Normal 3 10 2 2 5" xfId="41948" xr:uid="{0AD67B9F-01B7-4589-BE67-0095BE692D42}"/>
    <cellStyle name="Normal 3 10 2 3" xfId="14007" xr:uid="{D97CDB1E-A1F1-4B76-B3D4-26FF84797277}"/>
    <cellStyle name="Normal 3 10 2 3 2" xfId="14008" xr:uid="{F7226BA2-F343-4A19-8239-E6637169B549}"/>
    <cellStyle name="Normal 3 10 2 3 2 2" xfId="14009" xr:uid="{E3E30FAF-DEDA-4D9A-BDB3-66514FD3C240}"/>
    <cellStyle name="Normal 3 10 2 3 2 2 2" xfId="41958" xr:uid="{B757EC87-2C9B-4801-8285-32C5FA39B770}"/>
    <cellStyle name="Normal 3 10 2 3 2 3" xfId="41957" xr:uid="{A6C058C2-E219-41E2-9CA2-1B43EF009B73}"/>
    <cellStyle name="Normal 3 10 2 3 3" xfId="14010" xr:uid="{89E6F96F-6282-4BAA-B9F4-A586F88B7EE7}"/>
    <cellStyle name="Normal 3 10 2 3 3 2" xfId="41959" xr:uid="{41F16A9D-11BB-49D1-B586-AF0198324A3A}"/>
    <cellStyle name="Normal 3 10 2 3 4" xfId="41956" xr:uid="{85524D48-D26B-4965-9032-E05416012EFD}"/>
    <cellStyle name="Normal 3 10 2 4" xfId="14011" xr:uid="{B9405B12-42F4-44FB-B67E-32D39E7363FF}"/>
    <cellStyle name="Normal 3 10 2 4 2" xfId="14012" xr:uid="{9D7799F0-DC40-4332-BA37-096449F74A36}"/>
    <cellStyle name="Normal 3 10 2 4 2 2" xfId="41961" xr:uid="{08131913-5E84-4F3A-BBA4-A6F97283BE59}"/>
    <cellStyle name="Normal 3 10 2 4 3" xfId="41960" xr:uid="{495250FC-36A3-423B-AEF7-13F7BAE1C21A}"/>
    <cellStyle name="Normal 3 10 2 5" xfId="14013" xr:uid="{8A3E2C99-83C7-4F91-87EB-5AA552CFF5D5}"/>
    <cellStyle name="Normal 3 10 2 5 2" xfId="41962" xr:uid="{DCD35229-C0A4-4A30-8482-203980E485D5}"/>
    <cellStyle name="Normal 3 10 2 6" xfId="41947" xr:uid="{A987C2D6-E422-41B9-8118-0FD569222AAF}"/>
    <cellStyle name="Normal 3 10 3" xfId="14014" xr:uid="{14E9725D-2217-4B02-A153-A30926939583}"/>
    <cellStyle name="Normal 3 10 3 2" xfId="14015" xr:uid="{EDBB00FF-162F-475E-B4CD-E084CA1B230F}"/>
    <cellStyle name="Normal 3 10 3 2 2" xfId="14016" xr:uid="{318B352D-7C75-4BB7-8AF3-432DB60954F3}"/>
    <cellStyle name="Normal 3 10 3 2 2 2" xfId="14017" xr:uid="{8990C192-9C20-4729-949D-3241C8A71A9E}"/>
    <cellStyle name="Normal 3 10 3 2 2 2 2" xfId="41966" xr:uid="{4D49BF5F-02CA-4551-B8F1-FB201F3FE872}"/>
    <cellStyle name="Normal 3 10 3 2 2 3" xfId="41965" xr:uid="{DFCB1858-69CC-4210-857D-CD0DA852B603}"/>
    <cellStyle name="Normal 3 10 3 2 3" xfId="14018" xr:uid="{F31A8E73-6F35-4FC0-A297-7D547A7EC263}"/>
    <cellStyle name="Normal 3 10 3 2 3 2" xfId="41967" xr:uid="{56A0FD78-68B2-42F1-B766-010229DDD131}"/>
    <cellStyle name="Normal 3 10 3 2 4" xfId="41964" xr:uid="{A46083E4-8A93-4222-9A6B-6AD4E816BFBE}"/>
    <cellStyle name="Normal 3 10 3 3" xfId="14019" xr:uid="{03233A0E-B702-4709-AD69-24CF6EE6A9C1}"/>
    <cellStyle name="Normal 3 10 3 3 2" xfId="14020" xr:uid="{3C1B8FC3-2566-4647-829A-F1D47EEE1C24}"/>
    <cellStyle name="Normal 3 10 3 3 2 2" xfId="41969" xr:uid="{93E87969-8458-4C33-8CBB-7C09D6A04484}"/>
    <cellStyle name="Normal 3 10 3 3 3" xfId="41968" xr:uid="{FA9AA214-3D36-4938-B2A2-4024DC61DD7A}"/>
    <cellStyle name="Normal 3 10 3 4" xfId="14021" xr:uid="{EF07D6CD-9269-4A4E-A72A-0EED856B1F68}"/>
    <cellStyle name="Normal 3 10 3 4 2" xfId="41970" xr:uid="{00DC6846-A134-4B9A-8259-1B740028FF0A}"/>
    <cellStyle name="Normal 3 10 3 5" xfId="41963" xr:uid="{770324BF-6E71-4E82-9D67-C6E9D22FA191}"/>
    <cellStyle name="Normal 3 10 4" xfId="14022" xr:uid="{D9997D61-BBC6-4239-B5F1-5ED04A3018FD}"/>
    <cellStyle name="Normal 3 10 4 2" xfId="14023" xr:uid="{43330504-1F91-4D95-8794-B40CA5D34DD7}"/>
    <cellStyle name="Normal 3 10 4 2 2" xfId="14024" xr:uid="{B9560D97-8BC4-4936-8417-7D03B719CBD9}"/>
    <cellStyle name="Normal 3 10 4 2 2 2" xfId="14025" xr:uid="{4CC0C87B-1AA7-499B-BAC3-8C4DBDC17EF3}"/>
    <cellStyle name="Normal 3 10 4 2 2 2 2" xfId="41974" xr:uid="{C4CAB9CE-A78F-46EE-A5EB-88A5C68C8A7E}"/>
    <cellStyle name="Normal 3 10 4 2 2 3" xfId="41973" xr:uid="{4B0085EE-BA5F-4421-A5EC-51B0CDE8348A}"/>
    <cellStyle name="Normal 3 10 4 2 3" xfId="14026" xr:uid="{C297B6B2-D63E-495F-8142-9A520A55BE43}"/>
    <cellStyle name="Normal 3 10 4 2 3 2" xfId="41975" xr:uid="{B7037463-5D8D-4F38-BA27-FCC7931B70C2}"/>
    <cellStyle name="Normal 3 10 4 2 4" xfId="41972" xr:uid="{03909EF6-8DF8-4639-A436-904B42A6EE04}"/>
    <cellStyle name="Normal 3 10 4 3" xfId="14027" xr:uid="{EFF5FFC5-06CA-437A-BB34-2E4EC7458C73}"/>
    <cellStyle name="Normal 3 10 4 3 2" xfId="14028" xr:uid="{C6AB8FC9-95E2-4FAB-990B-F3FB641A8075}"/>
    <cellStyle name="Normal 3 10 4 3 2 2" xfId="41977" xr:uid="{A6FC2D49-9649-4FCA-B6B0-478ABBE410FC}"/>
    <cellStyle name="Normal 3 10 4 3 3" xfId="41976" xr:uid="{C45E587E-8E0A-4E80-A541-7880F3024535}"/>
    <cellStyle name="Normal 3 10 4 4" xfId="14029" xr:uid="{0C9D3B6E-CABD-4EB2-AC28-F19B9F9CC3C0}"/>
    <cellStyle name="Normal 3 10 4 4 2" xfId="41978" xr:uid="{2D4212E8-A774-490F-A916-348924C63412}"/>
    <cellStyle name="Normal 3 10 4 5" xfId="41971" xr:uid="{0659347B-38FB-48D9-9881-1CDB7BE4D6A7}"/>
    <cellStyle name="Normal 3 10 5" xfId="14030" xr:uid="{81F2C99E-41C0-4DC5-AB88-9FC3F09903B2}"/>
    <cellStyle name="Normal 3 10 5 2" xfId="14031" xr:uid="{BA773850-0986-4F94-ABBF-819C1521A91E}"/>
    <cellStyle name="Normal 3 10 5 2 2" xfId="14032" xr:uid="{43C51214-F289-45A9-A0A3-648C8F26C6C5}"/>
    <cellStyle name="Normal 3 10 5 2 2 2" xfId="41981" xr:uid="{81C8541A-BBB0-4B39-9A70-429CC1FCA5BF}"/>
    <cellStyle name="Normal 3 10 5 2 3" xfId="41980" xr:uid="{E26AB961-3CCE-4E88-8EFC-A89433AF6227}"/>
    <cellStyle name="Normal 3 10 5 3" xfId="14033" xr:uid="{A219B1AE-9049-40E3-A8E1-BC074962DEE5}"/>
    <cellStyle name="Normal 3 10 5 3 2" xfId="41982" xr:uid="{B1392CB4-6C81-47F7-82CC-FF3AFEE12668}"/>
    <cellStyle name="Normal 3 10 5 4" xfId="41979" xr:uid="{024F9693-7F37-4CB9-BE4A-B7D644755CC5}"/>
    <cellStyle name="Normal 3 10 6" xfId="14034" xr:uid="{C553C3DC-2B08-4813-8F9E-D7E5238327DF}"/>
    <cellStyle name="Normal 3 10 6 2" xfId="14035" xr:uid="{3C57AC3B-E956-4B1C-926B-55495C8FFE9B}"/>
    <cellStyle name="Normal 3 10 6 2 2" xfId="41984" xr:uid="{96C5D2D1-2813-4973-BE60-3228073262D4}"/>
    <cellStyle name="Normal 3 10 6 3" xfId="41983" xr:uid="{F9707397-288B-476F-840F-438C8219FB8F}"/>
    <cellStyle name="Normal 3 10 7" xfId="14036" xr:uid="{67F2BA6A-722F-4FE1-98A0-8E92C34FDAD1}"/>
    <cellStyle name="Normal 3 10 7 2" xfId="41985" xr:uid="{B66E7144-A3A2-41C8-A75A-028AE1F7308C}"/>
    <cellStyle name="Normal 3 10 8" xfId="28367" xr:uid="{8DDA1A12-8CB9-4AA2-AB6A-B6E8A1E97F6F}"/>
    <cellStyle name="Normal 3 11" xfId="14037" xr:uid="{8CA806E5-6AB0-4AFA-BE24-9D65AD856571}"/>
    <cellStyle name="Normal 3 11 2" xfId="14038" xr:uid="{BABBC15D-7E39-46A4-81D4-A41A8152A5DA}"/>
    <cellStyle name="Normal 3 11 2 2" xfId="14039" xr:uid="{9B07D828-428C-4271-8950-6F4397BEFD34}"/>
    <cellStyle name="Normal 3 11 2 2 2" xfId="14040" xr:uid="{9EC54316-09E6-4D67-8719-700F98403A3C}"/>
    <cellStyle name="Normal 3 11 2 2 2 2" xfId="14041" xr:uid="{5F70AFF9-0EDA-48B1-8C34-C78FA2E99C01}"/>
    <cellStyle name="Normal 3 11 2 2 2 2 2" xfId="41990" xr:uid="{13A0AEE9-8D3D-455A-A664-66C4422A332E}"/>
    <cellStyle name="Normal 3 11 2 2 2 3" xfId="41989" xr:uid="{14DE206E-A653-4A69-800B-27D970194DC7}"/>
    <cellStyle name="Normal 3 11 2 2 3" xfId="14042" xr:uid="{142B660B-71DC-473C-8532-6E496BD6DBC2}"/>
    <cellStyle name="Normal 3 11 2 2 3 2" xfId="41991" xr:uid="{D1886B78-CEA4-4F67-B2CA-C3E90F66F87E}"/>
    <cellStyle name="Normal 3 11 2 2 4" xfId="41988" xr:uid="{4F67F2EF-DC73-42EC-BFDD-19194D45CD84}"/>
    <cellStyle name="Normal 3 11 2 3" xfId="14043" xr:uid="{63404896-9AB4-4719-9F1D-45B5498016E9}"/>
    <cellStyle name="Normal 3 11 2 3 2" xfId="14044" xr:uid="{3BB43FA8-51DC-4EBC-8611-59FFA8AEEE64}"/>
    <cellStyle name="Normal 3 11 2 3 2 2" xfId="41993" xr:uid="{CC92507E-D949-4440-824B-5AFB03421141}"/>
    <cellStyle name="Normal 3 11 2 3 3" xfId="41992" xr:uid="{D6E9497F-CB05-42C4-BD3D-FFC27033998C}"/>
    <cellStyle name="Normal 3 11 2 4" xfId="14045" xr:uid="{46B04689-319E-4BAD-A620-4AA33CFC93DC}"/>
    <cellStyle name="Normal 3 11 2 4 2" xfId="41994" xr:uid="{1B09A287-2B97-494E-958B-3CA635364BC7}"/>
    <cellStyle name="Normal 3 11 2 5" xfId="41987" xr:uid="{72F4D24F-8B53-4C45-A44E-8FAF6141C3D8}"/>
    <cellStyle name="Normal 3 11 3" xfId="14046" xr:uid="{0E133128-A2E6-4B7F-B4EE-33A1DBF3A775}"/>
    <cellStyle name="Normal 3 11 3 2" xfId="14047" xr:uid="{EF83FCE0-C15E-452D-B1B4-8D6908130B57}"/>
    <cellStyle name="Normal 3 11 3 2 2" xfId="14048" xr:uid="{C51C0E56-708E-4824-A6D4-9DA63D2D5293}"/>
    <cellStyle name="Normal 3 11 3 2 2 2" xfId="41997" xr:uid="{7FA34813-FB7D-4F9A-A336-0ABBEDD025F5}"/>
    <cellStyle name="Normal 3 11 3 2 3" xfId="41996" xr:uid="{010227EB-CE7B-4BE8-86F6-74966EEF7BEE}"/>
    <cellStyle name="Normal 3 11 3 3" xfId="14049" xr:uid="{62638F6C-2D5C-4641-9209-54E20F877424}"/>
    <cellStyle name="Normal 3 11 3 3 2" xfId="41998" xr:uid="{16A664FE-D990-4375-80B9-EE7D45C2F7E1}"/>
    <cellStyle name="Normal 3 11 3 4" xfId="41995" xr:uid="{0FDDC45A-718C-4848-903E-56D6C255735D}"/>
    <cellStyle name="Normal 3 11 4" xfId="14050" xr:uid="{C0630D98-BA59-4D5F-9B1A-20684769774C}"/>
    <cellStyle name="Normal 3 11 4 2" xfId="14051" xr:uid="{42B0B3A3-407F-4494-9222-85AD34914EF4}"/>
    <cellStyle name="Normal 3 11 4 2 2" xfId="42000" xr:uid="{740EF0BD-0DC8-4802-9A69-4C7E076597FC}"/>
    <cellStyle name="Normal 3 11 4 3" xfId="41999" xr:uid="{5A978AF8-BD4E-447E-B241-A656804E9B90}"/>
    <cellStyle name="Normal 3 11 5" xfId="14052" xr:uid="{DD073FF1-2D7C-4375-9257-5DCC8398086F}"/>
    <cellStyle name="Normal 3 11 5 2" xfId="42001" xr:uid="{2267E124-DCC0-461A-A45E-03901BC67491}"/>
    <cellStyle name="Normal 3 11 6" xfId="41986" xr:uid="{C6E635AC-594D-4453-ADD5-D0379C692913}"/>
    <cellStyle name="Normal 3 12" xfId="14053" xr:uid="{A7D6C273-97DB-4222-A084-E4A230650B82}"/>
    <cellStyle name="Normal 3 12 2" xfId="14054" xr:uid="{6A74C209-F94C-4DD1-AE79-CDCD20BAA81C}"/>
    <cellStyle name="Normal 3 12 2 2" xfId="14055" xr:uid="{C3308C24-ACB3-4FA0-AAB3-A1B9040CD53A}"/>
    <cellStyle name="Normal 3 12 2 2 2" xfId="14056" xr:uid="{60392B71-9C5B-4706-9B23-3A0EED194EEB}"/>
    <cellStyle name="Normal 3 12 2 2 2 2" xfId="42005" xr:uid="{E220888B-2FAA-42DA-B9EE-E7AAFA93CE7C}"/>
    <cellStyle name="Normal 3 12 2 2 3" xfId="42004" xr:uid="{E6EE3C87-DF5A-4C74-B1F6-5C9E291EBBDB}"/>
    <cellStyle name="Normal 3 12 2 3" xfId="14057" xr:uid="{AAECA45F-780E-4809-A395-03347E89DC6A}"/>
    <cellStyle name="Normal 3 12 2 3 2" xfId="42006" xr:uid="{A1B69651-F8DE-4B55-B1D6-7924EB588F86}"/>
    <cellStyle name="Normal 3 12 2 4" xfId="42003" xr:uid="{B2316373-E9DF-4CD7-B8DE-0E8EFFE021B2}"/>
    <cellStyle name="Normal 3 12 3" xfId="14058" xr:uid="{A0FB8A53-E9FE-4120-875D-15B440D7944E}"/>
    <cellStyle name="Normal 3 12 3 2" xfId="14059" xr:uid="{E93E8BBB-8AF8-4316-9BBE-CA81071111DA}"/>
    <cellStyle name="Normal 3 12 3 2 2" xfId="42008" xr:uid="{41346BD1-CD98-4BB7-881D-BFFCC59E57A7}"/>
    <cellStyle name="Normal 3 12 3 3" xfId="42007" xr:uid="{3F6AE924-6EC4-4E97-BD74-0BA9422E1A37}"/>
    <cellStyle name="Normal 3 12 4" xfId="14060" xr:uid="{29F511D0-5766-4D7F-91B6-A809793B92A1}"/>
    <cellStyle name="Normal 3 12 4 2" xfId="42009" xr:uid="{1D1CCE96-9747-4810-A74F-33F839E7CB7E}"/>
    <cellStyle name="Normal 3 12 5" xfId="42002" xr:uid="{EDBDDA26-44F5-4A61-A67C-FCD5A5E6CC81}"/>
    <cellStyle name="Normal 3 13" xfId="14061" xr:uid="{97A0F670-9EA4-42BC-BD1D-538E31CFAEC3}"/>
    <cellStyle name="Normal 3 13 2" xfId="14062" xr:uid="{613F2712-297D-4731-8DBF-01809ACEC386}"/>
    <cellStyle name="Normal 3 13 2 2" xfId="14063" xr:uid="{1171DD70-6688-4560-A20C-3F906E460C64}"/>
    <cellStyle name="Normal 3 13 2 2 2" xfId="14064" xr:uid="{6308BE32-F676-42F8-8766-1C3870C7BBF3}"/>
    <cellStyle name="Normal 3 13 2 2 2 2" xfId="42013" xr:uid="{27038376-6397-4D1B-BC9C-D829DBD12C2F}"/>
    <cellStyle name="Normal 3 13 2 2 3" xfId="42012" xr:uid="{65DFC5A7-7D53-4DFE-A70B-BD248682695D}"/>
    <cellStyle name="Normal 3 13 2 3" xfId="14065" xr:uid="{6C8D7E4C-AD2E-488F-A174-68FE3E857E8A}"/>
    <cellStyle name="Normal 3 13 2 3 2" xfId="42014" xr:uid="{36CEAB23-3C08-47EC-A90E-ECEA88E7D105}"/>
    <cellStyle name="Normal 3 13 2 4" xfId="42011" xr:uid="{B6CE956E-7931-472B-A887-3BDE48D5AA70}"/>
    <cellStyle name="Normal 3 13 3" xfId="14066" xr:uid="{089B1E54-47C3-4AF0-890B-60AF513ECB9A}"/>
    <cellStyle name="Normal 3 13 3 2" xfId="14067" xr:uid="{83F7B2E7-410C-45DB-898E-866410AE68BB}"/>
    <cellStyle name="Normal 3 13 3 2 2" xfId="42016" xr:uid="{E7B08FED-C3D6-48A0-8DA9-AD61A44D7E74}"/>
    <cellStyle name="Normal 3 13 3 3" xfId="42015" xr:uid="{BF97D96E-4A0B-4C1E-9466-13D748FF0635}"/>
    <cellStyle name="Normal 3 13 4" xfId="14068" xr:uid="{41B1F22A-AB5B-4BAF-9FEA-1901EF9E194E}"/>
    <cellStyle name="Normal 3 13 4 2" xfId="42017" xr:uid="{27A448D5-513F-44B5-BBFE-149616CA5EB0}"/>
    <cellStyle name="Normal 3 13 5" xfId="42010" xr:uid="{E431147C-4A63-492C-94E8-21264080F783}"/>
    <cellStyle name="Normal 3 14" xfId="14069" xr:uid="{FA785783-2B5D-42E2-A6CD-0DDA5C92CD6B}"/>
    <cellStyle name="Normal 3 14 2" xfId="14070" xr:uid="{DCC301A9-7422-44C9-98B5-8507B1CF0CAD}"/>
    <cellStyle name="Normal 3 14 2 2" xfId="14071" xr:uid="{9750BCFF-02BA-411A-817C-BD1AF0839B6F}"/>
    <cellStyle name="Normal 3 14 2 2 2" xfId="42020" xr:uid="{2FA999E4-F778-4D69-8493-CA00F200A68D}"/>
    <cellStyle name="Normal 3 14 2 3" xfId="42019" xr:uid="{8472FCD2-B34D-4E83-85B3-83A55302C6AA}"/>
    <cellStyle name="Normal 3 14 3" xfId="14072" xr:uid="{5FA570E2-643C-4524-A0A0-6E7BDA8010FF}"/>
    <cellStyle name="Normal 3 14 3 2" xfId="42021" xr:uid="{D35A622E-D94F-4D6E-B867-3DBABEF97805}"/>
    <cellStyle name="Normal 3 14 4" xfId="42018" xr:uid="{2E027210-2EE9-4A3F-A45C-E8405F940532}"/>
    <cellStyle name="Normal 3 15" xfId="14073" xr:uid="{00097D05-02E4-4439-A699-6E48F3A32C83}"/>
    <cellStyle name="Normal 3 15 2" xfId="14074" xr:uid="{86153EBF-AF2F-4CDE-B947-B4476529AB4E}"/>
    <cellStyle name="Normal 3 15 2 2" xfId="42023" xr:uid="{8F5EE0A1-9F10-4D26-859C-FD36EAC0EF54}"/>
    <cellStyle name="Normal 3 15 3" xfId="42022" xr:uid="{47034971-242C-4AE7-9199-FCA3ED820BBD}"/>
    <cellStyle name="Normal 3 16" xfId="14075" xr:uid="{2F44D841-27EB-4B78-ABD9-B658688E0461}"/>
    <cellStyle name="Normal 3 16 2" xfId="42024" xr:uid="{578704B2-1445-40AE-B779-4286C26B6567}"/>
    <cellStyle name="Normal 3 17" xfId="27873" xr:uid="{11AAC367-4940-43C3-BCBA-9464BEE3E609}"/>
    <cellStyle name="Normal 3 17 2" xfId="55792" xr:uid="{CD36A14C-B4C0-4268-AD06-7E605BCA0DCE}"/>
    <cellStyle name="Normal 3 18" xfId="28022" xr:uid="{23A2216E-1392-494A-854D-0789215E90A7}"/>
    <cellStyle name="Normal 3 19" xfId="55949" xr:uid="{3BABB110-1FDA-40DC-95B1-93FC7CB9130A}"/>
    <cellStyle name="Normal 3 2" xfId="40" xr:uid="{E03D0D28-D038-4B9D-B327-A517797591A6}"/>
    <cellStyle name="Normal 3 2 10" xfId="14076" xr:uid="{A760EE05-30E3-4DE5-B756-6D2218A04D6B}"/>
    <cellStyle name="Normal 3 2 10 2" xfId="14077" xr:uid="{84BC578F-6515-4D30-BD30-CC3B2375EA1B}"/>
    <cellStyle name="Normal 3 2 10 2 2" xfId="14078" xr:uid="{7DD4B532-F699-4BDC-8938-84C53AD336D3}"/>
    <cellStyle name="Normal 3 2 10 2 2 2" xfId="14079" xr:uid="{6423484B-EF0C-444E-8A13-B15335A79975}"/>
    <cellStyle name="Normal 3 2 10 2 2 2 2" xfId="14080" xr:uid="{E646DEC3-A80D-4349-85FB-00626D1B95A7}"/>
    <cellStyle name="Normal 3 2 10 2 2 2 2 2" xfId="42029" xr:uid="{E2756A2E-E6F0-4226-9061-A35CC3C8400A}"/>
    <cellStyle name="Normal 3 2 10 2 2 2 3" xfId="42028" xr:uid="{9CB3A74C-ED8B-4624-962B-14BCDF63E55F}"/>
    <cellStyle name="Normal 3 2 10 2 2 3" xfId="14081" xr:uid="{8C96435E-E9A9-47DA-9007-635D6C318C1F}"/>
    <cellStyle name="Normal 3 2 10 2 2 3 2" xfId="42030" xr:uid="{52023482-8D36-43FA-A3DC-301C6F8DA4F2}"/>
    <cellStyle name="Normal 3 2 10 2 2 4" xfId="42027" xr:uid="{433C39FD-950A-474F-9C8C-7402D05B80FE}"/>
    <cellStyle name="Normal 3 2 10 2 3" xfId="14082" xr:uid="{B5B14689-77E6-4F9A-A234-85DA2C23EBAF}"/>
    <cellStyle name="Normal 3 2 10 2 3 2" xfId="14083" xr:uid="{DD9E7CC5-AAC8-44AD-9228-EA6888872E9E}"/>
    <cellStyle name="Normal 3 2 10 2 3 2 2" xfId="42032" xr:uid="{D4C426C2-5930-4D61-BAAF-76F6DB6EFA2E}"/>
    <cellStyle name="Normal 3 2 10 2 3 3" xfId="42031" xr:uid="{82524B4C-4656-4295-961E-255766D0CB69}"/>
    <cellStyle name="Normal 3 2 10 2 4" xfId="14084" xr:uid="{7D6006A6-85A1-4E29-BA0C-ACD8550FBB82}"/>
    <cellStyle name="Normal 3 2 10 2 4 2" xfId="42033" xr:uid="{41801041-7AF5-438B-8391-88DB11857601}"/>
    <cellStyle name="Normal 3 2 10 2 5" xfId="42026" xr:uid="{4CA18BA3-F571-465D-89AD-975AD104C6A1}"/>
    <cellStyle name="Normal 3 2 10 3" xfId="14085" xr:uid="{CA6F7403-30E4-4807-B11F-0F10B1D3BDD3}"/>
    <cellStyle name="Normal 3 2 10 3 2" xfId="14086" xr:uid="{129E091E-1123-4B90-922B-BBB287EA1FFB}"/>
    <cellStyle name="Normal 3 2 10 3 2 2" xfId="14087" xr:uid="{D8B8FD30-7FEC-4577-8933-D8CD0473A318}"/>
    <cellStyle name="Normal 3 2 10 3 2 2 2" xfId="42036" xr:uid="{CA020CFA-CC95-446A-A528-1C8F4D2EF6FF}"/>
    <cellStyle name="Normal 3 2 10 3 2 3" xfId="42035" xr:uid="{F948D84D-9D31-412A-A707-DAD24C826308}"/>
    <cellStyle name="Normal 3 2 10 3 3" xfId="14088" xr:uid="{A8AE3DD5-4324-487D-AFF1-4C611AA3212C}"/>
    <cellStyle name="Normal 3 2 10 3 3 2" xfId="42037" xr:uid="{7250D7CB-FA10-420A-9CA5-1F256D73CEC1}"/>
    <cellStyle name="Normal 3 2 10 3 4" xfId="42034" xr:uid="{E0DA5E07-66D4-4A10-8CF2-ACACED192460}"/>
    <cellStyle name="Normal 3 2 10 4" xfId="14089" xr:uid="{C546F096-5DE4-4367-840B-21D6B9F41244}"/>
    <cellStyle name="Normal 3 2 10 4 2" xfId="14090" xr:uid="{0EA3D619-BA4E-4391-981C-47FCCAF4437D}"/>
    <cellStyle name="Normal 3 2 10 4 2 2" xfId="42039" xr:uid="{B956D110-F928-4746-8913-56A8FFFF6FCB}"/>
    <cellStyle name="Normal 3 2 10 4 3" xfId="42038" xr:uid="{84303370-EC2F-4EBD-A57C-E7D9589ED781}"/>
    <cellStyle name="Normal 3 2 10 5" xfId="14091" xr:uid="{65BC7B25-F178-4D8E-B620-F04C1A304182}"/>
    <cellStyle name="Normal 3 2 10 5 2" xfId="42040" xr:uid="{8123DB56-591E-472E-B400-77CE86AE5D19}"/>
    <cellStyle name="Normal 3 2 10 6" xfId="42025" xr:uid="{9679F30D-D059-46B8-8078-21AD176A1321}"/>
    <cellStyle name="Normal 3 2 11" xfId="14092" xr:uid="{7194EBA8-28F9-4C9B-A555-8F5B827B6777}"/>
    <cellStyle name="Normal 3 2 11 2" xfId="14093" xr:uid="{BB87C236-D300-4A0A-9677-E1A58C5B9BFF}"/>
    <cellStyle name="Normal 3 2 11 2 2" xfId="14094" xr:uid="{6463B296-1C34-4AB3-B931-92D00D242D61}"/>
    <cellStyle name="Normal 3 2 11 2 2 2" xfId="14095" xr:uid="{ACFFA9A2-FD9D-4D76-B85F-61AA90AC5368}"/>
    <cellStyle name="Normal 3 2 11 2 2 2 2" xfId="42044" xr:uid="{85441B40-CFAE-4DBE-8EEE-C55E70155AFA}"/>
    <cellStyle name="Normal 3 2 11 2 2 3" xfId="42043" xr:uid="{DD59AB7F-754B-43D8-BA85-BAC12543E147}"/>
    <cellStyle name="Normal 3 2 11 2 3" xfId="14096" xr:uid="{F097702F-C89D-4F26-AE8F-25FAA5193495}"/>
    <cellStyle name="Normal 3 2 11 2 3 2" xfId="42045" xr:uid="{5C30B415-3DC6-4322-9E49-B4342E1FCD7F}"/>
    <cellStyle name="Normal 3 2 11 2 4" xfId="42042" xr:uid="{2BA0D50E-8388-4D95-BE1E-0FD8226BC1B9}"/>
    <cellStyle name="Normal 3 2 11 3" xfId="14097" xr:uid="{173C9630-611F-4E18-AB09-D1680FDD854B}"/>
    <cellStyle name="Normal 3 2 11 3 2" xfId="14098" xr:uid="{37606E1D-9A3A-4608-A2D9-8FDB86752300}"/>
    <cellStyle name="Normal 3 2 11 3 2 2" xfId="42047" xr:uid="{83B3F27F-AE9C-431B-9A50-82B635676F83}"/>
    <cellStyle name="Normal 3 2 11 3 3" xfId="42046" xr:uid="{A91FD7E5-F9AD-48D5-AC19-5D169713A748}"/>
    <cellStyle name="Normal 3 2 11 4" xfId="14099" xr:uid="{DCB3FEA3-E819-4EDF-A78D-E2C4494AF315}"/>
    <cellStyle name="Normal 3 2 11 4 2" xfId="42048" xr:uid="{C91397A2-9E8D-4250-ACDF-6EBB794E38D0}"/>
    <cellStyle name="Normal 3 2 11 5" xfId="42041" xr:uid="{6A43288A-7C2F-4846-9F72-07B7367A68D8}"/>
    <cellStyle name="Normal 3 2 12" xfId="14100" xr:uid="{E01843EF-4CD3-4ED2-A6F7-E5252F02087A}"/>
    <cellStyle name="Normal 3 2 12 2" xfId="14101" xr:uid="{4ACAF811-C4D8-4E1C-A208-4DB47A42152D}"/>
    <cellStyle name="Normal 3 2 12 2 2" xfId="14102" xr:uid="{E7702CED-DDD6-4E69-8305-7106485193F1}"/>
    <cellStyle name="Normal 3 2 12 2 2 2" xfId="14103" xr:uid="{7E2748E4-17DE-4272-BB12-4495BE999A61}"/>
    <cellStyle name="Normal 3 2 12 2 2 2 2" xfId="42052" xr:uid="{65873E48-483E-4834-A6FA-A5A403243823}"/>
    <cellStyle name="Normal 3 2 12 2 2 3" xfId="42051" xr:uid="{F4537423-D537-4063-95BA-CE3C7D9A086B}"/>
    <cellStyle name="Normal 3 2 12 2 3" xfId="14104" xr:uid="{4715ACC5-98D2-4DBE-86CF-96301A3A3A81}"/>
    <cellStyle name="Normal 3 2 12 2 3 2" xfId="42053" xr:uid="{5552ED7F-9AF1-48E1-BDD6-EC1FBDC2E402}"/>
    <cellStyle name="Normal 3 2 12 2 4" xfId="42050" xr:uid="{7587A040-24C6-41A4-899F-120F136B5885}"/>
    <cellStyle name="Normal 3 2 12 3" xfId="14105" xr:uid="{43DD0019-37A3-42A7-B931-1297FEDA4EF2}"/>
    <cellStyle name="Normal 3 2 12 3 2" xfId="14106" xr:uid="{5376A392-580D-4DE3-9889-20E55A08A3E9}"/>
    <cellStyle name="Normal 3 2 12 3 2 2" xfId="42055" xr:uid="{18FF8E2A-E12D-4247-8D4F-C1E3FD7A183A}"/>
    <cellStyle name="Normal 3 2 12 3 3" xfId="42054" xr:uid="{89ABBFB2-86FD-465C-BC7C-41E5F5DA0B2C}"/>
    <cellStyle name="Normal 3 2 12 4" xfId="14107" xr:uid="{3209EA4D-9C47-4F0B-AE9F-28F9916BE498}"/>
    <cellStyle name="Normal 3 2 12 4 2" xfId="42056" xr:uid="{0355B771-9A35-405B-A20F-6CB1FEAB79F8}"/>
    <cellStyle name="Normal 3 2 12 5" xfId="42049" xr:uid="{DD4804DB-9F90-46BE-84B7-75F65F69B785}"/>
    <cellStyle name="Normal 3 2 13" xfId="14108" xr:uid="{89737F9B-BD34-483F-A1C9-9E6914F397B5}"/>
    <cellStyle name="Normal 3 2 13 2" xfId="14109" xr:uid="{BDF7D6E5-0EB7-48BB-BAD4-87CF0E5FD55F}"/>
    <cellStyle name="Normal 3 2 13 2 2" xfId="14110" xr:uid="{EE523505-4823-4673-AD6A-0CF262A80124}"/>
    <cellStyle name="Normal 3 2 13 2 2 2" xfId="42059" xr:uid="{D12FC24D-3BC7-40F3-BB95-9256052A4EF4}"/>
    <cellStyle name="Normal 3 2 13 2 3" xfId="42058" xr:uid="{3D5D6298-2515-4230-8FD4-558728981EE7}"/>
    <cellStyle name="Normal 3 2 13 3" xfId="14111" xr:uid="{91432AE7-9565-426E-B30F-CE979CBAFC9F}"/>
    <cellStyle name="Normal 3 2 13 3 2" xfId="42060" xr:uid="{5BFF5B63-F653-4028-9D04-DA20A2DF9C83}"/>
    <cellStyle name="Normal 3 2 13 4" xfId="42057" xr:uid="{B0C99268-9495-4F75-9F8B-D558F84722BE}"/>
    <cellStyle name="Normal 3 2 14" xfId="14112" xr:uid="{DFE51BD8-1597-4361-99BA-E12D9935CC64}"/>
    <cellStyle name="Normal 3 2 14 2" xfId="14113" xr:uid="{FCD2F616-10C9-49BF-B11F-CEFF757AF197}"/>
    <cellStyle name="Normal 3 2 14 2 2" xfId="42062" xr:uid="{3E56319A-D239-429C-A4D4-C7C3FEB867F0}"/>
    <cellStyle name="Normal 3 2 14 3" xfId="42061" xr:uid="{3CB0031B-09CE-4ED8-A974-F33E0B67B089}"/>
    <cellStyle name="Normal 3 2 15" xfId="14114" xr:uid="{AE1C99DA-9DAA-40D4-84F9-467D2EA6AAC5}"/>
    <cellStyle name="Normal 3 2 15 2" xfId="42063" xr:uid="{1BCB05BD-FE8F-420C-BDA8-E5E663C80F5B}"/>
    <cellStyle name="Normal 3 2 16" xfId="27874" xr:uid="{A61CE94D-E081-4139-AC2B-4108EC509756}"/>
    <cellStyle name="Normal 3 2 16 2" xfId="55793" xr:uid="{937BDD33-39E7-4786-A253-6D3FB4632842}"/>
    <cellStyle name="Normal 3 2 17" xfId="28026" xr:uid="{ACE34480-64C9-4076-ADE8-5BB69A003150}"/>
    <cellStyle name="Normal 3 2 18" xfId="56043" xr:uid="{57D0D49A-21F9-4EAA-92D2-D84B87BA0244}"/>
    <cellStyle name="Normal 3 2 2" xfId="7" xr:uid="{96769153-4E92-43B5-9FE5-EE26F6F52EBE}"/>
    <cellStyle name="Normal 3 2 2 10" xfId="14115" xr:uid="{F911BEE6-2E86-40B1-88DA-0C77E59A88D5}"/>
    <cellStyle name="Normal 3 2 2 10 2" xfId="14116" xr:uid="{7737BFA0-BC81-4DC1-BA81-1D6FE13D87EA}"/>
    <cellStyle name="Normal 3 2 2 10 2 2" xfId="14117" xr:uid="{A7D04751-2BC8-4839-A2AF-C3B1EF7C9AD4}"/>
    <cellStyle name="Normal 3 2 2 10 2 2 2" xfId="14118" xr:uid="{1F2E2D5E-6852-4E7C-AF2C-9ED06DF14B36}"/>
    <cellStyle name="Normal 3 2 2 10 2 2 2 2" xfId="42067" xr:uid="{2BBE4AFC-3E1D-4621-A074-735147EFBBA7}"/>
    <cellStyle name="Normal 3 2 2 10 2 2 3" xfId="42066" xr:uid="{56CF7EE0-4565-4AF1-930A-064D5412FA77}"/>
    <cellStyle name="Normal 3 2 2 10 2 3" xfId="14119" xr:uid="{A9BAB635-386D-46EB-B7EF-68ADBBCE276C}"/>
    <cellStyle name="Normal 3 2 2 10 2 3 2" xfId="42068" xr:uid="{D54CF438-C635-4929-84B3-9992963ECD08}"/>
    <cellStyle name="Normal 3 2 2 10 2 4" xfId="42065" xr:uid="{CF81353A-D8C6-4855-BE0F-390FF96E8857}"/>
    <cellStyle name="Normal 3 2 2 10 3" xfId="14120" xr:uid="{9C60FA52-5654-4AFB-9D5E-813803114E8B}"/>
    <cellStyle name="Normal 3 2 2 10 3 2" xfId="14121" xr:uid="{34E32F02-D95E-4AFF-AF90-F6FC4600654F}"/>
    <cellStyle name="Normal 3 2 2 10 3 2 2" xfId="42070" xr:uid="{F5AAA283-3D3E-4738-AD4F-1B54867F74F9}"/>
    <cellStyle name="Normal 3 2 2 10 3 3" xfId="42069" xr:uid="{94857CCC-0D79-48C3-B38A-04E45BE80911}"/>
    <cellStyle name="Normal 3 2 2 10 4" xfId="14122" xr:uid="{B08C7921-49B1-4CAD-AD17-41B9CA1CD2B3}"/>
    <cellStyle name="Normal 3 2 2 10 4 2" xfId="42071" xr:uid="{6FA61DEF-DA6C-409D-9817-5A164C0221B4}"/>
    <cellStyle name="Normal 3 2 2 10 5" xfId="42064" xr:uid="{4AD0061C-713A-40AD-B712-2B52F38F1A4A}"/>
    <cellStyle name="Normal 3 2 2 11" xfId="14123" xr:uid="{62580803-B6AF-4DD1-985E-8CAE6CC5190C}"/>
    <cellStyle name="Normal 3 2 2 11 2" xfId="14124" xr:uid="{76089692-7CBD-44D7-A1A7-8A0B8410898A}"/>
    <cellStyle name="Normal 3 2 2 11 2 2" xfId="14125" xr:uid="{5E7581C5-DE0E-4F98-8BCB-DB71ADEF0ADA}"/>
    <cellStyle name="Normal 3 2 2 11 2 2 2" xfId="42074" xr:uid="{65444A91-5165-4D7E-ACD1-81CCFB940D67}"/>
    <cellStyle name="Normal 3 2 2 11 2 3" xfId="42073" xr:uid="{4CD1746D-0A86-49DD-89C6-E2661C615560}"/>
    <cellStyle name="Normal 3 2 2 11 3" xfId="14126" xr:uid="{A6251D9E-3F9A-4607-8E06-24F6662F66A6}"/>
    <cellStyle name="Normal 3 2 2 11 3 2" xfId="42075" xr:uid="{2E50272A-961D-4652-B54E-1E0DA32976A7}"/>
    <cellStyle name="Normal 3 2 2 11 4" xfId="42072" xr:uid="{64FC9B03-DE18-4327-8276-4656787A8D74}"/>
    <cellStyle name="Normal 3 2 2 12" xfId="14127" xr:uid="{957A1A9C-E579-4324-A548-C0299BF3F68F}"/>
    <cellStyle name="Normal 3 2 2 12 2" xfId="14128" xr:uid="{055D4AB4-44BA-4013-9A6A-9D09DC8DD7B0}"/>
    <cellStyle name="Normal 3 2 2 12 2 2" xfId="42077" xr:uid="{9F42F7E2-3A0E-44E1-B61F-E601DE3A4C73}"/>
    <cellStyle name="Normal 3 2 2 12 3" xfId="42076" xr:uid="{3D85FAA3-E815-4ABA-B3DA-44E1532DEF4E}"/>
    <cellStyle name="Normal 3 2 2 13" xfId="14129" xr:uid="{E01EEAAB-5A6A-47E8-9E27-FF70A75AE002}"/>
    <cellStyle name="Normal 3 2 2 13 2" xfId="42078" xr:uid="{147DA5D8-6CB7-47DF-BF43-E45410E25DE1}"/>
    <cellStyle name="Normal 3 2 2 14" xfId="27875" xr:uid="{2CA34C42-5FD7-487D-A513-097C03E4503C}"/>
    <cellStyle name="Normal 3 2 2 14 2" xfId="55794" xr:uid="{C2C4ED9D-4548-47AC-BCED-CCF0F76E933F}"/>
    <cellStyle name="Normal 3 2 2 15" xfId="28032" xr:uid="{F6B42BC6-6BBC-4385-ABFB-CF11517BD9AA}"/>
    <cellStyle name="Normal 3 2 2 16" xfId="46" xr:uid="{5DE78F95-6F1F-4DD8-982E-EB393009C0E7}"/>
    <cellStyle name="Normal 3 2 2 17" xfId="56153" xr:uid="{2891E3C8-2233-4128-AD0A-ECEDDD5CDEBD}"/>
    <cellStyle name="Normal 3 2 2 2" xfId="64" xr:uid="{3BACE870-28A5-4538-A84B-2D9EB53FC961}"/>
    <cellStyle name="Normal 3 2 2 2 10" xfId="14130" xr:uid="{C70B2FB3-6A38-4051-BB0C-C39CA0F47439}"/>
    <cellStyle name="Normal 3 2 2 2 10 2" xfId="14131" xr:uid="{3915DE47-E481-4B72-A765-B98FFBAB8C67}"/>
    <cellStyle name="Normal 3 2 2 2 10 2 2" xfId="14132" xr:uid="{89F3489A-470D-47A6-9B12-52CE777EB055}"/>
    <cellStyle name="Normal 3 2 2 2 10 2 2 2" xfId="42081" xr:uid="{9F2BFC2A-A709-4E0C-9144-2CE5CDC49903}"/>
    <cellStyle name="Normal 3 2 2 2 10 2 3" xfId="42080" xr:uid="{A97E789E-C3D9-4088-B556-45220B5C1CAB}"/>
    <cellStyle name="Normal 3 2 2 2 10 3" xfId="14133" xr:uid="{2A42CB72-7380-4B86-8F83-4A5672AFFD6E}"/>
    <cellStyle name="Normal 3 2 2 2 10 3 2" xfId="42082" xr:uid="{E349A135-A195-4BD5-8D2C-C09A250ED257}"/>
    <cellStyle name="Normal 3 2 2 2 10 4" xfId="42079" xr:uid="{FBB986E2-BA9C-46EA-A208-1B99688113ED}"/>
    <cellStyle name="Normal 3 2 2 2 11" xfId="14134" xr:uid="{834132D6-F949-43EC-883E-12B6F0E82410}"/>
    <cellStyle name="Normal 3 2 2 2 11 2" xfId="14135" xr:uid="{17389E8E-1399-4C17-A6B2-6A1FA9420997}"/>
    <cellStyle name="Normal 3 2 2 2 11 2 2" xfId="42084" xr:uid="{879B270F-0880-4F22-B5EA-69F472F14365}"/>
    <cellStyle name="Normal 3 2 2 2 11 3" xfId="42083" xr:uid="{CDCD3D49-DF4B-417A-B09F-CCC47DA2E1C1}"/>
    <cellStyle name="Normal 3 2 2 2 12" xfId="14136" xr:uid="{59E25A0E-1767-482D-BF52-98C8FA2510D7}"/>
    <cellStyle name="Normal 3 2 2 2 12 2" xfId="42085" xr:uid="{FF0E002B-7ACC-4FCF-91EC-BC39405328D9}"/>
    <cellStyle name="Normal 3 2 2 2 13" xfId="27876" xr:uid="{8755B458-2BA8-42E3-B61C-984E3997B232}"/>
    <cellStyle name="Normal 3 2 2 2 13 2" xfId="55795" xr:uid="{BA4A2B37-C882-425F-9FFE-D9AC224454DA}"/>
    <cellStyle name="Normal 3 2 2 2 14" xfId="28050" xr:uid="{2F8336B2-58B4-43B7-9384-CE238F21D2ED}"/>
    <cellStyle name="Normal 3 2 2 2 2" xfId="139" xr:uid="{52A3289A-9A58-4007-A2BF-37272A26BEC9}"/>
    <cellStyle name="Normal 3 2 2 2 2 10" xfId="14137" xr:uid="{B4873A3C-0B08-4071-85B5-B062BDCEF2A6}"/>
    <cellStyle name="Normal 3 2 2 2 2 10 2" xfId="42086" xr:uid="{A083DC15-CCE0-4617-B3CC-A0592AD28F55}"/>
    <cellStyle name="Normal 3 2 2 2 2 11" xfId="27877" xr:uid="{5D091AF3-E84D-4ECF-98BC-474B66D21920}"/>
    <cellStyle name="Normal 3 2 2 2 2 11 2" xfId="55796" xr:uid="{9BBFD030-347E-4307-A7DA-A24C20A20B60}"/>
    <cellStyle name="Normal 3 2 2 2 2 12" xfId="28123" xr:uid="{DD45E495-D7A8-4D61-8602-2159E5931B3B}"/>
    <cellStyle name="Normal 3 2 2 2 2 2" xfId="218" xr:uid="{7CD07BBD-23E5-4335-8A01-27D1D3904269}"/>
    <cellStyle name="Normal 3 2 2 2 2 2 10" xfId="27878" xr:uid="{0870600D-C76D-4E4C-8DB1-868663198C6B}"/>
    <cellStyle name="Normal 3 2 2 2 2 2 10 2" xfId="55797" xr:uid="{BDD82DEB-2C7C-4A79-BC42-330B13C5BF8E}"/>
    <cellStyle name="Normal 3 2 2 2 2 2 11" xfId="28200" xr:uid="{CD54D4C5-22F2-4C27-BD48-8F27D6DACF52}"/>
    <cellStyle name="Normal 3 2 2 2 2 2 2" xfId="373" xr:uid="{2A88AC83-A397-46CC-871E-98EBBD6868B3}"/>
    <cellStyle name="Normal 3 2 2 2 2 2 2 10" xfId="28354" xr:uid="{59266A09-DD5E-4F85-BCCA-72F25EBF35E5}"/>
    <cellStyle name="Normal 3 2 2 2 2 2 2 2" xfId="720" xr:uid="{C9E8888D-D499-454A-AF09-35C45BB7E0FF}"/>
    <cellStyle name="Normal 3 2 2 2 2 2 2 2 2" xfId="14138" xr:uid="{6D7AB5DA-B86E-4534-8260-8900B29E2EBD}"/>
    <cellStyle name="Normal 3 2 2 2 2 2 2 2 2 2" xfId="14139" xr:uid="{22F998F8-5628-4D75-846D-72AAB3E36AAD}"/>
    <cellStyle name="Normal 3 2 2 2 2 2 2 2 2 2 2" xfId="14140" xr:uid="{26B5BE84-92CB-46D4-92C7-338B2C5BC009}"/>
    <cellStyle name="Normal 3 2 2 2 2 2 2 2 2 2 2 2" xfId="14141" xr:uid="{2981C18B-1E99-4E65-9731-30DBDA3E6D45}"/>
    <cellStyle name="Normal 3 2 2 2 2 2 2 2 2 2 2 2 2" xfId="14142" xr:uid="{76720FA4-7340-4567-A80D-A454942DBBC5}"/>
    <cellStyle name="Normal 3 2 2 2 2 2 2 2 2 2 2 2 2 2" xfId="42091" xr:uid="{BA72862E-DA72-4A21-906B-C3DB336FD193}"/>
    <cellStyle name="Normal 3 2 2 2 2 2 2 2 2 2 2 2 3" xfId="42090" xr:uid="{60E88E0E-2C4E-42A7-A901-49180D91CBA9}"/>
    <cellStyle name="Normal 3 2 2 2 2 2 2 2 2 2 2 3" xfId="14143" xr:uid="{02975EFD-764C-4759-831B-B548A4002453}"/>
    <cellStyle name="Normal 3 2 2 2 2 2 2 2 2 2 2 3 2" xfId="42092" xr:uid="{3450B4BD-53C1-4B40-A109-DF650FCDA663}"/>
    <cellStyle name="Normal 3 2 2 2 2 2 2 2 2 2 2 4" xfId="42089" xr:uid="{B07E1B56-E4C2-466D-A731-99F0F2F63F2F}"/>
    <cellStyle name="Normal 3 2 2 2 2 2 2 2 2 2 3" xfId="14144" xr:uid="{37199D2B-30EF-4EC7-9BC6-8CAFED52AD51}"/>
    <cellStyle name="Normal 3 2 2 2 2 2 2 2 2 2 3 2" xfId="14145" xr:uid="{915CBD8E-0D08-4C35-A14C-4D0A5797B316}"/>
    <cellStyle name="Normal 3 2 2 2 2 2 2 2 2 2 3 2 2" xfId="42094" xr:uid="{418EA3C4-33E5-4EB3-B0A3-124925C4293C}"/>
    <cellStyle name="Normal 3 2 2 2 2 2 2 2 2 2 3 3" xfId="42093" xr:uid="{3381908A-3428-4D00-BFF6-6482CB55787E}"/>
    <cellStyle name="Normal 3 2 2 2 2 2 2 2 2 2 4" xfId="14146" xr:uid="{D904F256-3BAB-4F2C-AA5D-CA8BA558DA8E}"/>
    <cellStyle name="Normal 3 2 2 2 2 2 2 2 2 2 4 2" xfId="42095" xr:uid="{1E6A119F-3B5F-4E5E-B018-752FE456F561}"/>
    <cellStyle name="Normal 3 2 2 2 2 2 2 2 2 2 5" xfId="42088" xr:uid="{6624402D-9CDB-4A07-994C-6716AF3093B1}"/>
    <cellStyle name="Normal 3 2 2 2 2 2 2 2 2 3" xfId="14147" xr:uid="{3C3D0E7B-F6E6-44F9-BCD8-3B9A930076EC}"/>
    <cellStyle name="Normal 3 2 2 2 2 2 2 2 2 3 2" xfId="14148" xr:uid="{397391E1-73E4-47E6-AEBE-908FC75EACEC}"/>
    <cellStyle name="Normal 3 2 2 2 2 2 2 2 2 3 2 2" xfId="14149" xr:uid="{F13449E2-AA0E-4339-80A1-930757299223}"/>
    <cellStyle name="Normal 3 2 2 2 2 2 2 2 2 3 2 2 2" xfId="42098" xr:uid="{388441F9-64EB-4E7F-BC4A-E2D43E033F23}"/>
    <cellStyle name="Normal 3 2 2 2 2 2 2 2 2 3 2 3" xfId="42097" xr:uid="{F4620888-97A5-49F9-AFB0-CCA3D315E458}"/>
    <cellStyle name="Normal 3 2 2 2 2 2 2 2 2 3 3" xfId="14150" xr:uid="{9A06CA36-2278-497C-8E44-462A3F8DF98E}"/>
    <cellStyle name="Normal 3 2 2 2 2 2 2 2 2 3 3 2" xfId="42099" xr:uid="{36A5C152-C7EF-4DB5-B81B-449D9361595A}"/>
    <cellStyle name="Normal 3 2 2 2 2 2 2 2 2 3 4" xfId="42096" xr:uid="{7F3504DB-3E40-44DA-AB54-58A03A085C53}"/>
    <cellStyle name="Normal 3 2 2 2 2 2 2 2 2 4" xfId="14151" xr:uid="{33B52DA0-26B2-4657-81F2-301DDE831374}"/>
    <cellStyle name="Normal 3 2 2 2 2 2 2 2 2 4 2" xfId="14152" xr:uid="{F6EEAC43-301C-4ED5-955F-CD5FFC424C0D}"/>
    <cellStyle name="Normal 3 2 2 2 2 2 2 2 2 4 2 2" xfId="42101" xr:uid="{6360284F-5763-45EF-897D-B799CDD49D19}"/>
    <cellStyle name="Normal 3 2 2 2 2 2 2 2 2 4 3" xfId="42100" xr:uid="{C3C4742B-74CC-4736-A4B1-6FE06936292B}"/>
    <cellStyle name="Normal 3 2 2 2 2 2 2 2 2 5" xfId="14153" xr:uid="{54455458-14C2-47A5-ACF4-FFB20D30EE42}"/>
    <cellStyle name="Normal 3 2 2 2 2 2 2 2 2 5 2" xfId="42102" xr:uid="{41BAE209-5EBD-4667-B7FA-3935E304694B}"/>
    <cellStyle name="Normal 3 2 2 2 2 2 2 2 2 6" xfId="42087" xr:uid="{5E1F28B7-40C9-4DD7-8FB9-B3D90DFDBCB2}"/>
    <cellStyle name="Normal 3 2 2 2 2 2 2 2 3" xfId="14154" xr:uid="{36205F4A-7692-47DC-A7BD-BE5C871FEB94}"/>
    <cellStyle name="Normal 3 2 2 2 2 2 2 2 3 2" xfId="14155" xr:uid="{26574B9C-C843-4955-8930-4FBD711D4E9D}"/>
    <cellStyle name="Normal 3 2 2 2 2 2 2 2 3 2 2" xfId="14156" xr:uid="{D7E10B24-DD8F-4493-A6D9-7F27E489F071}"/>
    <cellStyle name="Normal 3 2 2 2 2 2 2 2 3 2 2 2" xfId="14157" xr:uid="{32809B2D-EC57-489F-B568-DC5DC70B4912}"/>
    <cellStyle name="Normal 3 2 2 2 2 2 2 2 3 2 2 2 2" xfId="42106" xr:uid="{C0B9F119-F91B-4B87-A011-6830D6298AE5}"/>
    <cellStyle name="Normal 3 2 2 2 2 2 2 2 3 2 2 3" xfId="42105" xr:uid="{E07645DF-C614-4613-9955-34997F3D8D9A}"/>
    <cellStyle name="Normal 3 2 2 2 2 2 2 2 3 2 3" xfId="14158" xr:uid="{9A029DAB-9575-40C1-A626-FAD2E8BABAFF}"/>
    <cellStyle name="Normal 3 2 2 2 2 2 2 2 3 2 3 2" xfId="42107" xr:uid="{02BD59B8-C59B-45AD-8780-103851D30336}"/>
    <cellStyle name="Normal 3 2 2 2 2 2 2 2 3 2 4" xfId="42104" xr:uid="{6CFB56B2-B86A-41B5-A2AC-98764FEBD702}"/>
    <cellStyle name="Normal 3 2 2 2 2 2 2 2 3 3" xfId="14159" xr:uid="{5A3F2670-1920-4A37-BD99-873A825F7CE4}"/>
    <cellStyle name="Normal 3 2 2 2 2 2 2 2 3 3 2" xfId="14160" xr:uid="{6B7DCFB3-DEBD-490A-B5A5-C5C346D20BF6}"/>
    <cellStyle name="Normal 3 2 2 2 2 2 2 2 3 3 2 2" xfId="42109" xr:uid="{7FD4E4AD-1402-4801-99A2-54827D15520E}"/>
    <cellStyle name="Normal 3 2 2 2 2 2 2 2 3 3 3" xfId="42108" xr:uid="{C64D0AF1-B628-4DEA-9851-DE106165AC60}"/>
    <cellStyle name="Normal 3 2 2 2 2 2 2 2 3 4" xfId="14161" xr:uid="{BB78D85D-693A-44D6-87C7-DB5270A6A165}"/>
    <cellStyle name="Normal 3 2 2 2 2 2 2 2 3 4 2" xfId="42110" xr:uid="{EDBE86CE-66BB-4E42-AF4D-935B7436CB30}"/>
    <cellStyle name="Normal 3 2 2 2 2 2 2 2 3 5" xfId="42103" xr:uid="{E1D0529F-D3F8-467D-B049-259B0ABCA813}"/>
    <cellStyle name="Normal 3 2 2 2 2 2 2 2 4" xfId="14162" xr:uid="{51FC742C-2C83-474B-9443-1970CC3B3C49}"/>
    <cellStyle name="Normal 3 2 2 2 2 2 2 2 4 2" xfId="14163" xr:uid="{BC9D754B-0D40-4862-A6AC-1BC094D51AC1}"/>
    <cellStyle name="Normal 3 2 2 2 2 2 2 2 4 2 2" xfId="14164" xr:uid="{6D06410A-8C4D-43B3-9122-B482534129FE}"/>
    <cellStyle name="Normal 3 2 2 2 2 2 2 2 4 2 2 2" xfId="14165" xr:uid="{908493CE-6BF0-4310-8296-3A34B219FFB7}"/>
    <cellStyle name="Normal 3 2 2 2 2 2 2 2 4 2 2 2 2" xfId="42114" xr:uid="{110A6CD8-C3AB-4D8B-A8EF-73549085E585}"/>
    <cellStyle name="Normal 3 2 2 2 2 2 2 2 4 2 2 3" xfId="42113" xr:uid="{314EE501-E880-41F9-B6A3-EAACC7728FF1}"/>
    <cellStyle name="Normal 3 2 2 2 2 2 2 2 4 2 3" xfId="14166" xr:uid="{0F77B2E2-873F-4410-B22F-C5856D7B268B}"/>
    <cellStyle name="Normal 3 2 2 2 2 2 2 2 4 2 3 2" xfId="42115" xr:uid="{6F7E32A4-DC71-4923-B080-769184BD7C59}"/>
    <cellStyle name="Normal 3 2 2 2 2 2 2 2 4 2 4" xfId="42112" xr:uid="{8FF0E9A6-BFB0-4C27-98CC-996DE562E219}"/>
    <cellStyle name="Normal 3 2 2 2 2 2 2 2 4 3" xfId="14167" xr:uid="{EB0D8E32-0803-4174-B38C-3574ADDFF9C8}"/>
    <cellStyle name="Normal 3 2 2 2 2 2 2 2 4 3 2" xfId="14168" xr:uid="{07DA3D46-C8EF-439B-A6C9-B4623910B1B6}"/>
    <cellStyle name="Normal 3 2 2 2 2 2 2 2 4 3 2 2" xfId="42117" xr:uid="{CC46B9F5-BDFE-4088-8601-B1A662755974}"/>
    <cellStyle name="Normal 3 2 2 2 2 2 2 2 4 3 3" xfId="42116" xr:uid="{EF6009A5-41A6-4184-828C-23CAEA525E98}"/>
    <cellStyle name="Normal 3 2 2 2 2 2 2 2 4 4" xfId="14169" xr:uid="{54786F82-F60C-4746-9E1B-8CC856407DB3}"/>
    <cellStyle name="Normal 3 2 2 2 2 2 2 2 4 4 2" xfId="42118" xr:uid="{17EAC26E-FBEE-45B1-893F-40CD2D788E9B}"/>
    <cellStyle name="Normal 3 2 2 2 2 2 2 2 4 5" xfId="42111" xr:uid="{9533225D-06A5-443A-8129-1E4D78C04301}"/>
    <cellStyle name="Normal 3 2 2 2 2 2 2 2 5" xfId="14170" xr:uid="{1D05241D-D3BB-465E-B5AC-C92DE14CFDAE}"/>
    <cellStyle name="Normal 3 2 2 2 2 2 2 2 5 2" xfId="14171" xr:uid="{E7221E21-866E-4990-8548-33AC377E87F2}"/>
    <cellStyle name="Normal 3 2 2 2 2 2 2 2 5 2 2" xfId="14172" xr:uid="{85FDC6B1-E734-4AEC-8B89-7144360A2C10}"/>
    <cellStyle name="Normal 3 2 2 2 2 2 2 2 5 2 2 2" xfId="42121" xr:uid="{8F80181D-0DA5-4B45-BA08-07FEC9CBA6CC}"/>
    <cellStyle name="Normal 3 2 2 2 2 2 2 2 5 2 3" xfId="42120" xr:uid="{41AEEE31-CEEB-43FF-AA91-8F98ADC82D54}"/>
    <cellStyle name="Normal 3 2 2 2 2 2 2 2 5 3" xfId="14173" xr:uid="{6B46119D-5DAC-4AA6-898D-EC10AB4EF8D8}"/>
    <cellStyle name="Normal 3 2 2 2 2 2 2 2 5 3 2" xfId="42122" xr:uid="{E5D9EC67-192A-4360-825D-96C6D845C85A}"/>
    <cellStyle name="Normal 3 2 2 2 2 2 2 2 5 4" xfId="42119" xr:uid="{70A16CA0-F9DC-4FAE-8BA6-41335FCE7D2E}"/>
    <cellStyle name="Normal 3 2 2 2 2 2 2 2 6" xfId="14174" xr:uid="{EA5ABF94-DE9C-44E3-BDF2-D53F19F90770}"/>
    <cellStyle name="Normal 3 2 2 2 2 2 2 2 6 2" xfId="14175" xr:uid="{672EEF6D-B9C7-4DEE-A736-3E9104504779}"/>
    <cellStyle name="Normal 3 2 2 2 2 2 2 2 6 2 2" xfId="42124" xr:uid="{5AEC9720-47CC-4CA2-8C61-36591F6C0D8A}"/>
    <cellStyle name="Normal 3 2 2 2 2 2 2 2 6 3" xfId="42123" xr:uid="{22DED629-8804-4911-A560-43A9702BFB5F}"/>
    <cellStyle name="Normal 3 2 2 2 2 2 2 2 7" xfId="14176" xr:uid="{76751560-4D54-4BE4-A91C-9D6D65A14E18}"/>
    <cellStyle name="Normal 3 2 2 2 2 2 2 2 7 2" xfId="42125" xr:uid="{906245AF-C5B7-4816-BDF1-7F324FF5E9C3}"/>
    <cellStyle name="Normal 3 2 2 2 2 2 2 2 8" xfId="28699" xr:uid="{66A87580-81DA-4813-883D-BE7D4EEC7F27}"/>
    <cellStyle name="Normal 3 2 2 2 2 2 2 3" xfId="14177" xr:uid="{F91B5AA6-234E-44FB-AB0C-640A2A8606C3}"/>
    <cellStyle name="Normal 3 2 2 2 2 2 2 3 2" xfId="14178" xr:uid="{952B462D-FE42-4B6D-BAF5-15F76CD0FC00}"/>
    <cellStyle name="Normal 3 2 2 2 2 2 2 3 2 2" xfId="14179" xr:uid="{75385131-15C7-41B8-9D27-38ADA33BB656}"/>
    <cellStyle name="Normal 3 2 2 2 2 2 2 3 2 2 2" xfId="14180" xr:uid="{3209F3FE-670C-46A7-9F3F-69BF6AA647B9}"/>
    <cellStyle name="Normal 3 2 2 2 2 2 2 3 2 2 2 2" xfId="14181" xr:uid="{CC58528D-D438-45CA-B8BA-38A822A1795F}"/>
    <cellStyle name="Normal 3 2 2 2 2 2 2 3 2 2 2 2 2" xfId="42130" xr:uid="{1BA43D2C-1943-420E-9797-22C88984880A}"/>
    <cellStyle name="Normal 3 2 2 2 2 2 2 3 2 2 2 3" xfId="42129" xr:uid="{FF872974-8F04-4957-8759-477FEA29C38F}"/>
    <cellStyle name="Normal 3 2 2 2 2 2 2 3 2 2 3" xfId="14182" xr:uid="{DA2D0642-F114-4CCA-BAB4-E1A268AA5160}"/>
    <cellStyle name="Normal 3 2 2 2 2 2 2 3 2 2 3 2" xfId="42131" xr:uid="{3E70F2A5-1571-4DF1-ACC6-03916F15331B}"/>
    <cellStyle name="Normal 3 2 2 2 2 2 2 3 2 2 4" xfId="42128" xr:uid="{8A391D7E-34E3-4056-8C04-096D6B779817}"/>
    <cellStyle name="Normal 3 2 2 2 2 2 2 3 2 3" xfId="14183" xr:uid="{12EFE1BF-6F2C-4A3C-B9C2-1C1A5A289DD7}"/>
    <cellStyle name="Normal 3 2 2 2 2 2 2 3 2 3 2" xfId="14184" xr:uid="{AE572716-74B6-40DD-A997-EBFE41DE5B48}"/>
    <cellStyle name="Normal 3 2 2 2 2 2 2 3 2 3 2 2" xfId="42133" xr:uid="{9BB10E48-3836-42BA-B780-D763B3F512B1}"/>
    <cellStyle name="Normal 3 2 2 2 2 2 2 3 2 3 3" xfId="42132" xr:uid="{827DD4CD-CE6B-4227-B917-2B1B4E5D11AB}"/>
    <cellStyle name="Normal 3 2 2 2 2 2 2 3 2 4" xfId="14185" xr:uid="{49C1A4E1-F560-425D-AEC1-16C1AB9CCC37}"/>
    <cellStyle name="Normal 3 2 2 2 2 2 2 3 2 4 2" xfId="42134" xr:uid="{8696FBDC-9918-4059-AEA0-1C7C0113782C}"/>
    <cellStyle name="Normal 3 2 2 2 2 2 2 3 2 5" xfId="42127" xr:uid="{5B1125C9-BAD8-49E9-9D96-17477DA8BA98}"/>
    <cellStyle name="Normal 3 2 2 2 2 2 2 3 3" xfId="14186" xr:uid="{1585E8A4-9D60-45FD-BAA1-E6CB244FB090}"/>
    <cellStyle name="Normal 3 2 2 2 2 2 2 3 3 2" xfId="14187" xr:uid="{B7C2F721-FA63-4AFD-9F98-6E125EAD223E}"/>
    <cellStyle name="Normal 3 2 2 2 2 2 2 3 3 2 2" xfId="14188" xr:uid="{5213251A-5822-4826-9B5E-319EA49CCAB3}"/>
    <cellStyle name="Normal 3 2 2 2 2 2 2 3 3 2 2 2" xfId="42137" xr:uid="{4FF84119-060D-4ED7-B53B-0B8D5AFF2472}"/>
    <cellStyle name="Normal 3 2 2 2 2 2 2 3 3 2 3" xfId="42136" xr:uid="{0B41198E-522E-4983-A3BE-3D1B1A36C638}"/>
    <cellStyle name="Normal 3 2 2 2 2 2 2 3 3 3" xfId="14189" xr:uid="{C832C8F1-9DB6-4D5C-BE84-3107E3B43B74}"/>
    <cellStyle name="Normal 3 2 2 2 2 2 2 3 3 3 2" xfId="42138" xr:uid="{EEEB224D-9BDC-41E5-9292-677A6AA3B9E2}"/>
    <cellStyle name="Normal 3 2 2 2 2 2 2 3 3 4" xfId="42135" xr:uid="{3AAF2A8E-A8CD-49EB-A5A1-F8F4D770D5F1}"/>
    <cellStyle name="Normal 3 2 2 2 2 2 2 3 4" xfId="14190" xr:uid="{EBBCA01A-D1D3-41F7-B31E-4F87E3F125BC}"/>
    <cellStyle name="Normal 3 2 2 2 2 2 2 3 4 2" xfId="14191" xr:uid="{62EAE819-D468-4644-8DDB-B74DA06F292F}"/>
    <cellStyle name="Normal 3 2 2 2 2 2 2 3 4 2 2" xfId="42140" xr:uid="{9961367F-4CD3-45D6-A469-49206DC1CFEB}"/>
    <cellStyle name="Normal 3 2 2 2 2 2 2 3 4 3" xfId="42139" xr:uid="{71CCDCE0-87E8-4EF0-ADB2-C6C12CA07F94}"/>
    <cellStyle name="Normal 3 2 2 2 2 2 2 3 5" xfId="14192" xr:uid="{3725251C-8669-42B4-B4EC-02E408E8AE48}"/>
    <cellStyle name="Normal 3 2 2 2 2 2 2 3 5 2" xfId="42141" xr:uid="{BA318743-45C8-4BC3-91D3-165480F10799}"/>
    <cellStyle name="Normal 3 2 2 2 2 2 2 3 6" xfId="42126" xr:uid="{D4838938-1F46-474D-AC63-E7FF5706AB2A}"/>
    <cellStyle name="Normal 3 2 2 2 2 2 2 4" xfId="14193" xr:uid="{FCC17114-235E-44F3-A35E-916D26302B7D}"/>
    <cellStyle name="Normal 3 2 2 2 2 2 2 4 2" xfId="14194" xr:uid="{2F5B300F-FAC3-4FD4-AA57-E5B4FF8309FB}"/>
    <cellStyle name="Normal 3 2 2 2 2 2 2 4 2 2" xfId="14195" xr:uid="{3AA9F692-4683-4137-BDF0-5A291D366EA9}"/>
    <cellStyle name="Normal 3 2 2 2 2 2 2 4 2 2 2" xfId="14196" xr:uid="{0EA77029-BEB2-4C1E-B1ED-44EAC71779F8}"/>
    <cellStyle name="Normal 3 2 2 2 2 2 2 4 2 2 2 2" xfId="42145" xr:uid="{6EE7F73A-5772-44E3-B95E-447EAA79C25B}"/>
    <cellStyle name="Normal 3 2 2 2 2 2 2 4 2 2 3" xfId="42144" xr:uid="{85BC2B9B-7B99-4E73-93F1-591032D391AD}"/>
    <cellStyle name="Normal 3 2 2 2 2 2 2 4 2 3" xfId="14197" xr:uid="{F4435294-7B45-4BD5-B97E-7D3E47EB3573}"/>
    <cellStyle name="Normal 3 2 2 2 2 2 2 4 2 3 2" xfId="42146" xr:uid="{C327B502-F323-4A5D-BD96-5A1BE47BAF13}"/>
    <cellStyle name="Normal 3 2 2 2 2 2 2 4 2 4" xfId="42143" xr:uid="{28ECC2A4-14F8-4ABA-A58C-10B1C9C9FFF9}"/>
    <cellStyle name="Normal 3 2 2 2 2 2 2 4 3" xfId="14198" xr:uid="{42CDE0DF-5191-4245-87C1-FE1BC9B0053D}"/>
    <cellStyle name="Normal 3 2 2 2 2 2 2 4 3 2" xfId="14199" xr:uid="{505BA09F-9241-4D34-AFC4-C14269BF272A}"/>
    <cellStyle name="Normal 3 2 2 2 2 2 2 4 3 2 2" xfId="42148" xr:uid="{CBB9E894-9391-4E74-85C9-B1C079BEB7F4}"/>
    <cellStyle name="Normal 3 2 2 2 2 2 2 4 3 3" xfId="42147" xr:uid="{5AC42C00-5CB0-4312-9658-A535DC43D434}"/>
    <cellStyle name="Normal 3 2 2 2 2 2 2 4 4" xfId="14200" xr:uid="{DB6F12E6-9623-4190-9B21-349A71E81DA2}"/>
    <cellStyle name="Normal 3 2 2 2 2 2 2 4 4 2" xfId="42149" xr:uid="{50556152-9550-4D69-ABE0-2A7EEA37D7D1}"/>
    <cellStyle name="Normal 3 2 2 2 2 2 2 4 5" xfId="42142" xr:uid="{4FFB10CA-C342-4F5C-8C2F-F99446463009}"/>
    <cellStyle name="Normal 3 2 2 2 2 2 2 5" xfId="14201" xr:uid="{109D16FB-2DB6-4F6B-9632-A5A87EEEF546}"/>
    <cellStyle name="Normal 3 2 2 2 2 2 2 5 2" xfId="14202" xr:uid="{5865D480-F1A2-4D1B-A48F-D0A43625C179}"/>
    <cellStyle name="Normal 3 2 2 2 2 2 2 5 2 2" xfId="14203" xr:uid="{E5F652A4-0533-4671-9523-FAC309F07284}"/>
    <cellStyle name="Normal 3 2 2 2 2 2 2 5 2 2 2" xfId="14204" xr:uid="{85E6A066-2BF8-484C-93AC-CCCACAA69C63}"/>
    <cellStyle name="Normal 3 2 2 2 2 2 2 5 2 2 2 2" xfId="42153" xr:uid="{5012234E-0E8A-40CC-9036-497D4D24497B}"/>
    <cellStyle name="Normal 3 2 2 2 2 2 2 5 2 2 3" xfId="42152" xr:uid="{DFF645AF-B762-4AC5-9DFE-57ABA0210941}"/>
    <cellStyle name="Normal 3 2 2 2 2 2 2 5 2 3" xfId="14205" xr:uid="{64D0ACA6-BF40-4D27-8CB7-AB8EA024AB8A}"/>
    <cellStyle name="Normal 3 2 2 2 2 2 2 5 2 3 2" xfId="42154" xr:uid="{DC684507-8D0A-44B1-BB17-76A0A25410FC}"/>
    <cellStyle name="Normal 3 2 2 2 2 2 2 5 2 4" xfId="42151" xr:uid="{AE042978-68C3-412D-B07A-0AAF95BFAA9E}"/>
    <cellStyle name="Normal 3 2 2 2 2 2 2 5 3" xfId="14206" xr:uid="{B0FA7877-F361-45B8-8A68-5AC630366D9F}"/>
    <cellStyle name="Normal 3 2 2 2 2 2 2 5 3 2" xfId="14207" xr:uid="{5C3627DD-5F58-4076-BEA0-C91C98ADEBE2}"/>
    <cellStyle name="Normal 3 2 2 2 2 2 2 5 3 2 2" xfId="42156" xr:uid="{5F12B857-D0D6-4BB2-B00E-1FDFECD0A78D}"/>
    <cellStyle name="Normal 3 2 2 2 2 2 2 5 3 3" xfId="42155" xr:uid="{9EB1D601-46DD-42F3-BBF4-8AA0AAFA97A7}"/>
    <cellStyle name="Normal 3 2 2 2 2 2 2 5 4" xfId="14208" xr:uid="{4608A64F-1128-43B0-8BB9-EEE6CC6440E7}"/>
    <cellStyle name="Normal 3 2 2 2 2 2 2 5 4 2" xfId="42157" xr:uid="{AFE6C7C4-1DE4-4A60-8816-F3353BF16281}"/>
    <cellStyle name="Normal 3 2 2 2 2 2 2 5 5" xfId="42150" xr:uid="{54BC83C2-5EAB-403F-BCBB-F1AD2B872BF3}"/>
    <cellStyle name="Normal 3 2 2 2 2 2 2 6" xfId="14209" xr:uid="{6ED3C822-B6B0-442B-BBDB-6DC5B16AC6B9}"/>
    <cellStyle name="Normal 3 2 2 2 2 2 2 6 2" xfId="14210" xr:uid="{28A08F45-B5A0-431A-B1B3-95383DB1D2A1}"/>
    <cellStyle name="Normal 3 2 2 2 2 2 2 6 2 2" xfId="14211" xr:uid="{E7622F8A-C4C6-4707-BCAA-F8828AF93BCE}"/>
    <cellStyle name="Normal 3 2 2 2 2 2 2 6 2 2 2" xfId="42160" xr:uid="{9E88952A-AA59-4873-B603-EAC2C3013185}"/>
    <cellStyle name="Normal 3 2 2 2 2 2 2 6 2 3" xfId="42159" xr:uid="{BFD640E0-37D1-4994-8AD0-7D74BAC4F51D}"/>
    <cellStyle name="Normal 3 2 2 2 2 2 2 6 3" xfId="14212" xr:uid="{916EB56E-62E3-45D1-8B23-45989688C5D0}"/>
    <cellStyle name="Normal 3 2 2 2 2 2 2 6 3 2" xfId="42161" xr:uid="{8BBD929A-EFFF-4A4C-AF35-BBFDB78F5ED4}"/>
    <cellStyle name="Normal 3 2 2 2 2 2 2 6 4" xfId="42158" xr:uid="{74AD539B-F72E-4496-9260-418DE7FEE7B4}"/>
    <cellStyle name="Normal 3 2 2 2 2 2 2 7" xfId="14213" xr:uid="{8B717B70-E252-4587-A84F-843307BC44EA}"/>
    <cellStyle name="Normal 3 2 2 2 2 2 2 7 2" xfId="14214" xr:uid="{E87406C7-0C3A-4172-B892-6BE848E6624D}"/>
    <cellStyle name="Normal 3 2 2 2 2 2 2 7 2 2" xfId="42163" xr:uid="{CC07B6D6-D20C-4648-BD7D-F2BF5BDF8349}"/>
    <cellStyle name="Normal 3 2 2 2 2 2 2 7 3" xfId="42162" xr:uid="{8A48446E-38BB-443F-9FF8-9E9819EC6E67}"/>
    <cellStyle name="Normal 3 2 2 2 2 2 2 8" xfId="14215" xr:uid="{523F1140-627A-45EB-80E3-2A7C5CDF7A84}"/>
    <cellStyle name="Normal 3 2 2 2 2 2 2 8 2" xfId="42164" xr:uid="{AB48B59D-D914-4937-BE2B-B7B395861D30}"/>
    <cellStyle name="Normal 3 2 2 2 2 2 2 9" xfId="27879" xr:uid="{42161729-88DA-4782-9410-B4F6457009FA}"/>
    <cellStyle name="Normal 3 2 2 2 2 2 2 9 2" xfId="55798" xr:uid="{47B69A10-5071-4D17-AFA4-007B2224D9F6}"/>
    <cellStyle name="Normal 3 2 2 2 2 2 3" xfId="566" xr:uid="{35AE7F28-3627-4421-B6AE-1AF638E97E6C}"/>
    <cellStyle name="Normal 3 2 2 2 2 2 3 2" xfId="14216" xr:uid="{76CF196D-3F2C-4F81-B2B5-A1576556DCA2}"/>
    <cellStyle name="Normal 3 2 2 2 2 2 3 2 2" xfId="14217" xr:uid="{7E0BC828-44B1-4C43-91CA-4C6D908BA152}"/>
    <cellStyle name="Normal 3 2 2 2 2 2 3 2 2 2" xfId="14218" xr:uid="{FD3270C4-5243-47EB-835A-405F296C938E}"/>
    <cellStyle name="Normal 3 2 2 2 2 2 3 2 2 2 2" xfId="14219" xr:uid="{B53AC755-854E-4656-B7F6-D9BEF3029F9E}"/>
    <cellStyle name="Normal 3 2 2 2 2 2 3 2 2 2 2 2" xfId="14220" xr:uid="{1E6593EE-9A7A-4321-A53A-746F9F3E36BD}"/>
    <cellStyle name="Normal 3 2 2 2 2 2 3 2 2 2 2 2 2" xfId="42169" xr:uid="{A8F22207-4D48-4062-BA64-7CBC9878131E}"/>
    <cellStyle name="Normal 3 2 2 2 2 2 3 2 2 2 2 3" xfId="42168" xr:uid="{A293FA96-F86C-42EC-9C79-5371EF658BE8}"/>
    <cellStyle name="Normal 3 2 2 2 2 2 3 2 2 2 3" xfId="14221" xr:uid="{83B01B5C-0272-43FA-BB11-2D1280204AF2}"/>
    <cellStyle name="Normal 3 2 2 2 2 2 3 2 2 2 3 2" xfId="42170" xr:uid="{EEA78C03-DA6D-4678-A25A-2231218CB2DD}"/>
    <cellStyle name="Normal 3 2 2 2 2 2 3 2 2 2 4" xfId="42167" xr:uid="{1E3BF684-A6FF-452A-BFCD-49874344720C}"/>
    <cellStyle name="Normal 3 2 2 2 2 2 3 2 2 3" xfId="14222" xr:uid="{6B396E51-E777-47B8-A105-0754918E54D6}"/>
    <cellStyle name="Normal 3 2 2 2 2 2 3 2 2 3 2" xfId="14223" xr:uid="{4A8B94BF-9F10-4ADA-92DD-08DF212B8264}"/>
    <cellStyle name="Normal 3 2 2 2 2 2 3 2 2 3 2 2" xfId="42172" xr:uid="{26691F0A-7C59-4E4B-A881-73EB8BFB6C83}"/>
    <cellStyle name="Normal 3 2 2 2 2 2 3 2 2 3 3" xfId="42171" xr:uid="{C634495E-D134-413C-9BC6-D5B2A4B2CA24}"/>
    <cellStyle name="Normal 3 2 2 2 2 2 3 2 2 4" xfId="14224" xr:uid="{F2F7871F-8976-4035-B65B-2D96F51221C3}"/>
    <cellStyle name="Normal 3 2 2 2 2 2 3 2 2 4 2" xfId="42173" xr:uid="{440402BD-0FBB-4919-9F9F-D4E2B7D624C8}"/>
    <cellStyle name="Normal 3 2 2 2 2 2 3 2 2 5" xfId="42166" xr:uid="{88D5A9B8-B804-4A20-8890-DF43F2BCBE07}"/>
    <cellStyle name="Normal 3 2 2 2 2 2 3 2 3" xfId="14225" xr:uid="{A3C0DC38-33B3-4CB1-A5BF-F676831C56EE}"/>
    <cellStyle name="Normal 3 2 2 2 2 2 3 2 3 2" xfId="14226" xr:uid="{0A741FBB-C0F1-4C16-85BB-580D43AE79AD}"/>
    <cellStyle name="Normal 3 2 2 2 2 2 3 2 3 2 2" xfId="14227" xr:uid="{5D08A938-5751-4FE2-8207-36A26A6E0285}"/>
    <cellStyle name="Normal 3 2 2 2 2 2 3 2 3 2 2 2" xfId="42176" xr:uid="{980B1A94-E0BA-4B55-A08A-0A922CFC4E43}"/>
    <cellStyle name="Normal 3 2 2 2 2 2 3 2 3 2 3" xfId="42175" xr:uid="{903C22F5-1E3C-49DC-9640-3B0004C67B96}"/>
    <cellStyle name="Normal 3 2 2 2 2 2 3 2 3 3" xfId="14228" xr:uid="{732C1DFF-3975-4FB3-A593-8A3C5859D328}"/>
    <cellStyle name="Normal 3 2 2 2 2 2 3 2 3 3 2" xfId="42177" xr:uid="{88575522-AB47-4949-A5A6-CF8B151E3C24}"/>
    <cellStyle name="Normal 3 2 2 2 2 2 3 2 3 4" xfId="42174" xr:uid="{B38ABA58-EE35-4831-A817-129FD580AEC9}"/>
    <cellStyle name="Normal 3 2 2 2 2 2 3 2 4" xfId="14229" xr:uid="{69CE5B9F-77D4-42D1-8BD2-99768CABFC79}"/>
    <cellStyle name="Normal 3 2 2 2 2 2 3 2 4 2" xfId="14230" xr:uid="{E312C5D1-67FE-4705-BE8F-180BF0EB9388}"/>
    <cellStyle name="Normal 3 2 2 2 2 2 3 2 4 2 2" xfId="42179" xr:uid="{DBFD915B-A26B-4D56-8BA9-36AAA30F87C4}"/>
    <cellStyle name="Normal 3 2 2 2 2 2 3 2 4 3" xfId="42178" xr:uid="{7321CF72-6708-4FCA-BB57-F567307ECD5B}"/>
    <cellStyle name="Normal 3 2 2 2 2 2 3 2 5" xfId="14231" xr:uid="{213DD10D-F7B4-492F-BFD5-8EEA89A8C934}"/>
    <cellStyle name="Normal 3 2 2 2 2 2 3 2 5 2" xfId="42180" xr:uid="{BECAF713-80EA-4EEC-885C-43ADCF1DC0A0}"/>
    <cellStyle name="Normal 3 2 2 2 2 2 3 2 6" xfId="42165" xr:uid="{D48486B8-062F-4EFA-8B81-097A0CA68901}"/>
    <cellStyle name="Normal 3 2 2 2 2 2 3 3" xfId="14232" xr:uid="{83151FC6-34B6-4278-86F3-6F76C303E9B9}"/>
    <cellStyle name="Normal 3 2 2 2 2 2 3 3 2" xfId="14233" xr:uid="{CC19CBE2-9DA7-4E1E-B08D-BCC5FD0BEFA3}"/>
    <cellStyle name="Normal 3 2 2 2 2 2 3 3 2 2" xfId="14234" xr:uid="{42057169-B9B7-4CF1-B727-5B77E8F8B9E2}"/>
    <cellStyle name="Normal 3 2 2 2 2 2 3 3 2 2 2" xfId="14235" xr:uid="{C89EEBAD-D8CE-4837-8DAC-D1B398CE661E}"/>
    <cellStyle name="Normal 3 2 2 2 2 2 3 3 2 2 2 2" xfId="42184" xr:uid="{D0E7AA2C-9543-4E87-A587-50DC5B37A8F9}"/>
    <cellStyle name="Normal 3 2 2 2 2 2 3 3 2 2 3" xfId="42183" xr:uid="{3836102F-61B8-4449-8788-EF9DA8F1B882}"/>
    <cellStyle name="Normal 3 2 2 2 2 2 3 3 2 3" xfId="14236" xr:uid="{8F57393E-A255-4335-A4B5-67E6D211C984}"/>
    <cellStyle name="Normal 3 2 2 2 2 2 3 3 2 3 2" xfId="42185" xr:uid="{93A449FD-4740-4FC4-BC93-B87AE935DA19}"/>
    <cellStyle name="Normal 3 2 2 2 2 2 3 3 2 4" xfId="42182" xr:uid="{53DF3032-F219-49F6-B21B-D65927417851}"/>
    <cellStyle name="Normal 3 2 2 2 2 2 3 3 3" xfId="14237" xr:uid="{03601799-282A-4597-AA9D-6B27857CD44B}"/>
    <cellStyle name="Normal 3 2 2 2 2 2 3 3 3 2" xfId="14238" xr:uid="{B5880AEC-ABBD-492D-A395-40FF17A3FAE8}"/>
    <cellStyle name="Normal 3 2 2 2 2 2 3 3 3 2 2" xfId="42187" xr:uid="{6B85784E-A3EE-416A-AE12-B4405C9AC81B}"/>
    <cellStyle name="Normal 3 2 2 2 2 2 3 3 3 3" xfId="42186" xr:uid="{48851AC5-3C23-4BB1-AB0C-2D5E2695BF6D}"/>
    <cellStyle name="Normal 3 2 2 2 2 2 3 3 4" xfId="14239" xr:uid="{C389D828-7CC9-4F7D-9C56-3A79B2ED96E3}"/>
    <cellStyle name="Normal 3 2 2 2 2 2 3 3 4 2" xfId="42188" xr:uid="{5F409970-DFD6-449F-935F-A1903F2448E0}"/>
    <cellStyle name="Normal 3 2 2 2 2 2 3 3 5" xfId="42181" xr:uid="{1A4CEC77-2BA2-4A51-A013-D4ECE36ABF76}"/>
    <cellStyle name="Normal 3 2 2 2 2 2 3 4" xfId="14240" xr:uid="{7AF3CC44-3D98-451F-A6FD-CEA376195FE1}"/>
    <cellStyle name="Normal 3 2 2 2 2 2 3 4 2" xfId="14241" xr:uid="{95D7DDF1-244E-4B28-8596-635D654874A8}"/>
    <cellStyle name="Normal 3 2 2 2 2 2 3 4 2 2" xfId="14242" xr:uid="{11F7D40E-DFE0-43FF-A8C3-7ED5CDCD393D}"/>
    <cellStyle name="Normal 3 2 2 2 2 2 3 4 2 2 2" xfId="14243" xr:uid="{4E340707-683D-46C0-9D8B-82ACD8B078DA}"/>
    <cellStyle name="Normal 3 2 2 2 2 2 3 4 2 2 2 2" xfId="42192" xr:uid="{560F6716-5470-4C10-AA9B-BC2C47D9C86B}"/>
    <cellStyle name="Normal 3 2 2 2 2 2 3 4 2 2 3" xfId="42191" xr:uid="{80F5B70E-6BD8-4CF6-B27C-8190D3319089}"/>
    <cellStyle name="Normal 3 2 2 2 2 2 3 4 2 3" xfId="14244" xr:uid="{8C75D263-50B7-4F21-9014-5136742878E1}"/>
    <cellStyle name="Normal 3 2 2 2 2 2 3 4 2 3 2" xfId="42193" xr:uid="{6719256F-144B-4377-B622-57E1E115653D}"/>
    <cellStyle name="Normal 3 2 2 2 2 2 3 4 2 4" xfId="42190" xr:uid="{63FB7F43-286A-4B65-92C2-EEEDC8EFEAEE}"/>
    <cellStyle name="Normal 3 2 2 2 2 2 3 4 3" xfId="14245" xr:uid="{6100904A-C627-43E1-89B3-2A7488DEFEEC}"/>
    <cellStyle name="Normal 3 2 2 2 2 2 3 4 3 2" xfId="14246" xr:uid="{51B7274A-E14E-44D5-9330-567425B65467}"/>
    <cellStyle name="Normal 3 2 2 2 2 2 3 4 3 2 2" xfId="42195" xr:uid="{D6010883-2B0B-4124-B3B6-DF6FDA19B617}"/>
    <cellStyle name="Normal 3 2 2 2 2 2 3 4 3 3" xfId="42194" xr:uid="{AD471963-7905-48DF-84E7-81A5B402C1BB}"/>
    <cellStyle name="Normal 3 2 2 2 2 2 3 4 4" xfId="14247" xr:uid="{D07C588D-8118-4B95-BED4-1779937C4003}"/>
    <cellStyle name="Normal 3 2 2 2 2 2 3 4 4 2" xfId="42196" xr:uid="{278ABD71-6373-451A-BB6E-4E766FBAFCC1}"/>
    <cellStyle name="Normal 3 2 2 2 2 2 3 4 5" xfId="42189" xr:uid="{1572E45F-02EB-4D06-A95D-2F8B3BBF26D1}"/>
    <cellStyle name="Normal 3 2 2 2 2 2 3 5" xfId="14248" xr:uid="{35857CE9-EA62-4862-A34B-35FEAC5703E3}"/>
    <cellStyle name="Normal 3 2 2 2 2 2 3 5 2" xfId="14249" xr:uid="{01C61273-9602-4F70-AF5D-A9EC76F7136A}"/>
    <cellStyle name="Normal 3 2 2 2 2 2 3 5 2 2" xfId="14250" xr:uid="{8A69971A-9A0B-4008-8C69-C10268B51A2C}"/>
    <cellStyle name="Normal 3 2 2 2 2 2 3 5 2 2 2" xfId="42199" xr:uid="{8A20F752-1513-45E6-8670-A8EB493208D5}"/>
    <cellStyle name="Normal 3 2 2 2 2 2 3 5 2 3" xfId="42198" xr:uid="{5D6E3397-7070-4A9E-90EA-7751F8262B65}"/>
    <cellStyle name="Normal 3 2 2 2 2 2 3 5 3" xfId="14251" xr:uid="{81695DA6-D98B-4503-AD82-FE2A7B1750A1}"/>
    <cellStyle name="Normal 3 2 2 2 2 2 3 5 3 2" xfId="42200" xr:uid="{0E7E4B19-3302-4DCC-BA10-00A15F79DA0C}"/>
    <cellStyle name="Normal 3 2 2 2 2 2 3 5 4" xfId="42197" xr:uid="{5014B981-6889-4EEE-BA60-98F1632A1EAF}"/>
    <cellStyle name="Normal 3 2 2 2 2 2 3 6" xfId="14252" xr:uid="{880A1C5C-D101-451F-A287-E25640C09F7E}"/>
    <cellStyle name="Normal 3 2 2 2 2 2 3 6 2" xfId="14253" xr:uid="{6E9C2AA2-16E0-445E-B5BD-FF2D817E6FB8}"/>
    <cellStyle name="Normal 3 2 2 2 2 2 3 6 2 2" xfId="42202" xr:uid="{39D0F8F5-FC05-4143-8265-682AFF6FAD76}"/>
    <cellStyle name="Normal 3 2 2 2 2 2 3 6 3" xfId="42201" xr:uid="{5D852762-AC47-41AD-A678-537A0B6858B8}"/>
    <cellStyle name="Normal 3 2 2 2 2 2 3 7" xfId="14254" xr:uid="{71FF65C2-8931-432C-9847-22CF3C5B61D0}"/>
    <cellStyle name="Normal 3 2 2 2 2 2 3 7 2" xfId="42203" xr:uid="{861E9725-6FBF-4AEC-8866-ABEFC151CCF5}"/>
    <cellStyle name="Normal 3 2 2 2 2 2 3 8" xfId="28545" xr:uid="{46D2F153-E40D-475D-95B0-2A10B5A68A1A}"/>
    <cellStyle name="Normal 3 2 2 2 2 2 4" xfId="14255" xr:uid="{A9D56A2B-3A5C-4DEC-BC59-06C35876DBA1}"/>
    <cellStyle name="Normal 3 2 2 2 2 2 4 2" xfId="14256" xr:uid="{45AC5557-CA14-4F35-BAE3-716C70F9D455}"/>
    <cellStyle name="Normal 3 2 2 2 2 2 4 2 2" xfId="14257" xr:uid="{571BE005-AD18-4D71-8641-337067EC5C1E}"/>
    <cellStyle name="Normal 3 2 2 2 2 2 4 2 2 2" xfId="14258" xr:uid="{591A9A30-7848-41DC-95F7-CFF3A7D00968}"/>
    <cellStyle name="Normal 3 2 2 2 2 2 4 2 2 2 2" xfId="14259" xr:uid="{682B3544-E691-4800-9B07-2F0CF107A960}"/>
    <cellStyle name="Normal 3 2 2 2 2 2 4 2 2 2 2 2" xfId="42208" xr:uid="{D743392D-8D73-48A2-9403-898C9431EFED}"/>
    <cellStyle name="Normal 3 2 2 2 2 2 4 2 2 2 3" xfId="42207" xr:uid="{26D9FF1A-E704-47FB-956F-B7DB29FD170A}"/>
    <cellStyle name="Normal 3 2 2 2 2 2 4 2 2 3" xfId="14260" xr:uid="{E51442DB-2AD9-4EC0-AA22-DA89C48617F9}"/>
    <cellStyle name="Normal 3 2 2 2 2 2 4 2 2 3 2" xfId="42209" xr:uid="{DD4A95DB-4E7D-4731-93B1-8DCDDEA357A5}"/>
    <cellStyle name="Normal 3 2 2 2 2 2 4 2 2 4" xfId="42206" xr:uid="{AAB5E2D1-0C14-4F40-A418-1003822537F2}"/>
    <cellStyle name="Normal 3 2 2 2 2 2 4 2 3" xfId="14261" xr:uid="{7CDFCA03-2DE6-4719-A159-F0154638794C}"/>
    <cellStyle name="Normal 3 2 2 2 2 2 4 2 3 2" xfId="14262" xr:uid="{CCB8C82C-CBE5-4A41-B46D-34D40B0ABF8F}"/>
    <cellStyle name="Normal 3 2 2 2 2 2 4 2 3 2 2" xfId="42211" xr:uid="{CC7DF794-9F9E-4F8B-98BF-FDC7E3430D4B}"/>
    <cellStyle name="Normal 3 2 2 2 2 2 4 2 3 3" xfId="42210" xr:uid="{3EC43AB0-119F-4723-B17E-1F2B0D5325AE}"/>
    <cellStyle name="Normal 3 2 2 2 2 2 4 2 4" xfId="14263" xr:uid="{D56F3ED4-3D01-4054-B82A-556A8E5ADD1C}"/>
    <cellStyle name="Normal 3 2 2 2 2 2 4 2 4 2" xfId="42212" xr:uid="{9E617BF9-6BEC-4AC9-9A8D-57236C633CA8}"/>
    <cellStyle name="Normal 3 2 2 2 2 2 4 2 5" xfId="42205" xr:uid="{94CC0057-6A2A-4DA8-AC06-0C41FDF9D542}"/>
    <cellStyle name="Normal 3 2 2 2 2 2 4 3" xfId="14264" xr:uid="{86C70C9A-59EB-40A4-8AA2-A640FE406ABE}"/>
    <cellStyle name="Normal 3 2 2 2 2 2 4 3 2" xfId="14265" xr:uid="{BC633D08-5914-46AD-B311-0BC0E9B0E7EF}"/>
    <cellStyle name="Normal 3 2 2 2 2 2 4 3 2 2" xfId="14266" xr:uid="{76F60B1D-C1C1-4FCC-B110-B6677F5B0079}"/>
    <cellStyle name="Normal 3 2 2 2 2 2 4 3 2 2 2" xfId="42215" xr:uid="{015C3A6B-A182-4C96-AD9E-008EE20E8E21}"/>
    <cellStyle name="Normal 3 2 2 2 2 2 4 3 2 3" xfId="42214" xr:uid="{88BE2E63-77BF-4B70-9C74-847E5BE324BD}"/>
    <cellStyle name="Normal 3 2 2 2 2 2 4 3 3" xfId="14267" xr:uid="{2F33618F-4C4A-4243-8F72-74983BABCC72}"/>
    <cellStyle name="Normal 3 2 2 2 2 2 4 3 3 2" xfId="42216" xr:uid="{00804397-C9F1-4C3A-9FA2-619243D6466A}"/>
    <cellStyle name="Normal 3 2 2 2 2 2 4 3 4" xfId="42213" xr:uid="{5444F951-109E-4A93-9CB2-E01D0B373A4C}"/>
    <cellStyle name="Normal 3 2 2 2 2 2 4 4" xfId="14268" xr:uid="{7F2630C4-2133-43A6-BB67-E50AA51C9152}"/>
    <cellStyle name="Normal 3 2 2 2 2 2 4 4 2" xfId="14269" xr:uid="{4566DBCC-7318-45E7-9459-04C369E82F26}"/>
    <cellStyle name="Normal 3 2 2 2 2 2 4 4 2 2" xfId="42218" xr:uid="{97A867E9-CD59-4240-922B-280E3B78A381}"/>
    <cellStyle name="Normal 3 2 2 2 2 2 4 4 3" xfId="42217" xr:uid="{CFFFA24C-8604-4437-A655-DC7F904829CF}"/>
    <cellStyle name="Normal 3 2 2 2 2 2 4 5" xfId="14270" xr:uid="{F5C64DCB-2888-4B78-BC48-570FA8F7861E}"/>
    <cellStyle name="Normal 3 2 2 2 2 2 4 5 2" xfId="42219" xr:uid="{64FFE25C-9934-46C6-A29B-DCFBA55C8C0B}"/>
    <cellStyle name="Normal 3 2 2 2 2 2 4 6" xfId="42204" xr:uid="{419F1C90-EA38-4FE3-BB29-3C7878129EFE}"/>
    <cellStyle name="Normal 3 2 2 2 2 2 5" xfId="14271" xr:uid="{0BF95725-7905-47BC-88C4-E481C42C9633}"/>
    <cellStyle name="Normal 3 2 2 2 2 2 5 2" xfId="14272" xr:uid="{DD8CC225-2CA6-4984-ACCD-5EC6F006A3C2}"/>
    <cellStyle name="Normal 3 2 2 2 2 2 5 2 2" xfId="14273" xr:uid="{E4520C78-6A39-4131-B6DA-33431299C175}"/>
    <cellStyle name="Normal 3 2 2 2 2 2 5 2 2 2" xfId="14274" xr:uid="{8D6007DD-3837-4FFC-AF30-28938F68C97B}"/>
    <cellStyle name="Normal 3 2 2 2 2 2 5 2 2 2 2" xfId="42223" xr:uid="{6A5E45E6-891B-42E3-BBE0-D8285B7CE854}"/>
    <cellStyle name="Normal 3 2 2 2 2 2 5 2 2 3" xfId="42222" xr:uid="{404DBC1B-EA5F-4CC4-93ED-E7DF69DD683B}"/>
    <cellStyle name="Normal 3 2 2 2 2 2 5 2 3" xfId="14275" xr:uid="{527E0DD0-BEB0-4350-8BA6-E66AF65645CA}"/>
    <cellStyle name="Normal 3 2 2 2 2 2 5 2 3 2" xfId="42224" xr:uid="{7B0C81D0-9F38-4D3C-BE64-026989AA8018}"/>
    <cellStyle name="Normal 3 2 2 2 2 2 5 2 4" xfId="42221" xr:uid="{84F936FD-F4C9-4803-AF49-A484831B0C08}"/>
    <cellStyle name="Normal 3 2 2 2 2 2 5 3" xfId="14276" xr:uid="{1DDFDE56-0BC6-48E5-AB1E-A9172B7B8B45}"/>
    <cellStyle name="Normal 3 2 2 2 2 2 5 3 2" xfId="14277" xr:uid="{38B59860-51A5-4B26-8304-14B93D8BDE76}"/>
    <cellStyle name="Normal 3 2 2 2 2 2 5 3 2 2" xfId="42226" xr:uid="{A71BDB3A-D531-451B-B477-A6C754A0FCE0}"/>
    <cellStyle name="Normal 3 2 2 2 2 2 5 3 3" xfId="42225" xr:uid="{54767D90-8920-4B62-A039-958CE324F7FC}"/>
    <cellStyle name="Normal 3 2 2 2 2 2 5 4" xfId="14278" xr:uid="{84ED3411-05D8-482B-BB27-5AB604DB6CF7}"/>
    <cellStyle name="Normal 3 2 2 2 2 2 5 4 2" xfId="42227" xr:uid="{0D0AF95F-0E09-499F-8C06-90C3E23A04FD}"/>
    <cellStyle name="Normal 3 2 2 2 2 2 5 5" xfId="42220" xr:uid="{82B26B84-5923-4C7C-9B36-EE8330EBA1C0}"/>
    <cellStyle name="Normal 3 2 2 2 2 2 6" xfId="14279" xr:uid="{0AE8A372-8984-4055-ABE1-4FA8FCD45585}"/>
    <cellStyle name="Normal 3 2 2 2 2 2 6 2" xfId="14280" xr:uid="{97CB4728-2004-400A-809F-293C8C6DE9B9}"/>
    <cellStyle name="Normal 3 2 2 2 2 2 6 2 2" xfId="14281" xr:uid="{0FBBD740-C27E-488F-800D-562D6C883C3F}"/>
    <cellStyle name="Normal 3 2 2 2 2 2 6 2 2 2" xfId="14282" xr:uid="{DB18CB38-4ED7-4C8F-BB49-12261331858E}"/>
    <cellStyle name="Normal 3 2 2 2 2 2 6 2 2 2 2" xfId="42231" xr:uid="{DC878CFF-3D5A-4D36-B72A-18F915527084}"/>
    <cellStyle name="Normal 3 2 2 2 2 2 6 2 2 3" xfId="42230" xr:uid="{D3CA65BF-48AA-4708-A8F7-306221D33414}"/>
    <cellStyle name="Normal 3 2 2 2 2 2 6 2 3" xfId="14283" xr:uid="{8A1DD2F3-EFBF-43BF-A2CB-4753E209CC23}"/>
    <cellStyle name="Normal 3 2 2 2 2 2 6 2 3 2" xfId="42232" xr:uid="{AB95ED9A-BD2C-49C9-8987-FF5305C02994}"/>
    <cellStyle name="Normal 3 2 2 2 2 2 6 2 4" xfId="42229" xr:uid="{FAF666FF-5C3A-46D3-9836-9F521F061714}"/>
    <cellStyle name="Normal 3 2 2 2 2 2 6 3" xfId="14284" xr:uid="{77A822D1-3B36-4656-829A-3B54F0FE4948}"/>
    <cellStyle name="Normal 3 2 2 2 2 2 6 3 2" xfId="14285" xr:uid="{777B7AF6-EB73-46ED-91C7-4132B662B561}"/>
    <cellStyle name="Normal 3 2 2 2 2 2 6 3 2 2" xfId="42234" xr:uid="{1AE85225-09F4-4F80-B0AC-88F8CE8E02F1}"/>
    <cellStyle name="Normal 3 2 2 2 2 2 6 3 3" xfId="42233" xr:uid="{24A333E9-2CC2-45FC-A6DE-0E7C54D60606}"/>
    <cellStyle name="Normal 3 2 2 2 2 2 6 4" xfId="14286" xr:uid="{D5CD11A0-5986-4BC4-A0A2-4E77AD19B920}"/>
    <cellStyle name="Normal 3 2 2 2 2 2 6 4 2" xfId="42235" xr:uid="{A0D0580E-5F63-4E19-8571-EF9E5E924BA8}"/>
    <cellStyle name="Normal 3 2 2 2 2 2 6 5" xfId="42228" xr:uid="{11B31D1A-5FDE-473D-9A7F-0CEBAB5358DF}"/>
    <cellStyle name="Normal 3 2 2 2 2 2 7" xfId="14287" xr:uid="{3F1AEDD1-D280-4F2A-B3DC-4949BFDA207E}"/>
    <cellStyle name="Normal 3 2 2 2 2 2 7 2" xfId="14288" xr:uid="{B2F92909-358F-4C17-AF27-96C23751A4FB}"/>
    <cellStyle name="Normal 3 2 2 2 2 2 7 2 2" xfId="14289" xr:uid="{74B7D65C-38E1-41D5-A404-B769D7E7E9B9}"/>
    <cellStyle name="Normal 3 2 2 2 2 2 7 2 2 2" xfId="42238" xr:uid="{CE14D179-EF87-4E4C-A577-068C98D6830D}"/>
    <cellStyle name="Normal 3 2 2 2 2 2 7 2 3" xfId="42237" xr:uid="{5D9B15D5-2298-48F1-B2F1-A6DA8977CEA5}"/>
    <cellStyle name="Normal 3 2 2 2 2 2 7 3" xfId="14290" xr:uid="{78A42E77-BA25-49CF-BD4A-DD0C016004F7}"/>
    <cellStyle name="Normal 3 2 2 2 2 2 7 3 2" xfId="42239" xr:uid="{89DC7699-323F-4586-9A30-296F940B267B}"/>
    <cellStyle name="Normal 3 2 2 2 2 2 7 4" xfId="42236" xr:uid="{A6EF6BB1-EB2F-4A39-B04A-DFFD5C9D0920}"/>
    <cellStyle name="Normal 3 2 2 2 2 2 8" xfId="14291" xr:uid="{3CC2FC6B-D1B3-486B-8162-F72772652278}"/>
    <cellStyle name="Normal 3 2 2 2 2 2 8 2" xfId="14292" xr:uid="{DBF9DCEE-E960-46FE-AAB2-E58673B7FB45}"/>
    <cellStyle name="Normal 3 2 2 2 2 2 8 2 2" xfId="42241" xr:uid="{DBAC0203-4E82-4F76-97FB-EE26F22CC325}"/>
    <cellStyle name="Normal 3 2 2 2 2 2 8 3" xfId="42240" xr:uid="{C7C428C4-66EE-44E7-BCFD-2A8C0FEEC33F}"/>
    <cellStyle name="Normal 3 2 2 2 2 2 9" xfId="14293" xr:uid="{A30262EC-33C5-4550-B796-B478814B4F81}"/>
    <cellStyle name="Normal 3 2 2 2 2 2 9 2" xfId="42242" xr:uid="{5C06DB05-2917-49AC-B5BB-6ED7D6852988}"/>
    <cellStyle name="Normal 3 2 2 2 2 3" xfId="296" xr:uid="{0CBFCADC-8A9D-4501-BE07-A3D32ABD643B}"/>
    <cellStyle name="Normal 3 2 2 2 2 3 10" xfId="28277" xr:uid="{342782FD-757F-4311-B9AE-D86082E3EEC7}"/>
    <cellStyle name="Normal 3 2 2 2 2 3 2" xfId="643" xr:uid="{AF9B6AF5-6C78-47AE-B552-DE6E8FBF5C74}"/>
    <cellStyle name="Normal 3 2 2 2 2 3 2 2" xfId="14294" xr:uid="{67453450-FDF9-49AD-A14F-7104493E539F}"/>
    <cellStyle name="Normal 3 2 2 2 2 3 2 2 2" xfId="14295" xr:uid="{AC9C63DE-82B7-4C14-A76B-6BA09DAC448C}"/>
    <cellStyle name="Normal 3 2 2 2 2 3 2 2 2 2" xfId="14296" xr:uid="{FD6F374C-C9D1-4BC2-BF9B-8BB8FFE6AC4F}"/>
    <cellStyle name="Normal 3 2 2 2 2 3 2 2 2 2 2" xfId="14297" xr:uid="{6C15BE39-06B1-47E7-9EA8-116395D669EC}"/>
    <cellStyle name="Normal 3 2 2 2 2 3 2 2 2 2 2 2" xfId="14298" xr:uid="{3EFB3951-F755-41F3-B22F-CCE9E5E8CB01}"/>
    <cellStyle name="Normal 3 2 2 2 2 3 2 2 2 2 2 2 2" xfId="42247" xr:uid="{3E7E5E60-0F1C-4F7B-8DEA-4BBD682C20C8}"/>
    <cellStyle name="Normal 3 2 2 2 2 3 2 2 2 2 2 3" xfId="42246" xr:uid="{8D2D89F0-AB91-4887-B699-B5FDF65E0453}"/>
    <cellStyle name="Normal 3 2 2 2 2 3 2 2 2 2 3" xfId="14299" xr:uid="{2C1E092D-8068-4C08-AA7B-C0E7E33D8BB5}"/>
    <cellStyle name="Normal 3 2 2 2 2 3 2 2 2 2 3 2" xfId="42248" xr:uid="{6201F5BF-A20A-4B6B-A3BB-D3E3F7505D68}"/>
    <cellStyle name="Normal 3 2 2 2 2 3 2 2 2 2 4" xfId="42245" xr:uid="{223BE748-1B3A-46DC-B48E-8F79EAF5DF40}"/>
    <cellStyle name="Normal 3 2 2 2 2 3 2 2 2 3" xfId="14300" xr:uid="{BAB4371C-34DD-4762-92AF-2991AD1DA50D}"/>
    <cellStyle name="Normal 3 2 2 2 2 3 2 2 2 3 2" xfId="14301" xr:uid="{E04711E1-6FEE-442D-9B8A-B2F8D1DDC823}"/>
    <cellStyle name="Normal 3 2 2 2 2 3 2 2 2 3 2 2" xfId="42250" xr:uid="{A6F0C01A-DF85-4643-A72E-68118B0215B3}"/>
    <cellStyle name="Normal 3 2 2 2 2 3 2 2 2 3 3" xfId="42249" xr:uid="{1D9F2B92-DBF4-4893-BB20-B34D7F6DE0D1}"/>
    <cellStyle name="Normal 3 2 2 2 2 3 2 2 2 4" xfId="14302" xr:uid="{D415EB5C-F5B4-4727-A89B-1A0AEF0B119A}"/>
    <cellStyle name="Normal 3 2 2 2 2 3 2 2 2 4 2" xfId="42251" xr:uid="{BA490DD0-2130-4C24-9A0E-2A711C421712}"/>
    <cellStyle name="Normal 3 2 2 2 2 3 2 2 2 5" xfId="42244" xr:uid="{663752FA-6CD0-452C-B569-2040EF30D257}"/>
    <cellStyle name="Normal 3 2 2 2 2 3 2 2 3" xfId="14303" xr:uid="{1E744F99-4A0E-4C7B-9C84-FE8EA66471A5}"/>
    <cellStyle name="Normal 3 2 2 2 2 3 2 2 3 2" xfId="14304" xr:uid="{A4FEFC2F-9C93-47D8-9DC3-A355E0ADF008}"/>
    <cellStyle name="Normal 3 2 2 2 2 3 2 2 3 2 2" xfId="14305" xr:uid="{9EF38616-431D-4E04-AE2E-9037C2DDE555}"/>
    <cellStyle name="Normal 3 2 2 2 2 3 2 2 3 2 2 2" xfId="42254" xr:uid="{E5143F4A-DA37-4A86-85A5-9B6B7E9DF862}"/>
    <cellStyle name="Normal 3 2 2 2 2 3 2 2 3 2 3" xfId="42253" xr:uid="{1543454B-5A8C-4E21-92D1-22E42AD342B3}"/>
    <cellStyle name="Normal 3 2 2 2 2 3 2 2 3 3" xfId="14306" xr:uid="{97F85053-4C01-48C1-A34A-67C04DC12295}"/>
    <cellStyle name="Normal 3 2 2 2 2 3 2 2 3 3 2" xfId="42255" xr:uid="{CE3DC759-FC9E-4C99-BA85-0BABF93EACD7}"/>
    <cellStyle name="Normal 3 2 2 2 2 3 2 2 3 4" xfId="42252" xr:uid="{71E85A1B-90C0-45AE-9881-763044830ACB}"/>
    <cellStyle name="Normal 3 2 2 2 2 3 2 2 4" xfId="14307" xr:uid="{57ED00EC-3116-4D49-8184-5CF1DCAD6CC7}"/>
    <cellStyle name="Normal 3 2 2 2 2 3 2 2 4 2" xfId="14308" xr:uid="{E022FE7E-0908-4EA6-A711-48FBF2490A53}"/>
    <cellStyle name="Normal 3 2 2 2 2 3 2 2 4 2 2" xfId="42257" xr:uid="{818B1A83-687D-4D87-AA62-F9D6CC70DA43}"/>
    <cellStyle name="Normal 3 2 2 2 2 3 2 2 4 3" xfId="42256" xr:uid="{8B0ECA59-00AE-4875-93B4-EDA33E2305E1}"/>
    <cellStyle name="Normal 3 2 2 2 2 3 2 2 5" xfId="14309" xr:uid="{1E8EAFE0-A800-4957-8CB8-3E44A39DF72F}"/>
    <cellStyle name="Normal 3 2 2 2 2 3 2 2 5 2" xfId="42258" xr:uid="{E047D8F4-1AF6-41F5-BE65-95AF1B145760}"/>
    <cellStyle name="Normal 3 2 2 2 2 3 2 2 6" xfId="42243" xr:uid="{CCD3170D-B8C1-456F-8D4A-3BE0B16C3462}"/>
    <cellStyle name="Normal 3 2 2 2 2 3 2 3" xfId="14310" xr:uid="{D85B156A-ED02-4066-8915-784D9EA6FF98}"/>
    <cellStyle name="Normal 3 2 2 2 2 3 2 3 2" xfId="14311" xr:uid="{1E7BDA58-BCC5-4E34-B9A8-DC588A102CB6}"/>
    <cellStyle name="Normal 3 2 2 2 2 3 2 3 2 2" xfId="14312" xr:uid="{3790CE02-52E4-4B92-81C1-472D440B1170}"/>
    <cellStyle name="Normal 3 2 2 2 2 3 2 3 2 2 2" xfId="14313" xr:uid="{6C6A3D27-182E-478D-8444-453BD8E2EEBD}"/>
    <cellStyle name="Normal 3 2 2 2 2 3 2 3 2 2 2 2" xfId="42262" xr:uid="{520E713F-76EB-4ACF-8F20-A6B6D2AF725B}"/>
    <cellStyle name="Normal 3 2 2 2 2 3 2 3 2 2 3" xfId="42261" xr:uid="{EA8DAA6C-2115-4E32-920B-E054F5E9B069}"/>
    <cellStyle name="Normal 3 2 2 2 2 3 2 3 2 3" xfId="14314" xr:uid="{0ADF27E6-3444-4F7D-A85D-8940791C5ED4}"/>
    <cellStyle name="Normal 3 2 2 2 2 3 2 3 2 3 2" xfId="42263" xr:uid="{2191AC45-0512-4DE4-AF57-108ABDD312B0}"/>
    <cellStyle name="Normal 3 2 2 2 2 3 2 3 2 4" xfId="42260" xr:uid="{71363EC7-17A0-4EDA-AA8A-AA4F2D8C50DF}"/>
    <cellStyle name="Normal 3 2 2 2 2 3 2 3 3" xfId="14315" xr:uid="{A60FD69F-1250-4023-AB22-629C359ABF8C}"/>
    <cellStyle name="Normal 3 2 2 2 2 3 2 3 3 2" xfId="14316" xr:uid="{810B81BA-327A-4C61-8431-69C9071A425A}"/>
    <cellStyle name="Normal 3 2 2 2 2 3 2 3 3 2 2" xfId="42265" xr:uid="{4ACABD9E-7DFA-451B-A1A9-54836B6E109A}"/>
    <cellStyle name="Normal 3 2 2 2 2 3 2 3 3 3" xfId="42264" xr:uid="{206F8623-132B-4834-8AB6-70C53112869F}"/>
    <cellStyle name="Normal 3 2 2 2 2 3 2 3 4" xfId="14317" xr:uid="{1E42C427-D829-4D70-B2BB-1A4561322F74}"/>
    <cellStyle name="Normal 3 2 2 2 2 3 2 3 4 2" xfId="42266" xr:uid="{25B596D6-67E8-4D2F-9682-69C28E9A33EF}"/>
    <cellStyle name="Normal 3 2 2 2 2 3 2 3 5" xfId="42259" xr:uid="{9160DBE9-59CA-4725-A080-4E1113F1C258}"/>
    <cellStyle name="Normal 3 2 2 2 2 3 2 4" xfId="14318" xr:uid="{9FC574B1-8C85-4E74-BD9D-9DD7C1336668}"/>
    <cellStyle name="Normal 3 2 2 2 2 3 2 4 2" xfId="14319" xr:uid="{41D2A706-8345-432A-ABB4-9EE2673FE688}"/>
    <cellStyle name="Normal 3 2 2 2 2 3 2 4 2 2" xfId="14320" xr:uid="{0C721B32-4974-4EF3-8FD2-AFFFD73F12AE}"/>
    <cellStyle name="Normal 3 2 2 2 2 3 2 4 2 2 2" xfId="14321" xr:uid="{668D39F4-DC26-4D0B-A5AC-743F9E2EE164}"/>
    <cellStyle name="Normal 3 2 2 2 2 3 2 4 2 2 2 2" xfId="42270" xr:uid="{A4EDE1C8-862A-4837-B424-444D0D7427FB}"/>
    <cellStyle name="Normal 3 2 2 2 2 3 2 4 2 2 3" xfId="42269" xr:uid="{8F3C26E3-DD9B-4F02-83F6-228BC6161A42}"/>
    <cellStyle name="Normal 3 2 2 2 2 3 2 4 2 3" xfId="14322" xr:uid="{C4FD853F-5E85-484E-AA37-55F727F1A70D}"/>
    <cellStyle name="Normal 3 2 2 2 2 3 2 4 2 3 2" xfId="42271" xr:uid="{57EAD327-7723-4403-B729-35C96BF0D5ED}"/>
    <cellStyle name="Normal 3 2 2 2 2 3 2 4 2 4" xfId="42268" xr:uid="{3331466B-5C82-4BFD-86AF-DAFFFF121D5E}"/>
    <cellStyle name="Normal 3 2 2 2 2 3 2 4 3" xfId="14323" xr:uid="{70DB11E4-4769-4546-8A78-3C0DB9716D1F}"/>
    <cellStyle name="Normal 3 2 2 2 2 3 2 4 3 2" xfId="14324" xr:uid="{AFC44CDE-3676-4D1B-AE9D-6879C54CDBF2}"/>
    <cellStyle name="Normal 3 2 2 2 2 3 2 4 3 2 2" xfId="42273" xr:uid="{26736A8C-5984-4DFC-ADEA-93A0CD69F492}"/>
    <cellStyle name="Normal 3 2 2 2 2 3 2 4 3 3" xfId="42272" xr:uid="{AF7B6F6C-0F3F-4BF3-AFCB-006061C754B2}"/>
    <cellStyle name="Normal 3 2 2 2 2 3 2 4 4" xfId="14325" xr:uid="{9A77C744-8E6F-40F8-8CB0-348138602F74}"/>
    <cellStyle name="Normal 3 2 2 2 2 3 2 4 4 2" xfId="42274" xr:uid="{58D4C868-1C5C-4560-B791-F32EDA80ED75}"/>
    <cellStyle name="Normal 3 2 2 2 2 3 2 4 5" xfId="42267" xr:uid="{2D912289-FF45-418E-83C0-C9B10D461955}"/>
    <cellStyle name="Normal 3 2 2 2 2 3 2 5" xfId="14326" xr:uid="{32DA45CD-9CDA-44A6-B07B-75C1A66A4DB4}"/>
    <cellStyle name="Normal 3 2 2 2 2 3 2 5 2" xfId="14327" xr:uid="{DA1772A6-AE11-4A6C-9698-2887002B6A09}"/>
    <cellStyle name="Normal 3 2 2 2 2 3 2 5 2 2" xfId="14328" xr:uid="{F8D5F62F-0987-4040-B4E5-084A81E7C383}"/>
    <cellStyle name="Normal 3 2 2 2 2 3 2 5 2 2 2" xfId="42277" xr:uid="{D2BA80D1-A6A3-499A-BF0A-C62D8BB74046}"/>
    <cellStyle name="Normal 3 2 2 2 2 3 2 5 2 3" xfId="42276" xr:uid="{84EFDD63-DC9E-4E86-A470-C43AC8838D17}"/>
    <cellStyle name="Normal 3 2 2 2 2 3 2 5 3" xfId="14329" xr:uid="{F93F061F-B0E7-48C6-AB9B-C218C695CCB3}"/>
    <cellStyle name="Normal 3 2 2 2 2 3 2 5 3 2" xfId="42278" xr:uid="{243D79C2-A34D-4166-9EC1-C3E921B2D955}"/>
    <cellStyle name="Normal 3 2 2 2 2 3 2 5 4" xfId="42275" xr:uid="{D1171C31-3F62-439F-8E7A-ECCB556B9A70}"/>
    <cellStyle name="Normal 3 2 2 2 2 3 2 6" xfId="14330" xr:uid="{FBA5572F-CEDF-400D-9AA8-87A7C2715240}"/>
    <cellStyle name="Normal 3 2 2 2 2 3 2 6 2" xfId="14331" xr:uid="{43F4EBC7-F572-444A-8C94-B8640B9194B8}"/>
    <cellStyle name="Normal 3 2 2 2 2 3 2 6 2 2" xfId="42280" xr:uid="{BB9534E6-FB27-41D4-B84F-C7CD1E23DE5F}"/>
    <cellStyle name="Normal 3 2 2 2 2 3 2 6 3" xfId="42279" xr:uid="{4F565A05-F8F1-4A49-B52D-EC5C954B56AF}"/>
    <cellStyle name="Normal 3 2 2 2 2 3 2 7" xfId="14332" xr:uid="{474D06D0-D93C-4EF2-945C-634789C22987}"/>
    <cellStyle name="Normal 3 2 2 2 2 3 2 7 2" xfId="42281" xr:uid="{3DC67065-5F63-4C4D-A09B-7708B4D21B48}"/>
    <cellStyle name="Normal 3 2 2 2 2 3 2 8" xfId="28622" xr:uid="{7045FBBE-F1C0-4C7F-8208-19AFD5BB5701}"/>
    <cellStyle name="Normal 3 2 2 2 2 3 3" xfId="14333" xr:uid="{A0B59BF0-363A-4A68-AD13-90B74D03E3A0}"/>
    <cellStyle name="Normal 3 2 2 2 2 3 3 2" xfId="14334" xr:uid="{4B3E5C06-A531-401A-8581-D0C57945EA65}"/>
    <cellStyle name="Normal 3 2 2 2 2 3 3 2 2" xfId="14335" xr:uid="{862CCD28-6F24-4E10-B831-8F75EB546866}"/>
    <cellStyle name="Normal 3 2 2 2 2 3 3 2 2 2" xfId="14336" xr:uid="{2D4FCDCB-353D-4FFF-BC33-A9A18F424781}"/>
    <cellStyle name="Normal 3 2 2 2 2 3 3 2 2 2 2" xfId="14337" xr:uid="{41F8709E-07A4-4368-BB94-E4AD88D5285C}"/>
    <cellStyle name="Normal 3 2 2 2 2 3 3 2 2 2 2 2" xfId="42286" xr:uid="{9084270D-0046-400C-B0B2-6A5C742B90A5}"/>
    <cellStyle name="Normal 3 2 2 2 2 3 3 2 2 2 3" xfId="42285" xr:uid="{BB9D13CE-B304-4743-9B7C-EA7E74EDED72}"/>
    <cellStyle name="Normal 3 2 2 2 2 3 3 2 2 3" xfId="14338" xr:uid="{A6700535-71DC-42B2-B983-20912DA9EBC4}"/>
    <cellStyle name="Normal 3 2 2 2 2 3 3 2 2 3 2" xfId="42287" xr:uid="{D6E41900-67FF-4CFB-8E6E-1ED4F565EF6E}"/>
    <cellStyle name="Normal 3 2 2 2 2 3 3 2 2 4" xfId="42284" xr:uid="{5F824CC6-79B8-4310-B9C0-F3F8394B0760}"/>
    <cellStyle name="Normal 3 2 2 2 2 3 3 2 3" xfId="14339" xr:uid="{777D8E2B-D7E5-4DDE-AB9D-FCA81D2D7BAD}"/>
    <cellStyle name="Normal 3 2 2 2 2 3 3 2 3 2" xfId="14340" xr:uid="{34660397-7815-40B3-B976-C1A589347DEB}"/>
    <cellStyle name="Normal 3 2 2 2 2 3 3 2 3 2 2" xfId="42289" xr:uid="{D29A5A27-60C5-46EC-9B91-F875234D3E21}"/>
    <cellStyle name="Normal 3 2 2 2 2 3 3 2 3 3" xfId="42288" xr:uid="{A85A7A6E-2106-4E85-A0F8-81011AB92AF3}"/>
    <cellStyle name="Normal 3 2 2 2 2 3 3 2 4" xfId="14341" xr:uid="{B51D837E-25BA-41E5-828D-3422D2E4A278}"/>
    <cellStyle name="Normal 3 2 2 2 2 3 3 2 4 2" xfId="42290" xr:uid="{95E5E55C-E232-492E-BAC1-569688836052}"/>
    <cellStyle name="Normal 3 2 2 2 2 3 3 2 5" xfId="42283" xr:uid="{D726EE3B-3E87-4EC7-A677-3012387B5FAC}"/>
    <cellStyle name="Normal 3 2 2 2 2 3 3 3" xfId="14342" xr:uid="{6133AB35-2A02-48B2-B268-95D89E156941}"/>
    <cellStyle name="Normal 3 2 2 2 2 3 3 3 2" xfId="14343" xr:uid="{28BA3B56-F894-43F3-81AF-8781097B9166}"/>
    <cellStyle name="Normal 3 2 2 2 2 3 3 3 2 2" xfId="14344" xr:uid="{C77E200F-1F1E-4C65-A5F1-6F276F60F122}"/>
    <cellStyle name="Normal 3 2 2 2 2 3 3 3 2 2 2" xfId="42293" xr:uid="{63C028E7-1FE2-4E40-B26B-43942549BF2E}"/>
    <cellStyle name="Normal 3 2 2 2 2 3 3 3 2 3" xfId="42292" xr:uid="{560D1897-DD0E-4E2B-B104-2198723DF73C}"/>
    <cellStyle name="Normal 3 2 2 2 2 3 3 3 3" xfId="14345" xr:uid="{81D8CAF8-16A2-4C6E-A77B-7204AA69EE8E}"/>
    <cellStyle name="Normal 3 2 2 2 2 3 3 3 3 2" xfId="42294" xr:uid="{071E30D5-DE22-4B92-92A7-E5034A65F52E}"/>
    <cellStyle name="Normal 3 2 2 2 2 3 3 3 4" xfId="42291" xr:uid="{17BE030A-0124-455C-87BA-261DA4BFD646}"/>
    <cellStyle name="Normal 3 2 2 2 2 3 3 4" xfId="14346" xr:uid="{BD3E97EE-5D25-4FEE-99E6-588B7FFB8B6D}"/>
    <cellStyle name="Normal 3 2 2 2 2 3 3 4 2" xfId="14347" xr:uid="{A30A2FF0-8027-4114-9B99-A53386134040}"/>
    <cellStyle name="Normal 3 2 2 2 2 3 3 4 2 2" xfId="42296" xr:uid="{7426D11D-62FA-4F9B-8DC9-F565B65D499B}"/>
    <cellStyle name="Normal 3 2 2 2 2 3 3 4 3" xfId="42295" xr:uid="{576EDF17-D30C-4DD9-B843-D61CAB57C78A}"/>
    <cellStyle name="Normal 3 2 2 2 2 3 3 5" xfId="14348" xr:uid="{903AC9C6-FE0D-4601-A490-DC52166909C2}"/>
    <cellStyle name="Normal 3 2 2 2 2 3 3 5 2" xfId="42297" xr:uid="{94370B75-63BC-4FEE-B045-B6B3B9317D64}"/>
    <cellStyle name="Normal 3 2 2 2 2 3 3 6" xfId="42282" xr:uid="{A276C28D-6A91-410A-9525-02A590CCDE0F}"/>
    <cellStyle name="Normal 3 2 2 2 2 3 4" xfId="14349" xr:uid="{6E907866-2BC0-4444-BDDD-CC95AB622897}"/>
    <cellStyle name="Normal 3 2 2 2 2 3 4 2" xfId="14350" xr:uid="{8C98B4DA-5328-4763-A188-EE61FA8EBDE7}"/>
    <cellStyle name="Normal 3 2 2 2 2 3 4 2 2" xfId="14351" xr:uid="{51C7E8CA-147A-421A-A586-FE7A39A71DED}"/>
    <cellStyle name="Normal 3 2 2 2 2 3 4 2 2 2" xfId="14352" xr:uid="{17AC16CD-F05E-4732-B3C5-B188C84D6BF8}"/>
    <cellStyle name="Normal 3 2 2 2 2 3 4 2 2 2 2" xfId="42301" xr:uid="{2C5ABB0F-ED08-47B8-8882-A44C1EAE64DF}"/>
    <cellStyle name="Normal 3 2 2 2 2 3 4 2 2 3" xfId="42300" xr:uid="{22BC6375-0A98-4AFD-A49C-DDD9A3767FB2}"/>
    <cellStyle name="Normal 3 2 2 2 2 3 4 2 3" xfId="14353" xr:uid="{E302FC56-9D74-4900-8B66-4B28DBF60442}"/>
    <cellStyle name="Normal 3 2 2 2 2 3 4 2 3 2" xfId="42302" xr:uid="{9F05D6B8-3CFD-4FB7-B212-2C23CADCEC22}"/>
    <cellStyle name="Normal 3 2 2 2 2 3 4 2 4" xfId="42299" xr:uid="{042E0585-8DC6-4E2C-9881-FDB4043705B1}"/>
    <cellStyle name="Normal 3 2 2 2 2 3 4 3" xfId="14354" xr:uid="{074340C1-69A1-4DB3-88C7-08475B7CEACE}"/>
    <cellStyle name="Normal 3 2 2 2 2 3 4 3 2" xfId="14355" xr:uid="{627BA243-9D74-4CCF-8A61-671ED9E6345D}"/>
    <cellStyle name="Normal 3 2 2 2 2 3 4 3 2 2" xfId="42304" xr:uid="{0A33AA94-52DE-4350-9670-006E9B82AC82}"/>
    <cellStyle name="Normal 3 2 2 2 2 3 4 3 3" xfId="42303" xr:uid="{4F87F613-2691-4818-A480-2E165DC1B8B5}"/>
    <cellStyle name="Normal 3 2 2 2 2 3 4 4" xfId="14356" xr:uid="{8A9217CA-58EF-4714-AA3E-117B8F63E334}"/>
    <cellStyle name="Normal 3 2 2 2 2 3 4 4 2" xfId="42305" xr:uid="{8489ECFC-9D23-4880-8AE5-3D5C82181CCC}"/>
    <cellStyle name="Normal 3 2 2 2 2 3 4 5" xfId="42298" xr:uid="{DDCD4C4C-35BB-4746-A631-B0E8185CC4CC}"/>
    <cellStyle name="Normal 3 2 2 2 2 3 5" xfId="14357" xr:uid="{CED3C976-4182-4DCF-96C7-F2280D657062}"/>
    <cellStyle name="Normal 3 2 2 2 2 3 5 2" xfId="14358" xr:uid="{8F4BE47B-C535-4EFA-80DC-E51C7E71BF53}"/>
    <cellStyle name="Normal 3 2 2 2 2 3 5 2 2" xfId="14359" xr:uid="{97A3F405-A7A3-4B86-9536-6D865074AAE5}"/>
    <cellStyle name="Normal 3 2 2 2 2 3 5 2 2 2" xfId="14360" xr:uid="{D29619A7-70C3-472B-9736-5B6A1A0EA0FC}"/>
    <cellStyle name="Normal 3 2 2 2 2 3 5 2 2 2 2" xfId="42309" xr:uid="{C652C8C9-7BF2-4F08-AA75-6401DDD2F466}"/>
    <cellStyle name="Normal 3 2 2 2 2 3 5 2 2 3" xfId="42308" xr:uid="{035BBEC5-3BE2-4E8C-A30C-0C8FACA7BEEE}"/>
    <cellStyle name="Normal 3 2 2 2 2 3 5 2 3" xfId="14361" xr:uid="{F27E111D-06E6-4B55-990C-71A3457FA9A1}"/>
    <cellStyle name="Normal 3 2 2 2 2 3 5 2 3 2" xfId="42310" xr:uid="{0759DE44-86B8-414D-A667-A2BB39111D8F}"/>
    <cellStyle name="Normal 3 2 2 2 2 3 5 2 4" xfId="42307" xr:uid="{8BE467AB-72E0-4BDE-AFE5-83E247B6BF27}"/>
    <cellStyle name="Normal 3 2 2 2 2 3 5 3" xfId="14362" xr:uid="{1B0EDCEB-2052-410B-829A-DC4D71CB16C2}"/>
    <cellStyle name="Normal 3 2 2 2 2 3 5 3 2" xfId="14363" xr:uid="{FD98308A-284E-4BE7-9EE1-3B1FD817FD04}"/>
    <cellStyle name="Normal 3 2 2 2 2 3 5 3 2 2" xfId="42312" xr:uid="{BCD2EFFC-4D9F-4495-A978-CC6970DA4660}"/>
    <cellStyle name="Normal 3 2 2 2 2 3 5 3 3" xfId="42311" xr:uid="{78E9BB25-EB60-4F09-9669-D9857312661B}"/>
    <cellStyle name="Normal 3 2 2 2 2 3 5 4" xfId="14364" xr:uid="{CEEB82E9-19A6-4852-ABCF-A4E6BACC4160}"/>
    <cellStyle name="Normal 3 2 2 2 2 3 5 4 2" xfId="42313" xr:uid="{70E464C7-D1EF-4A72-AE55-8A8CCC5E8EB7}"/>
    <cellStyle name="Normal 3 2 2 2 2 3 5 5" xfId="42306" xr:uid="{516CB66F-F3D2-4818-87B9-00994B006813}"/>
    <cellStyle name="Normal 3 2 2 2 2 3 6" xfId="14365" xr:uid="{BAFC8CD5-23CA-41EC-9063-9E4945C78B91}"/>
    <cellStyle name="Normal 3 2 2 2 2 3 6 2" xfId="14366" xr:uid="{4F894181-8AB4-49DF-ACA4-734E936FE5C4}"/>
    <cellStyle name="Normal 3 2 2 2 2 3 6 2 2" xfId="14367" xr:uid="{137419AE-F015-4E4E-8467-D1C419185CFA}"/>
    <cellStyle name="Normal 3 2 2 2 2 3 6 2 2 2" xfId="42316" xr:uid="{B7B68315-8E5C-44F5-AD79-3C3472FA15B6}"/>
    <cellStyle name="Normal 3 2 2 2 2 3 6 2 3" xfId="42315" xr:uid="{79908D5E-9876-4A45-B5BB-D154F0F41D01}"/>
    <cellStyle name="Normal 3 2 2 2 2 3 6 3" xfId="14368" xr:uid="{757AEA2F-0A15-4E10-9470-08856911DAB3}"/>
    <cellStyle name="Normal 3 2 2 2 2 3 6 3 2" xfId="42317" xr:uid="{F4691619-F815-4EC1-BF4A-D6DD84FD0C1E}"/>
    <cellStyle name="Normal 3 2 2 2 2 3 6 4" xfId="42314" xr:uid="{76E6CE7B-F4F6-4F50-BC97-AFD35973AAFD}"/>
    <cellStyle name="Normal 3 2 2 2 2 3 7" xfId="14369" xr:uid="{350DC9A2-E7DB-4B24-BABD-E3BE474F007A}"/>
    <cellStyle name="Normal 3 2 2 2 2 3 7 2" xfId="14370" xr:uid="{900DDAA7-6F03-43E7-B4CE-17E59A4C121A}"/>
    <cellStyle name="Normal 3 2 2 2 2 3 7 2 2" xfId="42319" xr:uid="{80D6BEAC-D174-476B-8B28-23C4AF983C56}"/>
    <cellStyle name="Normal 3 2 2 2 2 3 7 3" xfId="42318" xr:uid="{85C9A47B-95AF-47E0-9A4B-BB7F4FF5E6B4}"/>
    <cellStyle name="Normal 3 2 2 2 2 3 8" xfId="14371" xr:uid="{ED5D3FE2-C3DA-4D4F-9A00-4A5BF5E6A582}"/>
    <cellStyle name="Normal 3 2 2 2 2 3 8 2" xfId="42320" xr:uid="{EE875EDE-DCE3-4C64-B1F0-FB9DE3563D85}"/>
    <cellStyle name="Normal 3 2 2 2 2 3 9" xfId="27880" xr:uid="{D3B169CB-F7F3-447F-8879-72E286AF17D5}"/>
    <cellStyle name="Normal 3 2 2 2 2 3 9 2" xfId="55799" xr:uid="{99F177A5-4576-4F4A-947A-15777DCA08A8}"/>
    <cellStyle name="Normal 3 2 2 2 2 4" xfId="489" xr:uid="{18219F53-C016-4812-B960-06473B89155C}"/>
    <cellStyle name="Normal 3 2 2 2 2 4 2" xfId="14372" xr:uid="{5E522912-C708-4B34-938E-1320942B3E17}"/>
    <cellStyle name="Normal 3 2 2 2 2 4 2 2" xfId="14373" xr:uid="{CCC9C213-7AFA-4A4F-B43C-38B4F861968E}"/>
    <cellStyle name="Normal 3 2 2 2 2 4 2 2 2" xfId="14374" xr:uid="{0B96E187-4DAB-4EEA-827B-7D6765D2FECE}"/>
    <cellStyle name="Normal 3 2 2 2 2 4 2 2 2 2" xfId="14375" xr:uid="{1F7CAA7B-A331-4658-97EE-2AA149727CCC}"/>
    <cellStyle name="Normal 3 2 2 2 2 4 2 2 2 2 2" xfId="14376" xr:uid="{3190CE43-1ABA-4F4C-908B-150B0EF13BA0}"/>
    <cellStyle name="Normal 3 2 2 2 2 4 2 2 2 2 2 2" xfId="42325" xr:uid="{F7E59028-2722-4D50-8E62-53AFE583C1EF}"/>
    <cellStyle name="Normal 3 2 2 2 2 4 2 2 2 2 3" xfId="42324" xr:uid="{DB53A324-4104-4EC5-99B9-2729E829DEF0}"/>
    <cellStyle name="Normal 3 2 2 2 2 4 2 2 2 3" xfId="14377" xr:uid="{4B7C2F55-490C-4B66-83EB-940B55EA009B}"/>
    <cellStyle name="Normal 3 2 2 2 2 4 2 2 2 3 2" xfId="42326" xr:uid="{54CA2825-5671-4D41-8D8A-6FE59A390882}"/>
    <cellStyle name="Normal 3 2 2 2 2 4 2 2 2 4" xfId="42323" xr:uid="{4B1A5AD0-EA69-499D-9FC4-EDA5EAA0ADAB}"/>
    <cellStyle name="Normal 3 2 2 2 2 4 2 2 3" xfId="14378" xr:uid="{5C2EA71A-71D3-4862-98F6-F0E533A097C0}"/>
    <cellStyle name="Normal 3 2 2 2 2 4 2 2 3 2" xfId="14379" xr:uid="{6F98BF5E-6969-4694-8C0B-23F8DCFABB7D}"/>
    <cellStyle name="Normal 3 2 2 2 2 4 2 2 3 2 2" xfId="42328" xr:uid="{F7756347-E4ED-41BA-AB4F-39F183E68177}"/>
    <cellStyle name="Normal 3 2 2 2 2 4 2 2 3 3" xfId="42327" xr:uid="{D2F5388A-84A7-4C7B-9126-06B444745668}"/>
    <cellStyle name="Normal 3 2 2 2 2 4 2 2 4" xfId="14380" xr:uid="{39A50ADD-F762-449B-8098-10208EE9569C}"/>
    <cellStyle name="Normal 3 2 2 2 2 4 2 2 4 2" xfId="42329" xr:uid="{698F418B-B36D-468C-9BB6-4E95EB42938B}"/>
    <cellStyle name="Normal 3 2 2 2 2 4 2 2 5" xfId="42322" xr:uid="{9055116B-7270-4A1E-BB5F-875147316483}"/>
    <cellStyle name="Normal 3 2 2 2 2 4 2 3" xfId="14381" xr:uid="{0E26E014-981D-44BC-9CFF-AB0E5B4A0FAF}"/>
    <cellStyle name="Normal 3 2 2 2 2 4 2 3 2" xfId="14382" xr:uid="{5B657F9E-6D38-410C-9DBE-BC15C881AEFD}"/>
    <cellStyle name="Normal 3 2 2 2 2 4 2 3 2 2" xfId="14383" xr:uid="{83AE7981-BEB0-4F7F-A5D0-3C7385F4C86F}"/>
    <cellStyle name="Normal 3 2 2 2 2 4 2 3 2 2 2" xfId="42332" xr:uid="{C4752D21-0B0A-4521-83B4-CEED11240649}"/>
    <cellStyle name="Normal 3 2 2 2 2 4 2 3 2 3" xfId="42331" xr:uid="{BF918D24-65A8-46BA-8E58-0FF4C1DFE7E1}"/>
    <cellStyle name="Normal 3 2 2 2 2 4 2 3 3" xfId="14384" xr:uid="{905537BB-28C9-4B5C-AF10-AC8096605BCD}"/>
    <cellStyle name="Normal 3 2 2 2 2 4 2 3 3 2" xfId="42333" xr:uid="{64DC6BA2-CE39-4E22-B9B7-53A0B5EF9AF6}"/>
    <cellStyle name="Normal 3 2 2 2 2 4 2 3 4" xfId="42330" xr:uid="{219CAE54-8FFC-45D0-A482-6604782252C7}"/>
    <cellStyle name="Normal 3 2 2 2 2 4 2 4" xfId="14385" xr:uid="{B02B18CD-73DA-4E71-A4F7-0CCB467D12B2}"/>
    <cellStyle name="Normal 3 2 2 2 2 4 2 4 2" xfId="14386" xr:uid="{BFA96E09-D147-4892-A6D8-2E8EA42E6856}"/>
    <cellStyle name="Normal 3 2 2 2 2 4 2 4 2 2" xfId="42335" xr:uid="{5B3050B7-B817-4169-A2CE-B91AA8BA2707}"/>
    <cellStyle name="Normal 3 2 2 2 2 4 2 4 3" xfId="42334" xr:uid="{658A7A9D-77E6-473B-A660-93FF5DA0012B}"/>
    <cellStyle name="Normal 3 2 2 2 2 4 2 5" xfId="14387" xr:uid="{F3B582D0-553A-4764-BC1A-892226477DA8}"/>
    <cellStyle name="Normal 3 2 2 2 2 4 2 5 2" xfId="42336" xr:uid="{999E3812-8965-4254-AF27-57715FE0AAAA}"/>
    <cellStyle name="Normal 3 2 2 2 2 4 2 6" xfId="42321" xr:uid="{EB53558C-ADEE-45E3-AB1C-0F93E6D647DB}"/>
    <cellStyle name="Normal 3 2 2 2 2 4 3" xfId="14388" xr:uid="{EAD4E896-D7F8-431F-98D7-55D7D1F6A0BA}"/>
    <cellStyle name="Normal 3 2 2 2 2 4 3 2" xfId="14389" xr:uid="{D029EA1C-8352-4FD5-B4B6-4E3F8B5F3BA6}"/>
    <cellStyle name="Normal 3 2 2 2 2 4 3 2 2" xfId="14390" xr:uid="{C7E95434-29EA-499B-BA00-3A86F6618BF9}"/>
    <cellStyle name="Normal 3 2 2 2 2 4 3 2 2 2" xfId="14391" xr:uid="{23732484-7DA6-4089-B10A-067CC4833563}"/>
    <cellStyle name="Normal 3 2 2 2 2 4 3 2 2 2 2" xfId="42340" xr:uid="{3FEEB283-F611-468F-BAE7-AA901917DFF6}"/>
    <cellStyle name="Normal 3 2 2 2 2 4 3 2 2 3" xfId="42339" xr:uid="{17256EEB-FF84-424D-8D24-B35A8EEE1B6B}"/>
    <cellStyle name="Normal 3 2 2 2 2 4 3 2 3" xfId="14392" xr:uid="{553B7308-BE8A-4966-B5E8-3409142D8B71}"/>
    <cellStyle name="Normal 3 2 2 2 2 4 3 2 3 2" xfId="42341" xr:uid="{CC393CB6-9ED4-4E64-A929-EBFC07A8638A}"/>
    <cellStyle name="Normal 3 2 2 2 2 4 3 2 4" xfId="42338" xr:uid="{5216A68B-F429-4E1A-B9DF-69C5B24F2F70}"/>
    <cellStyle name="Normal 3 2 2 2 2 4 3 3" xfId="14393" xr:uid="{5BAEDDD1-DE2D-465E-89BD-1C236C620A69}"/>
    <cellStyle name="Normal 3 2 2 2 2 4 3 3 2" xfId="14394" xr:uid="{99209742-37A9-45C3-BED3-853AE7A8AA7B}"/>
    <cellStyle name="Normal 3 2 2 2 2 4 3 3 2 2" xfId="42343" xr:uid="{CF5FEFD7-D5A0-47A3-95B1-3DFA87BB7BC3}"/>
    <cellStyle name="Normal 3 2 2 2 2 4 3 3 3" xfId="42342" xr:uid="{4055F06E-995E-4ED2-8423-4670C364B4F7}"/>
    <cellStyle name="Normal 3 2 2 2 2 4 3 4" xfId="14395" xr:uid="{60E5E797-8CCB-4B62-87B9-878ADB1C2341}"/>
    <cellStyle name="Normal 3 2 2 2 2 4 3 4 2" xfId="42344" xr:uid="{2DE1DFD4-625F-41B4-B183-A5F49E476BDB}"/>
    <cellStyle name="Normal 3 2 2 2 2 4 3 5" xfId="42337" xr:uid="{07A12785-7E1D-4CB3-A3E8-F657CF162B5C}"/>
    <cellStyle name="Normal 3 2 2 2 2 4 4" xfId="14396" xr:uid="{AE8E3A9D-953E-4B6E-A563-3BFAEE0FE779}"/>
    <cellStyle name="Normal 3 2 2 2 2 4 4 2" xfId="14397" xr:uid="{F9A5DFE9-AF3E-444B-8E98-607E2BA1C380}"/>
    <cellStyle name="Normal 3 2 2 2 2 4 4 2 2" xfId="14398" xr:uid="{BF4EDD26-FEA1-4EA1-A361-EC881425F852}"/>
    <cellStyle name="Normal 3 2 2 2 2 4 4 2 2 2" xfId="14399" xr:uid="{9E38945C-CD4C-414E-A2E4-E1CD0E132354}"/>
    <cellStyle name="Normal 3 2 2 2 2 4 4 2 2 2 2" xfId="42348" xr:uid="{8D3159D0-F9C4-4407-A3D3-61EF1B0CDF1C}"/>
    <cellStyle name="Normal 3 2 2 2 2 4 4 2 2 3" xfId="42347" xr:uid="{58480345-05F4-46C4-B3C3-D48D6BCC1DA2}"/>
    <cellStyle name="Normal 3 2 2 2 2 4 4 2 3" xfId="14400" xr:uid="{B45CFE19-9D01-4AB7-B436-52591AC679BA}"/>
    <cellStyle name="Normal 3 2 2 2 2 4 4 2 3 2" xfId="42349" xr:uid="{96885EE2-8A9C-49FC-9DC0-9928CEE3CA8D}"/>
    <cellStyle name="Normal 3 2 2 2 2 4 4 2 4" xfId="42346" xr:uid="{E2D0F0D4-F221-4615-99EC-A4D3E28D5A07}"/>
    <cellStyle name="Normal 3 2 2 2 2 4 4 3" xfId="14401" xr:uid="{9D87876C-D6F7-4079-A3D3-7D40398DA33E}"/>
    <cellStyle name="Normal 3 2 2 2 2 4 4 3 2" xfId="14402" xr:uid="{48CF758A-0B83-45F2-807B-36EA8281331B}"/>
    <cellStyle name="Normal 3 2 2 2 2 4 4 3 2 2" xfId="42351" xr:uid="{4E446C0C-C8B1-4D7A-863A-4EEDBEB87060}"/>
    <cellStyle name="Normal 3 2 2 2 2 4 4 3 3" xfId="42350" xr:uid="{BFE77FCF-0280-4D38-9BFB-85019A0E63C2}"/>
    <cellStyle name="Normal 3 2 2 2 2 4 4 4" xfId="14403" xr:uid="{B740471C-2D23-471A-B623-9AAD947B016B}"/>
    <cellStyle name="Normal 3 2 2 2 2 4 4 4 2" xfId="42352" xr:uid="{6B864998-A3A2-4150-A39A-A998CAB92A30}"/>
    <cellStyle name="Normal 3 2 2 2 2 4 4 5" xfId="42345" xr:uid="{4900F8A5-B5A4-4653-8B11-F83B4C9CBF83}"/>
    <cellStyle name="Normal 3 2 2 2 2 4 5" xfId="14404" xr:uid="{8F3ABD33-7CAD-493C-8C1C-9418EDF1899B}"/>
    <cellStyle name="Normal 3 2 2 2 2 4 5 2" xfId="14405" xr:uid="{CE95BD88-447D-4B0D-9045-58BD40472CFB}"/>
    <cellStyle name="Normal 3 2 2 2 2 4 5 2 2" xfId="14406" xr:uid="{038D3719-7EB8-4CD6-B721-D1FBD508576A}"/>
    <cellStyle name="Normal 3 2 2 2 2 4 5 2 2 2" xfId="42355" xr:uid="{758DE34C-3770-4B72-ABEC-8B7488EDE9B1}"/>
    <cellStyle name="Normal 3 2 2 2 2 4 5 2 3" xfId="42354" xr:uid="{AB84F2F3-71B7-4170-9AAF-7A71E8C28B7A}"/>
    <cellStyle name="Normal 3 2 2 2 2 4 5 3" xfId="14407" xr:uid="{B7A32B33-12C6-4860-A6E5-BB3C549D483D}"/>
    <cellStyle name="Normal 3 2 2 2 2 4 5 3 2" xfId="42356" xr:uid="{24C16230-A060-4E3C-B459-04974E5D337C}"/>
    <cellStyle name="Normal 3 2 2 2 2 4 5 4" xfId="42353" xr:uid="{A9701E6E-9E57-4844-A5F1-2C7588A0E61B}"/>
    <cellStyle name="Normal 3 2 2 2 2 4 6" xfId="14408" xr:uid="{CA6A1A20-E185-482D-A802-3562192C64BD}"/>
    <cellStyle name="Normal 3 2 2 2 2 4 6 2" xfId="14409" xr:uid="{78F471C9-9E29-4617-9A9D-79CF42636E67}"/>
    <cellStyle name="Normal 3 2 2 2 2 4 6 2 2" xfId="42358" xr:uid="{EB4AFD73-AF4F-4897-BDE1-338B01CB5D4F}"/>
    <cellStyle name="Normal 3 2 2 2 2 4 6 3" xfId="42357" xr:uid="{880D446A-5DD9-429D-9021-E6AF570DE738}"/>
    <cellStyle name="Normal 3 2 2 2 2 4 7" xfId="14410" xr:uid="{B7F0FA79-7314-43F3-BA39-9C861F6D9BF8}"/>
    <cellStyle name="Normal 3 2 2 2 2 4 7 2" xfId="42359" xr:uid="{03851B22-4268-4BD6-B356-43B765950BBA}"/>
    <cellStyle name="Normal 3 2 2 2 2 4 8" xfId="28468" xr:uid="{690223E0-EC50-46B8-B518-C3FDD19DE5EE}"/>
    <cellStyle name="Normal 3 2 2 2 2 5" xfId="14411" xr:uid="{5CB62437-BB03-4D9F-A7DE-C3304B832D38}"/>
    <cellStyle name="Normal 3 2 2 2 2 5 2" xfId="14412" xr:uid="{8878C363-724E-440D-8EA3-163C66694023}"/>
    <cellStyle name="Normal 3 2 2 2 2 5 2 2" xfId="14413" xr:uid="{22524BDA-F099-43BF-BA5E-ECFE8083B63E}"/>
    <cellStyle name="Normal 3 2 2 2 2 5 2 2 2" xfId="14414" xr:uid="{26160CB1-4380-4952-8932-7B32FEBD9CB1}"/>
    <cellStyle name="Normal 3 2 2 2 2 5 2 2 2 2" xfId="14415" xr:uid="{2A655D12-10DB-4BCC-9DE7-8A1200BD4E5A}"/>
    <cellStyle name="Normal 3 2 2 2 2 5 2 2 2 2 2" xfId="42364" xr:uid="{52E484B7-A725-4FD9-BD88-DE1FC750FE39}"/>
    <cellStyle name="Normal 3 2 2 2 2 5 2 2 2 3" xfId="42363" xr:uid="{D7CC4538-9E25-4001-9F9B-F210E46B27ED}"/>
    <cellStyle name="Normal 3 2 2 2 2 5 2 2 3" xfId="14416" xr:uid="{78BA515C-3D7D-4EAE-BADA-6784F2127E85}"/>
    <cellStyle name="Normal 3 2 2 2 2 5 2 2 3 2" xfId="42365" xr:uid="{6810D844-EC7E-458A-871B-A9C9D6BCACC0}"/>
    <cellStyle name="Normal 3 2 2 2 2 5 2 2 4" xfId="42362" xr:uid="{3AA2D20A-27B0-448D-B6A4-B35E789D8B10}"/>
    <cellStyle name="Normal 3 2 2 2 2 5 2 3" xfId="14417" xr:uid="{FD6A9C0A-AB83-4DC0-A8F7-4B317508BFD7}"/>
    <cellStyle name="Normal 3 2 2 2 2 5 2 3 2" xfId="14418" xr:uid="{BBD67912-5C85-4059-A521-3C3A8396BF54}"/>
    <cellStyle name="Normal 3 2 2 2 2 5 2 3 2 2" xfId="42367" xr:uid="{2E791A98-41C4-4B1D-BCC5-EF52B7CDB60C}"/>
    <cellStyle name="Normal 3 2 2 2 2 5 2 3 3" xfId="42366" xr:uid="{3C47E6D1-87FA-4AB9-9665-DEDBA0FF79CF}"/>
    <cellStyle name="Normal 3 2 2 2 2 5 2 4" xfId="14419" xr:uid="{D2DEDC20-94E2-4824-971C-9FDD75F0ED69}"/>
    <cellStyle name="Normal 3 2 2 2 2 5 2 4 2" xfId="42368" xr:uid="{1AD3F168-B026-4F91-AC26-A39FD256BB42}"/>
    <cellStyle name="Normal 3 2 2 2 2 5 2 5" xfId="42361" xr:uid="{4285883D-155A-45A5-81AA-0F9BEB8F867D}"/>
    <cellStyle name="Normal 3 2 2 2 2 5 3" xfId="14420" xr:uid="{28822EBF-48A2-46CE-8232-06D56C2E734F}"/>
    <cellStyle name="Normal 3 2 2 2 2 5 3 2" xfId="14421" xr:uid="{CD866F6A-D43C-4FDC-919C-6EFEA953629F}"/>
    <cellStyle name="Normal 3 2 2 2 2 5 3 2 2" xfId="14422" xr:uid="{D146D139-9F4F-4355-8D4E-2AAED11A6F82}"/>
    <cellStyle name="Normal 3 2 2 2 2 5 3 2 2 2" xfId="42371" xr:uid="{A68F0C10-588E-465F-BF69-1E87D6F165B6}"/>
    <cellStyle name="Normal 3 2 2 2 2 5 3 2 3" xfId="42370" xr:uid="{24E7FD12-E55D-48BA-91EA-B3F4EA39E547}"/>
    <cellStyle name="Normal 3 2 2 2 2 5 3 3" xfId="14423" xr:uid="{E0C1A85F-AB20-4291-BB00-D3458A527E8F}"/>
    <cellStyle name="Normal 3 2 2 2 2 5 3 3 2" xfId="42372" xr:uid="{5B0F5D6B-B3A3-4DB6-8213-9AFBDFD93E56}"/>
    <cellStyle name="Normal 3 2 2 2 2 5 3 4" xfId="42369" xr:uid="{03361853-DB85-479B-B3F7-4C2061A0D840}"/>
    <cellStyle name="Normal 3 2 2 2 2 5 4" xfId="14424" xr:uid="{4BAA77F3-1F9A-48E4-8363-77CB164D3180}"/>
    <cellStyle name="Normal 3 2 2 2 2 5 4 2" xfId="14425" xr:uid="{8F2C2EC7-B97D-4FB6-858B-B71E99A113FA}"/>
    <cellStyle name="Normal 3 2 2 2 2 5 4 2 2" xfId="42374" xr:uid="{DD499594-8889-4092-94A2-09992A5FF80A}"/>
    <cellStyle name="Normal 3 2 2 2 2 5 4 3" xfId="42373" xr:uid="{056A2B5B-63A4-49EA-A365-100AA303AB79}"/>
    <cellStyle name="Normal 3 2 2 2 2 5 5" xfId="14426" xr:uid="{FB121AAD-CEA1-487B-A801-5976DB0BDF1C}"/>
    <cellStyle name="Normal 3 2 2 2 2 5 5 2" xfId="42375" xr:uid="{54C5722E-54C8-4E0B-8954-6373E39F5E48}"/>
    <cellStyle name="Normal 3 2 2 2 2 5 6" xfId="42360" xr:uid="{C3CB4265-781F-4089-87A6-F41775B25B5E}"/>
    <cellStyle name="Normal 3 2 2 2 2 6" xfId="14427" xr:uid="{DB41996F-CFCE-48EF-A1E9-D8CA31DE7B9D}"/>
    <cellStyle name="Normal 3 2 2 2 2 6 2" xfId="14428" xr:uid="{340E1F5D-8AA7-4755-9708-1FAE17A591A3}"/>
    <cellStyle name="Normal 3 2 2 2 2 6 2 2" xfId="14429" xr:uid="{370555C9-39D2-4B8B-9B65-77A38EE4702E}"/>
    <cellStyle name="Normal 3 2 2 2 2 6 2 2 2" xfId="14430" xr:uid="{B4445E35-9C77-4070-AE97-B22A6B8317C4}"/>
    <cellStyle name="Normal 3 2 2 2 2 6 2 2 2 2" xfId="42379" xr:uid="{68B71191-3508-4957-A4FC-36F3E5B144DF}"/>
    <cellStyle name="Normal 3 2 2 2 2 6 2 2 3" xfId="42378" xr:uid="{A984ACBD-4E68-4722-92EF-A3BF179B6679}"/>
    <cellStyle name="Normal 3 2 2 2 2 6 2 3" xfId="14431" xr:uid="{6EF3B414-70AA-49E0-83E3-42D05B81981D}"/>
    <cellStyle name="Normal 3 2 2 2 2 6 2 3 2" xfId="42380" xr:uid="{CD3E53C9-2365-43F2-8922-E1ECED942596}"/>
    <cellStyle name="Normal 3 2 2 2 2 6 2 4" xfId="42377" xr:uid="{2B9BA7B8-8DB7-4DA2-A16F-097F67476500}"/>
    <cellStyle name="Normal 3 2 2 2 2 6 3" xfId="14432" xr:uid="{2363760B-855E-499B-AF95-D1D23EDDC86A}"/>
    <cellStyle name="Normal 3 2 2 2 2 6 3 2" xfId="14433" xr:uid="{9CD45B79-89A4-49BD-9BE2-C79A79AA914D}"/>
    <cellStyle name="Normal 3 2 2 2 2 6 3 2 2" xfId="42382" xr:uid="{7BD2A322-17AA-4C2F-9088-5EBE0B93ADF8}"/>
    <cellStyle name="Normal 3 2 2 2 2 6 3 3" xfId="42381" xr:uid="{739F7076-8D1A-41AE-835D-DB50A72D87F3}"/>
    <cellStyle name="Normal 3 2 2 2 2 6 4" xfId="14434" xr:uid="{3DF95F5D-8139-440D-A61F-E81A26ADADAB}"/>
    <cellStyle name="Normal 3 2 2 2 2 6 4 2" xfId="42383" xr:uid="{7CA39C05-4992-4C40-A3F3-B5C5AAEE3A34}"/>
    <cellStyle name="Normal 3 2 2 2 2 6 5" xfId="42376" xr:uid="{F71863F1-D139-43AE-9586-1909D28BD306}"/>
    <cellStyle name="Normal 3 2 2 2 2 7" xfId="14435" xr:uid="{C1B89D87-0209-4904-82D4-EB93E000D437}"/>
    <cellStyle name="Normal 3 2 2 2 2 7 2" xfId="14436" xr:uid="{C9898AFD-0DB0-4D78-821D-7750E5A06783}"/>
    <cellStyle name="Normal 3 2 2 2 2 7 2 2" xfId="14437" xr:uid="{DD3A37FD-45DF-4320-B1E1-E3DED862E5CB}"/>
    <cellStyle name="Normal 3 2 2 2 2 7 2 2 2" xfId="14438" xr:uid="{38B79CFF-98B9-47C3-AB92-92524D034204}"/>
    <cellStyle name="Normal 3 2 2 2 2 7 2 2 2 2" xfId="42387" xr:uid="{018B05FB-2AAA-46D1-B184-CD7821AA59DE}"/>
    <cellStyle name="Normal 3 2 2 2 2 7 2 2 3" xfId="42386" xr:uid="{CA6F0F3D-BD87-40AE-8B3C-2286E551C5DF}"/>
    <cellStyle name="Normal 3 2 2 2 2 7 2 3" xfId="14439" xr:uid="{3B5ABD5F-841A-445B-8DBF-17EFC694273B}"/>
    <cellStyle name="Normal 3 2 2 2 2 7 2 3 2" xfId="42388" xr:uid="{51AABAF4-BEB2-4DCF-9F23-61AA454862E4}"/>
    <cellStyle name="Normal 3 2 2 2 2 7 2 4" xfId="42385" xr:uid="{C150AF4C-F0F7-4D0A-A5B0-BEAF87E75DE2}"/>
    <cellStyle name="Normal 3 2 2 2 2 7 3" xfId="14440" xr:uid="{8F3398A3-E6B5-4274-B8BA-C7790E315073}"/>
    <cellStyle name="Normal 3 2 2 2 2 7 3 2" xfId="14441" xr:uid="{BD00BFF5-A4CC-4DEE-A051-0BA16761BDF9}"/>
    <cellStyle name="Normal 3 2 2 2 2 7 3 2 2" xfId="42390" xr:uid="{ADF7A60E-9A80-429A-9ADA-9A7219E6CD63}"/>
    <cellStyle name="Normal 3 2 2 2 2 7 3 3" xfId="42389" xr:uid="{31D7E63C-274F-4B9E-9452-19BB439D74A7}"/>
    <cellStyle name="Normal 3 2 2 2 2 7 4" xfId="14442" xr:uid="{9967E00A-38F6-4E16-B30F-7CD8491775D5}"/>
    <cellStyle name="Normal 3 2 2 2 2 7 4 2" xfId="42391" xr:uid="{12DF6426-767A-46F2-B474-FEBDA80692BD}"/>
    <cellStyle name="Normal 3 2 2 2 2 7 5" xfId="42384" xr:uid="{D66C89C6-7AC7-4921-832B-843F858078DB}"/>
    <cellStyle name="Normal 3 2 2 2 2 8" xfId="14443" xr:uid="{4A40ED8F-9D6B-4DAA-B872-096102346843}"/>
    <cellStyle name="Normal 3 2 2 2 2 8 2" xfId="14444" xr:uid="{C01572AC-1B7D-440D-B49C-028C3AB96AA5}"/>
    <cellStyle name="Normal 3 2 2 2 2 8 2 2" xfId="14445" xr:uid="{D55188CA-7E42-4677-B8BB-7014133BFBC7}"/>
    <cellStyle name="Normal 3 2 2 2 2 8 2 2 2" xfId="42394" xr:uid="{FA41390C-E620-4CF5-B829-B9DD03F934F0}"/>
    <cellStyle name="Normal 3 2 2 2 2 8 2 3" xfId="42393" xr:uid="{B5A470BC-3BC7-45EB-AEAC-D7DD6F586B49}"/>
    <cellStyle name="Normal 3 2 2 2 2 8 3" xfId="14446" xr:uid="{A80C7C12-E6E7-4E7E-84A0-FE781DA82FFA}"/>
    <cellStyle name="Normal 3 2 2 2 2 8 3 2" xfId="42395" xr:uid="{B28037D7-94E9-4B8C-A198-8930DF60F2D8}"/>
    <cellStyle name="Normal 3 2 2 2 2 8 4" xfId="42392" xr:uid="{B35F6F81-09F7-4C93-B7BE-9824268A2A6D}"/>
    <cellStyle name="Normal 3 2 2 2 2 9" xfId="14447" xr:uid="{99D49FFC-C58B-4FC7-B09B-23D578164347}"/>
    <cellStyle name="Normal 3 2 2 2 2 9 2" xfId="14448" xr:uid="{88C7DE27-7FFD-4E02-9178-A2D2615BCFAB}"/>
    <cellStyle name="Normal 3 2 2 2 2 9 2 2" xfId="42397" xr:uid="{EED5DFB1-EFB4-4525-82A3-9C173B29E3A1}"/>
    <cellStyle name="Normal 3 2 2 2 2 9 3" xfId="42396" xr:uid="{1764867E-5C08-407F-8BD3-640F8B289C8F}"/>
    <cellStyle name="Normal 3 2 2 2 3" xfId="181" xr:uid="{E26E2395-5990-4C12-B49A-D8FD1986DED2}"/>
    <cellStyle name="Normal 3 2 2 2 3 10" xfId="27881" xr:uid="{9C967E59-CF34-4F21-804C-5013CF9B8266}"/>
    <cellStyle name="Normal 3 2 2 2 3 10 2" xfId="55800" xr:uid="{C6CDA122-575E-43D8-BE69-8D4F3517B375}"/>
    <cellStyle name="Normal 3 2 2 2 3 11" xfId="28163" xr:uid="{74FC0D5C-4D63-4514-A02D-4D62366D9921}"/>
    <cellStyle name="Normal 3 2 2 2 3 2" xfId="336" xr:uid="{6AE85A3D-67E0-4B5A-A747-E9C9C6825463}"/>
    <cellStyle name="Normal 3 2 2 2 3 2 10" xfId="28317" xr:uid="{00C9D951-5986-45D5-BA9F-984206FA96B5}"/>
    <cellStyle name="Normal 3 2 2 2 3 2 2" xfId="683" xr:uid="{CD9A55FA-BC96-4428-8B2F-F8BB7E043336}"/>
    <cellStyle name="Normal 3 2 2 2 3 2 2 2" xfId="14449" xr:uid="{AA04479F-C94A-4BF9-A814-52D42D0B1E56}"/>
    <cellStyle name="Normal 3 2 2 2 3 2 2 2 2" xfId="14450" xr:uid="{7B853209-D053-4F24-9FA6-DB58EBFD3FE4}"/>
    <cellStyle name="Normal 3 2 2 2 3 2 2 2 2 2" xfId="14451" xr:uid="{8A9CD47F-6134-486E-A710-AF7BF79D433B}"/>
    <cellStyle name="Normal 3 2 2 2 3 2 2 2 2 2 2" xfId="14452" xr:uid="{226F55AA-5000-4E73-8509-E1D891C778C1}"/>
    <cellStyle name="Normal 3 2 2 2 3 2 2 2 2 2 2 2" xfId="14453" xr:uid="{92213861-E9B2-49B8-8172-7BB5D56CC161}"/>
    <cellStyle name="Normal 3 2 2 2 3 2 2 2 2 2 2 2 2" xfId="42402" xr:uid="{AC82AC8D-B289-4189-80A2-D13CBE72843D}"/>
    <cellStyle name="Normal 3 2 2 2 3 2 2 2 2 2 2 3" xfId="42401" xr:uid="{95225B12-5AF0-4967-B432-599742862D8C}"/>
    <cellStyle name="Normal 3 2 2 2 3 2 2 2 2 2 3" xfId="14454" xr:uid="{1D85C5E9-6D52-4DF8-881E-9A16EBA95ED6}"/>
    <cellStyle name="Normal 3 2 2 2 3 2 2 2 2 2 3 2" xfId="42403" xr:uid="{E2B6F684-76A6-42DB-B390-D04B634242F0}"/>
    <cellStyle name="Normal 3 2 2 2 3 2 2 2 2 2 4" xfId="42400" xr:uid="{A6465296-F610-48C9-B786-B10FD0AC68D7}"/>
    <cellStyle name="Normal 3 2 2 2 3 2 2 2 2 3" xfId="14455" xr:uid="{BDEA5E42-3FC2-48A8-A30D-71CD24260B49}"/>
    <cellStyle name="Normal 3 2 2 2 3 2 2 2 2 3 2" xfId="14456" xr:uid="{B16F6A5B-EA87-4A76-8D08-A02BA5D2D875}"/>
    <cellStyle name="Normal 3 2 2 2 3 2 2 2 2 3 2 2" xfId="42405" xr:uid="{6BEB78C5-A1DE-48F8-BA2B-4054A302D0A3}"/>
    <cellStyle name="Normal 3 2 2 2 3 2 2 2 2 3 3" xfId="42404" xr:uid="{4CB26FFF-A2F7-4D48-A7A3-6C13AA782278}"/>
    <cellStyle name="Normal 3 2 2 2 3 2 2 2 2 4" xfId="14457" xr:uid="{D454E926-BC0D-4C6D-9855-317CE47C7E48}"/>
    <cellStyle name="Normal 3 2 2 2 3 2 2 2 2 4 2" xfId="42406" xr:uid="{EAFA63A1-BA95-4A6B-84CC-C24F5DCFF0BE}"/>
    <cellStyle name="Normal 3 2 2 2 3 2 2 2 2 5" xfId="42399" xr:uid="{2C0FFC63-ED0C-407B-BAF9-771E32174050}"/>
    <cellStyle name="Normal 3 2 2 2 3 2 2 2 3" xfId="14458" xr:uid="{C1BA832C-E5A8-4968-B1CF-4CE5FC91B63F}"/>
    <cellStyle name="Normal 3 2 2 2 3 2 2 2 3 2" xfId="14459" xr:uid="{F464D2C6-8279-452A-8C56-47F3103766EF}"/>
    <cellStyle name="Normal 3 2 2 2 3 2 2 2 3 2 2" xfId="14460" xr:uid="{2E979DF8-C461-438C-B9F9-43DD1C302B9A}"/>
    <cellStyle name="Normal 3 2 2 2 3 2 2 2 3 2 2 2" xfId="42409" xr:uid="{DBC87084-D05A-4CE2-84A4-C261D7537F1E}"/>
    <cellStyle name="Normal 3 2 2 2 3 2 2 2 3 2 3" xfId="42408" xr:uid="{CAFBC2AD-E4F9-4BE1-9BC4-AE1FF0098435}"/>
    <cellStyle name="Normal 3 2 2 2 3 2 2 2 3 3" xfId="14461" xr:uid="{A3A3CA52-2ED3-4E60-9476-27B3830C3DD2}"/>
    <cellStyle name="Normal 3 2 2 2 3 2 2 2 3 3 2" xfId="42410" xr:uid="{E3263582-CE10-4FAF-895B-F647E4F63037}"/>
    <cellStyle name="Normal 3 2 2 2 3 2 2 2 3 4" xfId="42407" xr:uid="{21DCBDCA-9FF5-4754-B8CD-D2688F9F458B}"/>
    <cellStyle name="Normal 3 2 2 2 3 2 2 2 4" xfId="14462" xr:uid="{3E569437-12BA-4072-B0E0-B8BBDBF3C218}"/>
    <cellStyle name="Normal 3 2 2 2 3 2 2 2 4 2" xfId="14463" xr:uid="{D2D3A9FC-CA75-435D-8FE2-68BA1ADA0F65}"/>
    <cellStyle name="Normal 3 2 2 2 3 2 2 2 4 2 2" xfId="42412" xr:uid="{2AF4885A-D110-47E7-9F5F-BEFB8B181DB6}"/>
    <cellStyle name="Normal 3 2 2 2 3 2 2 2 4 3" xfId="42411" xr:uid="{6BFF9132-F5B8-4E87-8F2B-D11ABC201D27}"/>
    <cellStyle name="Normal 3 2 2 2 3 2 2 2 5" xfId="14464" xr:uid="{321F52F9-9DD1-4C97-8A25-51DB602CEF06}"/>
    <cellStyle name="Normal 3 2 2 2 3 2 2 2 5 2" xfId="42413" xr:uid="{FC1DE642-C56F-4A8B-9EE4-8DBDFAD98FF7}"/>
    <cellStyle name="Normal 3 2 2 2 3 2 2 2 6" xfId="42398" xr:uid="{26367B64-7173-4DB4-810B-F83D252D647C}"/>
    <cellStyle name="Normal 3 2 2 2 3 2 2 3" xfId="14465" xr:uid="{3B5F0EC8-C1C7-47C1-9743-3B4D9BE47AC4}"/>
    <cellStyle name="Normal 3 2 2 2 3 2 2 3 2" xfId="14466" xr:uid="{CF26B61F-71CA-448C-94D4-79E5375AB2A0}"/>
    <cellStyle name="Normal 3 2 2 2 3 2 2 3 2 2" xfId="14467" xr:uid="{321774E5-04AF-4C71-B1CB-6BC025A1CE99}"/>
    <cellStyle name="Normal 3 2 2 2 3 2 2 3 2 2 2" xfId="14468" xr:uid="{6421AAEE-C883-4688-8F89-ECEE35C15176}"/>
    <cellStyle name="Normal 3 2 2 2 3 2 2 3 2 2 2 2" xfId="42417" xr:uid="{6C1D3A13-F865-4EFB-A4C4-81A6FF817593}"/>
    <cellStyle name="Normal 3 2 2 2 3 2 2 3 2 2 3" xfId="42416" xr:uid="{9408CAD5-B4D5-49FD-B55A-9E712AD1FDBF}"/>
    <cellStyle name="Normal 3 2 2 2 3 2 2 3 2 3" xfId="14469" xr:uid="{09BCD272-547B-44A6-93CC-890874FECDF4}"/>
    <cellStyle name="Normal 3 2 2 2 3 2 2 3 2 3 2" xfId="42418" xr:uid="{C835CB2D-FC0D-4EE6-BA09-9D50AC515BC8}"/>
    <cellStyle name="Normal 3 2 2 2 3 2 2 3 2 4" xfId="42415" xr:uid="{E1727957-1886-47FC-A2AB-9FF4108950F0}"/>
    <cellStyle name="Normal 3 2 2 2 3 2 2 3 3" xfId="14470" xr:uid="{0D57CF1A-5D7E-4603-91BD-9C30AABCC8E4}"/>
    <cellStyle name="Normal 3 2 2 2 3 2 2 3 3 2" xfId="14471" xr:uid="{B6A22B41-F825-4F16-B72E-84D6E328F88C}"/>
    <cellStyle name="Normal 3 2 2 2 3 2 2 3 3 2 2" xfId="42420" xr:uid="{88480692-5C21-4517-B250-B6F5B4D097A9}"/>
    <cellStyle name="Normal 3 2 2 2 3 2 2 3 3 3" xfId="42419" xr:uid="{6F325A93-CC05-4DD1-8356-F78E9AC67611}"/>
    <cellStyle name="Normal 3 2 2 2 3 2 2 3 4" xfId="14472" xr:uid="{28A8748A-4ED7-4E8A-8EA0-D5EE7F48EBF8}"/>
    <cellStyle name="Normal 3 2 2 2 3 2 2 3 4 2" xfId="42421" xr:uid="{8F5F085A-554D-4FA4-ADA5-939A2B622934}"/>
    <cellStyle name="Normal 3 2 2 2 3 2 2 3 5" xfId="42414" xr:uid="{5E295986-A6B8-4D47-8409-69BCE606D4C0}"/>
    <cellStyle name="Normal 3 2 2 2 3 2 2 4" xfId="14473" xr:uid="{AE9C3BCD-6D4C-4E3A-97E6-997DD1D19F2C}"/>
    <cellStyle name="Normal 3 2 2 2 3 2 2 4 2" xfId="14474" xr:uid="{0564596B-0403-4C77-9020-E84E8757D12F}"/>
    <cellStyle name="Normal 3 2 2 2 3 2 2 4 2 2" xfId="14475" xr:uid="{67A35B78-5B69-42DC-BC54-A3534092305C}"/>
    <cellStyle name="Normal 3 2 2 2 3 2 2 4 2 2 2" xfId="14476" xr:uid="{94EB6F00-1F48-4E0C-9301-9B2BF5314984}"/>
    <cellStyle name="Normal 3 2 2 2 3 2 2 4 2 2 2 2" xfId="42425" xr:uid="{EBDFD161-00DC-447E-83E6-C3457A5ABC95}"/>
    <cellStyle name="Normal 3 2 2 2 3 2 2 4 2 2 3" xfId="42424" xr:uid="{9A326EDA-0D17-4C6F-9C86-9840ED4ECC83}"/>
    <cellStyle name="Normal 3 2 2 2 3 2 2 4 2 3" xfId="14477" xr:uid="{C0AC5FCE-8511-4C2A-ADFF-82DFBD1D4D18}"/>
    <cellStyle name="Normal 3 2 2 2 3 2 2 4 2 3 2" xfId="42426" xr:uid="{DC42F7ED-528A-4AB3-8D2E-A0A929A7DC75}"/>
    <cellStyle name="Normal 3 2 2 2 3 2 2 4 2 4" xfId="42423" xr:uid="{B4594683-263B-45CD-959A-0B3F2DF57551}"/>
    <cellStyle name="Normal 3 2 2 2 3 2 2 4 3" xfId="14478" xr:uid="{39C97ACC-6BD2-4BF2-B8AA-8674F84F3C42}"/>
    <cellStyle name="Normal 3 2 2 2 3 2 2 4 3 2" xfId="14479" xr:uid="{6AF045F8-19E1-408A-BACE-1D84B408F920}"/>
    <cellStyle name="Normal 3 2 2 2 3 2 2 4 3 2 2" xfId="42428" xr:uid="{71D9C8E0-4F70-4C58-889E-E9FF56503DCC}"/>
    <cellStyle name="Normal 3 2 2 2 3 2 2 4 3 3" xfId="42427" xr:uid="{36D4E2FB-193E-4B41-81AC-636DDEBBE1D5}"/>
    <cellStyle name="Normal 3 2 2 2 3 2 2 4 4" xfId="14480" xr:uid="{89878E04-6F89-4089-AF51-20FB05999434}"/>
    <cellStyle name="Normal 3 2 2 2 3 2 2 4 4 2" xfId="42429" xr:uid="{B479AD7C-4B67-472F-8D19-D5D09ACA1DA3}"/>
    <cellStyle name="Normal 3 2 2 2 3 2 2 4 5" xfId="42422" xr:uid="{BF1CDD2F-6D63-4DAF-B223-3AF8C341AD30}"/>
    <cellStyle name="Normal 3 2 2 2 3 2 2 5" xfId="14481" xr:uid="{64BFAB8C-A44B-4954-9F1A-51DA74E5EFBA}"/>
    <cellStyle name="Normal 3 2 2 2 3 2 2 5 2" xfId="14482" xr:uid="{E7F49DCF-D5AA-41C9-B74E-80CC4BF1180D}"/>
    <cellStyle name="Normal 3 2 2 2 3 2 2 5 2 2" xfId="14483" xr:uid="{BD8709DB-5442-4021-9F60-C819F1BE8677}"/>
    <cellStyle name="Normal 3 2 2 2 3 2 2 5 2 2 2" xfId="42432" xr:uid="{A280C0F4-48E1-4B2A-AA38-FC3624141E81}"/>
    <cellStyle name="Normal 3 2 2 2 3 2 2 5 2 3" xfId="42431" xr:uid="{E5BCBF7D-7D3C-4BAD-9E1E-4D8A060793D9}"/>
    <cellStyle name="Normal 3 2 2 2 3 2 2 5 3" xfId="14484" xr:uid="{9F8820F0-B8D4-45C9-8F0A-04DF324B8CF6}"/>
    <cellStyle name="Normal 3 2 2 2 3 2 2 5 3 2" xfId="42433" xr:uid="{180ABCC5-7827-4F16-A3AC-0249DE3E6AE0}"/>
    <cellStyle name="Normal 3 2 2 2 3 2 2 5 4" xfId="42430" xr:uid="{F2BF8CB9-CFBE-4B22-B609-7CAD07F404F1}"/>
    <cellStyle name="Normal 3 2 2 2 3 2 2 6" xfId="14485" xr:uid="{5916E8D6-FEB6-498C-BCED-70D548D1408D}"/>
    <cellStyle name="Normal 3 2 2 2 3 2 2 6 2" xfId="14486" xr:uid="{D4BCFA6A-3288-42C8-91F9-B78820141551}"/>
    <cellStyle name="Normal 3 2 2 2 3 2 2 6 2 2" xfId="42435" xr:uid="{DDEBFF09-01A3-405E-A5BE-B840DFDE416F}"/>
    <cellStyle name="Normal 3 2 2 2 3 2 2 6 3" xfId="42434" xr:uid="{29780A35-9406-43C2-806A-66E89F53EB08}"/>
    <cellStyle name="Normal 3 2 2 2 3 2 2 7" xfId="14487" xr:uid="{ABE7D87B-66CF-48DB-BFA5-FE6AC57FF0B8}"/>
    <cellStyle name="Normal 3 2 2 2 3 2 2 7 2" xfId="42436" xr:uid="{14FCB051-3505-4715-8FDA-F2C42C055452}"/>
    <cellStyle name="Normal 3 2 2 2 3 2 2 8" xfId="28662" xr:uid="{32CBFC2F-398B-478E-BD1F-AFE2290FABCC}"/>
    <cellStyle name="Normal 3 2 2 2 3 2 3" xfId="14488" xr:uid="{E749C400-615F-4E6F-880D-EF185D2E5F1D}"/>
    <cellStyle name="Normal 3 2 2 2 3 2 3 2" xfId="14489" xr:uid="{D6D37BC8-9F74-4196-9CBF-C923449297FE}"/>
    <cellStyle name="Normal 3 2 2 2 3 2 3 2 2" xfId="14490" xr:uid="{B50E2427-EAA4-4A40-95AA-53C131CCD2C2}"/>
    <cellStyle name="Normal 3 2 2 2 3 2 3 2 2 2" xfId="14491" xr:uid="{24B332D0-DD28-46EC-8E1D-7E954DCA0E3B}"/>
    <cellStyle name="Normal 3 2 2 2 3 2 3 2 2 2 2" xfId="14492" xr:uid="{253F3148-5462-4302-A747-B3D69B258C64}"/>
    <cellStyle name="Normal 3 2 2 2 3 2 3 2 2 2 2 2" xfId="42441" xr:uid="{B0A3F589-56EA-4235-A80C-BBD901326380}"/>
    <cellStyle name="Normal 3 2 2 2 3 2 3 2 2 2 3" xfId="42440" xr:uid="{C35BB9D6-83F9-4E7C-9F86-8C924AC343DD}"/>
    <cellStyle name="Normal 3 2 2 2 3 2 3 2 2 3" xfId="14493" xr:uid="{52B1E16A-E2FA-4EA8-9AEB-33A5416009DD}"/>
    <cellStyle name="Normal 3 2 2 2 3 2 3 2 2 3 2" xfId="42442" xr:uid="{72B094B6-FE86-4C14-9B08-D2A80EFC3AE7}"/>
    <cellStyle name="Normal 3 2 2 2 3 2 3 2 2 4" xfId="42439" xr:uid="{1EBCDD29-5926-4ECA-A5B7-0F49B3A8C552}"/>
    <cellStyle name="Normal 3 2 2 2 3 2 3 2 3" xfId="14494" xr:uid="{A7FFCE8E-5C26-43AA-955C-458B71D2A6CC}"/>
    <cellStyle name="Normal 3 2 2 2 3 2 3 2 3 2" xfId="14495" xr:uid="{869EDFEB-466B-4A47-A976-F33617D104A1}"/>
    <cellStyle name="Normal 3 2 2 2 3 2 3 2 3 2 2" xfId="42444" xr:uid="{91B35168-0CB8-4BF0-8655-93C267D510A3}"/>
    <cellStyle name="Normal 3 2 2 2 3 2 3 2 3 3" xfId="42443" xr:uid="{986658C0-632F-4C9A-9FAC-84A793130FDB}"/>
    <cellStyle name="Normal 3 2 2 2 3 2 3 2 4" xfId="14496" xr:uid="{AFC21345-7EF6-4EFF-A6D9-E98923C11AAA}"/>
    <cellStyle name="Normal 3 2 2 2 3 2 3 2 4 2" xfId="42445" xr:uid="{43C61F15-1D69-4EEB-BC4E-3F854E76F1AB}"/>
    <cellStyle name="Normal 3 2 2 2 3 2 3 2 5" xfId="42438" xr:uid="{AA63DF77-602B-4E01-B17B-4F325CCF1A97}"/>
    <cellStyle name="Normal 3 2 2 2 3 2 3 3" xfId="14497" xr:uid="{F00DAA5A-0B14-4511-B2E5-60155C85B9C9}"/>
    <cellStyle name="Normal 3 2 2 2 3 2 3 3 2" xfId="14498" xr:uid="{D23CA99A-5D76-48F3-9204-B3E3EF21AF5A}"/>
    <cellStyle name="Normal 3 2 2 2 3 2 3 3 2 2" xfId="14499" xr:uid="{A43F139F-40A9-4D3A-9DB9-5C54BE4E3A60}"/>
    <cellStyle name="Normal 3 2 2 2 3 2 3 3 2 2 2" xfId="42448" xr:uid="{7E059294-72FF-4AC7-BC7A-D4B71470FC57}"/>
    <cellStyle name="Normal 3 2 2 2 3 2 3 3 2 3" xfId="42447" xr:uid="{756E2AAD-4982-4178-B9BF-0D413F0B2CD9}"/>
    <cellStyle name="Normal 3 2 2 2 3 2 3 3 3" xfId="14500" xr:uid="{A14BE049-B241-4DFD-A6DF-A726655967A3}"/>
    <cellStyle name="Normal 3 2 2 2 3 2 3 3 3 2" xfId="42449" xr:uid="{E68923D4-C313-4F67-B46C-888216C4023C}"/>
    <cellStyle name="Normal 3 2 2 2 3 2 3 3 4" xfId="42446" xr:uid="{2BABBE1B-9769-409F-ACC0-9E0E315F8E19}"/>
    <cellStyle name="Normal 3 2 2 2 3 2 3 4" xfId="14501" xr:uid="{487CA38E-EFF8-4DE0-BCAA-84A6D26ED447}"/>
    <cellStyle name="Normal 3 2 2 2 3 2 3 4 2" xfId="14502" xr:uid="{CDDA093A-32B9-4363-BF12-A1E3D1040B87}"/>
    <cellStyle name="Normal 3 2 2 2 3 2 3 4 2 2" xfId="42451" xr:uid="{1AD63158-74F8-4C4E-81AE-03407BE52DEC}"/>
    <cellStyle name="Normal 3 2 2 2 3 2 3 4 3" xfId="42450" xr:uid="{73EE8484-3833-49AB-AA60-5E376830CB95}"/>
    <cellStyle name="Normal 3 2 2 2 3 2 3 5" xfId="14503" xr:uid="{6F0BFF18-FD2F-4A23-BF3B-0E4402567C0F}"/>
    <cellStyle name="Normal 3 2 2 2 3 2 3 5 2" xfId="42452" xr:uid="{1B988E6C-9342-40CD-B3CC-1664C32A0FD3}"/>
    <cellStyle name="Normal 3 2 2 2 3 2 3 6" xfId="42437" xr:uid="{A52DEED6-AB30-4FDF-B2E2-E8D1A16D77B4}"/>
    <cellStyle name="Normal 3 2 2 2 3 2 4" xfId="14504" xr:uid="{2DE38928-5253-4CC6-80F9-3D68A817B288}"/>
    <cellStyle name="Normal 3 2 2 2 3 2 4 2" xfId="14505" xr:uid="{E0EDCB39-87BC-42E1-A807-02435E00861A}"/>
    <cellStyle name="Normal 3 2 2 2 3 2 4 2 2" xfId="14506" xr:uid="{5DAD7EA4-E451-480D-8FD5-E3773954D46A}"/>
    <cellStyle name="Normal 3 2 2 2 3 2 4 2 2 2" xfId="14507" xr:uid="{930C533D-8377-4B55-B6BD-F2D3D91BCE8B}"/>
    <cellStyle name="Normal 3 2 2 2 3 2 4 2 2 2 2" xfId="42456" xr:uid="{CCA0D961-386B-47DE-B619-48F5653C0C3C}"/>
    <cellStyle name="Normal 3 2 2 2 3 2 4 2 2 3" xfId="42455" xr:uid="{744447B5-6395-4DBE-B2C2-527CFD396F95}"/>
    <cellStyle name="Normal 3 2 2 2 3 2 4 2 3" xfId="14508" xr:uid="{2EFA8395-43B1-45D4-A9BE-7AFB9F420FA1}"/>
    <cellStyle name="Normal 3 2 2 2 3 2 4 2 3 2" xfId="42457" xr:uid="{38DF327C-9AA3-44DC-A3F4-D758CF016F62}"/>
    <cellStyle name="Normal 3 2 2 2 3 2 4 2 4" xfId="42454" xr:uid="{3241F73E-1D8B-47F8-9953-086C9FF9A8A8}"/>
    <cellStyle name="Normal 3 2 2 2 3 2 4 3" xfId="14509" xr:uid="{3338458C-D00B-4966-A948-B15ADF2558D0}"/>
    <cellStyle name="Normal 3 2 2 2 3 2 4 3 2" xfId="14510" xr:uid="{FB1B1060-DB15-4CCF-828A-446BB9564C5D}"/>
    <cellStyle name="Normal 3 2 2 2 3 2 4 3 2 2" xfId="42459" xr:uid="{AC962113-A796-4B7D-9C93-C62247726CD2}"/>
    <cellStyle name="Normal 3 2 2 2 3 2 4 3 3" xfId="42458" xr:uid="{B452FDF6-DDEB-49B0-89E2-CD6A4F3B7AFF}"/>
    <cellStyle name="Normal 3 2 2 2 3 2 4 4" xfId="14511" xr:uid="{30CAE465-CC4F-41C4-84D0-3A722F6D8DF0}"/>
    <cellStyle name="Normal 3 2 2 2 3 2 4 4 2" xfId="42460" xr:uid="{E092DA06-3C30-40E3-B1A5-C2310D83D89F}"/>
    <cellStyle name="Normal 3 2 2 2 3 2 4 5" xfId="42453" xr:uid="{4884A0E1-E9C4-4D56-A729-ACE9F9EC37F8}"/>
    <cellStyle name="Normal 3 2 2 2 3 2 5" xfId="14512" xr:uid="{8A7B5A79-05C5-456F-922F-AA89A2DDDB2E}"/>
    <cellStyle name="Normal 3 2 2 2 3 2 5 2" xfId="14513" xr:uid="{10E71091-EEF6-48C9-A920-55B777A437D4}"/>
    <cellStyle name="Normal 3 2 2 2 3 2 5 2 2" xfId="14514" xr:uid="{BC7A4840-850B-442D-87C4-4B7C641EB87D}"/>
    <cellStyle name="Normal 3 2 2 2 3 2 5 2 2 2" xfId="14515" xr:uid="{B9A81362-892C-4E1C-B554-B08E0C319157}"/>
    <cellStyle name="Normal 3 2 2 2 3 2 5 2 2 2 2" xfId="42464" xr:uid="{2BDE6528-1FED-4602-91FF-C6B41E1E3272}"/>
    <cellStyle name="Normal 3 2 2 2 3 2 5 2 2 3" xfId="42463" xr:uid="{837551FA-5E10-4D33-8F46-5C3378370E91}"/>
    <cellStyle name="Normal 3 2 2 2 3 2 5 2 3" xfId="14516" xr:uid="{0AEFA2D5-2B81-43AD-B308-D47D96515E7C}"/>
    <cellStyle name="Normal 3 2 2 2 3 2 5 2 3 2" xfId="42465" xr:uid="{5FED0542-7D92-468A-9776-2D20171E5A46}"/>
    <cellStyle name="Normal 3 2 2 2 3 2 5 2 4" xfId="42462" xr:uid="{B12C192E-3B74-4D97-9E9D-4B4402F2CDA5}"/>
    <cellStyle name="Normal 3 2 2 2 3 2 5 3" xfId="14517" xr:uid="{7ECAC6BF-0029-4769-8C0E-41517478957B}"/>
    <cellStyle name="Normal 3 2 2 2 3 2 5 3 2" xfId="14518" xr:uid="{D97E1C14-B83D-45B3-9D20-B0BA75318A49}"/>
    <cellStyle name="Normal 3 2 2 2 3 2 5 3 2 2" xfId="42467" xr:uid="{9722E6BE-DD29-42FB-81BE-1D3A524493F2}"/>
    <cellStyle name="Normal 3 2 2 2 3 2 5 3 3" xfId="42466" xr:uid="{809B4F19-B40B-4209-AF16-0EAB37AF5CD1}"/>
    <cellStyle name="Normal 3 2 2 2 3 2 5 4" xfId="14519" xr:uid="{8668EACC-DEA3-4842-AA7F-01CE0AD896F1}"/>
    <cellStyle name="Normal 3 2 2 2 3 2 5 4 2" xfId="42468" xr:uid="{BFA061DF-AADF-417C-BD70-86900E4E2D6E}"/>
    <cellStyle name="Normal 3 2 2 2 3 2 5 5" xfId="42461" xr:uid="{CB8CC855-F4BF-4C89-8547-7A00E6CC4BAB}"/>
    <cellStyle name="Normal 3 2 2 2 3 2 6" xfId="14520" xr:uid="{E96CEC0D-FC1C-47CD-B3F6-AD0FFC1010EA}"/>
    <cellStyle name="Normal 3 2 2 2 3 2 6 2" xfId="14521" xr:uid="{8001AF0D-7207-4FEA-967F-BDBE87EC0328}"/>
    <cellStyle name="Normal 3 2 2 2 3 2 6 2 2" xfId="14522" xr:uid="{182BA70B-E058-4D1E-BDDB-B7E043844F11}"/>
    <cellStyle name="Normal 3 2 2 2 3 2 6 2 2 2" xfId="42471" xr:uid="{A2C27849-2298-4739-A056-08B24590A85D}"/>
    <cellStyle name="Normal 3 2 2 2 3 2 6 2 3" xfId="42470" xr:uid="{29E3A46F-1314-4AF8-9BB5-3D6F6123DE7C}"/>
    <cellStyle name="Normal 3 2 2 2 3 2 6 3" xfId="14523" xr:uid="{2BE57D67-B8AC-41B7-AF51-E07A07F145D5}"/>
    <cellStyle name="Normal 3 2 2 2 3 2 6 3 2" xfId="42472" xr:uid="{F5951AC9-14EF-45CF-9E72-F2A7C120D247}"/>
    <cellStyle name="Normal 3 2 2 2 3 2 6 4" xfId="42469" xr:uid="{925CDBE2-A638-40A3-8857-FC35C596B640}"/>
    <cellStyle name="Normal 3 2 2 2 3 2 7" xfId="14524" xr:uid="{2C0B0D1E-36F6-4A5B-BCB8-BBA11275CC2D}"/>
    <cellStyle name="Normal 3 2 2 2 3 2 7 2" xfId="14525" xr:uid="{9BA31964-27DD-47CB-AE6D-0FD656B1E4CA}"/>
    <cellStyle name="Normal 3 2 2 2 3 2 7 2 2" xfId="42474" xr:uid="{93E8FE49-288E-4382-836E-DCABDA96C930}"/>
    <cellStyle name="Normal 3 2 2 2 3 2 7 3" xfId="42473" xr:uid="{CC12AEDC-C791-448E-B890-D0D23DB93EA5}"/>
    <cellStyle name="Normal 3 2 2 2 3 2 8" xfId="14526" xr:uid="{9849DE49-5D69-4DA5-9774-F3009936041A}"/>
    <cellStyle name="Normal 3 2 2 2 3 2 8 2" xfId="42475" xr:uid="{0E34CA00-1324-417C-8615-E4C313717025}"/>
    <cellStyle name="Normal 3 2 2 2 3 2 9" xfId="27882" xr:uid="{F18DC99E-C528-499E-9130-E351DE99377C}"/>
    <cellStyle name="Normal 3 2 2 2 3 2 9 2" xfId="55801" xr:uid="{796282F8-E08A-479F-83CA-2D8DEFC27063}"/>
    <cellStyle name="Normal 3 2 2 2 3 3" xfId="529" xr:uid="{17B8FE91-B9F4-4786-B9CE-6FECC11A8BEA}"/>
    <cellStyle name="Normal 3 2 2 2 3 3 2" xfId="14527" xr:uid="{C19936A5-135B-4864-89DF-7E0B5DAEC91B}"/>
    <cellStyle name="Normal 3 2 2 2 3 3 2 2" xfId="14528" xr:uid="{64A6216A-519F-41B8-BC00-F384171884EB}"/>
    <cellStyle name="Normal 3 2 2 2 3 3 2 2 2" xfId="14529" xr:uid="{C3B864BB-C7DE-465D-83ED-132E696E875E}"/>
    <cellStyle name="Normal 3 2 2 2 3 3 2 2 2 2" xfId="14530" xr:uid="{65D48F63-994F-437C-91FE-131DC31C0BA5}"/>
    <cellStyle name="Normal 3 2 2 2 3 3 2 2 2 2 2" xfId="14531" xr:uid="{4373BCB3-81D8-45D3-8DB9-4FC4C55C9A22}"/>
    <cellStyle name="Normal 3 2 2 2 3 3 2 2 2 2 2 2" xfId="42480" xr:uid="{3E84334E-5FBF-4EC9-87D0-DD86B72037BA}"/>
    <cellStyle name="Normal 3 2 2 2 3 3 2 2 2 2 3" xfId="42479" xr:uid="{F04D421B-3A61-4746-8B05-771E290D8FB6}"/>
    <cellStyle name="Normal 3 2 2 2 3 3 2 2 2 3" xfId="14532" xr:uid="{C9F04AB9-CB3E-43DA-9D2D-151CE24917CA}"/>
    <cellStyle name="Normal 3 2 2 2 3 3 2 2 2 3 2" xfId="42481" xr:uid="{86C670A2-7C37-4C90-9AF9-18C43271D529}"/>
    <cellStyle name="Normal 3 2 2 2 3 3 2 2 2 4" xfId="42478" xr:uid="{E65EDEF1-D9C4-4D3B-8DFB-CD0208BFACED}"/>
    <cellStyle name="Normal 3 2 2 2 3 3 2 2 3" xfId="14533" xr:uid="{BF835C71-60B4-4C76-8D43-7FCE51424C39}"/>
    <cellStyle name="Normal 3 2 2 2 3 3 2 2 3 2" xfId="14534" xr:uid="{7BF4F812-1A02-4A6E-A54C-85CA2BB5D86D}"/>
    <cellStyle name="Normal 3 2 2 2 3 3 2 2 3 2 2" xfId="42483" xr:uid="{9E7EBD51-C874-4E42-A553-144746A0B7E6}"/>
    <cellStyle name="Normal 3 2 2 2 3 3 2 2 3 3" xfId="42482" xr:uid="{2B475BBF-FAE5-4A50-8FCA-05DAA10B517A}"/>
    <cellStyle name="Normal 3 2 2 2 3 3 2 2 4" xfId="14535" xr:uid="{1FA2B40D-48AB-4E29-A6E8-E47B57B815B1}"/>
    <cellStyle name="Normal 3 2 2 2 3 3 2 2 4 2" xfId="42484" xr:uid="{8ED45E91-E6D3-417C-AA42-6F0C95422FAE}"/>
    <cellStyle name="Normal 3 2 2 2 3 3 2 2 5" xfId="42477" xr:uid="{0232209D-2063-40B2-BAFA-A80E37816CE2}"/>
    <cellStyle name="Normal 3 2 2 2 3 3 2 3" xfId="14536" xr:uid="{0183BAC1-8327-4E41-B4E5-565A3696EF61}"/>
    <cellStyle name="Normal 3 2 2 2 3 3 2 3 2" xfId="14537" xr:uid="{24DD8A19-F5F3-49F2-B830-C0E178C40819}"/>
    <cellStyle name="Normal 3 2 2 2 3 3 2 3 2 2" xfId="14538" xr:uid="{592731B9-8555-44BB-9636-C3735E5789F7}"/>
    <cellStyle name="Normal 3 2 2 2 3 3 2 3 2 2 2" xfId="42487" xr:uid="{959F3465-EC86-4473-AE4B-6945F7349ABA}"/>
    <cellStyle name="Normal 3 2 2 2 3 3 2 3 2 3" xfId="42486" xr:uid="{5BBEFD1E-FF7C-4998-AE77-3390D14C91CD}"/>
    <cellStyle name="Normal 3 2 2 2 3 3 2 3 3" xfId="14539" xr:uid="{96F34F60-DF0B-4990-99B2-E4933025E356}"/>
    <cellStyle name="Normal 3 2 2 2 3 3 2 3 3 2" xfId="42488" xr:uid="{872B3B88-107A-4791-B91F-1C5687513E89}"/>
    <cellStyle name="Normal 3 2 2 2 3 3 2 3 4" xfId="42485" xr:uid="{3C1B3290-CE0F-4854-A889-02C7EE943908}"/>
    <cellStyle name="Normal 3 2 2 2 3 3 2 4" xfId="14540" xr:uid="{86725A75-8AA6-492E-9177-2782F3E5E096}"/>
    <cellStyle name="Normal 3 2 2 2 3 3 2 4 2" xfId="14541" xr:uid="{A90F94A6-E982-46F4-888D-09E1C1F30FB2}"/>
    <cellStyle name="Normal 3 2 2 2 3 3 2 4 2 2" xfId="42490" xr:uid="{085B3CBF-074E-4CDC-9F5C-9CBE6C7F7246}"/>
    <cellStyle name="Normal 3 2 2 2 3 3 2 4 3" xfId="42489" xr:uid="{71C0579A-D6EE-4AA2-BE72-0D7906C4310D}"/>
    <cellStyle name="Normal 3 2 2 2 3 3 2 5" xfId="14542" xr:uid="{3EE9B080-4EE9-4487-874E-A4D12668C75D}"/>
    <cellStyle name="Normal 3 2 2 2 3 3 2 5 2" xfId="42491" xr:uid="{8DC4AE53-D099-4682-9B9F-F9030AB6CBA9}"/>
    <cellStyle name="Normal 3 2 2 2 3 3 2 6" xfId="42476" xr:uid="{0C537E29-D87E-4B60-BD3D-507ABFDDE0BE}"/>
    <cellStyle name="Normal 3 2 2 2 3 3 3" xfId="14543" xr:uid="{5D062966-3D2B-4B30-819D-289CFE8F1CCD}"/>
    <cellStyle name="Normal 3 2 2 2 3 3 3 2" xfId="14544" xr:uid="{176D24C0-B01D-4C4F-946E-9BF51830FBDA}"/>
    <cellStyle name="Normal 3 2 2 2 3 3 3 2 2" xfId="14545" xr:uid="{780CBBA0-EF7F-4A77-8406-FF3B48836BE3}"/>
    <cellStyle name="Normal 3 2 2 2 3 3 3 2 2 2" xfId="14546" xr:uid="{B2FF8AC5-617F-4F38-A71E-87829D24B0C5}"/>
    <cellStyle name="Normal 3 2 2 2 3 3 3 2 2 2 2" xfId="42495" xr:uid="{445EE886-BB26-48C6-A298-BECA1F05E596}"/>
    <cellStyle name="Normal 3 2 2 2 3 3 3 2 2 3" xfId="42494" xr:uid="{C604E146-13B0-4125-9281-236B9BE11663}"/>
    <cellStyle name="Normal 3 2 2 2 3 3 3 2 3" xfId="14547" xr:uid="{99513F59-3B66-4714-A398-7EB5894D05D2}"/>
    <cellStyle name="Normal 3 2 2 2 3 3 3 2 3 2" xfId="42496" xr:uid="{943A52A7-A1E7-4F85-804C-917A67D2675B}"/>
    <cellStyle name="Normal 3 2 2 2 3 3 3 2 4" xfId="42493" xr:uid="{2DC05C4F-0C4C-4337-A035-DFC56F678064}"/>
    <cellStyle name="Normal 3 2 2 2 3 3 3 3" xfId="14548" xr:uid="{C23A5D82-6C29-4A3C-AC3E-7BB00F7D6F84}"/>
    <cellStyle name="Normal 3 2 2 2 3 3 3 3 2" xfId="14549" xr:uid="{C027F2BA-F51F-47B0-902B-68A70150B786}"/>
    <cellStyle name="Normal 3 2 2 2 3 3 3 3 2 2" xfId="42498" xr:uid="{3390D6E3-8EE2-460C-9E13-EF1CE879AC42}"/>
    <cellStyle name="Normal 3 2 2 2 3 3 3 3 3" xfId="42497" xr:uid="{FBFEE917-4134-4349-8A7B-CBED7F3C9C0A}"/>
    <cellStyle name="Normal 3 2 2 2 3 3 3 4" xfId="14550" xr:uid="{2650E731-987E-422A-9FB6-5D8986C3AF50}"/>
    <cellStyle name="Normal 3 2 2 2 3 3 3 4 2" xfId="42499" xr:uid="{0B96EA60-F084-43EF-983E-DEEF069CB2CC}"/>
    <cellStyle name="Normal 3 2 2 2 3 3 3 5" xfId="42492" xr:uid="{96D63BDA-4D50-4F3B-8C09-43DCAB50B353}"/>
    <cellStyle name="Normal 3 2 2 2 3 3 4" xfId="14551" xr:uid="{A527128C-5FAB-4797-8406-4D699A17FC75}"/>
    <cellStyle name="Normal 3 2 2 2 3 3 4 2" xfId="14552" xr:uid="{3423B9A1-2B73-4676-A1DF-B02B0B3C8C4E}"/>
    <cellStyle name="Normal 3 2 2 2 3 3 4 2 2" xfId="14553" xr:uid="{BAF8B9C9-7319-4D3B-A454-6E6FE4074255}"/>
    <cellStyle name="Normal 3 2 2 2 3 3 4 2 2 2" xfId="14554" xr:uid="{5640D1A7-D793-4AE4-BF36-010E9B94B32C}"/>
    <cellStyle name="Normal 3 2 2 2 3 3 4 2 2 2 2" xfId="42503" xr:uid="{E9E727CA-8E2D-42F0-820A-7DD1AB571E30}"/>
    <cellStyle name="Normal 3 2 2 2 3 3 4 2 2 3" xfId="42502" xr:uid="{4DBB81E0-210E-48D3-9198-B27D9915F542}"/>
    <cellStyle name="Normal 3 2 2 2 3 3 4 2 3" xfId="14555" xr:uid="{8A72B93E-5E99-49AD-B4BC-8A7B182B7F70}"/>
    <cellStyle name="Normal 3 2 2 2 3 3 4 2 3 2" xfId="42504" xr:uid="{37D3B6C0-24D5-45EE-8B9B-430A8A06BCA4}"/>
    <cellStyle name="Normal 3 2 2 2 3 3 4 2 4" xfId="42501" xr:uid="{E300CF2A-026D-4455-9A3B-40F7B7947800}"/>
    <cellStyle name="Normal 3 2 2 2 3 3 4 3" xfId="14556" xr:uid="{A3591D3E-3771-478C-B02F-F90EC9450945}"/>
    <cellStyle name="Normal 3 2 2 2 3 3 4 3 2" xfId="14557" xr:uid="{44258CF8-C50C-4B3D-ABCD-5A105A18FEED}"/>
    <cellStyle name="Normal 3 2 2 2 3 3 4 3 2 2" xfId="42506" xr:uid="{54A43896-1D3F-47CB-BB1D-A682C601838C}"/>
    <cellStyle name="Normal 3 2 2 2 3 3 4 3 3" xfId="42505" xr:uid="{07F8C376-2E3D-408B-8F3E-30973F55F07B}"/>
    <cellStyle name="Normal 3 2 2 2 3 3 4 4" xfId="14558" xr:uid="{A4D76B4C-90EC-44A9-B68E-9753B0EE6099}"/>
    <cellStyle name="Normal 3 2 2 2 3 3 4 4 2" xfId="42507" xr:uid="{2746620C-340C-4C3D-89DC-137F81EEE953}"/>
    <cellStyle name="Normal 3 2 2 2 3 3 4 5" xfId="42500" xr:uid="{4AFCF61A-173D-47EB-855A-28F28BE15C83}"/>
    <cellStyle name="Normal 3 2 2 2 3 3 5" xfId="14559" xr:uid="{C8BE7493-DB70-41DB-97DD-B80F3EC01DB6}"/>
    <cellStyle name="Normal 3 2 2 2 3 3 5 2" xfId="14560" xr:uid="{3B72AEAE-23AD-4034-A2F3-084FC3E877DF}"/>
    <cellStyle name="Normal 3 2 2 2 3 3 5 2 2" xfId="14561" xr:uid="{17953631-A4A8-40C0-BBA4-182085FA4161}"/>
    <cellStyle name="Normal 3 2 2 2 3 3 5 2 2 2" xfId="42510" xr:uid="{53FF46B8-E614-463B-BDBB-E11FA347D26A}"/>
    <cellStyle name="Normal 3 2 2 2 3 3 5 2 3" xfId="42509" xr:uid="{E1BC1297-78B0-4464-989F-8A252F13D1CF}"/>
    <cellStyle name="Normal 3 2 2 2 3 3 5 3" xfId="14562" xr:uid="{AB4EA6FD-A819-4CFB-A214-3F250F90AF6E}"/>
    <cellStyle name="Normal 3 2 2 2 3 3 5 3 2" xfId="42511" xr:uid="{7EAA9EEC-8C5E-4FF5-AEA0-B7316E6AD4C5}"/>
    <cellStyle name="Normal 3 2 2 2 3 3 5 4" xfId="42508" xr:uid="{C265B34E-4727-4460-83D8-1D13A938D34D}"/>
    <cellStyle name="Normal 3 2 2 2 3 3 6" xfId="14563" xr:uid="{19100D13-6C8B-4CEA-9591-AE5781628A12}"/>
    <cellStyle name="Normal 3 2 2 2 3 3 6 2" xfId="14564" xr:uid="{74E700DD-DB2D-4C3E-A688-0CD0C9D16D4E}"/>
    <cellStyle name="Normal 3 2 2 2 3 3 6 2 2" xfId="42513" xr:uid="{E4D537FB-3E0D-4247-9601-FC1C9F4D5C50}"/>
    <cellStyle name="Normal 3 2 2 2 3 3 6 3" xfId="42512" xr:uid="{E2B94674-4355-4FDE-AD94-C45834EBE556}"/>
    <cellStyle name="Normal 3 2 2 2 3 3 7" xfId="14565" xr:uid="{36B79F9C-7E02-407A-B320-42260E85987A}"/>
    <cellStyle name="Normal 3 2 2 2 3 3 7 2" xfId="42514" xr:uid="{DFCEDFB7-B4DF-470B-9CE0-F3B3832B5B06}"/>
    <cellStyle name="Normal 3 2 2 2 3 3 8" xfId="28508" xr:uid="{B3A28450-616B-4E3F-9A21-A7EEE365AFFE}"/>
    <cellStyle name="Normal 3 2 2 2 3 4" xfId="14566" xr:uid="{7870E916-5510-4FCD-905B-47866B6C18AC}"/>
    <cellStyle name="Normal 3 2 2 2 3 4 2" xfId="14567" xr:uid="{0865FC24-B82A-4A3A-98D9-51F67D23E9D5}"/>
    <cellStyle name="Normal 3 2 2 2 3 4 2 2" xfId="14568" xr:uid="{C2739842-D1BE-4E95-A145-C4118F384CA1}"/>
    <cellStyle name="Normal 3 2 2 2 3 4 2 2 2" xfId="14569" xr:uid="{CC7D9BD7-4805-4E96-961D-453745404B90}"/>
    <cellStyle name="Normal 3 2 2 2 3 4 2 2 2 2" xfId="14570" xr:uid="{ACCD8090-8B2E-4693-8CE4-A200310ADD56}"/>
    <cellStyle name="Normal 3 2 2 2 3 4 2 2 2 2 2" xfId="42519" xr:uid="{B632E56E-3E59-4AED-A0C2-681B35D78135}"/>
    <cellStyle name="Normal 3 2 2 2 3 4 2 2 2 3" xfId="42518" xr:uid="{3D9D398A-4672-4377-A46E-0F58579A040B}"/>
    <cellStyle name="Normal 3 2 2 2 3 4 2 2 3" xfId="14571" xr:uid="{46D0EBB4-1731-4903-9547-3F5EC36E2A7F}"/>
    <cellStyle name="Normal 3 2 2 2 3 4 2 2 3 2" xfId="42520" xr:uid="{7B341317-8121-41AA-B1B8-01F806680E63}"/>
    <cellStyle name="Normal 3 2 2 2 3 4 2 2 4" xfId="42517" xr:uid="{CB09088C-C7EF-4442-82E2-8C8F3910FF8B}"/>
    <cellStyle name="Normal 3 2 2 2 3 4 2 3" xfId="14572" xr:uid="{59F31FF1-5E95-4028-A451-B6564E75C194}"/>
    <cellStyle name="Normal 3 2 2 2 3 4 2 3 2" xfId="14573" xr:uid="{2271FC1E-7B5B-408E-BCA6-36D3029E0857}"/>
    <cellStyle name="Normal 3 2 2 2 3 4 2 3 2 2" xfId="42522" xr:uid="{DE6D60DB-D5B4-4F5C-800C-3341D797BC76}"/>
    <cellStyle name="Normal 3 2 2 2 3 4 2 3 3" xfId="42521" xr:uid="{52499A45-289D-401F-94F8-D3716238CEE2}"/>
    <cellStyle name="Normal 3 2 2 2 3 4 2 4" xfId="14574" xr:uid="{2C38DE81-0EFB-4CF5-8EEF-47220D45D5B4}"/>
    <cellStyle name="Normal 3 2 2 2 3 4 2 4 2" xfId="42523" xr:uid="{E0E74345-FE3B-4ACF-8222-64D4D235951C}"/>
    <cellStyle name="Normal 3 2 2 2 3 4 2 5" xfId="42516" xr:uid="{B0645FAA-52CA-4256-A9F3-F356AE5366B8}"/>
    <cellStyle name="Normal 3 2 2 2 3 4 3" xfId="14575" xr:uid="{D7C5307B-DE52-417B-A1F6-039FE041032B}"/>
    <cellStyle name="Normal 3 2 2 2 3 4 3 2" xfId="14576" xr:uid="{70E18677-8BFD-4352-A334-F2F404C29655}"/>
    <cellStyle name="Normal 3 2 2 2 3 4 3 2 2" xfId="14577" xr:uid="{C9D9DBC2-1265-4718-B4FC-20065BB0D8BC}"/>
    <cellStyle name="Normal 3 2 2 2 3 4 3 2 2 2" xfId="42526" xr:uid="{86BDC39C-7277-49AB-BB4A-92AE81DED4BE}"/>
    <cellStyle name="Normal 3 2 2 2 3 4 3 2 3" xfId="42525" xr:uid="{91C3356D-DC08-49DC-8DE4-34E4892CCF5B}"/>
    <cellStyle name="Normal 3 2 2 2 3 4 3 3" xfId="14578" xr:uid="{CC94EA3C-B7B7-47E5-81E9-A78973CFE611}"/>
    <cellStyle name="Normal 3 2 2 2 3 4 3 3 2" xfId="42527" xr:uid="{822A429C-0488-4277-B093-4CF9DD8B75B3}"/>
    <cellStyle name="Normal 3 2 2 2 3 4 3 4" xfId="42524" xr:uid="{0010DD2F-6ED9-43C5-B633-F8D7ED4104AE}"/>
    <cellStyle name="Normal 3 2 2 2 3 4 4" xfId="14579" xr:uid="{1F2E3EF3-3995-4F9D-A5A7-4D3CB00C6578}"/>
    <cellStyle name="Normal 3 2 2 2 3 4 4 2" xfId="14580" xr:uid="{66630477-D1EF-4E0B-8393-994719C4A97B}"/>
    <cellStyle name="Normal 3 2 2 2 3 4 4 2 2" xfId="42529" xr:uid="{7E2BF7CD-9B72-4FD0-B1FF-0B8BA19DA945}"/>
    <cellStyle name="Normal 3 2 2 2 3 4 4 3" xfId="42528" xr:uid="{DF3F3A0A-7B11-48B5-BC1E-3A6E79C17E97}"/>
    <cellStyle name="Normal 3 2 2 2 3 4 5" xfId="14581" xr:uid="{7507195D-BEF0-495C-895A-5F983C13C8E1}"/>
    <cellStyle name="Normal 3 2 2 2 3 4 5 2" xfId="42530" xr:uid="{A06EE4A2-951B-4BC5-AC03-C4EA80C3475D}"/>
    <cellStyle name="Normal 3 2 2 2 3 4 6" xfId="42515" xr:uid="{2A5B882B-972D-4DA7-BCFB-0D6663BEDEA9}"/>
    <cellStyle name="Normal 3 2 2 2 3 5" xfId="14582" xr:uid="{D8323230-5EC8-49B8-89AC-71BB4A1523F9}"/>
    <cellStyle name="Normal 3 2 2 2 3 5 2" xfId="14583" xr:uid="{8EB81CB6-6E63-4FC1-8C54-65B41CA40AA9}"/>
    <cellStyle name="Normal 3 2 2 2 3 5 2 2" xfId="14584" xr:uid="{9B7DDBE0-85EC-4354-BF5F-93C05D83CAD8}"/>
    <cellStyle name="Normal 3 2 2 2 3 5 2 2 2" xfId="14585" xr:uid="{047D0BF6-F6F6-4D7A-8B0D-EDBCFAF5637A}"/>
    <cellStyle name="Normal 3 2 2 2 3 5 2 2 2 2" xfId="42534" xr:uid="{A8FF8ACF-49C8-487D-BCC2-EA15ECA8EAAD}"/>
    <cellStyle name="Normal 3 2 2 2 3 5 2 2 3" xfId="42533" xr:uid="{53812957-8DDF-4144-AE4E-F4BD4A55C48B}"/>
    <cellStyle name="Normal 3 2 2 2 3 5 2 3" xfId="14586" xr:uid="{4671F324-849E-4688-9D29-6291F4C8D40D}"/>
    <cellStyle name="Normal 3 2 2 2 3 5 2 3 2" xfId="42535" xr:uid="{7D505604-A061-446E-830E-D6205E22A4BD}"/>
    <cellStyle name="Normal 3 2 2 2 3 5 2 4" xfId="42532" xr:uid="{5C990634-A86E-43FB-8CE5-E6A2C950D552}"/>
    <cellStyle name="Normal 3 2 2 2 3 5 3" xfId="14587" xr:uid="{402AD30F-822F-4016-AD0B-4196FA5B8DD0}"/>
    <cellStyle name="Normal 3 2 2 2 3 5 3 2" xfId="14588" xr:uid="{F131DCF3-2031-4B0C-98A1-6E4AB7A67B97}"/>
    <cellStyle name="Normal 3 2 2 2 3 5 3 2 2" xfId="42537" xr:uid="{9F53BA55-630F-4082-B65D-411F771E6F33}"/>
    <cellStyle name="Normal 3 2 2 2 3 5 3 3" xfId="42536" xr:uid="{AE5121CD-0FC7-4AC0-A9F5-BD5DD66AC6A9}"/>
    <cellStyle name="Normal 3 2 2 2 3 5 4" xfId="14589" xr:uid="{9C54855D-E085-4B96-A03D-720636629F6F}"/>
    <cellStyle name="Normal 3 2 2 2 3 5 4 2" xfId="42538" xr:uid="{D87C99DB-6796-4BD4-A3BD-7AEDC5C447F6}"/>
    <cellStyle name="Normal 3 2 2 2 3 5 5" xfId="42531" xr:uid="{E488715C-C017-4158-80DE-F87A8DDF9204}"/>
    <cellStyle name="Normal 3 2 2 2 3 6" xfId="14590" xr:uid="{07771FC8-E33B-4CF1-848E-3E13FC1450BC}"/>
    <cellStyle name="Normal 3 2 2 2 3 6 2" xfId="14591" xr:uid="{0E49F6B9-93D1-471E-BA08-DF8A1EC345E9}"/>
    <cellStyle name="Normal 3 2 2 2 3 6 2 2" xfId="14592" xr:uid="{F822C01E-A9EF-435B-BD1B-3CD8A0C8E90C}"/>
    <cellStyle name="Normal 3 2 2 2 3 6 2 2 2" xfId="14593" xr:uid="{071AC4F3-7E4C-4FD0-8127-3861BF9F6C2D}"/>
    <cellStyle name="Normal 3 2 2 2 3 6 2 2 2 2" xfId="42542" xr:uid="{7C6983A3-97A7-4A4B-96F8-741F60EF86A0}"/>
    <cellStyle name="Normal 3 2 2 2 3 6 2 2 3" xfId="42541" xr:uid="{B8C00A93-EC0C-4228-8791-415B1B5BB548}"/>
    <cellStyle name="Normal 3 2 2 2 3 6 2 3" xfId="14594" xr:uid="{32F8EBA1-4FFC-440A-BFE4-513CF84F632B}"/>
    <cellStyle name="Normal 3 2 2 2 3 6 2 3 2" xfId="42543" xr:uid="{45434BD4-23E9-4EC7-AF55-47564FA87DD8}"/>
    <cellStyle name="Normal 3 2 2 2 3 6 2 4" xfId="42540" xr:uid="{34953264-E182-4961-B7BF-CDADEE51AA5D}"/>
    <cellStyle name="Normal 3 2 2 2 3 6 3" xfId="14595" xr:uid="{69E20941-8826-4D50-863D-ECCF04F85DD4}"/>
    <cellStyle name="Normal 3 2 2 2 3 6 3 2" xfId="14596" xr:uid="{AE6D1C32-0950-4FDF-BBC1-196A873AB33B}"/>
    <cellStyle name="Normal 3 2 2 2 3 6 3 2 2" xfId="42545" xr:uid="{B8AEE2A2-1359-44DC-BC5A-4E62DFAB80BA}"/>
    <cellStyle name="Normal 3 2 2 2 3 6 3 3" xfId="42544" xr:uid="{E5384891-1D1A-48B8-A250-1BA0A9A3BEFF}"/>
    <cellStyle name="Normal 3 2 2 2 3 6 4" xfId="14597" xr:uid="{87A5ACA7-E9B5-4590-AB23-2679A1AC6388}"/>
    <cellStyle name="Normal 3 2 2 2 3 6 4 2" xfId="42546" xr:uid="{16310527-F245-42CB-9F1C-86A047BA850F}"/>
    <cellStyle name="Normal 3 2 2 2 3 6 5" xfId="42539" xr:uid="{AB863DEF-C886-45D7-B19C-79FC59E20085}"/>
    <cellStyle name="Normal 3 2 2 2 3 7" xfId="14598" xr:uid="{0C83F082-20ED-462C-9B39-342672E7439D}"/>
    <cellStyle name="Normal 3 2 2 2 3 7 2" xfId="14599" xr:uid="{DFD02774-A6E3-41DF-8A71-9E54F85D1000}"/>
    <cellStyle name="Normal 3 2 2 2 3 7 2 2" xfId="14600" xr:uid="{4232BEE5-06DE-4090-840A-8AED4865BFE1}"/>
    <cellStyle name="Normal 3 2 2 2 3 7 2 2 2" xfId="42549" xr:uid="{FA9E401A-F669-4229-B8AA-52B0D0245D0C}"/>
    <cellStyle name="Normal 3 2 2 2 3 7 2 3" xfId="42548" xr:uid="{8328BE8F-C534-468E-B1A5-AD7C18534758}"/>
    <cellStyle name="Normal 3 2 2 2 3 7 3" xfId="14601" xr:uid="{98776E9D-A348-4436-B006-DF2651406AC3}"/>
    <cellStyle name="Normal 3 2 2 2 3 7 3 2" xfId="42550" xr:uid="{8BB59E55-B41F-4F1D-A56C-1F88A45FA232}"/>
    <cellStyle name="Normal 3 2 2 2 3 7 4" xfId="42547" xr:uid="{DB643CE7-6B03-44C4-9B13-9ECBDAFFFA2C}"/>
    <cellStyle name="Normal 3 2 2 2 3 8" xfId="14602" xr:uid="{713CA46C-6482-4BE5-A10D-61DCB312D49F}"/>
    <cellStyle name="Normal 3 2 2 2 3 8 2" xfId="14603" xr:uid="{65B00B85-B94E-4949-95B9-0A162A05CD4B}"/>
    <cellStyle name="Normal 3 2 2 2 3 8 2 2" xfId="42552" xr:uid="{FE5C1FCC-8AF9-46A9-8AA6-CEDA09528523}"/>
    <cellStyle name="Normal 3 2 2 2 3 8 3" xfId="42551" xr:uid="{37B92D56-8A99-45C0-B088-D25CA88442CF}"/>
    <cellStyle name="Normal 3 2 2 2 3 9" xfId="14604" xr:uid="{A01342AB-E1F2-425F-AF43-9675209ED131}"/>
    <cellStyle name="Normal 3 2 2 2 3 9 2" xfId="42553" xr:uid="{E4B17111-C032-417D-BAB3-1C7EF315D89B}"/>
    <cellStyle name="Normal 3 2 2 2 4" xfId="259" xr:uid="{04597EBD-508A-4A37-A09A-FD3C7C03BBDB}"/>
    <cellStyle name="Normal 3 2 2 2 4 10" xfId="28240" xr:uid="{6DA9160C-2529-4304-B8EC-87FFE1058F21}"/>
    <cellStyle name="Normal 3 2 2 2 4 2" xfId="606" xr:uid="{2F2DC58A-4959-47D7-BA45-36A27DB9C750}"/>
    <cellStyle name="Normal 3 2 2 2 4 2 2" xfId="14605" xr:uid="{BF063BD2-C5AF-42B0-B079-3E5550C65E2F}"/>
    <cellStyle name="Normal 3 2 2 2 4 2 2 2" xfId="14606" xr:uid="{15524B55-3F10-4853-85FC-F0A165893423}"/>
    <cellStyle name="Normal 3 2 2 2 4 2 2 2 2" xfId="14607" xr:uid="{18C0F4C7-2405-4BDD-884F-8DB12A8EE5FB}"/>
    <cellStyle name="Normal 3 2 2 2 4 2 2 2 2 2" xfId="14608" xr:uid="{C4C56530-A636-4218-858F-8DED6A4B2947}"/>
    <cellStyle name="Normal 3 2 2 2 4 2 2 2 2 2 2" xfId="14609" xr:uid="{287DEABD-08F2-43A3-A407-EF126C12F5DD}"/>
    <cellStyle name="Normal 3 2 2 2 4 2 2 2 2 2 2 2" xfId="42558" xr:uid="{82C0A647-4B23-4A7B-966D-F1F617D46AE6}"/>
    <cellStyle name="Normal 3 2 2 2 4 2 2 2 2 2 3" xfId="42557" xr:uid="{ABBA1846-804D-4CB7-8CF7-D05F1FA4644D}"/>
    <cellStyle name="Normal 3 2 2 2 4 2 2 2 2 3" xfId="14610" xr:uid="{52ADA700-E598-4FE7-81F4-300D6B2EED35}"/>
    <cellStyle name="Normal 3 2 2 2 4 2 2 2 2 3 2" xfId="42559" xr:uid="{54DAAD2F-111B-49E9-B737-D02B1B7F62E7}"/>
    <cellStyle name="Normal 3 2 2 2 4 2 2 2 2 4" xfId="42556" xr:uid="{32561D0D-BDB5-495B-BB44-FD281506C3DE}"/>
    <cellStyle name="Normal 3 2 2 2 4 2 2 2 3" xfId="14611" xr:uid="{BC417965-3C09-470B-98E9-FD77F01BEE3D}"/>
    <cellStyle name="Normal 3 2 2 2 4 2 2 2 3 2" xfId="14612" xr:uid="{F3E40A85-F9F1-4BAC-B867-F8DF7417AF6E}"/>
    <cellStyle name="Normal 3 2 2 2 4 2 2 2 3 2 2" xfId="42561" xr:uid="{8ED74D98-22F9-4236-B437-D7E1A9BF704E}"/>
    <cellStyle name="Normal 3 2 2 2 4 2 2 2 3 3" xfId="42560" xr:uid="{57B0C29D-8126-45F2-B410-84542A9C6208}"/>
    <cellStyle name="Normal 3 2 2 2 4 2 2 2 4" xfId="14613" xr:uid="{848CDC16-9671-4AD1-8DA4-487BCCC18956}"/>
    <cellStyle name="Normal 3 2 2 2 4 2 2 2 4 2" xfId="42562" xr:uid="{4BFAEB0E-BB4F-498B-A74C-68A844022865}"/>
    <cellStyle name="Normal 3 2 2 2 4 2 2 2 5" xfId="42555" xr:uid="{D0254B60-BE8B-4359-9B8B-D5362FDC289D}"/>
    <cellStyle name="Normal 3 2 2 2 4 2 2 3" xfId="14614" xr:uid="{CEBABEA9-CA04-43EE-8995-5E60259E52F5}"/>
    <cellStyle name="Normal 3 2 2 2 4 2 2 3 2" xfId="14615" xr:uid="{7A0B9B1D-B5AF-4E26-95CB-B15A86E0072B}"/>
    <cellStyle name="Normal 3 2 2 2 4 2 2 3 2 2" xfId="14616" xr:uid="{07F333A1-74CD-4A90-9163-41FE33CFFCAE}"/>
    <cellStyle name="Normal 3 2 2 2 4 2 2 3 2 2 2" xfId="42565" xr:uid="{5BBFFB05-00EB-44F0-B879-6528B383F009}"/>
    <cellStyle name="Normal 3 2 2 2 4 2 2 3 2 3" xfId="42564" xr:uid="{6F3B0EAC-428A-4C15-9093-D5F946CF462E}"/>
    <cellStyle name="Normal 3 2 2 2 4 2 2 3 3" xfId="14617" xr:uid="{EDD2CEA3-B659-42A5-9461-D83EE980967F}"/>
    <cellStyle name="Normal 3 2 2 2 4 2 2 3 3 2" xfId="42566" xr:uid="{6BFD0528-D23A-43CB-9145-495A2DEC6BE0}"/>
    <cellStyle name="Normal 3 2 2 2 4 2 2 3 4" xfId="42563" xr:uid="{C46B7F3E-853F-4947-A504-A2A5F3B0343A}"/>
    <cellStyle name="Normal 3 2 2 2 4 2 2 4" xfId="14618" xr:uid="{E45BA299-D7B1-4C98-9333-FF212D771F83}"/>
    <cellStyle name="Normal 3 2 2 2 4 2 2 4 2" xfId="14619" xr:uid="{3695D689-D509-4434-A0E3-1F4947F1512C}"/>
    <cellStyle name="Normal 3 2 2 2 4 2 2 4 2 2" xfId="42568" xr:uid="{5B7CD191-49DA-48C5-ABCB-3A21BA6BDB98}"/>
    <cellStyle name="Normal 3 2 2 2 4 2 2 4 3" xfId="42567" xr:uid="{13B7378C-B19E-4D39-A01B-47305635402A}"/>
    <cellStyle name="Normal 3 2 2 2 4 2 2 5" xfId="14620" xr:uid="{7EEC5521-C6C0-4CE0-943A-5F03CC708941}"/>
    <cellStyle name="Normal 3 2 2 2 4 2 2 5 2" xfId="42569" xr:uid="{34A914A0-B8C8-47B6-A641-A8B7AC8F652C}"/>
    <cellStyle name="Normal 3 2 2 2 4 2 2 6" xfId="42554" xr:uid="{662D95A0-9F48-4873-AB73-964C19A39928}"/>
    <cellStyle name="Normal 3 2 2 2 4 2 3" xfId="14621" xr:uid="{D335898F-47BF-44A5-9F17-B9847CA0B3E5}"/>
    <cellStyle name="Normal 3 2 2 2 4 2 3 2" xfId="14622" xr:uid="{02A6AD09-DEFD-4227-8B28-112DF1C7C8A1}"/>
    <cellStyle name="Normal 3 2 2 2 4 2 3 2 2" xfId="14623" xr:uid="{1CEB0427-AB91-4FB9-A090-FE66DC5222CE}"/>
    <cellStyle name="Normal 3 2 2 2 4 2 3 2 2 2" xfId="14624" xr:uid="{DECCFC5B-2F82-45D8-B586-F8A138F8B1F6}"/>
    <cellStyle name="Normal 3 2 2 2 4 2 3 2 2 2 2" xfId="42573" xr:uid="{F15B99C8-5B99-46AB-834D-D31A5EFBB1BD}"/>
    <cellStyle name="Normal 3 2 2 2 4 2 3 2 2 3" xfId="42572" xr:uid="{016F5EA7-2FD3-426E-958B-CDA5BD3398B7}"/>
    <cellStyle name="Normal 3 2 2 2 4 2 3 2 3" xfId="14625" xr:uid="{018A949D-5715-4347-9701-F3F61AC4015A}"/>
    <cellStyle name="Normal 3 2 2 2 4 2 3 2 3 2" xfId="42574" xr:uid="{ECEDC784-B8D3-4D78-ABCF-02A29B10529F}"/>
    <cellStyle name="Normal 3 2 2 2 4 2 3 2 4" xfId="42571" xr:uid="{84F63500-F7E9-457E-8F28-E277368C192E}"/>
    <cellStyle name="Normal 3 2 2 2 4 2 3 3" xfId="14626" xr:uid="{096CA7DA-D2F9-42D2-A041-16A48F477FB1}"/>
    <cellStyle name="Normal 3 2 2 2 4 2 3 3 2" xfId="14627" xr:uid="{40294BDA-93E3-40C7-B753-904E3BADB7F2}"/>
    <cellStyle name="Normal 3 2 2 2 4 2 3 3 2 2" xfId="42576" xr:uid="{4B5D3B4E-3EFA-436E-907E-238895405423}"/>
    <cellStyle name="Normal 3 2 2 2 4 2 3 3 3" xfId="42575" xr:uid="{507B15D3-AD0D-453B-BA34-AACE3741A4A7}"/>
    <cellStyle name="Normal 3 2 2 2 4 2 3 4" xfId="14628" xr:uid="{E53FCB28-512C-4AF4-AE7C-9BB2912F3505}"/>
    <cellStyle name="Normal 3 2 2 2 4 2 3 4 2" xfId="42577" xr:uid="{B2171FCA-7478-4F7C-87FA-B90AFBCD4ECA}"/>
    <cellStyle name="Normal 3 2 2 2 4 2 3 5" xfId="42570" xr:uid="{7411441B-CE58-42DC-9847-703042A95CF2}"/>
    <cellStyle name="Normal 3 2 2 2 4 2 4" xfId="14629" xr:uid="{E61920A9-205B-4651-A73D-738C8B8B3D7C}"/>
    <cellStyle name="Normal 3 2 2 2 4 2 4 2" xfId="14630" xr:uid="{8A216308-D63E-45A4-95A1-38AF1894395E}"/>
    <cellStyle name="Normal 3 2 2 2 4 2 4 2 2" xfId="14631" xr:uid="{8E336DA2-D284-45E4-8449-402C9E6104A6}"/>
    <cellStyle name="Normal 3 2 2 2 4 2 4 2 2 2" xfId="14632" xr:uid="{528400AD-E54A-4149-91DF-C856F85B0E73}"/>
    <cellStyle name="Normal 3 2 2 2 4 2 4 2 2 2 2" xfId="42581" xr:uid="{2EF8A40A-25A4-497F-9D69-E56E7E815362}"/>
    <cellStyle name="Normal 3 2 2 2 4 2 4 2 2 3" xfId="42580" xr:uid="{539D3641-86F0-4F29-851F-A175522F8A50}"/>
    <cellStyle name="Normal 3 2 2 2 4 2 4 2 3" xfId="14633" xr:uid="{961CB5FC-3F89-4B41-A856-EA19C1C0F34D}"/>
    <cellStyle name="Normal 3 2 2 2 4 2 4 2 3 2" xfId="42582" xr:uid="{090EFD6C-0473-46AC-A9FA-8B4C7155138B}"/>
    <cellStyle name="Normal 3 2 2 2 4 2 4 2 4" xfId="42579" xr:uid="{54ACBC7B-B6F0-46F9-860B-433E5EEC6ED0}"/>
    <cellStyle name="Normal 3 2 2 2 4 2 4 3" xfId="14634" xr:uid="{3AE231D7-0D54-45AF-9BDF-7CE7676AFEDA}"/>
    <cellStyle name="Normal 3 2 2 2 4 2 4 3 2" xfId="14635" xr:uid="{558CE4C8-ED3B-441A-A53B-4AF0A206564D}"/>
    <cellStyle name="Normal 3 2 2 2 4 2 4 3 2 2" xfId="42584" xr:uid="{0C90CD0A-72C2-4DCB-AB1D-08848C68F57C}"/>
    <cellStyle name="Normal 3 2 2 2 4 2 4 3 3" xfId="42583" xr:uid="{CC8B9DAB-9505-47BD-8DB2-427F1B161ADA}"/>
    <cellStyle name="Normal 3 2 2 2 4 2 4 4" xfId="14636" xr:uid="{7E2B8679-2F6B-4798-BD76-48303BEB8604}"/>
    <cellStyle name="Normal 3 2 2 2 4 2 4 4 2" xfId="42585" xr:uid="{0CA5BD45-9DA1-4BBB-A739-2E566486A31D}"/>
    <cellStyle name="Normal 3 2 2 2 4 2 4 5" xfId="42578" xr:uid="{4E01ED8A-1F9A-47E9-B81F-4BB9917569D4}"/>
    <cellStyle name="Normal 3 2 2 2 4 2 5" xfId="14637" xr:uid="{55D9A67F-4013-4164-8352-350A5416A89F}"/>
    <cellStyle name="Normal 3 2 2 2 4 2 5 2" xfId="14638" xr:uid="{14EC93E5-6308-4EE4-BA28-C64E8D6224D1}"/>
    <cellStyle name="Normal 3 2 2 2 4 2 5 2 2" xfId="14639" xr:uid="{8627FBD2-1CC9-44FF-850D-99D66AAF316E}"/>
    <cellStyle name="Normal 3 2 2 2 4 2 5 2 2 2" xfId="42588" xr:uid="{72A1B4E5-395C-4CA1-BC07-5898D433E210}"/>
    <cellStyle name="Normal 3 2 2 2 4 2 5 2 3" xfId="42587" xr:uid="{12E0B9F5-E337-4A57-ABA9-1D7B451E97E7}"/>
    <cellStyle name="Normal 3 2 2 2 4 2 5 3" xfId="14640" xr:uid="{C1F46838-039C-426C-AD31-A016102756E7}"/>
    <cellStyle name="Normal 3 2 2 2 4 2 5 3 2" xfId="42589" xr:uid="{55F7759A-D5EB-4B13-BE9F-A1EA6B57A7A3}"/>
    <cellStyle name="Normal 3 2 2 2 4 2 5 4" xfId="42586" xr:uid="{241F7F7C-D7F3-4845-92E0-F1E8822356C8}"/>
    <cellStyle name="Normal 3 2 2 2 4 2 6" xfId="14641" xr:uid="{32AD1F74-8484-48E4-8EAD-197782284FF3}"/>
    <cellStyle name="Normal 3 2 2 2 4 2 6 2" xfId="14642" xr:uid="{2C233075-8CD8-40F9-AA93-99EFC3BFC415}"/>
    <cellStyle name="Normal 3 2 2 2 4 2 6 2 2" xfId="42591" xr:uid="{54579791-DC3F-423F-8E67-3F85823AA8AF}"/>
    <cellStyle name="Normal 3 2 2 2 4 2 6 3" xfId="42590" xr:uid="{969CA242-CA76-4F6A-A1A1-ADB022740C3D}"/>
    <cellStyle name="Normal 3 2 2 2 4 2 7" xfId="14643" xr:uid="{2CAA4B7F-C7BA-40EF-8757-15407D176EAA}"/>
    <cellStyle name="Normal 3 2 2 2 4 2 7 2" xfId="42592" xr:uid="{79709768-C058-4D74-B546-192B50363B61}"/>
    <cellStyle name="Normal 3 2 2 2 4 2 8" xfId="28585" xr:uid="{E477B7D0-991B-49EA-B8FE-7F9250C5B376}"/>
    <cellStyle name="Normal 3 2 2 2 4 3" xfId="14644" xr:uid="{137A73D3-4221-4F3F-A04C-661DF1A9B348}"/>
    <cellStyle name="Normal 3 2 2 2 4 3 2" xfId="14645" xr:uid="{E6B97F09-CE58-4230-8549-7FB9D5DB04E3}"/>
    <cellStyle name="Normal 3 2 2 2 4 3 2 2" xfId="14646" xr:uid="{F68A76BA-6548-4F4F-9BA5-038B14F696FC}"/>
    <cellStyle name="Normal 3 2 2 2 4 3 2 2 2" xfId="14647" xr:uid="{88A4FC43-0E5B-4C6D-858E-EB77CEBA91A1}"/>
    <cellStyle name="Normal 3 2 2 2 4 3 2 2 2 2" xfId="14648" xr:uid="{9DD12DE4-B267-46EA-9560-A06BAA16314B}"/>
    <cellStyle name="Normal 3 2 2 2 4 3 2 2 2 2 2" xfId="42597" xr:uid="{EAB62B6B-A7F3-437E-9FA9-CE52A06D220A}"/>
    <cellStyle name="Normal 3 2 2 2 4 3 2 2 2 3" xfId="42596" xr:uid="{9D775034-8900-4D49-ABD9-A1A1A6C5BB06}"/>
    <cellStyle name="Normal 3 2 2 2 4 3 2 2 3" xfId="14649" xr:uid="{53097A6E-3393-4FE1-BBA5-56169B2BD445}"/>
    <cellStyle name="Normal 3 2 2 2 4 3 2 2 3 2" xfId="42598" xr:uid="{71B7FFB2-011B-4B4D-ABBF-CD16CE71F95C}"/>
    <cellStyle name="Normal 3 2 2 2 4 3 2 2 4" xfId="42595" xr:uid="{CEBD1E83-AAF6-4628-B757-D360BBF7B3B5}"/>
    <cellStyle name="Normal 3 2 2 2 4 3 2 3" xfId="14650" xr:uid="{4F1A6623-E213-406B-B442-30B56E9C5DFA}"/>
    <cellStyle name="Normal 3 2 2 2 4 3 2 3 2" xfId="14651" xr:uid="{D63275D4-D483-44E3-A3D9-225AAFEF8639}"/>
    <cellStyle name="Normal 3 2 2 2 4 3 2 3 2 2" xfId="42600" xr:uid="{928E0E74-8BCC-421D-80AE-F45035ACC49E}"/>
    <cellStyle name="Normal 3 2 2 2 4 3 2 3 3" xfId="42599" xr:uid="{B0523A68-F5AF-4718-BDDF-C9A6552F2BF7}"/>
    <cellStyle name="Normal 3 2 2 2 4 3 2 4" xfId="14652" xr:uid="{304207AA-6345-4BF1-8E10-E5508B50FF79}"/>
    <cellStyle name="Normal 3 2 2 2 4 3 2 4 2" xfId="42601" xr:uid="{65A16464-19DF-47E1-AA40-44D28F491EA8}"/>
    <cellStyle name="Normal 3 2 2 2 4 3 2 5" xfId="42594" xr:uid="{EB1CAAF9-B040-4588-8F28-E738386BEB67}"/>
    <cellStyle name="Normal 3 2 2 2 4 3 3" xfId="14653" xr:uid="{69E0A9C6-51C7-428E-A9B7-E62A36FCCC89}"/>
    <cellStyle name="Normal 3 2 2 2 4 3 3 2" xfId="14654" xr:uid="{BEC566B5-B899-486B-85D7-FDC8AADC0BFA}"/>
    <cellStyle name="Normal 3 2 2 2 4 3 3 2 2" xfId="14655" xr:uid="{8554594D-8495-47F9-9B87-37E3839758AF}"/>
    <cellStyle name="Normal 3 2 2 2 4 3 3 2 2 2" xfId="42604" xr:uid="{6506F462-51C6-4449-B954-8A8788475956}"/>
    <cellStyle name="Normal 3 2 2 2 4 3 3 2 3" xfId="42603" xr:uid="{46480B16-2089-46BE-A3C7-0DECF9DDFEBB}"/>
    <cellStyle name="Normal 3 2 2 2 4 3 3 3" xfId="14656" xr:uid="{919252B6-F2C2-49F7-B675-C173FA95FF37}"/>
    <cellStyle name="Normal 3 2 2 2 4 3 3 3 2" xfId="42605" xr:uid="{EB21D217-E33D-4979-A895-9E4B379C3B72}"/>
    <cellStyle name="Normal 3 2 2 2 4 3 3 4" xfId="42602" xr:uid="{C16507D3-C09B-4A07-9653-1BDEDF3FF747}"/>
    <cellStyle name="Normal 3 2 2 2 4 3 4" xfId="14657" xr:uid="{35D5DBB4-56B8-41CE-9165-CE0C905DF093}"/>
    <cellStyle name="Normal 3 2 2 2 4 3 4 2" xfId="14658" xr:uid="{DD14F8EC-02C1-4D0D-81DE-B05DDBE25615}"/>
    <cellStyle name="Normal 3 2 2 2 4 3 4 2 2" xfId="42607" xr:uid="{731DA3FB-31B0-482E-A7FF-EE877CE714E5}"/>
    <cellStyle name="Normal 3 2 2 2 4 3 4 3" xfId="42606" xr:uid="{2B9D08B2-FB2E-4531-AB1C-5B4BFC2C0967}"/>
    <cellStyle name="Normal 3 2 2 2 4 3 5" xfId="14659" xr:uid="{E800184F-6908-4E91-A1E0-6FC9150B4A3B}"/>
    <cellStyle name="Normal 3 2 2 2 4 3 5 2" xfId="42608" xr:uid="{A0B1E81E-D723-4E14-98BB-4C4DB729BB3C}"/>
    <cellStyle name="Normal 3 2 2 2 4 3 6" xfId="42593" xr:uid="{E9B3DF5C-A56D-4FB2-A413-5C6DDA42C2FA}"/>
    <cellStyle name="Normal 3 2 2 2 4 4" xfId="14660" xr:uid="{6FE9046F-95F9-468F-BF70-D1651D542A67}"/>
    <cellStyle name="Normal 3 2 2 2 4 4 2" xfId="14661" xr:uid="{E2B113FB-F38A-4A26-90CC-12230445E4A2}"/>
    <cellStyle name="Normal 3 2 2 2 4 4 2 2" xfId="14662" xr:uid="{121E8BA3-3534-48B0-B064-9DBC88D8B1F8}"/>
    <cellStyle name="Normal 3 2 2 2 4 4 2 2 2" xfId="14663" xr:uid="{B109789C-C4F4-442E-A71B-825AEFA15864}"/>
    <cellStyle name="Normal 3 2 2 2 4 4 2 2 2 2" xfId="42612" xr:uid="{1853C764-4DD7-4224-B575-EE4BEA732093}"/>
    <cellStyle name="Normal 3 2 2 2 4 4 2 2 3" xfId="42611" xr:uid="{FE69B38C-24B1-48C3-BEEE-EC403EF85538}"/>
    <cellStyle name="Normal 3 2 2 2 4 4 2 3" xfId="14664" xr:uid="{BF2FC397-D6B0-4257-8D0A-D6A22F1DDDD0}"/>
    <cellStyle name="Normal 3 2 2 2 4 4 2 3 2" xfId="42613" xr:uid="{9EEAAEB2-4F99-42E9-89EF-C3D0E279D587}"/>
    <cellStyle name="Normal 3 2 2 2 4 4 2 4" xfId="42610" xr:uid="{01E8DAA0-8D56-4E95-957F-F4B3EFB71150}"/>
    <cellStyle name="Normal 3 2 2 2 4 4 3" xfId="14665" xr:uid="{E5D4B9EF-B0BA-441C-B15D-3868D5FB40D5}"/>
    <cellStyle name="Normal 3 2 2 2 4 4 3 2" xfId="14666" xr:uid="{B32D84FD-381C-48C3-883F-9695514352A6}"/>
    <cellStyle name="Normal 3 2 2 2 4 4 3 2 2" xfId="42615" xr:uid="{51CE5C29-2BB2-4605-A5B3-FDE531E6F0CD}"/>
    <cellStyle name="Normal 3 2 2 2 4 4 3 3" xfId="42614" xr:uid="{D11C0D34-00BE-49FC-BAC1-A6ADEE289A62}"/>
    <cellStyle name="Normal 3 2 2 2 4 4 4" xfId="14667" xr:uid="{B4B486B8-D766-4C68-B632-1380D6A2B409}"/>
    <cellStyle name="Normal 3 2 2 2 4 4 4 2" xfId="42616" xr:uid="{4DE47601-6D2A-4CB4-B49C-6D45568EA481}"/>
    <cellStyle name="Normal 3 2 2 2 4 4 5" xfId="42609" xr:uid="{59975DFE-F4D1-4093-9349-B5E10C45842C}"/>
    <cellStyle name="Normal 3 2 2 2 4 5" xfId="14668" xr:uid="{E3CE0376-BC03-4A94-9C7D-0C708B3A1B18}"/>
    <cellStyle name="Normal 3 2 2 2 4 5 2" xfId="14669" xr:uid="{CB615AF9-421E-4A75-BB3C-151477A00166}"/>
    <cellStyle name="Normal 3 2 2 2 4 5 2 2" xfId="14670" xr:uid="{35DAF2F3-452C-4147-A9A9-029ABDEA54A1}"/>
    <cellStyle name="Normal 3 2 2 2 4 5 2 2 2" xfId="14671" xr:uid="{96D715E6-4DF5-4667-975E-59232EDA4324}"/>
    <cellStyle name="Normal 3 2 2 2 4 5 2 2 2 2" xfId="42620" xr:uid="{0B66BEAE-9B9C-457B-94E0-1B30A86A7225}"/>
    <cellStyle name="Normal 3 2 2 2 4 5 2 2 3" xfId="42619" xr:uid="{1ED2BFC4-62C7-4773-8B8A-B5922FBC7B8F}"/>
    <cellStyle name="Normal 3 2 2 2 4 5 2 3" xfId="14672" xr:uid="{65FD4EC3-FEB2-4EB6-A4F9-B43B74AA570D}"/>
    <cellStyle name="Normal 3 2 2 2 4 5 2 3 2" xfId="42621" xr:uid="{836DCB2D-EE6A-4F18-B74B-9D91B8545760}"/>
    <cellStyle name="Normal 3 2 2 2 4 5 2 4" xfId="42618" xr:uid="{03E8A45D-5879-4D69-8025-98265201AD1B}"/>
    <cellStyle name="Normal 3 2 2 2 4 5 3" xfId="14673" xr:uid="{E0BBA65B-F3A6-4AFD-A372-CC3A28353A95}"/>
    <cellStyle name="Normal 3 2 2 2 4 5 3 2" xfId="14674" xr:uid="{97B0F411-FB11-4546-BABE-E0F09DF9D469}"/>
    <cellStyle name="Normal 3 2 2 2 4 5 3 2 2" xfId="42623" xr:uid="{E019026D-9DA6-4052-8EF9-AF2BEBCEB13F}"/>
    <cellStyle name="Normal 3 2 2 2 4 5 3 3" xfId="42622" xr:uid="{73732787-FC57-4426-B4F9-D2E7072567E4}"/>
    <cellStyle name="Normal 3 2 2 2 4 5 4" xfId="14675" xr:uid="{0C8952D9-5EED-422B-A446-C65FAE4114C5}"/>
    <cellStyle name="Normal 3 2 2 2 4 5 4 2" xfId="42624" xr:uid="{6D9B8EA3-8543-45EF-94AC-6E4592E3BD04}"/>
    <cellStyle name="Normal 3 2 2 2 4 5 5" xfId="42617" xr:uid="{986A7BEF-22F6-4676-9504-B9C49D62DEBF}"/>
    <cellStyle name="Normal 3 2 2 2 4 6" xfId="14676" xr:uid="{4A5A8550-145B-4E10-8857-3C6C7DD953E1}"/>
    <cellStyle name="Normal 3 2 2 2 4 6 2" xfId="14677" xr:uid="{7C5DA4DA-44FD-403E-810A-1262CC557133}"/>
    <cellStyle name="Normal 3 2 2 2 4 6 2 2" xfId="14678" xr:uid="{682D6120-E4F3-4405-BB06-C5777719AB99}"/>
    <cellStyle name="Normal 3 2 2 2 4 6 2 2 2" xfId="42627" xr:uid="{71FC7AC4-6221-4186-9499-3B6AFD79990C}"/>
    <cellStyle name="Normal 3 2 2 2 4 6 2 3" xfId="42626" xr:uid="{5CA18D6D-081A-4C67-B112-98B884A7CD02}"/>
    <cellStyle name="Normal 3 2 2 2 4 6 3" xfId="14679" xr:uid="{8AE6896D-9703-4C7C-BBB9-3525CDF97C8F}"/>
    <cellStyle name="Normal 3 2 2 2 4 6 3 2" xfId="42628" xr:uid="{B93DCBFB-1AB3-4E67-AB18-5785E6E694F3}"/>
    <cellStyle name="Normal 3 2 2 2 4 6 4" xfId="42625" xr:uid="{76BA4EB1-9A79-4E79-AB5F-C7410270DE6E}"/>
    <cellStyle name="Normal 3 2 2 2 4 7" xfId="14680" xr:uid="{FABF2B45-CDED-4D24-88A6-5FC3EE11F75A}"/>
    <cellStyle name="Normal 3 2 2 2 4 7 2" xfId="14681" xr:uid="{CB228FB4-EE32-46F0-AF78-950AF14ED803}"/>
    <cellStyle name="Normal 3 2 2 2 4 7 2 2" xfId="42630" xr:uid="{7A1CA6A5-FD40-434D-869D-E9D63450AB46}"/>
    <cellStyle name="Normal 3 2 2 2 4 7 3" xfId="42629" xr:uid="{28BF66A7-FD72-4B42-BF83-3043852C6964}"/>
    <cellStyle name="Normal 3 2 2 2 4 8" xfId="14682" xr:uid="{02263A5D-1883-40F3-921A-33F45CC395CC}"/>
    <cellStyle name="Normal 3 2 2 2 4 8 2" xfId="42631" xr:uid="{8E806905-2984-490B-8685-8E8D438ECF8B}"/>
    <cellStyle name="Normal 3 2 2 2 4 9" xfId="27883" xr:uid="{BF1BA4C8-38F3-456B-A6CE-E682719CB48C}"/>
    <cellStyle name="Normal 3 2 2 2 4 9 2" xfId="55802" xr:uid="{88D33587-1D61-4048-A0C5-AC1C7AF33447}"/>
    <cellStyle name="Normal 3 2 2 2 5" xfId="100" xr:uid="{84BC8B66-1D80-48CB-9BAE-5B4F50CA6A3C}"/>
    <cellStyle name="Normal 3 2 2 2 5 2" xfId="452" xr:uid="{0DA39644-F107-4912-92B5-E21C7AA70747}"/>
    <cellStyle name="Normal 3 2 2 2 5 2 2" xfId="14683" xr:uid="{94EB2E65-BB3F-436B-A5CD-2F45867770C0}"/>
    <cellStyle name="Normal 3 2 2 2 5 2 2 2" xfId="14684" xr:uid="{9A9984F8-D7C6-4842-AAC0-A108E11D75CB}"/>
    <cellStyle name="Normal 3 2 2 2 5 2 2 2 2" xfId="14685" xr:uid="{C204806A-9E5A-44EE-ABAC-AC5F522784B8}"/>
    <cellStyle name="Normal 3 2 2 2 5 2 2 2 2 2" xfId="14686" xr:uid="{99C16DA5-A4B9-4710-8F2E-75D0532E2081}"/>
    <cellStyle name="Normal 3 2 2 2 5 2 2 2 2 2 2" xfId="14687" xr:uid="{109466BD-1761-4503-8B90-6DDBBE77E681}"/>
    <cellStyle name="Normal 3 2 2 2 5 2 2 2 2 2 2 2" xfId="42636" xr:uid="{28167F02-A14D-4657-88A9-F7735BF8BA9C}"/>
    <cellStyle name="Normal 3 2 2 2 5 2 2 2 2 2 3" xfId="42635" xr:uid="{89AC61B3-4516-439C-8CAF-2446944DD779}"/>
    <cellStyle name="Normal 3 2 2 2 5 2 2 2 2 3" xfId="14688" xr:uid="{AC4F9928-FD6E-4609-924B-19CE602B8329}"/>
    <cellStyle name="Normal 3 2 2 2 5 2 2 2 2 3 2" xfId="42637" xr:uid="{91503A08-ED6F-4FDB-9539-71D7DAFC1D32}"/>
    <cellStyle name="Normal 3 2 2 2 5 2 2 2 2 4" xfId="42634" xr:uid="{86823C2E-5644-4A92-B7EB-679D6AF68335}"/>
    <cellStyle name="Normal 3 2 2 2 5 2 2 2 3" xfId="14689" xr:uid="{333C0A72-ABBF-466A-B3BE-58B2BDAF96F3}"/>
    <cellStyle name="Normal 3 2 2 2 5 2 2 2 3 2" xfId="14690" xr:uid="{9E3900BE-AB44-4B0B-9B9B-5F36F89D1C0E}"/>
    <cellStyle name="Normal 3 2 2 2 5 2 2 2 3 2 2" xfId="42639" xr:uid="{818C32E4-5B67-4246-A870-FE641D626A74}"/>
    <cellStyle name="Normal 3 2 2 2 5 2 2 2 3 3" xfId="42638" xr:uid="{BC93BDA3-07D9-424E-87D2-5B179ED82E64}"/>
    <cellStyle name="Normal 3 2 2 2 5 2 2 2 4" xfId="14691" xr:uid="{DE96555E-CB7B-4C25-BF0A-4F1C0E73100F}"/>
    <cellStyle name="Normal 3 2 2 2 5 2 2 2 4 2" xfId="42640" xr:uid="{7003B80F-E8E0-4F4A-94CB-06549597BA25}"/>
    <cellStyle name="Normal 3 2 2 2 5 2 2 2 5" xfId="42633" xr:uid="{CF116C7A-9D74-4B66-B026-7A818488EC2E}"/>
    <cellStyle name="Normal 3 2 2 2 5 2 2 3" xfId="14692" xr:uid="{ED1FB0D2-A553-4307-BB48-DDC0E98A2330}"/>
    <cellStyle name="Normal 3 2 2 2 5 2 2 3 2" xfId="14693" xr:uid="{61D41A75-C5FC-4407-A896-219B8B6D1809}"/>
    <cellStyle name="Normal 3 2 2 2 5 2 2 3 2 2" xfId="14694" xr:uid="{D36482B9-BE32-430B-BC49-13D419B8BB38}"/>
    <cellStyle name="Normal 3 2 2 2 5 2 2 3 2 2 2" xfId="42643" xr:uid="{274E0054-33ED-4104-855B-EAA01E638DB1}"/>
    <cellStyle name="Normal 3 2 2 2 5 2 2 3 2 3" xfId="42642" xr:uid="{121FA48B-94E8-48FE-9239-A18A528E61C8}"/>
    <cellStyle name="Normal 3 2 2 2 5 2 2 3 3" xfId="14695" xr:uid="{D8B30470-528E-4B21-B54A-E03E13349BAC}"/>
    <cellStyle name="Normal 3 2 2 2 5 2 2 3 3 2" xfId="42644" xr:uid="{7F8392DF-1F3F-4794-87FF-D7CDEAAE4DFE}"/>
    <cellStyle name="Normal 3 2 2 2 5 2 2 3 4" xfId="42641" xr:uid="{EA74851C-0AB8-4F44-ACF5-80814903CFDC}"/>
    <cellStyle name="Normal 3 2 2 2 5 2 2 4" xfId="14696" xr:uid="{025A5960-0675-4766-A0D4-0525A8604988}"/>
    <cellStyle name="Normal 3 2 2 2 5 2 2 4 2" xfId="14697" xr:uid="{E291EBA7-67B4-4357-8C05-7D4D530DFD69}"/>
    <cellStyle name="Normal 3 2 2 2 5 2 2 4 2 2" xfId="42646" xr:uid="{DED9DAF3-1B85-4DF2-8F4F-5F89F170716B}"/>
    <cellStyle name="Normal 3 2 2 2 5 2 2 4 3" xfId="42645" xr:uid="{E6DD936E-A117-4E0F-8B22-A1CDF1A55036}"/>
    <cellStyle name="Normal 3 2 2 2 5 2 2 5" xfId="14698" xr:uid="{95ED48D2-4EBE-45BC-94CC-447B5D3F5EC4}"/>
    <cellStyle name="Normal 3 2 2 2 5 2 2 5 2" xfId="42647" xr:uid="{3D967AE2-F821-47B2-BBEB-8281010591B4}"/>
    <cellStyle name="Normal 3 2 2 2 5 2 2 6" xfId="42632" xr:uid="{1B9C8AC5-8875-4D99-B5EC-0EAFADABBC17}"/>
    <cellStyle name="Normal 3 2 2 2 5 2 3" xfId="14699" xr:uid="{46364A69-C039-4703-87F1-62AAE7B398A2}"/>
    <cellStyle name="Normal 3 2 2 2 5 2 3 2" xfId="14700" xr:uid="{CF9C15D5-D187-4432-92FC-362C74AC5406}"/>
    <cellStyle name="Normal 3 2 2 2 5 2 3 2 2" xfId="14701" xr:uid="{B260F5B1-3606-47AD-80E3-67B44765CE4E}"/>
    <cellStyle name="Normal 3 2 2 2 5 2 3 2 2 2" xfId="14702" xr:uid="{624B277C-273B-48B2-9B73-C3B636AF070C}"/>
    <cellStyle name="Normal 3 2 2 2 5 2 3 2 2 2 2" xfId="42651" xr:uid="{2372C2D3-852F-4E0C-8ED5-D738A84FF199}"/>
    <cellStyle name="Normal 3 2 2 2 5 2 3 2 2 3" xfId="42650" xr:uid="{D46B139E-DD45-48E8-AA3C-679F0BC48BD6}"/>
    <cellStyle name="Normal 3 2 2 2 5 2 3 2 3" xfId="14703" xr:uid="{E7CF512F-D474-4BA1-9ECB-F137507460B3}"/>
    <cellStyle name="Normal 3 2 2 2 5 2 3 2 3 2" xfId="42652" xr:uid="{E57C8277-ADE6-40BB-A1AE-9A726D399079}"/>
    <cellStyle name="Normal 3 2 2 2 5 2 3 2 4" xfId="42649" xr:uid="{8C6E0AD7-46A9-4FAF-AA9D-D7519CB04A2C}"/>
    <cellStyle name="Normal 3 2 2 2 5 2 3 3" xfId="14704" xr:uid="{2CF65C6F-DE8F-40C0-8532-5540C8CDE08E}"/>
    <cellStyle name="Normal 3 2 2 2 5 2 3 3 2" xfId="14705" xr:uid="{5F2E60F8-862E-407B-B6BB-389596BD8953}"/>
    <cellStyle name="Normal 3 2 2 2 5 2 3 3 2 2" xfId="42654" xr:uid="{5A7D799E-5FF5-4400-BAD5-70F49FD41E34}"/>
    <cellStyle name="Normal 3 2 2 2 5 2 3 3 3" xfId="42653" xr:uid="{1D475E74-FAAE-470A-9980-0E01C486071A}"/>
    <cellStyle name="Normal 3 2 2 2 5 2 3 4" xfId="14706" xr:uid="{DCA16CAF-6DD7-4843-A1D2-958A34CC0FF3}"/>
    <cellStyle name="Normal 3 2 2 2 5 2 3 4 2" xfId="42655" xr:uid="{CE6BE215-9AC6-42EA-B294-2238430D55A8}"/>
    <cellStyle name="Normal 3 2 2 2 5 2 3 5" xfId="42648" xr:uid="{97B8649E-474B-4236-AC46-C5421B3F365E}"/>
    <cellStyle name="Normal 3 2 2 2 5 2 4" xfId="14707" xr:uid="{444C6B8C-5AA0-4022-BBDB-209A1BDFA092}"/>
    <cellStyle name="Normal 3 2 2 2 5 2 4 2" xfId="14708" xr:uid="{3C0F4C86-EB25-4F59-9A02-A9D47BCEEBBA}"/>
    <cellStyle name="Normal 3 2 2 2 5 2 4 2 2" xfId="14709" xr:uid="{13D5F0C3-A4A8-4B0A-B5C3-7B6639BFA928}"/>
    <cellStyle name="Normal 3 2 2 2 5 2 4 2 2 2" xfId="14710" xr:uid="{FBB37203-EBAC-49F9-A79E-BA873F203620}"/>
    <cellStyle name="Normal 3 2 2 2 5 2 4 2 2 2 2" xfId="42659" xr:uid="{4C8F5320-E104-4026-BFF6-E8EFFF1592F7}"/>
    <cellStyle name="Normal 3 2 2 2 5 2 4 2 2 3" xfId="42658" xr:uid="{7053B642-2688-4CDB-BD7F-74FFF33D24EC}"/>
    <cellStyle name="Normal 3 2 2 2 5 2 4 2 3" xfId="14711" xr:uid="{0F551561-AFB1-484E-A72D-24BFF56CFB1B}"/>
    <cellStyle name="Normal 3 2 2 2 5 2 4 2 3 2" xfId="42660" xr:uid="{AC4FD821-68A8-44F4-AD9C-C499AF522180}"/>
    <cellStyle name="Normal 3 2 2 2 5 2 4 2 4" xfId="42657" xr:uid="{2E1FB74F-4186-4E75-9C7B-BCC41BA9C861}"/>
    <cellStyle name="Normal 3 2 2 2 5 2 4 3" xfId="14712" xr:uid="{F0BD0BFE-AE7C-482A-8DAB-1EFCC55BCB88}"/>
    <cellStyle name="Normal 3 2 2 2 5 2 4 3 2" xfId="14713" xr:uid="{2711BC96-33A3-413E-B0E9-996DEFF76606}"/>
    <cellStyle name="Normal 3 2 2 2 5 2 4 3 2 2" xfId="42662" xr:uid="{BF68FF65-34EB-45E2-9C4F-A03B4CE6ABE4}"/>
    <cellStyle name="Normal 3 2 2 2 5 2 4 3 3" xfId="42661" xr:uid="{1EC7907B-2060-46F6-BCF7-A8C9D0EA6622}"/>
    <cellStyle name="Normal 3 2 2 2 5 2 4 4" xfId="14714" xr:uid="{DCEC6AF0-520C-4C10-A7AC-ADC36E30291B}"/>
    <cellStyle name="Normal 3 2 2 2 5 2 4 4 2" xfId="42663" xr:uid="{0061F630-C06D-44A4-8D2A-27EB089E18D3}"/>
    <cellStyle name="Normal 3 2 2 2 5 2 4 5" xfId="42656" xr:uid="{074FA810-B6B5-4AC1-A399-3E3B7FC0E9C4}"/>
    <cellStyle name="Normal 3 2 2 2 5 2 5" xfId="14715" xr:uid="{681B328B-9794-4D0D-A5FB-192BAF6363B1}"/>
    <cellStyle name="Normal 3 2 2 2 5 2 5 2" xfId="14716" xr:uid="{88027380-BC91-422C-BEE6-1E9A189304B7}"/>
    <cellStyle name="Normal 3 2 2 2 5 2 5 2 2" xfId="14717" xr:uid="{D1213DFD-BB0F-4015-B952-7AF8ECC80206}"/>
    <cellStyle name="Normal 3 2 2 2 5 2 5 2 2 2" xfId="42666" xr:uid="{47EE2AB4-5556-42B9-9A95-199084A894F7}"/>
    <cellStyle name="Normal 3 2 2 2 5 2 5 2 3" xfId="42665" xr:uid="{C5216303-D49B-4534-9A01-9CA57A6B57F7}"/>
    <cellStyle name="Normal 3 2 2 2 5 2 5 3" xfId="14718" xr:uid="{3A01B356-749E-4D80-BEDA-8D85840AB2F4}"/>
    <cellStyle name="Normal 3 2 2 2 5 2 5 3 2" xfId="42667" xr:uid="{6B92A44B-4F8C-4AA3-AB34-33C6071F755F}"/>
    <cellStyle name="Normal 3 2 2 2 5 2 5 4" xfId="42664" xr:uid="{411AEA77-BC38-4E04-94B1-FD9245D3D7D6}"/>
    <cellStyle name="Normal 3 2 2 2 5 2 6" xfId="14719" xr:uid="{C2EB02E8-557A-4DAB-9760-C5AC07988F93}"/>
    <cellStyle name="Normal 3 2 2 2 5 2 6 2" xfId="14720" xr:uid="{1C51396D-02B7-492B-B13E-6B267AE3D8B7}"/>
    <cellStyle name="Normal 3 2 2 2 5 2 6 2 2" xfId="42669" xr:uid="{F098573E-493B-4DF0-80F5-D3E48CE9C3C6}"/>
    <cellStyle name="Normal 3 2 2 2 5 2 6 3" xfId="42668" xr:uid="{C89FC869-D9D1-4B26-B759-C68BC0B4EEE0}"/>
    <cellStyle name="Normal 3 2 2 2 5 2 7" xfId="14721" xr:uid="{8F4C076A-CAAD-4B08-8705-E9FFBC1C498E}"/>
    <cellStyle name="Normal 3 2 2 2 5 2 7 2" xfId="42670" xr:uid="{17D0D9B6-9B45-4CB4-990A-48E5F5AE7C0E}"/>
    <cellStyle name="Normal 3 2 2 2 5 2 8" xfId="28431" xr:uid="{1425162A-11B5-467A-8A83-72802A316260}"/>
    <cellStyle name="Normal 3 2 2 2 5 3" xfId="14722" xr:uid="{C1321BF7-6595-4681-ABA9-8B779FC25F43}"/>
    <cellStyle name="Normal 3 2 2 2 5 3 2" xfId="14723" xr:uid="{8F41257C-F53E-4B05-809A-A68A08876994}"/>
    <cellStyle name="Normal 3 2 2 2 5 3 2 2" xfId="14724" xr:uid="{CA234F6C-18BE-4774-B341-EA13A237F972}"/>
    <cellStyle name="Normal 3 2 2 2 5 3 2 2 2" xfId="14725" xr:uid="{22D5F887-3BDB-447D-A70F-553EE4560CA3}"/>
    <cellStyle name="Normal 3 2 2 2 5 3 2 2 2 2" xfId="14726" xr:uid="{287043A4-531A-4DC5-8C29-45145FD92970}"/>
    <cellStyle name="Normal 3 2 2 2 5 3 2 2 2 2 2" xfId="42675" xr:uid="{6DAB2D88-3293-4870-9F11-01E67A8281B8}"/>
    <cellStyle name="Normal 3 2 2 2 5 3 2 2 2 3" xfId="42674" xr:uid="{11D13CC6-F0A7-411E-907E-84CD0C0EC35C}"/>
    <cellStyle name="Normal 3 2 2 2 5 3 2 2 3" xfId="14727" xr:uid="{A0BBEDC1-0C12-47EE-BD7D-9980469F43DC}"/>
    <cellStyle name="Normal 3 2 2 2 5 3 2 2 3 2" xfId="42676" xr:uid="{8F376640-AA56-4E14-9DA1-6B52CC4AC817}"/>
    <cellStyle name="Normal 3 2 2 2 5 3 2 2 4" xfId="42673" xr:uid="{5FC89CBD-D227-41EF-B380-E8FE3DD9ADAB}"/>
    <cellStyle name="Normal 3 2 2 2 5 3 2 3" xfId="14728" xr:uid="{BC8D3F23-DCFE-4871-9097-0E04D73AB471}"/>
    <cellStyle name="Normal 3 2 2 2 5 3 2 3 2" xfId="14729" xr:uid="{F721F316-7B2F-4854-8068-DDEBF8EBCD86}"/>
    <cellStyle name="Normal 3 2 2 2 5 3 2 3 2 2" xfId="42678" xr:uid="{D6032257-A590-49DF-952A-7C60AFA7EF28}"/>
    <cellStyle name="Normal 3 2 2 2 5 3 2 3 3" xfId="42677" xr:uid="{C00600EB-5BDA-46EA-AFA8-DA30D215637B}"/>
    <cellStyle name="Normal 3 2 2 2 5 3 2 4" xfId="14730" xr:uid="{64474EF1-F948-4FFC-8333-E8D5526551B0}"/>
    <cellStyle name="Normal 3 2 2 2 5 3 2 4 2" xfId="42679" xr:uid="{C03B9868-6322-468F-93CC-910384E76A51}"/>
    <cellStyle name="Normal 3 2 2 2 5 3 2 5" xfId="42672" xr:uid="{47E35D94-0698-409D-BBA6-9C90772E2AA5}"/>
    <cellStyle name="Normal 3 2 2 2 5 3 3" xfId="14731" xr:uid="{A2EE7A4E-BE60-40C0-B681-7312B66ADA58}"/>
    <cellStyle name="Normal 3 2 2 2 5 3 3 2" xfId="14732" xr:uid="{981E0993-6301-4C98-B5C3-5FABCC8BB715}"/>
    <cellStyle name="Normal 3 2 2 2 5 3 3 2 2" xfId="14733" xr:uid="{D631590C-E53B-4922-A6E8-E506176BD5B6}"/>
    <cellStyle name="Normal 3 2 2 2 5 3 3 2 2 2" xfId="42682" xr:uid="{05BF5C02-4C4E-4A96-8CC9-B87C42586901}"/>
    <cellStyle name="Normal 3 2 2 2 5 3 3 2 3" xfId="42681" xr:uid="{D926ACAD-5DD1-499C-9651-595EED8D83DA}"/>
    <cellStyle name="Normal 3 2 2 2 5 3 3 3" xfId="14734" xr:uid="{216D3872-09A9-4B0F-9C51-5221F0790249}"/>
    <cellStyle name="Normal 3 2 2 2 5 3 3 3 2" xfId="42683" xr:uid="{C98202F8-9F0F-496E-AD99-3E560213D92D}"/>
    <cellStyle name="Normal 3 2 2 2 5 3 3 4" xfId="42680" xr:uid="{BF17392F-45A1-428A-A376-66B5C356D1C2}"/>
    <cellStyle name="Normal 3 2 2 2 5 3 4" xfId="14735" xr:uid="{5BC46D0B-4704-4226-9FFC-C06A43798158}"/>
    <cellStyle name="Normal 3 2 2 2 5 3 4 2" xfId="14736" xr:uid="{365EDC5C-200D-429F-9912-9D97B2AFAACD}"/>
    <cellStyle name="Normal 3 2 2 2 5 3 4 2 2" xfId="42685" xr:uid="{A244141D-FAB4-4992-BB88-E36BAE940532}"/>
    <cellStyle name="Normal 3 2 2 2 5 3 4 3" xfId="42684" xr:uid="{C503627B-A275-4B4C-A0A4-E5EB73F77B5B}"/>
    <cellStyle name="Normal 3 2 2 2 5 3 5" xfId="14737" xr:uid="{1B79B564-BEB4-4CA5-9567-D2EFE3528DF4}"/>
    <cellStyle name="Normal 3 2 2 2 5 3 5 2" xfId="42686" xr:uid="{88C70F74-EE9D-4E9A-BD2D-9525D7756EA0}"/>
    <cellStyle name="Normal 3 2 2 2 5 3 6" xfId="42671" xr:uid="{455794EA-81B7-448E-96F4-EE2E70F9DED4}"/>
    <cellStyle name="Normal 3 2 2 2 5 4" xfId="14738" xr:uid="{23CBF192-2474-416B-957D-E527D0F613A5}"/>
    <cellStyle name="Normal 3 2 2 2 5 4 2" xfId="14739" xr:uid="{E3E57245-4E4A-4342-B066-42B3E929D65A}"/>
    <cellStyle name="Normal 3 2 2 2 5 4 2 2" xfId="14740" xr:uid="{44E791B0-DC58-4598-BDB3-D29C1EF79F49}"/>
    <cellStyle name="Normal 3 2 2 2 5 4 2 2 2" xfId="14741" xr:uid="{CDD626F1-A10D-4975-881D-6E8E4BA438FB}"/>
    <cellStyle name="Normal 3 2 2 2 5 4 2 2 2 2" xfId="42690" xr:uid="{AAF76446-4B05-4865-99A0-68E201287046}"/>
    <cellStyle name="Normal 3 2 2 2 5 4 2 2 3" xfId="42689" xr:uid="{02AFE16F-DBA5-4EBB-8834-BC8D86C24286}"/>
    <cellStyle name="Normal 3 2 2 2 5 4 2 3" xfId="14742" xr:uid="{8D0BA4CA-BC51-4EA5-9984-544633879E4E}"/>
    <cellStyle name="Normal 3 2 2 2 5 4 2 3 2" xfId="42691" xr:uid="{DBDF5695-C83D-4EE5-A960-6D9C5FB462C1}"/>
    <cellStyle name="Normal 3 2 2 2 5 4 2 4" xfId="42688" xr:uid="{C6C0AC9F-1557-4995-B8D6-3845EDF6B099}"/>
    <cellStyle name="Normal 3 2 2 2 5 4 3" xfId="14743" xr:uid="{D59B319E-1CD9-4021-8A2F-BB881143540A}"/>
    <cellStyle name="Normal 3 2 2 2 5 4 3 2" xfId="14744" xr:uid="{CB3726C3-8C58-4D13-B00D-64956443CFFF}"/>
    <cellStyle name="Normal 3 2 2 2 5 4 3 2 2" xfId="42693" xr:uid="{AB74BACA-5FF8-43C8-ADD8-58BB7618A599}"/>
    <cellStyle name="Normal 3 2 2 2 5 4 3 3" xfId="42692" xr:uid="{6CDA7D92-6BD9-4607-8599-D4C236A1D563}"/>
    <cellStyle name="Normal 3 2 2 2 5 4 4" xfId="14745" xr:uid="{052DFE44-ED85-4211-B355-5EBFCD07F385}"/>
    <cellStyle name="Normal 3 2 2 2 5 4 4 2" xfId="42694" xr:uid="{264930AF-2EB0-4AF3-82D4-F5F308F70B28}"/>
    <cellStyle name="Normal 3 2 2 2 5 4 5" xfId="42687" xr:uid="{EF79E4B9-1B43-430A-BE37-CE22C1FE4F02}"/>
    <cellStyle name="Normal 3 2 2 2 5 5" xfId="14746" xr:uid="{1FBD41D9-5AEB-4EEF-BD83-BD83CA810AF2}"/>
    <cellStyle name="Normal 3 2 2 2 5 5 2" xfId="14747" xr:uid="{C5DBA5E0-5E2B-4F21-850C-586F84A04837}"/>
    <cellStyle name="Normal 3 2 2 2 5 5 2 2" xfId="14748" xr:uid="{5E9969E4-C19C-40F3-B252-047546DDF401}"/>
    <cellStyle name="Normal 3 2 2 2 5 5 2 2 2" xfId="14749" xr:uid="{AA7D7110-6743-400E-B2CB-B37EE59B4406}"/>
    <cellStyle name="Normal 3 2 2 2 5 5 2 2 2 2" xfId="42698" xr:uid="{0FCD287B-3A51-4423-ADE9-8A66DE015847}"/>
    <cellStyle name="Normal 3 2 2 2 5 5 2 2 3" xfId="42697" xr:uid="{54A22D15-4A78-4C99-B61A-89E5E3FD5291}"/>
    <cellStyle name="Normal 3 2 2 2 5 5 2 3" xfId="14750" xr:uid="{D14A492A-EC0D-433E-95AE-3CF4CE694495}"/>
    <cellStyle name="Normal 3 2 2 2 5 5 2 3 2" xfId="42699" xr:uid="{31E596A3-63F3-498A-84C7-5B6FB82861F7}"/>
    <cellStyle name="Normal 3 2 2 2 5 5 2 4" xfId="42696" xr:uid="{CBE31514-52F2-434A-A162-1D885BB025F5}"/>
    <cellStyle name="Normal 3 2 2 2 5 5 3" xfId="14751" xr:uid="{55414CFF-4D79-4512-8165-6E7280A50B85}"/>
    <cellStyle name="Normal 3 2 2 2 5 5 3 2" xfId="14752" xr:uid="{E0B0F215-3F46-4991-93B4-72AFCC657D2D}"/>
    <cellStyle name="Normal 3 2 2 2 5 5 3 2 2" xfId="42701" xr:uid="{A5C47A2F-432F-4B02-8E86-288153212C30}"/>
    <cellStyle name="Normal 3 2 2 2 5 5 3 3" xfId="42700" xr:uid="{C1276E4D-3C7D-495B-BB7B-F8F017DECEC1}"/>
    <cellStyle name="Normal 3 2 2 2 5 5 4" xfId="14753" xr:uid="{C4703F45-6AD6-40F8-9DE4-EA7C3F506074}"/>
    <cellStyle name="Normal 3 2 2 2 5 5 4 2" xfId="42702" xr:uid="{AC09DF7F-967A-408E-973D-E2D5BB612C7C}"/>
    <cellStyle name="Normal 3 2 2 2 5 5 5" xfId="42695" xr:uid="{0CE54705-7C35-4264-B926-4A808ECF0404}"/>
    <cellStyle name="Normal 3 2 2 2 5 6" xfId="14754" xr:uid="{D181356E-CA58-4272-A7B3-866D45ED9585}"/>
    <cellStyle name="Normal 3 2 2 2 5 6 2" xfId="14755" xr:uid="{5627361D-384B-46CB-A4A9-763AF6982DAE}"/>
    <cellStyle name="Normal 3 2 2 2 5 6 2 2" xfId="14756" xr:uid="{9FD46153-E66B-421E-AEAB-7FE071B6F469}"/>
    <cellStyle name="Normal 3 2 2 2 5 6 2 2 2" xfId="42705" xr:uid="{5046BB0E-89D2-46E0-BBB5-21FE717B43B1}"/>
    <cellStyle name="Normal 3 2 2 2 5 6 2 3" xfId="42704" xr:uid="{4FF5FB79-2435-45A6-88BC-7A03A023E8C5}"/>
    <cellStyle name="Normal 3 2 2 2 5 6 3" xfId="14757" xr:uid="{01F2B0E9-9412-45FC-8996-6FF80A37DE44}"/>
    <cellStyle name="Normal 3 2 2 2 5 6 3 2" xfId="42706" xr:uid="{2F7F0E50-C980-4569-B468-2F48B610AAB9}"/>
    <cellStyle name="Normal 3 2 2 2 5 6 4" xfId="42703" xr:uid="{F2983CF2-E49D-4D3D-AC18-91E2965FFF78}"/>
    <cellStyle name="Normal 3 2 2 2 5 7" xfId="14758" xr:uid="{34A14931-0556-40BF-A48F-D44CD1D1EB14}"/>
    <cellStyle name="Normal 3 2 2 2 5 7 2" xfId="14759" xr:uid="{9776ECDA-21B2-4D81-8F90-F3363C294E67}"/>
    <cellStyle name="Normal 3 2 2 2 5 7 2 2" xfId="42708" xr:uid="{E9555E10-CAD9-4C7E-B906-4B2882139014}"/>
    <cellStyle name="Normal 3 2 2 2 5 7 3" xfId="42707" xr:uid="{54790EC8-749C-48E2-8445-E3AAC1E55C86}"/>
    <cellStyle name="Normal 3 2 2 2 5 8" xfId="14760" xr:uid="{12F7673B-C2EB-4C30-8229-A609C88621EE}"/>
    <cellStyle name="Normal 3 2 2 2 5 8 2" xfId="42709" xr:uid="{BC687F1A-3CBA-4F07-87DB-8D9FF1D061D0}"/>
    <cellStyle name="Normal 3 2 2 2 5 9" xfId="28086" xr:uid="{CE9D514A-52C9-47B4-A52F-8B77438E70A4}"/>
    <cellStyle name="Normal 3 2 2 2 6" xfId="416" xr:uid="{84B060FB-1DAF-4B35-8BFE-CFD13428F473}"/>
    <cellStyle name="Normal 3 2 2 2 6 2" xfId="14761" xr:uid="{E284E562-92C5-4BF1-85AB-7CCF02463CBE}"/>
    <cellStyle name="Normal 3 2 2 2 6 2 2" xfId="14762" xr:uid="{4CEAEE26-2482-4D59-B86B-1D016842BF2F}"/>
    <cellStyle name="Normal 3 2 2 2 6 2 2 2" xfId="14763" xr:uid="{DE8EECAC-FE53-4900-A348-7970698EC7FF}"/>
    <cellStyle name="Normal 3 2 2 2 6 2 2 2 2" xfId="14764" xr:uid="{9B475B74-E770-49A3-A4AF-6661DAEA6E81}"/>
    <cellStyle name="Normal 3 2 2 2 6 2 2 2 2 2" xfId="14765" xr:uid="{0855D382-FAA4-4577-9541-9677C52444BB}"/>
    <cellStyle name="Normal 3 2 2 2 6 2 2 2 2 2 2" xfId="42714" xr:uid="{5A2BCC44-116C-4B0C-8240-97191C0BD02D}"/>
    <cellStyle name="Normal 3 2 2 2 6 2 2 2 2 3" xfId="42713" xr:uid="{DA88445D-2FFE-4BE2-8562-582105787F7D}"/>
    <cellStyle name="Normal 3 2 2 2 6 2 2 2 3" xfId="14766" xr:uid="{AA0D2ECD-3B9A-456E-8C41-B6A0AC466254}"/>
    <cellStyle name="Normal 3 2 2 2 6 2 2 2 3 2" xfId="42715" xr:uid="{272F98F4-7727-4A77-949A-15F13B329E57}"/>
    <cellStyle name="Normal 3 2 2 2 6 2 2 2 4" xfId="42712" xr:uid="{F31CB2A7-36C2-4D4E-807F-7BE5DD479A16}"/>
    <cellStyle name="Normal 3 2 2 2 6 2 2 3" xfId="14767" xr:uid="{3D510843-6055-41EC-A266-B3F6FD4D4818}"/>
    <cellStyle name="Normal 3 2 2 2 6 2 2 3 2" xfId="14768" xr:uid="{6EB7EB12-746E-409E-A974-038DF0404154}"/>
    <cellStyle name="Normal 3 2 2 2 6 2 2 3 2 2" xfId="42717" xr:uid="{00EF7E68-9422-4CCC-93BE-2B5E151AFB82}"/>
    <cellStyle name="Normal 3 2 2 2 6 2 2 3 3" xfId="42716" xr:uid="{D4C987EF-6928-4053-ABE7-A95BA41BA3E9}"/>
    <cellStyle name="Normal 3 2 2 2 6 2 2 4" xfId="14769" xr:uid="{45BCA6DC-9067-44AA-93C2-836530FA74CE}"/>
    <cellStyle name="Normal 3 2 2 2 6 2 2 4 2" xfId="42718" xr:uid="{46333909-AB84-4802-B564-CBC52EE4DC57}"/>
    <cellStyle name="Normal 3 2 2 2 6 2 2 5" xfId="42711" xr:uid="{29CAEC01-3837-4A5A-8FE1-1E0085ED81D8}"/>
    <cellStyle name="Normal 3 2 2 2 6 2 3" xfId="14770" xr:uid="{D40C5804-986C-4454-8F97-6426DBA22C15}"/>
    <cellStyle name="Normal 3 2 2 2 6 2 3 2" xfId="14771" xr:uid="{751BC1A0-E1EC-4E3C-B935-E1CAF3C3BFD6}"/>
    <cellStyle name="Normal 3 2 2 2 6 2 3 2 2" xfId="14772" xr:uid="{20B01F4D-DA8D-4CC3-961F-DA8DA11A1A9C}"/>
    <cellStyle name="Normal 3 2 2 2 6 2 3 2 2 2" xfId="42721" xr:uid="{D4FCE3B0-47BE-4B38-A40B-8FE319B8AC04}"/>
    <cellStyle name="Normal 3 2 2 2 6 2 3 2 3" xfId="42720" xr:uid="{ED2FED5E-20FB-4CBB-813E-190808E1BB2A}"/>
    <cellStyle name="Normal 3 2 2 2 6 2 3 3" xfId="14773" xr:uid="{70A5D5EF-93C0-44BA-8E8A-2177E20E5132}"/>
    <cellStyle name="Normal 3 2 2 2 6 2 3 3 2" xfId="42722" xr:uid="{66208290-1EE2-4617-B179-471E76E2CEE8}"/>
    <cellStyle name="Normal 3 2 2 2 6 2 3 4" xfId="42719" xr:uid="{079BFB6F-B37B-4330-BF6D-E877967606CF}"/>
    <cellStyle name="Normal 3 2 2 2 6 2 4" xfId="14774" xr:uid="{E0656E5C-4754-45D7-BBDA-94C3469F6C83}"/>
    <cellStyle name="Normal 3 2 2 2 6 2 4 2" xfId="14775" xr:uid="{0D12D451-EB06-475E-8883-99CC632D544E}"/>
    <cellStyle name="Normal 3 2 2 2 6 2 4 2 2" xfId="42724" xr:uid="{E20E1ADA-C88B-475F-B545-36C8185C28CD}"/>
    <cellStyle name="Normal 3 2 2 2 6 2 4 3" xfId="42723" xr:uid="{2B0FE823-9D68-4A5C-9BC5-DF8EACD44871}"/>
    <cellStyle name="Normal 3 2 2 2 6 2 5" xfId="14776" xr:uid="{E5B9AD09-A2C9-42CF-811F-947FDD78EDEA}"/>
    <cellStyle name="Normal 3 2 2 2 6 2 5 2" xfId="42725" xr:uid="{DD612501-551C-41D0-9F22-52DBA7729FC5}"/>
    <cellStyle name="Normal 3 2 2 2 6 2 6" xfId="42710" xr:uid="{CA84F6DB-B69F-4154-8D88-46D8D3EB0080}"/>
    <cellStyle name="Normal 3 2 2 2 6 3" xfId="14777" xr:uid="{0AE52359-9187-484B-B88F-9F9E0822129A}"/>
    <cellStyle name="Normal 3 2 2 2 6 3 2" xfId="14778" xr:uid="{44EBDB5C-DD35-4878-8982-7D3F72CBC350}"/>
    <cellStyle name="Normal 3 2 2 2 6 3 2 2" xfId="14779" xr:uid="{3F16F04F-3DF1-40DC-99EC-84B6B5262FD9}"/>
    <cellStyle name="Normal 3 2 2 2 6 3 2 2 2" xfId="14780" xr:uid="{300A595C-2910-422F-B773-AAD8DA6A3739}"/>
    <cellStyle name="Normal 3 2 2 2 6 3 2 2 2 2" xfId="42729" xr:uid="{5D8C96FD-D696-4B62-837D-56187702D526}"/>
    <cellStyle name="Normal 3 2 2 2 6 3 2 2 3" xfId="42728" xr:uid="{8AD94237-DEC2-4E2B-B0EF-206458332A98}"/>
    <cellStyle name="Normal 3 2 2 2 6 3 2 3" xfId="14781" xr:uid="{64D869CC-6B7E-4991-999B-4A7157CD3EA4}"/>
    <cellStyle name="Normal 3 2 2 2 6 3 2 3 2" xfId="42730" xr:uid="{8A6F971C-8B19-485D-AA2F-8A0E2F21AB1A}"/>
    <cellStyle name="Normal 3 2 2 2 6 3 2 4" xfId="42727" xr:uid="{16BA6A76-1B04-4150-8661-43D25807DD02}"/>
    <cellStyle name="Normal 3 2 2 2 6 3 3" xfId="14782" xr:uid="{7D0FE9A0-DF67-4001-9D3D-B2403C81669F}"/>
    <cellStyle name="Normal 3 2 2 2 6 3 3 2" xfId="14783" xr:uid="{7A3BCF7D-2514-4475-A2B4-866ABF99030D}"/>
    <cellStyle name="Normal 3 2 2 2 6 3 3 2 2" xfId="42732" xr:uid="{9A3AB754-ABF1-497C-9880-A42E2CB968FB}"/>
    <cellStyle name="Normal 3 2 2 2 6 3 3 3" xfId="42731" xr:uid="{95025AA7-749C-43E9-AE9F-CCEDBA8AB28F}"/>
    <cellStyle name="Normal 3 2 2 2 6 3 4" xfId="14784" xr:uid="{B878BA4B-77A8-4907-883B-F05FA28F1339}"/>
    <cellStyle name="Normal 3 2 2 2 6 3 4 2" xfId="42733" xr:uid="{61EB196B-955D-46C5-B316-02E5F397C435}"/>
    <cellStyle name="Normal 3 2 2 2 6 3 5" xfId="42726" xr:uid="{5C0B1E65-AC37-4C50-A123-46ABC7A5C49F}"/>
    <cellStyle name="Normal 3 2 2 2 6 4" xfId="14785" xr:uid="{23327DD6-C41F-40CB-8EDF-52E916EBF965}"/>
    <cellStyle name="Normal 3 2 2 2 6 4 2" xfId="14786" xr:uid="{DB04841F-5E6D-4202-A2B7-89869D5C0CE1}"/>
    <cellStyle name="Normal 3 2 2 2 6 4 2 2" xfId="14787" xr:uid="{527BEDB2-E468-4775-8658-AF7E4B8B73AC}"/>
    <cellStyle name="Normal 3 2 2 2 6 4 2 2 2" xfId="14788" xr:uid="{C9C2AA12-9446-4553-98CD-657CCE9BAED9}"/>
    <cellStyle name="Normal 3 2 2 2 6 4 2 2 2 2" xfId="42737" xr:uid="{D53A7C55-B530-473A-9B0A-38B179F003C1}"/>
    <cellStyle name="Normal 3 2 2 2 6 4 2 2 3" xfId="42736" xr:uid="{987B847D-0F0B-4A07-8E4D-3BCFA9C266BA}"/>
    <cellStyle name="Normal 3 2 2 2 6 4 2 3" xfId="14789" xr:uid="{776975D9-D15E-455C-B1C8-C1CEFB5F4128}"/>
    <cellStyle name="Normal 3 2 2 2 6 4 2 3 2" xfId="42738" xr:uid="{5E38C3E9-264E-4DB6-ABBF-820CF84F2675}"/>
    <cellStyle name="Normal 3 2 2 2 6 4 2 4" xfId="42735" xr:uid="{8398D2FD-16E0-452C-A215-1A2E714F4CE6}"/>
    <cellStyle name="Normal 3 2 2 2 6 4 3" xfId="14790" xr:uid="{FF3ADB82-1F73-4995-9486-84C5DD8398AD}"/>
    <cellStyle name="Normal 3 2 2 2 6 4 3 2" xfId="14791" xr:uid="{ED1E8480-4E47-4A58-9E08-416AD1003ACC}"/>
    <cellStyle name="Normal 3 2 2 2 6 4 3 2 2" xfId="42740" xr:uid="{4DB90C81-D547-4503-BD58-CA509A23168A}"/>
    <cellStyle name="Normal 3 2 2 2 6 4 3 3" xfId="42739" xr:uid="{E177C108-27ED-4F31-ABE7-7310B75F0D2A}"/>
    <cellStyle name="Normal 3 2 2 2 6 4 4" xfId="14792" xr:uid="{4BA8EBB9-6698-4407-BEF4-ADC04E83FA18}"/>
    <cellStyle name="Normal 3 2 2 2 6 4 4 2" xfId="42741" xr:uid="{06C6D045-A249-43B0-9627-F21F9990047A}"/>
    <cellStyle name="Normal 3 2 2 2 6 4 5" xfId="42734" xr:uid="{E38F7965-97CB-4BD3-9F7C-8E90775C9540}"/>
    <cellStyle name="Normal 3 2 2 2 6 5" xfId="14793" xr:uid="{D3722639-9F5E-43C0-90A0-92CED0FE1EC5}"/>
    <cellStyle name="Normal 3 2 2 2 6 5 2" xfId="14794" xr:uid="{F9D0D395-C2BD-4473-A3B5-6E995D6E2866}"/>
    <cellStyle name="Normal 3 2 2 2 6 5 2 2" xfId="14795" xr:uid="{7ACD6446-26EF-4ABE-91B9-B47E8810F481}"/>
    <cellStyle name="Normal 3 2 2 2 6 5 2 2 2" xfId="42744" xr:uid="{6810B5A5-FD72-4A3D-89B1-D48989D48B7E}"/>
    <cellStyle name="Normal 3 2 2 2 6 5 2 3" xfId="42743" xr:uid="{601CC739-AFD1-40D3-A706-F20A45CC9885}"/>
    <cellStyle name="Normal 3 2 2 2 6 5 3" xfId="14796" xr:uid="{BFA479FB-7130-4355-ACE5-720BC8DF44D0}"/>
    <cellStyle name="Normal 3 2 2 2 6 5 3 2" xfId="42745" xr:uid="{9CF0F9C8-E67D-438C-A5B2-5512731BC6E6}"/>
    <cellStyle name="Normal 3 2 2 2 6 5 4" xfId="42742" xr:uid="{9818AD0D-8A3F-427D-B10F-A9D22439CA0C}"/>
    <cellStyle name="Normal 3 2 2 2 6 6" xfId="14797" xr:uid="{9BA4AD27-85D5-4519-BA03-90943A771A89}"/>
    <cellStyle name="Normal 3 2 2 2 6 6 2" xfId="14798" xr:uid="{6EA2A36C-1A14-40D6-B8DC-0B91DB21C955}"/>
    <cellStyle name="Normal 3 2 2 2 6 6 2 2" xfId="42747" xr:uid="{B4640546-570B-4BB0-86BF-37D89737B399}"/>
    <cellStyle name="Normal 3 2 2 2 6 6 3" xfId="42746" xr:uid="{F309B039-C871-429C-AE14-66E8F3B44577}"/>
    <cellStyle name="Normal 3 2 2 2 6 7" xfId="14799" xr:uid="{9209BBFC-CDD2-48C2-9628-832F918394B7}"/>
    <cellStyle name="Normal 3 2 2 2 6 7 2" xfId="42748" xr:uid="{5AFCCE64-E598-4013-A001-A83E6EDB80E7}"/>
    <cellStyle name="Normal 3 2 2 2 6 8" xfId="28395" xr:uid="{41B4EFE5-E8B5-4AC5-8773-5910302B839B}"/>
    <cellStyle name="Normal 3 2 2 2 7" xfId="14800" xr:uid="{14921044-B8E5-44D9-BD0D-F03CDE2A4CF1}"/>
    <cellStyle name="Normal 3 2 2 2 7 2" xfId="14801" xr:uid="{ADC7FFC6-FEFF-4230-A6A7-03791AB6B1D0}"/>
    <cellStyle name="Normal 3 2 2 2 7 2 2" xfId="14802" xr:uid="{01F051D9-FD3E-439B-8D82-9A4EAB059E02}"/>
    <cellStyle name="Normal 3 2 2 2 7 2 2 2" xfId="14803" xr:uid="{082ACA12-6992-409B-B568-C062C53D64FA}"/>
    <cellStyle name="Normal 3 2 2 2 7 2 2 2 2" xfId="14804" xr:uid="{B7211ACA-A6B7-436F-BB2C-231F2CE8499E}"/>
    <cellStyle name="Normal 3 2 2 2 7 2 2 2 2 2" xfId="42753" xr:uid="{E29BE68F-2A3B-4A7A-87F6-E9770BA9AD09}"/>
    <cellStyle name="Normal 3 2 2 2 7 2 2 2 3" xfId="42752" xr:uid="{9684DE79-D24E-46B5-9E37-5CD303DEF8DA}"/>
    <cellStyle name="Normal 3 2 2 2 7 2 2 3" xfId="14805" xr:uid="{A7F892E1-6474-4270-AD5D-A8F5D59849D6}"/>
    <cellStyle name="Normal 3 2 2 2 7 2 2 3 2" xfId="42754" xr:uid="{E76762D9-E8CD-4158-85F4-657C6B838F69}"/>
    <cellStyle name="Normal 3 2 2 2 7 2 2 4" xfId="42751" xr:uid="{A1D187ED-4051-4B19-B9AC-766D202D6AE9}"/>
    <cellStyle name="Normal 3 2 2 2 7 2 3" xfId="14806" xr:uid="{777ACD0F-F846-458A-A847-C005B92D52FE}"/>
    <cellStyle name="Normal 3 2 2 2 7 2 3 2" xfId="14807" xr:uid="{4930EA17-22FA-410C-A5DF-C180E85403F6}"/>
    <cellStyle name="Normal 3 2 2 2 7 2 3 2 2" xfId="42756" xr:uid="{491FC4A5-C689-49E2-BFDC-2A8F2E2DC4DB}"/>
    <cellStyle name="Normal 3 2 2 2 7 2 3 3" xfId="42755" xr:uid="{5256D2CF-ACD0-44D6-B7A0-040F728389D6}"/>
    <cellStyle name="Normal 3 2 2 2 7 2 4" xfId="14808" xr:uid="{4E53EF88-BC09-4A02-B900-17641A943435}"/>
    <cellStyle name="Normal 3 2 2 2 7 2 4 2" xfId="42757" xr:uid="{A3919E80-6E5D-4E23-AE5A-EF52C7E513A0}"/>
    <cellStyle name="Normal 3 2 2 2 7 2 5" xfId="42750" xr:uid="{40A1E7D0-62DD-42C0-BEA6-0C25CD56BCFB}"/>
    <cellStyle name="Normal 3 2 2 2 7 3" xfId="14809" xr:uid="{EFE7221B-D5B6-4FB0-B96E-23A2B08F463B}"/>
    <cellStyle name="Normal 3 2 2 2 7 3 2" xfId="14810" xr:uid="{22FF29D7-F203-4DB0-AF49-0E6DAB778D94}"/>
    <cellStyle name="Normal 3 2 2 2 7 3 2 2" xfId="14811" xr:uid="{57BEB038-8D78-488A-A6D0-A4452FC6AED0}"/>
    <cellStyle name="Normal 3 2 2 2 7 3 2 2 2" xfId="42760" xr:uid="{6062E2B7-F244-4294-AFF2-C6C39062E3F9}"/>
    <cellStyle name="Normal 3 2 2 2 7 3 2 3" xfId="42759" xr:uid="{83D1696E-EBF2-4725-B6CD-13F475B0D102}"/>
    <cellStyle name="Normal 3 2 2 2 7 3 3" xfId="14812" xr:uid="{7781F8B8-38B5-4296-82C9-87AAE69DB06A}"/>
    <cellStyle name="Normal 3 2 2 2 7 3 3 2" xfId="42761" xr:uid="{4240BB86-91C3-4B59-A950-D70CAB189342}"/>
    <cellStyle name="Normal 3 2 2 2 7 3 4" xfId="42758" xr:uid="{AFE855EF-6A69-4E7E-85B8-B40237539A58}"/>
    <cellStyle name="Normal 3 2 2 2 7 4" xfId="14813" xr:uid="{FC3639DB-CC41-4CC0-9E02-F3102DE3F5E1}"/>
    <cellStyle name="Normal 3 2 2 2 7 4 2" xfId="14814" xr:uid="{59C7747F-D36C-41AB-94E3-B3391A813F11}"/>
    <cellStyle name="Normal 3 2 2 2 7 4 2 2" xfId="42763" xr:uid="{91B00451-C858-48A9-9544-0A4B5957E0D7}"/>
    <cellStyle name="Normal 3 2 2 2 7 4 3" xfId="42762" xr:uid="{3BA4D83A-554B-483C-89DD-26E5C611B867}"/>
    <cellStyle name="Normal 3 2 2 2 7 5" xfId="14815" xr:uid="{6CC567A4-42D5-4B0C-9A9D-8EB6C7738661}"/>
    <cellStyle name="Normal 3 2 2 2 7 5 2" xfId="42764" xr:uid="{FB66E487-7CA7-4C36-898E-FFDA261E32C3}"/>
    <cellStyle name="Normal 3 2 2 2 7 6" xfId="42749" xr:uid="{A3C5EEEF-7044-4EF2-8692-93B827CD0D07}"/>
    <cellStyle name="Normal 3 2 2 2 8" xfId="14816" xr:uid="{441A908C-C13A-4D3D-B464-E80DB5DED47E}"/>
    <cellStyle name="Normal 3 2 2 2 8 2" xfId="14817" xr:uid="{2E6CA6AF-221C-4421-A3A2-47D8D3B5FB95}"/>
    <cellStyle name="Normal 3 2 2 2 8 2 2" xfId="14818" xr:uid="{3FFD9D33-6942-48EF-82C6-A7CF2C635476}"/>
    <cellStyle name="Normal 3 2 2 2 8 2 2 2" xfId="14819" xr:uid="{4A9C4C13-9392-400D-A976-32A5154909FC}"/>
    <cellStyle name="Normal 3 2 2 2 8 2 2 2 2" xfId="42768" xr:uid="{36ADC998-29BA-43E6-A349-E1B0DA354006}"/>
    <cellStyle name="Normal 3 2 2 2 8 2 2 3" xfId="42767" xr:uid="{FEC2F703-4009-4BF6-AC76-B155083E9180}"/>
    <cellStyle name="Normal 3 2 2 2 8 2 3" xfId="14820" xr:uid="{1AABA40B-D395-4FC6-BB32-486828686DBB}"/>
    <cellStyle name="Normal 3 2 2 2 8 2 3 2" xfId="42769" xr:uid="{45C174F7-146B-43E1-B732-6EF06BA5824E}"/>
    <cellStyle name="Normal 3 2 2 2 8 2 4" xfId="42766" xr:uid="{E95237B5-288A-454E-92E4-E8FE44F3C999}"/>
    <cellStyle name="Normal 3 2 2 2 8 3" xfId="14821" xr:uid="{B6BCA008-0197-4E3E-94D7-9C7E2DB55B2E}"/>
    <cellStyle name="Normal 3 2 2 2 8 3 2" xfId="14822" xr:uid="{3713E05F-7C12-4D52-B3BE-FAE436DA208F}"/>
    <cellStyle name="Normal 3 2 2 2 8 3 2 2" xfId="42771" xr:uid="{5AE76850-7B3D-4893-ABB4-AACDC74F79A8}"/>
    <cellStyle name="Normal 3 2 2 2 8 3 3" xfId="42770" xr:uid="{4FABDB7B-6F4D-4599-B291-1497FCDB7077}"/>
    <cellStyle name="Normal 3 2 2 2 8 4" xfId="14823" xr:uid="{295DBA32-730B-46B5-8C82-D3F367EEAC93}"/>
    <cellStyle name="Normal 3 2 2 2 8 4 2" xfId="42772" xr:uid="{FE92AAF5-FBEB-4E50-B4AB-816C7B01FDBF}"/>
    <cellStyle name="Normal 3 2 2 2 8 5" xfId="42765" xr:uid="{72F9CBEC-559E-4082-810F-BCAF0AC290CE}"/>
    <cellStyle name="Normal 3 2 2 2 9" xfId="14824" xr:uid="{4B0F0EB9-C064-4D51-964B-3FA09E0E4658}"/>
    <cellStyle name="Normal 3 2 2 2 9 2" xfId="14825" xr:uid="{90E15C3A-80EB-4ABF-948E-D5F732D49EAA}"/>
    <cellStyle name="Normal 3 2 2 2 9 2 2" xfId="14826" xr:uid="{A6311F92-BECB-4ABB-959A-622AF42355D1}"/>
    <cellStyle name="Normal 3 2 2 2 9 2 2 2" xfId="14827" xr:uid="{893C9AD6-BBB0-4191-8B4F-E877A980A562}"/>
    <cellStyle name="Normal 3 2 2 2 9 2 2 2 2" xfId="42776" xr:uid="{FCD6128D-5692-4CB2-B71A-8BB799089F05}"/>
    <cellStyle name="Normal 3 2 2 2 9 2 2 3" xfId="42775" xr:uid="{A30178FF-1EDE-45F4-8540-7FECD6DF1C6F}"/>
    <cellStyle name="Normal 3 2 2 2 9 2 3" xfId="14828" xr:uid="{4445269F-DCF1-4FED-8D95-920833658A64}"/>
    <cellStyle name="Normal 3 2 2 2 9 2 3 2" xfId="42777" xr:uid="{07EA2752-F461-43D1-AE84-CDAAFDEBE4D2}"/>
    <cellStyle name="Normal 3 2 2 2 9 2 4" xfId="42774" xr:uid="{A7ACA590-668C-4B02-8B88-11C26C7F621B}"/>
    <cellStyle name="Normal 3 2 2 2 9 3" xfId="14829" xr:uid="{1FCE8E03-3A32-4A10-9F68-CC655FDD2FE4}"/>
    <cellStyle name="Normal 3 2 2 2 9 3 2" xfId="14830" xr:uid="{EF47EB53-14D0-456E-A6F5-48CA6B1AC055}"/>
    <cellStyle name="Normal 3 2 2 2 9 3 2 2" xfId="42779" xr:uid="{E95B63E0-8896-41BF-9BD3-34425CC8BA57}"/>
    <cellStyle name="Normal 3 2 2 2 9 3 3" xfId="42778" xr:uid="{B65F7446-3B1C-48A0-823C-DE4F44953DD4}"/>
    <cellStyle name="Normal 3 2 2 2 9 4" xfId="14831" xr:uid="{DCB17639-C657-42EA-9D8E-4D2B1E2EFA74}"/>
    <cellStyle name="Normal 3 2 2 2 9 4 2" xfId="42780" xr:uid="{CDD932E8-2A58-4774-B152-7D1B4AF8B296}"/>
    <cellStyle name="Normal 3 2 2 2 9 5" xfId="42773" xr:uid="{993A4501-8048-42F4-BF8D-3173CF44A211}"/>
    <cellStyle name="Normal 3 2 2 3" xfId="121" xr:uid="{E240603B-093A-42CB-AA50-9DDCF12D2BC7}"/>
    <cellStyle name="Normal 3 2 2 3 10" xfId="14832" xr:uid="{FEDF9798-4BEE-40DF-9EB6-E0BD15C88772}"/>
    <cellStyle name="Normal 3 2 2 3 10 2" xfId="42781" xr:uid="{D04C9F16-C55E-47FD-B157-10B77B65473F}"/>
    <cellStyle name="Normal 3 2 2 3 11" xfId="27884" xr:uid="{7B821116-0ACE-4997-9984-5ABCF69EBABE}"/>
    <cellStyle name="Normal 3 2 2 3 11 2" xfId="55803" xr:uid="{EC45765A-BF66-4574-8CF7-BED48A01165A}"/>
    <cellStyle name="Normal 3 2 2 3 12" xfId="28105" xr:uid="{9E5E7AFD-2743-42F3-91D6-4883987D4E94}"/>
    <cellStyle name="Normal 3 2 2 3 2" xfId="200" xr:uid="{92225631-DEFD-4335-833F-397BFF758229}"/>
    <cellStyle name="Normal 3 2 2 3 2 10" xfId="27885" xr:uid="{1F1FC150-9941-4B7B-B290-96C97A054250}"/>
    <cellStyle name="Normal 3 2 2 3 2 10 2" xfId="55804" xr:uid="{6C1562CB-8848-42C4-A09D-A26F3BBEAA00}"/>
    <cellStyle name="Normal 3 2 2 3 2 11" xfId="28182" xr:uid="{5C2F9471-2BD4-4484-835E-22177EB4291F}"/>
    <cellStyle name="Normal 3 2 2 3 2 2" xfId="355" xr:uid="{14FAEEF4-391C-401E-88DB-4660BCAA2965}"/>
    <cellStyle name="Normal 3 2 2 3 2 2 10" xfId="28336" xr:uid="{7E751732-B139-44EB-8C9B-1085AA2D13DE}"/>
    <cellStyle name="Normal 3 2 2 3 2 2 2" xfId="702" xr:uid="{D717B3C4-3FA8-404C-97E7-3BE4BB5515D6}"/>
    <cellStyle name="Normal 3 2 2 3 2 2 2 2" xfId="14833" xr:uid="{FA59F8FC-0EC8-4977-96FE-16C0BDD0FF0C}"/>
    <cellStyle name="Normal 3 2 2 3 2 2 2 2 2" xfId="14834" xr:uid="{A0651E1E-D93F-4735-9093-9E6D4BAAB126}"/>
    <cellStyle name="Normal 3 2 2 3 2 2 2 2 2 2" xfId="14835" xr:uid="{2838D819-CB62-440A-9646-0F04AB25ECB9}"/>
    <cellStyle name="Normal 3 2 2 3 2 2 2 2 2 2 2" xfId="14836" xr:uid="{6313C0D4-276F-491F-B418-59A02E126608}"/>
    <cellStyle name="Normal 3 2 2 3 2 2 2 2 2 2 2 2" xfId="14837" xr:uid="{E8AE4F6F-BAB1-4B19-A842-B5B9516C5E0E}"/>
    <cellStyle name="Normal 3 2 2 3 2 2 2 2 2 2 2 2 2" xfId="42786" xr:uid="{09576A86-966A-46B9-9D63-2F577FEBFDCB}"/>
    <cellStyle name="Normal 3 2 2 3 2 2 2 2 2 2 2 3" xfId="42785" xr:uid="{7B940088-DBEC-41DA-8934-CCF1D4EDD2F4}"/>
    <cellStyle name="Normal 3 2 2 3 2 2 2 2 2 2 3" xfId="14838" xr:uid="{F94B7771-8C09-4ABD-BC45-B050BA07DE2B}"/>
    <cellStyle name="Normal 3 2 2 3 2 2 2 2 2 2 3 2" xfId="42787" xr:uid="{E17C95D4-EDD0-4C8B-BFB5-C8D518D7994A}"/>
    <cellStyle name="Normal 3 2 2 3 2 2 2 2 2 2 4" xfId="42784" xr:uid="{AE4238D6-4BAF-4237-B81A-FAFE26ADB8AC}"/>
    <cellStyle name="Normal 3 2 2 3 2 2 2 2 2 3" xfId="14839" xr:uid="{DFE5CFEE-BE9C-47FA-BA85-7B0BE0FB5FD7}"/>
    <cellStyle name="Normal 3 2 2 3 2 2 2 2 2 3 2" xfId="14840" xr:uid="{2683BCF1-1411-4212-953F-DACBAECCDF90}"/>
    <cellStyle name="Normal 3 2 2 3 2 2 2 2 2 3 2 2" xfId="42789" xr:uid="{4BA6F757-4BBC-456D-8AC0-17A9B3D74067}"/>
    <cellStyle name="Normal 3 2 2 3 2 2 2 2 2 3 3" xfId="42788" xr:uid="{3C946C67-B4D0-416F-8F3A-BF98FCB9ED28}"/>
    <cellStyle name="Normal 3 2 2 3 2 2 2 2 2 4" xfId="14841" xr:uid="{3206D1C3-309F-4200-A10B-C2CFAC02EA34}"/>
    <cellStyle name="Normal 3 2 2 3 2 2 2 2 2 4 2" xfId="42790" xr:uid="{24455DFB-FA74-46C1-9877-880DE9200833}"/>
    <cellStyle name="Normal 3 2 2 3 2 2 2 2 2 5" xfId="42783" xr:uid="{AC653B51-5A2C-49B1-9FC7-522942B8C663}"/>
    <cellStyle name="Normal 3 2 2 3 2 2 2 2 3" xfId="14842" xr:uid="{1D1D8A0E-5E23-4E80-AB80-EA4CAB4C8328}"/>
    <cellStyle name="Normal 3 2 2 3 2 2 2 2 3 2" xfId="14843" xr:uid="{5EA1F6DF-998F-466D-86DE-FBAD986499B7}"/>
    <cellStyle name="Normal 3 2 2 3 2 2 2 2 3 2 2" xfId="14844" xr:uid="{D9032129-C235-4ED7-83EA-3367A545B586}"/>
    <cellStyle name="Normal 3 2 2 3 2 2 2 2 3 2 2 2" xfId="42793" xr:uid="{854536CD-C708-4BC9-93DF-163D3C93D727}"/>
    <cellStyle name="Normal 3 2 2 3 2 2 2 2 3 2 3" xfId="42792" xr:uid="{83F6EF9E-9767-43E6-8941-EACB341C4000}"/>
    <cellStyle name="Normal 3 2 2 3 2 2 2 2 3 3" xfId="14845" xr:uid="{10DD8C60-F9EB-471D-B493-6CB2E5756305}"/>
    <cellStyle name="Normal 3 2 2 3 2 2 2 2 3 3 2" xfId="42794" xr:uid="{FC9383D6-656B-401A-895F-C9F5589A7539}"/>
    <cellStyle name="Normal 3 2 2 3 2 2 2 2 3 4" xfId="42791" xr:uid="{E2524619-96FD-4B94-B2F9-269BACA8C198}"/>
    <cellStyle name="Normal 3 2 2 3 2 2 2 2 4" xfId="14846" xr:uid="{1EFAAE8E-11AC-41D0-B627-19473A8665C0}"/>
    <cellStyle name="Normal 3 2 2 3 2 2 2 2 4 2" xfId="14847" xr:uid="{EE428000-16DC-4868-A8F7-A91F13AA37AD}"/>
    <cellStyle name="Normal 3 2 2 3 2 2 2 2 4 2 2" xfId="42796" xr:uid="{2A2D978D-AF63-4B74-B6BA-D75A1257B3F0}"/>
    <cellStyle name="Normal 3 2 2 3 2 2 2 2 4 3" xfId="42795" xr:uid="{E7E31F37-3AA6-4DBF-997C-F723A97CDACB}"/>
    <cellStyle name="Normal 3 2 2 3 2 2 2 2 5" xfId="14848" xr:uid="{ED572F92-92E0-484B-9B96-404D503FACFD}"/>
    <cellStyle name="Normal 3 2 2 3 2 2 2 2 5 2" xfId="42797" xr:uid="{155E13F5-5E8A-475C-89BB-F69B92D02F27}"/>
    <cellStyle name="Normal 3 2 2 3 2 2 2 2 6" xfId="42782" xr:uid="{98676EAE-A687-429D-B446-FF9DFBA013AC}"/>
    <cellStyle name="Normal 3 2 2 3 2 2 2 3" xfId="14849" xr:uid="{6706254C-DEFC-46A8-AD1E-99ED24F95A2D}"/>
    <cellStyle name="Normal 3 2 2 3 2 2 2 3 2" xfId="14850" xr:uid="{CD228E0D-28D7-424C-9022-5218A78AB359}"/>
    <cellStyle name="Normal 3 2 2 3 2 2 2 3 2 2" xfId="14851" xr:uid="{4B3EAEEC-617E-4CE6-8C18-55C1828C9483}"/>
    <cellStyle name="Normal 3 2 2 3 2 2 2 3 2 2 2" xfId="14852" xr:uid="{98EBC242-84D2-4A28-84A9-A347AE3F6B6B}"/>
    <cellStyle name="Normal 3 2 2 3 2 2 2 3 2 2 2 2" xfId="42801" xr:uid="{E2167775-4BD2-4346-91EA-0F565335DC9D}"/>
    <cellStyle name="Normal 3 2 2 3 2 2 2 3 2 2 3" xfId="42800" xr:uid="{C0942C36-D018-496E-A84C-0CFBF09AFF35}"/>
    <cellStyle name="Normal 3 2 2 3 2 2 2 3 2 3" xfId="14853" xr:uid="{DE5F6CC3-C211-4670-9916-8D379E2E4B5B}"/>
    <cellStyle name="Normal 3 2 2 3 2 2 2 3 2 3 2" xfId="42802" xr:uid="{D6681FC2-9976-45E4-B708-00810092344B}"/>
    <cellStyle name="Normal 3 2 2 3 2 2 2 3 2 4" xfId="42799" xr:uid="{2041D794-C2F0-4FD4-8980-31A8908CCFFF}"/>
    <cellStyle name="Normal 3 2 2 3 2 2 2 3 3" xfId="14854" xr:uid="{8F1B1E9B-4CC0-42FC-ABA7-46F6CBD6DC04}"/>
    <cellStyle name="Normal 3 2 2 3 2 2 2 3 3 2" xfId="14855" xr:uid="{7EA77AD1-CCC4-4F2B-A4A4-3DD3907286AD}"/>
    <cellStyle name="Normal 3 2 2 3 2 2 2 3 3 2 2" xfId="42804" xr:uid="{70A46E87-1BCB-4E5F-9125-9C775A206CE4}"/>
    <cellStyle name="Normal 3 2 2 3 2 2 2 3 3 3" xfId="42803" xr:uid="{199EEFF6-5C88-4F1D-B253-6A5A56BB3C48}"/>
    <cellStyle name="Normal 3 2 2 3 2 2 2 3 4" xfId="14856" xr:uid="{08DEC93F-214C-48C8-8305-33254B7382BD}"/>
    <cellStyle name="Normal 3 2 2 3 2 2 2 3 4 2" xfId="42805" xr:uid="{A7877AA6-731D-4F32-8779-C9393FB58635}"/>
    <cellStyle name="Normal 3 2 2 3 2 2 2 3 5" xfId="42798" xr:uid="{27882A37-1A20-491D-BA62-1F2E6D9CCBD0}"/>
    <cellStyle name="Normal 3 2 2 3 2 2 2 4" xfId="14857" xr:uid="{5E341B4D-9C08-4263-8533-B2CC75B89295}"/>
    <cellStyle name="Normal 3 2 2 3 2 2 2 4 2" xfId="14858" xr:uid="{CE26B052-0F68-4A85-80D0-559AD1B6DE8B}"/>
    <cellStyle name="Normal 3 2 2 3 2 2 2 4 2 2" xfId="14859" xr:uid="{7D57E7D5-D08E-4D39-9F32-F99B2D8511E6}"/>
    <cellStyle name="Normal 3 2 2 3 2 2 2 4 2 2 2" xfId="14860" xr:uid="{A670E8A4-CFBC-4AD8-B416-65FA75C4F8A8}"/>
    <cellStyle name="Normal 3 2 2 3 2 2 2 4 2 2 2 2" xfId="42809" xr:uid="{B16FB2A1-029C-492A-96E7-4E6C0423E0F5}"/>
    <cellStyle name="Normal 3 2 2 3 2 2 2 4 2 2 3" xfId="42808" xr:uid="{0850665A-1842-41A9-89C8-1C1924A59853}"/>
    <cellStyle name="Normal 3 2 2 3 2 2 2 4 2 3" xfId="14861" xr:uid="{595CA3B1-A866-4F71-B307-D0AFD47CD534}"/>
    <cellStyle name="Normal 3 2 2 3 2 2 2 4 2 3 2" xfId="42810" xr:uid="{6AD1E6BA-FECF-43FD-BA73-A2C32E31A976}"/>
    <cellStyle name="Normal 3 2 2 3 2 2 2 4 2 4" xfId="42807" xr:uid="{E1B16731-962B-43B9-A377-134E7CF5D7E5}"/>
    <cellStyle name="Normal 3 2 2 3 2 2 2 4 3" xfId="14862" xr:uid="{3C74620D-C9DD-436C-9741-450BEBC6B036}"/>
    <cellStyle name="Normal 3 2 2 3 2 2 2 4 3 2" xfId="14863" xr:uid="{29A5A661-9148-494F-9475-69A044B692F0}"/>
    <cellStyle name="Normal 3 2 2 3 2 2 2 4 3 2 2" xfId="42812" xr:uid="{B807F353-A2B7-42FA-80E9-F4326C148FD7}"/>
    <cellStyle name="Normal 3 2 2 3 2 2 2 4 3 3" xfId="42811" xr:uid="{CCDE9DF1-D940-4A19-B0E0-00A131DE6016}"/>
    <cellStyle name="Normal 3 2 2 3 2 2 2 4 4" xfId="14864" xr:uid="{B776CFEB-89E7-42F9-8F80-9858A5BD6194}"/>
    <cellStyle name="Normal 3 2 2 3 2 2 2 4 4 2" xfId="42813" xr:uid="{2C8945BC-B258-41AF-A4E6-B834E99FB3C5}"/>
    <cellStyle name="Normal 3 2 2 3 2 2 2 4 5" xfId="42806" xr:uid="{7E774B90-5184-4858-8204-0F5BF5BD6978}"/>
    <cellStyle name="Normal 3 2 2 3 2 2 2 5" xfId="14865" xr:uid="{EDE0058A-A957-485D-90B7-43DFBAA6577A}"/>
    <cellStyle name="Normal 3 2 2 3 2 2 2 5 2" xfId="14866" xr:uid="{0FCF4A4C-2E26-4B4F-BD91-AE850C92658C}"/>
    <cellStyle name="Normal 3 2 2 3 2 2 2 5 2 2" xfId="14867" xr:uid="{EB878B76-A1EA-4B0F-874D-F62546C4B835}"/>
    <cellStyle name="Normal 3 2 2 3 2 2 2 5 2 2 2" xfId="42816" xr:uid="{6DF48A84-433E-4CBD-A2E7-83E106550CBA}"/>
    <cellStyle name="Normal 3 2 2 3 2 2 2 5 2 3" xfId="42815" xr:uid="{5EFB1E2C-1315-4CEB-8F68-A1F3B56333ED}"/>
    <cellStyle name="Normal 3 2 2 3 2 2 2 5 3" xfId="14868" xr:uid="{DE908BA3-5D96-40C4-90B0-89B7DA7F8B8B}"/>
    <cellStyle name="Normal 3 2 2 3 2 2 2 5 3 2" xfId="42817" xr:uid="{BFF7ECE9-7E6E-4282-B3C9-0590B99FA92E}"/>
    <cellStyle name="Normal 3 2 2 3 2 2 2 5 4" xfId="42814" xr:uid="{5A8F1729-A8D4-44BB-9DA2-DE11ABBA6D8A}"/>
    <cellStyle name="Normal 3 2 2 3 2 2 2 6" xfId="14869" xr:uid="{1AD98F4B-E527-4B8F-9CE8-3FF8101E1CF3}"/>
    <cellStyle name="Normal 3 2 2 3 2 2 2 6 2" xfId="14870" xr:uid="{BA76D57B-1D6B-425B-BEBF-224379D23DEF}"/>
    <cellStyle name="Normal 3 2 2 3 2 2 2 6 2 2" xfId="42819" xr:uid="{B5C382D2-44F4-4A0A-9B6C-57EBAA9EA712}"/>
    <cellStyle name="Normal 3 2 2 3 2 2 2 6 3" xfId="42818" xr:uid="{D2047FE3-1897-48EB-91B1-8B4C72193856}"/>
    <cellStyle name="Normal 3 2 2 3 2 2 2 7" xfId="14871" xr:uid="{BBDBE6A3-BD91-40B2-A783-9A80C0957E9A}"/>
    <cellStyle name="Normal 3 2 2 3 2 2 2 7 2" xfId="42820" xr:uid="{6E3ECC01-2C4E-407B-B53A-4F4125C9B9EA}"/>
    <cellStyle name="Normal 3 2 2 3 2 2 2 8" xfId="28681" xr:uid="{C26A588A-FFA6-472D-AA0C-F958436C577A}"/>
    <cellStyle name="Normal 3 2 2 3 2 2 3" xfId="14872" xr:uid="{CEA3E043-A4E3-45B7-874D-411ED601D223}"/>
    <cellStyle name="Normal 3 2 2 3 2 2 3 2" xfId="14873" xr:uid="{DCCEB24D-88BC-48BF-ACAB-F77A649DA423}"/>
    <cellStyle name="Normal 3 2 2 3 2 2 3 2 2" xfId="14874" xr:uid="{056D1BBA-1319-42E0-A70A-5F6531D919DD}"/>
    <cellStyle name="Normal 3 2 2 3 2 2 3 2 2 2" xfId="14875" xr:uid="{9B9EF44B-CDB8-4A72-A586-0BE01F40C10B}"/>
    <cellStyle name="Normal 3 2 2 3 2 2 3 2 2 2 2" xfId="14876" xr:uid="{8D45FEC4-53DD-47EF-B9A3-7E54ABDAD842}"/>
    <cellStyle name="Normal 3 2 2 3 2 2 3 2 2 2 2 2" xfId="42825" xr:uid="{5E19DD13-5C01-4F46-AD81-CDD068DEE3A0}"/>
    <cellStyle name="Normal 3 2 2 3 2 2 3 2 2 2 3" xfId="42824" xr:uid="{F0C3422B-AE3B-41AB-8388-C46C639172E2}"/>
    <cellStyle name="Normal 3 2 2 3 2 2 3 2 2 3" xfId="14877" xr:uid="{3E139132-1254-44F5-BBED-EC68D38A5113}"/>
    <cellStyle name="Normal 3 2 2 3 2 2 3 2 2 3 2" xfId="42826" xr:uid="{1EE503AB-2A01-4473-AA8F-8D10D5635D04}"/>
    <cellStyle name="Normal 3 2 2 3 2 2 3 2 2 4" xfId="42823" xr:uid="{51464EF0-6440-46EA-883E-EDEC6FD4A957}"/>
    <cellStyle name="Normal 3 2 2 3 2 2 3 2 3" xfId="14878" xr:uid="{658FD8F8-CB0F-46E5-BC9A-10975760D1D3}"/>
    <cellStyle name="Normal 3 2 2 3 2 2 3 2 3 2" xfId="14879" xr:uid="{7C4470A8-3853-4AF1-9272-DB473678F50B}"/>
    <cellStyle name="Normal 3 2 2 3 2 2 3 2 3 2 2" xfId="42828" xr:uid="{E0CA46E3-ED5B-421A-AA4A-C92D43817C77}"/>
    <cellStyle name="Normal 3 2 2 3 2 2 3 2 3 3" xfId="42827" xr:uid="{2D73818C-CE2A-444A-82E3-55771E7C65D1}"/>
    <cellStyle name="Normal 3 2 2 3 2 2 3 2 4" xfId="14880" xr:uid="{C7D381FC-9289-4663-93BF-B669DD2DB886}"/>
    <cellStyle name="Normal 3 2 2 3 2 2 3 2 4 2" xfId="42829" xr:uid="{2D9FDF9E-9AD2-42D1-A3AD-427D7F45CD35}"/>
    <cellStyle name="Normal 3 2 2 3 2 2 3 2 5" xfId="42822" xr:uid="{86CB05A0-14B2-47F3-89B5-33310942EA0E}"/>
    <cellStyle name="Normal 3 2 2 3 2 2 3 3" xfId="14881" xr:uid="{4CD3C253-7BCF-4709-B890-2ED7650B700D}"/>
    <cellStyle name="Normal 3 2 2 3 2 2 3 3 2" xfId="14882" xr:uid="{4805FF3A-A597-4E24-A796-09896F310189}"/>
    <cellStyle name="Normal 3 2 2 3 2 2 3 3 2 2" xfId="14883" xr:uid="{2B450EB6-2D4C-48CC-80E5-A1B0AC072CFF}"/>
    <cellStyle name="Normal 3 2 2 3 2 2 3 3 2 2 2" xfId="42832" xr:uid="{EE5746D9-B1EC-4EDB-BBF4-955AA0C9E607}"/>
    <cellStyle name="Normal 3 2 2 3 2 2 3 3 2 3" xfId="42831" xr:uid="{A8536595-6B56-424C-835B-0BA0C0BE8781}"/>
    <cellStyle name="Normal 3 2 2 3 2 2 3 3 3" xfId="14884" xr:uid="{400BE1B4-5327-456F-8398-E46BB65B2311}"/>
    <cellStyle name="Normal 3 2 2 3 2 2 3 3 3 2" xfId="42833" xr:uid="{5964DF81-EE66-49B1-A5C5-B01C5D241E24}"/>
    <cellStyle name="Normal 3 2 2 3 2 2 3 3 4" xfId="42830" xr:uid="{E4155A58-3976-4FD8-8C6F-43D2466AD17F}"/>
    <cellStyle name="Normal 3 2 2 3 2 2 3 4" xfId="14885" xr:uid="{9FB445A3-2E11-44DA-820C-8B754E206068}"/>
    <cellStyle name="Normal 3 2 2 3 2 2 3 4 2" xfId="14886" xr:uid="{E1F5E386-A988-426E-A3BF-70830420A18B}"/>
    <cellStyle name="Normal 3 2 2 3 2 2 3 4 2 2" xfId="42835" xr:uid="{1D13ED44-9293-40B9-B5D0-203EA76C9639}"/>
    <cellStyle name="Normal 3 2 2 3 2 2 3 4 3" xfId="42834" xr:uid="{D7F2E7A6-D45C-423C-93EF-5D436D386DB0}"/>
    <cellStyle name="Normal 3 2 2 3 2 2 3 5" xfId="14887" xr:uid="{9B545F64-1436-4183-BD3E-0406DF9F2A3B}"/>
    <cellStyle name="Normal 3 2 2 3 2 2 3 5 2" xfId="42836" xr:uid="{D05A9C36-9DB3-4198-BAF8-FE6ADBF58E94}"/>
    <cellStyle name="Normal 3 2 2 3 2 2 3 6" xfId="42821" xr:uid="{2C143489-6AB7-47AF-A7E1-BAFFF6823BDD}"/>
    <cellStyle name="Normal 3 2 2 3 2 2 4" xfId="14888" xr:uid="{E724E5EC-E4F6-4BDC-8C8F-75E7EEB99FD5}"/>
    <cellStyle name="Normal 3 2 2 3 2 2 4 2" xfId="14889" xr:uid="{3ECE24CC-BAFD-4C7E-9D98-6152DBB08587}"/>
    <cellStyle name="Normal 3 2 2 3 2 2 4 2 2" xfId="14890" xr:uid="{DAF313CB-A2C0-4524-915F-E9692C8EA8B3}"/>
    <cellStyle name="Normal 3 2 2 3 2 2 4 2 2 2" xfId="14891" xr:uid="{59850F5A-43DD-4FF5-81DB-39450E421253}"/>
    <cellStyle name="Normal 3 2 2 3 2 2 4 2 2 2 2" xfId="42840" xr:uid="{5FF57F6D-2C0A-4AE7-979B-FCA68EDCDA88}"/>
    <cellStyle name="Normal 3 2 2 3 2 2 4 2 2 3" xfId="42839" xr:uid="{983568A7-C5BD-4D83-B4CB-00ECBC4B4892}"/>
    <cellStyle name="Normal 3 2 2 3 2 2 4 2 3" xfId="14892" xr:uid="{FC803934-8C4D-4AC6-BFAA-AD2FF9A6D0C8}"/>
    <cellStyle name="Normal 3 2 2 3 2 2 4 2 3 2" xfId="42841" xr:uid="{5321A3A3-945D-4955-9854-A7F3AC58E4AA}"/>
    <cellStyle name="Normal 3 2 2 3 2 2 4 2 4" xfId="42838" xr:uid="{56415619-D027-4122-B334-87D109CD2589}"/>
    <cellStyle name="Normal 3 2 2 3 2 2 4 3" xfId="14893" xr:uid="{7FD35FA2-CC61-4BA7-B4C8-AB15031BE615}"/>
    <cellStyle name="Normal 3 2 2 3 2 2 4 3 2" xfId="14894" xr:uid="{EB11B6F3-0F40-4B45-95BE-8975CC9DB4B7}"/>
    <cellStyle name="Normal 3 2 2 3 2 2 4 3 2 2" xfId="42843" xr:uid="{27181120-9679-40A5-AB81-E6AB21B2AA8A}"/>
    <cellStyle name="Normal 3 2 2 3 2 2 4 3 3" xfId="42842" xr:uid="{669CE2F8-E03A-4F83-8471-163BC327B462}"/>
    <cellStyle name="Normal 3 2 2 3 2 2 4 4" xfId="14895" xr:uid="{E0E52A19-1513-4346-B14C-9C1827B38F67}"/>
    <cellStyle name="Normal 3 2 2 3 2 2 4 4 2" xfId="42844" xr:uid="{FAD6A79D-8C60-46B4-8F3A-F6AF828F0116}"/>
    <cellStyle name="Normal 3 2 2 3 2 2 4 5" xfId="42837" xr:uid="{DC0783AD-6765-498C-8AFA-BC8E06FCECE0}"/>
    <cellStyle name="Normal 3 2 2 3 2 2 5" xfId="14896" xr:uid="{3B67C805-B966-4D9F-B629-9FC0483E3846}"/>
    <cellStyle name="Normal 3 2 2 3 2 2 5 2" xfId="14897" xr:uid="{40C51099-C673-4B69-BE85-8AF02F2979DF}"/>
    <cellStyle name="Normal 3 2 2 3 2 2 5 2 2" xfId="14898" xr:uid="{D782D089-2741-487D-A5EE-DF1C92E354EF}"/>
    <cellStyle name="Normal 3 2 2 3 2 2 5 2 2 2" xfId="14899" xr:uid="{D7E1CE9D-3A5B-47E3-A591-8CBE5A4D1664}"/>
    <cellStyle name="Normal 3 2 2 3 2 2 5 2 2 2 2" xfId="42848" xr:uid="{E0CA97B0-26DD-4B91-8889-905A74F937FA}"/>
    <cellStyle name="Normal 3 2 2 3 2 2 5 2 2 3" xfId="42847" xr:uid="{785F5C14-6B1B-477F-8A24-D4D14A89F5D1}"/>
    <cellStyle name="Normal 3 2 2 3 2 2 5 2 3" xfId="14900" xr:uid="{B05EDAC2-FBBC-4C0E-8514-5A14521E2FCB}"/>
    <cellStyle name="Normal 3 2 2 3 2 2 5 2 3 2" xfId="42849" xr:uid="{8665F233-331A-409E-96D5-765C36935D4A}"/>
    <cellStyle name="Normal 3 2 2 3 2 2 5 2 4" xfId="42846" xr:uid="{DE46E281-9E05-4DAC-BE6E-7625647B4645}"/>
    <cellStyle name="Normal 3 2 2 3 2 2 5 3" xfId="14901" xr:uid="{BF51D315-9268-4240-A3B7-FDAF87297AE6}"/>
    <cellStyle name="Normal 3 2 2 3 2 2 5 3 2" xfId="14902" xr:uid="{022A2256-9F2E-494D-B388-14B52FEEE65A}"/>
    <cellStyle name="Normal 3 2 2 3 2 2 5 3 2 2" xfId="42851" xr:uid="{0FA5F4FC-20BB-4EE7-9610-45F52D4F5EAD}"/>
    <cellStyle name="Normal 3 2 2 3 2 2 5 3 3" xfId="42850" xr:uid="{65880F15-444D-49C9-9076-E223A69F0FE9}"/>
    <cellStyle name="Normal 3 2 2 3 2 2 5 4" xfId="14903" xr:uid="{D4FB817B-BF05-49F5-A476-3DCB82AE45A6}"/>
    <cellStyle name="Normal 3 2 2 3 2 2 5 4 2" xfId="42852" xr:uid="{A31D6C39-638F-4A5B-846D-D10111F103E7}"/>
    <cellStyle name="Normal 3 2 2 3 2 2 5 5" xfId="42845" xr:uid="{2B1FD7A8-1F73-4409-B8EE-F6690C7EDABE}"/>
    <cellStyle name="Normal 3 2 2 3 2 2 6" xfId="14904" xr:uid="{69C6DA7B-9353-4798-A4FA-54D34BFB5D50}"/>
    <cellStyle name="Normal 3 2 2 3 2 2 6 2" xfId="14905" xr:uid="{4D9C7D61-D690-4AD7-BF28-B1BE881BD5E2}"/>
    <cellStyle name="Normal 3 2 2 3 2 2 6 2 2" xfId="14906" xr:uid="{B680D211-36A9-4CBB-97B0-FBAA034B3D44}"/>
    <cellStyle name="Normal 3 2 2 3 2 2 6 2 2 2" xfId="42855" xr:uid="{C29BC6C6-04E7-43E2-B6D9-9B43DFE69C86}"/>
    <cellStyle name="Normal 3 2 2 3 2 2 6 2 3" xfId="42854" xr:uid="{7F376062-F793-48D4-894E-B81B00CF5567}"/>
    <cellStyle name="Normal 3 2 2 3 2 2 6 3" xfId="14907" xr:uid="{748D3CBB-CAE2-44E1-AD46-202C88CC5B00}"/>
    <cellStyle name="Normal 3 2 2 3 2 2 6 3 2" xfId="42856" xr:uid="{34171DE9-1B7C-475E-AEAB-518F9692179C}"/>
    <cellStyle name="Normal 3 2 2 3 2 2 6 4" xfId="42853" xr:uid="{53EE3778-62F2-4500-9CB2-11855A61E4DA}"/>
    <cellStyle name="Normal 3 2 2 3 2 2 7" xfId="14908" xr:uid="{F0F1927E-42F5-46D6-BB56-310428044ED1}"/>
    <cellStyle name="Normal 3 2 2 3 2 2 7 2" xfId="14909" xr:uid="{126430DF-B0B2-4802-AA6A-C2482EACA9DC}"/>
    <cellStyle name="Normal 3 2 2 3 2 2 7 2 2" xfId="42858" xr:uid="{011C48DC-D7BE-430C-A9C5-A97126DC3FDF}"/>
    <cellStyle name="Normal 3 2 2 3 2 2 7 3" xfId="42857" xr:uid="{DFE9C485-B76B-41CA-B648-5DA77E746C3B}"/>
    <cellStyle name="Normal 3 2 2 3 2 2 8" xfId="14910" xr:uid="{CA216290-8664-4567-9C92-1316ADFEAE35}"/>
    <cellStyle name="Normal 3 2 2 3 2 2 8 2" xfId="42859" xr:uid="{CF81A019-0441-42B5-89DB-0E2C74BB1BAF}"/>
    <cellStyle name="Normal 3 2 2 3 2 2 9" xfId="27886" xr:uid="{4DF86F3F-164F-43B8-9CFA-FF1B6CA6B1CC}"/>
    <cellStyle name="Normal 3 2 2 3 2 2 9 2" xfId="55805" xr:uid="{49EBDCC2-F664-48A4-BC1C-5723FA5099D5}"/>
    <cellStyle name="Normal 3 2 2 3 2 3" xfId="548" xr:uid="{286906E9-1B32-444C-B4AE-A57001439839}"/>
    <cellStyle name="Normal 3 2 2 3 2 3 2" xfId="14911" xr:uid="{1E66295D-9BCA-48A9-9445-E14D8C56A433}"/>
    <cellStyle name="Normal 3 2 2 3 2 3 2 2" xfId="14912" xr:uid="{9537BCDF-621B-4BCD-B338-8AAB12044223}"/>
    <cellStyle name="Normal 3 2 2 3 2 3 2 2 2" xfId="14913" xr:uid="{458842B0-8050-407A-8017-CA2E74446A5A}"/>
    <cellStyle name="Normal 3 2 2 3 2 3 2 2 2 2" xfId="14914" xr:uid="{AE5CDCE3-3413-4E78-96C6-57EF8D872F0D}"/>
    <cellStyle name="Normal 3 2 2 3 2 3 2 2 2 2 2" xfId="14915" xr:uid="{BFFAC6B2-DA07-4001-993A-0B9D90E96616}"/>
    <cellStyle name="Normal 3 2 2 3 2 3 2 2 2 2 2 2" xfId="42864" xr:uid="{1721867C-59C9-406E-A268-AC3D4A7157B6}"/>
    <cellStyle name="Normal 3 2 2 3 2 3 2 2 2 2 3" xfId="42863" xr:uid="{8B23D0A1-33B4-4622-90D8-F122C54600CE}"/>
    <cellStyle name="Normal 3 2 2 3 2 3 2 2 2 3" xfId="14916" xr:uid="{B8F7967F-F85C-4511-B1E0-8D175C8E700F}"/>
    <cellStyle name="Normal 3 2 2 3 2 3 2 2 2 3 2" xfId="42865" xr:uid="{497A9DCE-4774-47E8-8D98-DD05E3E1E563}"/>
    <cellStyle name="Normal 3 2 2 3 2 3 2 2 2 4" xfId="42862" xr:uid="{12A0D3D7-1BFD-4E95-BAC8-D3CE06B1136F}"/>
    <cellStyle name="Normal 3 2 2 3 2 3 2 2 3" xfId="14917" xr:uid="{D40C44A9-46BA-4B73-98DC-7C41A2A89AF4}"/>
    <cellStyle name="Normal 3 2 2 3 2 3 2 2 3 2" xfId="14918" xr:uid="{FA538A4C-F37C-4A52-A331-F90870755DE2}"/>
    <cellStyle name="Normal 3 2 2 3 2 3 2 2 3 2 2" xfId="42867" xr:uid="{25D44388-4F2A-4A0C-ACB1-15DC7EC624AD}"/>
    <cellStyle name="Normal 3 2 2 3 2 3 2 2 3 3" xfId="42866" xr:uid="{7CD1D437-89A0-43CA-8F47-FFF5E511B3FB}"/>
    <cellStyle name="Normal 3 2 2 3 2 3 2 2 4" xfId="14919" xr:uid="{7D70005E-1EAB-42FA-B65D-615789157461}"/>
    <cellStyle name="Normal 3 2 2 3 2 3 2 2 4 2" xfId="42868" xr:uid="{B3246548-A0E2-47D1-B0C7-5FB150D531DF}"/>
    <cellStyle name="Normal 3 2 2 3 2 3 2 2 5" xfId="42861" xr:uid="{A2F26CDE-07A6-4A02-A180-FFD33EDD1953}"/>
    <cellStyle name="Normal 3 2 2 3 2 3 2 3" xfId="14920" xr:uid="{01235ACC-5E84-4E3D-A46C-413D60096208}"/>
    <cellStyle name="Normal 3 2 2 3 2 3 2 3 2" xfId="14921" xr:uid="{56EDAF9B-D56F-4680-98FB-F0924ADD085F}"/>
    <cellStyle name="Normal 3 2 2 3 2 3 2 3 2 2" xfId="14922" xr:uid="{33FE6A16-2345-4393-9732-055E6214308E}"/>
    <cellStyle name="Normal 3 2 2 3 2 3 2 3 2 2 2" xfId="42871" xr:uid="{5A7BCCF1-C4B0-4E5B-AE6A-4F0401369D20}"/>
    <cellStyle name="Normal 3 2 2 3 2 3 2 3 2 3" xfId="42870" xr:uid="{090DC002-86AD-4540-8921-9BF7BBD410C8}"/>
    <cellStyle name="Normal 3 2 2 3 2 3 2 3 3" xfId="14923" xr:uid="{E6B4D79C-307F-4E74-AD9A-1F2C68752353}"/>
    <cellStyle name="Normal 3 2 2 3 2 3 2 3 3 2" xfId="42872" xr:uid="{C917B169-0134-44A7-85DB-C111D68BF0BF}"/>
    <cellStyle name="Normal 3 2 2 3 2 3 2 3 4" xfId="42869" xr:uid="{30A46BFC-6145-4837-92A5-E3DEA8213CFA}"/>
    <cellStyle name="Normal 3 2 2 3 2 3 2 4" xfId="14924" xr:uid="{81D93DCA-31D8-45DF-B38D-5F5D510666F5}"/>
    <cellStyle name="Normal 3 2 2 3 2 3 2 4 2" xfId="14925" xr:uid="{6245FB03-B6BD-4A61-B04E-EB8113C2C73F}"/>
    <cellStyle name="Normal 3 2 2 3 2 3 2 4 2 2" xfId="42874" xr:uid="{33D3157E-E178-4CF3-AA1A-778552723223}"/>
    <cellStyle name="Normal 3 2 2 3 2 3 2 4 3" xfId="42873" xr:uid="{F3A57568-78F6-44D5-B322-CFE690CF30EB}"/>
    <cellStyle name="Normal 3 2 2 3 2 3 2 5" xfId="14926" xr:uid="{7E4CB6E7-B260-4032-AE3A-AFF09958BCC6}"/>
    <cellStyle name="Normal 3 2 2 3 2 3 2 5 2" xfId="42875" xr:uid="{A4EF8A50-2033-46C5-BA8D-DE53E6317110}"/>
    <cellStyle name="Normal 3 2 2 3 2 3 2 6" xfId="42860" xr:uid="{34F1B6AE-D747-4629-BD25-8E3241BF919A}"/>
    <cellStyle name="Normal 3 2 2 3 2 3 3" xfId="14927" xr:uid="{0AFE75B5-7D34-4AE8-9FC9-391694C0CE84}"/>
    <cellStyle name="Normal 3 2 2 3 2 3 3 2" xfId="14928" xr:uid="{94873594-D537-40E9-9278-7CFED14C6BCB}"/>
    <cellStyle name="Normal 3 2 2 3 2 3 3 2 2" xfId="14929" xr:uid="{92A08706-F38F-410B-B475-F2695E5BD89D}"/>
    <cellStyle name="Normal 3 2 2 3 2 3 3 2 2 2" xfId="14930" xr:uid="{B6DD1A70-3461-425D-B236-CB95DE7C2E03}"/>
    <cellStyle name="Normal 3 2 2 3 2 3 3 2 2 2 2" xfId="42879" xr:uid="{5C24CE3D-F185-47F7-BBB8-76298AEC7EE8}"/>
    <cellStyle name="Normal 3 2 2 3 2 3 3 2 2 3" xfId="42878" xr:uid="{F6EF831C-77B5-41BD-82E5-55354DDC1B33}"/>
    <cellStyle name="Normal 3 2 2 3 2 3 3 2 3" xfId="14931" xr:uid="{5201546B-0072-4516-9FF1-F398DE746D8A}"/>
    <cellStyle name="Normal 3 2 2 3 2 3 3 2 3 2" xfId="42880" xr:uid="{DC2B9A00-5380-4294-BA00-55CA67A6E2FE}"/>
    <cellStyle name="Normal 3 2 2 3 2 3 3 2 4" xfId="42877" xr:uid="{60CB8451-E19D-45C1-B2E5-F3175595C8FB}"/>
    <cellStyle name="Normal 3 2 2 3 2 3 3 3" xfId="14932" xr:uid="{1EAB66C5-CBC0-4F12-AE4E-14BBA82EF2DD}"/>
    <cellStyle name="Normal 3 2 2 3 2 3 3 3 2" xfId="14933" xr:uid="{B822D4A2-FF23-45B9-8B3F-6EA4ED78467C}"/>
    <cellStyle name="Normal 3 2 2 3 2 3 3 3 2 2" xfId="42882" xr:uid="{8BFF8CF5-D923-4DAF-9F66-25B59EC1A29F}"/>
    <cellStyle name="Normal 3 2 2 3 2 3 3 3 3" xfId="42881" xr:uid="{DEF0B302-6269-4BA3-8673-5A6AA6D140DC}"/>
    <cellStyle name="Normal 3 2 2 3 2 3 3 4" xfId="14934" xr:uid="{2B1348AA-51E2-40D6-B0EC-E029DEEF1140}"/>
    <cellStyle name="Normal 3 2 2 3 2 3 3 4 2" xfId="42883" xr:uid="{E628DCF2-0001-47EA-9BA7-A2DD64471AEE}"/>
    <cellStyle name="Normal 3 2 2 3 2 3 3 5" xfId="42876" xr:uid="{FF02ECD3-21BB-4774-BA0B-F49243F4D2B2}"/>
    <cellStyle name="Normal 3 2 2 3 2 3 4" xfId="14935" xr:uid="{FFEF2014-3026-4B1C-A2A6-9D63ED11D27C}"/>
    <cellStyle name="Normal 3 2 2 3 2 3 4 2" xfId="14936" xr:uid="{D263BAD3-F480-4E6F-BA59-1C96F47B83C6}"/>
    <cellStyle name="Normal 3 2 2 3 2 3 4 2 2" xfId="14937" xr:uid="{4723B2A9-E682-45DA-8CC9-E07A697DDFFC}"/>
    <cellStyle name="Normal 3 2 2 3 2 3 4 2 2 2" xfId="14938" xr:uid="{A9E9DF0A-1E02-4EAA-AF2A-1099088691D1}"/>
    <cellStyle name="Normal 3 2 2 3 2 3 4 2 2 2 2" xfId="42887" xr:uid="{25D86F3F-9878-48DF-A626-C38935C2081B}"/>
    <cellStyle name="Normal 3 2 2 3 2 3 4 2 2 3" xfId="42886" xr:uid="{21767420-2131-4A46-8A03-0844DAA92A59}"/>
    <cellStyle name="Normal 3 2 2 3 2 3 4 2 3" xfId="14939" xr:uid="{5ED1C2E0-4F0D-498C-A20A-E4D448D9BBEF}"/>
    <cellStyle name="Normal 3 2 2 3 2 3 4 2 3 2" xfId="42888" xr:uid="{B995615A-DE00-4AC9-B567-EB379B38BFAA}"/>
    <cellStyle name="Normal 3 2 2 3 2 3 4 2 4" xfId="42885" xr:uid="{6EECAF60-776B-48E8-AF32-45C4115AE5DD}"/>
    <cellStyle name="Normal 3 2 2 3 2 3 4 3" xfId="14940" xr:uid="{7C3FEF9F-E823-496F-AB1E-19EF39B96079}"/>
    <cellStyle name="Normal 3 2 2 3 2 3 4 3 2" xfId="14941" xr:uid="{BAB6C01D-A984-43A8-BDD0-021A79F400EC}"/>
    <cellStyle name="Normal 3 2 2 3 2 3 4 3 2 2" xfId="42890" xr:uid="{3E343C26-7D14-4281-B4B1-AEB84CD84182}"/>
    <cellStyle name="Normal 3 2 2 3 2 3 4 3 3" xfId="42889" xr:uid="{67B88ABF-4503-4B4C-B0EA-9F9EADAC98F5}"/>
    <cellStyle name="Normal 3 2 2 3 2 3 4 4" xfId="14942" xr:uid="{753904B7-03E4-4059-A2EB-515320F6C5A8}"/>
    <cellStyle name="Normal 3 2 2 3 2 3 4 4 2" xfId="42891" xr:uid="{732B2B08-AC1F-40E5-AE37-7758F5B90640}"/>
    <cellStyle name="Normal 3 2 2 3 2 3 4 5" xfId="42884" xr:uid="{A3BD826B-44FC-48A6-8648-16B00374715A}"/>
    <cellStyle name="Normal 3 2 2 3 2 3 5" xfId="14943" xr:uid="{267A750A-FCE1-4E82-9326-F192F93363F9}"/>
    <cellStyle name="Normal 3 2 2 3 2 3 5 2" xfId="14944" xr:uid="{878DF59B-BB2D-498A-BC5C-D0FAD670E36C}"/>
    <cellStyle name="Normal 3 2 2 3 2 3 5 2 2" xfId="14945" xr:uid="{EC52D78C-B140-4C75-99D2-7022606A1916}"/>
    <cellStyle name="Normal 3 2 2 3 2 3 5 2 2 2" xfId="42894" xr:uid="{271B8583-E059-4793-AFA6-2243F83E2492}"/>
    <cellStyle name="Normal 3 2 2 3 2 3 5 2 3" xfId="42893" xr:uid="{A0E17938-E235-49C0-8D69-E07FA99799BE}"/>
    <cellStyle name="Normal 3 2 2 3 2 3 5 3" xfId="14946" xr:uid="{25C571E4-506E-4CB3-8500-118B4C19B289}"/>
    <cellStyle name="Normal 3 2 2 3 2 3 5 3 2" xfId="42895" xr:uid="{65E0066C-D2D3-49C2-A4C8-5C5C7B4A692F}"/>
    <cellStyle name="Normal 3 2 2 3 2 3 5 4" xfId="42892" xr:uid="{058A2748-7470-43A3-92BB-B950895F3EF1}"/>
    <cellStyle name="Normal 3 2 2 3 2 3 6" xfId="14947" xr:uid="{C6E0C93A-702F-4ABD-83FD-5AEA929677C3}"/>
    <cellStyle name="Normal 3 2 2 3 2 3 6 2" xfId="14948" xr:uid="{A6DD33CD-8E2B-4727-8606-4332806DE967}"/>
    <cellStyle name="Normal 3 2 2 3 2 3 6 2 2" xfId="42897" xr:uid="{3DA8C804-89DA-431E-B784-D7617437169D}"/>
    <cellStyle name="Normal 3 2 2 3 2 3 6 3" xfId="42896" xr:uid="{6D195B51-BDBA-45B0-9731-1AA6A8600244}"/>
    <cellStyle name="Normal 3 2 2 3 2 3 7" xfId="14949" xr:uid="{E3FD7E9A-77DB-4A71-A55A-A40C5C39226C}"/>
    <cellStyle name="Normal 3 2 2 3 2 3 7 2" xfId="42898" xr:uid="{E19568D6-AD4C-4C89-A7FE-5F6836DF8EFB}"/>
    <cellStyle name="Normal 3 2 2 3 2 3 8" xfId="28527" xr:uid="{EA16384D-3162-4298-BBA3-F38BD10F436C}"/>
    <cellStyle name="Normal 3 2 2 3 2 4" xfId="14950" xr:uid="{24F9FB99-043B-43CF-B55D-5C4279B17AB0}"/>
    <cellStyle name="Normal 3 2 2 3 2 4 2" xfId="14951" xr:uid="{3AFD5DDD-4378-40E7-842D-C579F80B37A6}"/>
    <cellStyle name="Normal 3 2 2 3 2 4 2 2" xfId="14952" xr:uid="{D8B78203-F93F-4BE3-BCD2-8A81530E3316}"/>
    <cellStyle name="Normal 3 2 2 3 2 4 2 2 2" xfId="14953" xr:uid="{86E20011-C67E-4745-8242-BD09116036C7}"/>
    <cellStyle name="Normal 3 2 2 3 2 4 2 2 2 2" xfId="14954" xr:uid="{FEAEFAF2-1994-4B28-A191-1D36789A622E}"/>
    <cellStyle name="Normal 3 2 2 3 2 4 2 2 2 2 2" xfId="42903" xr:uid="{97EE3A53-0222-458A-8CCC-794C7135394C}"/>
    <cellStyle name="Normal 3 2 2 3 2 4 2 2 2 3" xfId="42902" xr:uid="{7CDAF3C5-06A9-4A7E-A2B6-7B33D8577239}"/>
    <cellStyle name="Normal 3 2 2 3 2 4 2 2 3" xfId="14955" xr:uid="{BE15F232-FA43-4D76-8EA5-FA8B3FEF85A7}"/>
    <cellStyle name="Normal 3 2 2 3 2 4 2 2 3 2" xfId="42904" xr:uid="{46BFA3A3-54A5-4C98-8BEC-8BBA89B8C504}"/>
    <cellStyle name="Normal 3 2 2 3 2 4 2 2 4" xfId="42901" xr:uid="{D77EB59C-A1E5-491D-B510-849341E4D8B5}"/>
    <cellStyle name="Normal 3 2 2 3 2 4 2 3" xfId="14956" xr:uid="{5C58736A-2FAE-4F9C-BD36-BF3378483D83}"/>
    <cellStyle name="Normal 3 2 2 3 2 4 2 3 2" xfId="14957" xr:uid="{0671E92F-73C2-481E-A8EC-41436C432E27}"/>
    <cellStyle name="Normal 3 2 2 3 2 4 2 3 2 2" xfId="42906" xr:uid="{087C80C4-13B8-483D-B1D0-6A61384CA804}"/>
    <cellStyle name="Normal 3 2 2 3 2 4 2 3 3" xfId="42905" xr:uid="{0DCCACCF-8E47-4B81-8EFD-06F2E796BB0C}"/>
    <cellStyle name="Normal 3 2 2 3 2 4 2 4" xfId="14958" xr:uid="{44B45888-247A-485F-AECE-E20237C99AEE}"/>
    <cellStyle name="Normal 3 2 2 3 2 4 2 4 2" xfId="42907" xr:uid="{D1499C2E-48AF-4E32-B5AF-33C2FF75FCB9}"/>
    <cellStyle name="Normal 3 2 2 3 2 4 2 5" xfId="42900" xr:uid="{0EBA24EC-6C60-4249-964E-955B03919F20}"/>
    <cellStyle name="Normal 3 2 2 3 2 4 3" xfId="14959" xr:uid="{ADBD31CD-4126-4E6B-9B46-697380E7200F}"/>
    <cellStyle name="Normal 3 2 2 3 2 4 3 2" xfId="14960" xr:uid="{B6FF3687-C553-4F3A-AEAB-123DAB867DBA}"/>
    <cellStyle name="Normal 3 2 2 3 2 4 3 2 2" xfId="14961" xr:uid="{4C58CB81-90D9-4B66-94BE-F11CAB2B0AD2}"/>
    <cellStyle name="Normal 3 2 2 3 2 4 3 2 2 2" xfId="42910" xr:uid="{1F223CCC-816A-4E1C-B7D1-7C63D10E7043}"/>
    <cellStyle name="Normal 3 2 2 3 2 4 3 2 3" xfId="42909" xr:uid="{2085F81B-DCC7-4790-9BB3-743A6CE98707}"/>
    <cellStyle name="Normal 3 2 2 3 2 4 3 3" xfId="14962" xr:uid="{77653F32-31B3-4549-9709-97B47FF1A4B7}"/>
    <cellStyle name="Normal 3 2 2 3 2 4 3 3 2" xfId="42911" xr:uid="{A86F8013-5BAD-4DC7-99EF-50CC915F2481}"/>
    <cellStyle name="Normal 3 2 2 3 2 4 3 4" xfId="42908" xr:uid="{751E7D4A-2EBA-4599-9694-663964ED671B}"/>
    <cellStyle name="Normal 3 2 2 3 2 4 4" xfId="14963" xr:uid="{BD6D1FA4-1CF4-4234-A7DE-F82F6418ECF2}"/>
    <cellStyle name="Normal 3 2 2 3 2 4 4 2" xfId="14964" xr:uid="{D75596F1-5FFC-4ED5-AA8D-F222778D518E}"/>
    <cellStyle name="Normal 3 2 2 3 2 4 4 2 2" xfId="42913" xr:uid="{874B3106-6CBD-4DA1-8DC9-4ABE0223F5AF}"/>
    <cellStyle name="Normal 3 2 2 3 2 4 4 3" xfId="42912" xr:uid="{E0E64D37-0AF6-49F9-9591-A6F3B45B1544}"/>
    <cellStyle name="Normal 3 2 2 3 2 4 5" xfId="14965" xr:uid="{5DB54EC8-D42F-4FF8-8B5A-C6A4FB97284C}"/>
    <cellStyle name="Normal 3 2 2 3 2 4 5 2" xfId="42914" xr:uid="{2FF9D05C-EB00-4A6F-9E28-DE5833EF6EA6}"/>
    <cellStyle name="Normal 3 2 2 3 2 4 6" xfId="42899" xr:uid="{83ADE337-0235-430E-B4B1-69D38CC420E9}"/>
    <cellStyle name="Normal 3 2 2 3 2 5" xfId="14966" xr:uid="{D286422C-D0A9-4264-B28C-0382F7CE28F2}"/>
    <cellStyle name="Normal 3 2 2 3 2 5 2" xfId="14967" xr:uid="{21809192-9DF0-4BD3-8B2F-D4A600141580}"/>
    <cellStyle name="Normal 3 2 2 3 2 5 2 2" xfId="14968" xr:uid="{C9E8F47D-6817-4339-A246-EC7C39FDCB2F}"/>
    <cellStyle name="Normal 3 2 2 3 2 5 2 2 2" xfId="14969" xr:uid="{C524618F-C190-4E58-86A5-36323A607434}"/>
    <cellStyle name="Normal 3 2 2 3 2 5 2 2 2 2" xfId="42918" xr:uid="{6211AF3C-6CBA-44FB-A1D5-F3C67EFA7A64}"/>
    <cellStyle name="Normal 3 2 2 3 2 5 2 2 3" xfId="42917" xr:uid="{4E8055F2-5066-4414-A7A1-228DBB6B702C}"/>
    <cellStyle name="Normal 3 2 2 3 2 5 2 3" xfId="14970" xr:uid="{F22B9666-3711-4B92-B1C3-53ACC8A216CA}"/>
    <cellStyle name="Normal 3 2 2 3 2 5 2 3 2" xfId="42919" xr:uid="{CCE1424D-0BD2-4D3E-BCDC-9CF3F2D72139}"/>
    <cellStyle name="Normal 3 2 2 3 2 5 2 4" xfId="42916" xr:uid="{F03E9E3C-8746-447C-A92A-EAAB82A7A401}"/>
    <cellStyle name="Normal 3 2 2 3 2 5 3" xfId="14971" xr:uid="{CED35A3B-E600-4245-8461-4E8725D26C1F}"/>
    <cellStyle name="Normal 3 2 2 3 2 5 3 2" xfId="14972" xr:uid="{B49C384D-24AC-402C-BA08-40ED02FD69CE}"/>
    <cellStyle name="Normal 3 2 2 3 2 5 3 2 2" xfId="42921" xr:uid="{F6BEA333-9BA9-4172-8A41-8723DB6DEE60}"/>
    <cellStyle name="Normal 3 2 2 3 2 5 3 3" xfId="42920" xr:uid="{770069D4-AD51-438C-88D3-12E3DC435F4E}"/>
    <cellStyle name="Normal 3 2 2 3 2 5 4" xfId="14973" xr:uid="{4B622F0E-7628-4568-91CF-5DEDCEFE41DC}"/>
    <cellStyle name="Normal 3 2 2 3 2 5 4 2" xfId="42922" xr:uid="{0DB5328D-FA74-4C47-8F7D-364BE90AB715}"/>
    <cellStyle name="Normal 3 2 2 3 2 5 5" xfId="42915" xr:uid="{BF274B41-0847-4C6A-BB4F-DCD8BFDE5B97}"/>
    <cellStyle name="Normal 3 2 2 3 2 6" xfId="14974" xr:uid="{B9D4C7A6-029F-4399-8AEC-AA6643516ED9}"/>
    <cellStyle name="Normal 3 2 2 3 2 6 2" xfId="14975" xr:uid="{FB7871B4-FE79-4C59-9C02-1CF8E9227FA0}"/>
    <cellStyle name="Normal 3 2 2 3 2 6 2 2" xfId="14976" xr:uid="{CD1128EC-9EFD-43B4-8A34-4502063EF809}"/>
    <cellStyle name="Normal 3 2 2 3 2 6 2 2 2" xfId="14977" xr:uid="{54B87F9A-50E7-4DEF-8B02-BA65F49CFE7D}"/>
    <cellStyle name="Normal 3 2 2 3 2 6 2 2 2 2" xfId="42926" xr:uid="{AC42B955-C346-4DAD-8B64-2889285F9258}"/>
    <cellStyle name="Normal 3 2 2 3 2 6 2 2 3" xfId="42925" xr:uid="{6011F582-15C6-4ECE-BB75-71CDC4B71B72}"/>
    <cellStyle name="Normal 3 2 2 3 2 6 2 3" xfId="14978" xr:uid="{0A00326D-2B8A-4E2F-A51C-96492D9DCE40}"/>
    <cellStyle name="Normal 3 2 2 3 2 6 2 3 2" xfId="42927" xr:uid="{4F88EC5F-0C73-40B9-B376-BCAE49CB38A1}"/>
    <cellStyle name="Normal 3 2 2 3 2 6 2 4" xfId="42924" xr:uid="{34E9E6C5-6D0E-45C3-9106-8FBA32B5C19D}"/>
    <cellStyle name="Normal 3 2 2 3 2 6 3" xfId="14979" xr:uid="{9AE95CEB-60A7-4FB1-BD23-C9D33D53AD44}"/>
    <cellStyle name="Normal 3 2 2 3 2 6 3 2" xfId="14980" xr:uid="{C44C9D24-6583-47BA-A472-9B9717E27543}"/>
    <cellStyle name="Normal 3 2 2 3 2 6 3 2 2" xfId="42929" xr:uid="{E1E3955E-C5ED-46C1-9717-3FAA9D1452A4}"/>
    <cellStyle name="Normal 3 2 2 3 2 6 3 3" xfId="42928" xr:uid="{14E62E9E-0FD5-4A2A-B0EF-7A8084A344EF}"/>
    <cellStyle name="Normal 3 2 2 3 2 6 4" xfId="14981" xr:uid="{6D77513F-FE87-4F55-8A10-3B50B971103D}"/>
    <cellStyle name="Normal 3 2 2 3 2 6 4 2" xfId="42930" xr:uid="{DB62AD67-6DD0-4588-B40E-F4F658FD98CE}"/>
    <cellStyle name="Normal 3 2 2 3 2 6 5" xfId="42923" xr:uid="{6A57F852-DECD-4E2F-A37C-FDED13E080F3}"/>
    <cellStyle name="Normal 3 2 2 3 2 7" xfId="14982" xr:uid="{E58DD6EE-F149-4AB5-BAAD-38ADDCF2FD78}"/>
    <cellStyle name="Normal 3 2 2 3 2 7 2" xfId="14983" xr:uid="{84695A3D-C14B-40E5-82DF-C4BE33190F44}"/>
    <cellStyle name="Normal 3 2 2 3 2 7 2 2" xfId="14984" xr:uid="{06C06788-92D0-47E4-827F-6827C253C3EF}"/>
    <cellStyle name="Normal 3 2 2 3 2 7 2 2 2" xfId="42933" xr:uid="{0B93139F-1638-4C7E-9F4D-84322500EC18}"/>
    <cellStyle name="Normal 3 2 2 3 2 7 2 3" xfId="42932" xr:uid="{D52749A6-2A20-4D0B-845B-3A07E63B5DFE}"/>
    <cellStyle name="Normal 3 2 2 3 2 7 3" xfId="14985" xr:uid="{1C8BF6F3-5A3A-4B33-A952-598A0ED0D8AF}"/>
    <cellStyle name="Normal 3 2 2 3 2 7 3 2" xfId="42934" xr:uid="{6CE2E12E-F640-49D3-914A-29AF4B666904}"/>
    <cellStyle name="Normal 3 2 2 3 2 7 4" xfId="42931" xr:uid="{A588FF9F-01E1-4F19-B35D-EBB28B5BB838}"/>
    <cellStyle name="Normal 3 2 2 3 2 8" xfId="14986" xr:uid="{05ABF019-0887-4C7F-8C7E-E88420355A9F}"/>
    <cellStyle name="Normal 3 2 2 3 2 8 2" xfId="14987" xr:uid="{21E3E253-689B-4E5F-A7C4-4E3B70DFFFC5}"/>
    <cellStyle name="Normal 3 2 2 3 2 8 2 2" xfId="42936" xr:uid="{3AC5EB12-8972-4C45-AE7A-A65B273198E4}"/>
    <cellStyle name="Normal 3 2 2 3 2 8 3" xfId="42935" xr:uid="{B658B2FC-CE5B-4D4D-A39A-70AEB4C88693}"/>
    <cellStyle name="Normal 3 2 2 3 2 9" xfId="14988" xr:uid="{46569BF8-00A4-4F24-B09A-955B10836693}"/>
    <cellStyle name="Normal 3 2 2 3 2 9 2" xfId="42937" xr:uid="{0245667C-AD6A-4E23-B701-DCDF3E4FF8FC}"/>
    <cellStyle name="Normal 3 2 2 3 3" xfId="278" xr:uid="{57517389-905D-4C90-91E3-A7CD4603F171}"/>
    <cellStyle name="Normal 3 2 2 3 3 10" xfId="28259" xr:uid="{01F9810B-665C-450B-8317-54E6C296A585}"/>
    <cellStyle name="Normal 3 2 2 3 3 2" xfId="625" xr:uid="{88017454-48E9-4FDF-A8CD-BF9FFD48AD95}"/>
    <cellStyle name="Normal 3 2 2 3 3 2 2" xfId="14989" xr:uid="{466BF293-91F6-4BCA-A9D5-ECCF4D6913F0}"/>
    <cellStyle name="Normal 3 2 2 3 3 2 2 2" xfId="14990" xr:uid="{F7E72F58-7D5B-48AD-9516-4815EA7A42B1}"/>
    <cellStyle name="Normal 3 2 2 3 3 2 2 2 2" xfId="14991" xr:uid="{4856CF76-3BF8-4867-A73F-1F8B2A70DCA7}"/>
    <cellStyle name="Normal 3 2 2 3 3 2 2 2 2 2" xfId="14992" xr:uid="{4B8630B3-3DDC-47B8-9A65-C9A22156471B}"/>
    <cellStyle name="Normal 3 2 2 3 3 2 2 2 2 2 2" xfId="14993" xr:uid="{7ABA4DC4-49BE-4D0B-8A32-6CA19864074A}"/>
    <cellStyle name="Normal 3 2 2 3 3 2 2 2 2 2 2 2" xfId="42942" xr:uid="{FAB4F83D-2F64-442A-B8CC-868CB0DA5426}"/>
    <cellStyle name="Normal 3 2 2 3 3 2 2 2 2 2 3" xfId="42941" xr:uid="{558E9B7B-A5DF-4020-979F-DB34485CDDFE}"/>
    <cellStyle name="Normal 3 2 2 3 3 2 2 2 2 3" xfId="14994" xr:uid="{1E215320-F56B-4FAC-9957-F765936B6EB6}"/>
    <cellStyle name="Normal 3 2 2 3 3 2 2 2 2 3 2" xfId="42943" xr:uid="{7973058F-B2A1-480A-BC9D-514B7516E373}"/>
    <cellStyle name="Normal 3 2 2 3 3 2 2 2 2 4" xfId="42940" xr:uid="{07A08C16-F2F0-4B4B-9DFA-ABAEBD9048FB}"/>
    <cellStyle name="Normal 3 2 2 3 3 2 2 2 3" xfId="14995" xr:uid="{D801EEB2-E5C1-41DD-A813-729DFC614496}"/>
    <cellStyle name="Normal 3 2 2 3 3 2 2 2 3 2" xfId="14996" xr:uid="{5C7E90CF-30FA-4213-A73F-4494855E7FCE}"/>
    <cellStyle name="Normal 3 2 2 3 3 2 2 2 3 2 2" xfId="42945" xr:uid="{4C28D39B-AA00-4DFA-A8A1-FA122BB10D15}"/>
    <cellStyle name="Normal 3 2 2 3 3 2 2 2 3 3" xfId="42944" xr:uid="{C42D8782-D352-4AF0-BC07-B2A9BECDD6BC}"/>
    <cellStyle name="Normal 3 2 2 3 3 2 2 2 4" xfId="14997" xr:uid="{0F1ED631-9CDF-4203-A8F0-0FAFDCA64F42}"/>
    <cellStyle name="Normal 3 2 2 3 3 2 2 2 4 2" xfId="42946" xr:uid="{F185C132-13F7-424F-A6D4-3F3ADC7BEB47}"/>
    <cellStyle name="Normal 3 2 2 3 3 2 2 2 5" xfId="42939" xr:uid="{B36954E8-494B-425A-AEE2-DAC3A819C6CE}"/>
    <cellStyle name="Normal 3 2 2 3 3 2 2 3" xfId="14998" xr:uid="{607E0FA0-A0D9-4F60-8381-31974F25996E}"/>
    <cellStyle name="Normal 3 2 2 3 3 2 2 3 2" xfId="14999" xr:uid="{26C8B78A-FC6A-4E80-8266-13B6772920FC}"/>
    <cellStyle name="Normal 3 2 2 3 3 2 2 3 2 2" xfId="15000" xr:uid="{8546E957-4638-4F4F-9F9B-C786B8D7C9B0}"/>
    <cellStyle name="Normal 3 2 2 3 3 2 2 3 2 2 2" xfId="42949" xr:uid="{23FAE04D-1430-449F-8F23-F3F822A1BE19}"/>
    <cellStyle name="Normal 3 2 2 3 3 2 2 3 2 3" xfId="42948" xr:uid="{F8680C4D-2B6F-4D2A-AA49-8CCC6F2437F9}"/>
    <cellStyle name="Normal 3 2 2 3 3 2 2 3 3" xfId="15001" xr:uid="{F89ECE77-1759-4B51-B328-CE1DC7F99568}"/>
    <cellStyle name="Normal 3 2 2 3 3 2 2 3 3 2" xfId="42950" xr:uid="{380BD33C-18E7-4F4A-ACAF-4589820E6065}"/>
    <cellStyle name="Normal 3 2 2 3 3 2 2 3 4" xfId="42947" xr:uid="{E69EEF7E-BB46-41F5-80B1-D060B9A519FB}"/>
    <cellStyle name="Normal 3 2 2 3 3 2 2 4" xfId="15002" xr:uid="{3D1FD7C9-FAD0-4739-9844-5AAE8704D675}"/>
    <cellStyle name="Normal 3 2 2 3 3 2 2 4 2" xfId="15003" xr:uid="{BC4D5591-AB0B-4329-988E-64B96A83A7FA}"/>
    <cellStyle name="Normal 3 2 2 3 3 2 2 4 2 2" xfId="42952" xr:uid="{930EDA1E-54D0-4F04-B306-B7330CA8B82B}"/>
    <cellStyle name="Normal 3 2 2 3 3 2 2 4 3" xfId="42951" xr:uid="{B0B5DD26-7481-44D6-9A59-884BFA64EF93}"/>
    <cellStyle name="Normal 3 2 2 3 3 2 2 5" xfId="15004" xr:uid="{E50CB2BC-B5BC-49D7-862F-FCF268949EBC}"/>
    <cellStyle name="Normal 3 2 2 3 3 2 2 5 2" xfId="42953" xr:uid="{9546D4B9-5854-45DB-AC3D-64265DF3811B}"/>
    <cellStyle name="Normal 3 2 2 3 3 2 2 6" xfId="42938" xr:uid="{31E21788-D8FA-40BC-8F76-71C19DF7D17A}"/>
    <cellStyle name="Normal 3 2 2 3 3 2 3" xfId="15005" xr:uid="{3AF723E3-0548-4598-A03C-1F303F9CF3A7}"/>
    <cellStyle name="Normal 3 2 2 3 3 2 3 2" xfId="15006" xr:uid="{7861762F-4B1F-4515-AFBF-418AA63E071A}"/>
    <cellStyle name="Normal 3 2 2 3 3 2 3 2 2" xfId="15007" xr:uid="{320D1EB4-2F51-4F37-9BF4-36D4FDF1E5BF}"/>
    <cellStyle name="Normal 3 2 2 3 3 2 3 2 2 2" xfId="15008" xr:uid="{7004441E-5FD1-4B70-BDE2-AF0D5A366B4F}"/>
    <cellStyle name="Normal 3 2 2 3 3 2 3 2 2 2 2" xfId="42957" xr:uid="{5D5EAF65-6736-48E5-BDB3-A3769D1AA35D}"/>
    <cellStyle name="Normal 3 2 2 3 3 2 3 2 2 3" xfId="42956" xr:uid="{4B3E168A-78A2-4561-AADA-DBAA9B7653A5}"/>
    <cellStyle name="Normal 3 2 2 3 3 2 3 2 3" xfId="15009" xr:uid="{991E90F8-A6D5-4266-88C2-A893E1E1FF79}"/>
    <cellStyle name="Normal 3 2 2 3 3 2 3 2 3 2" xfId="42958" xr:uid="{0712BAAF-661D-48DB-88E5-1A430E241DEE}"/>
    <cellStyle name="Normal 3 2 2 3 3 2 3 2 4" xfId="42955" xr:uid="{6E1522F7-7347-4272-A477-075728147FE1}"/>
    <cellStyle name="Normal 3 2 2 3 3 2 3 3" xfId="15010" xr:uid="{D39D3A2D-5989-49A2-942E-32B217B8537A}"/>
    <cellStyle name="Normal 3 2 2 3 3 2 3 3 2" xfId="15011" xr:uid="{88C5DA34-70DE-417D-A4E1-758E1105E8AF}"/>
    <cellStyle name="Normal 3 2 2 3 3 2 3 3 2 2" xfId="42960" xr:uid="{DA953E39-F55D-4115-A98B-AB1D989191FA}"/>
    <cellStyle name="Normal 3 2 2 3 3 2 3 3 3" xfId="42959" xr:uid="{8830036E-5231-402B-B2E1-EC6A0CF82FD2}"/>
    <cellStyle name="Normal 3 2 2 3 3 2 3 4" xfId="15012" xr:uid="{4E7573C6-4C06-43AA-B38B-BB3FA8534A14}"/>
    <cellStyle name="Normal 3 2 2 3 3 2 3 4 2" xfId="42961" xr:uid="{E2672103-78A3-4561-A7B2-1B8325855A1F}"/>
    <cellStyle name="Normal 3 2 2 3 3 2 3 5" xfId="42954" xr:uid="{AF65C5F9-91B9-4C81-98F7-682D21307701}"/>
    <cellStyle name="Normal 3 2 2 3 3 2 4" xfId="15013" xr:uid="{39979063-F865-4C90-87E6-82E74A28D66F}"/>
    <cellStyle name="Normal 3 2 2 3 3 2 4 2" xfId="15014" xr:uid="{CFD5A117-8D03-4879-A3DF-EC5CF8413EA6}"/>
    <cellStyle name="Normal 3 2 2 3 3 2 4 2 2" xfId="15015" xr:uid="{526320BE-BC2E-4DFF-A1C0-3548EC94ACAB}"/>
    <cellStyle name="Normal 3 2 2 3 3 2 4 2 2 2" xfId="15016" xr:uid="{7DCAE49D-FFED-4A14-9128-AE82DBAFDF03}"/>
    <cellStyle name="Normal 3 2 2 3 3 2 4 2 2 2 2" xfId="42965" xr:uid="{E00D9A65-B8BE-4495-9014-7114AF9D6991}"/>
    <cellStyle name="Normal 3 2 2 3 3 2 4 2 2 3" xfId="42964" xr:uid="{462A876B-5DFD-4385-A0C4-252A708756FB}"/>
    <cellStyle name="Normal 3 2 2 3 3 2 4 2 3" xfId="15017" xr:uid="{F38FC175-A183-42A1-9D34-7D1A7F478E47}"/>
    <cellStyle name="Normal 3 2 2 3 3 2 4 2 3 2" xfId="42966" xr:uid="{95D17E95-B892-4F70-BE84-2EE04333559F}"/>
    <cellStyle name="Normal 3 2 2 3 3 2 4 2 4" xfId="42963" xr:uid="{36F392D8-CA40-4678-BDEE-79D31D93C8C7}"/>
    <cellStyle name="Normal 3 2 2 3 3 2 4 3" xfId="15018" xr:uid="{12B81928-F2E5-4665-A096-AEAB8713491E}"/>
    <cellStyle name="Normal 3 2 2 3 3 2 4 3 2" xfId="15019" xr:uid="{19978F1B-3FFF-46E2-B39D-7353BC2B0A74}"/>
    <cellStyle name="Normal 3 2 2 3 3 2 4 3 2 2" xfId="42968" xr:uid="{D91D211A-0C60-481E-A54B-BD450E51B462}"/>
    <cellStyle name="Normal 3 2 2 3 3 2 4 3 3" xfId="42967" xr:uid="{6D4176FF-A0B9-45F7-85BF-20699ECAD72B}"/>
    <cellStyle name="Normal 3 2 2 3 3 2 4 4" xfId="15020" xr:uid="{9D0395B4-AC87-4B43-A221-208A5A86D715}"/>
    <cellStyle name="Normal 3 2 2 3 3 2 4 4 2" xfId="42969" xr:uid="{41210F42-4CBA-4B1D-B664-17B376AA4590}"/>
    <cellStyle name="Normal 3 2 2 3 3 2 4 5" xfId="42962" xr:uid="{67BEA2AB-F58B-4B1D-8814-5ABE061005A0}"/>
    <cellStyle name="Normal 3 2 2 3 3 2 5" xfId="15021" xr:uid="{8CB1D2AE-865C-4C2C-8621-A71BCF60DDD9}"/>
    <cellStyle name="Normal 3 2 2 3 3 2 5 2" xfId="15022" xr:uid="{471F600D-3FCD-46F9-84CA-2A36791CAB27}"/>
    <cellStyle name="Normal 3 2 2 3 3 2 5 2 2" xfId="15023" xr:uid="{5FD61D2D-EA0B-4B3B-82B1-74EB579487AB}"/>
    <cellStyle name="Normal 3 2 2 3 3 2 5 2 2 2" xfId="42972" xr:uid="{4DB1FBDC-0301-4151-8B9C-B2D1C4434093}"/>
    <cellStyle name="Normal 3 2 2 3 3 2 5 2 3" xfId="42971" xr:uid="{08C1CFC6-3DF8-47E6-A7D7-CB3D1CC3E407}"/>
    <cellStyle name="Normal 3 2 2 3 3 2 5 3" xfId="15024" xr:uid="{EB388E52-D321-4000-B655-C71646355532}"/>
    <cellStyle name="Normal 3 2 2 3 3 2 5 3 2" xfId="42973" xr:uid="{BA39A257-D7E1-4A44-89BA-1EEF8D6355B7}"/>
    <cellStyle name="Normal 3 2 2 3 3 2 5 4" xfId="42970" xr:uid="{C9390384-5D03-4B34-ACB6-BC57869011A3}"/>
    <cellStyle name="Normal 3 2 2 3 3 2 6" xfId="15025" xr:uid="{F87F15E5-6C0D-49BC-ABD8-7ADC8FE499B2}"/>
    <cellStyle name="Normal 3 2 2 3 3 2 6 2" xfId="15026" xr:uid="{33FCD70F-00AD-4A24-A2C6-7C3C8D17F219}"/>
    <cellStyle name="Normal 3 2 2 3 3 2 6 2 2" xfId="42975" xr:uid="{18E3CF4B-9FB2-45C6-B80E-8B0124F8F919}"/>
    <cellStyle name="Normal 3 2 2 3 3 2 6 3" xfId="42974" xr:uid="{F9BCF0C6-AA43-4C25-B8A5-FA3206881BFC}"/>
    <cellStyle name="Normal 3 2 2 3 3 2 7" xfId="15027" xr:uid="{50570243-2EDA-4FF8-A09C-684C99C27D72}"/>
    <cellStyle name="Normal 3 2 2 3 3 2 7 2" xfId="42976" xr:uid="{656A1F5B-2408-46B3-88F6-7675DE3957B1}"/>
    <cellStyle name="Normal 3 2 2 3 3 2 8" xfId="28604" xr:uid="{9BAFC067-B4E9-4C42-BD8E-52A039297803}"/>
    <cellStyle name="Normal 3 2 2 3 3 3" xfId="15028" xr:uid="{25AB9783-BF94-4304-A50C-A7A0DD8FC668}"/>
    <cellStyle name="Normal 3 2 2 3 3 3 2" xfId="15029" xr:uid="{9C4194E0-F544-483E-A129-7BD891711297}"/>
    <cellStyle name="Normal 3 2 2 3 3 3 2 2" xfId="15030" xr:uid="{939BDB44-E22D-45BF-B4DD-A31602A9C210}"/>
    <cellStyle name="Normal 3 2 2 3 3 3 2 2 2" xfId="15031" xr:uid="{52F7096E-D598-41DC-BB61-6A2AA2EDC847}"/>
    <cellStyle name="Normal 3 2 2 3 3 3 2 2 2 2" xfId="15032" xr:uid="{6082280B-C005-4670-8457-2931992EDD9E}"/>
    <cellStyle name="Normal 3 2 2 3 3 3 2 2 2 2 2" xfId="42981" xr:uid="{178F0F11-1F49-496F-A1DA-52A654717F73}"/>
    <cellStyle name="Normal 3 2 2 3 3 3 2 2 2 3" xfId="42980" xr:uid="{10BE53D5-25EC-4FA1-A9E2-D2CEBC562B0C}"/>
    <cellStyle name="Normal 3 2 2 3 3 3 2 2 3" xfId="15033" xr:uid="{19406C82-065A-47D2-8FC4-C1173653B0A1}"/>
    <cellStyle name="Normal 3 2 2 3 3 3 2 2 3 2" xfId="42982" xr:uid="{A78CC298-417F-421C-9620-4A67CD347AC1}"/>
    <cellStyle name="Normal 3 2 2 3 3 3 2 2 4" xfId="42979" xr:uid="{E079E6D8-6AC6-4B82-AE79-A45A8D17236F}"/>
    <cellStyle name="Normal 3 2 2 3 3 3 2 3" xfId="15034" xr:uid="{1D0CD57C-4D2B-44EB-9F04-6FE746D2DFB5}"/>
    <cellStyle name="Normal 3 2 2 3 3 3 2 3 2" xfId="15035" xr:uid="{DB278560-44BA-434D-A654-D5454EDA2FE1}"/>
    <cellStyle name="Normal 3 2 2 3 3 3 2 3 2 2" xfId="42984" xr:uid="{B2B7FB32-00C4-4382-AEAB-B0FBD3CE6A83}"/>
    <cellStyle name="Normal 3 2 2 3 3 3 2 3 3" xfId="42983" xr:uid="{4A1C2D1A-B6CF-4A44-A61E-ED8CAFC31DFD}"/>
    <cellStyle name="Normal 3 2 2 3 3 3 2 4" xfId="15036" xr:uid="{BC05F5BB-2165-4806-A889-D09249A235B4}"/>
    <cellStyle name="Normal 3 2 2 3 3 3 2 4 2" xfId="42985" xr:uid="{CA323D6B-1787-4A5D-BC9B-C462FE670D42}"/>
    <cellStyle name="Normal 3 2 2 3 3 3 2 5" xfId="42978" xr:uid="{88E12632-5F2F-45CC-846E-2A7D90C342E7}"/>
    <cellStyle name="Normal 3 2 2 3 3 3 3" xfId="15037" xr:uid="{715A2723-499F-4985-9E02-BD8D3F0356CB}"/>
    <cellStyle name="Normal 3 2 2 3 3 3 3 2" xfId="15038" xr:uid="{21649BD0-FFC6-40B1-A9CF-2551F064CC15}"/>
    <cellStyle name="Normal 3 2 2 3 3 3 3 2 2" xfId="15039" xr:uid="{2E5D3FCE-C423-4813-A55B-A045A54FC4EC}"/>
    <cellStyle name="Normal 3 2 2 3 3 3 3 2 2 2" xfId="42988" xr:uid="{9E350759-CB65-493C-99BD-3E88D7CDD8C4}"/>
    <cellStyle name="Normal 3 2 2 3 3 3 3 2 3" xfId="42987" xr:uid="{DEB6FD1C-CE99-413F-AEE6-40DFB964D4AA}"/>
    <cellStyle name="Normal 3 2 2 3 3 3 3 3" xfId="15040" xr:uid="{EBCA165A-A97B-4FBD-BE97-C5CD41B0DCDC}"/>
    <cellStyle name="Normal 3 2 2 3 3 3 3 3 2" xfId="42989" xr:uid="{37A4D4BD-761F-4E8D-9FB0-D763B1ED75BB}"/>
    <cellStyle name="Normal 3 2 2 3 3 3 3 4" xfId="42986" xr:uid="{AF97A234-57AA-41D0-9E9E-A9BC2EB7FCAA}"/>
    <cellStyle name="Normal 3 2 2 3 3 3 4" xfId="15041" xr:uid="{E857DB29-A256-4345-9A08-A35E32D5CBC7}"/>
    <cellStyle name="Normal 3 2 2 3 3 3 4 2" xfId="15042" xr:uid="{0439851D-F462-4204-8626-00B80CE47281}"/>
    <cellStyle name="Normal 3 2 2 3 3 3 4 2 2" xfId="42991" xr:uid="{3D41B1A4-0045-402B-BB1D-1F5B50A4BEC5}"/>
    <cellStyle name="Normal 3 2 2 3 3 3 4 3" xfId="42990" xr:uid="{910B6F4D-E779-44BD-BBB8-03675958DE49}"/>
    <cellStyle name="Normal 3 2 2 3 3 3 5" xfId="15043" xr:uid="{D6E3738D-614A-4AEE-868E-142D2D94CAA9}"/>
    <cellStyle name="Normal 3 2 2 3 3 3 5 2" xfId="42992" xr:uid="{F7DFF5A9-A8AA-4302-862C-8FCD8F23C6A4}"/>
    <cellStyle name="Normal 3 2 2 3 3 3 6" xfId="42977" xr:uid="{C0E4D976-5BF7-4E58-8C69-AD29DDE59FD0}"/>
    <cellStyle name="Normal 3 2 2 3 3 4" xfId="15044" xr:uid="{9C445C38-734A-43E2-85FF-733547775F3A}"/>
    <cellStyle name="Normal 3 2 2 3 3 4 2" xfId="15045" xr:uid="{AE1F21D5-298D-49CE-8530-A09EED644F4B}"/>
    <cellStyle name="Normal 3 2 2 3 3 4 2 2" xfId="15046" xr:uid="{BD4109AC-7658-4B58-AB07-B9D895040004}"/>
    <cellStyle name="Normal 3 2 2 3 3 4 2 2 2" xfId="15047" xr:uid="{6E069D91-AD03-4DDD-9182-50280CAF9138}"/>
    <cellStyle name="Normal 3 2 2 3 3 4 2 2 2 2" xfId="42996" xr:uid="{D0BD959B-E690-4E64-830B-A0A838DF9EBB}"/>
    <cellStyle name="Normal 3 2 2 3 3 4 2 2 3" xfId="42995" xr:uid="{5C144F04-12B5-4F00-9944-FB26792DD9C4}"/>
    <cellStyle name="Normal 3 2 2 3 3 4 2 3" xfId="15048" xr:uid="{D395D7FC-AD03-44F4-ABA7-7F94CF5B49BC}"/>
    <cellStyle name="Normal 3 2 2 3 3 4 2 3 2" xfId="42997" xr:uid="{396C3537-C4CC-4982-98F5-95731D714359}"/>
    <cellStyle name="Normal 3 2 2 3 3 4 2 4" xfId="42994" xr:uid="{9EC8525A-DA6A-429E-8248-8C4F935E4185}"/>
    <cellStyle name="Normal 3 2 2 3 3 4 3" xfId="15049" xr:uid="{BF8C595E-9E50-488C-BA11-51D14156E41F}"/>
    <cellStyle name="Normal 3 2 2 3 3 4 3 2" xfId="15050" xr:uid="{3CB33E6A-F9D4-4E07-9C09-2702A326D234}"/>
    <cellStyle name="Normal 3 2 2 3 3 4 3 2 2" xfId="42999" xr:uid="{E18E353C-7CC8-4E34-A3BB-CF1EF6C1F2B8}"/>
    <cellStyle name="Normal 3 2 2 3 3 4 3 3" xfId="42998" xr:uid="{D2BB7517-C192-4ABF-B801-59892C14B5D5}"/>
    <cellStyle name="Normal 3 2 2 3 3 4 4" xfId="15051" xr:uid="{BDDE5637-CC31-4100-BC3A-FD0BB101E782}"/>
    <cellStyle name="Normal 3 2 2 3 3 4 4 2" xfId="43000" xr:uid="{E4D59D7B-6D5A-425C-9EE4-EE2B54E02238}"/>
    <cellStyle name="Normal 3 2 2 3 3 4 5" xfId="42993" xr:uid="{3C0B33F2-6FF4-4E75-B78D-E0E59DA73445}"/>
    <cellStyle name="Normal 3 2 2 3 3 5" xfId="15052" xr:uid="{8C1AA432-393C-429B-9B4C-2DF74D9226A7}"/>
    <cellStyle name="Normal 3 2 2 3 3 5 2" xfId="15053" xr:uid="{771EE656-E1EE-4D60-A260-C783623643D4}"/>
    <cellStyle name="Normal 3 2 2 3 3 5 2 2" xfId="15054" xr:uid="{885029C9-1295-452D-9329-A3CFDBC1FC60}"/>
    <cellStyle name="Normal 3 2 2 3 3 5 2 2 2" xfId="15055" xr:uid="{6349DD1A-5D66-47AE-807F-8120DD720558}"/>
    <cellStyle name="Normal 3 2 2 3 3 5 2 2 2 2" xfId="43004" xr:uid="{BA4EDD26-782F-4F9D-89E5-470906779ABF}"/>
    <cellStyle name="Normal 3 2 2 3 3 5 2 2 3" xfId="43003" xr:uid="{1FBED1B0-EE76-4355-82CE-631F64E4B9B8}"/>
    <cellStyle name="Normal 3 2 2 3 3 5 2 3" xfId="15056" xr:uid="{4DA9B8B2-8BE8-42F0-BE35-557097F174FA}"/>
    <cellStyle name="Normal 3 2 2 3 3 5 2 3 2" xfId="43005" xr:uid="{94346591-5CF8-4B35-9B0D-8CF00088AE74}"/>
    <cellStyle name="Normal 3 2 2 3 3 5 2 4" xfId="43002" xr:uid="{926F1C09-1DB2-4947-983D-43A55E4BB710}"/>
    <cellStyle name="Normal 3 2 2 3 3 5 3" xfId="15057" xr:uid="{58B127F6-22E1-4561-BE3B-DE39E9A72D1B}"/>
    <cellStyle name="Normal 3 2 2 3 3 5 3 2" xfId="15058" xr:uid="{718F6228-BE3D-4282-85E9-47C763D5AAE5}"/>
    <cellStyle name="Normal 3 2 2 3 3 5 3 2 2" xfId="43007" xr:uid="{E03E75B9-A486-403E-9289-F6A7E2C178B7}"/>
    <cellStyle name="Normal 3 2 2 3 3 5 3 3" xfId="43006" xr:uid="{95EF5DBD-4F20-4CC5-ADF2-6E66A268CE0D}"/>
    <cellStyle name="Normal 3 2 2 3 3 5 4" xfId="15059" xr:uid="{383DE5D5-0533-46D6-9E2B-D3F1581661F6}"/>
    <cellStyle name="Normal 3 2 2 3 3 5 4 2" xfId="43008" xr:uid="{8132AF2B-F611-4226-91C4-8BDEB716F68B}"/>
    <cellStyle name="Normal 3 2 2 3 3 5 5" xfId="43001" xr:uid="{72AE6DA6-4736-4464-96CF-5DF470B38FA3}"/>
    <cellStyle name="Normal 3 2 2 3 3 6" xfId="15060" xr:uid="{14DC30E8-6EFA-4E90-AA3A-7D2E7FE18D67}"/>
    <cellStyle name="Normal 3 2 2 3 3 6 2" xfId="15061" xr:uid="{78D82F7F-0AB7-48C9-BBAC-C10AE323FEB7}"/>
    <cellStyle name="Normal 3 2 2 3 3 6 2 2" xfId="15062" xr:uid="{BA9FAE0C-3FBB-4812-8465-1F364121CFE5}"/>
    <cellStyle name="Normal 3 2 2 3 3 6 2 2 2" xfId="43011" xr:uid="{70C43533-4BA3-4B41-AAF4-8A083BDE59C9}"/>
    <cellStyle name="Normal 3 2 2 3 3 6 2 3" xfId="43010" xr:uid="{8A9986C2-759D-4C0D-888D-64063F4810A6}"/>
    <cellStyle name="Normal 3 2 2 3 3 6 3" xfId="15063" xr:uid="{94E2CB43-59F4-4EA4-B257-C9B91620EED7}"/>
    <cellStyle name="Normal 3 2 2 3 3 6 3 2" xfId="43012" xr:uid="{CC142C3F-92D7-46E0-85B8-712DA9CFFF8E}"/>
    <cellStyle name="Normal 3 2 2 3 3 6 4" xfId="43009" xr:uid="{9E8B43A5-6F05-4478-AD64-7828FC8D279E}"/>
    <cellStyle name="Normal 3 2 2 3 3 7" xfId="15064" xr:uid="{0A04FA9F-E107-4856-9297-A75CACA43E16}"/>
    <cellStyle name="Normal 3 2 2 3 3 7 2" xfId="15065" xr:uid="{2C0EA034-57C1-4577-B659-E10D928093FB}"/>
    <cellStyle name="Normal 3 2 2 3 3 7 2 2" xfId="43014" xr:uid="{EBC6DEF2-F09F-45AE-A947-DD93999FBC31}"/>
    <cellStyle name="Normal 3 2 2 3 3 7 3" xfId="43013" xr:uid="{AD708D9D-2DDA-4AF1-8CAA-2F72E1F00E90}"/>
    <cellStyle name="Normal 3 2 2 3 3 8" xfId="15066" xr:uid="{EABDCA69-07F2-400B-8747-F3A137B175D0}"/>
    <cellStyle name="Normal 3 2 2 3 3 8 2" xfId="43015" xr:uid="{0B342904-B7E6-4871-AE2D-B293D3737BE4}"/>
    <cellStyle name="Normal 3 2 2 3 3 9" xfId="27887" xr:uid="{17A21836-C7B7-43AE-BFC8-FB17DCE73103}"/>
    <cellStyle name="Normal 3 2 2 3 3 9 2" xfId="55806" xr:uid="{17E2015A-F0AE-4497-9615-E95FDC84C0FA}"/>
    <cellStyle name="Normal 3 2 2 3 4" xfId="471" xr:uid="{A168945E-371F-457B-8E86-8B9D2136D05E}"/>
    <cellStyle name="Normal 3 2 2 3 4 2" xfId="15067" xr:uid="{E2EB4FFA-FEBD-4424-8486-6677A2C2D6FF}"/>
    <cellStyle name="Normal 3 2 2 3 4 2 2" xfId="15068" xr:uid="{1D9A9061-171B-4284-9534-3A705379BD61}"/>
    <cellStyle name="Normal 3 2 2 3 4 2 2 2" xfId="15069" xr:uid="{D185A165-EEDA-4611-B724-52E90491DFE1}"/>
    <cellStyle name="Normal 3 2 2 3 4 2 2 2 2" xfId="15070" xr:uid="{32DA2FFF-7548-4D1A-9897-BA05C1DDDEC4}"/>
    <cellStyle name="Normal 3 2 2 3 4 2 2 2 2 2" xfId="15071" xr:uid="{AE0D4CC2-5734-4CAB-AD39-FB90812D092F}"/>
    <cellStyle name="Normal 3 2 2 3 4 2 2 2 2 2 2" xfId="43020" xr:uid="{CBD9AF9A-833C-4954-B433-2EBF11D1FCB6}"/>
    <cellStyle name="Normal 3 2 2 3 4 2 2 2 2 3" xfId="43019" xr:uid="{FB779AE3-F34E-4791-AFA6-C1314582F1C7}"/>
    <cellStyle name="Normal 3 2 2 3 4 2 2 2 3" xfId="15072" xr:uid="{9DC04399-7234-4D5E-A9B5-A9D920C85386}"/>
    <cellStyle name="Normal 3 2 2 3 4 2 2 2 3 2" xfId="43021" xr:uid="{8DA0F571-4D38-4D90-8D13-6A756C3D23A8}"/>
    <cellStyle name="Normal 3 2 2 3 4 2 2 2 4" xfId="43018" xr:uid="{A153C6A6-60CD-4951-89A0-4EA229E818C8}"/>
    <cellStyle name="Normal 3 2 2 3 4 2 2 3" xfId="15073" xr:uid="{F3FA9460-9585-4CE8-9725-55271295925A}"/>
    <cellStyle name="Normal 3 2 2 3 4 2 2 3 2" xfId="15074" xr:uid="{58BB0589-9A3F-4416-9975-44494BB47EDF}"/>
    <cellStyle name="Normal 3 2 2 3 4 2 2 3 2 2" xfId="43023" xr:uid="{3AACC37E-1541-4DF2-87C3-2E9B410C4B94}"/>
    <cellStyle name="Normal 3 2 2 3 4 2 2 3 3" xfId="43022" xr:uid="{76D4216C-DF61-4535-B23F-0F6E1C598C1F}"/>
    <cellStyle name="Normal 3 2 2 3 4 2 2 4" xfId="15075" xr:uid="{677E835D-D783-4FD7-B624-3D04B2D00A08}"/>
    <cellStyle name="Normal 3 2 2 3 4 2 2 4 2" xfId="43024" xr:uid="{6AB0BC02-092A-4F99-BEC9-E4C3559543B9}"/>
    <cellStyle name="Normal 3 2 2 3 4 2 2 5" xfId="43017" xr:uid="{C76368A0-C4B5-4702-9B87-07BA679CE5F5}"/>
    <cellStyle name="Normal 3 2 2 3 4 2 3" xfId="15076" xr:uid="{956422C9-3F91-4C21-9BBC-D471028284B5}"/>
    <cellStyle name="Normal 3 2 2 3 4 2 3 2" xfId="15077" xr:uid="{390816C9-B086-4533-A579-FADA338C5DED}"/>
    <cellStyle name="Normal 3 2 2 3 4 2 3 2 2" xfId="15078" xr:uid="{4AA6F920-193E-42BC-85E4-9EB74C7E1EAD}"/>
    <cellStyle name="Normal 3 2 2 3 4 2 3 2 2 2" xfId="43027" xr:uid="{51AFDDA8-3EE1-4FC3-A5AC-E34703BF759B}"/>
    <cellStyle name="Normal 3 2 2 3 4 2 3 2 3" xfId="43026" xr:uid="{20928D9B-7EB8-4569-B253-E919BE80C831}"/>
    <cellStyle name="Normal 3 2 2 3 4 2 3 3" xfId="15079" xr:uid="{78486071-5A51-45C8-8B94-C16D396CB33D}"/>
    <cellStyle name="Normal 3 2 2 3 4 2 3 3 2" xfId="43028" xr:uid="{D742FC5F-2533-4EE4-ADAD-FA45395C1192}"/>
    <cellStyle name="Normal 3 2 2 3 4 2 3 4" xfId="43025" xr:uid="{92B22734-599C-4F13-BF93-A53262259C15}"/>
    <cellStyle name="Normal 3 2 2 3 4 2 4" xfId="15080" xr:uid="{F06EFDA2-E844-48E8-A878-06E95EF32FE0}"/>
    <cellStyle name="Normal 3 2 2 3 4 2 4 2" xfId="15081" xr:uid="{9B1C6C3C-3160-413D-B04B-6BB99B806083}"/>
    <cellStyle name="Normal 3 2 2 3 4 2 4 2 2" xfId="43030" xr:uid="{FDE62E6A-FE04-4D9D-91DD-936DD1CE7CB1}"/>
    <cellStyle name="Normal 3 2 2 3 4 2 4 3" xfId="43029" xr:uid="{5FFFF6FD-A2FB-44BE-8EF9-6B15E6ADE5A3}"/>
    <cellStyle name="Normal 3 2 2 3 4 2 5" xfId="15082" xr:uid="{09F816DA-3BD6-4F26-8692-FB131F676250}"/>
    <cellStyle name="Normal 3 2 2 3 4 2 5 2" xfId="43031" xr:uid="{D968CB29-F6C7-4C86-B0AF-156B409DBDE9}"/>
    <cellStyle name="Normal 3 2 2 3 4 2 6" xfId="43016" xr:uid="{8FD33F15-76A7-4BCA-8058-8FB9D79F137E}"/>
    <cellStyle name="Normal 3 2 2 3 4 3" xfId="15083" xr:uid="{236FDFC2-2DBD-406F-B56A-D02E87EE82A6}"/>
    <cellStyle name="Normal 3 2 2 3 4 3 2" xfId="15084" xr:uid="{A4FCB521-C8EE-4DD8-BD7A-903B5482ACBC}"/>
    <cellStyle name="Normal 3 2 2 3 4 3 2 2" xfId="15085" xr:uid="{08D96AE0-9C80-4AC4-8361-42F29D14AC4B}"/>
    <cellStyle name="Normal 3 2 2 3 4 3 2 2 2" xfId="15086" xr:uid="{5607D11D-209C-4DA8-B507-2AF0670FD558}"/>
    <cellStyle name="Normal 3 2 2 3 4 3 2 2 2 2" xfId="43035" xr:uid="{82F8D499-4757-409E-BD4D-B5FFA1E9B0F4}"/>
    <cellStyle name="Normal 3 2 2 3 4 3 2 2 3" xfId="43034" xr:uid="{D9156E6A-7C87-400D-9A2E-4315D02A1E20}"/>
    <cellStyle name="Normal 3 2 2 3 4 3 2 3" xfId="15087" xr:uid="{9F5F979D-C4FA-4A57-AD8B-550980B12DD7}"/>
    <cellStyle name="Normal 3 2 2 3 4 3 2 3 2" xfId="43036" xr:uid="{6137DC21-F56C-45FF-BF8C-86A622A9F7BB}"/>
    <cellStyle name="Normal 3 2 2 3 4 3 2 4" xfId="43033" xr:uid="{E2E17093-D718-485B-AEB3-6DE901D1693E}"/>
    <cellStyle name="Normal 3 2 2 3 4 3 3" xfId="15088" xr:uid="{F8DFFBD0-3913-4EBC-982D-9DD6BDA106E3}"/>
    <cellStyle name="Normal 3 2 2 3 4 3 3 2" xfId="15089" xr:uid="{345FE7D0-8439-431C-8FBE-44FB6F1485C9}"/>
    <cellStyle name="Normal 3 2 2 3 4 3 3 2 2" xfId="43038" xr:uid="{A9FF94A4-DF02-4502-8071-E489FB9ADA57}"/>
    <cellStyle name="Normal 3 2 2 3 4 3 3 3" xfId="43037" xr:uid="{FD93B4D8-93C1-48D0-B736-276CA77D5CA3}"/>
    <cellStyle name="Normal 3 2 2 3 4 3 4" xfId="15090" xr:uid="{C00F526E-5184-43A7-AFDA-87472F06D89A}"/>
    <cellStyle name="Normal 3 2 2 3 4 3 4 2" xfId="43039" xr:uid="{A6DB4ACD-6EAA-4BDB-85CA-BB5BF0938E62}"/>
    <cellStyle name="Normal 3 2 2 3 4 3 5" xfId="43032" xr:uid="{5E520A37-4051-4BAE-9D72-C30D69F561DB}"/>
    <cellStyle name="Normal 3 2 2 3 4 4" xfId="15091" xr:uid="{E1F67AB9-8A94-4D32-A046-44265D4951EC}"/>
    <cellStyle name="Normal 3 2 2 3 4 4 2" xfId="15092" xr:uid="{C081F858-2A9E-4AE8-AD28-C1EEA5498C19}"/>
    <cellStyle name="Normal 3 2 2 3 4 4 2 2" xfId="15093" xr:uid="{6685F682-8860-4ED1-A94A-0B1B48B34BEF}"/>
    <cellStyle name="Normal 3 2 2 3 4 4 2 2 2" xfId="15094" xr:uid="{11118D45-C3C9-4FF2-884B-B5B712155562}"/>
    <cellStyle name="Normal 3 2 2 3 4 4 2 2 2 2" xfId="43043" xr:uid="{6C75B5D0-191A-4D96-94B9-F83521C1021B}"/>
    <cellStyle name="Normal 3 2 2 3 4 4 2 2 3" xfId="43042" xr:uid="{80EABF55-F501-4EBC-8848-DB567E5DAF5D}"/>
    <cellStyle name="Normal 3 2 2 3 4 4 2 3" xfId="15095" xr:uid="{C4EC0FED-B8C1-4463-BE51-A132E550B7EC}"/>
    <cellStyle name="Normal 3 2 2 3 4 4 2 3 2" xfId="43044" xr:uid="{E1A67FA0-9274-48A2-8050-150526E44252}"/>
    <cellStyle name="Normal 3 2 2 3 4 4 2 4" xfId="43041" xr:uid="{3C778ED9-AB3F-44C9-85E0-DDFAD5DCDA68}"/>
    <cellStyle name="Normal 3 2 2 3 4 4 3" xfId="15096" xr:uid="{6F3403FC-94E2-4F33-BD34-2A77B4205CEA}"/>
    <cellStyle name="Normal 3 2 2 3 4 4 3 2" xfId="15097" xr:uid="{11F53028-433D-4A40-9CEC-ABA35DD4F500}"/>
    <cellStyle name="Normal 3 2 2 3 4 4 3 2 2" xfId="43046" xr:uid="{7EBAE971-D690-44E2-B2F4-C50FFE672FAB}"/>
    <cellStyle name="Normal 3 2 2 3 4 4 3 3" xfId="43045" xr:uid="{0C97963D-B9B0-4167-B82B-A94DA229EEE2}"/>
    <cellStyle name="Normal 3 2 2 3 4 4 4" xfId="15098" xr:uid="{312B0066-6F68-4980-9F93-53FEF940CA63}"/>
    <cellStyle name="Normal 3 2 2 3 4 4 4 2" xfId="43047" xr:uid="{C48AB865-A361-4E04-AB81-531D96C3A70A}"/>
    <cellStyle name="Normal 3 2 2 3 4 4 5" xfId="43040" xr:uid="{AC2B874B-2359-48B0-9DAC-E810941737AA}"/>
    <cellStyle name="Normal 3 2 2 3 4 5" xfId="15099" xr:uid="{DE9715A7-E38F-4CE5-A961-445E68FCBED7}"/>
    <cellStyle name="Normal 3 2 2 3 4 5 2" xfId="15100" xr:uid="{721833A1-79BD-4727-889B-21121F0E31E7}"/>
    <cellStyle name="Normal 3 2 2 3 4 5 2 2" xfId="15101" xr:uid="{5ADB4DAE-E107-4001-88CD-B47396E6918A}"/>
    <cellStyle name="Normal 3 2 2 3 4 5 2 2 2" xfId="43050" xr:uid="{E2B4290D-9FA8-41A9-BE3F-7FF888C08B4A}"/>
    <cellStyle name="Normal 3 2 2 3 4 5 2 3" xfId="43049" xr:uid="{173CFD4A-9714-4186-ADAB-CEEF31E36765}"/>
    <cellStyle name="Normal 3 2 2 3 4 5 3" xfId="15102" xr:uid="{A6D5F9EE-4DA6-4509-A1A7-D392E437EADD}"/>
    <cellStyle name="Normal 3 2 2 3 4 5 3 2" xfId="43051" xr:uid="{4F271FA6-C663-4A82-80B8-61D2844B3AFF}"/>
    <cellStyle name="Normal 3 2 2 3 4 5 4" xfId="43048" xr:uid="{E8358512-62B1-4B17-9BDE-1C5340AD4751}"/>
    <cellStyle name="Normal 3 2 2 3 4 6" xfId="15103" xr:uid="{05C9D50F-2EF1-4345-974A-9FEC4B3BCC38}"/>
    <cellStyle name="Normal 3 2 2 3 4 6 2" xfId="15104" xr:uid="{3E56AEFF-31CB-444A-8225-C273DC1565B6}"/>
    <cellStyle name="Normal 3 2 2 3 4 6 2 2" xfId="43053" xr:uid="{8BE28A00-C057-4A70-AD5B-D24A8F6E46CC}"/>
    <cellStyle name="Normal 3 2 2 3 4 6 3" xfId="43052" xr:uid="{9E6D3EF5-EFF2-4BCA-BEBD-330974348E99}"/>
    <cellStyle name="Normal 3 2 2 3 4 7" xfId="15105" xr:uid="{66F048B1-4F29-4ABF-ACC6-6D0645219F2F}"/>
    <cellStyle name="Normal 3 2 2 3 4 7 2" xfId="43054" xr:uid="{A8A5C2F0-0795-4C97-B8DC-4063ADEA3DE1}"/>
    <cellStyle name="Normal 3 2 2 3 4 8" xfId="28450" xr:uid="{350D2B9D-1DF0-4AF1-A588-1003BFC39F64}"/>
    <cellStyle name="Normal 3 2 2 3 5" xfId="15106" xr:uid="{70222578-BFB9-4178-B26F-02A3462BA3C2}"/>
    <cellStyle name="Normal 3 2 2 3 5 2" xfId="15107" xr:uid="{9CF21FEA-4DBD-4CEC-9FE8-5C354C7218F7}"/>
    <cellStyle name="Normal 3 2 2 3 5 2 2" xfId="15108" xr:uid="{BA9211A9-0237-4154-96DB-8044503CF408}"/>
    <cellStyle name="Normal 3 2 2 3 5 2 2 2" xfId="15109" xr:uid="{E619C98C-2748-413F-9CFA-8B9C66848A1B}"/>
    <cellStyle name="Normal 3 2 2 3 5 2 2 2 2" xfId="15110" xr:uid="{1DB3DFB7-7FE4-4FD3-982A-9742B218F12E}"/>
    <cellStyle name="Normal 3 2 2 3 5 2 2 2 2 2" xfId="43059" xr:uid="{C3ADCD5E-C235-419B-9986-85A8D44FA2C2}"/>
    <cellStyle name="Normal 3 2 2 3 5 2 2 2 3" xfId="43058" xr:uid="{8C33D1F3-AC08-4CA4-9194-13DDFDD7D6E6}"/>
    <cellStyle name="Normal 3 2 2 3 5 2 2 3" xfId="15111" xr:uid="{BC1FEEEE-7A08-4AFD-A913-2B327ED24F05}"/>
    <cellStyle name="Normal 3 2 2 3 5 2 2 3 2" xfId="43060" xr:uid="{F67399DA-EC69-4D75-BE73-9115E57AE418}"/>
    <cellStyle name="Normal 3 2 2 3 5 2 2 4" xfId="43057" xr:uid="{CA518B2B-9774-4EE4-8787-4BF0F42571E8}"/>
    <cellStyle name="Normal 3 2 2 3 5 2 3" xfId="15112" xr:uid="{0461A3F7-8BC5-4BD2-9DBA-C3041326A5A7}"/>
    <cellStyle name="Normal 3 2 2 3 5 2 3 2" xfId="15113" xr:uid="{CE623A4B-A353-4B20-A9CC-C9006D1726A1}"/>
    <cellStyle name="Normal 3 2 2 3 5 2 3 2 2" xfId="43062" xr:uid="{B160230E-2B85-43B9-B0C2-CF93104F1C29}"/>
    <cellStyle name="Normal 3 2 2 3 5 2 3 3" xfId="43061" xr:uid="{72B02177-BA6B-4533-8DEE-C7DA4C28D4A1}"/>
    <cellStyle name="Normal 3 2 2 3 5 2 4" xfId="15114" xr:uid="{1D6E32F7-AD50-4D4F-B74A-B11CA6E4CEF6}"/>
    <cellStyle name="Normal 3 2 2 3 5 2 4 2" xfId="43063" xr:uid="{06B8CB42-F04F-40A6-A5A0-E85704AB432A}"/>
    <cellStyle name="Normal 3 2 2 3 5 2 5" xfId="43056" xr:uid="{829DFD16-9042-498D-8E44-4FD77E8C62D7}"/>
    <cellStyle name="Normal 3 2 2 3 5 3" xfId="15115" xr:uid="{ECF9C249-59F9-464F-8325-E8D78E3F8495}"/>
    <cellStyle name="Normal 3 2 2 3 5 3 2" xfId="15116" xr:uid="{DED1A915-376D-4289-AF1A-851F2FE9F0E9}"/>
    <cellStyle name="Normal 3 2 2 3 5 3 2 2" xfId="15117" xr:uid="{686F9083-9867-4AAC-AD24-6E827B3694E5}"/>
    <cellStyle name="Normal 3 2 2 3 5 3 2 2 2" xfId="43066" xr:uid="{CC46A294-FF9F-4B40-97AA-478C1BBA8635}"/>
    <cellStyle name="Normal 3 2 2 3 5 3 2 3" xfId="43065" xr:uid="{0D0CBA2E-9C2C-4A0C-B694-22896433C253}"/>
    <cellStyle name="Normal 3 2 2 3 5 3 3" xfId="15118" xr:uid="{D6E93FDB-FCCD-4326-8E98-F7F7CA266573}"/>
    <cellStyle name="Normal 3 2 2 3 5 3 3 2" xfId="43067" xr:uid="{64588E8A-2E52-41C1-8FDB-C824C6B9993B}"/>
    <cellStyle name="Normal 3 2 2 3 5 3 4" xfId="43064" xr:uid="{371C18BB-9D9D-49D2-8C85-DCFBC88035FA}"/>
    <cellStyle name="Normal 3 2 2 3 5 4" xfId="15119" xr:uid="{07CA3CD7-E804-424A-B76A-759DA15E1A00}"/>
    <cellStyle name="Normal 3 2 2 3 5 4 2" xfId="15120" xr:uid="{395DD100-78B9-43B9-9356-E82D2E50D699}"/>
    <cellStyle name="Normal 3 2 2 3 5 4 2 2" xfId="43069" xr:uid="{26655AA1-0510-4891-A792-DCA01D8AEAC6}"/>
    <cellStyle name="Normal 3 2 2 3 5 4 3" xfId="43068" xr:uid="{7B81883D-7E64-4665-BFD9-85E5A0431722}"/>
    <cellStyle name="Normal 3 2 2 3 5 5" xfId="15121" xr:uid="{E0750190-E8B1-4A61-B06E-63769B097DDA}"/>
    <cellStyle name="Normal 3 2 2 3 5 5 2" xfId="43070" xr:uid="{63D995B9-C1B1-470E-AA25-F5E0E061E668}"/>
    <cellStyle name="Normal 3 2 2 3 5 6" xfId="43055" xr:uid="{6A4FF46C-698C-44C8-9CAD-AE10400D48D1}"/>
    <cellStyle name="Normal 3 2 2 3 6" xfId="15122" xr:uid="{239A9377-80F3-4F2D-B186-EE7C84026B89}"/>
    <cellStyle name="Normal 3 2 2 3 6 2" xfId="15123" xr:uid="{4126B821-1CAA-4267-BD15-38F397E357D7}"/>
    <cellStyle name="Normal 3 2 2 3 6 2 2" xfId="15124" xr:uid="{39BEBE92-F74C-4A81-A908-8FECFEE2AFD9}"/>
    <cellStyle name="Normal 3 2 2 3 6 2 2 2" xfId="15125" xr:uid="{68918F4D-3087-4CD2-8C42-C8354C691E0A}"/>
    <cellStyle name="Normal 3 2 2 3 6 2 2 2 2" xfId="43074" xr:uid="{E12620DE-E48F-4092-8FF7-A4EC462F9F00}"/>
    <cellStyle name="Normal 3 2 2 3 6 2 2 3" xfId="43073" xr:uid="{8FDBB58C-4A54-4E35-945B-B5C08D2069BC}"/>
    <cellStyle name="Normal 3 2 2 3 6 2 3" xfId="15126" xr:uid="{781DD7DF-E91D-4913-AD93-ABCDB8010265}"/>
    <cellStyle name="Normal 3 2 2 3 6 2 3 2" xfId="43075" xr:uid="{284125BD-8B2A-4683-9F81-3E2976F0ED20}"/>
    <cellStyle name="Normal 3 2 2 3 6 2 4" xfId="43072" xr:uid="{34580EA3-637D-4375-A6B3-1AF4503E3AE4}"/>
    <cellStyle name="Normal 3 2 2 3 6 3" xfId="15127" xr:uid="{3F093A67-C9CF-418D-892B-1F7CC1483AC3}"/>
    <cellStyle name="Normal 3 2 2 3 6 3 2" xfId="15128" xr:uid="{E8DDD008-517D-4550-8C67-74FF3B6B5DFC}"/>
    <cellStyle name="Normal 3 2 2 3 6 3 2 2" xfId="43077" xr:uid="{ABBFE252-9AD6-4FAE-A0F7-494E1FADC996}"/>
    <cellStyle name="Normal 3 2 2 3 6 3 3" xfId="43076" xr:uid="{AE662479-A0F2-44BD-9881-DB8D4F3D9D18}"/>
    <cellStyle name="Normal 3 2 2 3 6 4" xfId="15129" xr:uid="{CDE45B1B-AA0C-4567-9C4F-7C099CFDADF3}"/>
    <cellStyle name="Normal 3 2 2 3 6 4 2" xfId="43078" xr:uid="{23DC3D3B-2BD6-4556-B6F2-93D55BE75116}"/>
    <cellStyle name="Normal 3 2 2 3 6 5" xfId="43071" xr:uid="{77484A96-ADB3-49C3-911E-9F410AFE1627}"/>
    <cellStyle name="Normal 3 2 2 3 7" xfId="15130" xr:uid="{E8FBB627-20B2-4ADA-A536-84B4E1710896}"/>
    <cellStyle name="Normal 3 2 2 3 7 2" xfId="15131" xr:uid="{336C768A-43A5-4BA8-B227-6A9723528221}"/>
    <cellStyle name="Normal 3 2 2 3 7 2 2" xfId="15132" xr:uid="{4CCDE577-36BB-456B-B2AC-2279620A95D9}"/>
    <cellStyle name="Normal 3 2 2 3 7 2 2 2" xfId="15133" xr:uid="{4DFD8777-E46F-44CA-BF4F-6D9FDD0F6496}"/>
    <cellStyle name="Normal 3 2 2 3 7 2 2 2 2" xfId="43082" xr:uid="{83FC274F-3CAF-4D0B-B855-C30FBA95FEC9}"/>
    <cellStyle name="Normal 3 2 2 3 7 2 2 3" xfId="43081" xr:uid="{1B142344-819B-44B2-8EBD-45B12ABA5CC7}"/>
    <cellStyle name="Normal 3 2 2 3 7 2 3" xfId="15134" xr:uid="{306FFFBD-ACE6-45CA-9E57-9B3C5E6E830F}"/>
    <cellStyle name="Normal 3 2 2 3 7 2 3 2" xfId="43083" xr:uid="{EEFED44E-1E6E-44E5-BD25-A3FD9177CF5A}"/>
    <cellStyle name="Normal 3 2 2 3 7 2 4" xfId="43080" xr:uid="{09EED065-667D-47E4-85F2-FCA867266075}"/>
    <cellStyle name="Normal 3 2 2 3 7 3" xfId="15135" xr:uid="{C20F7123-309C-49AE-A0EB-F8D9982E7C86}"/>
    <cellStyle name="Normal 3 2 2 3 7 3 2" xfId="15136" xr:uid="{A46BBA79-4E53-4DC8-9172-E4FD4E488C10}"/>
    <cellStyle name="Normal 3 2 2 3 7 3 2 2" xfId="43085" xr:uid="{1083B724-F463-449C-90FF-4463F1C1823F}"/>
    <cellStyle name="Normal 3 2 2 3 7 3 3" xfId="43084" xr:uid="{315D7F7E-B1DB-454A-A11E-79E59E7695B3}"/>
    <cellStyle name="Normal 3 2 2 3 7 4" xfId="15137" xr:uid="{F098F942-0AC3-4E3A-9718-0B6328C498E6}"/>
    <cellStyle name="Normal 3 2 2 3 7 4 2" xfId="43086" xr:uid="{6E587B11-75D3-4AA1-AB6D-A928E8E7633C}"/>
    <cellStyle name="Normal 3 2 2 3 7 5" xfId="43079" xr:uid="{F9CBB513-B1DE-4FD5-920B-BD621A970F58}"/>
    <cellStyle name="Normal 3 2 2 3 8" xfId="15138" xr:uid="{4D0D51D6-9A78-40D8-878E-E0825860E63D}"/>
    <cellStyle name="Normal 3 2 2 3 8 2" xfId="15139" xr:uid="{322254EB-6579-4768-AEAC-993980E75695}"/>
    <cellStyle name="Normal 3 2 2 3 8 2 2" xfId="15140" xr:uid="{AA7B6BDA-FD7A-4CF9-BA40-054704236D35}"/>
    <cellStyle name="Normal 3 2 2 3 8 2 2 2" xfId="43089" xr:uid="{A2A5916F-C330-47E6-A9C3-1CBF3280055B}"/>
    <cellStyle name="Normal 3 2 2 3 8 2 3" xfId="43088" xr:uid="{F3EB9D8F-DEB5-4C06-8917-0E07A0D04E14}"/>
    <cellStyle name="Normal 3 2 2 3 8 3" xfId="15141" xr:uid="{7A0FE574-DA36-4970-B905-93BDA68960F7}"/>
    <cellStyle name="Normal 3 2 2 3 8 3 2" xfId="43090" xr:uid="{B583EE60-59C0-4F01-9B20-6FB2EA5FFFAE}"/>
    <cellStyle name="Normal 3 2 2 3 8 4" xfId="43087" xr:uid="{79B7AECF-9F47-4ACC-AB1B-BCED52CA699E}"/>
    <cellStyle name="Normal 3 2 2 3 9" xfId="15142" xr:uid="{FC7EB935-B04F-48EB-8724-110EBD3A4FA2}"/>
    <cellStyle name="Normal 3 2 2 3 9 2" xfId="15143" xr:uid="{01F11600-F445-4523-A9C8-92D7522C5E99}"/>
    <cellStyle name="Normal 3 2 2 3 9 2 2" xfId="43092" xr:uid="{1BE2FCE1-7ABD-43D8-8819-7F71C2182DD7}"/>
    <cellStyle name="Normal 3 2 2 3 9 3" xfId="43091" xr:uid="{95FD723F-3718-4D82-92A9-BF3F66E25D50}"/>
    <cellStyle name="Normal 3 2 2 4" xfId="163" xr:uid="{3A83FA6E-06C7-4436-BEC8-5D0B4D5896BE}"/>
    <cellStyle name="Normal 3 2 2 4 10" xfId="27888" xr:uid="{367A0CE0-65E6-4BA7-BBFD-0764EEA104E1}"/>
    <cellStyle name="Normal 3 2 2 4 10 2" xfId="55807" xr:uid="{799FA6A7-A045-4EBF-A54F-B55F603525CE}"/>
    <cellStyle name="Normal 3 2 2 4 11" xfId="28145" xr:uid="{6F6B9638-5421-444C-97D2-09CAD547973B}"/>
    <cellStyle name="Normal 3 2 2 4 2" xfId="318" xr:uid="{1C250002-5F19-49C9-9BD5-7CA520447AE8}"/>
    <cellStyle name="Normal 3 2 2 4 2 10" xfId="28299" xr:uid="{5F1DF899-BD8F-491A-B576-DED6BA7F5CE2}"/>
    <cellStyle name="Normal 3 2 2 4 2 2" xfId="665" xr:uid="{A78948A7-FB72-4F84-B275-AE8B31A76184}"/>
    <cellStyle name="Normal 3 2 2 4 2 2 2" xfId="15144" xr:uid="{35A50FBB-717F-4C90-B405-C8A3F8E17E40}"/>
    <cellStyle name="Normal 3 2 2 4 2 2 2 2" xfId="15145" xr:uid="{04D899B2-F0EE-4535-A2C6-55D91A0AC9DD}"/>
    <cellStyle name="Normal 3 2 2 4 2 2 2 2 2" xfId="15146" xr:uid="{6F8C4A32-04F0-4BF6-8CF0-684F8FA38B35}"/>
    <cellStyle name="Normal 3 2 2 4 2 2 2 2 2 2" xfId="15147" xr:uid="{61647B49-E1FA-40AA-8A12-4AE2922EA9CA}"/>
    <cellStyle name="Normal 3 2 2 4 2 2 2 2 2 2 2" xfId="15148" xr:uid="{68193C81-0327-4F76-A7FE-8629AA21143B}"/>
    <cellStyle name="Normal 3 2 2 4 2 2 2 2 2 2 2 2" xfId="43097" xr:uid="{98426172-EFB2-4E97-901F-371CA13C5103}"/>
    <cellStyle name="Normal 3 2 2 4 2 2 2 2 2 2 3" xfId="43096" xr:uid="{FDD8F5A9-FC9E-46C5-BDA7-6D24E02870E1}"/>
    <cellStyle name="Normal 3 2 2 4 2 2 2 2 2 3" xfId="15149" xr:uid="{5039925F-6732-471A-AF02-857A31F84264}"/>
    <cellStyle name="Normal 3 2 2 4 2 2 2 2 2 3 2" xfId="43098" xr:uid="{95AEE0E0-F177-4672-8369-832CFFA0FC12}"/>
    <cellStyle name="Normal 3 2 2 4 2 2 2 2 2 4" xfId="43095" xr:uid="{43694306-3635-4822-AE70-78BBB6BD648F}"/>
    <cellStyle name="Normal 3 2 2 4 2 2 2 2 3" xfId="15150" xr:uid="{7AFBA8B4-30F0-4A73-9DF8-5092DD46E667}"/>
    <cellStyle name="Normal 3 2 2 4 2 2 2 2 3 2" xfId="15151" xr:uid="{96C4DDF3-8575-4EBE-A1C1-0081625E663B}"/>
    <cellStyle name="Normal 3 2 2 4 2 2 2 2 3 2 2" xfId="43100" xr:uid="{BB4A1AD5-844E-4735-AFEC-1EA733C68491}"/>
    <cellStyle name="Normal 3 2 2 4 2 2 2 2 3 3" xfId="43099" xr:uid="{7DBD8537-BDA0-44FA-BC5D-AE1E6AAB8AC9}"/>
    <cellStyle name="Normal 3 2 2 4 2 2 2 2 4" xfId="15152" xr:uid="{4C14CF2B-08D5-4695-AAAB-FAD30AFDFA7E}"/>
    <cellStyle name="Normal 3 2 2 4 2 2 2 2 4 2" xfId="43101" xr:uid="{FCA6A8FD-679F-4845-A55A-021D40560C03}"/>
    <cellStyle name="Normal 3 2 2 4 2 2 2 2 5" xfId="43094" xr:uid="{3B8A1A1A-A6CB-4D6F-844D-11192BFD593F}"/>
    <cellStyle name="Normal 3 2 2 4 2 2 2 3" xfId="15153" xr:uid="{77FECBCB-8F68-4ED9-BFA1-0EC7041CB2B7}"/>
    <cellStyle name="Normal 3 2 2 4 2 2 2 3 2" xfId="15154" xr:uid="{18D8F3AB-CA73-4021-87D4-35B276F2D9BE}"/>
    <cellStyle name="Normal 3 2 2 4 2 2 2 3 2 2" xfId="15155" xr:uid="{1A7690DA-E414-4BBC-B89C-15A4E7AD0B64}"/>
    <cellStyle name="Normal 3 2 2 4 2 2 2 3 2 2 2" xfId="43104" xr:uid="{DD8ADDA3-80E1-45B9-971A-1BFEF4E16BA0}"/>
    <cellStyle name="Normal 3 2 2 4 2 2 2 3 2 3" xfId="43103" xr:uid="{BFB476B2-B3A2-40CA-ABC7-51180550746F}"/>
    <cellStyle name="Normal 3 2 2 4 2 2 2 3 3" xfId="15156" xr:uid="{03EF7B78-B807-4375-850D-B2BBE6C01510}"/>
    <cellStyle name="Normal 3 2 2 4 2 2 2 3 3 2" xfId="43105" xr:uid="{E1A388A4-F00A-4AE8-B579-A0484D9576CB}"/>
    <cellStyle name="Normal 3 2 2 4 2 2 2 3 4" xfId="43102" xr:uid="{55DDAA58-98D6-4D40-9EA9-0633E2FEA8F3}"/>
    <cellStyle name="Normal 3 2 2 4 2 2 2 4" xfId="15157" xr:uid="{E522B627-D626-40AB-8EDA-A18CA454F085}"/>
    <cellStyle name="Normal 3 2 2 4 2 2 2 4 2" xfId="15158" xr:uid="{BCA3A33E-B0E6-4B2A-9392-CEC028EF545C}"/>
    <cellStyle name="Normal 3 2 2 4 2 2 2 4 2 2" xfId="43107" xr:uid="{59B8766D-FC2A-4357-8906-056955722943}"/>
    <cellStyle name="Normal 3 2 2 4 2 2 2 4 3" xfId="43106" xr:uid="{88EA8F91-28E4-4CB1-9C08-82D2BACBA70A}"/>
    <cellStyle name="Normal 3 2 2 4 2 2 2 5" xfId="15159" xr:uid="{23F22732-1C9F-4BA4-B785-66936DBD8680}"/>
    <cellStyle name="Normal 3 2 2 4 2 2 2 5 2" xfId="43108" xr:uid="{EF33E17B-AFA6-4A0B-AB0C-BF571262BC54}"/>
    <cellStyle name="Normal 3 2 2 4 2 2 2 6" xfId="43093" xr:uid="{ECD0D85E-0C42-452B-A7D3-BAAD01749F26}"/>
    <cellStyle name="Normal 3 2 2 4 2 2 3" xfId="15160" xr:uid="{B63854A0-211A-45DC-8C89-21F22DECFE7C}"/>
    <cellStyle name="Normal 3 2 2 4 2 2 3 2" xfId="15161" xr:uid="{569FFB7E-622C-481F-BBE5-06E035719A08}"/>
    <cellStyle name="Normal 3 2 2 4 2 2 3 2 2" xfId="15162" xr:uid="{C3824AFA-3657-420A-94FA-7BC3CEA206EC}"/>
    <cellStyle name="Normal 3 2 2 4 2 2 3 2 2 2" xfId="15163" xr:uid="{2787BECB-91BD-4404-9E43-3A28398BFE2B}"/>
    <cellStyle name="Normal 3 2 2 4 2 2 3 2 2 2 2" xfId="43112" xr:uid="{0A76FBAF-3B80-4963-8C55-5BEC77872DC3}"/>
    <cellStyle name="Normal 3 2 2 4 2 2 3 2 2 3" xfId="43111" xr:uid="{0399A67A-C307-451E-887D-0B43265030EF}"/>
    <cellStyle name="Normal 3 2 2 4 2 2 3 2 3" xfId="15164" xr:uid="{C880DB33-DAA1-46D2-9C64-2C0836D1287F}"/>
    <cellStyle name="Normal 3 2 2 4 2 2 3 2 3 2" xfId="43113" xr:uid="{94DEFC66-8E4F-45BE-A8C4-3BBBFC617542}"/>
    <cellStyle name="Normal 3 2 2 4 2 2 3 2 4" xfId="43110" xr:uid="{B1B90944-B197-4E11-8D89-9C4395E6AC74}"/>
    <cellStyle name="Normal 3 2 2 4 2 2 3 3" xfId="15165" xr:uid="{1D085FF5-3660-458B-BF46-8C0B5A819654}"/>
    <cellStyle name="Normal 3 2 2 4 2 2 3 3 2" xfId="15166" xr:uid="{E401F780-5BBA-4F9D-B49A-85740F230195}"/>
    <cellStyle name="Normal 3 2 2 4 2 2 3 3 2 2" xfId="43115" xr:uid="{81528EE5-33CB-4923-8700-B8FA413E7072}"/>
    <cellStyle name="Normal 3 2 2 4 2 2 3 3 3" xfId="43114" xr:uid="{CC187FEA-8D47-4220-8429-AA3ED9258865}"/>
    <cellStyle name="Normal 3 2 2 4 2 2 3 4" xfId="15167" xr:uid="{DFF54360-F20B-4546-835B-BEAD0E36C355}"/>
    <cellStyle name="Normal 3 2 2 4 2 2 3 4 2" xfId="43116" xr:uid="{AEF6146C-4B80-4BA5-B1C2-942C6B587E0A}"/>
    <cellStyle name="Normal 3 2 2 4 2 2 3 5" xfId="43109" xr:uid="{8D99CDB2-0261-42A9-964F-99843D9B65A6}"/>
    <cellStyle name="Normal 3 2 2 4 2 2 4" xfId="15168" xr:uid="{29FBC2B6-615C-4C49-9ED2-046799A0260F}"/>
    <cellStyle name="Normal 3 2 2 4 2 2 4 2" xfId="15169" xr:uid="{5FBDAA11-098B-4BCC-8310-1DB5695B3A03}"/>
    <cellStyle name="Normal 3 2 2 4 2 2 4 2 2" xfId="15170" xr:uid="{B8281EA1-D1DD-4EB7-95C0-1C585E2DA291}"/>
    <cellStyle name="Normal 3 2 2 4 2 2 4 2 2 2" xfId="15171" xr:uid="{5260ADAF-5D1F-4469-9940-CE03BD4D7B8D}"/>
    <cellStyle name="Normal 3 2 2 4 2 2 4 2 2 2 2" xfId="43120" xr:uid="{BC421EB6-08CF-4568-87DC-68AE4AD199E0}"/>
    <cellStyle name="Normal 3 2 2 4 2 2 4 2 2 3" xfId="43119" xr:uid="{7545219E-24AF-4E8B-8848-7BB062639DBE}"/>
    <cellStyle name="Normal 3 2 2 4 2 2 4 2 3" xfId="15172" xr:uid="{E52D77C7-CA55-4203-82F4-D1513245F4A7}"/>
    <cellStyle name="Normal 3 2 2 4 2 2 4 2 3 2" xfId="43121" xr:uid="{7DAD9A26-F624-480E-8B5B-BE87DA895112}"/>
    <cellStyle name="Normal 3 2 2 4 2 2 4 2 4" xfId="43118" xr:uid="{5FD53B57-38F4-4495-A726-DDA9BADAF4C9}"/>
    <cellStyle name="Normal 3 2 2 4 2 2 4 3" xfId="15173" xr:uid="{ED900933-2E55-4660-97D0-2F5C037C5089}"/>
    <cellStyle name="Normal 3 2 2 4 2 2 4 3 2" xfId="15174" xr:uid="{F7235C4B-BF6B-4EE5-AC9A-CB7F5958B8FF}"/>
    <cellStyle name="Normal 3 2 2 4 2 2 4 3 2 2" xfId="43123" xr:uid="{851FBBAA-FDB9-4499-93F2-B272F9D46B7C}"/>
    <cellStyle name="Normal 3 2 2 4 2 2 4 3 3" xfId="43122" xr:uid="{7707DF55-2E87-4928-B4F2-BF8036B2694D}"/>
    <cellStyle name="Normal 3 2 2 4 2 2 4 4" xfId="15175" xr:uid="{9CC9A8C4-E157-45CC-8EAB-D482416D35EB}"/>
    <cellStyle name="Normal 3 2 2 4 2 2 4 4 2" xfId="43124" xr:uid="{8A00B687-8ADF-4DFC-8F0A-7EF537D30FDD}"/>
    <cellStyle name="Normal 3 2 2 4 2 2 4 5" xfId="43117" xr:uid="{91AB8D09-0C59-49C5-8577-F0A1F81DACB6}"/>
    <cellStyle name="Normal 3 2 2 4 2 2 5" xfId="15176" xr:uid="{14515760-2093-4CFC-9FE8-B53EFAD3AA43}"/>
    <cellStyle name="Normal 3 2 2 4 2 2 5 2" xfId="15177" xr:uid="{82C4F92A-E51B-4295-976C-B7848BC0C2E1}"/>
    <cellStyle name="Normal 3 2 2 4 2 2 5 2 2" xfId="15178" xr:uid="{3EC9EB22-13D4-4993-855A-04D92F74D9A0}"/>
    <cellStyle name="Normal 3 2 2 4 2 2 5 2 2 2" xfId="43127" xr:uid="{31571C3C-8F6C-4691-BB13-53C8A20DC2BA}"/>
    <cellStyle name="Normal 3 2 2 4 2 2 5 2 3" xfId="43126" xr:uid="{B7069416-1B80-4965-A184-D40C9C6F5F56}"/>
    <cellStyle name="Normal 3 2 2 4 2 2 5 3" xfId="15179" xr:uid="{A097944B-D258-42C3-BE36-7C662587790E}"/>
    <cellStyle name="Normal 3 2 2 4 2 2 5 3 2" xfId="43128" xr:uid="{7645ADA0-E9EE-4BAC-A9B9-BFBC8F1D4A4E}"/>
    <cellStyle name="Normal 3 2 2 4 2 2 5 4" xfId="43125" xr:uid="{B349E40C-2098-46BA-9888-EF6C3E7150F5}"/>
    <cellStyle name="Normal 3 2 2 4 2 2 6" xfId="15180" xr:uid="{5D6D0555-4B48-4242-8223-30B3D2AD76E9}"/>
    <cellStyle name="Normal 3 2 2 4 2 2 6 2" xfId="15181" xr:uid="{E672478E-2115-42E2-85F1-E5DD4996991A}"/>
    <cellStyle name="Normal 3 2 2 4 2 2 6 2 2" xfId="43130" xr:uid="{F17A985C-1BE0-40AB-A8EB-48DE123D7AC0}"/>
    <cellStyle name="Normal 3 2 2 4 2 2 6 3" xfId="43129" xr:uid="{85AFD2FD-31B1-4774-85AF-30B500327537}"/>
    <cellStyle name="Normal 3 2 2 4 2 2 7" xfId="15182" xr:uid="{E2007AA0-916F-4D1F-901B-36E61C00E806}"/>
    <cellStyle name="Normal 3 2 2 4 2 2 7 2" xfId="43131" xr:uid="{7C510432-FC6C-4122-AF83-C2657A4221F7}"/>
    <cellStyle name="Normal 3 2 2 4 2 2 8" xfId="28644" xr:uid="{EB225835-E9B8-483B-B0CC-DEB8041B98A8}"/>
    <cellStyle name="Normal 3 2 2 4 2 3" xfId="15183" xr:uid="{42E0DDF6-0BCC-4D74-910C-0F5B59A81314}"/>
    <cellStyle name="Normal 3 2 2 4 2 3 2" xfId="15184" xr:uid="{7789FD33-3A88-4E7D-88D6-A5FD52B4B129}"/>
    <cellStyle name="Normal 3 2 2 4 2 3 2 2" xfId="15185" xr:uid="{70C9DA63-3479-4AF8-B253-FBDEA73768FC}"/>
    <cellStyle name="Normal 3 2 2 4 2 3 2 2 2" xfId="15186" xr:uid="{76994099-0BE4-49C1-92B6-F8AD8A7D86EF}"/>
    <cellStyle name="Normal 3 2 2 4 2 3 2 2 2 2" xfId="15187" xr:uid="{1FA68E23-B80F-4C0E-BF7C-5ED44F38C4E9}"/>
    <cellStyle name="Normal 3 2 2 4 2 3 2 2 2 2 2" xfId="43136" xr:uid="{3A20427B-CBA5-4D12-9A15-F8E8BDFE4F66}"/>
    <cellStyle name="Normal 3 2 2 4 2 3 2 2 2 3" xfId="43135" xr:uid="{18CA9F14-CA00-4E5D-978A-CF41223B28C0}"/>
    <cellStyle name="Normal 3 2 2 4 2 3 2 2 3" xfId="15188" xr:uid="{7E441745-E336-4ACE-927D-3F61DCA5A52C}"/>
    <cellStyle name="Normal 3 2 2 4 2 3 2 2 3 2" xfId="43137" xr:uid="{C863B7FB-EA62-4770-A4D8-6CC04DDE2D91}"/>
    <cellStyle name="Normal 3 2 2 4 2 3 2 2 4" xfId="43134" xr:uid="{4D7A35BA-C249-48D5-94E1-258D7006F5C7}"/>
    <cellStyle name="Normal 3 2 2 4 2 3 2 3" xfId="15189" xr:uid="{24576223-379B-4BB2-B897-10030EB79CCE}"/>
    <cellStyle name="Normal 3 2 2 4 2 3 2 3 2" xfId="15190" xr:uid="{06A6899C-2FB1-49F3-A3AB-A9B16DC68B9C}"/>
    <cellStyle name="Normal 3 2 2 4 2 3 2 3 2 2" xfId="43139" xr:uid="{722B2FD1-9E38-4064-9DAC-B5E1991BB9DB}"/>
    <cellStyle name="Normal 3 2 2 4 2 3 2 3 3" xfId="43138" xr:uid="{6D4F1B49-6341-4895-8B13-D42518607278}"/>
    <cellStyle name="Normal 3 2 2 4 2 3 2 4" xfId="15191" xr:uid="{E5A4D8FB-B51F-4CC0-BE17-EF795A4F1128}"/>
    <cellStyle name="Normal 3 2 2 4 2 3 2 4 2" xfId="43140" xr:uid="{D23F84BF-4E94-4905-9DDD-4D815FA98DCD}"/>
    <cellStyle name="Normal 3 2 2 4 2 3 2 5" xfId="43133" xr:uid="{72F5EBFE-0465-46A1-B74C-0987DBFB3207}"/>
    <cellStyle name="Normal 3 2 2 4 2 3 3" xfId="15192" xr:uid="{148A5A4C-B2D0-43FE-98E3-71248D6A4D59}"/>
    <cellStyle name="Normal 3 2 2 4 2 3 3 2" xfId="15193" xr:uid="{D577E9B5-C2F8-44C2-ABA6-57A384E460E9}"/>
    <cellStyle name="Normal 3 2 2 4 2 3 3 2 2" xfId="15194" xr:uid="{7A3ABD62-BDE5-4641-8594-02ADC8CD49CF}"/>
    <cellStyle name="Normal 3 2 2 4 2 3 3 2 2 2" xfId="43143" xr:uid="{0ACB5D1A-561D-49B2-AA75-0E4C1F8F7DA0}"/>
    <cellStyle name="Normal 3 2 2 4 2 3 3 2 3" xfId="43142" xr:uid="{91D73C23-F46C-4172-A6BE-5D088DEF13CA}"/>
    <cellStyle name="Normal 3 2 2 4 2 3 3 3" xfId="15195" xr:uid="{06482F7E-2074-4996-B21F-B522BBA882A4}"/>
    <cellStyle name="Normal 3 2 2 4 2 3 3 3 2" xfId="43144" xr:uid="{99782EE5-A7A7-41F0-A5AB-4B17CCEA7097}"/>
    <cellStyle name="Normal 3 2 2 4 2 3 3 4" xfId="43141" xr:uid="{C775C265-E87A-4A04-A90B-7D764350E9F7}"/>
    <cellStyle name="Normal 3 2 2 4 2 3 4" xfId="15196" xr:uid="{59A75E1F-0014-4B09-8FF4-8C80A9334183}"/>
    <cellStyle name="Normal 3 2 2 4 2 3 4 2" xfId="15197" xr:uid="{8BA29FDD-0134-40BC-8EA4-4AE387258DA4}"/>
    <cellStyle name="Normal 3 2 2 4 2 3 4 2 2" xfId="43146" xr:uid="{6B447F3D-E38A-4D3E-955B-AAAAC3DFA3AA}"/>
    <cellStyle name="Normal 3 2 2 4 2 3 4 3" xfId="43145" xr:uid="{5B924F39-E596-47FF-A6F3-3C8B2E40FFE5}"/>
    <cellStyle name="Normal 3 2 2 4 2 3 5" xfId="15198" xr:uid="{EA2B8435-7961-4290-A52D-72DDFE2B2604}"/>
    <cellStyle name="Normal 3 2 2 4 2 3 5 2" xfId="43147" xr:uid="{46EB62D8-5851-4041-B4E8-BBD21204EC6B}"/>
    <cellStyle name="Normal 3 2 2 4 2 3 6" xfId="43132" xr:uid="{909FA766-6C9B-496F-A48D-C6C8D0789356}"/>
    <cellStyle name="Normal 3 2 2 4 2 4" xfId="15199" xr:uid="{6D786B01-C079-4111-A3C0-C2A99DCBD72C}"/>
    <cellStyle name="Normal 3 2 2 4 2 4 2" xfId="15200" xr:uid="{B86CEFA6-8725-47C6-B536-7FF83502C47B}"/>
    <cellStyle name="Normal 3 2 2 4 2 4 2 2" xfId="15201" xr:uid="{CD1DDCB9-9B47-4B15-A5F6-0A241DDE4C5A}"/>
    <cellStyle name="Normal 3 2 2 4 2 4 2 2 2" xfId="15202" xr:uid="{E1AC9345-E34E-47DE-AAC5-F8E017A8FA72}"/>
    <cellStyle name="Normal 3 2 2 4 2 4 2 2 2 2" xfId="43151" xr:uid="{A41DE9DA-C89D-4947-B145-C74B9BF39BB7}"/>
    <cellStyle name="Normal 3 2 2 4 2 4 2 2 3" xfId="43150" xr:uid="{0235EDCE-49C0-4966-B6D7-C9C36DCA124A}"/>
    <cellStyle name="Normal 3 2 2 4 2 4 2 3" xfId="15203" xr:uid="{F191ABEF-7562-407F-909F-C09F57867E00}"/>
    <cellStyle name="Normal 3 2 2 4 2 4 2 3 2" xfId="43152" xr:uid="{0E2AA9DF-0C03-452F-9614-74A10DAA5B60}"/>
    <cellStyle name="Normal 3 2 2 4 2 4 2 4" xfId="43149" xr:uid="{08AFCF5D-3044-405A-810C-D0FDD5D2C37A}"/>
    <cellStyle name="Normal 3 2 2 4 2 4 3" xfId="15204" xr:uid="{DDEED77A-AD25-4B39-B5C6-5951C171487F}"/>
    <cellStyle name="Normal 3 2 2 4 2 4 3 2" xfId="15205" xr:uid="{664A7339-DA1C-49AF-A2AB-84631B1022F4}"/>
    <cellStyle name="Normal 3 2 2 4 2 4 3 2 2" xfId="43154" xr:uid="{810598D7-12FA-4295-9B6A-5A6E8C9A423E}"/>
    <cellStyle name="Normal 3 2 2 4 2 4 3 3" xfId="43153" xr:uid="{CF846864-B06B-403F-849D-649AD507C293}"/>
    <cellStyle name="Normal 3 2 2 4 2 4 4" xfId="15206" xr:uid="{8A28F0D3-B653-4FB9-992C-D4CECF8CAE67}"/>
    <cellStyle name="Normal 3 2 2 4 2 4 4 2" xfId="43155" xr:uid="{05227E79-068D-4D0A-99A2-F90598CEB287}"/>
    <cellStyle name="Normal 3 2 2 4 2 4 5" xfId="43148" xr:uid="{476700E0-7538-44D8-B56A-9EB2557F23ED}"/>
    <cellStyle name="Normal 3 2 2 4 2 5" xfId="15207" xr:uid="{19336C4D-A430-4FBF-8D40-EAEABC3830CC}"/>
    <cellStyle name="Normal 3 2 2 4 2 5 2" xfId="15208" xr:uid="{7B1BA706-7252-481D-9A60-A89F69D44BF9}"/>
    <cellStyle name="Normal 3 2 2 4 2 5 2 2" xfId="15209" xr:uid="{A7A74CCD-87EE-4A6A-B25F-0D436CA22FFD}"/>
    <cellStyle name="Normal 3 2 2 4 2 5 2 2 2" xfId="15210" xr:uid="{D6F075D4-48AF-4C59-9EC5-F6150619DEF4}"/>
    <cellStyle name="Normal 3 2 2 4 2 5 2 2 2 2" xfId="43159" xr:uid="{FEB936A0-1FAC-45B2-AD2B-E529A1F19D55}"/>
    <cellStyle name="Normal 3 2 2 4 2 5 2 2 3" xfId="43158" xr:uid="{5EAADF46-43D0-4FE9-BAE6-FC22D70D87F1}"/>
    <cellStyle name="Normal 3 2 2 4 2 5 2 3" xfId="15211" xr:uid="{F5EA9761-8DA5-4637-A603-FFD49CBF8E91}"/>
    <cellStyle name="Normal 3 2 2 4 2 5 2 3 2" xfId="43160" xr:uid="{B0505EC3-794B-412D-BF80-BD4119F899D4}"/>
    <cellStyle name="Normal 3 2 2 4 2 5 2 4" xfId="43157" xr:uid="{48AA232C-0F33-4922-89D4-3A2879B979C2}"/>
    <cellStyle name="Normal 3 2 2 4 2 5 3" xfId="15212" xr:uid="{B2463F7F-B0F7-43BD-A341-102E0F4CE852}"/>
    <cellStyle name="Normal 3 2 2 4 2 5 3 2" xfId="15213" xr:uid="{BC2EE7F9-2870-4134-804B-FA82E9C8E8AA}"/>
    <cellStyle name="Normal 3 2 2 4 2 5 3 2 2" xfId="43162" xr:uid="{7EFB453A-30F0-4CD0-BC3F-BDBE8626873F}"/>
    <cellStyle name="Normal 3 2 2 4 2 5 3 3" xfId="43161" xr:uid="{EADC9B66-29E3-4B20-BFFB-41707A8017DA}"/>
    <cellStyle name="Normal 3 2 2 4 2 5 4" xfId="15214" xr:uid="{58C34033-803B-4C12-AE0F-BE92E319D259}"/>
    <cellStyle name="Normal 3 2 2 4 2 5 4 2" xfId="43163" xr:uid="{B42AEB52-9C17-442A-AFF5-2A7ED6F9A3BC}"/>
    <cellStyle name="Normal 3 2 2 4 2 5 5" xfId="43156" xr:uid="{D20166DE-5718-47FC-A756-A980054A0A5D}"/>
    <cellStyle name="Normal 3 2 2 4 2 6" xfId="15215" xr:uid="{C8407717-11A5-4846-9027-0CA8C5A74CF7}"/>
    <cellStyle name="Normal 3 2 2 4 2 6 2" xfId="15216" xr:uid="{7DE0E2B7-B85A-4C9A-BB6B-B1F2F2FCA022}"/>
    <cellStyle name="Normal 3 2 2 4 2 6 2 2" xfId="15217" xr:uid="{1B3BED35-8545-4426-A866-9332C151B520}"/>
    <cellStyle name="Normal 3 2 2 4 2 6 2 2 2" xfId="43166" xr:uid="{C13D5ADA-11DE-4DD7-AE1A-6C4EA1ACF2C7}"/>
    <cellStyle name="Normal 3 2 2 4 2 6 2 3" xfId="43165" xr:uid="{56DCFBB1-265F-4AB3-8470-22FC390144BD}"/>
    <cellStyle name="Normal 3 2 2 4 2 6 3" xfId="15218" xr:uid="{72A634DA-5476-4A0B-81F4-2AC3F88A08FB}"/>
    <cellStyle name="Normal 3 2 2 4 2 6 3 2" xfId="43167" xr:uid="{E62553D8-BA38-4534-B816-0811138D1683}"/>
    <cellStyle name="Normal 3 2 2 4 2 6 4" xfId="43164" xr:uid="{358DC116-F319-4355-AFBF-9D97F74824F6}"/>
    <cellStyle name="Normal 3 2 2 4 2 7" xfId="15219" xr:uid="{DF61D82C-AD25-4168-839B-C292BB2EB82B}"/>
    <cellStyle name="Normal 3 2 2 4 2 7 2" xfId="15220" xr:uid="{EB06B081-117D-44CA-966D-D5CB6D91C9FB}"/>
    <cellStyle name="Normal 3 2 2 4 2 7 2 2" xfId="43169" xr:uid="{F9C36DF4-C69C-45A5-8CF9-3862782EFEE0}"/>
    <cellStyle name="Normal 3 2 2 4 2 7 3" xfId="43168" xr:uid="{2C362A2E-E0DB-49F6-8376-3BE0CDA2B95F}"/>
    <cellStyle name="Normal 3 2 2 4 2 8" xfId="15221" xr:uid="{3E50C6C7-ECC1-4780-BA50-E47B00C6F902}"/>
    <cellStyle name="Normal 3 2 2 4 2 8 2" xfId="43170" xr:uid="{089930EE-A4C0-4E7A-B2F6-5E1BA417B93D}"/>
    <cellStyle name="Normal 3 2 2 4 2 9" xfId="27889" xr:uid="{3A7B1A30-6DF9-46A1-9928-EF50752A79BC}"/>
    <cellStyle name="Normal 3 2 2 4 2 9 2" xfId="55808" xr:uid="{BF1E2124-EBF7-4511-BFAC-6BEEBB1B36B1}"/>
    <cellStyle name="Normal 3 2 2 4 3" xfId="511" xr:uid="{5D76827B-2724-4290-9DDE-89BB982F80F2}"/>
    <cellStyle name="Normal 3 2 2 4 3 2" xfId="15222" xr:uid="{8518D8DE-A710-44CD-B865-A92D176ED548}"/>
    <cellStyle name="Normal 3 2 2 4 3 2 2" xfId="15223" xr:uid="{1CD29B17-C187-47B6-AAA3-13C7454193C5}"/>
    <cellStyle name="Normal 3 2 2 4 3 2 2 2" xfId="15224" xr:uid="{BFB6E515-9F71-46E0-9A38-284A292F8C9B}"/>
    <cellStyle name="Normal 3 2 2 4 3 2 2 2 2" xfId="15225" xr:uid="{97C70C9D-8B52-4AD4-8525-43C19AD42290}"/>
    <cellStyle name="Normal 3 2 2 4 3 2 2 2 2 2" xfId="15226" xr:uid="{F9220C79-A4EF-4897-99B3-115D3E23C477}"/>
    <cellStyle name="Normal 3 2 2 4 3 2 2 2 2 2 2" xfId="43175" xr:uid="{B582D822-345D-4CE6-AEC7-608FBA7C2C09}"/>
    <cellStyle name="Normal 3 2 2 4 3 2 2 2 2 3" xfId="43174" xr:uid="{2DAB3DAB-D9A9-484F-829C-9E55FED68E28}"/>
    <cellStyle name="Normal 3 2 2 4 3 2 2 2 3" xfId="15227" xr:uid="{77375F3E-D941-4306-9F78-D5D572C7A546}"/>
    <cellStyle name="Normal 3 2 2 4 3 2 2 2 3 2" xfId="43176" xr:uid="{2BE2C9F1-6F8F-43C5-BEAB-08638D078BD5}"/>
    <cellStyle name="Normal 3 2 2 4 3 2 2 2 4" xfId="43173" xr:uid="{F623901B-D59C-4BFA-8057-6D3CA25E7639}"/>
    <cellStyle name="Normal 3 2 2 4 3 2 2 3" xfId="15228" xr:uid="{B1EC01C9-D3AD-4C5D-8590-7D61F08EC97E}"/>
    <cellStyle name="Normal 3 2 2 4 3 2 2 3 2" xfId="15229" xr:uid="{99BB171F-CFDF-4C3D-BA0A-87AE4A11C654}"/>
    <cellStyle name="Normal 3 2 2 4 3 2 2 3 2 2" xfId="43178" xr:uid="{301B31F9-2898-4155-842D-27CDDBCACA9A}"/>
    <cellStyle name="Normal 3 2 2 4 3 2 2 3 3" xfId="43177" xr:uid="{C907AFF0-73B6-4077-8E3E-277F8B30ECEF}"/>
    <cellStyle name="Normal 3 2 2 4 3 2 2 4" xfId="15230" xr:uid="{376592EA-A4B4-46E5-A662-21A5BD633446}"/>
    <cellStyle name="Normal 3 2 2 4 3 2 2 4 2" xfId="43179" xr:uid="{00F10543-4234-4856-B6E6-88B4A413EAC0}"/>
    <cellStyle name="Normal 3 2 2 4 3 2 2 5" xfId="43172" xr:uid="{03D4E808-44FC-4E3A-A8A6-D23834B152C9}"/>
    <cellStyle name="Normal 3 2 2 4 3 2 3" xfId="15231" xr:uid="{538B4650-B4A8-4971-AFC0-4D9527EF21BD}"/>
    <cellStyle name="Normal 3 2 2 4 3 2 3 2" xfId="15232" xr:uid="{7E1680A0-E7C6-4B9E-9F5F-5EAEB14BF563}"/>
    <cellStyle name="Normal 3 2 2 4 3 2 3 2 2" xfId="15233" xr:uid="{3846C1F6-80C7-482B-AF34-156D555CBF6C}"/>
    <cellStyle name="Normal 3 2 2 4 3 2 3 2 2 2" xfId="43182" xr:uid="{29B6100D-D676-43F1-8FFB-52329C8BC966}"/>
    <cellStyle name="Normal 3 2 2 4 3 2 3 2 3" xfId="43181" xr:uid="{591064BD-171F-4BDF-AEFF-91AFC4FF0886}"/>
    <cellStyle name="Normal 3 2 2 4 3 2 3 3" xfId="15234" xr:uid="{EF2E5E6B-D369-40D1-BDC4-A945A5578ECD}"/>
    <cellStyle name="Normal 3 2 2 4 3 2 3 3 2" xfId="43183" xr:uid="{F2573D6A-4ED6-474F-9105-F5026D67DF91}"/>
    <cellStyle name="Normal 3 2 2 4 3 2 3 4" xfId="43180" xr:uid="{DC4BA961-5DF4-4656-8296-FB8D177EA76E}"/>
    <cellStyle name="Normal 3 2 2 4 3 2 4" xfId="15235" xr:uid="{E2660FC9-D3F8-4159-8723-FFA83EF5E5E8}"/>
    <cellStyle name="Normal 3 2 2 4 3 2 4 2" xfId="15236" xr:uid="{5520C1DE-C5CE-4895-AC07-6DA0B6643F1F}"/>
    <cellStyle name="Normal 3 2 2 4 3 2 4 2 2" xfId="43185" xr:uid="{C20D1866-0C1B-471D-83F3-CE6183152928}"/>
    <cellStyle name="Normal 3 2 2 4 3 2 4 3" xfId="43184" xr:uid="{20BCFB6D-6DA0-4D1F-96CA-A028BB31A374}"/>
    <cellStyle name="Normal 3 2 2 4 3 2 5" xfId="15237" xr:uid="{6B069427-3A80-4217-8C6D-1ACD93A1DB3E}"/>
    <cellStyle name="Normal 3 2 2 4 3 2 5 2" xfId="43186" xr:uid="{FEC7B2EF-F95C-4983-9D5A-C744442223E4}"/>
    <cellStyle name="Normal 3 2 2 4 3 2 6" xfId="43171" xr:uid="{E2270627-C8C4-45DF-A641-B33973E9BAB4}"/>
    <cellStyle name="Normal 3 2 2 4 3 3" xfId="15238" xr:uid="{80F9F016-64D9-4D66-9F1C-DDC7E3F93B62}"/>
    <cellStyle name="Normal 3 2 2 4 3 3 2" xfId="15239" xr:uid="{07577AC4-9E0F-4457-BC8A-12B783A86F03}"/>
    <cellStyle name="Normal 3 2 2 4 3 3 2 2" xfId="15240" xr:uid="{27A3EFF0-CDF2-4B22-9A7C-98ED738234E5}"/>
    <cellStyle name="Normal 3 2 2 4 3 3 2 2 2" xfId="15241" xr:uid="{A703D2D8-0A95-41A8-B34A-FC120823D801}"/>
    <cellStyle name="Normal 3 2 2 4 3 3 2 2 2 2" xfId="43190" xr:uid="{39400A5F-73FC-40D6-8F18-334A526BCB8D}"/>
    <cellStyle name="Normal 3 2 2 4 3 3 2 2 3" xfId="43189" xr:uid="{AF5220CB-7F9F-4BCF-871C-9254A301B909}"/>
    <cellStyle name="Normal 3 2 2 4 3 3 2 3" xfId="15242" xr:uid="{4628FFE1-5CA1-4DFA-9316-25D2899495C0}"/>
    <cellStyle name="Normal 3 2 2 4 3 3 2 3 2" xfId="43191" xr:uid="{29204307-DD2D-4C37-820F-27C5E7CC9355}"/>
    <cellStyle name="Normal 3 2 2 4 3 3 2 4" xfId="43188" xr:uid="{7FFC16B2-C9AC-4FDB-B210-407B9FE36479}"/>
    <cellStyle name="Normal 3 2 2 4 3 3 3" xfId="15243" xr:uid="{06862EF4-F4E4-4650-AE91-D437594AB372}"/>
    <cellStyle name="Normal 3 2 2 4 3 3 3 2" xfId="15244" xr:uid="{61CA0EC9-FAC7-4327-86CE-710B11748AE6}"/>
    <cellStyle name="Normal 3 2 2 4 3 3 3 2 2" xfId="43193" xr:uid="{7E7DE29F-C524-4B6B-B3FD-DAD136A21460}"/>
    <cellStyle name="Normal 3 2 2 4 3 3 3 3" xfId="43192" xr:uid="{90E83F56-30EC-4122-831F-66ECD4B9F606}"/>
    <cellStyle name="Normal 3 2 2 4 3 3 4" xfId="15245" xr:uid="{87DB5800-26F9-4384-B3CD-EFC3DE5D01CC}"/>
    <cellStyle name="Normal 3 2 2 4 3 3 4 2" xfId="43194" xr:uid="{17D0C08E-07DC-43D5-8479-4E3417C61A24}"/>
    <cellStyle name="Normal 3 2 2 4 3 3 5" xfId="43187" xr:uid="{4F9D721F-9F67-4345-87AE-6ECBB3D293E6}"/>
    <cellStyle name="Normal 3 2 2 4 3 4" xfId="15246" xr:uid="{A7A48EF3-1B0F-4B94-B613-6324F9294EB3}"/>
    <cellStyle name="Normal 3 2 2 4 3 4 2" xfId="15247" xr:uid="{9E82BB44-92C8-4CFB-AD44-16534E81E41D}"/>
    <cellStyle name="Normal 3 2 2 4 3 4 2 2" xfId="15248" xr:uid="{6D512FFA-5027-4B69-8062-D79C01CF95C8}"/>
    <cellStyle name="Normal 3 2 2 4 3 4 2 2 2" xfId="15249" xr:uid="{DD9B06C7-BB36-45E8-A26F-395B8D816A07}"/>
    <cellStyle name="Normal 3 2 2 4 3 4 2 2 2 2" xfId="43198" xr:uid="{D90F401B-1B1B-4DE1-9901-5C33975FB239}"/>
    <cellStyle name="Normal 3 2 2 4 3 4 2 2 3" xfId="43197" xr:uid="{5EA9C86B-5041-442A-A30C-2C6E1F766642}"/>
    <cellStyle name="Normal 3 2 2 4 3 4 2 3" xfId="15250" xr:uid="{E5E2DE31-CA6A-4DA8-AA35-80BDFA2F39B9}"/>
    <cellStyle name="Normal 3 2 2 4 3 4 2 3 2" xfId="43199" xr:uid="{186920DD-4CEF-4C13-BCED-5434B975A247}"/>
    <cellStyle name="Normal 3 2 2 4 3 4 2 4" xfId="43196" xr:uid="{479E301E-5127-4F08-A020-63316BCEF9B6}"/>
    <cellStyle name="Normal 3 2 2 4 3 4 3" xfId="15251" xr:uid="{EADF80E8-56F1-424C-B97E-484066CB04C4}"/>
    <cellStyle name="Normal 3 2 2 4 3 4 3 2" xfId="15252" xr:uid="{659C05AA-7107-4D12-BB5C-1F26DD6759C0}"/>
    <cellStyle name="Normal 3 2 2 4 3 4 3 2 2" xfId="43201" xr:uid="{87081705-38C9-4DF6-9BE6-5296D824DE11}"/>
    <cellStyle name="Normal 3 2 2 4 3 4 3 3" xfId="43200" xr:uid="{726ADF49-7FE3-4CEA-9414-E3DDB65272C3}"/>
    <cellStyle name="Normal 3 2 2 4 3 4 4" xfId="15253" xr:uid="{031EB785-C542-4F3F-AB0B-2B3329D5A625}"/>
    <cellStyle name="Normal 3 2 2 4 3 4 4 2" xfId="43202" xr:uid="{EB563739-E93A-4B7C-8F1C-7BFF307C028A}"/>
    <cellStyle name="Normal 3 2 2 4 3 4 5" xfId="43195" xr:uid="{E18B60F3-7FFB-40E5-A995-21D49F6D50F1}"/>
    <cellStyle name="Normal 3 2 2 4 3 5" xfId="15254" xr:uid="{7731A85F-8EF9-45D2-8A15-297319F89273}"/>
    <cellStyle name="Normal 3 2 2 4 3 5 2" xfId="15255" xr:uid="{9E283A25-F304-49EE-B5BA-1993B8947D9C}"/>
    <cellStyle name="Normal 3 2 2 4 3 5 2 2" xfId="15256" xr:uid="{3389DA59-A946-4970-99F2-0713CA431DB4}"/>
    <cellStyle name="Normal 3 2 2 4 3 5 2 2 2" xfId="43205" xr:uid="{D21D25B2-9922-4687-88D9-097435C62E05}"/>
    <cellStyle name="Normal 3 2 2 4 3 5 2 3" xfId="43204" xr:uid="{4AEF2BD4-76B3-4830-BBC6-A05D925921B3}"/>
    <cellStyle name="Normal 3 2 2 4 3 5 3" xfId="15257" xr:uid="{09BBCA70-5392-4C08-9FDE-CB82CBD936C9}"/>
    <cellStyle name="Normal 3 2 2 4 3 5 3 2" xfId="43206" xr:uid="{BF84372B-C287-4868-B0B8-22E57C48C070}"/>
    <cellStyle name="Normal 3 2 2 4 3 5 4" xfId="43203" xr:uid="{40522383-77AD-4637-9A9B-015DCB9C60D9}"/>
    <cellStyle name="Normal 3 2 2 4 3 6" xfId="15258" xr:uid="{E9D87454-E559-47D5-B8B2-A2BE75B367D8}"/>
    <cellStyle name="Normal 3 2 2 4 3 6 2" xfId="15259" xr:uid="{D9F87C67-AFDD-490C-A293-73E173AB3A59}"/>
    <cellStyle name="Normal 3 2 2 4 3 6 2 2" xfId="43208" xr:uid="{DF0F8AB7-5700-4B01-9CEA-9A99645F6989}"/>
    <cellStyle name="Normal 3 2 2 4 3 6 3" xfId="43207" xr:uid="{A5C01FB5-1FF6-443B-8913-01E539A22892}"/>
    <cellStyle name="Normal 3 2 2 4 3 7" xfId="15260" xr:uid="{172F75B6-C9CF-41E5-8AA7-9890930CF93D}"/>
    <cellStyle name="Normal 3 2 2 4 3 7 2" xfId="43209" xr:uid="{3284EAE1-CA42-4933-83C0-A7EDEE31ACAC}"/>
    <cellStyle name="Normal 3 2 2 4 3 8" xfId="28490" xr:uid="{39BB6F94-F1BD-4225-BE45-6887D50E1249}"/>
    <cellStyle name="Normal 3 2 2 4 4" xfId="15261" xr:uid="{B7F7156F-2A8D-4E65-A199-C048BB4ABDD9}"/>
    <cellStyle name="Normal 3 2 2 4 4 2" xfId="15262" xr:uid="{D059690F-0ACC-4DE9-B2D0-F2E15BFBBFC2}"/>
    <cellStyle name="Normal 3 2 2 4 4 2 2" xfId="15263" xr:uid="{F62844C8-A6C7-4149-B353-A2CC6430F2DE}"/>
    <cellStyle name="Normal 3 2 2 4 4 2 2 2" xfId="15264" xr:uid="{36829CA2-8EAE-4DBB-A991-1C2ABC5E4912}"/>
    <cellStyle name="Normal 3 2 2 4 4 2 2 2 2" xfId="15265" xr:uid="{781B15E1-5A8B-40BF-B22B-4F1107893651}"/>
    <cellStyle name="Normal 3 2 2 4 4 2 2 2 2 2" xfId="43214" xr:uid="{6003510B-FF69-42DC-8803-880169FC3C49}"/>
    <cellStyle name="Normal 3 2 2 4 4 2 2 2 3" xfId="43213" xr:uid="{7325E40D-0549-443A-B71C-080584266083}"/>
    <cellStyle name="Normal 3 2 2 4 4 2 2 3" xfId="15266" xr:uid="{602FF7A0-0854-44D0-9E4E-B643477BEE36}"/>
    <cellStyle name="Normal 3 2 2 4 4 2 2 3 2" xfId="43215" xr:uid="{5D23086E-6AA1-4BF5-B992-1530D63C3D54}"/>
    <cellStyle name="Normal 3 2 2 4 4 2 2 4" xfId="43212" xr:uid="{65D24368-6663-4B78-BDB7-8B12E44CA369}"/>
    <cellStyle name="Normal 3 2 2 4 4 2 3" xfId="15267" xr:uid="{628D077E-350A-4EBF-874F-7FD711D3B3BF}"/>
    <cellStyle name="Normal 3 2 2 4 4 2 3 2" xfId="15268" xr:uid="{0906B452-115B-4986-A83C-1F8927EF138E}"/>
    <cellStyle name="Normal 3 2 2 4 4 2 3 2 2" xfId="43217" xr:uid="{B558A1EF-1C89-4CB4-B8D1-DA1A40084A84}"/>
    <cellStyle name="Normal 3 2 2 4 4 2 3 3" xfId="43216" xr:uid="{13648F5F-7020-43AF-BCC3-A5CE06B9E2CE}"/>
    <cellStyle name="Normal 3 2 2 4 4 2 4" xfId="15269" xr:uid="{4E65C782-E3EB-4DEA-8D3E-526E48A8804C}"/>
    <cellStyle name="Normal 3 2 2 4 4 2 4 2" xfId="43218" xr:uid="{1125DAEB-1349-4B9B-8570-724D27786136}"/>
    <cellStyle name="Normal 3 2 2 4 4 2 5" xfId="43211" xr:uid="{3E010299-72B2-4B8C-AA2F-4C720129DDA1}"/>
    <cellStyle name="Normal 3 2 2 4 4 3" xfId="15270" xr:uid="{147B9DF9-8471-44BF-9899-5FF390EF8DF0}"/>
    <cellStyle name="Normal 3 2 2 4 4 3 2" xfId="15271" xr:uid="{137DA2AD-B2C9-4BC6-8C0C-A3E5DEFAFCF7}"/>
    <cellStyle name="Normal 3 2 2 4 4 3 2 2" xfId="15272" xr:uid="{AA334C2D-7364-4B39-96BF-4F15B3437BA2}"/>
    <cellStyle name="Normal 3 2 2 4 4 3 2 2 2" xfId="43221" xr:uid="{7915BC5C-ACCA-4E3A-A4F0-6251349ED5F6}"/>
    <cellStyle name="Normal 3 2 2 4 4 3 2 3" xfId="43220" xr:uid="{9093634A-23AB-4256-B41D-47E93F703D49}"/>
    <cellStyle name="Normal 3 2 2 4 4 3 3" xfId="15273" xr:uid="{29D0FC3D-3959-4E84-9F49-F9C842DE4FEB}"/>
    <cellStyle name="Normal 3 2 2 4 4 3 3 2" xfId="43222" xr:uid="{B6BBCD80-3249-4490-BE44-802E28018C58}"/>
    <cellStyle name="Normal 3 2 2 4 4 3 4" xfId="43219" xr:uid="{97131F7E-F054-421B-A35D-7BA56E2558CA}"/>
    <cellStyle name="Normal 3 2 2 4 4 4" xfId="15274" xr:uid="{5336E0CE-6754-447E-9CA6-6FE0AEEC1F86}"/>
    <cellStyle name="Normal 3 2 2 4 4 4 2" xfId="15275" xr:uid="{4955DEF9-397E-4CE9-A20B-01C6169918BF}"/>
    <cellStyle name="Normal 3 2 2 4 4 4 2 2" xfId="43224" xr:uid="{96C2F351-C55A-4EA5-97A4-B848AABB0184}"/>
    <cellStyle name="Normal 3 2 2 4 4 4 3" xfId="43223" xr:uid="{B7FA8604-6928-4DCD-8594-CAD30B0509B4}"/>
    <cellStyle name="Normal 3 2 2 4 4 5" xfId="15276" xr:uid="{69E99F31-FD65-4E1D-AAFE-EF657C8EC6BE}"/>
    <cellStyle name="Normal 3 2 2 4 4 5 2" xfId="43225" xr:uid="{672A0140-327B-4804-AFFE-1305C030EFEE}"/>
    <cellStyle name="Normal 3 2 2 4 4 6" xfId="43210" xr:uid="{C50CC173-41F3-4AEA-B58A-CE408EE9DE01}"/>
    <cellStyle name="Normal 3 2 2 4 5" xfId="15277" xr:uid="{34CBD2B4-1073-4594-90FE-77963EA05722}"/>
    <cellStyle name="Normal 3 2 2 4 5 2" xfId="15278" xr:uid="{F3DE0F8B-F0A9-48ED-875B-4A7264865AAE}"/>
    <cellStyle name="Normal 3 2 2 4 5 2 2" xfId="15279" xr:uid="{DD72E2AF-F409-43FB-B839-7E8B2F4F3F97}"/>
    <cellStyle name="Normal 3 2 2 4 5 2 2 2" xfId="15280" xr:uid="{4FDA0427-882F-45A9-822D-324DD25563AC}"/>
    <cellStyle name="Normal 3 2 2 4 5 2 2 2 2" xfId="43229" xr:uid="{7154045A-5B4A-4D2E-8487-5E24220F4D7D}"/>
    <cellStyle name="Normal 3 2 2 4 5 2 2 3" xfId="43228" xr:uid="{91F38518-98D2-4F2D-9B14-68C3E0419089}"/>
    <cellStyle name="Normal 3 2 2 4 5 2 3" xfId="15281" xr:uid="{393EDAD3-9C23-4581-BE94-F25ADF4D0978}"/>
    <cellStyle name="Normal 3 2 2 4 5 2 3 2" xfId="43230" xr:uid="{FFE24B36-FB4A-420B-8DAA-A49CEF5B29B2}"/>
    <cellStyle name="Normal 3 2 2 4 5 2 4" xfId="43227" xr:uid="{16574B42-2E83-4BB5-93D8-ED0566C25406}"/>
    <cellStyle name="Normal 3 2 2 4 5 3" xfId="15282" xr:uid="{9E402A5A-71FF-4103-87CE-49D7953FAB27}"/>
    <cellStyle name="Normal 3 2 2 4 5 3 2" xfId="15283" xr:uid="{48087C86-612F-4DCD-96CD-BEA6CEB7FEE2}"/>
    <cellStyle name="Normal 3 2 2 4 5 3 2 2" xfId="43232" xr:uid="{D0C25B1E-E76F-4491-9203-BC71F6667D9D}"/>
    <cellStyle name="Normal 3 2 2 4 5 3 3" xfId="43231" xr:uid="{08BDFCA9-7D39-454B-BB31-34356B768CDD}"/>
    <cellStyle name="Normal 3 2 2 4 5 4" xfId="15284" xr:uid="{A664DD98-C321-4389-937D-12F4F90FBC48}"/>
    <cellStyle name="Normal 3 2 2 4 5 4 2" xfId="43233" xr:uid="{55FE3A61-FCA7-45A0-912C-178032AC0A6A}"/>
    <cellStyle name="Normal 3 2 2 4 5 5" xfId="43226" xr:uid="{C5436A6E-5EFF-4C27-B55C-20142F98B3AF}"/>
    <cellStyle name="Normal 3 2 2 4 6" xfId="15285" xr:uid="{27BC51C1-72B3-4298-A475-150B2FA01B4C}"/>
    <cellStyle name="Normal 3 2 2 4 6 2" xfId="15286" xr:uid="{D309165D-C976-46EC-90EB-C9C8060A43C9}"/>
    <cellStyle name="Normal 3 2 2 4 6 2 2" xfId="15287" xr:uid="{FB65AF37-9FDA-434B-AD89-6AD9790FFCAF}"/>
    <cellStyle name="Normal 3 2 2 4 6 2 2 2" xfId="15288" xr:uid="{C78DB5BC-9A49-401D-87E5-E31FC6C1EFB4}"/>
    <cellStyle name="Normal 3 2 2 4 6 2 2 2 2" xfId="43237" xr:uid="{802D7E79-198F-4C9F-A964-534C9B651A3A}"/>
    <cellStyle name="Normal 3 2 2 4 6 2 2 3" xfId="43236" xr:uid="{99480031-408E-4525-BD07-A88100410123}"/>
    <cellStyle name="Normal 3 2 2 4 6 2 3" xfId="15289" xr:uid="{EBD88050-770C-44CF-8169-BF5757F4277F}"/>
    <cellStyle name="Normal 3 2 2 4 6 2 3 2" xfId="43238" xr:uid="{1CAA819E-E866-49E8-B011-9530CC901A05}"/>
    <cellStyle name="Normal 3 2 2 4 6 2 4" xfId="43235" xr:uid="{A5F0FB64-94E4-4410-996F-F0C2A1C8DAEC}"/>
    <cellStyle name="Normal 3 2 2 4 6 3" xfId="15290" xr:uid="{F6D6C05F-A64B-4A35-943C-C9EEE8C5ABFD}"/>
    <cellStyle name="Normal 3 2 2 4 6 3 2" xfId="15291" xr:uid="{7336D000-FD43-45DF-8F2A-8C1E581B9559}"/>
    <cellStyle name="Normal 3 2 2 4 6 3 2 2" xfId="43240" xr:uid="{B0F95641-9379-4BA4-A0DA-914D0B9F48D3}"/>
    <cellStyle name="Normal 3 2 2 4 6 3 3" xfId="43239" xr:uid="{05F6070E-FF18-45B7-A259-DD9EE11EEE45}"/>
    <cellStyle name="Normal 3 2 2 4 6 4" xfId="15292" xr:uid="{28453962-3BAA-492F-B4CD-71AA483C091C}"/>
    <cellStyle name="Normal 3 2 2 4 6 4 2" xfId="43241" xr:uid="{96E033C3-E274-4753-8FF5-59F0F10A620D}"/>
    <cellStyle name="Normal 3 2 2 4 6 5" xfId="43234" xr:uid="{DEDEF130-196B-495E-A546-4442C56A2EB9}"/>
    <cellStyle name="Normal 3 2 2 4 7" xfId="15293" xr:uid="{E79320A6-8F73-4C8E-848B-39033E26731C}"/>
    <cellStyle name="Normal 3 2 2 4 7 2" xfId="15294" xr:uid="{ED422158-DA23-4CD0-8355-29AA52669F8B}"/>
    <cellStyle name="Normal 3 2 2 4 7 2 2" xfId="15295" xr:uid="{667B9EF4-0402-4013-8198-3776CAA2AD7C}"/>
    <cellStyle name="Normal 3 2 2 4 7 2 2 2" xfId="43244" xr:uid="{86E61ED9-71AD-4A99-A323-95BAB9544A55}"/>
    <cellStyle name="Normal 3 2 2 4 7 2 3" xfId="43243" xr:uid="{A544FC58-2669-44CA-9569-FE6F94D9C9F2}"/>
    <cellStyle name="Normal 3 2 2 4 7 3" xfId="15296" xr:uid="{1B603C33-4841-4F6E-8B42-D10219948EEE}"/>
    <cellStyle name="Normal 3 2 2 4 7 3 2" xfId="43245" xr:uid="{91C8767A-F066-4547-80FE-163DFE8EACB1}"/>
    <cellStyle name="Normal 3 2 2 4 7 4" xfId="43242" xr:uid="{0E0F2588-66F7-4854-AAB0-73B8F79324D2}"/>
    <cellStyle name="Normal 3 2 2 4 8" xfId="15297" xr:uid="{51760FA7-E5B2-4CC9-8287-A0B2444BE6C3}"/>
    <cellStyle name="Normal 3 2 2 4 8 2" xfId="15298" xr:uid="{1AE2A931-8AD0-4AC8-8629-2970999C03F8}"/>
    <cellStyle name="Normal 3 2 2 4 8 2 2" xfId="43247" xr:uid="{281802DB-DCED-4508-85E3-A499416B03A6}"/>
    <cellStyle name="Normal 3 2 2 4 8 3" xfId="43246" xr:uid="{E8674D07-1838-44EE-BFA6-E0C344142E0F}"/>
    <cellStyle name="Normal 3 2 2 4 9" xfId="15299" xr:uid="{9025784F-2E52-42DE-AB49-AE1A963131BD}"/>
    <cellStyle name="Normal 3 2 2 4 9 2" xfId="43248" xr:uid="{0C47FBDE-6A74-4F4A-B266-657FA12BA7F5}"/>
    <cellStyle name="Normal 3 2 2 5" xfId="241" xr:uid="{B2A7DED1-B373-4331-8C90-77671A1A2512}"/>
    <cellStyle name="Normal 3 2 2 5 10" xfId="28222" xr:uid="{4F84ED99-58EE-4BE5-A784-A1A53E472051}"/>
    <cellStyle name="Normal 3 2 2 5 2" xfId="588" xr:uid="{F971CE55-DA8E-48CA-9ADA-EA4E241861CD}"/>
    <cellStyle name="Normal 3 2 2 5 2 2" xfId="15300" xr:uid="{332D2F4B-115D-48E3-B6C3-F0DA9542D466}"/>
    <cellStyle name="Normal 3 2 2 5 2 2 2" xfId="15301" xr:uid="{77823F5A-7658-44DD-ADEE-5DC3A55FF09D}"/>
    <cellStyle name="Normal 3 2 2 5 2 2 2 2" xfId="15302" xr:uid="{B191EDE1-9D42-4A94-8BAF-A8CC38B8299C}"/>
    <cellStyle name="Normal 3 2 2 5 2 2 2 2 2" xfId="15303" xr:uid="{E1E45BE6-0EFA-472B-A090-ACFE277E6251}"/>
    <cellStyle name="Normal 3 2 2 5 2 2 2 2 2 2" xfId="15304" xr:uid="{C946A5F7-248F-420F-BC0C-B852F5D9CE90}"/>
    <cellStyle name="Normal 3 2 2 5 2 2 2 2 2 2 2" xfId="43253" xr:uid="{E26FBBB5-50A0-433D-8E65-9177EBDD0971}"/>
    <cellStyle name="Normal 3 2 2 5 2 2 2 2 2 3" xfId="43252" xr:uid="{D139012B-A48E-4BEB-B090-5E24B857E8AA}"/>
    <cellStyle name="Normal 3 2 2 5 2 2 2 2 3" xfId="15305" xr:uid="{5B0DA34E-BE28-4A0C-A5E2-A8EADF2EADB3}"/>
    <cellStyle name="Normal 3 2 2 5 2 2 2 2 3 2" xfId="43254" xr:uid="{AB7FF0FB-D324-4D2B-BA08-6AA3F519E40D}"/>
    <cellStyle name="Normal 3 2 2 5 2 2 2 2 4" xfId="43251" xr:uid="{2B6C1DD2-0DCB-4E61-B8D0-07586926962C}"/>
    <cellStyle name="Normal 3 2 2 5 2 2 2 3" xfId="15306" xr:uid="{38DBC993-EB7C-407D-95CE-2A757EC04121}"/>
    <cellStyle name="Normal 3 2 2 5 2 2 2 3 2" xfId="15307" xr:uid="{EE868AC1-AC34-49C0-86C9-6FEDF643EE1A}"/>
    <cellStyle name="Normal 3 2 2 5 2 2 2 3 2 2" xfId="43256" xr:uid="{449C6EB7-8F3C-41CF-BE72-0463D9E6BAFE}"/>
    <cellStyle name="Normal 3 2 2 5 2 2 2 3 3" xfId="43255" xr:uid="{645A7D3A-B6CA-4DF8-A160-3802A1EFCB20}"/>
    <cellStyle name="Normal 3 2 2 5 2 2 2 4" xfId="15308" xr:uid="{AB204C04-E655-4F8D-92CC-2C4744EBBBCE}"/>
    <cellStyle name="Normal 3 2 2 5 2 2 2 4 2" xfId="43257" xr:uid="{71EC0DA9-1278-49E8-B3BE-D575406BD50D}"/>
    <cellStyle name="Normal 3 2 2 5 2 2 2 5" xfId="43250" xr:uid="{BF637C77-C283-4819-A295-EF4A5FB4724F}"/>
    <cellStyle name="Normal 3 2 2 5 2 2 3" xfId="15309" xr:uid="{29D169B0-E34B-463F-B69F-3FF95E2B1AC2}"/>
    <cellStyle name="Normal 3 2 2 5 2 2 3 2" xfId="15310" xr:uid="{8393DB0B-F3BC-4326-A223-8DD389F465CF}"/>
    <cellStyle name="Normal 3 2 2 5 2 2 3 2 2" xfId="15311" xr:uid="{8D7F2497-D5D6-49D5-9D15-4EDFC7BEA517}"/>
    <cellStyle name="Normal 3 2 2 5 2 2 3 2 2 2" xfId="43260" xr:uid="{445E1D22-5F3F-4FAF-8A0C-7810CC713B67}"/>
    <cellStyle name="Normal 3 2 2 5 2 2 3 2 3" xfId="43259" xr:uid="{A36890A2-D570-4092-A9A0-A78833B5B80A}"/>
    <cellStyle name="Normal 3 2 2 5 2 2 3 3" xfId="15312" xr:uid="{39728786-8FA4-43EA-9BA1-ECFB8E9D8421}"/>
    <cellStyle name="Normal 3 2 2 5 2 2 3 3 2" xfId="43261" xr:uid="{977EFC8B-2E69-487C-AD18-B52F0A524764}"/>
    <cellStyle name="Normal 3 2 2 5 2 2 3 4" xfId="43258" xr:uid="{92D8AE4D-9B97-4D4D-9B66-B855D08A00C9}"/>
    <cellStyle name="Normal 3 2 2 5 2 2 4" xfId="15313" xr:uid="{FC114843-9825-4A29-8145-63D263C5A630}"/>
    <cellStyle name="Normal 3 2 2 5 2 2 4 2" xfId="15314" xr:uid="{6D81A458-7270-4629-841A-EF8F935CF978}"/>
    <cellStyle name="Normal 3 2 2 5 2 2 4 2 2" xfId="43263" xr:uid="{B190EF1D-325D-4E17-ACAE-3014CFD58A7F}"/>
    <cellStyle name="Normal 3 2 2 5 2 2 4 3" xfId="43262" xr:uid="{DD26D973-175D-40B8-B796-9220B9D1B84C}"/>
    <cellStyle name="Normal 3 2 2 5 2 2 5" xfId="15315" xr:uid="{9CA76445-A326-494A-B989-90527FA44880}"/>
    <cellStyle name="Normal 3 2 2 5 2 2 5 2" xfId="43264" xr:uid="{04B2AAA4-C98E-413B-8E58-CB1FB65499C1}"/>
    <cellStyle name="Normal 3 2 2 5 2 2 6" xfId="43249" xr:uid="{3C37A6CA-0418-450A-A27E-07078E3CB7A7}"/>
    <cellStyle name="Normal 3 2 2 5 2 3" xfId="15316" xr:uid="{134B2C0D-6249-4ED9-9428-4110F39736B3}"/>
    <cellStyle name="Normal 3 2 2 5 2 3 2" xfId="15317" xr:uid="{E517B4FF-599E-4EC7-8DC4-C4AE6B70FC41}"/>
    <cellStyle name="Normal 3 2 2 5 2 3 2 2" xfId="15318" xr:uid="{DEA3DDD0-43AA-4037-97BE-41308F6517BA}"/>
    <cellStyle name="Normal 3 2 2 5 2 3 2 2 2" xfId="15319" xr:uid="{F0556315-D6C3-4096-95C1-930EB71A9D0E}"/>
    <cellStyle name="Normal 3 2 2 5 2 3 2 2 2 2" xfId="43268" xr:uid="{7EF78BBA-26DE-4861-A9BA-8644A8F91128}"/>
    <cellStyle name="Normal 3 2 2 5 2 3 2 2 3" xfId="43267" xr:uid="{240B8D6E-F7A8-4856-B006-2B2E7A0D0E08}"/>
    <cellStyle name="Normal 3 2 2 5 2 3 2 3" xfId="15320" xr:uid="{8D22EFE8-F64C-4601-992C-79DCDB432A30}"/>
    <cellStyle name="Normal 3 2 2 5 2 3 2 3 2" xfId="43269" xr:uid="{555BE794-B605-4E94-B937-A63AA009574B}"/>
    <cellStyle name="Normal 3 2 2 5 2 3 2 4" xfId="43266" xr:uid="{0146A33B-0831-4FD6-9589-1F875D9D15A4}"/>
    <cellStyle name="Normal 3 2 2 5 2 3 3" xfId="15321" xr:uid="{91564052-ED9F-4A88-B3D2-F80B8589F450}"/>
    <cellStyle name="Normal 3 2 2 5 2 3 3 2" xfId="15322" xr:uid="{EAA3D360-BC34-4C52-9FE9-E31380FCF0E4}"/>
    <cellStyle name="Normal 3 2 2 5 2 3 3 2 2" xfId="43271" xr:uid="{6215239F-9930-4CCF-8177-9785CB4E9013}"/>
    <cellStyle name="Normal 3 2 2 5 2 3 3 3" xfId="43270" xr:uid="{64CFD196-D46C-414F-8B44-5397FAB92E94}"/>
    <cellStyle name="Normal 3 2 2 5 2 3 4" xfId="15323" xr:uid="{9B41A741-A92A-4072-BA9C-A8865F721D0E}"/>
    <cellStyle name="Normal 3 2 2 5 2 3 4 2" xfId="43272" xr:uid="{83079100-CFCE-490D-A9C1-9B6351371D75}"/>
    <cellStyle name="Normal 3 2 2 5 2 3 5" xfId="43265" xr:uid="{0DB6A5D9-639E-49EA-A3C9-E9624FFFA3CA}"/>
    <cellStyle name="Normal 3 2 2 5 2 4" xfId="15324" xr:uid="{A28CA6BF-DB8B-4C6C-B9CD-6CB9AF157B94}"/>
    <cellStyle name="Normal 3 2 2 5 2 4 2" xfId="15325" xr:uid="{B2BE3D6D-02F1-49CE-AA90-CBE03BE3445B}"/>
    <cellStyle name="Normal 3 2 2 5 2 4 2 2" xfId="15326" xr:uid="{5E28E519-A9BA-4F5D-8F27-077C7B031D7B}"/>
    <cellStyle name="Normal 3 2 2 5 2 4 2 2 2" xfId="15327" xr:uid="{0FF1D643-17FE-43DE-B686-FC1C23E69249}"/>
    <cellStyle name="Normal 3 2 2 5 2 4 2 2 2 2" xfId="43276" xr:uid="{F4F2EF3F-7E03-466B-AEAF-183E89C04B14}"/>
    <cellStyle name="Normal 3 2 2 5 2 4 2 2 3" xfId="43275" xr:uid="{4A3A272C-2845-49F6-9C11-B9A3E0230BF4}"/>
    <cellStyle name="Normal 3 2 2 5 2 4 2 3" xfId="15328" xr:uid="{EE8008B0-AA0C-4736-B0C5-9CDD23EC6A77}"/>
    <cellStyle name="Normal 3 2 2 5 2 4 2 3 2" xfId="43277" xr:uid="{794906DB-58C2-45FB-9314-9C106F2F6C25}"/>
    <cellStyle name="Normal 3 2 2 5 2 4 2 4" xfId="43274" xr:uid="{93159072-B9C2-4BE3-B29B-7D6EABEDB74B}"/>
    <cellStyle name="Normal 3 2 2 5 2 4 3" xfId="15329" xr:uid="{3F4C3987-80B0-43DF-82FA-BCF888A7D44A}"/>
    <cellStyle name="Normal 3 2 2 5 2 4 3 2" xfId="15330" xr:uid="{84074C2C-55DC-4F68-99FC-D22662704EF0}"/>
    <cellStyle name="Normal 3 2 2 5 2 4 3 2 2" xfId="43279" xr:uid="{A9298AD5-F303-46CC-AD39-183DF5D8DD6D}"/>
    <cellStyle name="Normal 3 2 2 5 2 4 3 3" xfId="43278" xr:uid="{40E674C2-C16E-4606-9413-CB5D0B977667}"/>
    <cellStyle name="Normal 3 2 2 5 2 4 4" xfId="15331" xr:uid="{F85A9BDA-BB1E-4720-9257-6B576F9CE323}"/>
    <cellStyle name="Normal 3 2 2 5 2 4 4 2" xfId="43280" xr:uid="{28DFE5B3-0E46-44C2-9042-655AD7D1CD8B}"/>
    <cellStyle name="Normal 3 2 2 5 2 4 5" xfId="43273" xr:uid="{1EFCF6D2-0FB0-4863-8693-04FEF625A9C3}"/>
    <cellStyle name="Normal 3 2 2 5 2 5" xfId="15332" xr:uid="{C6226674-3197-4DF1-B570-81A642907895}"/>
    <cellStyle name="Normal 3 2 2 5 2 5 2" xfId="15333" xr:uid="{5C05AF1F-F2B7-45B6-B321-7A28C97F1BB7}"/>
    <cellStyle name="Normal 3 2 2 5 2 5 2 2" xfId="15334" xr:uid="{33D9FA91-3BB2-402E-98DD-6CA9B8B8BD3F}"/>
    <cellStyle name="Normal 3 2 2 5 2 5 2 2 2" xfId="43283" xr:uid="{658B914E-04CD-42AA-9076-5E4322B97BFD}"/>
    <cellStyle name="Normal 3 2 2 5 2 5 2 3" xfId="43282" xr:uid="{9E186165-A0AE-4145-87E9-24AE61DF7D11}"/>
    <cellStyle name="Normal 3 2 2 5 2 5 3" xfId="15335" xr:uid="{B663B8CF-8AD0-4873-B001-3B01C4B31586}"/>
    <cellStyle name="Normal 3 2 2 5 2 5 3 2" xfId="43284" xr:uid="{9F466574-5237-48BC-BB84-337B81845AB1}"/>
    <cellStyle name="Normal 3 2 2 5 2 5 4" xfId="43281" xr:uid="{D34F0680-882E-4AA5-A815-485AB5915AC3}"/>
    <cellStyle name="Normal 3 2 2 5 2 6" xfId="15336" xr:uid="{47592E87-5F3C-47AB-8368-E9792115E610}"/>
    <cellStyle name="Normal 3 2 2 5 2 6 2" xfId="15337" xr:uid="{CA96B4FB-4AAE-49FA-8AEA-F9A1D6FFCCB3}"/>
    <cellStyle name="Normal 3 2 2 5 2 6 2 2" xfId="43286" xr:uid="{66125C90-B81E-491F-9F16-5C9F2E62B3FE}"/>
    <cellStyle name="Normal 3 2 2 5 2 6 3" xfId="43285" xr:uid="{D66A3C14-BC91-4538-A34A-1D4538F4E089}"/>
    <cellStyle name="Normal 3 2 2 5 2 7" xfId="15338" xr:uid="{F40771B9-CAE1-40B7-8FFB-FFB2C7A38D67}"/>
    <cellStyle name="Normal 3 2 2 5 2 7 2" xfId="43287" xr:uid="{AB4F1100-68D9-4E86-8C70-AC9F2CC9D926}"/>
    <cellStyle name="Normal 3 2 2 5 2 8" xfId="28567" xr:uid="{439525DE-ABA7-4E41-9ECF-494278EF8089}"/>
    <cellStyle name="Normal 3 2 2 5 3" xfId="15339" xr:uid="{41F19647-037F-44BF-936E-5C245BE00405}"/>
    <cellStyle name="Normal 3 2 2 5 3 2" xfId="15340" xr:uid="{F549F7AF-1394-457F-8054-EC3406A67D2A}"/>
    <cellStyle name="Normal 3 2 2 5 3 2 2" xfId="15341" xr:uid="{8B8D0677-E5D8-425A-83C8-8A46D9C722D3}"/>
    <cellStyle name="Normal 3 2 2 5 3 2 2 2" xfId="15342" xr:uid="{8255880E-D902-4DD1-B432-79BFED8D1212}"/>
    <cellStyle name="Normal 3 2 2 5 3 2 2 2 2" xfId="15343" xr:uid="{BB810B98-0FE3-40DB-A682-A0A4105121FF}"/>
    <cellStyle name="Normal 3 2 2 5 3 2 2 2 2 2" xfId="43292" xr:uid="{C880EF3C-4F10-4A70-B583-4F4A70080EFE}"/>
    <cellStyle name="Normal 3 2 2 5 3 2 2 2 3" xfId="43291" xr:uid="{27DA3647-3026-444B-BF79-95EC4B975B45}"/>
    <cellStyle name="Normal 3 2 2 5 3 2 2 3" xfId="15344" xr:uid="{A4C9CAB0-DFC6-4D74-B267-3923C36CEF8A}"/>
    <cellStyle name="Normal 3 2 2 5 3 2 2 3 2" xfId="43293" xr:uid="{6533EBB3-D795-40FD-AD53-37016C44E935}"/>
    <cellStyle name="Normal 3 2 2 5 3 2 2 4" xfId="43290" xr:uid="{BA00A73A-4727-4B56-B5AF-945207654FDB}"/>
    <cellStyle name="Normal 3 2 2 5 3 2 3" xfId="15345" xr:uid="{4625EF5A-399D-4A63-BAAF-C858096BF73A}"/>
    <cellStyle name="Normal 3 2 2 5 3 2 3 2" xfId="15346" xr:uid="{E11656CD-2861-4D53-8AF8-2C4F107B3B46}"/>
    <cellStyle name="Normal 3 2 2 5 3 2 3 2 2" xfId="43295" xr:uid="{BEAC9A31-1C95-4629-BEC9-9A4017308441}"/>
    <cellStyle name="Normal 3 2 2 5 3 2 3 3" xfId="43294" xr:uid="{81E333D0-0F62-48B3-B2D5-AAEB761E5163}"/>
    <cellStyle name="Normal 3 2 2 5 3 2 4" xfId="15347" xr:uid="{7AD3D2D9-76D6-47CF-84F8-8314FEC5DDE8}"/>
    <cellStyle name="Normal 3 2 2 5 3 2 4 2" xfId="43296" xr:uid="{D4B7ACBB-3101-49CE-9AD4-7135BCFCCA33}"/>
    <cellStyle name="Normal 3 2 2 5 3 2 5" xfId="43289" xr:uid="{4329F72A-D3E0-43CE-82B6-19D06BBF7CCE}"/>
    <cellStyle name="Normal 3 2 2 5 3 3" xfId="15348" xr:uid="{15D95AFD-A7BB-4148-9E66-F83192C37C76}"/>
    <cellStyle name="Normal 3 2 2 5 3 3 2" xfId="15349" xr:uid="{7B6FDC34-6717-4E6E-B519-168E2CD5B979}"/>
    <cellStyle name="Normal 3 2 2 5 3 3 2 2" xfId="15350" xr:uid="{8CDAC905-13B6-44F9-B70E-E997CA49838A}"/>
    <cellStyle name="Normal 3 2 2 5 3 3 2 2 2" xfId="43299" xr:uid="{480F6C07-D2E5-4419-ADEA-6A2F286486F6}"/>
    <cellStyle name="Normal 3 2 2 5 3 3 2 3" xfId="43298" xr:uid="{85AE22E5-010D-4C06-81F6-501F1156F1DB}"/>
    <cellStyle name="Normal 3 2 2 5 3 3 3" xfId="15351" xr:uid="{4A6440AE-31C7-4832-A37D-87F7BC1FDE7F}"/>
    <cellStyle name="Normal 3 2 2 5 3 3 3 2" xfId="43300" xr:uid="{3B01E4F8-6D80-4478-BA61-128BA92FCA20}"/>
    <cellStyle name="Normal 3 2 2 5 3 3 4" xfId="43297" xr:uid="{D4197EB2-3995-40EA-99DF-E4931EB668ED}"/>
    <cellStyle name="Normal 3 2 2 5 3 4" xfId="15352" xr:uid="{25363E63-BBC5-48F8-ABAB-73641EC8CE49}"/>
    <cellStyle name="Normal 3 2 2 5 3 4 2" xfId="15353" xr:uid="{C4280FA3-6206-47E6-BB1D-B4BD1AA9E927}"/>
    <cellStyle name="Normal 3 2 2 5 3 4 2 2" xfId="43302" xr:uid="{EA50EDCD-D465-447E-A9B1-F35FE0D9E675}"/>
    <cellStyle name="Normal 3 2 2 5 3 4 3" xfId="43301" xr:uid="{737511BD-5EC0-4103-82A6-3657570C7354}"/>
    <cellStyle name="Normal 3 2 2 5 3 5" xfId="15354" xr:uid="{CCFB8F27-AA6F-4F68-9AC2-D35C1E8ADC78}"/>
    <cellStyle name="Normal 3 2 2 5 3 5 2" xfId="43303" xr:uid="{1347E14E-BE19-40CC-B0AE-084B9BB050AE}"/>
    <cellStyle name="Normal 3 2 2 5 3 6" xfId="43288" xr:uid="{E8271F82-FDC4-470A-B1C5-3326BCA9A487}"/>
    <cellStyle name="Normal 3 2 2 5 4" xfId="15355" xr:uid="{5C9A9F61-D21A-4347-832C-32E3E09156EA}"/>
    <cellStyle name="Normal 3 2 2 5 4 2" xfId="15356" xr:uid="{E0F569B4-F8D3-4EBC-9329-F4CC0AFBA9BC}"/>
    <cellStyle name="Normal 3 2 2 5 4 2 2" xfId="15357" xr:uid="{AC2D7041-AE84-4DC8-BB8C-8D233A277852}"/>
    <cellStyle name="Normal 3 2 2 5 4 2 2 2" xfId="15358" xr:uid="{6D956874-30CA-4F04-826A-0030A0B9D7A6}"/>
    <cellStyle name="Normal 3 2 2 5 4 2 2 2 2" xfId="43307" xr:uid="{8FBE07EA-B7E1-447B-95FA-A959ED9F8913}"/>
    <cellStyle name="Normal 3 2 2 5 4 2 2 3" xfId="43306" xr:uid="{E71DDC0C-ADD0-4729-8C94-2940D5F07BA0}"/>
    <cellStyle name="Normal 3 2 2 5 4 2 3" xfId="15359" xr:uid="{03A6F903-B71B-41E1-8968-D4EFE0B9E41C}"/>
    <cellStyle name="Normal 3 2 2 5 4 2 3 2" xfId="43308" xr:uid="{C7BB40B8-1939-4F56-897D-631E55C6DBE4}"/>
    <cellStyle name="Normal 3 2 2 5 4 2 4" xfId="43305" xr:uid="{C6107DFA-BC2A-4DA0-93E0-34B1A5C978CF}"/>
    <cellStyle name="Normal 3 2 2 5 4 3" xfId="15360" xr:uid="{7B4CD7F8-E9EF-4861-8AD1-18A698A786E1}"/>
    <cellStyle name="Normal 3 2 2 5 4 3 2" xfId="15361" xr:uid="{8402869D-B821-4BBD-B115-7C12C33734AF}"/>
    <cellStyle name="Normal 3 2 2 5 4 3 2 2" xfId="43310" xr:uid="{49C9E7E0-CADD-4675-8C2F-60354BD5A7BA}"/>
    <cellStyle name="Normal 3 2 2 5 4 3 3" xfId="43309" xr:uid="{68901771-8F19-43B6-8210-967DEB62F45A}"/>
    <cellStyle name="Normal 3 2 2 5 4 4" xfId="15362" xr:uid="{78F66F93-1D87-4AB4-8D11-8DB2BE7E56B9}"/>
    <cellStyle name="Normal 3 2 2 5 4 4 2" xfId="43311" xr:uid="{A1D21C77-EFE4-418C-ADE5-7B7DC25D8853}"/>
    <cellStyle name="Normal 3 2 2 5 4 5" xfId="43304" xr:uid="{02AF741E-EAF5-4C93-A94F-F3693F56376E}"/>
    <cellStyle name="Normal 3 2 2 5 5" xfId="15363" xr:uid="{9EB6F864-83CA-4341-8BA4-B90F09C444D3}"/>
    <cellStyle name="Normal 3 2 2 5 5 2" xfId="15364" xr:uid="{3DBD4D77-5389-4A6B-932B-3EB098449861}"/>
    <cellStyle name="Normal 3 2 2 5 5 2 2" xfId="15365" xr:uid="{C4F95B6B-E993-4B74-A9BB-4A11F5C1F384}"/>
    <cellStyle name="Normal 3 2 2 5 5 2 2 2" xfId="15366" xr:uid="{20EE32AE-3F74-4405-96E8-B70B1E1EFDEE}"/>
    <cellStyle name="Normal 3 2 2 5 5 2 2 2 2" xfId="43315" xr:uid="{3C006A39-34E2-4C58-8DEA-B3FA3FB7611E}"/>
    <cellStyle name="Normal 3 2 2 5 5 2 2 3" xfId="43314" xr:uid="{2ADF4364-C2DD-4429-85DF-D04F4F28D8B0}"/>
    <cellStyle name="Normal 3 2 2 5 5 2 3" xfId="15367" xr:uid="{2503ECFF-98B8-4D70-A792-FF77CA60160A}"/>
    <cellStyle name="Normal 3 2 2 5 5 2 3 2" xfId="43316" xr:uid="{8D270E7D-B3ED-4D04-9182-7DDCCE4F58AC}"/>
    <cellStyle name="Normal 3 2 2 5 5 2 4" xfId="43313" xr:uid="{240B4F0B-A52A-4E25-8730-C74DC8AE9B1C}"/>
    <cellStyle name="Normal 3 2 2 5 5 3" xfId="15368" xr:uid="{9F72B887-4DCC-4F3E-8BB9-65AE379519CC}"/>
    <cellStyle name="Normal 3 2 2 5 5 3 2" xfId="15369" xr:uid="{ECF0EC0D-F33D-4ED0-9C68-05208139D2BD}"/>
    <cellStyle name="Normal 3 2 2 5 5 3 2 2" xfId="43318" xr:uid="{8A4B157A-864B-4CF6-A6A3-EA8FCBA6048D}"/>
    <cellStyle name="Normal 3 2 2 5 5 3 3" xfId="43317" xr:uid="{637FB5D7-93A2-430A-B2C3-EEC24521905D}"/>
    <cellStyle name="Normal 3 2 2 5 5 4" xfId="15370" xr:uid="{43E9E88E-8609-4032-81BB-A53A5451A014}"/>
    <cellStyle name="Normal 3 2 2 5 5 4 2" xfId="43319" xr:uid="{8CCBB9A4-402A-4611-A720-8CA6F90B775C}"/>
    <cellStyle name="Normal 3 2 2 5 5 5" xfId="43312" xr:uid="{4F3CC345-F08C-4257-A137-E9CCABABF7A1}"/>
    <cellStyle name="Normal 3 2 2 5 6" xfId="15371" xr:uid="{A9334166-C003-4DA0-A15A-E5AAB3CC58C8}"/>
    <cellStyle name="Normal 3 2 2 5 6 2" xfId="15372" xr:uid="{CCF99812-A399-468C-A044-580536A8EE8E}"/>
    <cellStyle name="Normal 3 2 2 5 6 2 2" xfId="15373" xr:uid="{31F3AE30-712A-4373-8BCC-7085F92956EE}"/>
    <cellStyle name="Normal 3 2 2 5 6 2 2 2" xfId="43322" xr:uid="{5FF32F69-CC0D-4851-BA6E-1D04CA083D4B}"/>
    <cellStyle name="Normal 3 2 2 5 6 2 3" xfId="43321" xr:uid="{FB48B22B-20F4-46A7-95DD-CD5E187ACEC4}"/>
    <cellStyle name="Normal 3 2 2 5 6 3" xfId="15374" xr:uid="{C0B341B6-749A-48A8-BD69-870A1C489421}"/>
    <cellStyle name="Normal 3 2 2 5 6 3 2" xfId="43323" xr:uid="{F5B93F89-1ADA-4C24-81BE-938A138FB4D9}"/>
    <cellStyle name="Normal 3 2 2 5 6 4" xfId="43320" xr:uid="{3C93B3CD-B8B1-454B-887A-351D14A08D33}"/>
    <cellStyle name="Normal 3 2 2 5 7" xfId="15375" xr:uid="{447F6867-7FB3-4A04-87C7-44A74042AEF8}"/>
    <cellStyle name="Normal 3 2 2 5 7 2" xfId="15376" xr:uid="{7ABE60AA-D066-4291-BB58-3E1EECDB5354}"/>
    <cellStyle name="Normal 3 2 2 5 7 2 2" xfId="43325" xr:uid="{72332D8F-736A-4953-913C-D39F03A7981A}"/>
    <cellStyle name="Normal 3 2 2 5 7 3" xfId="43324" xr:uid="{E0B9D741-893C-43F4-A16B-64187773E371}"/>
    <cellStyle name="Normal 3 2 2 5 8" xfId="15377" xr:uid="{105979AF-DF03-4379-B952-44F1DFE21696}"/>
    <cellStyle name="Normal 3 2 2 5 8 2" xfId="43326" xr:uid="{E53E5734-E59D-4A48-B7CB-30D677CE0BC1}"/>
    <cellStyle name="Normal 3 2 2 5 9" xfId="27890" xr:uid="{708641CA-4247-4A0D-826D-A48FFC1AB7E5}"/>
    <cellStyle name="Normal 3 2 2 5 9 2" xfId="55809" xr:uid="{88A31209-7FDA-4541-8636-86875F0811C5}"/>
    <cellStyle name="Normal 3 2 2 6" xfId="82" xr:uid="{38A41E78-F3FF-4BB1-9739-A2B208E9825D}"/>
    <cellStyle name="Normal 3 2 2 6 2" xfId="434" xr:uid="{008D13AA-7ADF-43A2-8DC5-4437BD2B554D}"/>
    <cellStyle name="Normal 3 2 2 6 2 2" xfId="15378" xr:uid="{09983EBE-1D90-4909-B9A7-3CD167E75156}"/>
    <cellStyle name="Normal 3 2 2 6 2 2 2" xfId="15379" xr:uid="{B13DD6E0-0DF2-4CEE-99D0-AA3D12AB2C89}"/>
    <cellStyle name="Normal 3 2 2 6 2 2 2 2" xfId="15380" xr:uid="{742A4182-1D69-4E63-BEEB-FD41C634853F}"/>
    <cellStyle name="Normal 3 2 2 6 2 2 2 2 2" xfId="15381" xr:uid="{9CDB8BDC-9CF4-4EAD-8D6A-52D2FDC1F58E}"/>
    <cellStyle name="Normal 3 2 2 6 2 2 2 2 2 2" xfId="15382" xr:uid="{E86CE95A-7F4A-4A02-B521-BE6E601473C7}"/>
    <cellStyle name="Normal 3 2 2 6 2 2 2 2 2 2 2" xfId="43331" xr:uid="{D5006D09-8612-41B0-B380-72483A4A2269}"/>
    <cellStyle name="Normal 3 2 2 6 2 2 2 2 2 3" xfId="43330" xr:uid="{9BDE6F77-9E54-4761-94BC-8ED0577AA9F0}"/>
    <cellStyle name="Normal 3 2 2 6 2 2 2 2 3" xfId="15383" xr:uid="{51989053-C30F-408E-BB98-BAA31CAA9227}"/>
    <cellStyle name="Normal 3 2 2 6 2 2 2 2 3 2" xfId="43332" xr:uid="{F7015B1E-2474-4816-A928-DC4469B74489}"/>
    <cellStyle name="Normal 3 2 2 6 2 2 2 2 4" xfId="43329" xr:uid="{8F64E2DC-5D1B-4843-B8CC-DE2D4C1427E2}"/>
    <cellStyle name="Normal 3 2 2 6 2 2 2 3" xfId="15384" xr:uid="{D6B52D8D-CDF8-48F8-9333-93839AB0C1C3}"/>
    <cellStyle name="Normal 3 2 2 6 2 2 2 3 2" xfId="15385" xr:uid="{DBC98E29-670C-4B69-9B70-6B98BE7E093E}"/>
    <cellStyle name="Normal 3 2 2 6 2 2 2 3 2 2" xfId="43334" xr:uid="{59A84A63-7FE0-4904-BE18-635EA0ED5E85}"/>
    <cellStyle name="Normal 3 2 2 6 2 2 2 3 3" xfId="43333" xr:uid="{43A5AD8B-2FC0-4CCB-8FAB-5E50BEB45917}"/>
    <cellStyle name="Normal 3 2 2 6 2 2 2 4" xfId="15386" xr:uid="{9BE4A88C-5B89-4534-90E9-5082DED59B60}"/>
    <cellStyle name="Normal 3 2 2 6 2 2 2 4 2" xfId="43335" xr:uid="{2DCF8C28-7885-4DC2-8819-7F01D36FBD76}"/>
    <cellStyle name="Normal 3 2 2 6 2 2 2 5" xfId="43328" xr:uid="{CA357315-C9A4-42B6-8CAF-FCB486C50572}"/>
    <cellStyle name="Normal 3 2 2 6 2 2 3" xfId="15387" xr:uid="{16E37FBA-B860-47AA-8876-27CABEE645F0}"/>
    <cellStyle name="Normal 3 2 2 6 2 2 3 2" xfId="15388" xr:uid="{204A3FC0-7344-4F7C-88EF-A3C444E0598F}"/>
    <cellStyle name="Normal 3 2 2 6 2 2 3 2 2" xfId="15389" xr:uid="{15954A91-45C2-4438-80FD-7031121B5D79}"/>
    <cellStyle name="Normal 3 2 2 6 2 2 3 2 2 2" xfId="43338" xr:uid="{0F9A71AF-ECDE-4774-ABE2-7D541463CB47}"/>
    <cellStyle name="Normal 3 2 2 6 2 2 3 2 3" xfId="43337" xr:uid="{4EFAD5EA-ED29-4AA4-815F-657055D2402A}"/>
    <cellStyle name="Normal 3 2 2 6 2 2 3 3" xfId="15390" xr:uid="{0B131F93-2EA0-47AC-AC26-241083B99B75}"/>
    <cellStyle name="Normal 3 2 2 6 2 2 3 3 2" xfId="43339" xr:uid="{0558ED4E-2E62-47B1-A0BC-B2C828207FAC}"/>
    <cellStyle name="Normal 3 2 2 6 2 2 3 4" xfId="43336" xr:uid="{16B8A13C-DEEA-44A9-92C9-7E9F6D5FF3F2}"/>
    <cellStyle name="Normal 3 2 2 6 2 2 4" xfId="15391" xr:uid="{F6F931DE-16E3-4AD4-8CB3-2330D8AC67DC}"/>
    <cellStyle name="Normal 3 2 2 6 2 2 4 2" xfId="15392" xr:uid="{DBD79F2E-A7A1-4DC5-A5B1-140A8B17FDC1}"/>
    <cellStyle name="Normal 3 2 2 6 2 2 4 2 2" xfId="43341" xr:uid="{D74D9189-CAB5-4C07-8087-CD6D88BC6B0B}"/>
    <cellStyle name="Normal 3 2 2 6 2 2 4 3" xfId="43340" xr:uid="{AAAA9AEE-88B4-4DAE-BC90-72319E9834D4}"/>
    <cellStyle name="Normal 3 2 2 6 2 2 5" xfId="15393" xr:uid="{729A52D2-BA96-4799-ABE5-DE3A73DCDF6D}"/>
    <cellStyle name="Normal 3 2 2 6 2 2 5 2" xfId="43342" xr:uid="{1FFB1C15-9811-4F88-93B4-61D055A41117}"/>
    <cellStyle name="Normal 3 2 2 6 2 2 6" xfId="43327" xr:uid="{7748B42C-5A15-4EAC-86F1-14EF7E1B90F1}"/>
    <cellStyle name="Normal 3 2 2 6 2 3" xfId="15394" xr:uid="{16894BBF-06B1-436C-80E3-1F5EBCBFE106}"/>
    <cellStyle name="Normal 3 2 2 6 2 3 2" xfId="15395" xr:uid="{632B9603-AC2E-430E-96BC-A33702F0ED5F}"/>
    <cellStyle name="Normal 3 2 2 6 2 3 2 2" xfId="15396" xr:uid="{45D9D86C-72DF-49BF-8776-7491DE7B2001}"/>
    <cellStyle name="Normal 3 2 2 6 2 3 2 2 2" xfId="15397" xr:uid="{E27244B0-1418-4463-BEEE-C2ED8BA1C3E1}"/>
    <cellStyle name="Normal 3 2 2 6 2 3 2 2 2 2" xfId="43346" xr:uid="{9E58D822-29D4-4DB2-9397-BB6BA67ECB28}"/>
    <cellStyle name="Normal 3 2 2 6 2 3 2 2 3" xfId="43345" xr:uid="{DE3F7383-C06C-438D-99D2-291DC5F3F009}"/>
    <cellStyle name="Normal 3 2 2 6 2 3 2 3" xfId="15398" xr:uid="{CD893499-DA9C-4E7E-BE26-4357311CD069}"/>
    <cellStyle name="Normal 3 2 2 6 2 3 2 3 2" xfId="43347" xr:uid="{13485577-BEE7-4849-8DE0-9A64C9512DC4}"/>
    <cellStyle name="Normal 3 2 2 6 2 3 2 4" xfId="43344" xr:uid="{C053EED9-0116-4854-9011-50DBADE35F09}"/>
    <cellStyle name="Normal 3 2 2 6 2 3 3" xfId="15399" xr:uid="{672F0C07-0065-44C6-9759-0CA3D66F4D69}"/>
    <cellStyle name="Normal 3 2 2 6 2 3 3 2" xfId="15400" xr:uid="{3646FD73-112E-4EF9-8263-D98361C5A3A8}"/>
    <cellStyle name="Normal 3 2 2 6 2 3 3 2 2" xfId="43349" xr:uid="{2945FA15-C819-43F8-92A0-03608B409DE6}"/>
    <cellStyle name="Normal 3 2 2 6 2 3 3 3" xfId="43348" xr:uid="{14516CE4-758A-408C-954A-85C06EF3EE02}"/>
    <cellStyle name="Normal 3 2 2 6 2 3 4" xfId="15401" xr:uid="{DD495D25-41D7-403C-8A18-ABF4BC89740C}"/>
    <cellStyle name="Normal 3 2 2 6 2 3 4 2" xfId="43350" xr:uid="{C17BADC2-B511-4FB9-972C-1FD01FD72E64}"/>
    <cellStyle name="Normal 3 2 2 6 2 3 5" xfId="43343" xr:uid="{5842451A-FB2D-4CD2-B4BA-CE803867814C}"/>
    <cellStyle name="Normal 3 2 2 6 2 4" xfId="15402" xr:uid="{6850670A-87B1-44E5-8E12-2DD52FCEEFEB}"/>
    <cellStyle name="Normal 3 2 2 6 2 4 2" xfId="15403" xr:uid="{AE9EA6C1-4251-425A-94EF-39B970FC247D}"/>
    <cellStyle name="Normal 3 2 2 6 2 4 2 2" xfId="15404" xr:uid="{B37AC056-8663-48F6-9C83-744EEAA10C0A}"/>
    <cellStyle name="Normal 3 2 2 6 2 4 2 2 2" xfId="15405" xr:uid="{FF80AF00-6A58-4CFB-AD73-452D48581A51}"/>
    <cellStyle name="Normal 3 2 2 6 2 4 2 2 2 2" xfId="43354" xr:uid="{D6B85B00-F194-4C43-BCD1-8C2C3D4ABDC7}"/>
    <cellStyle name="Normal 3 2 2 6 2 4 2 2 3" xfId="43353" xr:uid="{CCF86AD0-CF3C-4DE4-8A3D-E24E8933F52D}"/>
    <cellStyle name="Normal 3 2 2 6 2 4 2 3" xfId="15406" xr:uid="{70D5CF01-77A1-4B58-93C4-94A84C4E7EF1}"/>
    <cellStyle name="Normal 3 2 2 6 2 4 2 3 2" xfId="43355" xr:uid="{D5478A40-2684-45D7-99D8-A0D2F9E060CE}"/>
    <cellStyle name="Normal 3 2 2 6 2 4 2 4" xfId="43352" xr:uid="{6F4CAC97-BA97-4CED-B7BF-7DB50980B8BA}"/>
    <cellStyle name="Normal 3 2 2 6 2 4 3" xfId="15407" xr:uid="{E1067CF6-0668-49BD-97FA-873F49FFAD38}"/>
    <cellStyle name="Normal 3 2 2 6 2 4 3 2" xfId="15408" xr:uid="{70F2786D-91B1-48CE-81A4-FA6FE71CC74D}"/>
    <cellStyle name="Normal 3 2 2 6 2 4 3 2 2" xfId="43357" xr:uid="{565AECD9-36C1-45F8-8A51-2A4BE48753A1}"/>
    <cellStyle name="Normal 3 2 2 6 2 4 3 3" xfId="43356" xr:uid="{9D30C02C-52F1-4329-89FB-74C6F9DF4B16}"/>
    <cellStyle name="Normal 3 2 2 6 2 4 4" xfId="15409" xr:uid="{DF85795B-A165-43E2-B525-B17DCFD422A1}"/>
    <cellStyle name="Normal 3 2 2 6 2 4 4 2" xfId="43358" xr:uid="{DFDF589D-EA2C-4901-9CD7-4F59672C23FF}"/>
    <cellStyle name="Normal 3 2 2 6 2 4 5" xfId="43351" xr:uid="{D8120DFC-92C6-41A6-8617-2E0B26FD4CB0}"/>
    <cellStyle name="Normal 3 2 2 6 2 5" xfId="15410" xr:uid="{24BB5116-8285-46EF-84B7-CDAA02B2746B}"/>
    <cellStyle name="Normal 3 2 2 6 2 5 2" xfId="15411" xr:uid="{DF11AB60-742B-418E-9DF2-FC788241C0CA}"/>
    <cellStyle name="Normal 3 2 2 6 2 5 2 2" xfId="15412" xr:uid="{809B3EB1-2011-450E-B3B2-411252739FE4}"/>
    <cellStyle name="Normal 3 2 2 6 2 5 2 2 2" xfId="43361" xr:uid="{D0D3248F-65D5-4A62-A387-046041434EAF}"/>
    <cellStyle name="Normal 3 2 2 6 2 5 2 3" xfId="43360" xr:uid="{08D9CF49-1F1E-4CFD-8A18-CB380FEA204C}"/>
    <cellStyle name="Normal 3 2 2 6 2 5 3" xfId="15413" xr:uid="{EFDB0952-6193-4C22-8A0E-6D7742BCDA13}"/>
    <cellStyle name="Normal 3 2 2 6 2 5 3 2" xfId="43362" xr:uid="{1A5DEBA7-E1AF-4839-B5E9-ABD459920ACF}"/>
    <cellStyle name="Normal 3 2 2 6 2 5 4" xfId="43359" xr:uid="{E2EF47BC-06E7-41B4-A2F0-80F531BDD75B}"/>
    <cellStyle name="Normal 3 2 2 6 2 6" xfId="15414" xr:uid="{BD72E122-269C-4249-A09E-B328BC4180C7}"/>
    <cellStyle name="Normal 3 2 2 6 2 6 2" xfId="15415" xr:uid="{716143A5-76CB-4527-A67D-2D6081174B20}"/>
    <cellStyle name="Normal 3 2 2 6 2 6 2 2" xfId="43364" xr:uid="{92E5850A-2BAA-4276-81D0-2D72940B3DC7}"/>
    <cellStyle name="Normal 3 2 2 6 2 6 3" xfId="43363" xr:uid="{CA8DE714-D568-4FA5-AFAD-9ED50FE1C913}"/>
    <cellStyle name="Normal 3 2 2 6 2 7" xfId="15416" xr:uid="{6F5A18DA-56E3-407A-BDB2-ABF3DF81E2F8}"/>
    <cellStyle name="Normal 3 2 2 6 2 7 2" xfId="43365" xr:uid="{BF3DA779-9F58-4DFC-932F-8ED5D22F6543}"/>
    <cellStyle name="Normal 3 2 2 6 2 8" xfId="28413" xr:uid="{53616B0B-0369-4CE7-9EA9-488CDE4FE9B1}"/>
    <cellStyle name="Normal 3 2 2 6 3" xfId="15417" xr:uid="{37BE3EAC-50A0-43C7-BA11-A25BD9E7B5E1}"/>
    <cellStyle name="Normal 3 2 2 6 3 2" xfId="15418" xr:uid="{114AD00C-EAFA-43CC-BE27-798C878BB6C1}"/>
    <cellStyle name="Normal 3 2 2 6 3 2 2" xfId="15419" xr:uid="{87E8C8C1-B5F8-4932-A33F-7A35BA5B5874}"/>
    <cellStyle name="Normal 3 2 2 6 3 2 2 2" xfId="15420" xr:uid="{7774B128-EB69-4B7A-92B0-C97A7BD1D85B}"/>
    <cellStyle name="Normal 3 2 2 6 3 2 2 2 2" xfId="15421" xr:uid="{43EC5758-39BA-4197-A7E4-E73F77244645}"/>
    <cellStyle name="Normal 3 2 2 6 3 2 2 2 2 2" xfId="43370" xr:uid="{703E165C-FDD5-4489-88DE-E5536AFEDCEA}"/>
    <cellStyle name="Normal 3 2 2 6 3 2 2 2 3" xfId="43369" xr:uid="{849A5E02-2270-4549-9089-FD6AABCC33B2}"/>
    <cellStyle name="Normal 3 2 2 6 3 2 2 3" xfId="15422" xr:uid="{4542DECA-C3BC-4178-8F65-6904841E36E9}"/>
    <cellStyle name="Normal 3 2 2 6 3 2 2 3 2" xfId="43371" xr:uid="{AE626BF7-4624-4882-8EE6-29E925525BDC}"/>
    <cellStyle name="Normal 3 2 2 6 3 2 2 4" xfId="43368" xr:uid="{3778D2EE-4DFF-4DDA-BAEC-BAA9C166E402}"/>
    <cellStyle name="Normal 3 2 2 6 3 2 3" xfId="15423" xr:uid="{36C2D907-3F51-49D8-AEDA-28FF48331D2F}"/>
    <cellStyle name="Normal 3 2 2 6 3 2 3 2" xfId="15424" xr:uid="{DE28940E-46DC-48F5-A975-4DADCFFC2EB8}"/>
    <cellStyle name="Normal 3 2 2 6 3 2 3 2 2" xfId="43373" xr:uid="{98FFF8E0-D59F-47BA-B0FE-91B65E022592}"/>
    <cellStyle name="Normal 3 2 2 6 3 2 3 3" xfId="43372" xr:uid="{805D7154-2F32-45E7-85C0-9DDE011B5EFB}"/>
    <cellStyle name="Normal 3 2 2 6 3 2 4" xfId="15425" xr:uid="{B8E20E0A-87B3-41DB-A696-02258843F291}"/>
    <cellStyle name="Normal 3 2 2 6 3 2 4 2" xfId="43374" xr:uid="{D5954851-0D40-4020-B088-BE9C0AD84E5F}"/>
    <cellStyle name="Normal 3 2 2 6 3 2 5" xfId="43367" xr:uid="{B0BAB2BA-E60C-4F57-B217-251A5D919886}"/>
    <cellStyle name="Normal 3 2 2 6 3 3" xfId="15426" xr:uid="{CBF2D3E9-1EDD-4BB6-B0C0-E1F33334E618}"/>
    <cellStyle name="Normal 3 2 2 6 3 3 2" xfId="15427" xr:uid="{8D234EFE-B8DF-4291-976E-2918941B30AB}"/>
    <cellStyle name="Normal 3 2 2 6 3 3 2 2" xfId="15428" xr:uid="{9A2FD559-4999-419F-AC47-E476CA5C85F0}"/>
    <cellStyle name="Normal 3 2 2 6 3 3 2 2 2" xfId="43377" xr:uid="{8601E728-B878-4543-B72F-0C5928C12A51}"/>
    <cellStyle name="Normal 3 2 2 6 3 3 2 3" xfId="43376" xr:uid="{7173CFC1-B946-4828-B146-C2DB8B8B4509}"/>
    <cellStyle name="Normal 3 2 2 6 3 3 3" xfId="15429" xr:uid="{49857784-D06C-4514-B342-4BADC38AB04A}"/>
    <cellStyle name="Normal 3 2 2 6 3 3 3 2" xfId="43378" xr:uid="{1677DEEB-252A-409C-86D2-E54B4C1C1411}"/>
    <cellStyle name="Normal 3 2 2 6 3 3 4" xfId="43375" xr:uid="{6FBCCEAC-6852-4B48-8653-7CB87D10D908}"/>
    <cellStyle name="Normal 3 2 2 6 3 4" xfId="15430" xr:uid="{5A801A5A-6FA7-46EA-BA62-51396FAE7C12}"/>
    <cellStyle name="Normal 3 2 2 6 3 4 2" xfId="15431" xr:uid="{2BC579C9-65E1-4276-9FBB-EF9D169E9C40}"/>
    <cellStyle name="Normal 3 2 2 6 3 4 2 2" xfId="43380" xr:uid="{F5724E97-D81D-43D6-9D25-0FF34513A60C}"/>
    <cellStyle name="Normal 3 2 2 6 3 4 3" xfId="43379" xr:uid="{75C1B8AC-C18B-4655-B8A3-7C028651FC64}"/>
    <cellStyle name="Normal 3 2 2 6 3 5" xfId="15432" xr:uid="{1BB741C4-7956-468D-B819-555E7B539CFB}"/>
    <cellStyle name="Normal 3 2 2 6 3 5 2" xfId="43381" xr:uid="{925BD5DB-DE6D-4558-B876-8DABBB2C70F5}"/>
    <cellStyle name="Normal 3 2 2 6 3 6" xfId="43366" xr:uid="{BB93C752-31C4-47C1-BBA4-3AD43BC1F1C3}"/>
    <cellStyle name="Normal 3 2 2 6 4" xfId="15433" xr:uid="{72DFA039-0D36-46A2-9EFA-E84BF5A1104B}"/>
    <cellStyle name="Normal 3 2 2 6 4 2" xfId="15434" xr:uid="{396CEC77-273F-4079-9BFE-798E448445ED}"/>
    <cellStyle name="Normal 3 2 2 6 4 2 2" xfId="15435" xr:uid="{C4163A7F-F7D2-414E-8CF8-F981A2F4CDF1}"/>
    <cellStyle name="Normal 3 2 2 6 4 2 2 2" xfId="15436" xr:uid="{06A4B864-175D-4CAB-85E1-72F1ADEE357E}"/>
    <cellStyle name="Normal 3 2 2 6 4 2 2 2 2" xfId="43385" xr:uid="{04F96CB4-8AD3-455D-9BEE-44AB9ADCD570}"/>
    <cellStyle name="Normal 3 2 2 6 4 2 2 3" xfId="43384" xr:uid="{2BC7734E-7418-4F7A-9402-29F19AE73355}"/>
    <cellStyle name="Normal 3 2 2 6 4 2 3" xfId="15437" xr:uid="{5CBB0309-7ED1-44E4-AA68-5F498C35D05C}"/>
    <cellStyle name="Normal 3 2 2 6 4 2 3 2" xfId="43386" xr:uid="{DB5360EF-966E-4EF9-BBA3-21BFDFF54C47}"/>
    <cellStyle name="Normal 3 2 2 6 4 2 4" xfId="43383" xr:uid="{BC0D16B8-BCE4-4B1A-84F6-3BED38AC7ED4}"/>
    <cellStyle name="Normal 3 2 2 6 4 3" xfId="15438" xr:uid="{F7395491-C54D-4EEE-8BEC-005298BD4A34}"/>
    <cellStyle name="Normal 3 2 2 6 4 3 2" xfId="15439" xr:uid="{72269033-2AFE-4835-913B-2BE7E069E744}"/>
    <cellStyle name="Normal 3 2 2 6 4 3 2 2" xfId="43388" xr:uid="{90DCC7BE-DD39-44DE-BC78-97DFD432FF69}"/>
    <cellStyle name="Normal 3 2 2 6 4 3 3" xfId="43387" xr:uid="{2AE44C92-F5A0-4DDB-8B83-4841131E4C11}"/>
    <cellStyle name="Normal 3 2 2 6 4 4" xfId="15440" xr:uid="{6DD383BC-B392-4454-A107-02064AF6900F}"/>
    <cellStyle name="Normal 3 2 2 6 4 4 2" xfId="43389" xr:uid="{B71EEF6A-6608-4741-9F58-DB97C6EE89A1}"/>
    <cellStyle name="Normal 3 2 2 6 4 5" xfId="43382" xr:uid="{3696DA74-AFA1-4F6E-ACBD-F66932B3A7B6}"/>
    <cellStyle name="Normal 3 2 2 6 5" xfId="15441" xr:uid="{F847EC5B-44A6-490A-A9A1-4009132376CA}"/>
    <cellStyle name="Normal 3 2 2 6 5 2" xfId="15442" xr:uid="{3B340161-0A3A-45DE-9646-719FFB814AFB}"/>
    <cellStyle name="Normal 3 2 2 6 5 2 2" xfId="15443" xr:uid="{84B520C0-32DC-4200-8BB5-B820D66298B5}"/>
    <cellStyle name="Normal 3 2 2 6 5 2 2 2" xfId="15444" xr:uid="{E695A9AE-49EE-43E0-960A-B947F69E47B0}"/>
    <cellStyle name="Normal 3 2 2 6 5 2 2 2 2" xfId="43393" xr:uid="{F79BE24E-CAB8-4EDE-9626-7F263BBC5BC9}"/>
    <cellStyle name="Normal 3 2 2 6 5 2 2 3" xfId="43392" xr:uid="{A071BFE4-45F5-4CED-9F5E-2AAEDAC2CA69}"/>
    <cellStyle name="Normal 3 2 2 6 5 2 3" xfId="15445" xr:uid="{70914414-F7FD-4E5A-B12E-CC49C3D244DB}"/>
    <cellStyle name="Normal 3 2 2 6 5 2 3 2" xfId="43394" xr:uid="{E77C140F-4247-4591-A8E5-87673255724B}"/>
    <cellStyle name="Normal 3 2 2 6 5 2 4" xfId="43391" xr:uid="{3DF97D51-4E7B-4566-A9D7-AB1ADAB327EC}"/>
    <cellStyle name="Normal 3 2 2 6 5 3" xfId="15446" xr:uid="{BC91496F-1A07-453F-9FA5-0C35087EF4E9}"/>
    <cellStyle name="Normal 3 2 2 6 5 3 2" xfId="15447" xr:uid="{8887525C-B79B-483E-895E-E4EE64CE8C78}"/>
    <cellStyle name="Normal 3 2 2 6 5 3 2 2" xfId="43396" xr:uid="{8DA57018-AA7C-4222-B553-D80087C15308}"/>
    <cellStyle name="Normal 3 2 2 6 5 3 3" xfId="43395" xr:uid="{10F64C36-811C-440D-96A9-DED6445D4D53}"/>
    <cellStyle name="Normal 3 2 2 6 5 4" xfId="15448" xr:uid="{DE35E52D-E6FB-4683-AC18-86A5EBB4B153}"/>
    <cellStyle name="Normal 3 2 2 6 5 4 2" xfId="43397" xr:uid="{C351C8B3-027A-469E-8035-DE2A19477A76}"/>
    <cellStyle name="Normal 3 2 2 6 5 5" xfId="43390" xr:uid="{06459B90-FF2E-4E46-9F42-141C8F5DF5B0}"/>
    <cellStyle name="Normal 3 2 2 6 6" xfId="15449" xr:uid="{328182C3-0AC9-4A4E-8516-3293A627227B}"/>
    <cellStyle name="Normal 3 2 2 6 6 2" xfId="15450" xr:uid="{E56D658A-D059-4DF8-B01E-620F88B56ED8}"/>
    <cellStyle name="Normal 3 2 2 6 6 2 2" xfId="15451" xr:uid="{191C15C9-9530-49DC-9D84-375F26CD6368}"/>
    <cellStyle name="Normal 3 2 2 6 6 2 2 2" xfId="43400" xr:uid="{61C295CB-8BD7-49D7-8841-A0900849F82A}"/>
    <cellStyle name="Normal 3 2 2 6 6 2 3" xfId="43399" xr:uid="{FB0DCAAF-466B-40BF-89D9-F7EA02BC439D}"/>
    <cellStyle name="Normal 3 2 2 6 6 3" xfId="15452" xr:uid="{03F2DEEC-86C0-4448-A73D-3C47F5B13BBE}"/>
    <cellStyle name="Normal 3 2 2 6 6 3 2" xfId="43401" xr:uid="{A8B3B9A2-3390-4541-BD3F-699558A7C790}"/>
    <cellStyle name="Normal 3 2 2 6 6 4" xfId="43398" xr:uid="{97D31FEC-F5F2-4CFB-AE20-CBDBAE47A253}"/>
    <cellStyle name="Normal 3 2 2 6 7" xfId="15453" xr:uid="{B99009FA-EE27-4C42-885B-BFF3F734771C}"/>
    <cellStyle name="Normal 3 2 2 6 7 2" xfId="15454" xr:uid="{C8DF9289-2A30-4192-B3F4-6BD9C896670D}"/>
    <cellStyle name="Normal 3 2 2 6 7 2 2" xfId="43403" xr:uid="{7A095A3B-798D-4093-886D-3065B2FFDACC}"/>
    <cellStyle name="Normal 3 2 2 6 7 3" xfId="43402" xr:uid="{12720AB0-E25C-4CA5-91FF-77D0AFF236B6}"/>
    <cellStyle name="Normal 3 2 2 6 8" xfId="15455" xr:uid="{99065C4A-4AA0-4037-AFD9-E974D64486BD}"/>
    <cellStyle name="Normal 3 2 2 6 8 2" xfId="43404" xr:uid="{B87E5F4D-945B-4887-AD03-0F347698B816}"/>
    <cellStyle name="Normal 3 2 2 6 9" xfId="28068" xr:uid="{3A0434AF-24B7-40BB-B024-D8FFA9ECAE60}"/>
    <cellStyle name="Normal 3 2 2 7" xfId="398" xr:uid="{8A0B5B1B-FE9F-482C-9CAF-AE1AE9965406}"/>
    <cellStyle name="Normal 3 2 2 7 2" xfId="15456" xr:uid="{3D7093AF-836E-4189-AB10-308E4CD0482D}"/>
    <cellStyle name="Normal 3 2 2 7 2 2" xfId="15457" xr:uid="{9C38D6DD-E445-4C94-AC26-25B3FBFE8A20}"/>
    <cellStyle name="Normal 3 2 2 7 2 2 2" xfId="15458" xr:uid="{0FC9368E-4DA2-4613-8A41-A9273BE1FD75}"/>
    <cellStyle name="Normal 3 2 2 7 2 2 2 2" xfId="15459" xr:uid="{18F25668-F4CC-46B9-82FC-06F713CD35C6}"/>
    <cellStyle name="Normal 3 2 2 7 2 2 2 2 2" xfId="15460" xr:uid="{36FAF622-1D8A-4C25-8768-F88A79ABBEAD}"/>
    <cellStyle name="Normal 3 2 2 7 2 2 2 2 2 2" xfId="43409" xr:uid="{14AE1E36-3023-403C-B137-4AE720C1EFCC}"/>
    <cellStyle name="Normal 3 2 2 7 2 2 2 2 3" xfId="43408" xr:uid="{85D2E42A-4F3F-4B6F-A6E7-2FD90A69FA8C}"/>
    <cellStyle name="Normal 3 2 2 7 2 2 2 3" xfId="15461" xr:uid="{E13BCC7B-FB59-463E-B422-2F618AFCD7E2}"/>
    <cellStyle name="Normal 3 2 2 7 2 2 2 3 2" xfId="43410" xr:uid="{4BF945D1-F3FD-4FC8-8199-9E120407B042}"/>
    <cellStyle name="Normal 3 2 2 7 2 2 2 4" xfId="43407" xr:uid="{049A0258-5A49-430E-9B6A-457FB14858DD}"/>
    <cellStyle name="Normal 3 2 2 7 2 2 3" xfId="15462" xr:uid="{2CC001BD-01AD-438F-9092-6DA7677931B6}"/>
    <cellStyle name="Normal 3 2 2 7 2 2 3 2" xfId="15463" xr:uid="{0CC552E6-830C-4084-AEFB-17D3165A0EC5}"/>
    <cellStyle name="Normal 3 2 2 7 2 2 3 2 2" xfId="43412" xr:uid="{4AA1C123-84E3-4858-8290-412F6526D52C}"/>
    <cellStyle name="Normal 3 2 2 7 2 2 3 3" xfId="43411" xr:uid="{DAA1412D-D030-4968-8747-9786944F27E6}"/>
    <cellStyle name="Normal 3 2 2 7 2 2 4" xfId="15464" xr:uid="{9A9D3375-3E93-4455-9C0C-E9113A999D52}"/>
    <cellStyle name="Normal 3 2 2 7 2 2 4 2" xfId="43413" xr:uid="{EDEB8FA6-3F36-4233-A0AC-BDE376A962CC}"/>
    <cellStyle name="Normal 3 2 2 7 2 2 5" xfId="43406" xr:uid="{18A75B37-7D87-4B45-8BBA-2E90C0333464}"/>
    <cellStyle name="Normal 3 2 2 7 2 3" xfId="15465" xr:uid="{B4368586-7B20-4D6F-94BD-DBB222856D45}"/>
    <cellStyle name="Normal 3 2 2 7 2 3 2" xfId="15466" xr:uid="{B71CA8F7-D607-419D-A942-510E4D5FB196}"/>
    <cellStyle name="Normal 3 2 2 7 2 3 2 2" xfId="15467" xr:uid="{6CBF8C00-5827-470D-B5F9-6F0D8E3C09A4}"/>
    <cellStyle name="Normal 3 2 2 7 2 3 2 2 2" xfId="43416" xr:uid="{D313C287-6557-4148-969D-AA88013DFB2F}"/>
    <cellStyle name="Normal 3 2 2 7 2 3 2 3" xfId="43415" xr:uid="{C4D9C636-FF4E-4258-AFB2-034DB85A8254}"/>
    <cellStyle name="Normal 3 2 2 7 2 3 3" xfId="15468" xr:uid="{2483A673-A3CE-4303-A993-064CE5611B36}"/>
    <cellStyle name="Normal 3 2 2 7 2 3 3 2" xfId="43417" xr:uid="{1BFA04CE-BA50-4803-B17D-492C1E6B2FE7}"/>
    <cellStyle name="Normal 3 2 2 7 2 3 4" xfId="43414" xr:uid="{84DFAB55-9C62-4EDE-8430-787FE0435956}"/>
    <cellStyle name="Normal 3 2 2 7 2 4" xfId="15469" xr:uid="{839E95A6-E42D-4551-95EB-FF90A7A209FF}"/>
    <cellStyle name="Normal 3 2 2 7 2 4 2" xfId="15470" xr:uid="{58CBE4DC-0C4E-4803-B46F-C3B5E30C5DB5}"/>
    <cellStyle name="Normal 3 2 2 7 2 4 2 2" xfId="43419" xr:uid="{0D52C4B3-AA3A-454C-BF18-3A5C693D3E68}"/>
    <cellStyle name="Normal 3 2 2 7 2 4 3" xfId="43418" xr:uid="{1C7B76E3-8331-45C5-98B5-F52A51404165}"/>
    <cellStyle name="Normal 3 2 2 7 2 5" xfId="15471" xr:uid="{1CD33227-7644-4A26-AF27-BC5832790959}"/>
    <cellStyle name="Normal 3 2 2 7 2 5 2" xfId="43420" xr:uid="{5086F4BE-1F86-48E9-AAC7-47882AACF9CF}"/>
    <cellStyle name="Normal 3 2 2 7 2 6" xfId="43405" xr:uid="{888086B1-1BC4-4380-B845-83726E5F8442}"/>
    <cellStyle name="Normal 3 2 2 7 3" xfId="15472" xr:uid="{53FEA6E5-1A79-458C-BEBC-D222275434A4}"/>
    <cellStyle name="Normal 3 2 2 7 3 2" xfId="15473" xr:uid="{0963D854-280E-400E-ADBD-BEF52C191D35}"/>
    <cellStyle name="Normal 3 2 2 7 3 2 2" xfId="15474" xr:uid="{C736DF1E-B9CA-4399-9CAD-1F44A3BEE90F}"/>
    <cellStyle name="Normal 3 2 2 7 3 2 2 2" xfId="15475" xr:uid="{0CA6A135-3C6C-43AB-AAD8-67B78EBB5EFD}"/>
    <cellStyle name="Normal 3 2 2 7 3 2 2 2 2" xfId="43424" xr:uid="{FC7A5984-D1E8-4AEC-AE85-6E4CC0359823}"/>
    <cellStyle name="Normal 3 2 2 7 3 2 2 3" xfId="43423" xr:uid="{3A396833-01C0-4F06-A747-AA0AAD88D63D}"/>
    <cellStyle name="Normal 3 2 2 7 3 2 3" xfId="15476" xr:uid="{1B338C36-452E-406C-B90A-17C321767B9F}"/>
    <cellStyle name="Normal 3 2 2 7 3 2 3 2" xfId="43425" xr:uid="{62FEC586-6847-455B-BBED-ED61F6C26425}"/>
    <cellStyle name="Normal 3 2 2 7 3 2 4" xfId="43422" xr:uid="{8CB6AFD0-81A7-43EB-936D-5436644D987F}"/>
    <cellStyle name="Normal 3 2 2 7 3 3" xfId="15477" xr:uid="{B727970A-AA20-4225-B5B2-642D1D8EA73E}"/>
    <cellStyle name="Normal 3 2 2 7 3 3 2" xfId="15478" xr:uid="{2FE21583-B97B-4960-8A2B-5190594730E3}"/>
    <cellStyle name="Normal 3 2 2 7 3 3 2 2" xfId="43427" xr:uid="{76BD1509-1751-4F76-8995-AEAD5F9000BD}"/>
    <cellStyle name="Normal 3 2 2 7 3 3 3" xfId="43426" xr:uid="{BDA8C959-17BC-42CE-9CF8-F62EF72699E7}"/>
    <cellStyle name="Normal 3 2 2 7 3 4" xfId="15479" xr:uid="{0004C31F-81B6-419D-9F84-EBE8FDC3028F}"/>
    <cellStyle name="Normal 3 2 2 7 3 4 2" xfId="43428" xr:uid="{7498B404-473A-4214-BE00-12A896DB14AE}"/>
    <cellStyle name="Normal 3 2 2 7 3 5" xfId="43421" xr:uid="{54C638F0-D725-4552-B4FA-350B1030A675}"/>
    <cellStyle name="Normal 3 2 2 7 4" xfId="15480" xr:uid="{6DCC0DB7-72E8-4580-9895-B97C3421C862}"/>
    <cellStyle name="Normal 3 2 2 7 4 2" xfId="15481" xr:uid="{6407CD20-EB93-49CF-ABF5-545C343831BC}"/>
    <cellStyle name="Normal 3 2 2 7 4 2 2" xfId="15482" xr:uid="{266C71B2-7B34-4935-B591-A162838DA647}"/>
    <cellStyle name="Normal 3 2 2 7 4 2 2 2" xfId="15483" xr:uid="{8589A47B-A526-4EC7-8EC2-5CC937AEBF51}"/>
    <cellStyle name="Normal 3 2 2 7 4 2 2 2 2" xfId="43432" xr:uid="{0CFBDFB7-C632-432A-976D-04B90B2B9481}"/>
    <cellStyle name="Normal 3 2 2 7 4 2 2 3" xfId="43431" xr:uid="{730CC3B3-B5E0-4194-A214-5F1B095C09DC}"/>
    <cellStyle name="Normal 3 2 2 7 4 2 3" xfId="15484" xr:uid="{DAE7ACF8-9602-41DD-B26B-CA21B2962323}"/>
    <cellStyle name="Normal 3 2 2 7 4 2 3 2" xfId="43433" xr:uid="{3B21C50B-A346-4B93-A778-E8FDD0ECC0CE}"/>
    <cellStyle name="Normal 3 2 2 7 4 2 4" xfId="43430" xr:uid="{1406D73F-1EAB-4464-85F0-F2C99CF1F4D3}"/>
    <cellStyle name="Normal 3 2 2 7 4 3" xfId="15485" xr:uid="{9F74067F-A931-4569-B68F-01579E008339}"/>
    <cellStyle name="Normal 3 2 2 7 4 3 2" xfId="15486" xr:uid="{65359057-44F5-465E-B14B-F2CD515BB9D9}"/>
    <cellStyle name="Normal 3 2 2 7 4 3 2 2" xfId="43435" xr:uid="{9DB7F00E-E645-4CBA-A6A2-8E9E9B2B3669}"/>
    <cellStyle name="Normal 3 2 2 7 4 3 3" xfId="43434" xr:uid="{E324F691-81CA-4925-8990-A736AD8F4710}"/>
    <cellStyle name="Normal 3 2 2 7 4 4" xfId="15487" xr:uid="{E4842664-B30C-44D7-AEC6-20388009DE98}"/>
    <cellStyle name="Normal 3 2 2 7 4 4 2" xfId="43436" xr:uid="{EB54497C-CFA4-4E27-83B8-8FC2FB0613AC}"/>
    <cellStyle name="Normal 3 2 2 7 4 5" xfId="43429" xr:uid="{DEC5C661-4F0B-4915-B865-6C9FCBF06488}"/>
    <cellStyle name="Normal 3 2 2 7 5" xfId="15488" xr:uid="{892F1849-2EE0-4419-8A3D-128CDA257254}"/>
    <cellStyle name="Normal 3 2 2 7 5 2" xfId="15489" xr:uid="{81D4FEBC-1A78-4CBD-A16E-0587F45551BE}"/>
    <cellStyle name="Normal 3 2 2 7 5 2 2" xfId="15490" xr:uid="{3D6F1C8D-64A0-4800-B249-8EBABB5F985E}"/>
    <cellStyle name="Normal 3 2 2 7 5 2 2 2" xfId="43439" xr:uid="{96173BC2-9C1E-49A6-B42A-AC5BDD792697}"/>
    <cellStyle name="Normal 3 2 2 7 5 2 3" xfId="43438" xr:uid="{F6EFA360-45C8-4C5D-BF9D-EA23B1B1852D}"/>
    <cellStyle name="Normal 3 2 2 7 5 3" xfId="15491" xr:uid="{9BE27D1F-181A-4B51-92A9-0E51321EF3F7}"/>
    <cellStyle name="Normal 3 2 2 7 5 3 2" xfId="43440" xr:uid="{193D4386-1BBE-4412-BA29-EB6181855244}"/>
    <cellStyle name="Normal 3 2 2 7 5 4" xfId="43437" xr:uid="{8C194C58-5D44-488D-85F0-8EE40B65A60C}"/>
    <cellStyle name="Normal 3 2 2 7 6" xfId="15492" xr:uid="{BB42977C-7D9A-4305-BABD-740F672B5BE7}"/>
    <cellStyle name="Normal 3 2 2 7 6 2" xfId="15493" xr:uid="{FB29C404-6CBA-48A7-85D9-31B36A69B85E}"/>
    <cellStyle name="Normal 3 2 2 7 6 2 2" xfId="43442" xr:uid="{0BECD4B0-A35F-426B-8931-D58977F12464}"/>
    <cellStyle name="Normal 3 2 2 7 6 3" xfId="43441" xr:uid="{45E3E2DD-CA64-4ED4-ACB1-B3D3DE81325F}"/>
    <cellStyle name="Normal 3 2 2 7 7" xfId="15494" xr:uid="{B8412E68-56A9-475F-8681-10E1C1E37084}"/>
    <cellStyle name="Normal 3 2 2 7 7 2" xfId="43443" xr:uid="{DFD3EC1D-64D2-4BAA-A4BC-78FD14AE6E72}"/>
    <cellStyle name="Normal 3 2 2 7 8" xfId="28377" xr:uid="{3862E7C5-B948-44CB-8C2D-E590B24B4587}"/>
    <cellStyle name="Normal 3 2 2 8" xfId="15495" xr:uid="{0858B004-C94A-4C26-901F-D56DC3629761}"/>
    <cellStyle name="Normal 3 2 2 8 2" xfId="15496" xr:uid="{85FAEDAF-7809-49C2-938E-58F1D2301AAC}"/>
    <cellStyle name="Normal 3 2 2 8 2 2" xfId="15497" xr:uid="{B0D734CF-225B-4538-897A-ED024D730E2D}"/>
    <cellStyle name="Normal 3 2 2 8 2 2 2" xfId="15498" xr:uid="{ECD34B86-F87C-41CE-A751-897B5AA0BB8A}"/>
    <cellStyle name="Normal 3 2 2 8 2 2 2 2" xfId="15499" xr:uid="{237CC37D-BE83-400B-A846-A8DD32698225}"/>
    <cellStyle name="Normal 3 2 2 8 2 2 2 2 2" xfId="43448" xr:uid="{C2DE969F-F98C-4431-933F-7C31C2485F2F}"/>
    <cellStyle name="Normal 3 2 2 8 2 2 2 3" xfId="43447" xr:uid="{B6BD4729-31C6-443A-B7D7-7D354789A84B}"/>
    <cellStyle name="Normal 3 2 2 8 2 2 3" xfId="15500" xr:uid="{D18185E9-7B73-43B9-A1C9-B9731605735B}"/>
    <cellStyle name="Normal 3 2 2 8 2 2 3 2" xfId="43449" xr:uid="{FE824AFA-1F0D-49A8-934E-ADC203FAB7D6}"/>
    <cellStyle name="Normal 3 2 2 8 2 2 4" xfId="43446" xr:uid="{A36417B0-4899-4610-B3FF-BD75874824FC}"/>
    <cellStyle name="Normal 3 2 2 8 2 3" xfId="15501" xr:uid="{48E5BDB0-FCFD-4DB0-8682-697A3470B252}"/>
    <cellStyle name="Normal 3 2 2 8 2 3 2" xfId="15502" xr:uid="{00ED8643-4CBE-4829-BB73-2BBAFD8C749D}"/>
    <cellStyle name="Normal 3 2 2 8 2 3 2 2" xfId="43451" xr:uid="{4E45B7EC-AED3-4219-93B6-93F24AED7071}"/>
    <cellStyle name="Normal 3 2 2 8 2 3 3" xfId="43450" xr:uid="{7C30944B-8FD8-43BF-9B87-EAE2D4FA564D}"/>
    <cellStyle name="Normal 3 2 2 8 2 4" xfId="15503" xr:uid="{534B20FB-A063-4B75-A538-0A9473C8F98F}"/>
    <cellStyle name="Normal 3 2 2 8 2 4 2" xfId="43452" xr:uid="{C248F066-059F-412C-A81B-0719167EE6E4}"/>
    <cellStyle name="Normal 3 2 2 8 2 5" xfId="43445" xr:uid="{538DBDEB-4F4C-49F2-B6FD-76ED7F73B8B6}"/>
    <cellStyle name="Normal 3 2 2 8 3" xfId="15504" xr:uid="{DA5EF383-8697-4E24-8B38-2D091AC4BBFB}"/>
    <cellStyle name="Normal 3 2 2 8 3 2" xfId="15505" xr:uid="{347A6D21-DEE3-477F-AEBA-EB72CEC215F4}"/>
    <cellStyle name="Normal 3 2 2 8 3 2 2" xfId="15506" xr:uid="{B7F79C0D-9CA2-4E0F-A274-81530EF76DA1}"/>
    <cellStyle name="Normal 3 2 2 8 3 2 2 2" xfId="43455" xr:uid="{CABD58BC-D152-4C00-936C-E07A6BD9F84E}"/>
    <cellStyle name="Normal 3 2 2 8 3 2 3" xfId="43454" xr:uid="{D584AA1A-AC8C-4A4D-9E25-4CD2946727EA}"/>
    <cellStyle name="Normal 3 2 2 8 3 3" xfId="15507" xr:uid="{56584FB0-3245-4F68-AF5C-7B298A44526D}"/>
    <cellStyle name="Normal 3 2 2 8 3 3 2" xfId="43456" xr:uid="{29646414-251A-47CC-97F9-FB06C0C4C884}"/>
    <cellStyle name="Normal 3 2 2 8 3 4" xfId="43453" xr:uid="{A456660A-952E-4B99-9D4C-5A60C84A3F69}"/>
    <cellStyle name="Normal 3 2 2 8 4" xfId="15508" xr:uid="{30A15B38-4919-415F-A687-7C73342C63DE}"/>
    <cellStyle name="Normal 3 2 2 8 4 2" xfId="15509" xr:uid="{DEC5979E-499C-4417-BD45-294FD515AC76}"/>
    <cellStyle name="Normal 3 2 2 8 4 2 2" xfId="43458" xr:uid="{9BC11E4E-6763-45B4-82BB-36E50BD1AAD3}"/>
    <cellStyle name="Normal 3 2 2 8 4 3" xfId="43457" xr:uid="{5A9A91F3-5261-49BC-B949-E4DEADAAE525}"/>
    <cellStyle name="Normal 3 2 2 8 5" xfId="15510" xr:uid="{C32FFDD2-7D27-4984-B76C-A8DCAA5F0E68}"/>
    <cellStyle name="Normal 3 2 2 8 5 2" xfId="43459" xr:uid="{8ABF702A-1D8F-45C0-8370-22D1E5E69566}"/>
    <cellStyle name="Normal 3 2 2 8 6" xfId="43444" xr:uid="{90308FC8-4758-4FC6-8536-F55B55C92C83}"/>
    <cellStyle name="Normal 3 2 2 9" xfId="15511" xr:uid="{4790D592-B2CD-4BCD-8B95-F19DFC0F28B1}"/>
    <cellStyle name="Normal 3 2 2 9 2" xfId="15512" xr:uid="{79864AC7-FFAA-4205-950C-3593B24D0573}"/>
    <cellStyle name="Normal 3 2 2 9 2 2" xfId="15513" xr:uid="{4289E6FA-D1FE-4DFC-84C6-8C6E49BA1CD7}"/>
    <cellStyle name="Normal 3 2 2 9 2 2 2" xfId="15514" xr:uid="{E900B620-062D-4F7C-941B-D0164A56144A}"/>
    <cellStyle name="Normal 3 2 2 9 2 2 2 2" xfId="43463" xr:uid="{531E75F6-7F20-4C8A-AC67-C73DA79897EB}"/>
    <cellStyle name="Normal 3 2 2 9 2 2 3" xfId="43462" xr:uid="{B228599F-3AF2-4111-9DCE-96F24877AE0C}"/>
    <cellStyle name="Normal 3 2 2 9 2 3" xfId="15515" xr:uid="{139C7432-AD38-46EE-9A3C-549CF6FBDE45}"/>
    <cellStyle name="Normal 3 2 2 9 2 3 2" xfId="43464" xr:uid="{32A14DE8-B4C0-459A-BC80-B82164465498}"/>
    <cellStyle name="Normal 3 2 2 9 2 4" xfId="43461" xr:uid="{5E77E60A-0030-42AD-AB84-DC415ED46AF3}"/>
    <cellStyle name="Normal 3 2 2 9 3" xfId="15516" xr:uid="{8683DD52-E215-42AE-87BE-D66EA8198176}"/>
    <cellStyle name="Normal 3 2 2 9 3 2" xfId="15517" xr:uid="{9F17EC30-32C0-4CB8-B46B-2796201FCBC5}"/>
    <cellStyle name="Normal 3 2 2 9 3 2 2" xfId="43466" xr:uid="{FEDDAB46-87B3-4076-86EF-675BA754D0ED}"/>
    <cellStyle name="Normal 3 2 2 9 3 3" xfId="43465" xr:uid="{216F58B3-9565-4AD3-9528-C4DBAF8DE9EA}"/>
    <cellStyle name="Normal 3 2 2 9 4" xfId="15518" xr:uid="{27463008-BBB0-43FC-ADA0-842595F50A18}"/>
    <cellStyle name="Normal 3 2 2 9 4 2" xfId="43467" xr:uid="{F854B357-BBA8-484B-8B04-3B2908CEA810}"/>
    <cellStyle name="Normal 3 2 2 9 5" xfId="43460" xr:uid="{691DAF60-9DB4-4067-B8F0-B62EBE65E418}"/>
    <cellStyle name="Normal 3 2 3" xfId="52" xr:uid="{9C6C1C3A-8974-462E-A097-059C46329CAA}"/>
    <cellStyle name="Normal 3 2 3 10" xfId="15519" xr:uid="{A575DD99-BB83-4E67-98FA-576A9A04B58A}"/>
    <cellStyle name="Normal 3 2 3 10 2" xfId="15520" xr:uid="{0B4F9DAA-7ECB-480D-9961-D0BB6264F18D}"/>
    <cellStyle name="Normal 3 2 3 10 2 2" xfId="15521" xr:uid="{CDEB8BE2-627A-44AE-A74B-CEBB6B1FB2F9}"/>
    <cellStyle name="Normal 3 2 3 10 2 2 2" xfId="15522" xr:uid="{04F4153D-6693-43D4-8947-31EDF2C1536A}"/>
    <cellStyle name="Normal 3 2 3 10 2 2 2 2" xfId="43471" xr:uid="{34A687A0-7567-4976-AF87-50C57BF1FC58}"/>
    <cellStyle name="Normal 3 2 3 10 2 2 3" xfId="43470" xr:uid="{DCD4D175-6F62-40F8-A9A0-C0FDDC2093A4}"/>
    <cellStyle name="Normal 3 2 3 10 2 3" xfId="15523" xr:uid="{F3FC03C8-0C62-4899-95BE-02B0F253E05C}"/>
    <cellStyle name="Normal 3 2 3 10 2 3 2" xfId="43472" xr:uid="{38BBF33E-9563-45D6-831D-7B1B850CEEBB}"/>
    <cellStyle name="Normal 3 2 3 10 2 4" xfId="43469" xr:uid="{CFBFA2E1-1D62-493F-A7C4-A5B7774D5CA8}"/>
    <cellStyle name="Normal 3 2 3 10 3" xfId="15524" xr:uid="{A2765814-CE89-4250-B0B8-B208BC4822E5}"/>
    <cellStyle name="Normal 3 2 3 10 3 2" xfId="15525" xr:uid="{748F47A4-3F12-4D61-8EAF-5ADC32762BFE}"/>
    <cellStyle name="Normal 3 2 3 10 3 2 2" xfId="43474" xr:uid="{CD502E79-7106-4E80-AF26-F19F22A4D561}"/>
    <cellStyle name="Normal 3 2 3 10 3 3" xfId="43473" xr:uid="{728B5FE0-1E05-4B41-8D06-EE29B535C83F}"/>
    <cellStyle name="Normal 3 2 3 10 4" xfId="15526" xr:uid="{B0F22CE2-02C2-4D79-A915-EA1AB2CFA06C}"/>
    <cellStyle name="Normal 3 2 3 10 4 2" xfId="43475" xr:uid="{E4CADD09-E615-4034-874A-4B1D85DC6E65}"/>
    <cellStyle name="Normal 3 2 3 10 5" xfId="43468" xr:uid="{FCD66059-730F-4553-89BB-CE93B89B9A1D}"/>
    <cellStyle name="Normal 3 2 3 11" xfId="15527" xr:uid="{0B015C4E-F731-4648-B3E4-05D5EFA79F86}"/>
    <cellStyle name="Normal 3 2 3 11 2" xfId="15528" xr:uid="{B85C6D0A-82D4-43F8-969C-434319ED6E7D}"/>
    <cellStyle name="Normal 3 2 3 11 2 2" xfId="15529" xr:uid="{4790B0E2-7CE1-4940-BE79-AD4E319FE8E0}"/>
    <cellStyle name="Normal 3 2 3 11 2 2 2" xfId="43478" xr:uid="{66338907-7652-485A-9638-E322C787899F}"/>
    <cellStyle name="Normal 3 2 3 11 2 3" xfId="43477" xr:uid="{0BDEB041-E820-4B1B-906B-2937B7477603}"/>
    <cellStyle name="Normal 3 2 3 11 3" xfId="15530" xr:uid="{EC14BDCF-58FF-4A98-8EE5-1444FD9D544E}"/>
    <cellStyle name="Normal 3 2 3 11 3 2" xfId="43479" xr:uid="{1E4BB6A6-41D1-4A5B-9D77-8AA3BC504E5D}"/>
    <cellStyle name="Normal 3 2 3 11 4" xfId="43476" xr:uid="{1E2FCCE6-2C55-4BF4-AE34-E24C71973567}"/>
    <cellStyle name="Normal 3 2 3 12" xfId="15531" xr:uid="{BCD6ED90-5E1F-4569-A3A9-B9F52ED12A65}"/>
    <cellStyle name="Normal 3 2 3 12 2" xfId="15532" xr:uid="{2BD53F71-0E84-44F5-B517-0E4FCADE795F}"/>
    <cellStyle name="Normal 3 2 3 12 2 2" xfId="43481" xr:uid="{EB006755-1B7C-44D4-AAC3-90642A4FAB14}"/>
    <cellStyle name="Normal 3 2 3 12 3" xfId="43480" xr:uid="{0FA26E17-5E83-423A-9B91-4621151EA8EB}"/>
    <cellStyle name="Normal 3 2 3 13" xfId="15533" xr:uid="{4C2A25DD-C670-41F5-9E12-B4DB5AAFB963}"/>
    <cellStyle name="Normal 3 2 3 13 2" xfId="43482" xr:uid="{F9EC9BDE-48F9-43A0-B6F9-A42C83615C78}"/>
    <cellStyle name="Normal 3 2 3 14" xfId="27891" xr:uid="{71D43D36-0995-4D6B-B094-CC46B10EEF05}"/>
    <cellStyle name="Normal 3 2 3 14 2" xfId="55810" xr:uid="{DA6B5754-E837-419F-A821-210C64AFFF8A}"/>
    <cellStyle name="Normal 3 2 3 15" xfId="28038" xr:uid="{5E4A2109-88FD-4584-9A8A-D4EFD41E9132}"/>
    <cellStyle name="Normal 3 2 3 2" xfId="70" xr:uid="{993DFB0A-6FC0-4421-8177-DFD42990627C}"/>
    <cellStyle name="Normal 3 2 3 2 10" xfId="15534" xr:uid="{3D1A16ED-07AC-4B5D-8974-37CFC02501F8}"/>
    <cellStyle name="Normal 3 2 3 2 10 2" xfId="15535" xr:uid="{E47DB44C-8EBD-46C9-88FC-01F388D399D2}"/>
    <cellStyle name="Normal 3 2 3 2 10 2 2" xfId="15536" xr:uid="{57770615-41C6-4E27-BE9C-954D1ACEFB4F}"/>
    <cellStyle name="Normal 3 2 3 2 10 2 2 2" xfId="43485" xr:uid="{6748BA7B-E2C2-468C-A9BD-CAE9411E656B}"/>
    <cellStyle name="Normal 3 2 3 2 10 2 3" xfId="43484" xr:uid="{A84AB590-066C-4366-8D0A-24E3F98DEDFE}"/>
    <cellStyle name="Normal 3 2 3 2 10 3" xfId="15537" xr:uid="{E0A4FBB9-B991-4321-9C94-187480FA8ED2}"/>
    <cellStyle name="Normal 3 2 3 2 10 3 2" xfId="43486" xr:uid="{40DCE830-D9FE-45F2-B468-F4173016732A}"/>
    <cellStyle name="Normal 3 2 3 2 10 4" xfId="43483" xr:uid="{0EDFA1D3-3523-4CE0-8F37-3569B9C3D877}"/>
    <cellStyle name="Normal 3 2 3 2 11" xfId="15538" xr:uid="{B2E66CBD-F62B-4553-8120-8A6AE5B74415}"/>
    <cellStyle name="Normal 3 2 3 2 11 2" xfId="15539" xr:uid="{94F252F1-B72F-4CCD-90B8-CABE4E710E22}"/>
    <cellStyle name="Normal 3 2 3 2 11 2 2" xfId="43488" xr:uid="{51089A06-9B2D-4ED5-B150-0C39FED5E86B}"/>
    <cellStyle name="Normal 3 2 3 2 11 3" xfId="43487" xr:uid="{F031DD3F-CF6A-4991-861C-C90ADB72F828}"/>
    <cellStyle name="Normal 3 2 3 2 12" xfId="15540" xr:uid="{5528AE20-875D-402B-BDAA-1EA6A6FD9AEA}"/>
    <cellStyle name="Normal 3 2 3 2 12 2" xfId="43489" xr:uid="{362A4223-3606-4CA3-9973-DFC47EBBDF2F}"/>
    <cellStyle name="Normal 3 2 3 2 13" xfId="27892" xr:uid="{A6D10929-DC2F-4B88-9C81-0FE80BB97B72}"/>
    <cellStyle name="Normal 3 2 3 2 13 2" xfId="55811" xr:uid="{17722202-C689-4022-BB31-DF12426B8214}"/>
    <cellStyle name="Normal 3 2 3 2 14" xfId="28056" xr:uid="{5ADC9542-6C46-442D-A892-8140757F5F18}"/>
    <cellStyle name="Normal 3 2 3 2 2" xfId="145" xr:uid="{59955919-631A-4D4E-8C0A-99A0133B2C4C}"/>
    <cellStyle name="Normal 3 2 3 2 2 10" xfId="15541" xr:uid="{2C0D6BF7-5E25-4235-B7BD-2F00FA59B6BC}"/>
    <cellStyle name="Normal 3 2 3 2 2 10 2" xfId="43490" xr:uid="{3344A003-6BDD-42D5-9EA0-8370FCA54143}"/>
    <cellStyle name="Normal 3 2 3 2 2 11" xfId="27893" xr:uid="{38388610-B0D7-402E-9055-9D64940AFEEA}"/>
    <cellStyle name="Normal 3 2 3 2 2 11 2" xfId="55812" xr:uid="{5AF2CFAD-2546-4DA1-9993-71BF49558AFF}"/>
    <cellStyle name="Normal 3 2 3 2 2 12" xfId="28129" xr:uid="{7B976060-892A-455C-921C-74F7719FB8BD}"/>
    <cellStyle name="Normal 3 2 3 2 2 2" xfId="224" xr:uid="{F47634FB-12C4-4807-81E1-7CA2338CA8AF}"/>
    <cellStyle name="Normal 3 2 3 2 2 2 10" xfId="27894" xr:uid="{81C31407-7898-408A-9A7F-70FDF7F4FD83}"/>
    <cellStyle name="Normal 3 2 3 2 2 2 10 2" xfId="55813" xr:uid="{688CE50F-DFF6-4A2F-8F44-E7029D814DB9}"/>
    <cellStyle name="Normal 3 2 3 2 2 2 11" xfId="28206" xr:uid="{DC3BC617-B18A-4539-929B-8FDF4F637D98}"/>
    <cellStyle name="Normal 3 2 3 2 2 2 2" xfId="379" xr:uid="{786F0795-9A4B-4D58-959D-941A6C996432}"/>
    <cellStyle name="Normal 3 2 3 2 2 2 2 10" xfId="28360" xr:uid="{3748AC49-6B25-49E2-87AB-DACD29FCEE74}"/>
    <cellStyle name="Normal 3 2 3 2 2 2 2 2" xfId="726" xr:uid="{DDDEA5A0-E0BD-4290-ACC8-641D655755E9}"/>
    <cellStyle name="Normal 3 2 3 2 2 2 2 2 2" xfId="15542" xr:uid="{5CABC5E3-DC74-4346-8672-B7094371B542}"/>
    <cellStyle name="Normal 3 2 3 2 2 2 2 2 2 2" xfId="15543" xr:uid="{DEFDF928-36F7-4B36-9E86-EE37EA2CCA37}"/>
    <cellStyle name="Normal 3 2 3 2 2 2 2 2 2 2 2" xfId="15544" xr:uid="{2C5D8D1E-4076-4E83-A7E7-484BB1989C41}"/>
    <cellStyle name="Normal 3 2 3 2 2 2 2 2 2 2 2 2" xfId="15545" xr:uid="{064AC1DB-B6F9-4143-88DB-AF3745C9E2E8}"/>
    <cellStyle name="Normal 3 2 3 2 2 2 2 2 2 2 2 2 2" xfId="15546" xr:uid="{105DB5B1-3C77-411F-AFBE-A5BD5226F767}"/>
    <cellStyle name="Normal 3 2 3 2 2 2 2 2 2 2 2 2 2 2" xfId="43495" xr:uid="{C0173464-DFC0-4E63-84D6-E56B7591B931}"/>
    <cellStyle name="Normal 3 2 3 2 2 2 2 2 2 2 2 2 3" xfId="43494" xr:uid="{1EA5A55B-3852-4A07-8FE3-1A02F617AA3F}"/>
    <cellStyle name="Normal 3 2 3 2 2 2 2 2 2 2 2 3" xfId="15547" xr:uid="{BB62D196-0378-4E38-B4CE-198AA802FC7A}"/>
    <cellStyle name="Normal 3 2 3 2 2 2 2 2 2 2 2 3 2" xfId="43496" xr:uid="{767162E6-D253-4DDF-B217-BC3376B66EF0}"/>
    <cellStyle name="Normal 3 2 3 2 2 2 2 2 2 2 2 4" xfId="43493" xr:uid="{D25FAECC-7404-472C-A579-A280C9779E42}"/>
    <cellStyle name="Normal 3 2 3 2 2 2 2 2 2 2 3" xfId="15548" xr:uid="{BA823A73-6A11-4397-BE84-B3C401B3A531}"/>
    <cellStyle name="Normal 3 2 3 2 2 2 2 2 2 2 3 2" xfId="15549" xr:uid="{60BB752A-F902-4EA0-86B3-17A20CD7FDCD}"/>
    <cellStyle name="Normal 3 2 3 2 2 2 2 2 2 2 3 2 2" xfId="43498" xr:uid="{79085E64-F2F0-4949-A093-33B32043D729}"/>
    <cellStyle name="Normal 3 2 3 2 2 2 2 2 2 2 3 3" xfId="43497" xr:uid="{02BD5CCA-1CDD-4B61-9D74-83F34674C1EC}"/>
    <cellStyle name="Normal 3 2 3 2 2 2 2 2 2 2 4" xfId="15550" xr:uid="{1352C82E-B216-424B-9F50-E7F6D8974D25}"/>
    <cellStyle name="Normal 3 2 3 2 2 2 2 2 2 2 4 2" xfId="43499" xr:uid="{43EFCD89-672F-4873-82AC-C282ABAA0DB3}"/>
    <cellStyle name="Normal 3 2 3 2 2 2 2 2 2 2 5" xfId="43492" xr:uid="{15DAB479-FE03-41E5-B29A-08CEFE6537BC}"/>
    <cellStyle name="Normal 3 2 3 2 2 2 2 2 2 3" xfId="15551" xr:uid="{1C2B41AB-9599-492B-B557-9C88D92227AF}"/>
    <cellStyle name="Normal 3 2 3 2 2 2 2 2 2 3 2" xfId="15552" xr:uid="{5EE6DD6D-1D97-41A0-AC80-5F3D9E26F4F5}"/>
    <cellStyle name="Normal 3 2 3 2 2 2 2 2 2 3 2 2" xfId="15553" xr:uid="{1343B68A-EB8F-425D-ADDD-FDBFFF9A6DB3}"/>
    <cellStyle name="Normal 3 2 3 2 2 2 2 2 2 3 2 2 2" xfId="43502" xr:uid="{D50A8A25-AC72-4657-AC4F-14B0F608F44C}"/>
    <cellStyle name="Normal 3 2 3 2 2 2 2 2 2 3 2 3" xfId="43501" xr:uid="{CD611D2C-3F14-4276-BDFD-ABA6F2B932FF}"/>
    <cellStyle name="Normal 3 2 3 2 2 2 2 2 2 3 3" xfId="15554" xr:uid="{633B8F31-8AE3-481D-A308-C3D4FAC43FA4}"/>
    <cellStyle name="Normal 3 2 3 2 2 2 2 2 2 3 3 2" xfId="43503" xr:uid="{C103F24D-A0D3-4660-99DD-AD35E19BE71B}"/>
    <cellStyle name="Normal 3 2 3 2 2 2 2 2 2 3 4" xfId="43500" xr:uid="{D5C05ABF-2FC7-4BC7-B673-F31060EEE600}"/>
    <cellStyle name="Normal 3 2 3 2 2 2 2 2 2 4" xfId="15555" xr:uid="{0724F461-1103-4C6A-9492-02E5AF5C049F}"/>
    <cellStyle name="Normal 3 2 3 2 2 2 2 2 2 4 2" xfId="15556" xr:uid="{254DB420-F0C8-488B-A7F1-C3A0161F953E}"/>
    <cellStyle name="Normal 3 2 3 2 2 2 2 2 2 4 2 2" xfId="43505" xr:uid="{C0679043-CA8F-4B32-888D-5DC77BE95F1A}"/>
    <cellStyle name="Normal 3 2 3 2 2 2 2 2 2 4 3" xfId="43504" xr:uid="{B3A074B6-C5B6-4A85-B1CD-5787A269C7A4}"/>
    <cellStyle name="Normal 3 2 3 2 2 2 2 2 2 5" xfId="15557" xr:uid="{A4FA02D8-AEC2-489A-BEBD-9FDB75879F1C}"/>
    <cellStyle name="Normal 3 2 3 2 2 2 2 2 2 5 2" xfId="43506" xr:uid="{BA2F1A57-D4AB-4253-BD9B-C822CA989971}"/>
    <cellStyle name="Normal 3 2 3 2 2 2 2 2 2 6" xfId="43491" xr:uid="{A2A7A01A-1C98-4719-A009-AB9BD2063092}"/>
    <cellStyle name="Normal 3 2 3 2 2 2 2 2 3" xfId="15558" xr:uid="{DE322A7C-394A-4E73-AC46-D895CB3883F4}"/>
    <cellStyle name="Normal 3 2 3 2 2 2 2 2 3 2" xfId="15559" xr:uid="{1117160A-4E29-4A2E-9386-7D2FEE486E5C}"/>
    <cellStyle name="Normal 3 2 3 2 2 2 2 2 3 2 2" xfId="15560" xr:uid="{3AB65B18-6A42-4D93-B5EF-16D644AC2B1C}"/>
    <cellStyle name="Normal 3 2 3 2 2 2 2 2 3 2 2 2" xfId="15561" xr:uid="{161DE5C3-28B1-4CD2-B7AD-24E159F99235}"/>
    <cellStyle name="Normal 3 2 3 2 2 2 2 2 3 2 2 2 2" xfId="43510" xr:uid="{C21C4644-53A6-4207-9564-AFA30733EDA9}"/>
    <cellStyle name="Normal 3 2 3 2 2 2 2 2 3 2 2 3" xfId="43509" xr:uid="{85B57A93-CE48-4A4D-AA15-19F47D3C84A4}"/>
    <cellStyle name="Normal 3 2 3 2 2 2 2 2 3 2 3" xfId="15562" xr:uid="{51A993D0-9933-4A2D-90A3-5864EFDCD860}"/>
    <cellStyle name="Normal 3 2 3 2 2 2 2 2 3 2 3 2" xfId="43511" xr:uid="{994DE776-F49A-4C25-B0C9-209D2AA73F8D}"/>
    <cellStyle name="Normal 3 2 3 2 2 2 2 2 3 2 4" xfId="43508" xr:uid="{9424688C-7BCD-43C7-A327-DEA867964D32}"/>
    <cellStyle name="Normal 3 2 3 2 2 2 2 2 3 3" xfId="15563" xr:uid="{5C4D4388-C286-489C-B22E-0406A14471A4}"/>
    <cellStyle name="Normal 3 2 3 2 2 2 2 2 3 3 2" xfId="15564" xr:uid="{8BE4AFB0-9382-4914-AF5B-D4A82A3B8D74}"/>
    <cellStyle name="Normal 3 2 3 2 2 2 2 2 3 3 2 2" xfId="43513" xr:uid="{23F7DDF5-FAC3-4372-A7A6-83092829C747}"/>
    <cellStyle name="Normal 3 2 3 2 2 2 2 2 3 3 3" xfId="43512" xr:uid="{81538876-33BC-4E60-9F2F-3720E0F286A2}"/>
    <cellStyle name="Normal 3 2 3 2 2 2 2 2 3 4" xfId="15565" xr:uid="{353D6551-4A76-480F-808E-C7665A285157}"/>
    <cellStyle name="Normal 3 2 3 2 2 2 2 2 3 4 2" xfId="43514" xr:uid="{452B8566-7DE9-414D-BAFD-1420FDE9DEFF}"/>
    <cellStyle name="Normal 3 2 3 2 2 2 2 2 3 5" xfId="43507" xr:uid="{ACC764BB-B32B-4C68-8FE6-CF6D2F94CBA3}"/>
    <cellStyle name="Normal 3 2 3 2 2 2 2 2 4" xfId="15566" xr:uid="{2228F117-CD18-4774-B0D8-EB7E14C6BCAC}"/>
    <cellStyle name="Normal 3 2 3 2 2 2 2 2 4 2" xfId="15567" xr:uid="{2B707F94-5D1C-40D1-AC48-EFBD26B04AB9}"/>
    <cellStyle name="Normal 3 2 3 2 2 2 2 2 4 2 2" xfId="15568" xr:uid="{8FC4D665-BC31-43BF-BBED-3E417F680B1C}"/>
    <cellStyle name="Normal 3 2 3 2 2 2 2 2 4 2 2 2" xfId="15569" xr:uid="{48885DDF-ABA0-40B1-B332-BD35D59CB38B}"/>
    <cellStyle name="Normal 3 2 3 2 2 2 2 2 4 2 2 2 2" xfId="43518" xr:uid="{2C0F8A73-E43B-466B-9FCB-8EBE9CC0ACA1}"/>
    <cellStyle name="Normal 3 2 3 2 2 2 2 2 4 2 2 3" xfId="43517" xr:uid="{C31061A2-B9F2-46EE-8256-466C1A7FB60F}"/>
    <cellStyle name="Normal 3 2 3 2 2 2 2 2 4 2 3" xfId="15570" xr:uid="{FA2AE050-C0E2-43D8-83AE-BE67FD4FD3D6}"/>
    <cellStyle name="Normal 3 2 3 2 2 2 2 2 4 2 3 2" xfId="43519" xr:uid="{DE85B592-D136-4B98-9A37-8D7485444A8A}"/>
    <cellStyle name="Normal 3 2 3 2 2 2 2 2 4 2 4" xfId="43516" xr:uid="{1BBD0DD4-23FB-491B-A591-065578B6B689}"/>
    <cellStyle name="Normal 3 2 3 2 2 2 2 2 4 3" xfId="15571" xr:uid="{D879AFF9-9075-4857-8C7F-A9D128AB4AC7}"/>
    <cellStyle name="Normal 3 2 3 2 2 2 2 2 4 3 2" xfId="15572" xr:uid="{C5A771FF-FD4B-4922-836E-AA73244DC750}"/>
    <cellStyle name="Normal 3 2 3 2 2 2 2 2 4 3 2 2" xfId="43521" xr:uid="{946870F1-C7CF-49AB-AAB9-C40A84620C0B}"/>
    <cellStyle name="Normal 3 2 3 2 2 2 2 2 4 3 3" xfId="43520" xr:uid="{765420C5-D81D-4C00-B512-7C1D53E2B1CE}"/>
    <cellStyle name="Normal 3 2 3 2 2 2 2 2 4 4" xfId="15573" xr:uid="{C5CC445D-D239-49E0-8FB2-17318344319A}"/>
    <cellStyle name="Normal 3 2 3 2 2 2 2 2 4 4 2" xfId="43522" xr:uid="{C5CA88DF-402D-4869-BA25-9AE4E3B2B197}"/>
    <cellStyle name="Normal 3 2 3 2 2 2 2 2 4 5" xfId="43515" xr:uid="{0C9CFAEE-7FF1-411A-BAF5-CB703A7D0208}"/>
    <cellStyle name="Normal 3 2 3 2 2 2 2 2 5" xfId="15574" xr:uid="{A016932B-7D36-44F0-B3A8-8B57C76D13C1}"/>
    <cellStyle name="Normal 3 2 3 2 2 2 2 2 5 2" xfId="15575" xr:uid="{292EB1F8-8CC3-4626-B3D7-0704D2CEF05D}"/>
    <cellStyle name="Normal 3 2 3 2 2 2 2 2 5 2 2" xfId="15576" xr:uid="{61A698DA-5305-4F09-8966-ADFFE1570278}"/>
    <cellStyle name="Normal 3 2 3 2 2 2 2 2 5 2 2 2" xfId="43525" xr:uid="{D6BCAC40-104E-4FA5-BEB8-99B0346EBFD4}"/>
    <cellStyle name="Normal 3 2 3 2 2 2 2 2 5 2 3" xfId="43524" xr:uid="{8ADA1256-E374-402A-B15D-6005B86D0C5A}"/>
    <cellStyle name="Normal 3 2 3 2 2 2 2 2 5 3" xfId="15577" xr:uid="{EE33E852-754A-490E-9DF9-ED0B18B2FF24}"/>
    <cellStyle name="Normal 3 2 3 2 2 2 2 2 5 3 2" xfId="43526" xr:uid="{43F8FC22-30AB-4D64-A962-BB8D1052C4C1}"/>
    <cellStyle name="Normal 3 2 3 2 2 2 2 2 5 4" xfId="43523" xr:uid="{9884BFC4-A44D-469B-ABCD-B42A246AB816}"/>
    <cellStyle name="Normal 3 2 3 2 2 2 2 2 6" xfId="15578" xr:uid="{6BEA47A2-DB5C-48C8-B1B7-86A63B689D8C}"/>
    <cellStyle name="Normal 3 2 3 2 2 2 2 2 6 2" xfId="15579" xr:uid="{9374CE4E-5AD8-440E-B583-4B4CBC2F0811}"/>
    <cellStyle name="Normal 3 2 3 2 2 2 2 2 6 2 2" xfId="43528" xr:uid="{EF5AC7C1-35E2-4FB2-A9CB-EA950091F1A1}"/>
    <cellStyle name="Normal 3 2 3 2 2 2 2 2 6 3" xfId="43527" xr:uid="{202C3C9C-AE8B-4DCF-9FF5-EC9B415DBCCA}"/>
    <cellStyle name="Normal 3 2 3 2 2 2 2 2 7" xfId="15580" xr:uid="{97B9009F-5B12-45F8-8CAA-51ACD2D815FA}"/>
    <cellStyle name="Normal 3 2 3 2 2 2 2 2 7 2" xfId="43529" xr:uid="{FB7D4B9E-1C92-477C-8D70-34E4A3B8C051}"/>
    <cellStyle name="Normal 3 2 3 2 2 2 2 2 8" xfId="28705" xr:uid="{11F462C3-F860-4538-A9FD-205F3ABD0B23}"/>
    <cellStyle name="Normal 3 2 3 2 2 2 2 3" xfId="15581" xr:uid="{D416AA93-697B-4805-B738-313E2AAA569B}"/>
    <cellStyle name="Normal 3 2 3 2 2 2 2 3 2" xfId="15582" xr:uid="{E75B4410-AB4F-4C4C-AF43-E1826FCAA828}"/>
    <cellStyle name="Normal 3 2 3 2 2 2 2 3 2 2" xfId="15583" xr:uid="{5F75F9E3-1917-40E7-801F-859B1A9B4E09}"/>
    <cellStyle name="Normal 3 2 3 2 2 2 2 3 2 2 2" xfId="15584" xr:uid="{8E867393-9215-4D47-BAEB-9B7257937D9E}"/>
    <cellStyle name="Normal 3 2 3 2 2 2 2 3 2 2 2 2" xfId="15585" xr:uid="{5DFCBE81-6C75-4458-A69C-683CC5F0A916}"/>
    <cellStyle name="Normal 3 2 3 2 2 2 2 3 2 2 2 2 2" xfId="43534" xr:uid="{D845AC06-124D-4D9A-A69C-0CAFA0BF92D6}"/>
    <cellStyle name="Normal 3 2 3 2 2 2 2 3 2 2 2 3" xfId="43533" xr:uid="{511220D9-B819-4EE6-890E-C2BAAE1951B1}"/>
    <cellStyle name="Normal 3 2 3 2 2 2 2 3 2 2 3" xfId="15586" xr:uid="{CB2D3465-1D2B-477A-AC83-FFD36BA10C5B}"/>
    <cellStyle name="Normal 3 2 3 2 2 2 2 3 2 2 3 2" xfId="43535" xr:uid="{BB198637-AFC6-4641-BD7F-7D4CBF2D6F58}"/>
    <cellStyle name="Normal 3 2 3 2 2 2 2 3 2 2 4" xfId="43532" xr:uid="{A94C06B0-DA00-4023-9696-52CFDCC2DD91}"/>
    <cellStyle name="Normal 3 2 3 2 2 2 2 3 2 3" xfId="15587" xr:uid="{FB8E9423-2A45-4A4B-8D77-039742F679C6}"/>
    <cellStyle name="Normal 3 2 3 2 2 2 2 3 2 3 2" xfId="15588" xr:uid="{937ABF0B-ED3F-477A-97F7-D4D702624EC2}"/>
    <cellStyle name="Normal 3 2 3 2 2 2 2 3 2 3 2 2" xfId="43537" xr:uid="{3B08C613-4422-4507-9F24-E1F84C12B1B1}"/>
    <cellStyle name="Normal 3 2 3 2 2 2 2 3 2 3 3" xfId="43536" xr:uid="{98A1C7DF-3E60-45EE-BF33-DA53BE76FBEA}"/>
    <cellStyle name="Normal 3 2 3 2 2 2 2 3 2 4" xfId="15589" xr:uid="{F4EC2BF8-C258-4EB7-A538-33E6671332D3}"/>
    <cellStyle name="Normal 3 2 3 2 2 2 2 3 2 4 2" xfId="43538" xr:uid="{33012898-3539-4D53-A0E4-ADCD68EEFE84}"/>
    <cellStyle name="Normal 3 2 3 2 2 2 2 3 2 5" xfId="43531" xr:uid="{24B0BFF2-831E-47B9-BA4E-F3D61920CFD1}"/>
    <cellStyle name="Normal 3 2 3 2 2 2 2 3 3" xfId="15590" xr:uid="{B11E958A-FBC2-4679-AE22-B983C066D661}"/>
    <cellStyle name="Normal 3 2 3 2 2 2 2 3 3 2" xfId="15591" xr:uid="{A9436687-5152-4004-A3FB-85F166417DB3}"/>
    <cellStyle name="Normal 3 2 3 2 2 2 2 3 3 2 2" xfId="15592" xr:uid="{55D8F831-4D37-4D16-9F38-45B812C1FB95}"/>
    <cellStyle name="Normal 3 2 3 2 2 2 2 3 3 2 2 2" xfId="43541" xr:uid="{8DA3518B-250D-4713-8C95-D47DACE68CF0}"/>
    <cellStyle name="Normal 3 2 3 2 2 2 2 3 3 2 3" xfId="43540" xr:uid="{1683029D-1BA9-4FC8-B632-CF506045D003}"/>
    <cellStyle name="Normal 3 2 3 2 2 2 2 3 3 3" xfId="15593" xr:uid="{32E48A7A-21E5-452B-9F78-5409322CE881}"/>
    <cellStyle name="Normal 3 2 3 2 2 2 2 3 3 3 2" xfId="43542" xr:uid="{104CBC05-9A8E-49C1-9866-11879ED2269D}"/>
    <cellStyle name="Normal 3 2 3 2 2 2 2 3 3 4" xfId="43539" xr:uid="{03ED19E4-60FA-43F5-932E-EE3FFFBDB5B6}"/>
    <cellStyle name="Normal 3 2 3 2 2 2 2 3 4" xfId="15594" xr:uid="{3D2A9079-3981-4A0A-AE47-7E75BCD6962D}"/>
    <cellStyle name="Normal 3 2 3 2 2 2 2 3 4 2" xfId="15595" xr:uid="{21BD2BDA-438F-4C5B-A8FA-A82032AA695D}"/>
    <cellStyle name="Normal 3 2 3 2 2 2 2 3 4 2 2" xfId="43544" xr:uid="{CF79B330-4125-43B0-9B75-D68D794D0066}"/>
    <cellStyle name="Normal 3 2 3 2 2 2 2 3 4 3" xfId="43543" xr:uid="{F7975036-DCEB-401F-9804-1DD2596913F9}"/>
    <cellStyle name="Normal 3 2 3 2 2 2 2 3 5" xfId="15596" xr:uid="{9B173064-D7D8-4B6C-B4F8-884F311A93D3}"/>
    <cellStyle name="Normal 3 2 3 2 2 2 2 3 5 2" xfId="43545" xr:uid="{F206DE71-6283-4222-A487-BEFD8FE7681B}"/>
    <cellStyle name="Normal 3 2 3 2 2 2 2 3 6" xfId="43530" xr:uid="{9F8F3773-402B-48A9-84A4-7733D3D8402E}"/>
    <cellStyle name="Normal 3 2 3 2 2 2 2 4" xfId="15597" xr:uid="{F0C65A48-129F-4072-9237-B5870667EE86}"/>
    <cellStyle name="Normal 3 2 3 2 2 2 2 4 2" xfId="15598" xr:uid="{3B466020-2BD2-493C-8FCB-AE54D20E3A44}"/>
    <cellStyle name="Normal 3 2 3 2 2 2 2 4 2 2" xfId="15599" xr:uid="{EAD773DF-7FD1-4C3A-8492-588BF9460658}"/>
    <cellStyle name="Normal 3 2 3 2 2 2 2 4 2 2 2" xfId="15600" xr:uid="{741D20DE-E4EF-4C8F-991C-99BBAD6C1258}"/>
    <cellStyle name="Normal 3 2 3 2 2 2 2 4 2 2 2 2" xfId="43549" xr:uid="{D5D14393-3525-48A7-8E52-70F41B72ED08}"/>
    <cellStyle name="Normal 3 2 3 2 2 2 2 4 2 2 3" xfId="43548" xr:uid="{B846FCA3-AFE1-4F20-B8E6-F0C38C6F74A2}"/>
    <cellStyle name="Normal 3 2 3 2 2 2 2 4 2 3" xfId="15601" xr:uid="{26E49DDB-6F07-411E-BA12-798238C4A7D3}"/>
    <cellStyle name="Normal 3 2 3 2 2 2 2 4 2 3 2" xfId="43550" xr:uid="{C3AEBC7F-A12B-423A-A1AF-E024EDEF4E71}"/>
    <cellStyle name="Normal 3 2 3 2 2 2 2 4 2 4" xfId="43547" xr:uid="{6563E957-2395-4EE6-9E1C-66C8F898904B}"/>
    <cellStyle name="Normal 3 2 3 2 2 2 2 4 3" xfId="15602" xr:uid="{9E23BFB7-BAD0-43CC-8E3B-6F004265F0F7}"/>
    <cellStyle name="Normal 3 2 3 2 2 2 2 4 3 2" xfId="15603" xr:uid="{11DEE4F9-1144-4A64-BD1E-B4FCC0A150A4}"/>
    <cellStyle name="Normal 3 2 3 2 2 2 2 4 3 2 2" xfId="43552" xr:uid="{2483129B-34E5-4BAF-BA6D-FC2853B9BDD1}"/>
    <cellStyle name="Normal 3 2 3 2 2 2 2 4 3 3" xfId="43551" xr:uid="{56E7CD5B-10F1-4BD3-8EED-78173837F6A3}"/>
    <cellStyle name="Normal 3 2 3 2 2 2 2 4 4" xfId="15604" xr:uid="{F795F655-CEB9-4CAE-B84C-9135FAC448C5}"/>
    <cellStyle name="Normal 3 2 3 2 2 2 2 4 4 2" xfId="43553" xr:uid="{9E2D74F1-820E-44AB-8901-852BED76FF7F}"/>
    <cellStyle name="Normal 3 2 3 2 2 2 2 4 5" xfId="43546" xr:uid="{8861C577-4585-4A27-8D7E-DB7D9FF42719}"/>
    <cellStyle name="Normal 3 2 3 2 2 2 2 5" xfId="15605" xr:uid="{F5778C2B-A0AE-40BA-A3A1-BF596C5E0E6F}"/>
    <cellStyle name="Normal 3 2 3 2 2 2 2 5 2" xfId="15606" xr:uid="{8B1052D6-00F3-4FA0-BFF6-C5EA583B6358}"/>
    <cellStyle name="Normal 3 2 3 2 2 2 2 5 2 2" xfId="15607" xr:uid="{1ACC8637-AA97-4EE4-8A81-270FBA2A48A0}"/>
    <cellStyle name="Normal 3 2 3 2 2 2 2 5 2 2 2" xfId="15608" xr:uid="{CF29178D-3E1C-4836-BE48-3E10E219BD7B}"/>
    <cellStyle name="Normal 3 2 3 2 2 2 2 5 2 2 2 2" xfId="43557" xr:uid="{3135D143-D3B6-43C9-86F4-691520EBAB2B}"/>
    <cellStyle name="Normal 3 2 3 2 2 2 2 5 2 2 3" xfId="43556" xr:uid="{B75E6D4B-C351-4DA4-950B-E14C180D3E36}"/>
    <cellStyle name="Normal 3 2 3 2 2 2 2 5 2 3" xfId="15609" xr:uid="{65740652-5D1E-4394-B875-08673164D7E3}"/>
    <cellStyle name="Normal 3 2 3 2 2 2 2 5 2 3 2" xfId="43558" xr:uid="{A5073CDE-8BA5-4E29-921C-67E2C37B0CD0}"/>
    <cellStyle name="Normal 3 2 3 2 2 2 2 5 2 4" xfId="43555" xr:uid="{A3D447AD-E5FC-45E3-B2F8-F7FBB97B6663}"/>
    <cellStyle name="Normal 3 2 3 2 2 2 2 5 3" xfId="15610" xr:uid="{F46B133E-8157-4833-84A0-AD512C8643B8}"/>
    <cellStyle name="Normal 3 2 3 2 2 2 2 5 3 2" xfId="15611" xr:uid="{0AA221AD-6C5D-44B0-B623-C05557DEC087}"/>
    <cellStyle name="Normal 3 2 3 2 2 2 2 5 3 2 2" xfId="43560" xr:uid="{BB08775D-01ED-449A-83A0-DB252B178027}"/>
    <cellStyle name="Normal 3 2 3 2 2 2 2 5 3 3" xfId="43559" xr:uid="{CB6194B6-4BA5-4D4A-9EAF-873242E14B36}"/>
    <cellStyle name="Normal 3 2 3 2 2 2 2 5 4" xfId="15612" xr:uid="{BF226276-02CD-48D7-A566-1BF667CF6599}"/>
    <cellStyle name="Normal 3 2 3 2 2 2 2 5 4 2" xfId="43561" xr:uid="{F47B0528-3033-4C7A-A710-75433CAB4D01}"/>
    <cellStyle name="Normal 3 2 3 2 2 2 2 5 5" xfId="43554" xr:uid="{C9ADA838-8ECE-42DE-97E0-608AB98EFA5B}"/>
    <cellStyle name="Normal 3 2 3 2 2 2 2 6" xfId="15613" xr:uid="{EDF123D9-CA75-41C7-96E2-463B38253EC9}"/>
    <cellStyle name="Normal 3 2 3 2 2 2 2 6 2" xfId="15614" xr:uid="{9B6E9BD0-332B-4C97-B867-1F5B5DC3F6F6}"/>
    <cellStyle name="Normal 3 2 3 2 2 2 2 6 2 2" xfId="15615" xr:uid="{68D29F13-080A-4D2C-9EE6-A152E1321523}"/>
    <cellStyle name="Normal 3 2 3 2 2 2 2 6 2 2 2" xfId="43564" xr:uid="{B1C27CC4-C48A-4268-AAF0-719E6DFD778B}"/>
    <cellStyle name="Normal 3 2 3 2 2 2 2 6 2 3" xfId="43563" xr:uid="{A89781D1-E946-4FFE-98CB-AF8DC7FA6DCB}"/>
    <cellStyle name="Normal 3 2 3 2 2 2 2 6 3" xfId="15616" xr:uid="{AFF4FD73-1DEC-45D4-A57D-39056A667998}"/>
    <cellStyle name="Normal 3 2 3 2 2 2 2 6 3 2" xfId="43565" xr:uid="{2CF30BEA-90D8-475C-B9E8-94BB95124C0A}"/>
    <cellStyle name="Normal 3 2 3 2 2 2 2 6 4" xfId="43562" xr:uid="{87BB5442-F804-4643-BBAE-672531AB09A5}"/>
    <cellStyle name="Normal 3 2 3 2 2 2 2 7" xfId="15617" xr:uid="{6DCEBE70-93A8-4A06-A5F5-A98236B850A4}"/>
    <cellStyle name="Normal 3 2 3 2 2 2 2 7 2" xfId="15618" xr:uid="{33EEA691-713A-49AF-ABAB-CCFEC12DB9DB}"/>
    <cellStyle name="Normal 3 2 3 2 2 2 2 7 2 2" xfId="43567" xr:uid="{9FE9910A-B563-4111-8B8D-D65C575BF834}"/>
    <cellStyle name="Normal 3 2 3 2 2 2 2 7 3" xfId="43566" xr:uid="{A1E574D7-9DAC-4C99-96A7-1C2889535E42}"/>
    <cellStyle name="Normal 3 2 3 2 2 2 2 8" xfId="15619" xr:uid="{D687B564-530F-4FA8-8D6F-56A0E2386EC6}"/>
    <cellStyle name="Normal 3 2 3 2 2 2 2 8 2" xfId="43568" xr:uid="{52682C0D-D88D-4E7F-B441-D6A757491D66}"/>
    <cellStyle name="Normal 3 2 3 2 2 2 2 9" xfId="27895" xr:uid="{8156DC80-14CA-4580-AB0F-4FDA781CB660}"/>
    <cellStyle name="Normal 3 2 3 2 2 2 2 9 2" xfId="55814" xr:uid="{CC517BB9-8504-465F-B19B-1B41399FB273}"/>
    <cellStyle name="Normal 3 2 3 2 2 2 3" xfId="572" xr:uid="{C87EBA71-80C0-4417-AA77-0FC8C21842ED}"/>
    <cellStyle name="Normal 3 2 3 2 2 2 3 2" xfId="15620" xr:uid="{E360B618-7831-44C5-9DB6-6A145F662FA3}"/>
    <cellStyle name="Normal 3 2 3 2 2 2 3 2 2" xfId="15621" xr:uid="{2A788DAC-747D-4348-AF51-3F10F6553505}"/>
    <cellStyle name="Normal 3 2 3 2 2 2 3 2 2 2" xfId="15622" xr:uid="{BF4CFE7A-5E5B-4732-A0C8-24C58970378C}"/>
    <cellStyle name="Normal 3 2 3 2 2 2 3 2 2 2 2" xfId="15623" xr:uid="{945EFBAB-40DB-4914-B1F8-7734047019C4}"/>
    <cellStyle name="Normal 3 2 3 2 2 2 3 2 2 2 2 2" xfId="15624" xr:uid="{2C5DEBE2-D6F9-43B8-A83C-7157CB81C218}"/>
    <cellStyle name="Normal 3 2 3 2 2 2 3 2 2 2 2 2 2" xfId="43573" xr:uid="{7A6319AC-AC43-409D-A46C-5622391318A5}"/>
    <cellStyle name="Normal 3 2 3 2 2 2 3 2 2 2 2 3" xfId="43572" xr:uid="{3B45D669-27E1-4CE0-B30C-8C367A080E16}"/>
    <cellStyle name="Normal 3 2 3 2 2 2 3 2 2 2 3" xfId="15625" xr:uid="{87A0E8B6-3BE6-4965-A5C5-373A57DA5826}"/>
    <cellStyle name="Normal 3 2 3 2 2 2 3 2 2 2 3 2" xfId="43574" xr:uid="{562E3CDD-0ECF-4C27-B766-7FF6EE17C94C}"/>
    <cellStyle name="Normal 3 2 3 2 2 2 3 2 2 2 4" xfId="43571" xr:uid="{CF496987-F425-43D7-B7E0-43E510E3457D}"/>
    <cellStyle name="Normal 3 2 3 2 2 2 3 2 2 3" xfId="15626" xr:uid="{6CEC2DA3-0868-45E1-AAED-0D8841A07CC3}"/>
    <cellStyle name="Normal 3 2 3 2 2 2 3 2 2 3 2" xfId="15627" xr:uid="{7D388CEC-5F6E-4359-A412-F7CFDD410FF7}"/>
    <cellStyle name="Normal 3 2 3 2 2 2 3 2 2 3 2 2" xfId="43576" xr:uid="{2C51E027-209A-46CC-9D67-F9B28DEAB3C9}"/>
    <cellStyle name="Normal 3 2 3 2 2 2 3 2 2 3 3" xfId="43575" xr:uid="{B79747A0-38B2-478C-BD86-4279EDB9892C}"/>
    <cellStyle name="Normal 3 2 3 2 2 2 3 2 2 4" xfId="15628" xr:uid="{E562CFE4-ADE4-4A7E-B51E-B2B7ECBAA268}"/>
    <cellStyle name="Normal 3 2 3 2 2 2 3 2 2 4 2" xfId="43577" xr:uid="{8657EFC2-2A23-475A-B5AB-BCE778B2B2B4}"/>
    <cellStyle name="Normal 3 2 3 2 2 2 3 2 2 5" xfId="43570" xr:uid="{C920F1B0-2CCF-468F-A9B4-BE0EC6328BB1}"/>
    <cellStyle name="Normal 3 2 3 2 2 2 3 2 3" xfId="15629" xr:uid="{89D77A6A-3294-43A2-A4A0-51F6D4A74DA8}"/>
    <cellStyle name="Normal 3 2 3 2 2 2 3 2 3 2" xfId="15630" xr:uid="{C78E9A4A-2883-4857-B490-8CB0DF3CFF07}"/>
    <cellStyle name="Normal 3 2 3 2 2 2 3 2 3 2 2" xfId="15631" xr:uid="{AB9A0B9E-3612-4579-AD64-45E8509B76EB}"/>
    <cellStyle name="Normal 3 2 3 2 2 2 3 2 3 2 2 2" xfId="43580" xr:uid="{DAF10E9C-A631-4755-8A56-848C3D89F942}"/>
    <cellStyle name="Normal 3 2 3 2 2 2 3 2 3 2 3" xfId="43579" xr:uid="{225D42A2-B196-40FD-9FFF-B5AEFC4B7B60}"/>
    <cellStyle name="Normal 3 2 3 2 2 2 3 2 3 3" xfId="15632" xr:uid="{ED19BAD8-7E70-462E-B1F6-2BE38144C912}"/>
    <cellStyle name="Normal 3 2 3 2 2 2 3 2 3 3 2" xfId="43581" xr:uid="{7B73C068-ADFC-4774-B4C1-1E794777E15B}"/>
    <cellStyle name="Normal 3 2 3 2 2 2 3 2 3 4" xfId="43578" xr:uid="{07176B41-4C47-44FF-8287-75CE343910E4}"/>
    <cellStyle name="Normal 3 2 3 2 2 2 3 2 4" xfId="15633" xr:uid="{96CAF105-342D-4059-A279-139476B2DA5E}"/>
    <cellStyle name="Normal 3 2 3 2 2 2 3 2 4 2" xfId="15634" xr:uid="{C7F6401D-7E20-40E9-A86A-AA0A4A58B6D5}"/>
    <cellStyle name="Normal 3 2 3 2 2 2 3 2 4 2 2" xfId="43583" xr:uid="{2E8280CA-52AD-4903-8608-78EAABB0810E}"/>
    <cellStyle name="Normal 3 2 3 2 2 2 3 2 4 3" xfId="43582" xr:uid="{4780F796-F371-4D35-9303-BED0F07EA609}"/>
    <cellStyle name="Normal 3 2 3 2 2 2 3 2 5" xfId="15635" xr:uid="{09628026-BB4C-4E5D-8582-21EC755C85BA}"/>
    <cellStyle name="Normal 3 2 3 2 2 2 3 2 5 2" xfId="43584" xr:uid="{11606AB7-86F4-405B-B1E4-8122FB4A1C8C}"/>
    <cellStyle name="Normal 3 2 3 2 2 2 3 2 6" xfId="43569" xr:uid="{86669FDD-514F-4D83-BC6F-AA7FEB6CD632}"/>
    <cellStyle name="Normal 3 2 3 2 2 2 3 3" xfId="15636" xr:uid="{6F8750BA-622E-423B-A68C-D4645B89A625}"/>
    <cellStyle name="Normal 3 2 3 2 2 2 3 3 2" xfId="15637" xr:uid="{300DE223-A06A-463F-8184-45C9783AE656}"/>
    <cellStyle name="Normal 3 2 3 2 2 2 3 3 2 2" xfId="15638" xr:uid="{6C712647-0522-4A73-86E4-6ACDDFAD1086}"/>
    <cellStyle name="Normal 3 2 3 2 2 2 3 3 2 2 2" xfId="15639" xr:uid="{521AF629-32B8-4B46-95C0-3DC58318F18F}"/>
    <cellStyle name="Normal 3 2 3 2 2 2 3 3 2 2 2 2" xfId="43588" xr:uid="{0C710EC0-FC17-4758-B7EF-F71A6A7FDFAA}"/>
    <cellStyle name="Normal 3 2 3 2 2 2 3 3 2 2 3" xfId="43587" xr:uid="{20C78B10-2B0B-447E-8137-E5E20BACE648}"/>
    <cellStyle name="Normal 3 2 3 2 2 2 3 3 2 3" xfId="15640" xr:uid="{95AEA483-3EE1-447C-A694-C3C7FB6285CE}"/>
    <cellStyle name="Normal 3 2 3 2 2 2 3 3 2 3 2" xfId="43589" xr:uid="{D2F9473D-F11F-4013-AFA8-C72F5EF94C3A}"/>
    <cellStyle name="Normal 3 2 3 2 2 2 3 3 2 4" xfId="43586" xr:uid="{DCB0E307-5925-4DE5-86A3-5D93CD68AC85}"/>
    <cellStyle name="Normal 3 2 3 2 2 2 3 3 3" xfId="15641" xr:uid="{F2EC1614-E3AD-4664-9E42-48A1C831D4D0}"/>
    <cellStyle name="Normal 3 2 3 2 2 2 3 3 3 2" xfId="15642" xr:uid="{495B3DBA-BD92-4C0D-91D4-727D3072F618}"/>
    <cellStyle name="Normal 3 2 3 2 2 2 3 3 3 2 2" xfId="43591" xr:uid="{38E6AC85-90CB-4D5E-A235-F9DF39C80717}"/>
    <cellStyle name="Normal 3 2 3 2 2 2 3 3 3 3" xfId="43590" xr:uid="{2EDAD2DC-1F41-429B-BE9F-B3E3B00E2A62}"/>
    <cellStyle name="Normal 3 2 3 2 2 2 3 3 4" xfId="15643" xr:uid="{CAEBE1C2-08CE-4636-9AEC-0421DD75E8CD}"/>
    <cellStyle name="Normal 3 2 3 2 2 2 3 3 4 2" xfId="43592" xr:uid="{9B7A2AA2-981F-4AEE-BA91-E642225617DA}"/>
    <cellStyle name="Normal 3 2 3 2 2 2 3 3 5" xfId="43585" xr:uid="{13C63E6B-C153-4692-8F75-5BCC42A181EB}"/>
    <cellStyle name="Normal 3 2 3 2 2 2 3 4" xfId="15644" xr:uid="{58B5C37D-D9F7-4D48-AF1A-9CDDB6440069}"/>
    <cellStyle name="Normal 3 2 3 2 2 2 3 4 2" xfId="15645" xr:uid="{EFEBF1C9-ED20-4D8F-9620-741B838F5141}"/>
    <cellStyle name="Normal 3 2 3 2 2 2 3 4 2 2" xfId="15646" xr:uid="{BAB4F474-17A2-42BA-B703-1BAA52CE3392}"/>
    <cellStyle name="Normal 3 2 3 2 2 2 3 4 2 2 2" xfId="15647" xr:uid="{2D08BFA2-D37A-4EB9-B746-51F3D81C6C95}"/>
    <cellStyle name="Normal 3 2 3 2 2 2 3 4 2 2 2 2" xfId="43596" xr:uid="{851F6E7B-4331-408F-A575-F877BE72B225}"/>
    <cellStyle name="Normal 3 2 3 2 2 2 3 4 2 2 3" xfId="43595" xr:uid="{9C6CB7FB-7846-434C-A2EC-F9B8E5742E4E}"/>
    <cellStyle name="Normal 3 2 3 2 2 2 3 4 2 3" xfId="15648" xr:uid="{C41CA606-B761-4C5C-B6D9-CBE3858B024C}"/>
    <cellStyle name="Normal 3 2 3 2 2 2 3 4 2 3 2" xfId="43597" xr:uid="{C253D4EA-40AC-4984-83C8-7BA0D57E76E8}"/>
    <cellStyle name="Normal 3 2 3 2 2 2 3 4 2 4" xfId="43594" xr:uid="{83BA059D-F213-40ED-A41C-DF0CE8E03DD4}"/>
    <cellStyle name="Normal 3 2 3 2 2 2 3 4 3" xfId="15649" xr:uid="{BFDE1785-110A-4885-A56F-7ABD34C4D435}"/>
    <cellStyle name="Normal 3 2 3 2 2 2 3 4 3 2" xfId="15650" xr:uid="{10CA0089-8775-426B-B837-43914C520595}"/>
    <cellStyle name="Normal 3 2 3 2 2 2 3 4 3 2 2" xfId="43599" xr:uid="{14F91AC4-CC71-4115-BBCE-16C3D3795112}"/>
    <cellStyle name="Normal 3 2 3 2 2 2 3 4 3 3" xfId="43598" xr:uid="{2E5230C3-6713-4305-B37F-66ED2A075561}"/>
    <cellStyle name="Normal 3 2 3 2 2 2 3 4 4" xfId="15651" xr:uid="{145551F9-E22F-44F0-8E9C-117820FB7CDB}"/>
    <cellStyle name="Normal 3 2 3 2 2 2 3 4 4 2" xfId="43600" xr:uid="{2F3ECE5C-32B3-4296-89F9-5BF7C22325DA}"/>
    <cellStyle name="Normal 3 2 3 2 2 2 3 4 5" xfId="43593" xr:uid="{9D1EAEC8-54AB-4C20-AE51-72A715F557B0}"/>
    <cellStyle name="Normal 3 2 3 2 2 2 3 5" xfId="15652" xr:uid="{704EF63E-469D-49F8-83C0-350437FF4C82}"/>
    <cellStyle name="Normal 3 2 3 2 2 2 3 5 2" xfId="15653" xr:uid="{B1B5B3C5-9A15-44D7-943E-B831EBB7FA7C}"/>
    <cellStyle name="Normal 3 2 3 2 2 2 3 5 2 2" xfId="15654" xr:uid="{208E1360-3D5D-47BF-9674-F7154C706635}"/>
    <cellStyle name="Normal 3 2 3 2 2 2 3 5 2 2 2" xfId="43603" xr:uid="{B0A58407-B0EE-4E9D-958A-A405343FAAE2}"/>
    <cellStyle name="Normal 3 2 3 2 2 2 3 5 2 3" xfId="43602" xr:uid="{5707FCE9-9B44-4405-9EFD-7AB9FBBB2D52}"/>
    <cellStyle name="Normal 3 2 3 2 2 2 3 5 3" xfId="15655" xr:uid="{6D34865A-E136-4310-84F7-C96039122BEF}"/>
    <cellStyle name="Normal 3 2 3 2 2 2 3 5 3 2" xfId="43604" xr:uid="{B86771DA-B75C-406E-BA70-220217CD4E36}"/>
    <cellStyle name="Normal 3 2 3 2 2 2 3 5 4" xfId="43601" xr:uid="{D8393019-64BE-49A6-8AF8-13E32DF37374}"/>
    <cellStyle name="Normal 3 2 3 2 2 2 3 6" xfId="15656" xr:uid="{B46820BE-9838-4DD6-9027-F09F1091D8A0}"/>
    <cellStyle name="Normal 3 2 3 2 2 2 3 6 2" xfId="15657" xr:uid="{0321A97D-F802-49B5-BB59-A31517BD03F7}"/>
    <cellStyle name="Normal 3 2 3 2 2 2 3 6 2 2" xfId="43606" xr:uid="{D1418470-A22B-4442-B955-EA47E347A839}"/>
    <cellStyle name="Normal 3 2 3 2 2 2 3 6 3" xfId="43605" xr:uid="{9CC5EC43-1242-4C0A-B7B3-CEBF0BCB2AA1}"/>
    <cellStyle name="Normal 3 2 3 2 2 2 3 7" xfId="15658" xr:uid="{099867F3-C750-452E-BA3C-CF8F5C2297B5}"/>
    <cellStyle name="Normal 3 2 3 2 2 2 3 7 2" xfId="43607" xr:uid="{7500F5FD-EB96-44E5-89F4-89FA963AD359}"/>
    <cellStyle name="Normal 3 2 3 2 2 2 3 8" xfId="28551" xr:uid="{2E70ED99-7587-4DDA-9520-77D10B57F21E}"/>
    <cellStyle name="Normal 3 2 3 2 2 2 4" xfId="15659" xr:uid="{B3B468A8-0369-4690-B3F1-EEBF4FE5E60F}"/>
    <cellStyle name="Normal 3 2 3 2 2 2 4 2" xfId="15660" xr:uid="{F9214089-DF9B-4D0C-8C1C-328B0914BBC1}"/>
    <cellStyle name="Normal 3 2 3 2 2 2 4 2 2" xfId="15661" xr:uid="{F66D4C69-11B7-47DA-800C-BA200B7AFF27}"/>
    <cellStyle name="Normal 3 2 3 2 2 2 4 2 2 2" xfId="15662" xr:uid="{C825D6E7-0CEE-45FD-A1C9-0F5B60144B9D}"/>
    <cellStyle name="Normal 3 2 3 2 2 2 4 2 2 2 2" xfId="15663" xr:uid="{DA26B6B9-182B-4969-B683-72C0A428DBF5}"/>
    <cellStyle name="Normal 3 2 3 2 2 2 4 2 2 2 2 2" xfId="43612" xr:uid="{88032366-39CE-44E4-8EBE-E59E33DBC31E}"/>
    <cellStyle name="Normal 3 2 3 2 2 2 4 2 2 2 3" xfId="43611" xr:uid="{BA955EE6-DAF1-43D1-8387-E887DBBC7F10}"/>
    <cellStyle name="Normal 3 2 3 2 2 2 4 2 2 3" xfId="15664" xr:uid="{0925D774-7E9E-4BDC-B457-8AB1580710D3}"/>
    <cellStyle name="Normal 3 2 3 2 2 2 4 2 2 3 2" xfId="43613" xr:uid="{12FE758B-7F4A-4D28-B0EB-AA69CA22084F}"/>
    <cellStyle name="Normal 3 2 3 2 2 2 4 2 2 4" xfId="43610" xr:uid="{5A0AF160-93EA-42F9-87A4-2353054435CB}"/>
    <cellStyle name="Normal 3 2 3 2 2 2 4 2 3" xfId="15665" xr:uid="{526C183F-6C6F-46CE-BEDF-2EF0116F6A65}"/>
    <cellStyle name="Normal 3 2 3 2 2 2 4 2 3 2" xfId="15666" xr:uid="{4EB57D01-DC0E-4B55-8F6A-A025C110D532}"/>
    <cellStyle name="Normal 3 2 3 2 2 2 4 2 3 2 2" xfId="43615" xr:uid="{E305A49D-872A-4439-A551-5A28E4345F8C}"/>
    <cellStyle name="Normal 3 2 3 2 2 2 4 2 3 3" xfId="43614" xr:uid="{6F96C324-6CBD-4F87-9AC0-F8063CD09731}"/>
    <cellStyle name="Normal 3 2 3 2 2 2 4 2 4" xfId="15667" xr:uid="{FBD709DB-9338-4E06-99E1-645C8E26564B}"/>
    <cellStyle name="Normal 3 2 3 2 2 2 4 2 4 2" xfId="43616" xr:uid="{706635D3-FADC-4253-B3C0-55F7E74C1B05}"/>
    <cellStyle name="Normal 3 2 3 2 2 2 4 2 5" xfId="43609" xr:uid="{F2DE3E66-B443-40FF-B1A4-21759B8263EF}"/>
    <cellStyle name="Normal 3 2 3 2 2 2 4 3" xfId="15668" xr:uid="{DDB7E803-8A36-46F2-BEC1-F1EBCF66EA33}"/>
    <cellStyle name="Normal 3 2 3 2 2 2 4 3 2" xfId="15669" xr:uid="{DB1821C3-ECD5-461B-965A-0B4B894A3D2E}"/>
    <cellStyle name="Normal 3 2 3 2 2 2 4 3 2 2" xfId="15670" xr:uid="{02B4CBD4-9298-4F86-8A9B-6BF5DA948AB1}"/>
    <cellStyle name="Normal 3 2 3 2 2 2 4 3 2 2 2" xfId="43619" xr:uid="{930E679E-C9A2-41D3-9AAB-71E90000809A}"/>
    <cellStyle name="Normal 3 2 3 2 2 2 4 3 2 3" xfId="43618" xr:uid="{83DEEE1A-CD1F-4593-8DAF-0721AA17F5DB}"/>
    <cellStyle name="Normal 3 2 3 2 2 2 4 3 3" xfId="15671" xr:uid="{49151DC1-AB22-4816-A909-0B9D0FB51D13}"/>
    <cellStyle name="Normal 3 2 3 2 2 2 4 3 3 2" xfId="43620" xr:uid="{C6CC5221-47BB-4712-90D9-367348C3B4D7}"/>
    <cellStyle name="Normal 3 2 3 2 2 2 4 3 4" xfId="43617" xr:uid="{080690C2-3310-403F-96AD-9D569C79A652}"/>
    <cellStyle name="Normal 3 2 3 2 2 2 4 4" xfId="15672" xr:uid="{6BCF72FF-5141-4678-9214-F784B3831341}"/>
    <cellStyle name="Normal 3 2 3 2 2 2 4 4 2" xfId="15673" xr:uid="{9CF6563D-6177-43A3-A563-7422E3ABC0CB}"/>
    <cellStyle name="Normal 3 2 3 2 2 2 4 4 2 2" xfId="43622" xr:uid="{0F46C329-0359-434D-A184-621A95041582}"/>
    <cellStyle name="Normal 3 2 3 2 2 2 4 4 3" xfId="43621" xr:uid="{8CCE7669-7E3A-48CA-92B9-5C42F89CEB59}"/>
    <cellStyle name="Normal 3 2 3 2 2 2 4 5" xfId="15674" xr:uid="{CA358B4A-2C87-4301-B2E9-097267DB6DF7}"/>
    <cellStyle name="Normal 3 2 3 2 2 2 4 5 2" xfId="43623" xr:uid="{7ECCF286-3471-4550-A206-D831D5C74C3F}"/>
    <cellStyle name="Normal 3 2 3 2 2 2 4 6" xfId="43608" xr:uid="{EEF00BBF-D796-4B04-BC5B-E1B079667F57}"/>
    <cellStyle name="Normal 3 2 3 2 2 2 5" xfId="15675" xr:uid="{D0766CBE-93DD-4C5E-9ACB-0821ECC38437}"/>
    <cellStyle name="Normal 3 2 3 2 2 2 5 2" xfId="15676" xr:uid="{4A897725-9042-4A40-840E-D3682F25608B}"/>
    <cellStyle name="Normal 3 2 3 2 2 2 5 2 2" xfId="15677" xr:uid="{F1F4F9E3-5A62-4100-B68E-8EC15FE0D24B}"/>
    <cellStyle name="Normal 3 2 3 2 2 2 5 2 2 2" xfId="15678" xr:uid="{4D0B4487-ECFF-4365-9C3C-5615C916E3EA}"/>
    <cellStyle name="Normal 3 2 3 2 2 2 5 2 2 2 2" xfId="43627" xr:uid="{F5CC9479-7ECB-412B-AC40-6DD46B15A31D}"/>
    <cellStyle name="Normal 3 2 3 2 2 2 5 2 2 3" xfId="43626" xr:uid="{C8681966-0146-43AC-8CF2-C72E6E9480D1}"/>
    <cellStyle name="Normal 3 2 3 2 2 2 5 2 3" xfId="15679" xr:uid="{7A0D6CB5-60F5-4ACE-B1E0-34FF07BA712B}"/>
    <cellStyle name="Normal 3 2 3 2 2 2 5 2 3 2" xfId="43628" xr:uid="{24A2D17C-9829-439A-AAEB-960141F60067}"/>
    <cellStyle name="Normal 3 2 3 2 2 2 5 2 4" xfId="43625" xr:uid="{9A7EB874-BCDC-46AB-96C4-C55D48CCC590}"/>
    <cellStyle name="Normal 3 2 3 2 2 2 5 3" xfId="15680" xr:uid="{A9264E51-110F-4E68-8235-FB6C102D27A9}"/>
    <cellStyle name="Normal 3 2 3 2 2 2 5 3 2" xfId="15681" xr:uid="{BA5F97C2-D14D-404D-8174-78FFC423FCF7}"/>
    <cellStyle name="Normal 3 2 3 2 2 2 5 3 2 2" xfId="43630" xr:uid="{4FC25D6F-7024-46B5-9A28-C8D9C35DCF18}"/>
    <cellStyle name="Normal 3 2 3 2 2 2 5 3 3" xfId="43629" xr:uid="{45D53CE4-099E-447A-ACA5-51D3E6A10D23}"/>
    <cellStyle name="Normal 3 2 3 2 2 2 5 4" xfId="15682" xr:uid="{4B817A8A-5145-4031-ADFA-25A92AADD567}"/>
    <cellStyle name="Normal 3 2 3 2 2 2 5 4 2" xfId="43631" xr:uid="{FAEDCB5A-15B7-4667-897A-8CC8AD5C1AE4}"/>
    <cellStyle name="Normal 3 2 3 2 2 2 5 5" xfId="43624" xr:uid="{74B3F266-1698-49E5-A7AB-8AECF0D8C0FD}"/>
    <cellStyle name="Normal 3 2 3 2 2 2 6" xfId="15683" xr:uid="{80E540B9-8AB1-44DB-80EE-3DE6897D2405}"/>
    <cellStyle name="Normal 3 2 3 2 2 2 6 2" xfId="15684" xr:uid="{23889C58-D76D-4B15-B03A-86F9501DAE8A}"/>
    <cellStyle name="Normal 3 2 3 2 2 2 6 2 2" xfId="15685" xr:uid="{815E5B2C-52DD-4A66-A807-B99E73F2952D}"/>
    <cellStyle name="Normal 3 2 3 2 2 2 6 2 2 2" xfId="15686" xr:uid="{1529C1FE-D624-4A4E-AFED-BE96E6E25161}"/>
    <cellStyle name="Normal 3 2 3 2 2 2 6 2 2 2 2" xfId="43635" xr:uid="{2D91F325-D78B-4684-83C9-F04726F2A001}"/>
    <cellStyle name="Normal 3 2 3 2 2 2 6 2 2 3" xfId="43634" xr:uid="{76533DCB-52E3-46CD-9D5A-1342C83ED214}"/>
    <cellStyle name="Normal 3 2 3 2 2 2 6 2 3" xfId="15687" xr:uid="{0A783798-1042-4045-A0F7-F56B7F2B5960}"/>
    <cellStyle name="Normal 3 2 3 2 2 2 6 2 3 2" xfId="43636" xr:uid="{B788085F-674D-47AE-AAE4-76F4484F7329}"/>
    <cellStyle name="Normal 3 2 3 2 2 2 6 2 4" xfId="43633" xr:uid="{E2AD1302-6329-447C-8219-322FD0EFD1CF}"/>
    <cellStyle name="Normal 3 2 3 2 2 2 6 3" xfId="15688" xr:uid="{F83A2B53-83CA-4022-AD13-E48A18272018}"/>
    <cellStyle name="Normal 3 2 3 2 2 2 6 3 2" xfId="15689" xr:uid="{7DA0514C-7083-4DDF-B7D0-C51C03E50F32}"/>
    <cellStyle name="Normal 3 2 3 2 2 2 6 3 2 2" xfId="43638" xr:uid="{69561AE3-69F9-494C-AD78-462583D37C9B}"/>
    <cellStyle name="Normal 3 2 3 2 2 2 6 3 3" xfId="43637" xr:uid="{47BC54EB-B7D9-4CCD-A2E6-CD56304091AA}"/>
    <cellStyle name="Normal 3 2 3 2 2 2 6 4" xfId="15690" xr:uid="{61FB4C98-FB8C-4704-9DD3-9C80B5B31407}"/>
    <cellStyle name="Normal 3 2 3 2 2 2 6 4 2" xfId="43639" xr:uid="{F88B0AE1-C08F-48CD-A62B-66F90C4E990E}"/>
    <cellStyle name="Normal 3 2 3 2 2 2 6 5" xfId="43632" xr:uid="{1A9742EE-8342-4923-851C-CF4B7B08BE89}"/>
    <cellStyle name="Normal 3 2 3 2 2 2 7" xfId="15691" xr:uid="{D37AF2C0-3762-45CD-A4EB-9D165FDAF500}"/>
    <cellStyle name="Normal 3 2 3 2 2 2 7 2" xfId="15692" xr:uid="{5246EAFF-0257-490B-8897-09606B418E27}"/>
    <cellStyle name="Normal 3 2 3 2 2 2 7 2 2" xfId="15693" xr:uid="{F7F1B777-114B-4EFC-9B9B-D910F57AF466}"/>
    <cellStyle name="Normal 3 2 3 2 2 2 7 2 2 2" xfId="43642" xr:uid="{66EBF1E3-1CF7-4F72-AF27-CAD5E562D0D4}"/>
    <cellStyle name="Normal 3 2 3 2 2 2 7 2 3" xfId="43641" xr:uid="{2E63DD6E-A809-440A-9375-27E045386296}"/>
    <cellStyle name="Normal 3 2 3 2 2 2 7 3" xfId="15694" xr:uid="{C180C5FA-79DC-4A71-964E-FE0134FA8DC1}"/>
    <cellStyle name="Normal 3 2 3 2 2 2 7 3 2" xfId="43643" xr:uid="{A3498930-9FA1-4324-8318-70B7767CE714}"/>
    <cellStyle name="Normal 3 2 3 2 2 2 7 4" xfId="43640" xr:uid="{21E5424E-6B21-4CB1-B760-A8B4C3D063B2}"/>
    <cellStyle name="Normal 3 2 3 2 2 2 8" xfId="15695" xr:uid="{780EE04A-FF61-4D1D-8381-EA8CC0E62178}"/>
    <cellStyle name="Normal 3 2 3 2 2 2 8 2" xfId="15696" xr:uid="{8D6A6C5B-B29F-4848-8DD8-A61AF39E2609}"/>
    <cellStyle name="Normal 3 2 3 2 2 2 8 2 2" xfId="43645" xr:uid="{AC18685E-2494-42B0-AA06-6B50731BA46F}"/>
    <cellStyle name="Normal 3 2 3 2 2 2 8 3" xfId="43644" xr:uid="{345D6B44-A2F1-429F-8C0D-2F95E7BFD5EF}"/>
    <cellStyle name="Normal 3 2 3 2 2 2 9" xfId="15697" xr:uid="{DB998128-A4E6-4B01-8788-3509E63E6B66}"/>
    <cellStyle name="Normal 3 2 3 2 2 2 9 2" xfId="43646" xr:uid="{552A48F2-79E3-4E6C-987D-6E3870D66897}"/>
    <cellStyle name="Normal 3 2 3 2 2 3" xfId="302" xr:uid="{FA1C6D55-B3EA-4F54-8EFA-7436F8E45ABB}"/>
    <cellStyle name="Normal 3 2 3 2 2 3 10" xfId="28283" xr:uid="{59C9C053-8CB9-440F-A7A8-D495F8BC6C0C}"/>
    <cellStyle name="Normal 3 2 3 2 2 3 2" xfId="649" xr:uid="{15544FF6-94D8-4408-B43C-A1EC1BF2FBCF}"/>
    <cellStyle name="Normal 3 2 3 2 2 3 2 2" xfId="15698" xr:uid="{FD68B168-EF41-4E2F-B2D1-339A79EE4AD2}"/>
    <cellStyle name="Normal 3 2 3 2 2 3 2 2 2" xfId="15699" xr:uid="{407552FF-838F-4130-975F-4B063C878DF7}"/>
    <cellStyle name="Normal 3 2 3 2 2 3 2 2 2 2" xfId="15700" xr:uid="{5D2CD237-C978-4C12-B7C2-75B77D767A36}"/>
    <cellStyle name="Normal 3 2 3 2 2 3 2 2 2 2 2" xfId="15701" xr:uid="{B83E5C8F-47AC-4492-B0F4-0B23DF2414FA}"/>
    <cellStyle name="Normal 3 2 3 2 2 3 2 2 2 2 2 2" xfId="15702" xr:uid="{A3C6CD32-D4DC-4C65-872D-BB66DA62E7A5}"/>
    <cellStyle name="Normal 3 2 3 2 2 3 2 2 2 2 2 2 2" xfId="43651" xr:uid="{B8E0AB03-7494-4D2B-A1BE-2D5D2B4CCBB3}"/>
    <cellStyle name="Normal 3 2 3 2 2 3 2 2 2 2 2 3" xfId="43650" xr:uid="{897DA20F-4336-4A77-972D-04B324EB37A3}"/>
    <cellStyle name="Normal 3 2 3 2 2 3 2 2 2 2 3" xfId="15703" xr:uid="{18B30B44-6FE9-4F40-854A-902C2A52F505}"/>
    <cellStyle name="Normal 3 2 3 2 2 3 2 2 2 2 3 2" xfId="43652" xr:uid="{B48A0106-12ED-4C85-B3F2-78764F1CDF75}"/>
    <cellStyle name="Normal 3 2 3 2 2 3 2 2 2 2 4" xfId="43649" xr:uid="{00C542F7-6518-428D-96FD-B4E67B475DB8}"/>
    <cellStyle name="Normal 3 2 3 2 2 3 2 2 2 3" xfId="15704" xr:uid="{2F05586D-99E0-4FF6-A84A-54FD356C58AD}"/>
    <cellStyle name="Normal 3 2 3 2 2 3 2 2 2 3 2" xfId="15705" xr:uid="{8B290C4B-40CB-45B5-AFC2-FAA0F10DBFFF}"/>
    <cellStyle name="Normal 3 2 3 2 2 3 2 2 2 3 2 2" xfId="43654" xr:uid="{5C94F90B-817D-41A9-B3C2-C1B6C8E48225}"/>
    <cellStyle name="Normal 3 2 3 2 2 3 2 2 2 3 3" xfId="43653" xr:uid="{36D48174-3FD3-46EC-8A42-BE1FDD91ABCE}"/>
    <cellStyle name="Normal 3 2 3 2 2 3 2 2 2 4" xfId="15706" xr:uid="{F12D3077-4AD5-4789-A2FF-CC079B0DE497}"/>
    <cellStyle name="Normal 3 2 3 2 2 3 2 2 2 4 2" xfId="43655" xr:uid="{555E8495-2A03-43CC-A9DA-F99971890706}"/>
    <cellStyle name="Normal 3 2 3 2 2 3 2 2 2 5" xfId="43648" xr:uid="{15B31F4E-D677-4580-B7DB-A38654F58831}"/>
    <cellStyle name="Normal 3 2 3 2 2 3 2 2 3" xfId="15707" xr:uid="{A8A99104-727A-4F87-88CC-5A913CFCE6AA}"/>
    <cellStyle name="Normal 3 2 3 2 2 3 2 2 3 2" xfId="15708" xr:uid="{2AF90106-675F-40D1-8406-03DEAD228B89}"/>
    <cellStyle name="Normal 3 2 3 2 2 3 2 2 3 2 2" xfId="15709" xr:uid="{81C4B6FE-FA39-470E-99C2-7BFC1A2F597F}"/>
    <cellStyle name="Normal 3 2 3 2 2 3 2 2 3 2 2 2" xfId="43658" xr:uid="{7A01ADDA-774E-4548-A96E-57F73B0F3299}"/>
    <cellStyle name="Normal 3 2 3 2 2 3 2 2 3 2 3" xfId="43657" xr:uid="{74DC9516-006C-44EF-A9B4-F295CEA24585}"/>
    <cellStyle name="Normal 3 2 3 2 2 3 2 2 3 3" xfId="15710" xr:uid="{AC63A851-383B-4393-A926-96E82142125E}"/>
    <cellStyle name="Normal 3 2 3 2 2 3 2 2 3 3 2" xfId="43659" xr:uid="{7762FFCB-EE72-4AA8-9B9E-0C2A071142E9}"/>
    <cellStyle name="Normal 3 2 3 2 2 3 2 2 3 4" xfId="43656" xr:uid="{835B8824-D4FB-48AA-BA5C-EC17F081AB2A}"/>
    <cellStyle name="Normal 3 2 3 2 2 3 2 2 4" xfId="15711" xr:uid="{C4FE5A61-342C-45A9-B33F-7C71E7BC48B3}"/>
    <cellStyle name="Normal 3 2 3 2 2 3 2 2 4 2" xfId="15712" xr:uid="{09AA88BD-9A37-4008-99C6-F3D32B578A41}"/>
    <cellStyle name="Normal 3 2 3 2 2 3 2 2 4 2 2" xfId="43661" xr:uid="{15E67FB8-F88E-4E54-9610-A3B370CD7294}"/>
    <cellStyle name="Normal 3 2 3 2 2 3 2 2 4 3" xfId="43660" xr:uid="{DB9C3013-7374-4C89-B212-F18BD4CC273D}"/>
    <cellStyle name="Normal 3 2 3 2 2 3 2 2 5" xfId="15713" xr:uid="{4F2F7625-B263-433A-9600-5E4E048437D7}"/>
    <cellStyle name="Normal 3 2 3 2 2 3 2 2 5 2" xfId="43662" xr:uid="{F582A5F6-2B9F-486B-A2D9-E8BE4B89BD8C}"/>
    <cellStyle name="Normal 3 2 3 2 2 3 2 2 6" xfId="43647" xr:uid="{823A7BEE-488A-4946-A1D0-6B106C734815}"/>
    <cellStyle name="Normal 3 2 3 2 2 3 2 3" xfId="15714" xr:uid="{240F7530-5F1B-4D1E-BE2C-8245BD70B529}"/>
    <cellStyle name="Normal 3 2 3 2 2 3 2 3 2" xfId="15715" xr:uid="{9D698C2F-E843-41D6-BD6E-378280F9EB11}"/>
    <cellStyle name="Normal 3 2 3 2 2 3 2 3 2 2" xfId="15716" xr:uid="{73C1B846-53C9-428B-89C1-E0B455732B79}"/>
    <cellStyle name="Normal 3 2 3 2 2 3 2 3 2 2 2" xfId="15717" xr:uid="{45C5961D-1787-4683-97F6-3FFCC739C361}"/>
    <cellStyle name="Normal 3 2 3 2 2 3 2 3 2 2 2 2" xfId="43666" xr:uid="{75FF4F1B-76DF-4207-8DBD-ED447FEE4F0C}"/>
    <cellStyle name="Normal 3 2 3 2 2 3 2 3 2 2 3" xfId="43665" xr:uid="{460A3CFF-A1B0-4F41-9919-9B6F9780ED88}"/>
    <cellStyle name="Normal 3 2 3 2 2 3 2 3 2 3" xfId="15718" xr:uid="{DF1263DB-881F-446F-9B43-ABD715A88DE7}"/>
    <cellStyle name="Normal 3 2 3 2 2 3 2 3 2 3 2" xfId="43667" xr:uid="{277C2981-F36A-4E07-81D7-8D4CE0A49F67}"/>
    <cellStyle name="Normal 3 2 3 2 2 3 2 3 2 4" xfId="43664" xr:uid="{C43D21E3-C188-4658-A60F-B9C546BE8C44}"/>
    <cellStyle name="Normal 3 2 3 2 2 3 2 3 3" xfId="15719" xr:uid="{A01C1FA4-5FEC-4B7B-95D1-88B3FEBE84E4}"/>
    <cellStyle name="Normal 3 2 3 2 2 3 2 3 3 2" xfId="15720" xr:uid="{33CACA3D-35C4-4B6E-A4E3-E3624DB195AF}"/>
    <cellStyle name="Normal 3 2 3 2 2 3 2 3 3 2 2" xfId="43669" xr:uid="{A8575C6B-5FCE-4A3B-8A99-44DE67E84A15}"/>
    <cellStyle name="Normal 3 2 3 2 2 3 2 3 3 3" xfId="43668" xr:uid="{B085530B-E2E8-4CAD-8518-489CC05FA0A7}"/>
    <cellStyle name="Normal 3 2 3 2 2 3 2 3 4" xfId="15721" xr:uid="{607D869C-A7ED-4CD9-85D8-CC5A46B2CC49}"/>
    <cellStyle name="Normal 3 2 3 2 2 3 2 3 4 2" xfId="43670" xr:uid="{C48617B9-84C9-4080-B2E1-CD96B0E01A0C}"/>
    <cellStyle name="Normal 3 2 3 2 2 3 2 3 5" xfId="43663" xr:uid="{1BCBF1DB-8643-405F-ABF9-35B01C9AF433}"/>
    <cellStyle name="Normal 3 2 3 2 2 3 2 4" xfId="15722" xr:uid="{266114BB-ACE9-4DB4-B60E-F1CC2023E446}"/>
    <cellStyle name="Normal 3 2 3 2 2 3 2 4 2" xfId="15723" xr:uid="{5EEDC0C7-FCE5-4100-A50B-46389C9967EE}"/>
    <cellStyle name="Normal 3 2 3 2 2 3 2 4 2 2" xfId="15724" xr:uid="{D726F6DB-D911-44C4-80AC-AC3737707350}"/>
    <cellStyle name="Normal 3 2 3 2 2 3 2 4 2 2 2" xfId="15725" xr:uid="{989F8B01-B172-4E5E-B927-47975CB2D3E1}"/>
    <cellStyle name="Normal 3 2 3 2 2 3 2 4 2 2 2 2" xfId="43674" xr:uid="{91CB51D4-D960-4037-BF18-C02BA06D2216}"/>
    <cellStyle name="Normal 3 2 3 2 2 3 2 4 2 2 3" xfId="43673" xr:uid="{723435CB-E2E4-441B-B138-8961DC373939}"/>
    <cellStyle name="Normal 3 2 3 2 2 3 2 4 2 3" xfId="15726" xr:uid="{318721F2-B186-4253-871F-D64E554E65C4}"/>
    <cellStyle name="Normal 3 2 3 2 2 3 2 4 2 3 2" xfId="43675" xr:uid="{97F5AC74-7FF8-4784-82F4-E14AA649695A}"/>
    <cellStyle name="Normal 3 2 3 2 2 3 2 4 2 4" xfId="43672" xr:uid="{307787A8-3C4C-4AAA-A740-881F1568F7AC}"/>
    <cellStyle name="Normal 3 2 3 2 2 3 2 4 3" xfId="15727" xr:uid="{0EFED1D9-9D05-4892-AC9E-625180E59CB8}"/>
    <cellStyle name="Normal 3 2 3 2 2 3 2 4 3 2" xfId="15728" xr:uid="{96571ECB-A960-4CFD-A464-3A4252C9C590}"/>
    <cellStyle name="Normal 3 2 3 2 2 3 2 4 3 2 2" xfId="43677" xr:uid="{40948620-8F2D-40D4-8B4C-8A1C82A6B8D2}"/>
    <cellStyle name="Normal 3 2 3 2 2 3 2 4 3 3" xfId="43676" xr:uid="{77F9DDA4-072F-48BB-A6D3-E5D1F219E9D1}"/>
    <cellStyle name="Normal 3 2 3 2 2 3 2 4 4" xfId="15729" xr:uid="{64F21B77-5A4C-4EAB-A645-8E1D6B8662EC}"/>
    <cellStyle name="Normal 3 2 3 2 2 3 2 4 4 2" xfId="43678" xr:uid="{CE447212-1D10-42EA-92F6-F39056278478}"/>
    <cellStyle name="Normal 3 2 3 2 2 3 2 4 5" xfId="43671" xr:uid="{F49CE361-B138-4EBD-A2F4-2AA16DD2B1E4}"/>
    <cellStyle name="Normal 3 2 3 2 2 3 2 5" xfId="15730" xr:uid="{508160F2-26A0-4B12-9A91-FE0E9206B043}"/>
    <cellStyle name="Normal 3 2 3 2 2 3 2 5 2" xfId="15731" xr:uid="{F2031D78-81A8-4D23-8082-3F79D469E126}"/>
    <cellStyle name="Normal 3 2 3 2 2 3 2 5 2 2" xfId="15732" xr:uid="{E7BAEE78-D063-4FC1-8C55-928A1F703398}"/>
    <cellStyle name="Normal 3 2 3 2 2 3 2 5 2 2 2" xfId="43681" xr:uid="{9B24A6D9-0013-49A6-A433-D34E44ECBC61}"/>
    <cellStyle name="Normal 3 2 3 2 2 3 2 5 2 3" xfId="43680" xr:uid="{B59A3029-4A78-44A1-A689-32B3FED00307}"/>
    <cellStyle name="Normal 3 2 3 2 2 3 2 5 3" xfId="15733" xr:uid="{185A0E98-DFCE-4F56-AC25-C33B91C47024}"/>
    <cellStyle name="Normal 3 2 3 2 2 3 2 5 3 2" xfId="43682" xr:uid="{FA32EBD5-68FC-4024-AAC6-1709F9B42AE1}"/>
    <cellStyle name="Normal 3 2 3 2 2 3 2 5 4" xfId="43679" xr:uid="{D1B5520D-051D-418A-BC12-F35208FDAF3E}"/>
    <cellStyle name="Normal 3 2 3 2 2 3 2 6" xfId="15734" xr:uid="{4D43BD8C-3D7B-4906-8BC4-16DBB4DA807A}"/>
    <cellStyle name="Normal 3 2 3 2 2 3 2 6 2" xfId="15735" xr:uid="{A77DCA5C-BD99-49AF-9B81-9667C8AFD5C9}"/>
    <cellStyle name="Normal 3 2 3 2 2 3 2 6 2 2" xfId="43684" xr:uid="{B2A4CB13-CE5D-42E7-91F8-DE4D2186C552}"/>
    <cellStyle name="Normal 3 2 3 2 2 3 2 6 3" xfId="43683" xr:uid="{D56FEBAF-1F78-49A9-B09D-68F4631C252C}"/>
    <cellStyle name="Normal 3 2 3 2 2 3 2 7" xfId="15736" xr:uid="{C72EF8D6-3FC6-4C38-A6C0-12ADF3D95329}"/>
    <cellStyle name="Normal 3 2 3 2 2 3 2 7 2" xfId="43685" xr:uid="{A8D0AC6F-F346-4B55-A316-530A5132382D}"/>
    <cellStyle name="Normal 3 2 3 2 2 3 2 8" xfId="28628" xr:uid="{DA964ADC-72C5-49D1-B7A8-F286974F8A42}"/>
    <cellStyle name="Normal 3 2 3 2 2 3 3" xfId="15737" xr:uid="{71A95ADE-117A-44D7-B8C0-638BA59F3FD9}"/>
    <cellStyle name="Normal 3 2 3 2 2 3 3 2" xfId="15738" xr:uid="{7E6987F4-D126-451C-AD2A-00638A336D33}"/>
    <cellStyle name="Normal 3 2 3 2 2 3 3 2 2" xfId="15739" xr:uid="{FCD12838-DE5F-42B3-BE10-F25D28E06F29}"/>
    <cellStyle name="Normal 3 2 3 2 2 3 3 2 2 2" xfId="15740" xr:uid="{A1C497B9-72C9-4AF1-AC00-F7FA6D4DDADF}"/>
    <cellStyle name="Normal 3 2 3 2 2 3 3 2 2 2 2" xfId="15741" xr:uid="{0DA4F3C2-083B-46FC-BB70-CC8250103E1C}"/>
    <cellStyle name="Normal 3 2 3 2 2 3 3 2 2 2 2 2" xfId="43690" xr:uid="{A548C871-BC9F-41FB-96C2-49A0FCE4933A}"/>
    <cellStyle name="Normal 3 2 3 2 2 3 3 2 2 2 3" xfId="43689" xr:uid="{ADB1F943-DE2A-40FD-AE1A-FE60573D2A1D}"/>
    <cellStyle name="Normal 3 2 3 2 2 3 3 2 2 3" xfId="15742" xr:uid="{D09889B6-C39F-4C86-8A75-6CDD5F20CBC8}"/>
    <cellStyle name="Normal 3 2 3 2 2 3 3 2 2 3 2" xfId="43691" xr:uid="{FCB8FBED-8D71-4BB0-8E0A-BBFF4F9F7073}"/>
    <cellStyle name="Normal 3 2 3 2 2 3 3 2 2 4" xfId="43688" xr:uid="{97041E20-5265-4176-99F1-19D43E2161C2}"/>
    <cellStyle name="Normal 3 2 3 2 2 3 3 2 3" xfId="15743" xr:uid="{8C356E1D-437F-4542-9DAD-66EEC14C6080}"/>
    <cellStyle name="Normal 3 2 3 2 2 3 3 2 3 2" xfId="15744" xr:uid="{4EC9F3CE-6A4C-4E52-8295-5100563F9059}"/>
    <cellStyle name="Normal 3 2 3 2 2 3 3 2 3 2 2" xfId="43693" xr:uid="{F14A26B0-FB70-4B73-B97E-B9B67413D2E7}"/>
    <cellStyle name="Normal 3 2 3 2 2 3 3 2 3 3" xfId="43692" xr:uid="{3381C924-9BD3-4D22-966F-66767650AFA3}"/>
    <cellStyle name="Normal 3 2 3 2 2 3 3 2 4" xfId="15745" xr:uid="{0B64051C-81A7-4F7C-8F19-036E681F91DB}"/>
    <cellStyle name="Normal 3 2 3 2 2 3 3 2 4 2" xfId="43694" xr:uid="{59AE06B4-A472-41B9-918C-F239722B900E}"/>
    <cellStyle name="Normal 3 2 3 2 2 3 3 2 5" xfId="43687" xr:uid="{37DFB41F-85D1-4851-BFD4-490136FA4511}"/>
    <cellStyle name="Normal 3 2 3 2 2 3 3 3" xfId="15746" xr:uid="{94BE95FC-6AC0-41E8-B541-47DC2A68771B}"/>
    <cellStyle name="Normal 3 2 3 2 2 3 3 3 2" xfId="15747" xr:uid="{ED375D89-DBCF-431C-BB2D-C44C27959440}"/>
    <cellStyle name="Normal 3 2 3 2 2 3 3 3 2 2" xfId="15748" xr:uid="{E9A505D6-FAB7-436B-B5FC-4A4240DD0EFB}"/>
    <cellStyle name="Normal 3 2 3 2 2 3 3 3 2 2 2" xfId="43697" xr:uid="{DB4A408B-4DEF-42A2-ABF0-04027463EDA9}"/>
    <cellStyle name="Normal 3 2 3 2 2 3 3 3 2 3" xfId="43696" xr:uid="{31AA1725-39B5-4A3B-A829-E59369316555}"/>
    <cellStyle name="Normal 3 2 3 2 2 3 3 3 3" xfId="15749" xr:uid="{92978704-71A9-4693-A2D5-613A27027515}"/>
    <cellStyle name="Normal 3 2 3 2 2 3 3 3 3 2" xfId="43698" xr:uid="{D4C9A224-586D-41AB-B99F-E584D185602E}"/>
    <cellStyle name="Normal 3 2 3 2 2 3 3 3 4" xfId="43695" xr:uid="{C8971CD9-F919-4E96-BBA8-76D9A6D6BDC4}"/>
    <cellStyle name="Normal 3 2 3 2 2 3 3 4" xfId="15750" xr:uid="{F78FBBEC-4E81-4BA3-82EB-3AC17A60A6D6}"/>
    <cellStyle name="Normal 3 2 3 2 2 3 3 4 2" xfId="15751" xr:uid="{6D491DA1-447E-4E85-BB59-629E3480A9EB}"/>
    <cellStyle name="Normal 3 2 3 2 2 3 3 4 2 2" xfId="43700" xr:uid="{F614DE04-C2AE-4A35-97AA-2FC13CBC4037}"/>
    <cellStyle name="Normal 3 2 3 2 2 3 3 4 3" xfId="43699" xr:uid="{479BB37F-8E80-4317-9721-9825A340A73A}"/>
    <cellStyle name="Normal 3 2 3 2 2 3 3 5" xfId="15752" xr:uid="{850DCC4E-2C2A-4E8F-8C22-028FE0065231}"/>
    <cellStyle name="Normal 3 2 3 2 2 3 3 5 2" xfId="43701" xr:uid="{2C2FD761-5E6D-4C3B-93A8-23056F2F4039}"/>
    <cellStyle name="Normal 3 2 3 2 2 3 3 6" xfId="43686" xr:uid="{B79A4B1F-C39C-440A-B4A3-3BBA596038C4}"/>
    <cellStyle name="Normal 3 2 3 2 2 3 4" xfId="15753" xr:uid="{B10679EF-0DF6-4DE8-A363-D9900E19BAA9}"/>
    <cellStyle name="Normal 3 2 3 2 2 3 4 2" xfId="15754" xr:uid="{6A2CAEB3-A842-472A-8820-1595D1F0AC47}"/>
    <cellStyle name="Normal 3 2 3 2 2 3 4 2 2" xfId="15755" xr:uid="{588B4EA0-D0EC-4722-8EB1-E09CA00160EA}"/>
    <cellStyle name="Normal 3 2 3 2 2 3 4 2 2 2" xfId="15756" xr:uid="{B83B1824-CF41-4A36-93C0-310D59E22AE7}"/>
    <cellStyle name="Normal 3 2 3 2 2 3 4 2 2 2 2" xfId="43705" xr:uid="{AA3094FE-41AF-4711-89F1-8FFC16F6067B}"/>
    <cellStyle name="Normal 3 2 3 2 2 3 4 2 2 3" xfId="43704" xr:uid="{44DD944F-7CE3-4DA3-82EE-FE9C57ECCDE5}"/>
    <cellStyle name="Normal 3 2 3 2 2 3 4 2 3" xfId="15757" xr:uid="{B6F011AE-3F2E-4875-967D-87B2038A6472}"/>
    <cellStyle name="Normal 3 2 3 2 2 3 4 2 3 2" xfId="43706" xr:uid="{EBBD6298-26B7-443C-872B-82C0FD89EC44}"/>
    <cellStyle name="Normal 3 2 3 2 2 3 4 2 4" xfId="43703" xr:uid="{F5CCD865-C5F4-4351-865A-656D8539CC31}"/>
    <cellStyle name="Normal 3 2 3 2 2 3 4 3" xfId="15758" xr:uid="{6B5B65FE-3A3E-4ABE-BCDD-82F00F7E6F9B}"/>
    <cellStyle name="Normal 3 2 3 2 2 3 4 3 2" xfId="15759" xr:uid="{486FB27B-6760-456B-A031-212C76C9B339}"/>
    <cellStyle name="Normal 3 2 3 2 2 3 4 3 2 2" xfId="43708" xr:uid="{5AB096E3-639D-4249-9F0B-75F373A183A8}"/>
    <cellStyle name="Normal 3 2 3 2 2 3 4 3 3" xfId="43707" xr:uid="{CFCD9992-3392-4002-9119-FB0C70B57F9E}"/>
    <cellStyle name="Normal 3 2 3 2 2 3 4 4" xfId="15760" xr:uid="{A4D2F33B-03F8-4A45-B183-BE199519274A}"/>
    <cellStyle name="Normal 3 2 3 2 2 3 4 4 2" xfId="43709" xr:uid="{CA7C01BA-DCB2-4A9B-9A7F-967B59E26943}"/>
    <cellStyle name="Normal 3 2 3 2 2 3 4 5" xfId="43702" xr:uid="{A91565CA-A8AF-46C3-BD7E-1EAA87E8EE17}"/>
    <cellStyle name="Normal 3 2 3 2 2 3 5" xfId="15761" xr:uid="{452C4F55-9F36-47FE-98D8-9B1091813FDF}"/>
    <cellStyle name="Normal 3 2 3 2 2 3 5 2" xfId="15762" xr:uid="{0A4FDE90-99B2-4F43-B43E-046D693FDB7A}"/>
    <cellStyle name="Normal 3 2 3 2 2 3 5 2 2" xfId="15763" xr:uid="{74D31A15-BB64-4A8B-B27B-9D3CD08FE5D6}"/>
    <cellStyle name="Normal 3 2 3 2 2 3 5 2 2 2" xfId="15764" xr:uid="{093067D0-DA2A-43D9-99F9-8A4FA70B3000}"/>
    <cellStyle name="Normal 3 2 3 2 2 3 5 2 2 2 2" xfId="43713" xr:uid="{5B29BFF9-3A8B-4B3A-BF76-2F75CA90FB1E}"/>
    <cellStyle name="Normal 3 2 3 2 2 3 5 2 2 3" xfId="43712" xr:uid="{E8B72151-115D-4E89-BA29-068A0DFE28E0}"/>
    <cellStyle name="Normal 3 2 3 2 2 3 5 2 3" xfId="15765" xr:uid="{50C54CF9-C56A-47D4-BB85-AE0ADE3F99B8}"/>
    <cellStyle name="Normal 3 2 3 2 2 3 5 2 3 2" xfId="43714" xr:uid="{DD1000D0-9AE5-4477-887B-50282C5FE0B1}"/>
    <cellStyle name="Normal 3 2 3 2 2 3 5 2 4" xfId="43711" xr:uid="{5D0304E1-8E31-465E-9353-12ABC47E7CC9}"/>
    <cellStyle name="Normal 3 2 3 2 2 3 5 3" xfId="15766" xr:uid="{BACDB1AF-0314-4784-803F-0AEEE298DB15}"/>
    <cellStyle name="Normal 3 2 3 2 2 3 5 3 2" xfId="15767" xr:uid="{2CF31321-8BC2-41E1-B77C-9D914DB194A4}"/>
    <cellStyle name="Normal 3 2 3 2 2 3 5 3 2 2" xfId="43716" xr:uid="{92F32AFC-E102-4D8A-B5DF-CBCA2CDDC905}"/>
    <cellStyle name="Normal 3 2 3 2 2 3 5 3 3" xfId="43715" xr:uid="{FAB0A3DA-590D-4E12-B64B-0BD93618F0C8}"/>
    <cellStyle name="Normal 3 2 3 2 2 3 5 4" xfId="15768" xr:uid="{4F50A4AA-CE59-4893-88CA-5EEE5BA335EF}"/>
    <cellStyle name="Normal 3 2 3 2 2 3 5 4 2" xfId="43717" xr:uid="{90F0E651-73E5-43A3-AE24-2C910A24E492}"/>
    <cellStyle name="Normal 3 2 3 2 2 3 5 5" xfId="43710" xr:uid="{8EAF97AE-0CBB-47EA-B98A-14F1A2BA788B}"/>
    <cellStyle name="Normal 3 2 3 2 2 3 6" xfId="15769" xr:uid="{32718BBC-5D9D-43F4-B268-95ECAFFC92AA}"/>
    <cellStyle name="Normal 3 2 3 2 2 3 6 2" xfId="15770" xr:uid="{DEF55390-FE92-4197-AE8E-CC1D1BDB4AF5}"/>
    <cellStyle name="Normal 3 2 3 2 2 3 6 2 2" xfId="15771" xr:uid="{FA39D2A8-6A17-4B54-A59F-35BB2D122D24}"/>
    <cellStyle name="Normal 3 2 3 2 2 3 6 2 2 2" xfId="43720" xr:uid="{8A04CA60-D663-40C8-84E9-0B04D0F2F0C2}"/>
    <cellStyle name="Normal 3 2 3 2 2 3 6 2 3" xfId="43719" xr:uid="{16916FF0-C0A3-436F-BAB6-A2CEA91310C1}"/>
    <cellStyle name="Normal 3 2 3 2 2 3 6 3" xfId="15772" xr:uid="{EEA938EA-9BB4-440C-8CEE-82DB4DE649FA}"/>
    <cellStyle name="Normal 3 2 3 2 2 3 6 3 2" xfId="43721" xr:uid="{2BB074E6-1C3C-4263-94B9-77757FB48A1D}"/>
    <cellStyle name="Normal 3 2 3 2 2 3 6 4" xfId="43718" xr:uid="{8DF4C82F-1A1D-47E0-AD88-5E779C707A29}"/>
    <cellStyle name="Normal 3 2 3 2 2 3 7" xfId="15773" xr:uid="{A2666DCC-D629-4F24-B4C9-8E433A112A0D}"/>
    <cellStyle name="Normal 3 2 3 2 2 3 7 2" xfId="15774" xr:uid="{96E3326B-5D2B-4795-A24D-9F41497C1590}"/>
    <cellStyle name="Normal 3 2 3 2 2 3 7 2 2" xfId="43723" xr:uid="{9204EF6B-0B4A-4C1A-8AB0-49EA93294D4B}"/>
    <cellStyle name="Normal 3 2 3 2 2 3 7 3" xfId="43722" xr:uid="{5EE8A372-0D0E-4DCA-AE84-4487676A8833}"/>
    <cellStyle name="Normal 3 2 3 2 2 3 8" xfId="15775" xr:uid="{4F56DCCB-94F4-4FD2-B938-32A99ABBF9F5}"/>
    <cellStyle name="Normal 3 2 3 2 2 3 8 2" xfId="43724" xr:uid="{0251DFE8-EBD8-4EA6-BCC3-A865567D28C6}"/>
    <cellStyle name="Normal 3 2 3 2 2 3 9" xfId="27896" xr:uid="{FE5A80CE-ED08-4085-B2E5-784F6BEA06D5}"/>
    <cellStyle name="Normal 3 2 3 2 2 3 9 2" xfId="55815" xr:uid="{0A988DC2-9E5E-4D90-8D8C-671FC9D0DB5B}"/>
    <cellStyle name="Normal 3 2 3 2 2 4" xfId="495" xr:uid="{91C23B6A-64B9-4908-86E5-CA7095C231BA}"/>
    <cellStyle name="Normal 3 2 3 2 2 4 2" xfId="15776" xr:uid="{CF6B8794-50A0-488C-A57E-2AEAEFF00419}"/>
    <cellStyle name="Normal 3 2 3 2 2 4 2 2" xfId="15777" xr:uid="{742D44EF-3345-4199-B4D1-E0903D3FF451}"/>
    <cellStyle name="Normal 3 2 3 2 2 4 2 2 2" xfId="15778" xr:uid="{741CE53A-31E7-4944-A196-F71590C381BE}"/>
    <cellStyle name="Normal 3 2 3 2 2 4 2 2 2 2" xfId="15779" xr:uid="{68E9D244-24A7-4D70-B208-84D5B28F65BC}"/>
    <cellStyle name="Normal 3 2 3 2 2 4 2 2 2 2 2" xfId="15780" xr:uid="{7129EE60-1BEC-4722-A735-3AA3308617DC}"/>
    <cellStyle name="Normal 3 2 3 2 2 4 2 2 2 2 2 2" xfId="43729" xr:uid="{A8005142-C728-4EBA-9918-9EF4D2B3F0E3}"/>
    <cellStyle name="Normal 3 2 3 2 2 4 2 2 2 2 3" xfId="43728" xr:uid="{F5993C4B-44E3-438F-9D39-F7A127649FD5}"/>
    <cellStyle name="Normal 3 2 3 2 2 4 2 2 2 3" xfId="15781" xr:uid="{AF82AEEF-829A-4E1E-8A32-7D13DF24BB48}"/>
    <cellStyle name="Normal 3 2 3 2 2 4 2 2 2 3 2" xfId="43730" xr:uid="{9230A746-7AA4-432B-A8F9-2ED8085577FD}"/>
    <cellStyle name="Normal 3 2 3 2 2 4 2 2 2 4" xfId="43727" xr:uid="{2E22C344-AB8D-4355-82F2-792FCA2E4577}"/>
    <cellStyle name="Normal 3 2 3 2 2 4 2 2 3" xfId="15782" xr:uid="{FB7DAF1C-9588-497F-9CA2-937978C518E6}"/>
    <cellStyle name="Normal 3 2 3 2 2 4 2 2 3 2" xfId="15783" xr:uid="{8EF3212C-EABB-458A-B7E7-FEAF9E0E6316}"/>
    <cellStyle name="Normal 3 2 3 2 2 4 2 2 3 2 2" xfId="43732" xr:uid="{A02213A0-36CA-4827-AAEE-FB010182EE58}"/>
    <cellStyle name="Normal 3 2 3 2 2 4 2 2 3 3" xfId="43731" xr:uid="{4D7DDED7-769A-4E18-852C-A9D9F1A7DAEB}"/>
    <cellStyle name="Normal 3 2 3 2 2 4 2 2 4" xfId="15784" xr:uid="{F31C1F04-5A08-4FDD-B899-A61A214085C9}"/>
    <cellStyle name="Normal 3 2 3 2 2 4 2 2 4 2" xfId="43733" xr:uid="{6FF472F6-A542-492E-AE16-8AC3710FEB04}"/>
    <cellStyle name="Normal 3 2 3 2 2 4 2 2 5" xfId="43726" xr:uid="{487DDBB7-9966-46EB-9C21-5C1649ED9CA4}"/>
    <cellStyle name="Normal 3 2 3 2 2 4 2 3" xfId="15785" xr:uid="{E05A2711-AF4F-4012-A644-355B319D2789}"/>
    <cellStyle name="Normal 3 2 3 2 2 4 2 3 2" xfId="15786" xr:uid="{2FF15E94-348E-4334-A5A5-145971542BC0}"/>
    <cellStyle name="Normal 3 2 3 2 2 4 2 3 2 2" xfId="15787" xr:uid="{69618DD9-F7E6-456A-ACF8-0BCE64206B9C}"/>
    <cellStyle name="Normal 3 2 3 2 2 4 2 3 2 2 2" xfId="43736" xr:uid="{CEF4EF3A-7ED3-4F8A-8A47-B924346B262B}"/>
    <cellStyle name="Normal 3 2 3 2 2 4 2 3 2 3" xfId="43735" xr:uid="{6AB5FFC7-1F48-4C53-8AEB-F1CE6F1589A5}"/>
    <cellStyle name="Normal 3 2 3 2 2 4 2 3 3" xfId="15788" xr:uid="{56EEFF0C-41E5-4FA0-8F79-F27C98BF702A}"/>
    <cellStyle name="Normal 3 2 3 2 2 4 2 3 3 2" xfId="43737" xr:uid="{F94417A0-C2BD-442A-9331-CBEAE69A9855}"/>
    <cellStyle name="Normal 3 2 3 2 2 4 2 3 4" xfId="43734" xr:uid="{75B2D28D-3B78-44D0-9763-02C3A0BA1F1A}"/>
    <cellStyle name="Normal 3 2 3 2 2 4 2 4" xfId="15789" xr:uid="{8C57A5CC-BFE5-4624-B567-1AF5F96C1D27}"/>
    <cellStyle name="Normal 3 2 3 2 2 4 2 4 2" xfId="15790" xr:uid="{AA19C8C2-A321-484F-A516-BD02EC3AEC1F}"/>
    <cellStyle name="Normal 3 2 3 2 2 4 2 4 2 2" xfId="43739" xr:uid="{F8284E50-4F3B-4697-9FF9-52A93BAC662A}"/>
    <cellStyle name="Normal 3 2 3 2 2 4 2 4 3" xfId="43738" xr:uid="{39A8AB83-DC35-4938-B1D0-5D98AABABB4B}"/>
    <cellStyle name="Normal 3 2 3 2 2 4 2 5" xfId="15791" xr:uid="{DDBE390A-5409-4F6D-BE28-5C73047E09BA}"/>
    <cellStyle name="Normal 3 2 3 2 2 4 2 5 2" xfId="43740" xr:uid="{B9B91909-FFD5-468F-9B4A-0B42A9F361D0}"/>
    <cellStyle name="Normal 3 2 3 2 2 4 2 6" xfId="43725" xr:uid="{442B0B8F-D89F-4264-9ACF-E2CE8ECA10B1}"/>
    <cellStyle name="Normal 3 2 3 2 2 4 3" xfId="15792" xr:uid="{1AD0D317-8382-440E-8435-26DE4380858B}"/>
    <cellStyle name="Normal 3 2 3 2 2 4 3 2" xfId="15793" xr:uid="{732D82E7-4E4B-4EB6-B4D8-3CDF38BB7E20}"/>
    <cellStyle name="Normal 3 2 3 2 2 4 3 2 2" xfId="15794" xr:uid="{EA510998-28C7-42A8-AEE5-BDFAE0F20CF5}"/>
    <cellStyle name="Normal 3 2 3 2 2 4 3 2 2 2" xfId="15795" xr:uid="{AD0ADAEE-0427-43BE-B8C9-F3DF3541CACB}"/>
    <cellStyle name="Normal 3 2 3 2 2 4 3 2 2 2 2" xfId="43744" xr:uid="{7F353095-F106-44AA-9F3F-B29AEF6FEFDC}"/>
    <cellStyle name="Normal 3 2 3 2 2 4 3 2 2 3" xfId="43743" xr:uid="{E02F9125-AA23-4209-A64E-898E7137E48F}"/>
    <cellStyle name="Normal 3 2 3 2 2 4 3 2 3" xfId="15796" xr:uid="{A4DADFD5-1C11-4955-8805-F46C24E3D7E7}"/>
    <cellStyle name="Normal 3 2 3 2 2 4 3 2 3 2" xfId="43745" xr:uid="{14E9E8F2-301E-40DC-9EFC-8A3B33806DDA}"/>
    <cellStyle name="Normal 3 2 3 2 2 4 3 2 4" xfId="43742" xr:uid="{3823009A-C75D-442A-9435-9E9E62CC74FA}"/>
    <cellStyle name="Normal 3 2 3 2 2 4 3 3" xfId="15797" xr:uid="{FC3BC564-B2A3-43FA-A3F4-03CE3845452A}"/>
    <cellStyle name="Normal 3 2 3 2 2 4 3 3 2" xfId="15798" xr:uid="{F5E26EA0-A084-4DDD-A481-949EA51D015A}"/>
    <cellStyle name="Normal 3 2 3 2 2 4 3 3 2 2" xfId="43747" xr:uid="{C8105E33-6620-4F58-A057-9919200862A8}"/>
    <cellStyle name="Normal 3 2 3 2 2 4 3 3 3" xfId="43746" xr:uid="{4AE28B92-2DD8-4E02-9260-DE4F9C2A9B47}"/>
    <cellStyle name="Normal 3 2 3 2 2 4 3 4" xfId="15799" xr:uid="{710F496A-C0CD-44C6-AC5B-EBAC47CC2DC8}"/>
    <cellStyle name="Normal 3 2 3 2 2 4 3 4 2" xfId="43748" xr:uid="{64EA00A6-F22B-4EBE-8105-AB318F3136FE}"/>
    <cellStyle name="Normal 3 2 3 2 2 4 3 5" xfId="43741" xr:uid="{B6453E83-5437-4275-8437-080212023C4D}"/>
    <cellStyle name="Normal 3 2 3 2 2 4 4" xfId="15800" xr:uid="{4B7CAE85-3544-4244-8AB9-CF47D0128BBC}"/>
    <cellStyle name="Normal 3 2 3 2 2 4 4 2" xfId="15801" xr:uid="{3E0FF612-39FD-496B-A9F4-FBE81A28B5CD}"/>
    <cellStyle name="Normal 3 2 3 2 2 4 4 2 2" xfId="15802" xr:uid="{7A9D55A3-90BB-47FB-B3F7-9DDE8287E6AF}"/>
    <cellStyle name="Normal 3 2 3 2 2 4 4 2 2 2" xfId="15803" xr:uid="{5F7C5483-F59C-4846-A952-3BE58DF2E253}"/>
    <cellStyle name="Normal 3 2 3 2 2 4 4 2 2 2 2" xfId="43752" xr:uid="{E5338A1B-0844-4869-91E9-75E41FE6A7CF}"/>
    <cellStyle name="Normal 3 2 3 2 2 4 4 2 2 3" xfId="43751" xr:uid="{7336D592-2E08-41A8-8252-73E7A5292618}"/>
    <cellStyle name="Normal 3 2 3 2 2 4 4 2 3" xfId="15804" xr:uid="{CCFD5355-4F82-458F-9FE6-12A4DC86BA25}"/>
    <cellStyle name="Normal 3 2 3 2 2 4 4 2 3 2" xfId="43753" xr:uid="{363A743F-2F3F-4651-BC33-C45CEB2EC9A7}"/>
    <cellStyle name="Normal 3 2 3 2 2 4 4 2 4" xfId="43750" xr:uid="{D7845402-EFF4-4C30-B611-22D368049BFE}"/>
    <cellStyle name="Normal 3 2 3 2 2 4 4 3" xfId="15805" xr:uid="{115F8A91-CA8C-4D05-AC12-97A522E56F88}"/>
    <cellStyle name="Normal 3 2 3 2 2 4 4 3 2" xfId="15806" xr:uid="{12950660-AA65-4F63-A8F0-9F92F83EDF14}"/>
    <cellStyle name="Normal 3 2 3 2 2 4 4 3 2 2" xfId="43755" xr:uid="{67B85075-392F-4D09-81A2-24BA521B7622}"/>
    <cellStyle name="Normal 3 2 3 2 2 4 4 3 3" xfId="43754" xr:uid="{5C60D1C8-2F68-4EBA-878E-987315A0EF6A}"/>
    <cellStyle name="Normal 3 2 3 2 2 4 4 4" xfId="15807" xr:uid="{115527F1-61B2-4991-B18B-206FA3880A6D}"/>
    <cellStyle name="Normal 3 2 3 2 2 4 4 4 2" xfId="43756" xr:uid="{946E9053-E25F-4681-8532-80572E0D6916}"/>
    <cellStyle name="Normal 3 2 3 2 2 4 4 5" xfId="43749" xr:uid="{F5961FBC-BEFC-4061-80E7-4284FD3803AF}"/>
    <cellStyle name="Normal 3 2 3 2 2 4 5" xfId="15808" xr:uid="{30523136-B4CC-4243-ACED-05E61C122E43}"/>
    <cellStyle name="Normal 3 2 3 2 2 4 5 2" xfId="15809" xr:uid="{BB571951-7FF5-4885-9E96-EF5C0870701D}"/>
    <cellStyle name="Normal 3 2 3 2 2 4 5 2 2" xfId="15810" xr:uid="{97095374-024E-45FC-95C5-F929D140FCC4}"/>
    <cellStyle name="Normal 3 2 3 2 2 4 5 2 2 2" xfId="43759" xr:uid="{5BEB7B82-6AD6-4A78-A2DA-D798C5A2FAA4}"/>
    <cellStyle name="Normal 3 2 3 2 2 4 5 2 3" xfId="43758" xr:uid="{28CCC194-1A24-4BBA-AF5A-D9D38087ADDF}"/>
    <cellStyle name="Normal 3 2 3 2 2 4 5 3" xfId="15811" xr:uid="{519EAC42-0DFC-449C-9B09-8F1BA0FD3D14}"/>
    <cellStyle name="Normal 3 2 3 2 2 4 5 3 2" xfId="43760" xr:uid="{223BD0AB-7C91-4234-8273-C3D78F48FFFF}"/>
    <cellStyle name="Normal 3 2 3 2 2 4 5 4" xfId="43757" xr:uid="{3DFFE126-C85D-4A55-8739-B9E801061278}"/>
    <cellStyle name="Normal 3 2 3 2 2 4 6" xfId="15812" xr:uid="{D7368424-6E80-451F-85D4-BAC1D3ACBC17}"/>
    <cellStyle name="Normal 3 2 3 2 2 4 6 2" xfId="15813" xr:uid="{480810B7-43C6-437E-ACFB-A1FAFE73BB56}"/>
    <cellStyle name="Normal 3 2 3 2 2 4 6 2 2" xfId="43762" xr:uid="{87106538-EA14-4C0F-99B1-778D7E6D1763}"/>
    <cellStyle name="Normal 3 2 3 2 2 4 6 3" xfId="43761" xr:uid="{880105F2-A2FE-4476-955D-0431A1281A10}"/>
    <cellStyle name="Normal 3 2 3 2 2 4 7" xfId="15814" xr:uid="{0A7BB943-10E1-4385-AE26-3E11D6AD10AC}"/>
    <cellStyle name="Normal 3 2 3 2 2 4 7 2" xfId="43763" xr:uid="{141A2980-5A3B-466B-993A-DC8067B3A73E}"/>
    <cellStyle name="Normal 3 2 3 2 2 4 8" xfId="28474" xr:uid="{D534ADE3-EE5E-4435-9924-6AC5CED0C239}"/>
    <cellStyle name="Normal 3 2 3 2 2 5" xfId="15815" xr:uid="{C70285F6-92C5-4397-A4CB-F3CDB9F2CF4D}"/>
    <cellStyle name="Normal 3 2 3 2 2 5 2" xfId="15816" xr:uid="{2C40F9E7-AEAE-4F5E-8B99-8AA49062E532}"/>
    <cellStyle name="Normal 3 2 3 2 2 5 2 2" xfId="15817" xr:uid="{2B69E1EC-F35D-4C53-93D9-FBB8A068333D}"/>
    <cellStyle name="Normal 3 2 3 2 2 5 2 2 2" xfId="15818" xr:uid="{F9B7706C-4297-4B30-90C0-70EE349514C1}"/>
    <cellStyle name="Normal 3 2 3 2 2 5 2 2 2 2" xfId="15819" xr:uid="{5C813F27-C572-477F-A2EA-0F18B0E6C543}"/>
    <cellStyle name="Normal 3 2 3 2 2 5 2 2 2 2 2" xfId="43768" xr:uid="{B0FC2475-C25B-4878-A73E-948CC0C6C7F6}"/>
    <cellStyle name="Normal 3 2 3 2 2 5 2 2 2 3" xfId="43767" xr:uid="{B96CE1BA-B7CB-4855-8815-7D0C3B0F1ED1}"/>
    <cellStyle name="Normal 3 2 3 2 2 5 2 2 3" xfId="15820" xr:uid="{E51B4123-5237-4585-9723-FCADC9D2AAC7}"/>
    <cellStyle name="Normal 3 2 3 2 2 5 2 2 3 2" xfId="43769" xr:uid="{1D25846D-8B7E-4E8A-88CE-A797DFFF8F61}"/>
    <cellStyle name="Normal 3 2 3 2 2 5 2 2 4" xfId="43766" xr:uid="{F47F111F-5EDE-4C89-BCBF-B62B01B1D1A2}"/>
    <cellStyle name="Normal 3 2 3 2 2 5 2 3" xfId="15821" xr:uid="{B8F7F747-807A-4586-A7FC-C375A0C3CB13}"/>
    <cellStyle name="Normal 3 2 3 2 2 5 2 3 2" xfId="15822" xr:uid="{EDD6D6D2-EB98-4733-A8B3-1C90CD08CC96}"/>
    <cellStyle name="Normal 3 2 3 2 2 5 2 3 2 2" xfId="43771" xr:uid="{6C9E7719-406A-4FAA-B2ED-9A2370CA897C}"/>
    <cellStyle name="Normal 3 2 3 2 2 5 2 3 3" xfId="43770" xr:uid="{08FD75C3-819D-4048-A9A6-8ACEE70EDC7D}"/>
    <cellStyle name="Normal 3 2 3 2 2 5 2 4" xfId="15823" xr:uid="{697986EA-4FE1-4D25-A650-AA738191578F}"/>
    <cellStyle name="Normal 3 2 3 2 2 5 2 4 2" xfId="43772" xr:uid="{14D350AB-61FD-4E17-9352-CD3B635CA514}"/>
    <cellStyle name="Normal 3 2 3 2 2 5 2 5" xfId="43765" xr:uid="{47F9AE0C-FE44-42A5-B05C-E8F2F8E4E278}"/>
    <cellStyle name="Normal 3 2 3 2 2 5 3" xfId="15824" xr:uid="{ED41DA5B-5930-4451-AE4B-B1BAAE2A7598}"/>
    <cellStyle name="Normal 3 2 3 2 2 5 3 2" xfId="15825" xr:uid="{449012C5-0B5A-4163-92B0-2BEFD548CAB1}"/>
    <cellStyle name="Normal 3 2 3 2 2 5 3 2 2" xfId="15826" xr:uid="{DE200921-9DC2-4481-B430-B450520C2358}"/>
    <cellStyle name="Normal 3 2 3 2 2 5 3 2 2 2" xfId="43775" xr:uid="{120C5B04-DBEF-4B04-8DB1-38EBC5D0F4F1}"/>
    <cellStyle name="Normal 3 2 3 2 2 5 3 2 3" xfId="43774" xr:uid="{13CE8D88-FC94-4A0E-BE1E-1550ADB82740}"/>
    <cellStyle name="Normal 3 2 3 2 2 5 3 3" xfId="15827" xr:uid="{E94D043C-86BE-4720-B602-0CA96F5B2DFC}"/>
    <cellStyle name="Normal 3 2 3 2 2 5 3 3 2" xfId="43776" xr:uid="{AACCB9E7-6336-4332-A5EA-26E4EC28A88E}"/>
    <cellStyle name="Normal 3 2 3 2 2 5 3 4" xfId="43773" xr:uid="{FFBE40B3-F8DF-4B60-A4C4-A5D2AEB8C278}"/>
    <cellStyle name="Normal 3 2 3 2 2 5 4" xfId="15828" xr:uid="{A8357120-2F28-48CC-A123-8242A15C93A4}"/>
    <cellStyle name="Normal 3 2 3 2 2 5 4 2" xfId="15829" xr:uid="{FCC618E4-3615-417E-8C36-3DF55933BC0A}"/>
    <cellStyle name="Normal 3 2 3 2 2 5 4 2 2" xfId="43778" xr:uid="{E1ABA269-AA55-4ACE-867B-93C989D3A10C}"/>
    <cellStyle name="Normal 3 2 3 2 2 5 4 3" xfId="43777" xr:uid="{FBD0CA24-900E-4B4E-86AB-DBEEC7A304E5}"/>
    <cellStyle name="Normal 3 2 3 2 2 5 5" xfId="15830" xr:uid="{3F3B1680-F9B1-467A-934E-BD63FAF19EAD}"/>
    <cellStyle name="Normal 3 2 3 2 2 5 5 2" xfId="43779" xr:uid="{531FF215-18D9-4053-B9AE-FB06E73F3542}"/>
    <cellStyle name="Normal 3 2 3 2 2 5 6" xfId="43764" xr:uid="{18683386-69DB-4682-86A0-B1D64C3E1276}"/>
    <cellStyle name="Normal 3 2 3 2 2 6" xfId="15831" xr:uid="{97B505A0-47D0-4DF3-B422-88D4110323B5}"/>
    <cellStyle name="Normal 3 2 3 2 2 6 2" xfId="15832" xr:uid="{0680A64F-F8B1-4A21-ACD7-F9E5C6EF5C13}"/>
    <cellStyle name="Normal 3 2 3 2 2 6 2 2" xfId="15833" xr:uid="{475F8D9D-6819-4987-B71A-80159F9C80B7}"/>
    <cellStyle name="Normal 3 2 3 2 2 6 2 2 2" xfId="15834" xr:uid="{532AE65D-2F68-4389-8538-56F836AAF1FA}"/>
    <cellStyle name="Normal 3 2 3 2 2 6 2 2 2 2" xfId="43783" xr:uid="{D7387898-3120-41A7-9187-25840D8347AD}"/>
    <cellStyle name="Normal 3 2 3 2 2 6 2 2 3" xfId="43782" xr:uid="{76DB4774-91BE-4C87-AF0F-438B1D803E8B}"/>
    <cellStyle name="Normal 3 2 3 2 2 6 2 3" xfId="15835" xr:uid="{1DBF14F5-5AB0-489D-9BCF-0A75F9FEE268}"/>
    <cellStyle name="Normal 3 2 3 2 2 6 2 3 2" xfId="43784" xr:uid="{BB51ED7F-7776-498D-8060-ECD16FD010CB}"/>
    <cellStyle name="Normal 3 2 3 2 2 6 2 4" xfId="43781" xr:uid="{08F12141-B1FD-48FA-8FED-252EAB5B8045}"/>
    <cellStyle name="Normal 3 2 3 2 2 6 3" xfId="15836" xr:uid="{4B23FC95-BE83-45B9-8346-8415F319BBA1}"/>
    <cellStyle name="Normal 3 2 3 2 2 6 3 2" xfId="15837" xr:uid="{1F4F97EF-40D7-4BE9-87DF-BA735EA116E0}"/>
    <cellStyle name="Normal 3 2 3 2 2 6 3 2 2" xfId="43786" xr:uid="{9A649D33-FFA4-4FBE-B6F1-FB377C882E94}"/>
    <cellStyle name="Normal 3 2 3 2 2 6 3 3" xfId="43785" xr:uid="{C3ABAF31-A292-4915-9907-6F701E4B687C}"/>
    <cellStyle name="Normal 3 2 3 2 2 6 4" xfId="15838" xr:uid="{F1ECC1ED-808D-480E-9412-4ACD5EFD67A2}"/>
    <cellStyle name="Normal 3 2 3 2 2 6 4 2" xfId="43787" xr:uid="{9F3F925D-1A2D-49FA-B6CF-84C9764AC31C}"/>
    <cellStyle name="Normal 3 2 3 2 2 6 5" xfId="43780" xr:uid="{158466D5-D705-459D-804A-C5F7F3AE3CBF}"/>
    <cellStyle name="Normal 3 2 3 2 2 7" xfId="15839" xr:uid="{751C0348-48DD-4A1D-BEE2-FBC32EA68250}"/>
    <cellStyle name="Normal 3 2 3 2 2 7 2" xfId="15840" xr:uid="{B51C9AA4-AC2B-441D-BD46-FFB52FE3369A}"/>
    <cellStyle name="Normal 3 2 3 2 2 7 2 2" xfId="15841" xr:uid="{906E4C3F-7BEB-4F4C-AD92-CA7F9FA373C6}"/>
    <cellStyle name="Normal 3 2 3 2 2 7 2 2 2" xfId="15842" xr:uid="{2B313DF3-7A65-48D5-BDB1-AB29BE3F6E91}"/>
    <cellStyle name="Normal 3 2 3 2 2 7 2 2 2 2" xfId="43791" xr:uid="{71E60FD0-7212-4F67-8786-AA35A1BA62EA}"/>
    <cellStyle name="Normal 3 2 3 2 2 7 2 2 3" xfId="43790" xr:uid="{A5C2C44E-F9FD-4B27-BCF8-36A966558AE4}"/>
    <cellStyle name="Normal 3 2 3 2 2 7 2 3" xfId="15843" xr:uid="{2206A3AC-E7B6-4497-A0CF-9B0DA2432628}"/>
    <cellStyle name="Normal 3 2 3 2 2 7 2 3 2" xfId="43792" xr:uid="{B71344C2-0E5D-4774-9517-A6124659E7FD}"/>
    <cellStyle name="Normal 3 2 3 2 2 7 2 4" xfId="43789" xr:uid="{78DAE09B-FBBD-40AB-835C-9C6C9EC199CE}"/>
    <cellStyle name="Normal 3 2 3 2 2 7 3" xfId="15844" xr:uid="{43324495-71D0-47E1-BD1A-2422498A33DE}"/>
    <cellStyle name="Normal 3 2 3 2 2 7 3 2" xfId="15845" xr:uid="{1FC0DC52-D19B-4FA7-A4E0-B5DEECDD30D4}"/>
    <cellStyle name="Normal 3 2 3 2 2 7 3 2 2" xfId="43794" xr:uid="{1D7AAF88-8A33-46AF-BAB3-AC3BB168F5B0}"/>
    <cellStyle name="Normal 3 2 3 2 2 7 3 3" xfId="43793" xr:uid="{18B39307-2867-49FB-BB9A-970914E5E60B}"/>
    <cellStyle name="Normal 3 2 3 2 2 7 4" xfId="15846" xr:uid="{CA67F6DD-C314-44D6-AA2A-7C297CB53AB5}"/>
    <cellStyle name="Normal 3 2 3 2 2 7 4 2" xfId="43795" xr:uid="{320D1D07-95F6-497E-B4A1-5CBF667A2A50}"/>
    <cellStyle name="Normal 3 2 3 2 2 7 5" xfId="43788" xr:uid="{24BC4766-B3C7-452A-B72C-2FA580B20823}"/>
    <cellStyle name="Normal 3 2 3 2 2 8" xfId="15847" xr:uid="{92D80F32-E6B1-46BD-88C5-34E77DBCB1B8}"/>
    <cellStyle name="Normal 3 2 3 2 2 8 2" xfId="15848" xr:uid="{0D3BD643-6D0C-4A9C-97D1-17923C4F44FA}"/>
    <cellStyle name="Normal 3 2 3 2 2 8 2 2" xfId="15849" xr:uid="{42F2F2DE-30A4-4537-8EF3-157D0C47D3E4}"/>
    <cellStyle name="Normal 3 2 3 2 2 8 2 2 2" xfId="43798" xr:uid="{61DCCF6F-1862-41F7-99AF-54D6B837337A}"/>
    <cellStyle name="Normal 3 2 3 2 2 8 2 3" xfId="43797" xr:uid="{F1B585B2-DADB-422D-9278-B3FFDAD4D000}"/>
    <cellStyle name="Normal 3 2 3 2 2 8 3" xfId="15850" xr:uid="{72770F61-742F-4E83-9B9F-027CA0A81896}"/>
    <cellStyle name="Normal 3 2 3 2 2 8 3 2" xfId="43799" xr:uid="{25F9A425-E268-450F-8B2F-24A7ED0440E1}"/>
    <cellStyle name="Normal 3 2 3 2 2 8 4" xfId="43796" xr:uid="{EDC9AEF1-F474-4F26-85FA-2ED4EAC9725B}"/>
    <cellStyle name="Normal 3 2 3 2 2 9" xfId="15851" xr:uid="{98CF1D72-F0F8-4DD2-8EDF-487C7A169347}"/>
    <cellStyle name="Normal 3 2 3 2 2 9 2" xfId="15852" xr:uid="{FC84B496-3F62-4AAA-A214-BE0974929D06}"/>
    <cellStyle name="Normal 3 2 3 2 2 9 2 2" xfId="43801" xr:uid="{0DB8E0D1-8836-4829-A90D-5E8A0C95758E}"/>
    <cellStyle name="Normal 3 2 3 2 2 9 3" xfId="43800" xr:uid="{4DD994C5-32DE-410D-8A83-2FCA65000B36}"/>
    <cellStyle name="Normal 3 2 3 2 3" xfId="187" xr:uid="{622AD343-D986-4ADE-86F3-329336BEB34D}"/>
    <cellStyle name="Normal 3 2 3 2 3 10" xfId="27897" xr:uid="{687121B0-6F82-41BC-9F1A-C8B2B8DF6F5B}"/>
    <cellStyle name="Normal 3 2 3 2 3 10 2" xfId="55816" xr:uid="{3FAFDF13-B359-47A4-BDFA-A174889FC81A}"/>
    <cellStyle name="Normal 3 2 3 2 3 11" xfId="28169" xr:uid="{15EC8047-5C42-4A51-B7E7-0B7D9C62B76B}"/>
    <cellStyle name="Normal 3 2 3 2 3 2" xfId="342" xr:uid="{13FD1D96-13BF-41AA-9FAD-7E4B469129E9}"/>
    <cellStyle name="Normal 3 2 3 2 3 2 10" xfId="28323" xr:uid="{77E1445F-0963-43F3-A20D-4E1215D7D69C}"/>
    <cellStyle name="Normal 3 2 3 2 3 2 2" xfId="689" xr:uid="{1BB2FFDB-D8AC-449F-B74F-5C598775DC38}"/>
    <cellStyle name="Normal 3 2 3 2 3 2 2 2" xfId="15853" xr:uid="{15A0CAE8-8F64-4190-8BB6-1F3D918C52E4}"/>
    <cellStyle name="Normal 3 2 3 2 3 2 2 2 2" xfId="15854" xr:uid="{B19E7B6F-F7FE-49AD-B90B-6B9AC584C87C}"/>
    <cellStyle name="Normal 3 2 3 2 3 2 2 2 2 2" xfId="15855" xr:uid="{DC551AC9-7EFE-45C4-A6FB-100F4EB9E2CA}"/>
    <cellStyle name="Normal 3 2 3 2 3 2 2 2 2 2 2" xfId="15856" xr:uid="{92038E9A-2535-46F3-884F-FB183C7659BE}"/>
    <cellStyle name="Normal 3 2 3 2 3 2 2 2 2 2 2 2" xfId="15857" xr:uid="{0689B89E-5122-400C-907A-7A52A517358F}"/>
    <cellStyle name="Normal 3 2 3 2 3 2 2 2 2 2 2 2 2" xfId="43806" xr:uid="{3C7D23D5-9F61-4654-84EF-CA23CFFC09C4}"/>
    <cellStyle name="Normal 3 2 3 2 3 2 2 2 2 2 2 3" xfId="43805" xr:uid="{D8786B54-0B0F-4B9C-B92E-E3A364650CC9}"/>
    <cellStyle name="Normal 3 2 3 2 3 2 2 2 2 2 3" xfId="15858" xr:uid="{D189C3CC-E209-4C8A-A2BC-C6613AAF528E}"/>
    <cellStyle name="Normal 3 2 3 2 3 2 2 2 2 2 3 2" xfId="43807" xr:uid="{B8542FCD-2550-46AD-9025-7B18490136E9}"/>
    <cellStyle name="Normal 3 2 3 2 3 2 2 2 2 2 4" xfId="43804" xr:uid="{2BF1BBE0-717C-4373-8D83-8D77875CE1D4}"/>
    <cellStyle name="Normal 3 2 3 2 3 2 2 2 2 3" xfId="15859" xr:uid="{BA32FAFE-372A-402B-A93A-356810A45BB2}"/>
    <cellStyle name="Normal 3 2 3 2 3 2 2 2 2 3 2" xfId="15860" xr:uid="{FC33DDB8-447C-467D-BC27-AF0396EDABD0}"/>
    <cellStyle name="Normal 3 2 3 2 3 2 2 2 2 3 2 2" xfId="43809" xr:uid="{F07AD571-3FEF-448D-A2BF-8C8B56EA94BC}"/>
    <cellStyle name="Normal 3 2 3 2 3 2 2 2 2 3 3" xfId="43808" xr:uid="{0FD2A3D9-8949-4F35-BBB5-F46E0E626A76}"/>
    <cellStyle name="Normal 3 2 3 2 3 2 2 2 2 4" xfId="15861" xr:uid="{FF2AD4BE-BF24-4729-924A-508941A8ED8C}"/>
    <cellStyle name="Normal 3 2 3 2 3 2 2 2 2 4 2" xfId="43810" xr:uid="{D68385BF-2EEB-4EF5-BBF0-BD3439AB6AB9}"/>
    <cellStyle name="Normal 3 2 3 2 3 2 2 2 2 5" xfId="43803" xr:uid="{2E63E0F6-CEBA-4B1F-BE48-FF3100C2B764}"/>
    <cellStyle name="Normal 3 2 3 2 3 2 2 2 3" xfId="15862" xr:uid="{38C5457C-B41D-4770-A963-F903EC3F46F4}"/>
    <cellStyle name="Normal 3 2 3 2 3 2 2 2 3 2" xfId="15863" xr:uid="{E557F77E-F05E-4C78-9802-23F6FB6E658F}"/>
    <cellStyle name="Normal 3 2 3 2 3 2 2 2 3 2 2" xfId="15864" xr:uid="{878F209C-3EB1-4ECB-95CB-F132471A0CF9}"/>
    <cellStyle name="Normal 3 2 3 2 3 2 2 2 3 2 2 2" xfId="43813" xr:uid="{7BD14583-6327-4956-8DDE-3D38C167952F}"/>
    <cellStyle name="Normal 3 2 3 2 3 2 2 2 3 2 3" xfId="43812" xr:uid="{D63C9A62-661C-45D3-BE78-BE8EE7874984}"/>
    <cellStyle name="Normal 3 2 3 2 3 2 2 2 3 3" xfId="15865" xr:uid="{1D6A5455-416C-4B05-BC7A-F6156AF22191}"/>
    <cellStyle name="Normal 3 2 3 2 3 2 2 2 3 3 2" xfId="43814" xr:uid="{93DC0B33-749B-410E-B860-F1A587833E77}"/>
    <cellStyle name="Normal 3 2 3 2 3 2 2 2 3 4" xfId="43811" xr:uid="{97F4F47A-646A-4097-9925-9F73E233A290}"/>
    <cellStyle name="Normal 3 2 3 2 3 2 2 2 4" xfId="15866" xr:uid="{91ECB33F-2790-445C-8959-3C858F05B3E8}"/>
    <cellStyle name="Normal 3 2 3 2 3 2 2 2 4 2" xfId="15867" xr:uid="{D99C5B8C-56FE-4D56-933F-6A0DF6BD5E5A}"/>
    <cellStyle name="Normal 3 2 3 2 3 2 2 2 4 2 2" xfId="43816" xr:uid="{7AB491BC-BE19-4AD4-91CA-A939E7E3C959}"/>
    <cellStyle name="Normal 3 2 3 2 3 2 2 2 4 3" xfId="43815" xr:uid="{F008885F-1A8C-4705-B44C-6F404B7620BC}"/>
    <cellStyle name="Normal 3 2 3 2 3 2 2 2 5" xfId="15868" xr:uid="{83CA99CD-9514-4507-B4BE-85BE05CD5C6A}"/>
    <cellStyle name="Normal 3 2 3 2 3 2 2 2 5 2" xfId="43817" xr:uid="{FF6A2C75-E991-44EC-9255-095000DFA0CD}"/>
    <cellStyle name="Normal 3 2 3 2 3 2 2 2 6" xfId="43802" xr:uid="{45F0ABA1-8852-45C5-BF60-DA30294EB2DA}"/>
    <cellStyle name="Normal 3 2 3 2 3 2 2 3" xfId="15869" xr:uid="{617E463F-9308-41E9-B707-7904E9F1F9DB}"/>
    <cellStyle name="Normal 3 2 3 2 3 2 2 3 2" xfId="15870" xr:uid="{E527116D-2D3B-4111-BF60-183B383E9B64}"/>
    <cellStyle name="Normal 3 2 3 2 3 2 2 3 2 2" xfId="15871" xr:uid="{7E49085F-B0EB-4AA0-9587-273F0E317A0B}"/>
    <cellStyle name="Normal 3 2 3 2 3 2 2 3 2 2 2" xfId="15872" xr:uid="{D4EE280B-4F37-4B09-B325-A7526872A095}"/>
    <cellStyle name="Normal 3 2 3 2 3 2 2 3 2 2 2 2" xfId="43821" xr:uid="{A00671CF-72F1-49B8-9C74-6E8CE9827965}"/>
    <cellStyle name="Normal 3 2 3 2 3 2 2 3 2 2 3" xfId="43820" xr:uid="{5DA6E059-5690-442F-AEEF-7E208997DE6B}"/>
    <cellStyle name="Normal 3 2 3 2 3 2 2 3 2 3" xfId="15873" xr:uid="{2EE54872-2EC2-48E5-B74F-8C8190116DA8}"/>
    <cellStyle name="Normal 3 2 3 2 3 2 2 3 2 3 2" xfId="43822" xr:uid="{5EB123E5-0C4B-4F47-9B50-B3E6FD2C214C}"/>
    <cellStyle name="Normal 3 2 3 2 3 2 2 3 2 4" xfId="43819" xr:uid="{D9A95EB5-6923-4C23-BAFB-121C158F8931}"/>
    <cellStyle name="Normal 3 2 3 2 3 2 2 3 3" xfId="15874" xr:uid="{1326B4C0-DAA0-4B35-AC7B-1C4289342BAC}"/>
    <cellStyle name="Normal 3 2 3 2 3 2 2 3 3 2" xfId="15875" xr:uid="{B338A5E6-692B-4078-8651-D8AE70BE06BC}"/>
    <cellStyle name="Normal 3 2 3 2 3 2 2 3 3 2 2" xfId="43824" xr:uid="{B2AD9BE1-245D-45CE-8585-8E608B536D8D}"/>
    <cellStyle name="Normal 3 2 3 2 3 2 2 3 3 3" xfId="43823" xr:uid="{044BFF25-D1F7-455A-AF99-0780F4036937}"/>
    <cellStyle name="Normal 3 2 3 2 3 2 2 3 4" xfId="15876" xr:uid="{5F71104D-825A-4210-80F6-B2EFC7A9BC49}"/>
    <cellStyle name="Normal 3 2 3 2 3 2 2 3 4 2" xfId="43825" xr:uid="{AEF0432B-791B-424E-BE38-85E26A52031C}"/>
    <cellStyle name="Normal 3 2 3 2 3 2 2 3 5" xfId="43818" xr:uid="{68B572A6-1146-4F71-A0C1-4427135F6F7F}"/>
    <cellStyle name="Normal 3 2 3 2 3 2 2 4" xfId="15877" xr:uid="{89F8D1A7-0D32-4E73-A115-1E3A4D07F735}"/>
    <cellStyle name="Normal 3 2 3 2 3 2 2 4 2" xfId="15878" xr:uid="{705252FA-650F-478E-BAF1-42778AED714E}"/>
    <cellStyle name="Normal 3 2 3 2 3 2 2 4 2 2" xfId="15879" xr:uid="{0A1B0355-77E5-4CFF-BA14-9B37D4F1E95A}"/>
    <cellStyle name="Normal 3 2 3 2 3 2 2 4 2 2 2" xfId="15880" xr:uid="{C7E55EE3-E22C-4FC2-BEFE-39C1985A92A3}"/>
    <cellStyle name="Normal 3 2 3 2 3 2 2 4 2 2 2 2" xfId="43829" xr:uid="{22FAD77B-3CCA-4047-B60C-1500C1230F48}"/>
    <cellStyle name="Normal 3 2 3 2 3 2 2 4 2 2 3" xfId="43828" xr:uid="{4A71CC47-AA1F-42D6-A3C3-6D121A606106}"/>
    <cellStyle name="Normal 3 2 3 2 3 2 2 4 2 3" xfId="15881" xr:uid="{539573EC-F7A1-4AE6-9E09-3788FF9E305C}"/>
    <cellStyle name="Normal 3 2 3 2 3 2 2 4 2 3 2" xfId="43830" xr:uid="{6614F1C8-365A-4D9B-B6E0-D531D49B5521}"/>
    <cellStyle name="Normal 3 2 3 2 3 2 2 4 2 4" xfId="43827" xr:uid="{EACF2561-B510-41C8-ACDA-58321A3EDB50}"/>
    <cellStyle name="Normal 3 2 3 2 3 2 2 4 3" xfId="15882" xr:uid="{B6E23804-7549-493F-874C-18869338E0E0}"/>
    <cellStyle name="Normal 3 2 3 2 3 2 2 4 3 2" xfId="15883" xr:uid="{269B3F6A-4E9C-48BC-B250-79BDADFA8439}"/>
    <cellStyle name="Normal 3 2 3 2 3 2 2 4 3 2 2" xfId="43832" xr:uid="{58EDCC1D-EE31-4E48-A462-1A8EA9104438}"/>
    <cellStyle name="Normal 3 2 3 2 3 2 2 4 3 3" xfId="43831" xr:uid="{5783DC6C-CC82-40FB-AF33-2704DB82DC08}"/>
    <cellStyle name="Normal 3 2 3 2 3 2 2 4 4" xfId="15884" xr:uid="{331A78A8-EAB3-4427-B7D1-A34324FB431D}"/>
    <cellStyle name="Normal 3 2 3 2 3 2 2 4 4 2" xfId="43833" xr:uid="{906A5CA0-DF75-41E1-B0A7-CA1F6F06E3AF}"/>
    <cellStyle name="Normal 3 2 3 2 3 2 2 4 5" xfId="43826" xr:uid="{B54C1FE5-D296-4BB7-8204-7D6ED8EA822E}"/>
    <cellStyle name="Normal 3 2 3 2 3 2 2 5" xfId="15885" xr:uid="{8B988887-AE9F-47B0-82BE-39A6352D6712}"/>
    <cellStyle name="Normal 3 2 3 2 3 2 2 5 2" xfId="15886" xr:uid="{522337E3-55E6-4A57-B9EE-1A5397761B3C}"/>
    <cellStyle name="Normal 3 2 3 2 3 2 2 5 2 2" xfId="15887" xr:uid="{7B59783B-43C5-4ED9-AB82-9FC9442EAE3E}"/>
    <cellStyle name="Normal 3 2 3 2 3 2 2 5 2 2 2" xfId="43836" xr:uid="{1AD76C1A-28E7-4A67-B2B0-C3F9973EE93F}"/>
    <cellStyle name="Normal 3 2 3 2 3 2 2 5 2 3" xfId="43835" xr:uid="{63C62792-8F2A-4744-AB3A-175DC151EC68}"/>
    <cellStyle name="Normal 3 2 3 2 3 2 2 5 3" xfId="15888" xr:uid="{958D5906-BD40-4D43-A7C0-C4382B1A5074}"/>
    <cellStyle name="Normal 3 2 3 2 3 2 2 5 3 2" xfId="43837" xr:uid="{2786A999-0480-4B4B-A616-D4A5046DF231}"/>
    <cellStyle name="Normal 3 2 3 2 3 2 2 5 4" xfId="43834" xr:uid="{68B9E05D-6CC5-4435-8F12-7E9B1C1BB17A}"/>
    <cellStyle name="Normal 3 2 3 2 3 2 2 6" xfId="15889" xr:uid="{A38D8295-81AE-4B54-B48F-B86321FC1BBB}"/>
    <cellStyle name="Normal 3 2 3 2 3 2 2 6 2" xfId="15890" xr:uid="{AB3D7311-E923-45E4-8B18-7C51FCD11C7D}"/>
    <cellStyle name="Normal 3 2 3 2 3 2 2 6 2 2" xfId="43839" xr:uid="{4DBB75B0-1CA0-4C9A-97F8-40A46C4EF181}"/>
    <cellStyle name="Normal 3 2 3 2 3 2 2 6 3" xfId="43838" xr:uid="{B56430F1-A321-454C-8B3D-291ACAEE015A}"/>
    <cellStyle name="Normal 3 2 3 2 3 2 2 7" xfId="15891" xr:uid="{E1EA7E11-D298-4060-B988-F3717BC24C17}"/>
    <cellStyle name="Normal 3 2 3 2 3 2 2 7 2" xfId="43840" xr:uid="{D78DD2CE-4142-48A3-9496-EFA01C63FAB5}"/>
    <cellStyle name="Normal 3 2 3 2 3 2 2 8" xfId="28668" xr:uid="{1A2B81AC-8A63-4525-85DA-DE28F5043B6C}"/>
    <cellStyle name="Normal 3 2 3 2 3 2 3" xfId="15892" xr:uid="{CA59F775-06F5-439A-8CAC-5604C607D4C0}"/>
    <cellStyle name="Normal 3 2 3 2 3 2 3 2" xfId="15893" xr:uid="{E9AC2EB1-B072-4774-98BA-2E39A59ECF03}"/>
    <cellStyle name="Normal 3 2 3 2 3 2 3 2 2" xfId="15894" xr:uid="{5BD1F8FB-BE8B-4A99-B357-866532F81DF1}"/>
    <cellStyle name="Normal 3 2 3 2 3 2 3 2 2 2" xfId="15895" xr:uid="{E763AE16-95CE-43B8-AFFA-DC71AF20A8CB}"/>
    <cellStyle name="Normal 3 2 3 2 3 2 3 2 2 2 2" xfId="15896" xr:uid="{AE6DA44A-99DF-4CB7-8A42-51C1C9B666B3}"/>
    <cellStyle name="Normal 3 2 3 2 3 2 3 2 2 2 2 2" xfId="43845" xr:uid="{85472F73-8485-4F74-B751-17215F97C1A4}"/>
    <cellStyle name="Normal 3 2 3 2 3 2 3 2 2 2 3" xfId="43844" xr:uid="{8DE32619-0FE2-491A-AB73-204B346D6AD2}"/>
    <cellStyle name="Normal 3 2 3 2 3 2 3 2 2 3" xfId="15897" xr:uid="{E20CC4FB-E615-4100-B5DF-A3D5E5EB5E57}"/>
    <cellStyle name="Normal 3 2 3 2 3 2 3 2 2 3 2" xfId="43846" xr:uid="{C88A295C-CA43-439F-BF31-78772174D58C}"/>
    <cellStyle name="Normal 3 2 3 2 3 2 3 2 2 4" xfId="43843" xr:uid="{1A5AC3CC-578D-4142-AB31-B7D662F3BB77}"/>
    <cellStyle name="Normal 3 2 3 2 3 2 3 2 3" xfId="15898" xr:uid="{6B72EB83-40F3-40F0-BEC2-0DC0D3D25243}"/>
    <cellStyle name="Normal 3 2 3 2 3 2 3 2 3 2" xfId="15899" xr:uid="{6450ABB6-E846-44A6-B3EF-0C0D5F3E8ED7}"/>
    <cellStyle name="Normal 3 2 3 2 3 2 3 2 3 2 2" xfId="43848" xr:uid="{A600834A-38D0-482B-BF26-93349B27FCA4}"/>
    <cellStyle name="Normal 3 2 3 2 3 2 3 2 3 3" xfId="43847" xr:uid="{54589E96-9A94-4869-9988-00859B7B2E18}"/>
    <cellStyle name="Normal 3 2 3 2 3 2 3 2 4" xfId="15900" xr:uid="{B310FA75-977B-47B6-85FF-5160B10D9667}"/>
    <cellStyle name="Normal 3 2 3 2 3 2 3 2 4 2" xfId="43849" xr:uid="{FFD9DA18-C88C-41B5-B286-FE69C1A75837}"/>
    <cellStyle name="Normal 3 2 3 2 3 2 3 2 5" xfId="43842" xr:uid="{D5E293F1-28D0-4E75-A284-7F2B24DF70FA}"/>
    <cellStyle name="Normal 3 2 3 2 3 2 3 3" xfId="15901" xr:uid="{F95A4CF7-A5BE-4861-BC0F-6E41C9CF8507}"/>
    <cellStyle name="Normal 3 2 3 2 3 2 3 3 2" xfId="15902" xr:uid="{EE88A17A-EACF-4B36-9520-D94095A6DB8C}"/>
    <cellStyle name="Normal 3 2 3 2 3 2 3 3 2 2" xfId="15903" xr:uid="{543BA67A-AAA5-49AF-A787-596E65EB6816}"/>
    <cellStyle name="Normal 3 2 3 2 3 2 3 3 2 2 2" xfId="43852" xr:uid="{5CD6B633-66F1-4327-8849-F233E83DA732}"/>
    <cellStyle name="Normal 3 2 3 2 3 2 3 3 2 3" xfId="43851" xr:uid="{C24D2CD8-01A6-4147-832D-86AEF1232E31}"/>
    <cellStyle name="Normal 3 2 3 2 3 2 3 3 3" xfId="15904" xr:uid="{088F1074-B95E-4FEE-AD28-C308911C3512}"/>
    <cellStyle name="Normal 3 2 3 2 3 2 3 3 3 2" xfId="43853" xr:uid="{64E054F4-7C32-4108-B87B-59F2CE0140DE}"/>
    <cellStyle name="Normal 3 2 3 2 3 2 3 3 4" xfId="43850" xr:uid="{FD8D97B8-36A0-46A3-85F4-7B388911F846}"/>
    <cellStyle name="Normal 3 2 3 2 3 2 3 4" xfId="15905" xr:uid="{3A0B9F43-5E0C-4948-ADC0-CBC33CEE386B}"/>
    <cellStyle name="Normal 3 2 3 2 3 2 3 4 2" xfId="15906" xr:uid="{0AF60C83-8B9E-4369-9E80-7A20C09D9B2C}"/>
    <cellStyle name="Normal 3 2 3 2 3 2 3 4 2 2" xfId="43855" xr:uid="{80BCC237-B058-4924-9EEE-4C9702237493}"/>
    <cellStyle name="Normal 3 2 3 2 3 2 3 4 3" xfId="43854" xr:uid="{D67EFC64-9C50-4099-960F-CA17178732BD}"/>
    <cellStyle name="Normal 3 2 3 2 3 2 3 5" xfId="15907" xr:uid="{D521E14E-91DC-41AA-94FD-60D1B2AE9F67}"/>
    <cellStyle name="Normal 3 2 3 2 3 2 3 5 2" xfId="43856" xr:uid="{AF037E36-02C9-4D19-AFB0-F1F640815053}"/>
    <cellStyle name="Normal 3 2 3 2 3 2 3 6" xfId="43841" xr:uid="{303CE1E3-D4E2-4232-B8A3-927D658E4DD5}"/>
    <cellStyle name="Normal 3 2 3 2 3 2 4" xfId="15908" xr:uid="{457059C2-C054-437A-A1E5-CA33390FD579}"/>
    <cellStyle name="Normal 3 2 3 2 3 2 4 2" xfId="15909" xr:uid="{0C3F5374-6BC7-45AC-AC0B-4BC3624D92A0}"/>
    <cellStyle name="Normal 3 2 3 2 3 2 4 2 2" xfId="15910" xr:uid="{0981154E-59ED-4A50-9AA6-A3A68974B078}"/>
    <cellStyle name="Normal 3 2 3 2 3 2 4 2 2 2" xfId="15911" xr:uid="{0184C534-E199-4AE3-A5FC-1DB6B935DC60}"/>
    <cellStyle name="Normal 3 2 3 2 3 2 4 2 2 2 2" xfId="43860" xr:uid="{5B0DC4B0-F71E-4E56-9EEB-59B83D8635DD}"/>
    <cellStyle name="Normal 3 2 3 2 3 2 4 2 2 3" xfId="43859" xr:uid="{43DA6D36-35C6-4548-9485-879739916869}"/>
    <cellStyle name="Normal 3 2 3 2 3 2 4 2 3" xfId="15912" xr:uid="{886849CC-56E8-47FD-A69F-A3BA2C4DAECD}"/>
    <cellStyle name="Normal 3 2 3 2 3 2 4 2 3 2" xfId="43861" xr:uid="{DA6E231B-E1D7-438C-A772-E8B5BF005C17}"/>
    <cellStyle name="Normal 3 2 3 2 3 2 4 2 4" xfId="43858" xr:uid="{06CF1504-AB8C-43CD-999F-958199384939}"/>
    <cellStyle name="Normal 3 2 3 2 3 2 4 3" xfId="15913" xr:uid="{3441E618-2C31-421A-9D8B-0EDBAA85EE37}"/>
    <cellStyle name="Normal 3 2 3 2 3 2 4 3 2" xfId="15914" xr:uid="{6EA58C52-5376-4FC8-8B22-DA78C706ABF8}"/>
    <cellStyle name="Normal 3 2 3 2 3 2 4 3 2 2" xfId="43863" xr:uid="{64BBE202-877C-4F2F-96C2-B5DD5A43940D}"/>
    <cellStyle name="Normal 3 2 3 2 3 2 4 3 3" xfId="43862" xr:uid="{C84299CC-14BB-4226-B160-264119D826DE}"/>
    <cellStyle name="Normal 3 2 3 2 3 2 4 4" xfId="15915" xr:uid="{8AFE3A9D-B6F9-4790-BAD3-7A6CD03691ED}"/>
    <cellStyle name="Normal 3 2 3 2 3 2 4 4 2" xfId="43864" xr:uid="{DF9C57BB-5297-43E1-96E0-6C1BB9E54415}"/>
    <cellStyle name="Normal 3 2 3 2 3 2 4 5" xfId="43857" xr:uid="{3544CC45-C9B5-4340-80D4-6D5402F0492D}"/>
    <cellStyle name="Normal 3 2 3 2 3 2 5" xfId="15916" xr:uid="{52498458-3E0B-4FA7-810F-9244565BF813}"/>
    <cellStyle name="Normal 3 2 3 2 3 2 5 2" xfId="15917" xr:uid="{5FBD4CE9-B793-49FE-8B48-006059517174}"/>
    <cellStyle name="Normal 3 2 3 2 3 2 5 2 2" xfId="15918" xr:uid="{5F07180F-C27F-4999-8FF4-2D21A8F8A7AD}"/>
    <cellStyle name="Normal 3 2 3 2 3 2 5 2 2 2" xfId="15919" xr:uid="{E4F17568-FA77-4AD4-8339-D2C2C98DD98D}"/>
    <cellStyle name="Normal 3 2 3 2 3 2 5 2 2 2 2" xfId="43868" xr:uid="{BA335C4D-AE8A-4826-A0FA-F4B3EE15390E}"/>
    <cellStyle name="Normal 3 2 3 2 3 2 5 2 2 3" xfId="43867" xr:uid="{82F41CFF-C76C-4C0B-958F-FD80358666E9}"/>
    <cellStyle name="Normal 3 2 3 2 3 2 5 2 3" xfId="15920" xr:uid="{E68F4D91-6E13-4E1B-AD3B-826EA77F4DA2}"/>
    <cellStyle name="Normal 3 2 3 2 3 2 5 2 3 2" xfId="43869" xr:uid="{67C59FEB-A7B4-4A04-A73A-6C18F44BE598}"/>
    <cellStyle name="Normal 3 2 3 2 3 2 5 2 4" xfId="43866" xr:uid="{5959C645-A349-4C6B-B69C-FD9B2F470F00}"/>
    <cellStyle name="Normal 3 2 3 2 3 2 5 3" xfId="15921" xr:uid="{FDDADFE7-3800-413E-84B6-082C99FC5A27}"/>
    <cellStyle name="Normal 3 2 3 2 3 2 5 3 2" xfId="15922" xr:uid="{9B85A955-FF0F-49DE-81FE-2849426980EB}"/>
    <cellStyle name="Normal 3 2 3 2 3 2 5 3 2 2" xfId="43871" xr:uid="{7BFD1C76-A6E1-45D9-821B-579D9D49D2EE}"/>
    <cellStyle name="Normal 3 2 3 2 3 2 5 3 3" xfId="43870" xr:uid="{8C392406-7C26-4092-9F72-4475CCE7305A}"/>
    <cellStyle name="Normal 3 2 3 2 3 2 5 4" xfId="15923" xr:uid="{4EE16E93-B6DC-47BF-9FBB-5B9919E65FA5}"/>
    <cellStyle name="Normal 3 2 3 2 3 2 5 4 2" xfId="43872" xr:uid="{1AE3948F-CE06-49EC-8EF6-CA4D41899183}"/>
    <cellStyle name="Normal 3 2 3 2 3 2 5 5" xfId="43865" xr:uid="{1D133C2A-4342-4A8E-B304-01BDDE5B22B1}"/>
    <cellStyle name="Normal 3 2 3 2 3 2 6" xfId="15924" xr:uid="{C804F84C-A8CE-42B0-A4FF-220FF8E88941}"/>
    <cellStyle name="Normal 3 2 3 2 3 2 6 2" xfId="15925" xr:uid="{EFBDCCB0-FAE3-4B0D-AFB2-5B9B3CB71429}"/>
    <cellStyle name="Normal 3 2 3 2 3 2 6 2 2" xfId="15926" xr:uid="{D75AF077-6563-4921-BB52-A828FE1758C4}"/>
    <cellStyle name="Normal 3 2 3 2 3 2 6 2 2 2" xfId="43875" xr:uid="{1DC167CC-13AA-4442-AE4B-72CCF3B75E14}"/>
    <cellStyle name="Normal 3 2 3 2 3 2 6 2 3" xfId="43874" xr:uid="{2CF3E3D7-1CBF-4A9D-B11C-2E7CCD1AC449}"/>
    <cellStyle name="Normal 3 2 3 2 3 2 6 3" xfId="15927" xr:uid="{0B95875F-3418-4E12-8AAB-EBC36750F4E2}"/>
    <cellStyle name="Normal 3 2 3 2 3 2 6 3 2" xfId="43876" xr:uid="{A3E1BA5C-EA86-4D80-9D70-1F9D056D23E7}"/>
    <cellStyle name="Normal 3 2 3 2 3 2 6 4" xfId="43873" xr:uid="{2952130A-E826-4EF2-A86C-B3FBDE0A4CEC}"/>
    <cellStyle name="Normal 3 2 3 2 3 2 7" xfId="15928" xr:uid="{C581A12E-448E-4C42-A8E0-20285C9AD20A}"/>
    <cellStyle name="Normal 3 2 3 2 3 2 7 2" xfId="15929" xr:uid="{6EFA69B4-BEAD-40E0-8965-C3A76531D7B3}"/>
    <cellStyle name="Normal 3 2 3 2 3 2 7 2 2" xfId="43878" xr:uid="{0C39AA93-DE99-4148-9D99-023739733912}"/>
    <cellStyle name="Normal 3 2 3 2 3 2 7 3" xfId="43877" xr:uid="{088258F4-EA7A-48E1-854E-DC9AB737FE8C}"/>
    <cellStyle name="Normal 3 2 3 2 3 2 8" xfId="15930" xr:uid="{AD4E56D8-F8AE-4344-AF66-32E3F4C370AF}"/>
    <cellStyle name="Normal 3 2 3 2 3 2 8 2" xfId="43879" xr:uid="{A479EE00-D569-4A69-8CC6-E92E6E3BEC3D}"/>
    <cellStyle name="Normal 3 2 3 2 3 2 9" xfId="27898" xr:uid="{032AD816-5A76-40B5-BB96-C5AD4B8B3ADF}"/>
    <cellStyle name="Normal 3 2 3 2 3 2 9 2" xfId="55817" xr:uid="{D1BBA324-FE83-463C-9A29-84B8330194FC}"/>
    <cellStyle name="Normal 3 2 3 2 3 3" xfId="535" xr:uid="{5C701DD5-71A3-4B90-9587-F1ED635A3DCC}"/>
    <cellStyle name="Normal 3 2 3 2 3 3 2" xfId="15931" xr:uid="{1EE23075-DA95-4F07-B648-1FB6BB1DE3B9}"/>
    <cellStyle name="Normal 3 2 3 2 3 3 2 2" xfId="15932" xr:uid="{74DDF7F0-0E52-4D70-989C-BDD38A4EE058}"/>
    <cellStyle name="Normal 3 2 3 2 3 3 2 2 2" xfId="15933" xr:uid="{E08EDB62-CFC7-4C0B-8C2D-B3E8AB0019C7}"/>
    <cellStyle name="Normal 3 2 3 2 3 3 2 2 2 2" xfId="15934" xr:uid="{FDC790BF-6ACA-4B0E-9AE4-53D26E9B0A1C}"/>
    <cellStyle name="Normal 3 2 3 2 3 3 2 2 2 2 2" xfId="15935" xr:uid="{4A4ABB42-044A-452B-B6A2-6952DA9A56D3}"/>
    <cellStyle name="Normal 3 2 3 2 3 3 2 2 2 2 2 2" xfId="43884" xr:uid="{E91CD61D-4FFA-4778-BA45-AA816F0FAC66}"/>
    <cellStyle name="Normal 3 2 3 2 3 3 2 2 2 2 3" xfId="43883" xr:uid="{5F9D53FD-632A-418A-B271-918F71D164A4}"/>
    <cellStyle name="Normal 3 2 3 2 3 3 2 2 2 3" xfId="15936" xr:uid="{F61F284E-CC81-4766-BB77-34C25C6F2AC6}"/>
    <cellStyle name="Normal 3 2 3 2 3 3 2 2 2 3 2" xfId="43885" xr:uid="{58E671B7-B0CC-4A8F-92C9-27CC81281354}"/>
    <cellStyle name="Normal 3 2 3 2 3 3 2 2 2 4" xfId="43882" xr:uid="{51EF45F5-7041-4B57-98D0-F3E9AC23D97B}"/>
    <cellStyle name="Normal 3 2 3 2 3 3 2 2 3" xfId="15937" xr:uid="{1BFEC454-1D88-41A8-A9C4-2CF56F311944}"/>
    <cellStyle name="Normal 3 2 3 2 3 3 2 2 3 2" xfId="15938" xr:uid="{76FD5E3E-4AB7-4F31-A35E-1B790A0E439E}"/>
    <cellStyle name="Normal 3 2 3 2 3 3 2 2 3 2 2" xfId="43887" xr:uid="{5224A2B0-C358-4765-B7E5-3F40E841A4CC}"/>
    <cellStyle name="Normal 3 2 3 2 3 3 2 2 3 3" xfId="43886" xr:uid="{2223A522-C85C-4141-B4CE-4566FC49BEC2}"/>
    <cellStyle name="Normal 3 2 3 2 3 3 2 2 4" xfId="15939" xr:uid="{AB9BE179-8387-435E-A61A-16B9F7E0846C}"/>
    <cellStyle name="Normal 3 2 3 2 3 3 2 2 4 2" xfId="43888" xr:uid="{4DCCA03B-E16A-4E91-BE80-F4E9C535C1B1}"/>
    <cellStyle name="Normal 3 2 3 2 3 3 2 2 5" xfId="43881" xr:uid="{DD2A3486-D00A-4FF6-87D3-93F08299E67C}"/>
    <cellStyle name="Normal 3 2 3 2 3 3 2 3" xfId="15940" xr:uid="{C14B43C1-15F5-4778-8769-5397B2137FA1}"/>
    <cellStyle name="Normal 3 2 3 2 3 3 2 3 2" xfId="15941" xr:uid="{CD359508-6257-406F-BD20-380806AD32B1}"/>
    <cellStyle name="Normal 3 2 3 2 3 3 2 3 2 2" xfId="15942" xr:uid="{BA2816BE-277C-4A59-B4EE-82476E9318F9}"/>
    <cellStyle name="Normal 3 2 3 2 3 3 2 3 2 2 2" xfId="43891" xr:uid="{20F58D0F-8127-4AC6-830B-570610BB3EEB}"/>
    <cellStyle name="Normal 3 2 3 2 3 3 2 3 2 3" xfId="43890" xr:uid="{4C048AF9-43AD-4871-8045-75D21691D8AF}"/>
    <cellStyle name="Normal 3 2 3 2 3 3 2 3 3" xfId="15943" xr:uid="{40F1C1C6-F09F-4093-8E55-B56CDD21A2A6}"/>
    <cellStyle name="Normal 3 2 3 2 3 3 2 3 3 2" xfId="43892" xr:uid="{5E404870-092B-4FCF-8650-FDFB6442EA9E}"/>
    <cellStyle name="Normal 3 2 3 2 3 3 2 3 4" xfId="43889" xr:uid="{C0FBAF21-7E5C-4654-8879-1F9215613519}"/>
    <cellStyle name="Normal 3 2 3 2 3 3 2 4" xfId="15944" xr:uid="{82F62075-8A46-4F81-815F-29F2A4BE64C0}"/>
    <cellStyle name="Normal 3 2 3 2 3 3 2 4 2" xfId="15945" xr:uid="{4ABB33C3-4D7E-419C-A616-E5325058D349}"/>
    <cellStyle name="Normal 3 2 3 2 3 3 2 4 2 2" xfId="43894" xr:uid="{02695D65-ED64-402E-994F-41FC7974DE9E}"/>
    <cellStyle name="Normal 3 2 3 2 3 3 2 4 3" xfId="43893" xr:uid="{BE9DCEAD-BE99-496F-8C97-5058F3D3DBE8}"/>
    <cellStyle name="Normal 3 2 3 2 3 3 2 5" xfId="15946" xr:uid="{FC130E0C-42C2-4AD1-AD73-24585023A8CC}"/>
    <cellStyle name="Normal 3 2 3 2 3 3 2 5 2" xfId="43895" xr:uid="{AD396322-7BE7-49CD-BC3F-63C78A554100}"/>
    <cellStyle name="Normal 3 2 3 2 3 3 2 6" xfId="43880" xr:uid="{2233F044-5154-45B0-9835-1DD8799552D5}"/>
    <cellStyle name="Normal 3 2 3 2 3 3 3" xfId="15947" xr:uid="{3CCB2E8A-84C4-4414-AF8B-A4105A28C717}"/>
    <cellStyle name="Normal 3 2 3 2 3 3 3 2" xfId="15948" xr:uid="{73238261-1C88-4367-B185-6B46E0DC5BF7}"/>
    <cellStyle name="Normal 3 2 3 2 3 3 3 2 2" xfId="15949" xr:uid="{01410954-2310-423A-8060-98F61EF8DB8F}"/>
    <cellStyle name="Normal 3 2 3 2 3 3 3 2 2 2" xfId="15950" xr:uid="{0F2F02B1-EC84-42A5-800A-24B1936A5DE0}"/>
    <cellStyle name="Normal 3 2 3 2 3 3 3 2 2 2 2" xfId="43899" xr:uid="{6AE0B433-CBFB-49C2-A51C-65F040E123B5}"/>
    <cellStyle name="Normal 3 2 3 2 3 3 3 2 2 3" xfId="43898" xr:uid="{14CFB420-00F0-4500-B93E-4AF65F0B8C21}"/>
    <cellStyle name="Normal 3 2 3 2 3 3 3 2 3" xfId="15951" xr:uid="{17E5025B-4493-469F-9A2D-223792F08798}"/>
    <cellStyle name="Normal 3 2 3 2 3 3 3 2 3 2" xfId="43900" xr:uid="{5ED613D7-FF23-4ED7-9A3E-D037BB955B4B}"/>
    <cellStyle name="Normal 3 2 3 2 3 3 3 2 4" xfId="43897" xr:uid="{1D5B827D-C4F1-4568-888D-2F91DC6F5FED}"/>
    <cellStyle name="Normal 3 2 3 2 3 3 3 3" xfId="15952" xr:uid="{3BA0DE1B-4414-4703-99B6-E5BABB56B369}"/>
    <cellStyle name="Normal 3 2 3 2 3 3 3 3 2" xfId="15953" xr:uid="{83553A88-7A80-4091-A5D4-23C8961D500D}"/>
    <cellStyle name="Normal 3 2 3 2 3 3 3 3 2 2" xfId="43902" xr:uid="{AD110DFC-5D74-4D80-BB9F-41B6BF36C5D8}"/>
    <cellStyle name="Normal 3 2 3 2 3 3 3 3 3" xfId="43901" xr:uid="{8091C5AC-24EF-43DC-92C2-0A6D829C218D}"/>
    <cellStyle name="Normal 3 2 3 2 3 3 3 4" xfId="15954" xr:uid="{A925BD52-5CA7-4CD5-9059-E30ABD8F4736}"/>
    <cellStyle name="Normal 3 2 3 2 3 3 3 4 2" xfId="43903" xr:uid="{3CF76881-6ADD-497B-83B6-6F0305961778}"/>
    <cellStyle name="Normal 3 2 3 2 3 3 3 5" xfId="43896" xr:uid="{659D9C31-0806-45A8-BEA1-649ACCE3B2F7}"/>
    <cellStyle name="Normal 3 2 3 2 3 3 4" xfId="15955" xr:uid="{C35AFAD4-3D3B-44C7-8841-5F5059D30633}"/>
    <cellStyle name="Normal 3 2 3 2 3 3 4 2" xfId="15956" xr:uid="{F0B0ADAA-75F3-4C53-BF72-CEF9DB0DA037}"/>
    <cellStyle name="Normal 3 2 3 2 3 3 4 2 2" xfId="15957" xr:uid="{2F4CCDE6-ABCE-4B9D-BCFA-2A970F26BC78}"/>
    <cellStyle name="Normal 3 2 3 2 3 3 4 2 2 2" xfId="15958" xr:uid="{EEF7CFD0-4F9B-4687-9901-1F763DDB2882}"/>
    <cellStyle name="Normal 3 2 3 2 3 3 4 2 2 2 2" xfId="43907" xr:uid="{40A4C021-68E1-4577-9AD8-3D3082DD1E8A}"/>
    <cellStyle name="Normal 3 2 3 2 3 3 4 2 2 3" xfId="43906" xr:uid="{CA4FA3B5-8C0D-48A3-A7ED-4931198C799C}"/>
    <cellStyle name="Normal 3 2 3 2 3 3 4 2 3" xfId="15959" xr:uid="{B54B6621-9611-411D-A356-9AC2AA8E4977}"/>
    <cellStyle name="Normal 3 2 3 2 3 3 4 2 3 2" xfId="43908" xr:uid="{EB683C42-0068-4EEA-9F08-A2B672FFC84A}"/>
    <cellStyle name="Normal 3 2 3 2 3 3 4 2 4" xfId="43905" xr:uid="{2D439F13-CCF5-4EE8-B366-D0A7E51A6E5F}"/>
    <cellStyle name="Normal 3 2 3 2 3 3 4 3" xfId="15960" xr:uid="{30C08848-2DBB-49B4-9CD3-D62B011B35D9}"/>
    <cellStyle name="Normal 3 2 3 2 3 3 4 3 2" xfId="15961" xr:uid="{DDFFB309-30D8-4389-8380-3B21FE7E15FA}"/>
    <cellStyle name="Normal 3 2 3 2 3 3 4 3 2 2" xfId="43910" xr:uid="{59698D93-ED52-4ECF-B230-D1F455AAF43A}"/>
    <cellStyle name="Normal 3 2 3 2 3 3 4 3 3" xfId="43909" xr:uid="{4B770FF5-B5CA-465C-8309-0E6815CE6781}"/>
    <cellStyle name="Normal 3 2 3 2 3 3 4 4" xfId="15962" xr:uid="{AFCFF308-A72C-4014-9274-B9759C69B448}"/>
    <cellStyle name="Normal 3 2 3 2 3 3 4 4 2" xfId="43911" xr:uid="{53471590-E900-47B5-918A-9653D7141954}"/>
    <cellStyle name="Normal 3 2 3 2 3 3 4 5" xfId="43904" xr:uid="{A3337F03-FB8C-4281-8888-4A133F2CB586}"/>
    <cellStyle name="Normal 3 2 3 2 3 3 5" xfId="15963" xr:uid="{4D650021-EADB-464F-AAB3-2D3823168C77}"/>
    <cellStyle name="Normal 3 2 3 2 3 3 5 2" xfId="15964" xr:uid="{ABB4E6D5-37E8-4780-A5B8-A2E8A654E63F}"/>
    <cellStyle name="Normal 3 2 3 2 3 3 5 2 2" xfId="15965" xr:uid="{74937FCC-B66A-4E6D-80C6-D3DD3FB46269}"/>
    <cellStyle name="Normal 3 2 3 2 3 3 5 2 2 2" xfId="43914" xr:uid="{A5D78EAE-0426-4523-ACDB-71C79E1B650E}"/>
    <cellStyle name="Normal 3 2 3 2 3 3 5 2 3" xfId="43913" xr:uid="{B4B84680-DC30-4DA9-B53C-60103563D974}"/>
    <cellStyle name="Normal 3 2 3 2 3 3 5 3" xfId="15966" xr:uid="{3B37A4E0-EDBB-466A-B3AE-45A2409684CC}"/>
    <cellStyle name="Normal 3 2 3 2 3 3 5 3 2" xfId="43915" xr:uid="{A1BE1012-190B-469E-A959-850908C3CB1E}"/>
    <cellStyle name="Normal 3 2 3 2 3 3 5 4" xfId="43912" xr:uid="{182C8CEF-D6BA-4019-B025-3DF2068F0BC3}"/>
    <cellStyle name="Normal 3 2 3 2 3 3 6" xfId="15967" xr:uid="{7280EBBF-F837-4BC6-A385-9B62FFE90FFB}"/>
    <cellStyle name="Normal 3 2 3 2 3 3 6 2" xfId="15968" xr:uid="{5755D581-2494-4592-80A7-2B07378FFBEC}"/>
    <cellStyle name="Normal 3 2 3 2 3 3 6 2 2" xfId="43917" xr:uid="{1DD30765-37AE-4C7A-AB0F-A695B0C7EF96}"/>
    <cellStyle name="Normal 3 2 3 2 3 3 6 3" xfId="43916" xr:uid="{16BF3E36-E3C8-4B8C-8F35-00D7443944F6}"/>
    <cellStyle name="Normal 3 2 3 2 3 3 7" xfId="15969" xr:uid="{35F433CC-CE5C-46AF-9E34-30F033E06630}"/>
    <cellStyle name="Normal 3 2 3 2 3 3 7 2" xfId="43918" xr:uid="{691FAD4F-8898-4D4E-A9C4-213ABED7C41B}"/>
    <cellStyle name="Normal 3 2 3 2 3 3 8" xfId="28514" xr:uid="{215B9A22-1DCE-4C74-AC83-53425FF733DA}"/>
    <cellStyle name="Normal 3 2 3 2 3 4" xfId="15970" xr:uid="{DBDF1661-8019-4879-92FB-3DC9618C8E05}"/>
    <cellStyle name="Normal 3 2 3 2 3 4 2" xfId="15971" xr:uid="{3B6122B6-5986-41DF-A99F-D6E75156A859}"/>
    <cellStyle name="Normal 3 2 3 2 3 4 2 2" xfId="15972" xr:uid="{184DF8C7-D206-4C9A-980E-CD00DDB495B0}"/>
    <cellStyle name="Normal 3 2 3 2 3 4 2 2 2" xfId="15973" xr:uid="{6FEF7423-B990-4C61-A9CA-CA637A82AA2E}"/>
    <cellStyle name="Normal 3 2 3 2 3 4 2 2 2 2" xfId="15974" xr:uid="{7AB333D9-0B47-40D4-A767-A42F36ED5FAB}"/>
    <cellStyle name="Normal 3 2 3 2 3 4 2 2 2 2 2" xfId="43923" xr:uid="{D7E4394A-213B-4B79-9EBB-1F97F94E2B88}"/>
    <cellStyle name="Normal 3 2 3 2 3 4 2 2 2 3" xfId="43922" xr:uid="{0B6AC543-D31A-4C7B-8E71-41C9180BB093}"/>
    <cellStyle name="Normal 3 2 3 2 3 4 2 2 3" xfId="15975" xr:uid="{85AB4B99-FCCA-476F-8082-8A16433C3D70}"/>
    <cellStyle name="Normal 3 2 3 2 3 4 2 2 3 2" xfId="43924" xr:uid="{ED1FBE11-E7D2-43BA-B34D-408E259B682F}"/>
    <cellStyle name="Normal 3 2 3 2 3 4 2 2 4" xfId="43921" xr:uid="{8ED3887A-5C17-423E-9ACA-FA89EC223D44}"/>
    <cellStyle name="Normal 3 2 3 2 3 4 2 3" xfId="15976" xr:uid="{02A9F00E-BF33-4CC3-9421-773469D09687}"/>
    <cellStyle name="Normal 3 2 3 2 3 4 2 3 2" xfId="15977" xr:uid="{28070734-E145-46D9-BD68-15DB2D636EA7}"/>
    <cellStyle name="Normal 3 2 3 2 3 4 2 3 2 2" xfId="43926" xr:uid="{DDB08009-39B4-4FAE-8973-5CCB8E92D655}"/>
    <cellStyle name="Normal 3 2 3 2 3 4 2 3 3" xfId="43925" xr:uid="{E296CED3-E319-4BDA-8D4F-DB9DDD21B37A}"/>
    <cellStyle name="Normal 3 2 3 2 3 4 2 4" xfId="15978" xr:uid="{230EB9D1-7B0B-4C17-A66A-44FEBA67E758}"/>
    <cellStyle name="Normal 3 2 3 2 3 4 2 4 2" xfId="43927" xr:uid="{ABE55A74-D264-4166-B725-40ACB2826194}"/>
    <cellStyle name="Normal 3 2 3 2 3 4 2 5" xfId="43920" xr:uid="{13B546B3-D177-4FBD-B6A9-D881F2DEC30D}"/>
    <cellStyle name="Normal 3 2 3 2 3 4 3" xfId="15979" xr:uid="{2F7D7978-FE55-49B7-94DD-722701065A73}"/>
    <cellStyle name="Normal 3 2 3 2 3 4 3 2" xfId="15980" xr:uid="{0DF6A10A-D3A9-41F9-8902-ECC09F8B5FE4}"/>
    <cellStyle name="Normal 3 2 3 2 3 4 3 2 2" xfId="15981" xr:uid="{30087407-1A70-4828-A366-844692EE8E29}"/>
    <cellStyle name="Normal 3 2 3 2 3 4 3 2 2 2" xfId="43930" xr:uid="{314FC54C-6CC9-4356-8EFB-11CF6D8417A5}"/>
    <cellStyle name="Normal 3 2 3 2 3 4 3 2 3" xfId="43929" xr:uid="{D1292612-0A4C-47ED-8F3A-177AF10CDCA7}"/>
    <cellStyle name="Normal 3 2 3 2 3 4 3 3" xfId="15982" xr:uid="{413915A7-4938-4F6D-A6F6-0ACD2D6B6EDB}"/>
    <cellStyle name="Normal 3 2 3 2 3 4 3 3 2" xfId="43931" xr:uid="{D327D19D-B93C-4C72-9A4F-4D5EA4393288}"/>
    <cellStyle name="Normal 3 2 3 2 3 4 3 4" xfId="43928" xr:uid="{530E4DD0-1F08-4096-A8CD-9FABDCDD9064}"/>
    <cellStyle name="Normal 3 2 3 2 3 4 4" xfId="15983" xr:uid="{6DF55ABA-86F9-4DD3-A5F2-E5E420C1F90E}"/>
    <cellStyle name="Normal 3 2 3 2 3 4 4 2" xfId="15984" xr:uid="{0F999CE7-4370-4F72-830B-BDA76A1DCFB2}"/>
    <cellStyle name="Normal 3 2 3 2 3 4 4 2 2" xfId="43933" xr:uid="{3E64B1E7-835E-4CC1-A0DF-DE2000D19D95}"/>
    <cellStyle name="Normal 3 2 3 2 3 4 4 3" xfId="43932" xr:uid="{4113F64E-D28C-4704-9027-7E7E1EDC32BE}"/>
    <cellStyle name="Normal 3 2 3 2 3 4 5" xfId="15985" xr:uid="{4F7CEB52-878A-455E-8CF4-298D1237C350}"/>
    <cellStyle name="Normal 3 2 3 2 3 4 5 2" xfId="43934" xr:uid="{67D22717-BAC4-4057-9821-793E755E3BD1}"/>
    <cellStyle name="Normal 3 2 3 2 3 4 6" xfId="43919" xr:uid="{F684F9B0-5238-4D1B-BD29-723D3C931761}"/>
    <cellStyle name="Normal 3 2 3 2 3 5" xfId="15986" xr:uid="{D5FD4264-BBD5-456A-9304-7F8328F892D9}"/>
    <cellStyle name="Normal 3 2 3 2 3 5 2" xfId="15987" xr:uid="{29C3D9C5-1771-41FA-9CF0-20B879CBED90}"/>
    <cellStyle name="Normal 3 2 3 2 3 5 2 2" xfId="15988" xr:uid="{4775755A-1BCE-4D61-B6BA-A1C17D954845}"/>
    <cellStyle name="Normal 3 2 3 2 3 5 2 2 2" xfId="15989" xr:uid="{10BF451D-CFD6-408F-AC2C-CDAB1EEB3755}"/>
    <cellStyle name="Normal 3 2 3 2 3 5 2 2 2 2" xfId="43938" xr:uid="{282A173A-04EE-4E3F-A069-279AB2B70E8C}"/>
    <cellStyle name="Normal 3 2 3 2 3 5 2 2 3" xfId="43937" xr:uid="{2CA40742-6E8E-4AC4-B1A0-22A82906B2B8}"/>
    <cellStyle name="Normal 3 2 3 2 3 5 2 3" xfId="15990" xr:uid="{051FBFF9-865C-4909-8EC1-FCDEE7248D05}"/>
    <cellStyle name="Normal 3 2 3 2 3 5 2 3 2" xfId="43939" xr:uid="{F7CDE115-1B83-4092-9F57-B0FBCE179D0F}"/>
    <cellStyle name="Normal 3 2 3 2 3 5 2 4" xfId="43936" xr:uid="{67BB9CAE-DB28-4023-A9AF-E5D4D8026963}"/>
    <cellStyle name="Normal 3 2 3 2 3 5 3" xfId="15991" xr:uid="{BC6A6DA7-ACA9-48BD-8EB0-0FCD25619E51}"/>
    <cellStyle name="Normal 3 2 3 2 3 5 3 2" xfId="15992" xr:uid="{36167A35-CA27-4624-8072-82523EE48201}"/>
    <cellStyle name="Normal 3 2 3 2 3 5 3 2 2" xfId="43941" xr:uid="{21ABC050-12FE-4490-9999-8693829EBBFA}"/>
    <cellStyle name="Normal 3 2 3 2 3 5 3 3" xfId="43940" xr:uid="{33EAC241-4E26-4111-9E50-A3D0A028FB4A}"/>
    <cellStyle name="Normal 3 2 3 2 3 5 4" xfId="15993" xr:uid="{A3697A3B-6799-4D92-BE81-A51F9696A27F}"/>
    <cellStyle name="Normal 3 2 3 2 3 5 4 2" xfId="43942" xr:uid="{E05E6825-2023-44B4-9D4E-BFA3E1338F27}"/>
    <cellStyle name="Normal 3 2 3 2 3 5 5" xfId="43935" xr:uid="{9D632B9D-B8DE-4738-A4FD-9063F0375AC7}"/>
    <cellStyle name="Normal 3 2 3 2 3 6" xfId="15994" xr:uid="{2A956C51-7D6E-49D2-981F-51EA125335DF}"/>
    <cellStyle name="Normal 3 2 3 2 3 6 2" xfId="15995" xr:uid="{FEB607F6-7E9B-4E96-9268-6A38F2A00BB7}"/>
    <cellStyle name="Normal 3 2 3 2 3 6 2 2" xfId="15996" xr:uid="{79083D83-0A1C-4BE6-9957-CD73ACBDB3A6}"/>
    <cellStyle name="Normal 3 2 3 2 3 6 2 2 2" xfId="15997" xr:uid="{0EB4F65E-CD8A-4B17-99AE-B7C2BB0DAEAD}"/>
    <cellStyle name="Normal 3 2 3 2 3 6 2 2 2 2" xfId="43946" xr:uid="{4F12CC13-455A-4D02-BBD0-2FC8CAD25B4E}"/>
    <cellStyle name="Normal 3 2 3 2 3 6 2 2 3" xfId="43945" xr:uid="{7B86AEF2-7235-4782-824D-70F3AB9F8FA1}"/>
    <cellStyle name="Normal 3 2 3 2 3 6 2 3" xfId="15998" xr:uid="{250C7FA4-55E0-4169-BF0D-3C5393D7877E}"/>
    <cellStyle name="Normal 3 2 3 2 3 6 2 3 2" xfId="43947" xr:uid="{9F880A3B-DB1A-42CB-BFDB-DC2B8DB29582}"/>
    <cellStyle name="Normal 3 2 3 2 3 6 2 4" xfId="43944" xr:uid="{B67C0191-C13F-47F5-A7C2-AD325F067487}"/>
    <cellStyle name="Normal 3 2 3 2 3 6 3" xfId="15999" xr:uid="{A1E2C1AB-8FC4-4611-A1E5-FAA7A95421E8}"/>
    <cellStyle name="Normal 3 2 3 2 3 6 3 2" xfId="16000" xr:uid="{14BAA332-BD8E-4E14-A2F7-CD86B97E90B6}"/>
    <cellStyle name="Normal 3 2 3 2 3 6 3 2 2" xfId="43949" xr:uid="{0409F212-22CC-4F60-AAAB-9BF1EFC45357}"/>
    <cellStyle name="Normal 3 2 3 2 3 6 3 3" xfId="43948" xr:uid="{72422F55-2678-4EFD-937B-9E90FFC4F4A8}"/>
    <cellStyle name="Normal 3 2 3 2 3 6 4" xfId="16001" xr:uid="{288C3AD0-7AF1-47F1-ACA0-9F28E0F82918}"/>
    <cellStyle name="Normal 3 2 3 2 3 6 4 2" xfId="43950" xr:uid="{5AA3D2A6-0014-463B-B292-09B7BB625F86}"/>
    <cellStyle name="Normal 3 2 3 2 3 6 5" xfId="43943" xr:uid="{3DC81505-6953-4307-A3E4-6119FCD5E735}"/>
    <cellStyle name="Normal 3 2 3 2 3 7" xfId="16002" xr:uid="{68B847CE-1DC7-4B7A-A659-23F049D80CE1}"/>
    <cellStyle name="Normal 3 2 3 2 3 7 2" xfId="16003" xr:uid="{AD1B3316-2FA2-45CE-AD24-30304C1A5099}"/>
    <cellStyle name="Normal 3 2 3 2 3 7 2 2" xfId="16004" xr:uid="{B388B1AA-AE35-49CC-8555-72EA7F2B3C4F}"/>
    <cellStyle name="Normal 3 2 3 2 3 7 2 2 2" xfId="43953" xr:uid="{04DD6921-2857-4848-BD63-BC860E1D9F7C}"/>
    <cellStyle name="Normal 3 2 3 2 3 7 2 3" xfId="43952" xr:uid="{986AAD1B-8473-430C-893D-3031CFD07585}"/>
    <cellStyle name="Normal 3 2 3 2 3 7 3" xfId="16005" xr:uid="{AD68A5BB-6E61-4EA9-B4F4-E91B579CE95C}"/>
    <cellStyle name="Normal 3 2 3 2 3 7 3 2" xfId="43954" xr:uid="{814AB6E2-E6E6-4EA6-8023-4A06C0E9C575}"/>
    <cellStyle name="Normal 3 2 3 2 3 7 4" xfId="43951" xr:uid="{AA03C6DC-1D77-4922-B2E1-F86D5E28487F}"/>
    <cellStyle name="Normal 3 2 3 2 3 8" xfId="16006" xr:uid="{E92E039A-5503-41E2-AEEF-FD3264E6CF11}"/>
    <cellStyle name="Normal 3 2 3 2 3 8 2" xfId="16007" xr:uid="{CE1CD8A2-51C9-48E4-92DA-D6DC601EB447}"/>
    <cellStyle name="Normal 3 2 3 2 3 8 2 2" xfId="43956" xr:uid="{DA83A3C4-3758-485A-B4BF-9F6F6946BD70}"/>
    <cellStyle name="Normal 3 2 3 2 3 8 3" xfId="43955" xr:uid="{A257031E-327B-49E9-B62E-0D2162B9E677}"/>
    <cellStyle name="Normal 3 2 3 2 3 9" xfId="16008" xr:uid="{46FB2653-935D-48B8-8CC1-B2900F167351}"/>
    <cellStyle name="Normal 3 2 3 2 3 9 2" xfId="43957" xr:uid="{B8BD3BBA-B324-4374-9782-AA9E49681A3C}"/>
    <cellStyle name="Normal 3 2 3 2 4" xfId="265" xr:uid="{4B2DB564-07D9-44AE-BFAA-95C7226EEBF5}"/>
    <cellStyle name="Normal 3 2 3 2 4 10" xfId="28246" xr:uid="{8186224B-3D28-46F1-8BC9-FBB2F2106302}"/>
    <cellStyle name="Normal 3 2 3 2 4 2" xfId="612" xr:uid="{6A444A05-2CD4-40A9-A96F-C4B403BF52EA}"/>
    <cellStyle name="Normal 3 2 3 2 4 2 2" xfId="16009" xr:uid="{3E4C54DC-FF18-4DEA-A6F3-485BCEC9836F}"/>
    <cellStyle name="Normal 3 2 3 2 4 2 2 2" xfId="16010" xr:uid="{2931CC33-D186-43C0-8226-4B37B5A7C2AB}"/>
    <cellStyle name="Normal 3 2 3 2 4 2 2 2 2" xfId="16011" xr:uid="{35A7799F-F981-4219-8BB2-A99CC6937205}"/>
    <cellStyle name="Normal 3 2 3 2 4 2 2 2 2 2" xfId="16012" xr:uid="{0C8CE1F1-B71D-4674-B10F-5F9B7488BE0F}"/>
    <cellStyle name="Normal 3 2 3 2 4 2 2 2 2 2 2" xfId="16013" xr:uid="{B257D85C-AF35-4E42-830E-C4C3CF4C53B5}"/>
    <cellStyle name="Normal 3 2 3 2 4 2 2 2 2 2 2 2" xfId="43962" xr:uid="{73B6632B-E342-498D-94A3-8A705536D179}"/>
    <cellStyle name="Normal 3 2 3 2 4 2 2 2 2 2 3" xfId="43961" xr:uid="{480318DC-CB39-415E-8134-CF7880D0B283}"/>
    <cellStyle name="Normal 3 2 3 2 4 2 2 2 2 3" xfId="16014" xr:uid="{13ECA7BC-2710-47E4-9A61-DC6045FFC562}"/>
    <cellStyle name="Normal 3 2 3 2 4 2 2 2 2 3 2" xfId="43963" xr:uid="{AAB13AB0-86EC-4B09-8077-CDD49D8805A3}"/>
    <cellStyle name="Normal 3 2 3 2 4 2 2 2 2 4" xfId="43960" xr:uid="{9D0F80B9-8E68-4246-AE9C-CA4B29AC40E7}"/>
    <cellStyle name="Normal 3 2 3 2 4 2 2 2 3" xfId="16015" xr:uid="{A6C192AA-571A-484D-BC76-D093B7C8BC37}"/>
    <cellStyle name="Normal 3 2 3 2 4 2 2 2 3 2" xfId="16016" xr:uid="{5E6EE4B8-16C4-4AE8-AA01-2FF3BEF9F6EA}"/>
    <cellStyle name="Normal 3 2 3 2 4 2 2 2 3 2 2" xfId="43965" xr:uid="{A48CCBCB-A6EE-44D7-AEEA-6F4ACCD6C663}"/>
    <cellStyle name="Normal 3 2 3 2 4 2 2 2 3 3" xfId="43964" xr:uid="{23428E8D-D254-44CA-900B-876002120736}"/>
    <cellStyle name="Normal 3 2 3 2 4 2 2 2 4" xfId="16017" xr:uid="{9BBECA08-176F-4A84-A491-24AC2BC66938}"/>
    <cellStyle name="Normal 3 2 3 2 4 2 2 2 4 2" xfId="43966" xr:uid="{8A8AB279-C959-4C4D-92AA-04CAB9EA205C}"/>
    <cellStyle name="Normal 3 2 3 2 4 2 2 2 5" xfId="43959" xr:uid="{9769C098-64C2-483D-9051-6C2B4167733F}"/>
    <cellStyle name="Normal 3 2 3 2 4 2 2 3" xfId="16018" xr:uid="{A6F57CED-5403-4D22-ADCF-88157D27C795}"/>
    <cellStyle name="Normal 3 2 3 2 4 2 2 3 2" xfId="16019" xr:uid="{4B75E8F7-CBB5-447C-B0E8-C5B243FEE274}"/>
    <cellStyle name="Normal 3 2 3 2 4 2 2 3 2 2" xfId="16020" xr:uid="{F4DBB399-C571-423C-A938-39AE199F2330}"/>
    <cellStyle name="Normal 3 2 3 2 4 2 2 3 2 2 2" xfId="43969" xr:uid="{96B331BD-6495-4C80-B7A3-01C4ED1982C3}"/>
    <cellStyle name="Normal 3 2 3 2 4 2 2 3 2 3" xfId="43968" xr:uid="{36677F90-F9DE-40D2-B9BC-92D271D1D43A}"/>
    <cellStyle name="Normal 3 2 3 2 4 2 2 3 3" xfId="16021" xr:uid="{9DC70C17-33F5-462B-BF56-15044FE1C9DB}"/>
    <cellStyle name="Normal 3 2 3 2 4 2 2 3 3 2" xfId="43970" xr:uid="{D1F5C48F-7147-430B-B572-416C37AE74E4}"/>
    <cellStyle name="Normal 3 2 3 2 4 2 2 3 4" xfId="43967" xr:uid="{53919F0B-1BCE-45EA-A367-3860B2A5E7BF}"/>
    <cellStyle name="Normal 3 2 3 2 4 2 2 4" xfId="16022" xr:uid="{244FC0F2-DFEA-4B00-8E81-97914F3007F4}"/>
    <cellStyle name="Normal 3 2 3 2 4 2 2 4 2" xfId="16023" xr:uid="{157FA96B-DCA2-4A12-BDE0-D327369CC8AE}"/>
    <cellStyle name="Normal 3 2 3 2 4 2 2 4 2 2" xfId="43972" xr:uid="{E62102CD-CF3B-47EC-9FBB-C6A372D973E9}"/>
    <cellStyle name="Normal 3 2 3 2 4 2 2 4 3" xfId="43971" xr:uid="{BA964276-3662-4CAD-A467-9D2E55355DD4}"/>
    <cellStyle name="Normal 3 2 3 2 4 2 2 5" xfId="16024" xr:uid="{DB193E91-B641-4825-9F4A-A6F2D855300D}"/>
    <cellStyle name="Normal 3 2 3 2 4 2 2 5 2" xfId="43973" xr:uid="{D768DCA7-088B-406D-ADA3-6C0CF12CC554}"/>
    <cellStyle name="Normal 3 2 3 2 4 2 2 6" xfId="43958" xr:uid="{E0F5A1E1-0C03-4EE9-BA03-E91E03B7F080}"/>
    <cellStyle name="Normal 3 2 3 2 4 2 3" xfId="16025" xr:uid="{0C1D676F-212A-46C8-8679-7263F88ECBA9}"/>
    <cellStyle name="Normal 3 2 3 2 4 2 3 2" xfId="16026" xr:uid="{130F6A32-0D69-444F-8E32-D42522C9D5DD}"/>
    <cellStyle name="Normal 3 2 3 2 4 2 3 2 2" xfId="16027" xr:uid="{D7EFB471-0A25-43DC-8AA8-5EFB28D6E11A}"/>
    <cellStyle name="Normal 3 2 3 2 4 2 3 2 2 2" xfId="16028" xr:uid="{CB4DF9D9-13F4-459B-A53D-66DE0A2ED075}"/>
    <cellStyle name="Normal 3 2 3 2 4 2 3 2 2 2 2" xfId="43977" xr:uid="{AA2282A1-D609-4704-85D4-D553A0A2E6B7}"/>
    <cellStyle name="Normal 3 2 3 2 4 2 3 2 2 3" xfId="43976" xr:uid="{2068E290-5D1C-447C-92EE-D7DD9AADCDE2}"/>
    <cellStyle name="Normal 3 2 3 2 4 2 3 2 3" xfId="16029" xr:uid="{5AF1B7C7-7A15-44D6-B38D-489AFC4E163A}"/>
    <cellStyle name="Normal 3 2 3 2 4 2 3 2 3 2" xfId="43978" xr:uid="{34B1034B-47C1-461C-9690-DDB8A986B081}"/>
    <cellStyle name="Normal 3 2 3 2 4 2 3 2 4" xfId="43975" xr:uid="{5504D1BE-22BE-45E6-A575-E7E6ECC71263}"/>
    <cellStyle name="Normal 3 2 3 2 4 2 3 3" xfId="16030" xr:uid="{78B13220-5192-4845-AB7F-F7E26B39193F}"/>
    <cellStyle name="Normal 3 2 3 2 4 2 3 3 2" xfId="16031" xr:uid="{2C0B9DE9-4497-48F0-9C3F-805A687E2196}"/>
    <cellStyle name="Normal 3 2 3 2 4 2 3 3 2 2" xfId="43980" xr:uid="{35FB71EA-5745-4F30-BAD2-518237D1873F}"/>
    <cellStyle name="Normal 3 2 3 2 4 2 3 3 3" xfId="43979" xr:uid="{06DD2168-3368-497A-84C5-F8616030B125}"/>
    <cellStyle name="Normal 3 2 3 2 4 2 3 4" xfId="16032" xr:uid="{2F46C973-BE72-484C-9CF7-F6C77E2F6E7D}"/>
    <cellStyle name="Normal 3 2 3 2 4 2 3 4 2" xfId="43981" xr:uid="{3315C747-BCA0-4929-AF8C-E458C8323B0D}"/>
    <cellStyle name="Normal 3 2 3 2 4 2 3 5" xfId="43974" xr:uid="{2B2DE8A9-C3D2-46C3-92D0-87BA29E7B8DC}"/>
    <cellStyle name="Normal 3 2 3 2 4 2 4" xfId="16033" xr:uid="{3DFE7872-642E-45CE-B20A-BE6D7995C569}"/>
    <cellStyle name="Normal 3 2 3 2 4 2 4 2" xfId="16034" xr:uid="{DF8DAD96-65DE-4BCF-87A0-EA338D68E39E}"/>
    <cellStyle name="Normal 3 2 3 2 4 2 4 2 2" xfId="16035" xr:uid="{58FB25C2-F0F9-4A0E-BA57-A2C817119B0C}"/>
    <cellStyle name="Normal 3 2 3 2 4 2 4 2 2 2" xfId="16036" xr:uid="{305ACBF3-AE44-4936-8850-FC04F42092CD}"/>
    <cellStyle name="Normal 3 2 3 2 4 2 4 2 2 2 2" xfId="43985" xr:uid="{F715F52D-C3E3-4387-A235-5D1F4872C60D}"/>
    <cellStyle name="Normal 3 2 3 2 4 2 4 2 2 3" xfId="43984" xr:uid="{1CBB3E83-2458-4AFA-AF4A-BF4D034A97CA}"/>
    <cellStyle name="Normal 3 2 3 2 4 2 4 2 3" xfId="16037" xr:uid="{1237AEB4-1B78-424F-AF52-42302F1195CA}"/>
    <cellStyle name="Normal 3 2 3 2 4 2 4 2 3 2" xfId="43986" xr:uid="{00EB3FF9-075D-49DB-8EAC-8FADA67D9667}"/>
    <cellStyle name="Normal 3 2 3 2 4 2 4 2 4" xfId="43983" xr:uid="{49C85B37-B00B-4FC4-A210-76D5893573C9}"/>
    <cellStyle name="Normal 3 2 3 2 4 2 4 3" xfId="16038" xr:uid="{017FCEEC-47C1-4311-8782-1FF538DA558D}"/>
    <cellStyle name="Normal 3 2 3 2 4 2 4 3 2" xfId="16039" xr:uid="{74390A2D-CFA8-45B2-B170-0AAC86E6FA86}"/>
    <cellStyle name="Normal 3 2 3 2 4 2 4 3 2 2" xfId="43988" xr:uid="{C3B4C3DD-F088-4783-BC41-3EEBFA6BAC01}"/>
    <cellStyle name="Normal 3 2 3 2 4 2 4 3 3" xfId="43987" xr:uid="{BE22BF25-7048-4D43-9B66-E2C8B5A5027E}"/>
    <cellStyle name="Normal 3 2 3 2 4 2 4 4" xfId="16040" xr:uid="{9D54486D-14E4-41B3-A42C-BC638B983594}"/>
    <cellStyle name="Normal 3 2 3 2 4 2 4 4 2" xfId="43989" xr:uid="{48AC3CC0-95C0-4AE7-8790-5FCF6882E58F}"/>
    <cellStyle name="Normal 3 2 3 2 4 2 4 5" xfId="43982" xr:uid="{FE28EA9C-B7DE-4937-A452-6721BCF594B3}"/>
    <cellStyle name="Normal 3 2 3 2 4 2 5" xfId="16041" xr:uid="{725FA9AD-3903-4FB2-9868-370BA02111FF}"/>
    <cellStyle name="Normal 3 2 3 2 4 2 5 2" xfId="16042" xr:uid="{49C26C7A-EB7E-4320-A86A-A42CF419CA3F}"/>
    <cellStyle name="Normal 3 2 3 2 4 2 5 2 2" xfId="16043" xr:uid="{88B5F18D-60BC-4058-A918-FB46D3246ACB}"/>
    <cellStyle name="Normal 3 2 3 2 4 2 5 2 2 2" xfId="43992" xr:uid="{E6EEFAB2-7117-49C5-B27E-941980F7DDEE}"/>
    <cellStyle name="Normal 3 2 3 2 4 2 5 2 3" xfId="43991" xr:uid="{5503B68A-46AC-4928-9E6D-775F11D7E275}"/>
    <cellStyle name="Normal 3 2 3 2 4 2 5 3" xfId="16044" xr:uid="{F0CF8E43-70CD-46C0-A40D-6236DFBA00FA}"/>
    <cellStyle name="Normal 3 2 3 2 4 2 5 3 2" xfId="43993" xr:uid="{AC24B332-F8D5-4D1A-A16B-DDA0E2A63059}"/>
    <cellStyle name="Normal 3 2 3 2 4 2 5 4" xfId="43990" xr:uid="{F79D868E-CEB6-478C-A9AE-1BA828075335}"/>
    <cellStyle name="Normal 3 2 3 2 4 2 6" xfId="16045" xr:uid="{903772DF-28ED-458B-B08A-4C2E14B5B8E5}"/>
    <cellStyle name="Normal 3 2 3 2 4 2 6 2" xfId="16046" xr:uid="{6E913989-7436-4404-A15E-B26DE37C2ACD}"/>
    <cellStyle name="Normal 3 2 3 2 4 2 6 2 2" xfId="43995" xr:uid="{3286E4C2-C711-4B6C-8D78-9097D35DC15B}"/>
    <cellStyle name="Normal 3 2 3 2 4 2 6 3" xfId="43994" xr:uid="{F8BB3E95-B5A7-494D-B30A-FC705FB09E8D}"/>
    <cellStyle name="Normal 3 2 3 2 4 2 7" xfId="16047" xr:uid="{51F11769-ADD3-49A5-A89E-0552DD8B25F2}"/>
    <cellStyle name="Normal 3 2 3 2 4 2 7 2" xfId="43996" xr:uid="{78F1A8C0-E059-42B3-91F2-8D9F2005B5CA}"/>
    <cellStyle name="Normal 3 2 3 2 4 2 8" xfId="28591" xr:uid="{0BC4A4FE-E496-431F-87A5-A24E833EDD02}"/>
    <cellStyle name="Normal 3 2 3 2 4 3" xfId="16048" xr:uid="{BC9EA09C-1606-4D38-947E-817D470ADB06}"/>
    <cellStyle name="Normal 3 2 3 2 4 3 2" xfId="16049" xr:uid="{66A31132-03A0-4D31-A387-69062A8DDFF5}"/>
    <cellStyle name="Normal 3 2 3 2 4 3 2 2" xfId="16050" xr:uid="{65B705A5-7F38-4CFF-8267-438ED6D3C8E9}"/>
    <cellStyle name="Normal 3 2 3 2 4 3 2 2 2" xfId="16051" xr:uid="{81B0DE29-D616-4E32-AF80-1F526F2FBE71}"/>
    <cellStyle name="Normal 3 2 3 2 4 3 2 2 2 2" xfId="16052" xr:uid="{28997750-F072-4080-B6B4-B3879B63E681}"/>
    <cellStyle name="Normal 3 2 3 2 4 3 2 2 2 2 2" xfId="44001" xr:uid="{090DED30-9FEF-4709-AE1D-70F9F6EF6F38}"/>
    <cellStyle name="Normal 3 2 3 2 4 3 2 2 2 3" xfId="44000" xr:uid="{A63A612D-6DE1-4672-9F6B-8CCC9EED2AA2}"/>
    <cellStyle name="Normal 3 2 3 2 4 3 2 2 3" xfId="16053" xr:uid="{99099B68-E77E-49ED-B7DC-8DE0A25DA0D0}"/>
    <cellStyle name="Normal 3 2 3 2 4 3 2 2 3 2" xfId="44002" xr:uid="{73C32729-E38F-4B41-A244-7F06ADADE7C6}"/>
    <cellStyle name="Normal 3 2 3 2 4 3 2 2 4" xfId="43999" xr:uid="{D93B0F22-5C92-4285-9632-B8B04DB197E6}"/>
    <cellStyle name="Normal 3 2 3 2 4 3 2 3" xfId="16054" xr:uid="{DDD4338A-E891-48D2-9279-DFADFD63E826}"/>
    <cellStyle name="Normal 3 2 3 2 4 3 2 3 2" xfId="16055" xr:uid="{7EC71CA4-CF9E-4575-B9D6-148343ADF064}"/>
    <cellStyle name="Normal 3 2 3 2 4 3 2 3 2 2" xfId="44004" xr:uid="{A0944841-759D-4EDC-A366-E1B4E10A3415}"/>
    <cellStyle name="Normal 3 2 3 2 4 3 2 3 3" xfId="44003" xr:uid="{7A5BBD04-A9BB-4F83-A634-4427DA48D52B}"/>
    <cellStyle name="Normal 3 2 3 2 4 3 2 4" xfId="16056" xr:uid="{6A8B2E1B-81C4-4762-8CAC-362394FEE63D}"/>
    <cellStyle name="Normal 3 2 3 2 4 3 2 4 2" xfId="44005" xr:uid="{CA07839B-7124-4148-9844-A0E3FB03E8A0}"/>
    <cellStyle name="Normal 3 2 3 2 4 3 2 5" xfId="43998" xr:uid="{2F4AA2B1-DF5B-4A22-884B-6E2FE13EAFF5}"/>
    <cellStyle name="Normal 3 2 3 2 4 3 3" xfId="16057" xr:uid="{275B6F69-F604-421B-9277-2197F6CF5CF7}"/>
    <cellStyle name="Normal 3 2 3 2 4 3 3 2" xfId="16058" xr:uid="{519B3E3D-726E-4408-B415-E3458588C902}"/>
    <cellStyle name="Normal 3 2 3 2 4 3 3 2 2" xfId="16059" xr:uid="{04AA2CF8-961B-4589-BE94-C59513B51C07}"/>
    <cellStyle name="Normal 3 2 3 2 4 3 3 2 2 2" xfId="44008" xr:uid="{F8935F8E-17E3-4ACB-8910-16114821D3CA}"/>
    <cellStyle name="Normal 3 2 3 2 4 3 3 2 3" xfId="44007" xr:uid="{D7D400B6-E76F-48F0-A3F3-03EF574884B6}"/>
    <cellStyle name="Normal 3 2 3 2 4 3 3 3" xfId="16060" xr:uid="{113C3ACB-856D-497A-ACCE-A1F706B0C147}"/>
    <cellStyle name="Normal 3 2 3 2 4 3 3 3 2" xfId="44009" xr:uid="{EDEA813E-1CFE-45A8-B2D9-48977E2A60A7}"/>
    <cellStyle name="Normal 3 2 3 2 4 3 3 4" xfId="44006" xr:uid="{3E2C25C0-CA64-4DBD-A419-702D50A30784}"/>
    <cellStyle name="Normal 3 2 3 2 4 3 4" xfId="16061" xr:uid="{29CEDBC5-6300-411F-9683-87A62EFFC7A5}"/>
    <cellStyle name="Normal 3 2 3 2 4 3 4 2" xfId="16062" xr:uid="{CE622286-D763-4776-B8D3-50D56B1B671B}"/>
    <cellStyle name="Normal 3 2 3 2 4 3 4 2 2" xfId="44011" xr:uid="{1804DBA9-ECAA-42E4-A193-A0220ADEE9E2}"/>
    <cellStyle name="Normal 3 2 3 2 4 3 4 3" xfId="44010" xr:uid="{FD4AB0F2-88C0-47A2-9FDF-E9E5C124F9A1}"/>
    <cellStyle name="Normal 3 2 3 2 4 3 5" xfId="16063" xr:uid="{DC3F5793-EC79-4CAF-BB8F-E6592B6B0DF2}"/>
    <cellStyle name="Normal 3 2 3 2 4 3 5 2" xfId="44012" xr:uid="{3A815B67-4A1A-487E-A55B-909EBE1D90FA}"/>
    <cellStyle name="Normal 3 2 3 2 4 3 6" xfId="43997" xr:uid="{A25C8D21-7890-4D35-9932-A2E5BF945876}"/>
    <cellStyle name="Normal 3 2 3 2 4 4" xfId="16064" xr:uid="{C265C9A8-D7D5-4738-AA84-9384685746C4}"/>
    <cellStyle name="Normal 3 2 3 2 4 4 2" xfId="16065" xr:uid="{C554E00E-A524-4892-941C-C4DE7F80C126}"/>
    <cellStyle name="Normal 3 2 3 2 4 4 2 2" xfId="16066" xr:uid="{3F008CC3-6BB6-4675-AF82-5D3078F7C46A}"/>
    <cellStyle name="Normal 3 2 3 2 4 4 2 2 2" xfId="16067" xr:uid="{C1E0B19B-FF0E-43F3-9F48-EDD65F644637}"/>
    <cellStyle name="Normal 3 2 3 2 4 4 2 2 2 2" xfId="44016" xr:uid="{9DD98E4E-9353-4372-925A-5EDFF5189CE1}"/>
    <cellStyle name="Normal 3 2 3 2 4 4 2 2 3" xfId="44015" xr:uid="{93DFAC5C-0A3C-4665-879D-61B1960E8379}"/>
    <cellStyle name="Normal 3 2 3 2 4 4 2 3" xfId="16068" xr:uid="{2483F97D-D948-4B70-B70E-760B6CD8A260}"/>
    <cellStyle name="Normal 3 2 3 2 4 4 2 3 2" xfId="44017" xr:uid="{45CC8601-7465-468D-9CD7-A8F1BB3DE9EF}"/>
    <cellStyle name="Normal 3 2 3 2 4 4 2 4" xfId="44014" xr:uid="{5576E48B-ECE2-4A81-911A-9FA719DA6767}"/>
    <cellStyle name="Normal 3 2 3 2 4 4 3" xfId="16069" xr:uid="{F59388C5-F3EF-4FC1-8084-EAFD01FB80D8}"/>
    <cellStyle name="Normal 3 2 3 2 4 4 3 2" xfId="16070" xr:uid="{046EF518-6F3A-46CC-B5A7-1F9E8218548C}"/>
    <cellStyle name="Normal 3 2 3 2 4 4 3 2 2" xfId="44019" xr:uid="{95BD6752-0C54-4507-8C14-492A20B798B2}"/>
    <cellStyle name="Normal 3 2 3 2 4 4 3 3" xfId="44018" xr:uid="{7AB72667-3ED4-4B85-9D43-515D4ECD207A}"/>
    <cellStyle name="Normal 3 2 3 2 4 4 4" xfId="16071" xr:uid="{9363A201-D098-4234-8999-B0FAA735877D}"/>
    <cellStyle name="Normal 3 2 3 2 4 4 4 2" xfId="44020" xr:uid="{4CB1B10C-17CE-4469-9150-56706F62EC44}"/>
    <cellStyle name="Normal 3 2 3 2 4 4 5" xfId="44013" xr:uid="{7D83AF59-11E4-4F75-A2A5-367E27D3CFAD}"/>
    <cellStyle name="Normal 3 2 3 2 4 5" xfId="16072" xr:uid="{AC0A10B9-7036-4EC0-971D-FF7912022AD8}"/>
    <cellStyle name="Normal 3 2 3 2 4 5 2" xfId="16073" xr:uid="{6572765E-35AA-47D4-B4E3-D7E51DB6D6D7}"/>
    <cellStyle name="Normal 3 2 3 2 4 5 2 2" xfId="16074" xr:uid="{9E3C0ACB-A9A8-432C-82C4-B6458717DB1E}"/>
    <cellStyle name="Normal 3 2 3 2 4 5 2 2 2" xfId="16075" xr:uid="{526087E0-666A-4D4A-B428-5D1A9A0908FC}"/>
    <cellStyle name="Normal 3 2 3 2 4 5 2 2 2 2" xfId="44024" xr:uid="{DE050C75-5872-4383-B0C2-6BDC6E74D01A}"/>
    <cellStyle name="Normal 3 2 3 2 4 5 2 2 3" xfId="44023" xr:uid="{7FFAF085-D199-4A86-8E9D-E9FD83F36764}"/>
    <cellStyle name="Normal 3 2 3 2 4 5 2 3" xfId="16076" xr:uid="{743A5DB8-A14E-4D76-B0BC-16C03D46F3FD}"/>
    <cellStyle name="Normal 3 2 3 2 4 5 2 3 2" xfId="44025" xr:uid="{1E3FB197-423E-4CD5-A96D-195D8907E8ED}"/>
    <cellStyle name="Normal 3 2 3 2 4 5 2 4" xfId="44022" xr:uid="{AFAAA900-FA8A-44C5-AF80-59C70524A62F}"/>
    <cellStyle name="Normal 3 2 3 2 4 5 3" xfId="16077" xr:uid="{F2A34862-3924-431F-98E5-C5BCD705866D}"/>
    <cellStyle name="Normal 3 2 3 2 4 5 3 2" xfId="16078" xr:uid="{AA979DC0-6A70-4E8E-B601-E41CD326D96D}"/>
    <cellStyle name="Normal 3 2 3 2 4 5 3 2 2" xfId="44027" xr:uid="{94A2FA16-A946-47E9-B28E-53F65DA97CFE}"/>
    <cellStyle name="Normal 3 2 3 2 4 5 3 3" xfId="44026" xr:uid="{93A1E46D-4AA4-43D0-AD7F-D4E2193BD31C}"/>
    <cellStyle name="Normal 3 2 3 2 4 5 4" xfId="16079" xr:uid="{2FAF7D6F-30C5-42E0-9B46-BAED50A40DDA}"/>
    <cellStyle name="Normal 3 2 3 2 4 5 4 2" xfId="44028" xr:uid="{C87D44CA-1636-40ED-A8E7-4A852DF24FAD}"/>
    <cellStyle name="Normal 3 2 3 2 4 5 5" xfId="44021" xr:uid="{2884E326-5836-41EC-BA0C-D40FAB9D7C79}"/>
    <cellStyle name="Normal 3 2 3 2 4 6" xfId="16080" xr:uid="{B85E2FC5-AA98-4004-A536-AC07FA2BC0BB}"/>
    <cellStyle name="Normal 3 2 3 2 4 6 2" xfId="16081" xr:uid="{918502D7-50BA-40EF-8921-F3EA08D08196}"/>
    <cellStyle name="Normal 3 2 3 2 4 6 2 2" xfId="16082" xr:uid="{E4758970-C532-4857-A7AC-8AA3F6A71D88}"/>
    <cellStyle name="Normal 3 2 3 2 4 6 2 2 2" xfId="44031" xr:uid="{C5E37867-C0E3-4573-B3D6-8091DF81B08C}"/>
    <cellStyle name="Normal 3 2 3 2 4 6 2 3" xfId="44030" xr:uid="{9FB4A7B0-7EB7-4246-BE50-AC86B13E2E88}"/>
    <cellStyle name="Normal 3 2 3 2 4 6 3" xfId="16083" xr:uid="{BA8BF100-3B98-467B-984A-0B73382C2EA8}"/>
    <cellStyle name="Normal 3 2 3 2 4 6 3 2" xfId="44032" xr:uid="{F36DBE95-9110-43D6-B7EF-F0F497BDE31D}"/>
    <cellStyle name="Normal 3 2 3 2 4 6 4" xfId="44029" xr:uid="{3A355DE4-866D-41D4-80D0-77C28D16E09C}"/>
    <cellStyle name="Normal 3 2 3 2 4 7" xfId="16084" xr:uid="{981CE8F6-6419-4150-8496-7094DA2847BF}"/>
    <cellStyle name="Normal 3 2 3 2 4 7 2" xfId="16085" xr:uid="{654F1FE9-E84A-4EAD-B729-DE62ABDEC879}"/>
    <cellStyle name="Normal 3 2 3 2 4 7 2 2" xfId="44034" xr:uid="{AFD0B833-771A-4D88-B9E2-8E4A6F6ED6C4}"/>
    <cellStyle name="Normal 3 2 3 2 4 7 3" xfId="44033" xr:uid="{CDCF0278-0339-4B3B-8108-AA2F0E1C9632}"/>
    <cellStyle name="Normal 3 2 3 2 4 8" xfId="16086" xr:uid="{9E1BF1C3-9705-433D-8285-5871B4C1BCBF}"/>
    <cellStyle name="Normal 3 2 3 2 4 8 2" xfId="44035" xr:uid="{A0B81DE0-5368-44A8-BD29-A4D5F9738742}"/>
    <cellStyle name="Normal 3 2 3 2 4 9" xfId="27899" xr:uid="{478A58AC-CB8C-4D6B-BECF-8BD4BA62930E}"/>
    <cellStyle name="Normal 3 2 3 2 4 9 2" xfId="55818" xr:uid="{05DAABD9-0B71-403F-AA8A-852BA5A91424}"/>
    <cellStyle name="Normal 3 2 3 2 5" xfId="106" xr:uid="{FE42BE1E-0EFA-4393-87F5-D30BC748309C}"/>
    <cellStyle name="Normal 3 2 3 2 5 2" xfId="458" xr:uid="{D783A560-9033-4F97-93FB-E83DF61CB9BB}"/>
    <cellStyle name="Normal 3 2 3 2 5 2 2" xfId="16087" xr:uid="{1B19B71D-D10C-43E1-944B-7FC27347A0ED}"/>
    <cellStyle name="Normal 3 2 3 2 5 2 2 2" xfId="16088" xr:uid="{5523DCEF-1E5A-4C54-9A27-81E8380A802B}"/>
    <cellStyle name="Normal 3 2 3 2 5 2 2 2 2" xfId="16089" xr:uid="{76AC0A08-C27D-4655-A44C-2701987AA050}"/>
    <cellStyle name="Normal 3 2 3 2 5 2 2 2 2 2" xfId="16090" xr:uid="{AD8D1279-DF1A-4970-85FB-D8145E8B200F}"/>
    <cellStyle name="Normal 3 2 3 2 5 2 2 2 2 2 2" xfId="16091" xr:uid="{CCA71D4F-EC54-4F34-B2C8-7AE84F7FA8FF}"/>
    <cellStyle name="Normal 3 2 3 2 5 2 2 2 2 2 2 2" xfId="44040" xr:uid="{3F732CF0-D807-4D3C-A404-04B045CEF80E}"/>
    <cellStyle name="Normal 3 2 3 2 5 2 2 2 2 2 3" xfId="44039" xr:uid="{40CA5388-ABFA-4349-B342-073396BE8602}"/>
    <cellStyle name="Normal 3 2 3 2 5 2 2 2 2 3" xfId="16092" xr:uid="{8B98F3BA-D82D-4906-9FC2-2D6EE1A2B04A}"/>
    <cellStyle name="Normal 3 2 3 2 5 2 2 2 2 3 2" xfId="44041" xr:uid="{1F8C47E8-04AA-47F4-B3C0-1E653A84B18E}"/>
    <cellStyle name="Normal 3 2 3 2 5 2 2 2 2 4" xfId="44038" xr:uid="{4090C4EA-8EE2-4289-826B-5687F2D9CF08}"/>
    <cellStyle name="Normal 3 2 3 2 5 2 2 2 3" xfId="16093" xr:uid="{229A70C6-8148-4DC2-8936-45A0884201BA}"/>
    <cellStyle name="Normal 3 2 3 2 5 2 2 2 3 2" xfId="16094" xr:uid="{05DB5A95-FFF7-4963-AC83-5260E470F65A}"/>
    <cellStyle name="Normal 3 2 3 2 5 2 2 2 3 2 2" xfId="44043" xr:uid="{8DACD340-90D9-4D53-8AF5-84A5DD702BA2}"/>
    <cellStyle name="Normal 3 2 3 2 5 2 2 2 3 3" xfId="44042" xr:uid="{0A23EDF6-89FB-43B6-BDD0-9CED94344CAD}"/>
    <cellStyle name="Normal 3 2 3 2 5 2 2 2 4" xfId="16095" xr:uid="{7C0F9135-90B7-45FB-8287-93A5784F7384}"/>
    <cellStyle name="Normal 3 2 3 2 5 2 2 2 4 2" xfId="44044" xr:uid="{362FA4E4-CC67-46C5-BC6B-8D69106BB731}"/>
    <cellStyle name="Normal 3 2 3 2 5 2 2 2 5" xfId="44037" xr:uid="{A6FCAAF3-E81E-4E5D-ADD3-198DB9917141}"/>
    <cellStyle name="Normal 3 2 3 2 5 2 2 3" xfId="16096" xr:uid="{AF3F2480-79D1-4669-AA87-C39353AA72B0}"/>
    <cellStyle name="Normal 3 2 3 2 5 2 2 3 2" xfId="16097" xr:uid="{EF8D7848-B93B-4546-A421-2FAF25404111}"/>
    <cellStyle name="Normal 3 2 3 2 5 2 2 3 2 2" xfId="16098" xr:uid="{25340655-2C26-40AF-965A-0A55D116A547}"/>
    <cellStyle name="Normal 3 2 3 2 5 2 2 3 2 2 2" xfId="44047" xr:uid="{F18A66DF-FE3D-4471-B32F-CBB3B20C4CEB}"/>
    <cellStyle name="Normal 3 2 3 2 5 2 2 3 2 3" xfId="44046" xr:uid="{B6086E4F-3029-4A24-B9EB-0C1A98E8BC97}"/>
    <cellStyle name="Normal 3 2 3 2 5 2 2 3 3" xfId="16099" xr:uid="{B6C2155C-E205-41BC-8980-2B738D644D71}"/>
    <cellStyle name="Normal 3 2 3 2 5 2 2 3 3 2" xfId="44048" xr:uid="{09AFA99D-27FF-48EB-8979-B96FB711D84F}"/>
    <cellStyle name="Normal 3 2 3 2 5 2 2 3 4" xfId="44045" xr:uid="{6192F0FD-1C1B-4023-B77C-40F59E280410}"/>
    <cellStyle name="Normal 3 2 3 2 5 2 2 4" xfId="16100" xr:uid="{967B4160-B593-4498-8F73-7EBA996D422C}"/>
    <cellStyle name="Normal 3 2 3 2 5 2 2 4 2" xfId="16101" xr:uid="{992AA151-777E-4D7C-B29C-12233122D570}"/>
    <cellStyle name="Normal 3 2 3 2 5 2 2 4 2 2" xfId="44050" xr:uid="{177CA010-1196-49DA-A0BD-78B88C8253D8}"/>
    <cellStyle name="Normal 3 2 3 2 5 2 2 4 3" xfId="44049" xr:uid="{9F7DAF64-E444-4787-B14E-4EAF34B30E1F}"/>
    <cellStyle name="Normal 3 2 3 2 5 2 2 5" xfId="16102" xr:uid="{F4908DA5-91DE-485A-805B-1E738B90B7EB}"/>
    <cellStyle name="Normal 3 2 3 2 5 2 2 5 2" xfId="44051" xr:uid="{B674C3F9-5203-4244-A799-C42E64CC8F61}"/>
    <cellStyle name="Normal 3 2 3 2 5 2 2 6" xfId="44036" xr:uid="{613513C6-3DE3-4701-BA67-0FD0CB2AC38F}"/>
    <cellStyle name="Normal 3 2 3 2 5 2 3" xfId="16103" xr:uid="{7AF15E6E-6B2F-4B37-A9AA-BC264EA19DD7}"/>
    <cellStyle name="Normal 3 2 3 2 5 2 3 2" xfId="16104" xr:uid="{07FCC657-B9F5-407C-A334-CED926474633}"/>
    <cellStyle name="Normal 3 2 3 2 5 2 3 2 2" xfId="16105" xr:uid="{0E77AA80-74E6-4717-A635-C3B946DA8139}"/>
    <cellStyle name="Normal 3 2 3 2 5 2 3 2 2 2" xfId="16106" xr:uid="{B4B199A8-6492-49D4-983C-15ED92E515EF}"/>
    <cellStyle name="Normal 3 2 3 2 5 2 3 2 2 2 2" xfId="44055" xr:uid="{26FFFE53-4F8C-47E6-BC9A-610C8825FE03}"/>
    <cellStyle name="Normal 3 2 3 2 5 2 3 2 2 3" xfId="44054" xr:uid="{4B2DB72E-0AF3-46AF-BAB0-45A39C9B6183}"/>
    <cellStyle name="Normal 3 2 3 2 5 2 3 2 3" xfId="16107" xr:uid="{7B9804BD-ED1F-4B85-A6B3-7170BFB7CAE3}"/>
    <cellStyle name="Normal 3 2 3 2 5 2 3 2 3 2" xfId="44056" xr:uid="{973854F8-B77A-4233-A223-8BBD0D679E56}"/>
    <cellStyle name="Normal 3 2 3 2 5 2 3 2 4" xfId="44053" xr:uid="{9EE80018-9310-4C1C-882F-15E7B75FD562}"/>
    <cellStyle name="Normal 3 2 3 2 5 2 3 3" xfId="16108" xr:uid="{5BF571A4-C9C0-4EE6-887B-EA192769C286}"/>
    <cellStyle name="Normal 3 2 3 2 5 2 3 3 2" xfId="16109" xr:uid="{871A1951-8096-4705-BA9D-21EF0F440DFC}"/>
    <cellStyle name="Normal 3 2 3 2 5 2 3 3 2 2" xfId="44058" xr:uid="{E578FFFA-5ADA-4488-8BEC-2EAF6070C5EE}"/>
    <cellStyle name="Normal 3 2 3 2 5 2 3 3 3" xfId="44057" xr:uid="{12AEF5FC-EE49-4F26-9C40-B3FADDD16672}"/>
    <cellStyle name="Normal 3 2 3 2 5 2 3 4" xfId="16110" xr:uid="{34A3849D-0B1E-4B49-9A77-6213B33127BC}"/>
    <cellStyle name="Normal 3 2 3 2 5 2 3 4 2" xfId="44059" xr:uid="{BE1782F7-129D-4FC4-8FFD-6A468BBB976B}"/>
    <cellStyle name="Normal 3 2 3 2 5 2 3 5" xfId="44052" xr:uid="{1FC8A213-A317-4576-89D0-F0599346DF24}"/>
    <cellStyle name="Normal 3 2 3 2 5 2 4" xfId="16111" xr:uid="{062AC436-4268-47D1-A0C6-098A1B0C4421}"/>
    <cellStyle name="Normal 3 2 3 2 5 2 4 2" xfId="16112" xr:uid="{2FF24258-D66C-4AA9-8616-0702C883F8E7}"/>
    <cellStyle name="Normal 3 2 3 2 5 2 4 2 2" xfId="16113" xr:uid="{F02FDA77-9EE6-4E7A-807A-AC2F58BA75D0}"/>
    <cellStyle name="Normal 3 2 3 2 5 2 4 2 2 2" xfId="16114" xr:uid="{A3C36E54-11F1-4A32-8FC1-DB9224CCFDD9}"/>
    <cellStyle name="Normal 3 2 3 2 5 2 4 2 2 2 2" xfId="44063" xr:uid="{7073678F-AEF5-47CE-B02E-831C4D17CF31}"/>
    <cellStyle name="Normal 3 2 3 2 5 2 4 2 2 3" xfId="44062" xr:uid="{E4027326-DF14-4DEC-9D5E-990D42E807BD}"/>
    <cellStyle name="Normal 3 2 3 2 5 2 4 2 3" xfId="16115" xr:uid="{DBE3BC29-9B90-45F0-AC56-B09BB711A7F5}"/>
    <cellStyle name="Normal 3 2 3 2 5 2 4 2 3 2" xfId="44064" xr:uid="{A7CE1705-37FC-40AE-A526-3977DBBA24CE}"/>
    <cellStyle name="Normal 3 2 3 2 5 2 4 2 4" xfId="44061" xr:uid="{62E4F7DE-0CCC-4951-BB11-96AFE1E63A18}"/>
    <cellStyle name="Normal 3 2 3 2 5 2 4 3" xfId="16116" xr:uid="{3A9E2044-5031-4402-9DEA-134BB598F2A4}"/>
    <cellStyle name="Normal 3 2 3 2 5 2 4 3 2" xfId="16117" xr:uid="{15260C03-3C8B-4563-927A-26F86435838C}"/>
    <cellStyle name="Normal 3 2 3 2 5 2 4 3 2 2" xfId="44066" xr:uid="{1E968034-DF2E-46C0-93F5-AC2C74C9787B}"/>
    <cellStyle name="Normal 3 2 3 2 5 2 4 3 3" xfId="44065" xr:uid="{920A63F3-3FEB-4041-8BF7-E968803F0352}"/>
    <cellStyle name="Normal 3 2 3 2 5 2 4 4" xfId="16118" xr:uid="{5B92FE8B-E556-4AF1-BC70-3635C1CBC795}"/>
    <cellStyle name="Normal 3 2 3 2 5 2 4 4 2" xfId="44067" xr:uid="{F3F66D48-5473-42E5-9D2B-33F0DB4C071C}"/>
    <cellStyle name="Normal 3 2 3 2 5 2 4 5" xfId="44060" xr:uid="{0F0F1652-6065-4E87-BACD-56D9DE20BA4A}"/>
    <cellStyle name="Normal 3 2 3 2 5 2 5" xfId="16119" xr:uid="{BD6BAB48-9DFB-4A4D-95CF-80C9842D6A73}"/>
    <cellStyle name="Normal 3 2 3 2 5 2 5 2" xfId="16120" xr:uid="{29B3C4E8-5DCC-4A2F-8C41-95CC126B383E}"/>
    <cellStyle name="Normal 3 2 3 2 5 2 5 2 2" xfId="16121" xr:uid="{F3F467D7-E4CE-4792-ADC7-529E5D0B1A43}"/>
    <cellStyle name="Normal 3 2 3 2 5 2 5 2 2 2" xfId="44070" xr:uid="{A8CA87CF-5DC5-4926-B076-D611BC97AAEF}"/>
    <cellStyle name="Normal 3 2 3 2 5 2 5 2 3" xfId="44069" xr:uid="{C072BEE2-2CE6-4A0C-807A-BB1997528522}"/>
    <cellStyle name="Normal 3 2 3 2 5 2 5 3" xfId="16122" xr:uid="{9CB7B2EC-C166-4144-85BC-6F0EBA49C9B7}"/>
    <cellStyle name="Normal 3 2 3 2 5 2 5 3 2" xfId="44071" xr:uid="{3E8E7E31-DA07-4224-8829-608EC09C7B4A}"/>
    <cellStyle name="Normal 3 2 3 2 5 2 5 4" xfId="44068" xr:uid="{9D53BD9A-BE7F-458A-B487-90474532C137}"/>
    <cellStyle name="Normal 3 2 3 2 5 2 6" xfId="16123" xr:uid="{28D58529-898F-4E48-BE2A-E3DF9DDAA1AF}"/>
    <cellStyle name="Normal 3 2 3 2 5 2 6 2" xfId="16124" xr:uid="{428E9A18-24C7-4A9E-9EDB-37A0548043A6}"/>
    <cellStyle name="Normal 3 2 3 2 5 2 6 2 2" xfId="44073" xr:uid="{4F4F8567-B78B-4666-9445-4EACB5A7EF65}"/>
    <cellStyle name="Normal 3 2 3 2 5 2 6 3" xfId="44072" xr:uid="{6B5F1383-A49D-475D-9755-AA05B8AB882A}"/>
    <cellStyle name="Normal 3 2 3 2 5 2 7" xfId="16125" xr:uid="{E08CFFFA-8C88-4CBC-8529-CEF7546E33F0}"/>
    <cellStyle name="Normal 3 2 3 2 5 2 7 2" xfId="44074" xr:uid="{3E5E6413-E6A2-401C-ACBD-156FB7BEDD04}"/>
    <cellStyle name="Normal 3 2 3 2 5 2 8" xfId="28437" xr:uid="{2B9D400A-F309-4F8F-9A8C-06828DE8A78D}"/>
    <cellStyle name="Normal 3 2 3 2 5 3" xfId="16126" xr:uid="{0D733AC4-FC95-422A-9A8D-63B13FF13767}"/>
    <cellStyle name="Normal 3 2 3 2 5 3 2" xfId="16127" xr:uid="{559CA3B2-4C9E-420C-B464-7E9824345754}"/>
    <cellStyle name="Normal 3 2 3 2 5 3 2 2" xfId="16128" xr:uid="{33C5D4F5-8C86-4FFA-9009-43C3650737C2}"/>
    <cellStyle name="Normal 3 2 3 2 5 3 2 2 2" xfId="16129" xr:uid="{49FD7227-8F35-4B6E-B33A-DAD31101EBBA}"/>
    <cellStyle name="Normal 3 2 3 2 5 3 2 2 2 2" xfId="16130" xr:uid="{43814CBA-E9F0-434E-B6BA-D134EED60FA5}"/>
    <cellStyle name="Normal 3 2 3 2 5 3 2 2 2 2 2" xfId="44079" xr:uid="{7D760CA7-EFA3-4C94-B5C7-20925D9BEE4F}"/>
    <cellStyle name="Normal 3 2 3 2 5 3 2 2 2 3" xfId="44078" xr:uid="{7367E274-9A1D-448D-94CE-6ECED9D13496}"/>
    <cellStyle name="Normal 3 2 3 2 5 3 2 2 3" xfId="16131" xr:uid="{58A9A2CD-0739-457F-84F3-2033D1D71707}"/>
    <cellStyle name="Normal 3 2 3 2 5 3 2 2 3 2" xfId="44080" xr:uid="{DF764EE4-5E60-4FE2-ADB5-9689716B9BCB}"/>
    <cellStyle name="Normal 3 2 3 2 5 3 2 2 4" xfId="44077" xr:uid="{A52FC2F1-E287-417A-B8D6-10FF82620E68}"/>
    <cellStyle name="Normal 3 2 3 2 5 3 2 3" xfId="16132" xr:uid="{0AF914FA-8F50-46A8-B3B8-7903FCA99CA8}"/>
    <cellStyle name="Normal 3 2 3 2 5 3 2 3 2" xfId="16133" xr:uid="{ED92A5FB-79F5-4764-BC2F-070BAD79123A}"/>
    <cellStyle name="Normal 3 2 3 2 5 3 2 3 2 2" xfId="44082" xr:uid="{94BAF3DD-495F-4460-BF14-7DDA08039A15}"/>
    <cellStyle name="Normal 3 2 3 2 5 3 2 3 3" xfId="44081" xr:uid="{018D0292-97CA-4CE1-B039-D81E96B4345A}"/>
    <cellStyle name="Normal 3 2 3 2 5 3 2 4" xfId="16134" xr:uid="{17CD3CF2-A509-48A8-94B4-BAF53BB5C39B}"/>
    <cellStyle name="Normal 3 2 3 2 5 3 2 4 2" xfId="44083" xr:uid="{CF8A3591-9761-44A9-867A-D94469D81AC2}"/>
    <cellStyle name="Normal 3 2 3 2 5 3 2 5" xfId="44076" xr:uid="{1A1A16B3-585D-4B50-A7F7-C4C9EEDA9502}"/>
    <cellStyle name="Normal 3 2 3 2 5 3 3" xfId="16135" xr:uid="{618B5C94-3AEF-4662-889D-5B4CACA291A2}"/>
    <cellStyle name="Normal 3 2 3 2 5 3 3 2" xfId="16136" xr:uid="{7F5AEBF4-54B9-4AA6-A8AA-B4BA046CBC67}"/>
    <cellStyle name="Normal 3 2 3 2 5 3 3 2 2" xfId="16137" xr:uid="{D35B8536-E491-40A1-A323-7DF399C5A1A2}"/>
    <cellStyle name="Normal 3 2 3 2 5 3 3 2 2 2" xfId="44086" xr:uid="{78122F24-6A5E-4131-A71F-52D6351854A7}"/>
    <cellStyle name="Normal 3 2 3 2 5 3 3 2 3" xfId="44085" xr:uid="{B152651D-770A-4629-88E2-D4295009DE4D}"/>
    <cellStyle name="Normal 3 2 3 2 5 3 3 3" xfId="16138" xr:uid="{3DD7F918-604A-45EF-B8AA-9F042F0C37D7}"/>
    <cellStyle name="Normal 3 2 3 2 5 3 3 3 2" xfId="44087" xr:uid="{6CCBBAA4-9E59-4407-B4C0-1204D158E28A}"/>
    <cellStyle name="Normal 3 2 3 2 5 3 3 4" xfId="44084" xr:uid="{3AC07BC3-94B5-498F-952B-3B97815DB39E}"/>
    <cellStyle name="Normal 3 2 3 2 5 3 4" xfId="16139" xr:uid="{68F14EE5-B043-4652-AFAF-3324DCB9CA2C}"/>
    <cellStyle name="Normal 3 2 3 2 5 3 4 2" xfId="16140" xr:uid="{0F380D9C-6458-44F9-86F1-0237B663A602}"/>
    <cellStyle name="Normal 3 2 3 2 5 3 4 2 2" xfId="44089" xr:uid="{92AD7D1F-BC92-44E5-BAB1-83AEB01D042E}"/>
    <cellStyle name="Normal 3 2 3 2 5 3 4 3" xfId="44088" xr:uid="{121A9696-588C-4F9C-A44E-B46E7B00A9B8}"/>
    <cellStyle name="Normal 3 2 3 2 5 3 5" xfId="16141" xr:uid="{9511C263-D16F-48ED-A8CF-6DE6272EEA56}"/>
    <cellStyle name="Normal 3 2 3 2 5 3 5 2" xfId="44090" xr:uid="{D3C778DB-EC9F-4E43-A0B8-1324B575C700}"/>
    <cellStyle name="Normal 3 2 3 2 5 3 6" xfId="44075" xr:uid="{A2A8A9BD-0F55-4460-990F-67FB915EA412}"/>
    <cellStyle name="Normal 3 2 3 2 5 4" xfId="16142" xr:uid="{CD189D04-9560-4C6D-AC55-B7C29707D116}"/>
    <cellStyle name="Normal 3 2 3 2 5 4 2" xfId="16143" xr:uid="{CE0A220A-2A09-4F19-96AC-B1A7F09D7417}"/>
    <cellStyle name="Normal 3 2 3 2 5 4 2 2" xfId="16144" xr:uid="{D72619CD-C4BE-4FD9-9DB7-4FEBEFE4A730}"/>
    <cellStyle name="Normal 3 2 3 2 5 4 2 2 2" xfId="16145" xr:uid="{C30A459A-C3EF-4FB0-8A03-A2E76D16681D}"/>
    <cellStyle name="Normal 3 2 3 2 5 4 2 2 2 2" xfId="44094" xr:uid="{7ADD3D65-70EE-445E-9E85-91D124FA1F80}"/>
    <cellStyle name="Normal 3 2 3 2 5 4 2 2 3" xfId="44093" xr:uid="{719D5CC5-6DD1-490D-B25C-DC40920BA7C6}"/>
    <cellStyle name="Normal 3 2 3 2 5 4 2 3" xfId="16146" xr:uid="{F0DEF63E-8BBB-4404-A4F2-19688A9AE847}"/>
    <cellStyle name="Normal 3 2 3 2 5 4 2 3 2" xfId="44095" xr:uid="{C85DA4FF-D73C-4891-A14D-69820A01D382}"/>
    <cellStyle name="Normal 3 2 3 2 5 4 2 4" xfId="44092" xr:uid="{5655D4E7-5333-4892-8030-8B857838360D}"/>
    <cellStyle name="Normal 3 2 3 2 5 4 3" xfId="16147" xr:uid="{E45DE226-550C-49AB-A1EE-6B48AACC379E}"/>
    <cellStyle name="Normal 3 2 3 2 5 4 3 2" xfId="16148" xr:uid="{AE5488FD-A082-4A0B-9CB2-CC0E923A44AA}"/>
    <cellStyle name="Normal 3 2 3 2 5 4 3 2 2" xfId="44097" xr:uid="{B76865E2-9463-471B-B78D-7498126DD400}"/>
    <cellStyle name="Normal 3 2 3 2 5 4 3 3" xfId="44096" xr:uid="{51FBAAA5-1190-4D01-A916-3FB94BF5E86C}"/>
    <cellStyle name="Normal 3 2 3 2 5 4 4" xfId="16149" xr:uid="{6F534B8E-0616-4310-91BF-DE37FAF1EC61}"/>
    <cellStyle name="Normal 3 2 3 2 5 4 4 2" xfId="44098" xr:uid="{6E08850F-E45F-4980-A617-DA8375C7FB8A}"/>
    <cellStyle name="Normal 3 2 3 2 5 4 5" xfId="44091" xr:uid="{B45DBB43-1164-4BD5-B85A-574FE4BDE2C8}"/>
    <cellStyle name="Normal 3 2 3 2 5 5" xfId="16150" xr:uid="{FA2F7BC8-B97D-475F-8A2C-1D900DBA8294}"/>
    <cellStyle name="Normal 3 2 3 2 5 5 2" xfId="16151" xr:uid="{90C03B8E-BF27-4552-B86F-FCF89ABD21DB}"/>
    <cellStyle name="Normal 3 2 3 2 5 5 2 2" xfId="16152" xr:uid="{AEB8EC33-FCA4-4D35-B3FF-40A7B9367315}"/>
    <cellStyle name="Normal 3 2 3 2 5 5 2 2 2" xfId="16153" xr:uid="{E2374BF8-D8FE-4B5C-81E0-211B10ECE9F7}"/>
    <cellStyle name="Normal 3 2 3 2 5 5 2 2 2 2" xfId="44102" xr:uid="{82121F15-6BAA-40CA-8856-9D0D95D48CB4}"/>
    <cellStyle name="Normal 3 2 3 2 5 5 2 2 3" xfId="44101" xr:uid="{4D61ECDC-2EC7-4978-83D5-D5D1D8916C3E}"/>
    <cellStyle name="Normal 3 2 3 2 5 5 2 3" xfId="16154" xr:uid="{43EF601B-1A07-458C-BE7A-E388CE573C65}"/>
    <cellStyle name="Normal 3 2 3 2 5 5 2 3 2" xfId="44103" xr:uid="{8627AA07-6797-4A91-8D41-4288B894AB38}"/>
    <cellStyle name="Normal 3 2 3 2 5 5 2 4" xfId="44100" xr:uid="{DD00FCC4-F016-4275-82CA-299596C77E97}"/>
    <cellStyle name="Normal 3 2 3 2 5 5 3" xfId="16155" xr:uid="{D806F0AF-F36D-454A-8DC6-BDC6E1EB5543}"/>
    <cellStyle name="Normal 3 2 3 2 5 5 3 2" xfId="16156" xr:uid="{F44BFEF3-E936-432C-87E2-E470BBFB22E8}"/>
    <cellStyle name="Normal 3 2 3 2 5 5 3 2 2" xfId="44105" xr:uid="{44206850-24FC-4140-8B2E-4A24D5C85C3F}"/>
    <cellStyle name="Normal 3 2 3 2 5 5 3 3" xfId="44104" xr:uid="{CF1DC66A-1770-4317-8097-5BC72D17AD0A}"/>
    <cellStyle name="Normal 3 2 3 2 5 5 4" xfId="16157" xr:uid="{2CEF58A6-41AC-4BEF-AEA7-47A853C7CB18}"/>
    <cellStyle name="Normal 3 2 3 2 5 5 4 2" xfId="44106" xr:uid="{6C35664D-EDA4-4645-984A-08CCB0DE86BD}"/>
    <cellStyle name="Normal 3 2 3 2 5 5 5" xfId="44099" xr:uid="{AA7454C8-DEC1-4D5A-B13D-5FE64E652892}"/>
    <cellStyle name="Normal 3 2 3 2 5 6" xfId="16158" xr:uid="{8F2A0907-5647-4738-A101-B99045B741FD}"/>
    <cellStyle name="Normal 3 2 3 2 5 6 2" xfId="16159" xr:uid="{D4048976-A6E7-4834-A424-A9FFA962B012}"/>
    <cellStyle name="Normal 3 2 3 2 5 6 2 2" xfId="16160" xr:uid="{226BE219-7CC8-4EC1-9047-A72E28FD2983}"/>
    <cellStyle name="Normal 3 2 3 2 5 6 2 2 2" xfId="44109" xr:uid="{DC959477-B8FB-4185-8585-CDBEA63DED89}"/>
    <cellStyle name="Normal 3 2 3 2 5 6 2 3" xfId="44108" xr:uid="{D652A2BC-9C8C-4ACF-BE8D-E973C0345E81}"/>
    <cellStyle name="Normal 3 2 3 2 5 6 3" xfId="16161" xr:uid="{3163086A-CBE8-42A8-B774-6ADB9FD14325}"/>
    <cellStyle name="Normal 3 2 3 2 5 6 3 2" xfId="44110" xr:uid="{EF44DE9F-6EC0-4D2F-AC62-18313F1C973B}"/>
    <cellStyle name="Normal 3 2 3 2 5 6 4" xfId="44107" xr:uid="{2A45FA3D-E8F0-41AC-8C59-5565EB50E4A8}"/>
    <cellStyle name="Normal 3 2 3 2 5 7" xfId="16162" xr:uid="{70D3DA85-96C7-424E-92DD-0AE0195CD2FE}"/>
    <cellStyle name="Normal 3 2 3 2 5 7 2" xfId="16163" xr:uid="{9CDF64F2-633A-477A-B68E-E409E89F7E6C}"/>
    <cellStyle name="Normal 3 2 3 2 5 7 2 2" xfId="44112" xr:uid="{EF1DBC41-01B9-4537-9A2A-0435B0DB58C7}"/>
    <cellStyle name="Normal 3 2 3 2 5 7 3" xfId="44111" xr:uid="{B5B00BAA-4B85-4B98-9F52-70E7D8A4B5B9}"/>
    <cellStyle name="Normal 3 2 3 2 5 8" xfId="16164" xr:uid="{D3E2DB28-715F-4827-B3C6-7EE752F53F73}"/>
    <cellStyle name="Normal 3 2 3 2 5 8 2" xfId="44113" xr:uid="{962762E9-D264-444C-A151-4AF6BE11033A}"/>
    <cellStyle name="Normal 3 2 3 2 5 9" xfId="28092" xr:uid="{A5FA4BC1-8567-4FC7-AF49-1EB526C57C71}"/>
    <cellStyle name="Normal 3 2 3 2 6" xfId="422" xr:uid="{A2F3E484-E235-4757-9B45-B43EBF848B4F}"/>
    <cellStyle name="Normal 3 2 3 2 6 2" xfId="16165" xr:uid="{AAC3E83B-5360-4A8C-A1FE-DB01E5828F9F}"/>
    <cellStyle name="Normal 3 2 3 2 6 2 2" xfId="16166" xr:uid="{170165C0-94B5-409F-8D58-77DF60EFD75D}"/>
    <cellStyle name="Normal 3 2 3 2 6 2 2 2" xfId="16167" xr:uid="{CDBBA79D-93B7-4580-B460-0F9F32354AA0}"/>
    <cellStyle name="Normal 3 2 3 2 6 2 2 2 2" xfId="16168" xr:uid="{6D37651C-CAD3-492C-9D6E-660DEC10D4EE}"/>
    <cellStyle name="Normal 3 2 3 2 6 2 2 2 2 2" xfId="16169" xr:uid="{6E408650-3E21-41C4-A3BA-64F7851B7E74}"/>
    <cellStyle name="Normal 3 2 3 2 6 2 2 2 2 2 2" xfId="44118" xr:uid="{97624FBE-22C5-4816-9C9F-49EDA14D0757}"/>
    <cellStyle name="Normal 3 2 3 2 6 2 2 2 2 3" xfId="44117" xr:uid="{32F5C9EF-80AF-478A-9417-93B379CCDE08}"/>
    <cellStyle name="Normal 3 2 3 2 6 2 2 2 3" xfId="16170" xr:uid="{17EFB974-8EAB-40A7-8F4E-2800561EBF98}"/>
    <cellStyle name="Normal 3 2 3 2 6 2 2 2 3 2" xfId="44119" xr:uid="{76C84DE9-65B0-45EB-B5B2-8A08F40DC3D0}"/>
    <cellStyle name="Normal 3 2 3 2 6 2 2 2 4" xfId="44116" xr:uid="{064BD1C8-15F9-4536-84D7-BA8C62CE0F0B}"/>
    <cellStyle name="Normal 3 2 3 2 6 2 2 3" xfId="16171" xr:uid="{CB66EDA0-A860-4122-B417-8E5CC071124C}"/>
    <cellStyle name="Normal 3 2 3 2 6 2 2 3 2" xfId="16172" xr:uid="{6CB6CEF6-CF45-4D6E-A35B-C88FF332E418}"/>
    <cellStyle name="Normal 3 2 3 2 6 2 2 3 2 2" xfId="44121" xr:uid="{09E00430-FC9D-4935-BE5B-29D0EFF454FC}"/>
    <cellStyle name="Normal 3 2 3 2 6 2 2 3 3" xfId="44120" xr:uid="{63F3A4F6-5808-42EC-9FF9-14113A006297}"/>
    <cellStyle name="Normal 3 2 3 2 6 2 2 4" xfId="16173" xr:uid="{AA57E147-406E-4211-9E6E-E69138C7070F}"/>
    <cellStyle name="Normal 3 2 3 2 6 2 2 4 2" xfId="44122" xr:uid="{77F27515-8168-4789-B15E-DDA531F3D5BB}"/>
    <cellStyle name="Normal 3 2 3 2 6 2 2 5" xfId="44115" xr:uid="{EE80F839-69B4-4CDF-B5D8-C29A0C4EB78E}"/>
    <cellStyle name="Normal 3 2 3 2 6 2 3" xfId="16174" xr:uid="{FF8ABA41-193D-4AD8-B161-3F3A694F5275}"/>
    <cellStyle name="Normal 3 2 3 2 6 2 3 2" xfId="16175" xr:uid="{203F7958-88FB-4A50-94AE-6598E68815B7}"/>
    <cellStyle name="Normal 3 2 3 2 6 2 3 2 2" xfId="16176" xr:uid="{EDFD34B9-AC3B-48BF-B5B3-7BB4466BC7A7}"/>
    <cellStyle name="Normal 3 2 3 2 6 2 3 2 2 2" xfId="44125" xr:uid="{1C77F6C0-959A-440F-BD0F-6980F438F15D}"/>
    <cellStyle name="Normal 3 2 3 2 6 2 3 2 3" xfId="44124" xr:uid="{4E62F4D5-FB87-4C08-BF32-3F9DCA4E8A4C}"/>
    <cellStyle name="Normal 3 2 3 2 6 2 3 3" xfId="16177" xr:uid="{F66B179B-6C72-4B15-A063-7D40E37B3989}"/>
    <cellStyle name="Normal 3 2 3 2 6 2 3 3 2" xfId="44126" xr:uid="{5E2E0A7C-80CE-4610-B444-287D3F7F1F52}"/>
    <cellStyle name="Normal 3 2 3 2 6 2 3 4" xfId="44123" xr:uid="{D873DA76-C9D0-4D5A-A580-7C20C526DC76}"/>
    <cellStyle name="Normal 3 2 3 2 6 2 4" xfId="16178" xr:uid="{56AD1B48-8844-4198-9474-686229BD846F}"/>
    <cellStyle name="Normal 3 2 3 2 6 2 4 2" xfId="16179" xr:uid="{5E10781E-9E1B-44B5-8CE1-99BB5CF8A7D3}"/>
    <cellStyle name="Normal 3 2 3 2 6 2 4 2 2" xfId="44128" xr:uid="{51282511-CA00-4534-B299-65672304B92D}"/>
    <cellStyle name="Normal 3 2 3 2 6 2 4 3" xfId="44127" xr:uid="{03B8CA90-CD4E-4A52-A13C-AEC8153DC049}"/>
    <cellStyle name="Normal 3 2 3 2 6 2 5" xfId="16180" xr:uid="{3F1D165C-501A-4F46-91CC-CC9A7E6A895B}"/>
    <cellStyle name="Normal 3 2 3 2 6 2 5 2" xfId="44129" xr:uid="{72EB0D52-ABC3-42F4-BDC3-03EC3DF96661}"/>
    <cellStyle name="Normal 3 2 3 2 6 2 6" xfId="44114" xr:uid="{C5BF39CA-C423-41C8-8908-6EC7D6740204}"/>
    <cellStyle name="Normal 3 2 3 2 6 3" xfId="16181" xr:uid="{B4599154-7689-4C6B-B149-FECA1B9FB4F7}"/>
    <cellStyle name="Normal 3 2 3 2 6 3 2" xfId="16182" xr:uid="{1A31857D-8CCB-487D-9D16-471F38B2BBD2}"/>
    <cellStyle name="Normal 3 2 3 2 6 3 2 2" xfId="16183" xr:uid="{EAC00FA3-EFB6-41C1-94B1-CFCAC0EEE101}"/>
    <cellStyle name="Normal 3 2 3 2 6 3 2 2 2" xfId="16184" xr:uid="{919C2E35-8186-444C-8713-6D18AAF8FAA7}"/>
    <cellStyle name="Normal 3 2 3 2 6 3 2 2 2 2" xfId="44133" xr:uid="{A1EA6405-0E49-4EB8-8012-39BE3CE18C50}"/>
    <cellStyle name="Normal 3 2 3 2 6 3 2 2 3" xfId="44132" xr:uid="{9945CF33-EF1C-4A25-BA9D-0B509E84FCF4}"/>
    <cellStyle name="Normal 3 2 3 2 6 3 2 3" xfId="16185" xr:uid="{EC2E7C99-1EE2-46C7-909C-0DF138226226}"/>
    <cellStyle name="Normal 3 2 3 2 6 3 2 3 2" xfId="44134" xr:uid="{B81A1260-6059-49F6-A2A6-9C803528ACD8}"/>
    <cellStyle name="Normal 3 2 3 2 6 3 2 4" xfId="44131" xr:uid="{AA3E2054-6CED-4A09-B0D7-4A680B8A5A71}"/>
    <cellStyle name="Normal 3 2 3 2 6 3 3" xfId="16186" xr:uid="{D0587350-B2B6-4C0E-B70D-644521414BC6}"/>
    <cellStyle name="Normal 3 2 3 2 6 3 3 2" xfId="16187" xr:uid="{DEFB4196-FBCF-43A6-814F-5A6E371F4AFB}"/>
    <cellStyle name="Normal 3 2 3 2 6 3 3 2 2" xfId="44136" xr:uid="{04A703F5-9BC2-48E4-8C5B-CCA485184F88}"/>
    <cellStyle name="Normal 3 2 3 2 6 3 3 3" xfId="44135" xr:uid="{223A4C5F-818B-488D-A4CC-E09C60F24341}"/>
    <cellStyle name="Normal 3 2 3 2 6 3 4" xfId="16188" xr:uid="{D754B873-153A-460C-8944-9888264D130A}"/>
    <cellStyle name="Normal 3 2 3 2 6 3 4 2" xfId="44137" xr:uid="{B92C3757-9D18-425B-9A6F-0F5ECEC9955A}"/>
    <cellStyle name="Normal 3 2 3 2 6 3 5" xfId="44130" xr:uid="{4F5EF55E-286B-4564-8C5C-DCE31EB66C9D}"/>
    <cellStyle name="Normal 3 2 3 2 6 4" xfId="16189" xr:uid="{9FB4A406-302A-4ADF-939F-80D83F859597}"/>
    <cellStyle name="Normal 3 2 3 2 6 4 2" xfId="16190" xr:uid="{914CB4E4-7A69-4943-BA67-F0303EF0C7DC}"/>
    <cellStyle name="Normal 3 2 3 2 6 4 2 2" xfId="16191" xr:uid="{8589853E-1476-45F8-9968-8851504130CA}"/>
    <cellStyle name="Normal 3 2 3 2 6 4 2 2 2" xfId="16192" xr:uid="{788E8778-BD85-44B9-AB9A-5AC51C8CB97C}"/>
    <cellStyle name="Normal 3 2 3 2 6 4 2 2 2 2" xfId="44141" xr:uid="{4512F7FD-18BB-4D8B-95F5-FEDB003DCD9B}"/>
    <cellStyle name="Normal 3 2 3 2 6 4 2 2 3" xfId="44140" xr:uid="{19DF0353-1453-437C-98C9-365A2605D228}"/>
    <cellStyle name="Normal 3 2 3 2 6 4 2 3" xfId="16193" xr:uid="{B9968F5B-BB0E-4512-8E17-C63E90BC501F}"/>
    <cellStyle name="Normal 3 2 3 2 6 4 2 3 2" xfId="44142" xr:uid="{A6790DED-05CE-4049-919C-85CB7BC8D71C}"/>
    <cellStyle name="Normal 3 2 3 2 6 4 2 4" xfId="44139" xr:uid="{A700C1C1-9B2E-41D3-914C-E81FE66ACC66}"/>
    <cellStyle name="Normal 3 2 3 2 6 4 3" xfId="16194" xr:uid="{7B3976C3-FA42-4E5C-BF97-886813AC0FD0}"/>
    <cellStyle name="Normal 3 2 3 2 6 4 3 2" xfId="16195" xr:uid="{84934273-07B8-42F5-9218-55A3853BAC93}"/>
    <cellStyle name="Normal 3 2 3 2 6 4 3 2 2" xfId="44144" xr:uid="{B4048242-69F5-4EE1-9933-FA4DE021FA5E}"/>
    <cellStyle name="Normal 3 2 3 2 6 4 3 3" xfId="44143" xr:uid="{D8692DFC-F08B-4CF1-B814-C68BB7838378}"/>
    <cellStyle name="Normal 3 2 3 2 6 4 4" xfId="16196" xr:uid="{984BF7E9-24DC-4901-AF92-EA7B5C10434C}"/>
    <cellStyle name="Normal 3 2 3 2 6 4 4 2" xfId="44145" xr:uid="{5A8A6965-07C4-4975-BC1B-26A7105BC84C}"/>
    <cellStyle name="Normal 3 2 3 2 6 4 5" xfId="44138" xr:uid="{CBC4BCF7-61AA-40E9-9737-5730ACC608A5}"/>
    <cellStyle name="Normal 3 2 3 2 6 5" xfId="16197" xr:uid="{3A2BB6C4-D8FB-44FE-95EB-13D52D087329}"/>
    <cellStyle name="Normal 3 2 3 2 6 5 2" xfId="16198" xr:uid="{33AC5FAF-8118-48FA-B8D6-310C89ED3C1D}"/>
    <cellStyle name="Normal 3 2 3 2 6 5 2 2" xfId="16199" xr:uid="{BA02397F-5BCC-4DE8-8684-753A3887E51E}"/>
    <cellStyle name="Normal 3 2 3 2 6 5 2 2 2" xfId="44148" xr:uid="{9FF39408-4183-42DD-9D4F-F576B4FAE0F3}"/>
    <cellStyle name="Normal 3 2 3 2 6 5 2 3" xfId="44147" xr:uid="{680E37C2-2D9B-4E44-B1DC-74BD0A393C7E}"/>
    <cellStyle name="Normal 3 2 3 2 6 5 3" xfId="16200" xr:uid="{3C474B9A-2EDF-4BBC-938D-BAC236EF1E8C}"/>
    <cellStyle name="Normal 3 2 3 2 6 5 3 2" xfId="44149" xr:uid="{6C55A516-F3C8-498A-ABAE-6FD82487CA47}"/>
    <cellStyle name="Normal 3 2 3 2 6 5 4" xfId="44146" xr:uid="{0AB5D297-5724-4EB4-BD85-386704814FE4}"/>
    <cellStyle name="Normal 3 2 3 2 6 6" xfId="16201" xr:uid="{3E5CE5FC-E40A-4E5A-946C-9811D1B3489A}"/>
    <cellStyle name="Normal 3 2 3 2 6 6 2" xfId="16202" xr:uid="{AC3518E9-C3FB-4F5A-BB38-AF1E9A05FEFC}"/>
    <cellStyle name="Normal 3 2 3 2 6 6 2 2" xfId="44151" xr:uid="{997112D4-71C0-457F-89C6-1FF6DF8E324C}"/>
    <cellStyle name="Normal 3 2 3 2 6 6 3" xfId="44150" xr:uid="{18D5A00C-8591-4026-8C05-BADADED0AD19}"/>
    <cellStyle name="Normal 3 2 3 2 6 7" xfId="16203" xr:uid="{AC755BC0-3A8C-449F-BE47-992ED529FED8}"/>
    <cellStyle name="Normal 3 2 3 2 6 7 2" xfId="44152" xr:uid="{83C8D970-007A-4C76-9F5F-7305FC9245D2}"/>
    <cellStyle name="Normal 3 2 3 2 6 8" xfId="28401" xr:uid="{61B96360-9DED-4B21-9AAA-CEF127721BC3}"/>
    <cellStyle name="Normal 3 2 3 2 7" xfId="16204" xr:uid="{94F94E49-7E2B-4B72-86E6-F85036B3F377}"/>
    <cellStyle name="Normal 3 2 3 2 7 2" xfId="16205" xr:uid="{295E8616-D9B8-4BD6-BB59-7B077CAC3ED0}"/>
    <cellStyle name="Normal 3 2 3 2 7 2 2" xfId="16206" xr:uid="{70E58006-E72E-4305-98C8-B96416B1B7F6}"/>
    <cellStyle name="Normal 3 2 3 2 7 2 2 2" xfId="16207" xr:uid="{81DDB578-6168-4462-9E67-C8B7CC0FD5F2}"/>
    <cellStyle name="Normal 3 2 3 2 7 2 2 2 2" xfId="16208" xr:uid="{5916FEA5-81C8-42D3-9020-34A4A1A2344D}"/>
    <cellStyle name="Normal 3 2 3 2 7 2 2 2 2 2" xfId="44157" xr:uid="{B82B12FD-5A1C-4863-B2A2-F29E86285B22}"/>
    <cellStyle name="Normal 3 2 3 2 7 2 2 2 3" xfId="44156" xr:uid="{08A86C23-7FB7-445B-9646-5BA888B514CD}"/>
    <cellStyle name="Normal 3 2 3 2 7 2 2 3" xfId="16209" xr:uid="{5C1CC99F-792F-42AF-B76D-C87AA781A9F0}"/>
    <cellStyle name="Normal 3 2 3 2 7 2 2 3 2" xfId="44158" xr:uid="{6471DB4A-EDD8-4978-98C9-FB720CC2DA71}"/>
    <cellStyle name="Normal 3 2 3 2 7 2 2 4" xfId="44155" xr:uid="{426FF432-D45E-4AAD-AD9B-A33183F3C8D6}"/>
    <cellStyle name="Normal 3 2 3 2 7 2 3" xfId="16210" xr:uid="{C26B6BCB-F26D-47A9-A24D-11D19C90C69A}"/>
    <cellStyle name="Normal 3 2 3 2 7 2 3 2" xfId="16211" xr:uid="{F41B577D-DD3D-4A05-887A-5C50C593D171}"/>
    <cellStyle name="Normal 3 2 3 2 7 2 3 2 2" xfId="44160" xr:uid="{8E7BF623-2295-47E4-8F91-D13A9F498FFC}"/>
    <cellStyle name="Normal 3 2 3 2 7 2 3 3" xfId="44159" xr:uid="{E355C25F-91F5-455E-A7EE-8D9B27A05740}"/>
    <cellStyle name="Normal 3 2 3 2 7 2 4" xfId="16212" xr:uid="{1791921D-3C1D-4A4C-89F5-740D703ABC96}"/>
    <cellStyle name="Normal 3 2 3 2 7 2 4 2" xfId="44161" xr:uid="{604F158F-45F0-49F2-BF35-6FE7F86BF9F4}"/>
    <cellStyle name="Normal 3 2 3 2 7 2 5" xfId="44154" xr:uid="{B601EFE0-9C7C-429A-984C-DC99FAC0F3B6}"/>
    <cellStyle name="Normal 3 2 3 2 7 3" xfId="16213" xr:uid="{79185070-49B4-46A7-9364-F3F6732F89BD}"/>
    <cellStyle name="Normal 3 2 3 2 7 3 2" xfId="16214" xr:uid="{87BB3D55-50C8-4E1E-B20F-6A4CEC8DA94E}"/>
    <cellStyle name="Normal 3 2 3 2 7 3 2 2" xfId="16215" xr:uid="{20B0DDC8-65AF-40C0-A8BE-7CD2895AD997}"/>
    <cellStyle name="Normal 3 2 3 2 7 3 2 2 2" xfId="44164" xr:uid="{A8FDA87E-9E3E-4726-9EF5-4A5F59088DDF}"/>
    <cellStyle name="Normal 3 2 3 2 7 3 2 3" xfId="44163" xr:uid="{AADFA405-51C8-43E4-B3B2-8319E5802B8F}"/>
    <cellStyle name="Normal 3 2 3 2 7 3 3" xfId="16216" xr:uid="{E3416713-3369-49DE-9579-53C0C07FDF88}"/>
    <cellStyle name="Normal 3 2 3 2 7 3 3 2" xfId="44165" xr:uid="{F57433CF-84CE-4E42-8A52-B25933B3CB66}"/>
    <cellStyle name="Normal 3 2 3 2 7 3 4" xfId="44162" xr:uid="{5FB1C697-7211-44E8-9511-57B7B2B061E3}"/>
    <cellStyle name="Normal 3 2 3 2 7 4" xfId="16217" xr:uid="{959F8398-29B5-4576-B93D-74E129702C84}"/>
    <cellStyle name="Normal 3 2 3 2 7 4 2" xfId="16218" xr:uid="{4326515E-8DC3-4F5A-95EE-2D7F5E0307BA}"/>
    <cellStyle name="Normal 3 2 3 2 7 4 2 2" xfId="44167" xr:uid="{E174810E-6EF4-4794-9E49-C2F225F2A84D}"/>
    <cellStyle name="Normal 3 2 3 2 7 4 3" xfId="44166" xr:uid="{A2A1ADCE-F235-41DE-8938-026FEC5CC890}"/>
    <cellStyle name="Normal 3 2 3 2 7 5" xfId="16219" xr:uid="{FE2D5225-C269-4C32-9CDB-EDB3921B3612}"/>
    <cellStyle name="Normal 3 2 3 2 7 5 2" xfId="44168" xr:uid="{ECFEA966-7F36-40B0-A6C2-90934AF1F9AC}"/>
    <cellStyle name="Normal 3 2 3 2 7 6" xfId="44153" xr:uid="{C30F7134-60A9-4B31-AC1F-950CBA271726}"/>
    <cellStyle name="Normal 3 2 3 2 8" xfId="16220" xr:uid="{054E7676-0004-40D4-8EF9-47D58F0C7EB1}"/>
    <cellStyle name="Normal 3 2 3 2 8 2" xfId="16221" xr:uid="{C09C9B7A-E0C0-440F-ACD4-2E9FBC308946}"/>
    <cellStyle name="Normal 3 2 3 2 8 2 2" xfId="16222" xr:uid="{49136D4B-CB73-4C36-89DC-852211B595BE}"/>
    <cellStyle name="Normal 3 2 3 2 8 2 2 2" xfId="16223" xr:uid="{40FA4E0B-3F9D-4309-B0E3-C91E1F7891E1}"/>
    <cellStyle name="Normal 3 2 3 2 8 2 2 2 2" xfId="44172" xr:uid="{1BF7B564-88D9-49EB-B864-5D45A90C7D52}"/>
    <cellStyle name="Normal 3 2 3 2 8 2 2 3" xfId="44171" xr:uid="{B71BBE97-D4D3-4626-BF35-DE8A06F656EA}"/>
    <cellStyle name="Normal 3 2 3 2 8 2 3" xfId="16224" xr:uid="{E1928301-3996-4D4E-B96D-F0C20C8009BE}"/>
    <cellStyle name="Normal 3 2 3 2 8 2 3 2" xfId="44173" xr:uid="{47894DF8-BA45-432D-8946-15966A552138}"/>
    <cellStyle name="Normal 3 2 3 2 8 2 4" xfId="44170" xr:uid="{59ACD487-B06C-4685-AC94-436A056FC1DC}"/>
    <cellStyle name="Normal 3 2 3 2 8 3" xfId="16225" xr:uid="{3767E2FD-71C0-4A45-B3E0-08C88BFF18A8}"/>
    <cellStyle name="Normal 3 2 3 2 8 3 2" xfId="16226" xr:uid="{C1355099-4584-414E-BA56-BBB567C1972C}"/>
    <cellStyle name="Normal 3 2 3 2 8 3 2 2" xfId="44175" xr:uid="{DF856189-AF1B-462C-83D5-86608F69E06D}"/>
    <cellStyle name="Normal 3 2 3 2 8 3 3" xfId="44174" xr:uid="{8EB75FAA-FA88-4AEA-9834-E6A36D7E42EE}"/>
    <cellStyle name="Normal 3 2 3 2 8 4" xfId="16227" xr:uid="{618991AB-D51C-492E-9BF0-1AB47ADE0610}"/>
    <cellStyle name="Normal 3 2 3 2 8 4 2" xfId="44176" xr:uid="{D060B2F2-1061-485C-A56C-10D3C385417F}"/>
    <cellStyle name="Normal 3 2 3 2 8 5" xfId="44169" xr:uid="{68E3892B-30C4-45CF-B5F3-41E7704B0EE8}"/>
    <cellStyle name="Normal 3 2 3 2 9" xfId="16228" xr:uid="{EED9BB06-6B72-4C9A-B6D7-477D47A5E6DD}"/>
    <cellStyle name="Normal 3 2 3 2 9 2" xfId="16229" xr:uid="{495D76EC-CA9C-4589-8746-6122F0132A00}"/>
    <cellStyle name="Normal 3 2 3 2 9 2 2" xfId="16230" xr:uid="{3F7A76D9-58CC-471A-B558-6178E8D3A8D4}"/>
    <cellStyle name="Normal 3 2 3 2 9 2 2 2" xfId="16231" xr:uid="{8D129412-A91C-48BD-856A-E45BBE610CC4}"/>
    <cellStyle name="Normal 3 2 3 2 9 2 2 2 2" xfId="44180" xr:uid="{3362B542-92C6-40C3-871F-C19591A313B0}"/>
    <cellStyle name="Normal 3 2 3 2 9 2 2 3" xfId="44179" xr:uid="{40A917ED-8C58-427C-A2B6-5EBB171CD643}"/>
    <cellStyle name="Normal 3 2 3 2 9 2 3" xfId="16232" xr:uid="{FDFA1ECD-0471-46F0-93BC-28613F5D7A31}"/>
    <cellStyle name="Normal 3 2 3 2 9 2 3 2" xfId="44181" xr:uid="{D8AE8576-BCFD-4794-826A-5F55AB998987}"/>
    <cellStyle name="Normal 3 2 3 2 9 2 4" xfId="44178" xr:uid="{3CD59318-81D3-4533-8360-1837FFDAFAB0}"/>
    <cellStyle name="Normal 3 2 3 2 9 3" xfId="16233" xr:uid="{76D1D5B0-68C4-468D-9986-061E5A3A1B2C}"/>
    <cellStyle name="Normal 3 2 3 2 9 3 2" xfId="16234" xr:uid="{D5AE6737-1D78-469A-AE2C-CEB918947817}"/>
    <cellStyle name="Normal 3 2 3 2 9 3 2 2" xfId="44183" xr:uid="{5CD8D946-4A85-4039-B567-EB2B123FEF24}"/>
    <cellStyle name="Normal 3 2 3 2 9 3 3" xfId="44182" xr:uid="{EFA552F1-780F-4B06-A722-337F479A0D3A}"/>
    <cellStyle name="Normal 3 2 3 2 9 4" xfId="16235" xr:uid="{34ACA9ED-D9B1-4B68-A9A6-DBD3EECA3A7F}"/>
    <cellStyle name="Normal 3 2 3 2 9 4 2" xfId="44184" xr:uid="{E216F713-2FBE-4260-9AC6-23D2371D4C1F}"/>
    <cellStyle name="Normal 3 2 3 2 9 5" xfId="44177" xr:uid="{FEAD4DFA-B3E4-4A7C-9B1C-B84BBA8A2BF5}"/>
    <cellStyle name="Normal 3 2 3 3" xfId="127" xr:uid="{0A12A0CE-5B0D-4204-9507-F7C57506C9BE}"/>
    <cellStyle name="Normal 3 2 3 3 10" xfId="16236" xr:uid="{99AA7697-3959-444E-8122-42F1F78D6716}"/>
    <cellStyle name="Normal 3 2 3 3 10 2" xfId="44185" xr:uid="{978E73E0-FB56-4267-AD2C-B6ABA785F814}"/>
    <cellStyle name="Normal 3 2 3 3 11" xfId="27900" xr:uid="{6E446788-0746-4D5B-8412-5632596EE466}"/>
    <cellStyle name="Normal 3 2 3 3 11 2" xfId="55819" xr:uid="{4D40F8C3-E8E8-4FB7-9EEE-1344A4DDAC6A}"/>
    <cellStyle name="Normal 3 2 3 3 12" xfId="28111" xr:uid="{834AAEC2-D20D-40E2-B27F-1F3BA9AADD8D}"/>
    <cellStyle name="Normal 3 2 3 3 2" xfId="206" xr:uid="{7AFD2EEF-3685-4327-8085-6C07CF653DB7}"/>
    <cellStyle name="Normal 3 2 3 3 2 10" xfId="27901" xr:uid="{6BC8383B-ABFE-4018-BA06-EBEC92A19FFB}"/>
    <cellStyle name="Normal 3 2 3 3 2 10 2" xfId="55820" xr:uid="{EE73CC9C-6663-4C06-8373-712C61D25BAC}"/>
    <cellStyle name="Normal 3 2 3 3 2 11" xfId="28188" xr:uid="{4B180471-F0A8-4386-923A-AE94170E335C}"/>
    <cellStyle name="Normal 3 2 3 3 2 2" xfId="361" xr:uid="{1E021254-F4E1-41B0-BCD6-B7CFDE1B3830}"/>
    <cellStyle name="Normal 3 2 3 3 2 2 10" xfId="28342" xr:uid="{892B6334-9D3D-4BC6-8E0B-CA786AA322D5}"/>
    <cellStyle name="Normal 3 2 3 3 2 2 2" xfId="708" xr:uid="{028AD7CA-B920-4D04-80EF-1E483970F593}"/>
    <cellStyle name="Normal 3 2 3 3 2 2 2 2" xfId="16237" xr:uid="{2C1DB830-1636-4594-9C74-A82B9F80C59F}"/>
    <cellStyle name="Normal 3 2 3 3 2 2 2 2 2" xfId="16238" xr:uid="{CAC04422-75CE-474C-9F65-9E93CA90409F}"/>
    <cellStyle name="Normal 3 2 3 3 2 2 2 2 2 2" xfId="16239" xr:uid="{6F8034B4-6F7F-4588-8E4A-419DCCA2CFA7}"/>
    <cellStyle name="Normal 3 2 3 3 2 2 2 2 2 2 2" xfId="16240" xr:uid="{B5AA70F5-3A6C-45CD-A0E1-126C50F01E41}"/>
    <cellStyle name="Normal 3 2 3 3 2 2 2 2 2 2 2 2" xfId="16241" xr:uid="{1F93FEBF-AC6B-4274-9BC5-C81AF94D7652}"/>
    <cellStyle name="Normal 3 2 3 3 2 2 2 2 2 2 2 2 2" xfId="44190" xr:uid="{FB511007-A358-4992-A3FB-FBFCF406A7EA}"/>
    <cellStyle name="Normal 3 2 3 3 2 2 2 2 2 2 2 3" xfId="44189" xr:uid="{223354CB-7EEC-4FAC-9B5B-886B0CEEFA80}"/>
    <cellStyle name="Normal 3 2 3 3 2 2 2 2 2 2 3" xfId="16242" xr:uid="{CD95E5E2-5739-4D82-9263-A74BBA9C44EB}"/>
    <cellStyle name="Normal 3 2 3 3 2 2 2 2 2 2 3 2" xfId="44191" xr:uid="{DB349011-7C83-447B-B3EA-8FDCC135219C}"/>
    <cellStyle name="Normal 3 2 3 3 2 2 2 2 2 2 4" xfId="44188" xr:uid="{9D2953C8-8BD8-457C-9B36-7452717A6A38}"/>
    <cellStyle name="Normal 3 2 3 3 2 2 2 2 2 3" xfId="16243" xr:uid="{41540EF7-B8C0-4931-BE10-C7569D0DF271}"/>
    <cellStyle name="Normal 3 2 3 3 2 2 2 2 2 3 2" xfId="16244" xr:uid="{15893D04-4B11-415E-9D81-AE9A895BDF8C}"/>
    <cellStyle name="Normal 3 2 3 3 2 2 2 2 2 3 2 2" xfId="44193" xr:uid="{1FBC3CEF-3E66-41E3-B81A-81F96B76FE93}"/>
    <cellStyle name="Normal 3 2 3 3 2 2 2 2 2 3 3" xfId="44192" xr:uid="{EB8AA27D-4B8E-45AC-B2FD-466CFCD318F6}"/>
    <cellStyle name="Normal 3 2 3 3 2 2 2 2 2 4" xfId="16245" xr:uid="{24F0578C-09D9-478B-82D8-CFCB6232A246}"/>
    <cellStyle name="Normal 3 2 3 3 2 2 2 2 2 4 2" xfId="44194" xr:uid="{092524B9-6722-48E7-8E6E-438B4C2C2806}"/>
    <cellStyle name="Normal 3 2 3 3 2 2 2 2 2 5" xfId="44187" xr:uid="{7178E963-E72E-403A-9A8D-6C670A80D963}"/>
    <cellStyle name="Normal 3 2 3 3 2 2 2 2 3" xfId="16246" xr:uid="{285B564B-990F-4599-912E-9E30235C0CFD}"/>
    <cellStyle name="Normal 3 2 3 3 2 2 2 2 3 2" xfId="16247" xr:uid="{6642D7AB-32AA-4CE0-9EF0-33FFADDA12A2}"/>
    <cellStyle name="Normal 3 2 3 3 2 2 2 2 3 2 2" xfId="16248" xr:uid="{9B58DC82-7210-4CEB-9C81-605C84CD9A2B}"/>
    <cellStyle name="Normal 3 2 3 3 2 2 2 2 3 2 2 2" xfId="44197" xr:uid="{0F6C4BB7-1E82-4E64-B518-630AAB0CF12C}"/>
    <cellStyle name="Normal 3 2 3 3 2 2 2 2 3 2 3" xfId="44196" xr:uid="{E234F6D2-C451-48D9-A027-2A27E2A32939}"/>
    <cellStyle name="Normal 3 2 3 3 2 2 2 2 3 3" xfId="16249" xr:uid="{A9C04B9C-DD24-498D-8831-4D589FE643A7}"/>
    <cellStyle name="Normal 3 2 3 3 2 2 2 2 3 3 2" xfId="44198" xr:uid="{B41D074E-F994-4E0B-951B-7B035787D3EB}"/>
    <cellStyle name="Normal 3 2 3 3 2 2 2 2 3 4" xfId="44195" xr:uid="{2A721BB9-C47A-4B27-B5EC-B9778B046A29}"/>
    <cellStyle name="Normal 3 2 3 3 2 2 2 2 4" xfId="16250" xr:uid="{6B12448C-DD2A-4879-99D2-451C54BB1300}"/>
    <cellStyle name="Normal 3 2 3 3 2 2 2 2 4 2" xfId="16251" xr:uid="{42D2050D-4F7F-430A-B795-47113F69560D}"/>
    <cellStyle name="Normal 3 2 3 3 2 2 2 2 4 2 2" xfId="44200" xr:uid="{CE9A5162-465C-4E27-9E52-677251D74FA7}"/>
    <cellStyle name="Normal 3 2 3 3 2 2 2 2 4 3" xfId="44199" xr:uid="{62423836-D816-4627-A066-990BECD2ACC9}"/>
    <cellStyle name="Normal 3 2 3 3 2 2 2 2 5" xfId="16252" xr:uid="{43D77680-59C3-49EA-A560-B5CFFCA1AD4F}"/>
    <cellStyle name="Normal 3 2 3 3 2 2 2 2 5 2" xfId="44201" xr:uid="{33780E85-DCF0-41E4-B95C-0410725FE074}"/>
    <cellStyle name="Normal 3 2 3 3 2 2 2 2 6" xfId="44186" xr:uid="{A4184838-D947-40F5-BB00-051E37335275}"/>
    <cellStyle name="Normal 3 2 3 3 2 2 2 3" xfId="16253" xr:uid="{6D0237AF-DBE0-4FA1-B667-58F7337576FA}"/>
    <cellStyle name="Normal 3 2 3 3 2 2 2 3 2" xfId="16254" xr:uid="{3741E664-D62F-409A-AD0C-CE82DD4A7109}"/>
    <cellStyle name="Normal 3 2 3 3 2 2 2 3 2 2" xfId="16255" xr:uid="{BA78BC44-DE24-401D-B1D7-F30A5630A5FE}"/>
    <cellStyle name="Normal 3 2 3 3 2 2 2 3 2 2 2" xfId="16256" xr:uid="{DA0C0239-8C15-432E-88CB-18724F844760}"/>
    <cellStyle name="Normal 3 2 3 3 2 2 2 3 2 2 2 2" xfId="44205" xr:uid="{70B8F672-19BF-4261-AC7A-A96280D9E213}"/>
    <cellStyle name="Normal 3 2 3 3 2 2 2 3 2 2 3" xfId="44204" xr:uid="{B66A24B6-7D92-4A3C-86B6-68A43E0B8933}"/>
    <cellStyle name="Normal 3 2 3 3 2 2 2 3 2 3" xfId="16257" xr:uid="{D09C8AD5-67FD-4982-8DE1-42FC5454522E}"/>
    <cellStyle name="Normal 3 2 3 3 2 2 2 3 2 3 2" xfId="44206" xr:uid="{2FDE369B-E74F-47D7-AB5B-0A5B7E6BE63D}"/>
    <cellStyle name="Normal 3 2 3 3 2 2 2 3 2 4" xfId="44203" xr:uid="{4F5CE106-38B1-4095-8760-E477C34A324C}"/>
    <cellStyle name="Normal 3 2 3 3 2 2 2 3 3" xfId="16258" xr:uid="{42E1630E-1BFC-40F0-98D6-39C3448DE475}"/>
    <cellStyle name="Normal 3 2 3 3 2 2 2 3 3 2" xfId="16259" xr:uid="{4388AEE4-6BAE-4567-B325-51041FD86B38}"/>
    <cellStyle name="Normal 3 2 3 3 2 2 2 3 3 2 2" xfId="44208" xr:uid="{0D978909-4540-4CBE-838C-3B8007D30297}"/>
    <cellStyle name="Normal 3 2 3 3 2 2 2 3 3 3" xfId="44207" xr:uid="{25EDCE7C-377C-4470-A8AD-59A0C6AD6F44}"/>
    <cellStyle name="Normal 3 2 3 3 2 2 2 3 4" xfId="16260" xr:uid="{E9EFDDBA-6C1A-4EA6-B89C-C43848AB9EF2}"/>
    <cellStyle name="Normal 3 2 3 3 2 2 2 3 4 2" xfId="44209" xr:uid="{25FF8F63-5798-405B-90DF-6821AB593B07}"/>
    <cellStyle name="Normal 3 2 3 3 2 2 2 3 5" xfId="44202" xr:uid="{18B6118A-6190-4C95-992B-723DDA56338D}"/>
    <cellStyle name="Normal 3 2 3 3 2 2 2 4" xfId="16261" xr:uid="{D4B2B677-B2F6-45AA-908D-1A7E2D1BBE60}"/>
    <cellStyle name="Normal 3 2 3 3 2 2 2 4 2" xfId="16262" xr:uid="{B3B7CFB6-53FB-49B9-900A-184819A99FFA}"/>
    <cellStyle name="Normal 3 2 3 3 2 2 2 4 2 2" xfId="16263" xr:uid="{77615F9A-3844-4417-B6DD-C8662AE609FB}"/>
    <cellStyle name="Normal 3 2 3 3 2 2 2 4 2 2 2" xfId="16264" xr:uid="{087E8C99-09EF-4908-9DE9-4DBC62D095B2}"/>
    <cellStyle name="Normal 3 2 3 3 2 2 2 4 2 2 2 2" xfId="44213" xr:uid="{BF92300B-00ED-42EB-B7B6-AC22C92C3C80}"/>
    <cellStyle name="Normal 3 2 3 3 2 2 2 4 2 2 3" xfId="44212" xr:uid="{C92AB097-9191-40BE-8771-3121EC58138E}"/>
    <cellStyle name="Normal 3 2 3 3 2 2 2 4 2 3" xfId="16265" xr:uid="{6B998E80-BD69-4EF9-8B7A-2DD8B8682639}"/>
    <cellStyle name="Normal 3 2 3 3 2 2 2 4 2 3 2" xfId="44214" xr:uid="{3917A25B-28F1-4BBE-AFBD-5833082396EB}"/>
    <cellStyle name="Normal 3 2 3 3 2 2 2 4 2 4" xfId="44211" xr:uid="{82B0E89A-CF29-4755-AC39-6666A8E739F3}"/>
    <cellStyle name="Normal 3 2 3 3 2 2 2 4 3" xfId="16266" xr:uid="{2A40D165-D0A5-4E5E-8CF4-69EDAC8F8073}"/>
    <cellStyle name="Normal 3 2 3 3 2 2 2 4 3 2" xfId="16267" xr:uid="{8C3B56AA-8CF9-4BCC-9E14-F294BBA2AA1B}"/>
    <cellStyle name="Normal 3 2 3 3 2 2 2 4 3 2 2" xfId="44216" xr:uid="{11A3F21A-FBCC-41F3-8D9A-A4592C925042}"/>
    <cellStyle name="Normal 3 2 3 3 2 2 2 4 3 3" xfId="44215" xr:uid="{6095941C-7652-4A06-87A7-CE394427A188}"/>
    <cellStyle name="Normal 3 2 3 3 2 2 2 4 4" xfId="16268" xr:uid="{9B0978B7-F3F7-4E50-9790-5C0995263ACA}"/>
    <cellStyle name="Normal 3 2 3 3 2 2 2 4 4 2" xfId="44217" xr:uid="{2F4B2CD3-8483-4E41-A3E8-426D6C3E76EC}"/>
    <cellStyle name="Normal 3 2 3 3 2 2 2 4 5" xfId="44210" xr:uid="{401C2BDC-6AE6-4F58-AB9A-00AA71765985}"/>
    <cellStyle name="Normal 3 2 3 3 2 2 2 5" xfId="16269" xr:uid="{18BDE57A-6F9A-46DE-898E-4E755A8478E2}"/>
    <cellStyle name="Normal 3 2 3 3 2 2 2 5 2" xfId="16270" xr:uid="{2DECCE2E-5355-4E69-B1EF-2640E84D59A0}"/>
    <cellStyle name="Normal 3 2 3 3 2 2 2 5 2 2" xfId="16271" xr:uid="{4EBE4F14-00D6-48CD-8BB8-06D0A2806770}"/>
    <cellStyle name="Normal 3 2 3 3 2 2 2 5 2 2 2" xfId="44220" xr:uid="{A634ADEF-E985-42CA-A1A3-C66F546561B8}"/>
    <cellStyle name="Normal 3 2 3 3 2 2 2 5 2 3" xfId="44219" xr:uid="{F9572B52-3B96-4DF9-955C-2BA4EAFD27C8}"/>
    <cellStyle name="Normal 3 2 3 3 2 2 2 5 3" xfId="16272" xr:uid="{1135E796-D496-4522-BAAB-1481EF48070E}"/>
    <cellStyle name="Normal 3 2 3 3 2 2 2 5 3 2" xfId="44221" xr:uid="{71431CC7-8D56-4AB8-8AA9-C6B37055E44B}"/>
    <cellStyle name="Normal 3 2 3 3 2 2 2 5 4" xfId="44218" xr:uid="{5B4F5699-96F0-4709-AA97-DDBF2571C017}"/>
    <cellStyle name="Normal 3 2 3 3 2 2 2 6" xfId="16273" xr:uid="{7FE786D6-9260-4E32-AFF3-D5F21095618C}"/>
    <cellStyle name="Normal 3 2 3 3 2 2 2 6 2" xfId="16274" xr:uid="{B3E28398-B9B2-4EF0-92DE-8F754509663F}"/>
    <cellStyle name="Normal 3 2 3 3 2 2 2 6 2 2" xfId="44223" xr:uid="{86618DF2-9518-472C-80F2-FF07B40FE557}"/>
    <cellStyle name="Normal 3 2 3 3 2 2 2 6 3" xfId="44222" xr:uid="{7A1F2F90-43AF-483F-83DB-6E1A565578EF}"/>
    <cellStyle name="Normal 3 2 3 3 2 2 2 7" xfId="16275" xr:uid="{2945EA22-37E8-477A-BCF8-17D22A176932}"/>
    <cellStyle name="Normal 3 2 3 3 2 2 2 7 2" xfId="44224" xr:uid="{0F2765E4-CF40-4AD6-888F-F0C5BE527BED}"/>
    <cellStyle name="Normal 3 2 3 3 2 2 2 8" xfId="28687" xr:uid="{FB687CA2-4307-42D1-9E15-9B639B41D215}"/>
    <cellStyle name="Normal 3 2 3 3 2 2 3" xfId="16276" xr:uid="{3BE7E4E8-D748-4838-A0F9-AA4290C449DD}"/>
    <cellStyle name="Normal 3 2 3 3 2 2 3 2" xfId="16277" xr:uid="{3F71CDD6-3F0F-48D0-A4C4-749A11DF607F}"/>
    <cellStyle name="Normal 3 2 3 3 2 2 3 2 2" xfId="16278" xr:uid="{F8943201-B3B4-48BA-92F2-D7CD4F0EB0C3}"/>
    <cellStyle name="Normal 3 2 3 3 2 2 3 2 2 2" xfId="16279" xr:uid="{3252EF13-FC59-4AE4-9CFE-E85CFE51DF45}"/>
    <cellStyle name="Normal 3 2 3 3 2 2 3 2 2 2 2" xfId="16280" xr:uid="{9315CAF1-303A-4532-AEC2-B42F1C7FF8DB}"/>
    <cellStyle name="Normal 3 2 3 3 2 2 3 2 2 2 2 2" xfId="44229" xr:uid="{CE37C895-95D3-4071-9D08-5C9EE5145622}"/>
    <cellStyle name="Normal 3 2 3 3 2 2 3 2 2 2 3" xfId="44228" xr:uid="{27119272-4228-4916-9F1C-031E28BD8B5B}"/>
    <cellStyle name="Normal 3 2 3 3 2 2 3 2 2 3" xfId="16281" xr:uid="{1F2AAF37-272E-41E9-A05B-AFD38CA4182E}"/>
    <cellStyle name="Normal 3 2 3 3 2 2 3 2 2 3 2" xfId="44230" xr:uid="{9353E1E1-F649-4182-8EB5-6A7C72E0978D}"/>
    <cellStyle name="Normal 3 2 3 3 2 2 3 2 2 4" xfId="44227" xr:uid="{3E8DADCA-EB68-422E-9CD4-7AE15EB266F4}"/>
    <cellStyle name="Normal 3 2 3 3 2 2 3 2 3" xfId="16282" xr:uid="{76B41C50-F400-4372-AB7B-2F9DA240CDC2}"/>
    <cellStyle name="Normal 3 2 3 3 2 2 3 2 3 2" xfId="16283" xr:uid="{D2EFB930-4B1D-47F9-BA98-91877F1B2485}"/>
    <cellStyle name="Normal 3 2 3 3 2 2 3 2 3 2 2" xfId="44232" xr:uid="{035A9ED1-AA8E-40A7-AE0B-BBEFB74E675F}"/>
    <cellStyle name="Normal 3 2 3 3 2 2 3 2 3 3" xfId="44231" xr:uid="{89C7D8D4-F139-4D44-9C47-B06A80B374DC}"/>
    <cellStyle name="Normal 3 2 3 3 2 2 3 2 4" xfId="16284" xr:uid="{8351C607-281B-4A6A-A513-294917437263}"/>
    <cellStyle name="Normal 3 2 3 3 2 2 3 2 4 2" xfId="44233" xr:uid="{DE022A82-A7C8-4CEF-B934-0537229F9B03}"/>
    <cellStyle name="Normal 3 2 3 3 2 2 3 2 5" xfId="44226" xr:uid="{2D3FA8E5-3A8B-4D50-8AD9-664B9345AB90}"/>
    <cellStyle name="Normal 3 2 3 3 2 2 3 3" xfId="16285" xr:uid="{19271624-C4E7-408B-A69A-99B004E8620A}"/>
    <cellStyle name="Normal 3 2 3 3 2 2 3 3 2" xfId="16286" xr:uid="{E9A889A0-5B50-4BC8-88EF-2482A0A47856}"/>
    <cellStyle name="Normal 3 2 3 3 2 2 3 3 2 2" xfId="16287" xr:uid="{A16D480B-17FA-4313-A14C-A3C29F390DAC}"/>
    <cellStyle name="Normal 3 2 3 3 2 2 3 3 2 2 2" xfId="44236" xr:uid="{2D545DD3-C9BE-44A5-B6C7-D52F58BA9638}"/>
    <cellStyle name="Normal 3 2 3 3 2 2 3 3 2 3" xfId="44235" xr:uid="{4E7CF9FC-3345-439E-B827-FF56D4C4961A}"/>
    <cellStyle name="Normal 3 2 3 3 2 2 3 3 3" xfId="16288" xr:uid="{6C432048-221D-4C7C-AF57-2547D0EEF509}"/>
    <cellStyle name="Normal 3 2 3 3 2 2 3 3 3 2" xfId="44237" xr:uid="{95DE4954-1B64-4584-A9A0-B4EC2CF566A5}"/>
    <cellStyle name="Normal 3 2 3 3 2 2 3 3 4" xfId="44234" xr:uid="{703A50E8-5A7F-4769-9858-FE0E8F3E3090}"/>
    <cellStyle name="Normal 3 2 3 3 2 2 3 4" xfId="16289" xr:uid="{3A067501-CA8C-4BBF-91FD-E9BA1D0C00E9}"/>
    <cellStyle name="Normal 3 2 3 3 2 2 3 4 2" xfId="16290" xr:uid="{AF90B379-B0C2-4B7D-9270-C52573AAA23A}"/>
    <cellStyle name="Normal 3 2 3 3 2 2 3 4 2 2" xfId="44239" xr:uid="{44567540-0A71-4874-AB66-95F70FBA9C44}"/>
    <cellStyle name="Normal 3 2 3 3 2 2 3 4 3" xfId="44238" xr:uid="{2C1A01D0-8B8A-45E7-89D9-1EB50A7655DF}"/>
    <cellStyle name="Normal 3 2 3 3 2 2 3 5" xfId="16291" xr:uid="{BFDF65BB-52DC-4FA7-A1AD-D5AE5A6DDAF0}"/>
    <cellStyle name="Normal 3 2 3 3 2 2 3 5 2" xfId="44240" xr:uid="{EF8D1DF6-BD40-413E-9727-6FE4CB728232}"/>
    <cellStyle name="Normal 3 2 3 3 2 2 3 6" xfId="44225" xr:uid="{FF0DD20B-E634-4536-BC84-AE06FCEDCEDE}"/>
    <cellStyle name="Normal 3 2 3 3 2 2 4" xfId="16292" xr:uid="{7825A6EC-6707-405D-9C29-9F9FD5A3047E}"/>
    <cellStyle name="Normal 3 2 3 3 2 2 4 2" xfId="16293" xr:uid="{5243D52E-58B8-4A30-A7E0-62056468F97F}"/>
    <cellStyle name="Normal 3 2 3 3 2 2 4 2 2" xfId="16294" xr:uid="{5D32773B-316E-48E8-8A04-20F98FFEE609}"/>
    <cellStyle name="Normal 3 2 3 3 2 2 4 2 2 2" xfId="16295" xr:uid="{EC6D6824-586A-4B9C-A48E-085F547FA27E}"/>
    <cellStyle name="Normal 3 2 3 3 2 2 4 2 2 2 2" xfId="44244" xr:uid="{CC07E65A-283A-4FBA-B234-189DF392108F}"/>
    <cellStyle name="Normal 3 2 3 3 2 2 4 2 2 3" xfId="44243" xr:uid="{814170C2-5A3B-4D7F-AFD3-F506FD42FB3E}"/>
    <cellStyle name="Normal 3 2 3 3 2 2 4 2 3" xfId="16296" xr:uid="{D50E2C02-0B54-4F17-839E-53AEDE17C430}"/>
    <cellStyle name="Normal 3 2 3 3 2 2 4 2 3 2" xfId="44245" xr:uid="{E5CB253B-4611-4090-8F87-1F080DDA3BE6}"/>
    <cellStyle name="Normal 3 2 3 3 2 2 4 2 4" xfId="44242" xr:uid="{3216F283-EF19-43C5-AEE7-EB3C576FD5CF}"/>
    <cellStyle name="Normal 3 2 3 3 2 2 4 3" xfId="16297" xr:uid="{C347115C-7A50-4F99-97F1-C9FFED7D73ED}"/>
    <cellStyle name="Normal 3 2 3 3 2 2 4 3 2" xfId="16298" xr:uid="{E35E5863-4F08-4ED6-B9B3-A64B38056A69}"/>
    <cellStyle name="Normal 3 2 3 3 2 2 4 3 2 2" xfId="44247" xr:uid="{1B472EFB-2709-4E66-A5CA-C80353054F03}"/>
    <cellStyle name="Normal 3 2 3 3 2 2 4 3 3" xfId="44246" xr:uid="{374ACD08-FC18-48A2-A07E-13CB98CFCE3F}"/>
    <cellStyle name="Normal 3 2 3 3 2 2 4 4" xfId="16299" xr:uid="{FF764859-A424-4C05-B489-BA09ADFD1662}"/>
    <cellStyle name="Normal 3 2 3 3 2 2 4 4 2" xfId="44248" xr:uid="{D28BCB09-22D4-464A-BBF1-63B7DD7F4092}"/>
    <cellStyle name="Normal 3 2 3 3 2 2 4 5" xfId="44241" xr:uid="{1E34312D-28BA-4825-9710-AB48201073B5}"/>
    <cellStyle name="Normal 3 2 3 3 2 2 5" xfId="16300" xr:uid="{3834EFC4-6817-49C8-BA59-F55D6A6F0B60}"/>
    <cellStyle name="Normal 3 2 3 3 2 2 5 2" xfId="16301" xr:uid="{48FA8EA2-27FF-4D9D-ADEF-5F4453276004}"/>
    <cellStyle name="Normal 3 2 3 3 2 2 5 2 2" xfId="16302" xr:uid="{A3C91E5E-5857-49DA-B235-4B01C087D826}"/>
    <cellStyle name="Normal 3 2 3 3 2 2 5 2 2 2" xfId="16303" xr:uid="{D5E7CA07-E699-4EA2-9F28-EC1436B997F5}"/>
    <cellStyle name="Normal 3 2 3 3 2 2 5 2 2 2 2" xfId="44252" xr:uid="{AA939815-7461-447F-9F08-CEF0A345F1C4}"/>
    <cellStyle name="Normal 3 2 3 3 2 2 5 2 2 3" xfId="44251" xr:uid="{8A6F51E1-7F19-4AE9-9C38-7FAD09DEB482}"/>
    <cellStyle name="Normal 3 2 3 3 2 2 5 2 3" xfId="16304" xr:uid="{55E957D6-F1B9-44CC-B3A7-B7867370C43F}"/>
    <cellStyle name="Normal 3 2 3 3 2 2 5 2 3 2" xfId="44253" xr:uid="{0AF2C62D-412A-4CB0-804C-6CFFF92FFEE0}"/>
    <cellStyle name="Normal 3 2 3 3 2 2 5 2 4" xfId="44250" xr:uid="{8667F00E-1463-404A-868D-273E7BA9762C}"/>
    <cellStyle name="Normal 3 2 3 3 2 2 5 3" xfId="16305" xr:uid="{D84679EA-349B-4A08-BB3A-23E98FF4CB3A}"/>
    <cellStyle name="Normal 3 2 3 3 2 2 5 3 2" xfId="16306" xr:uid="{C205CF4C-133C-49F4-A6AB-099A21AD444A}"/>
    <cellStyle name="Normal 3 2 3 3 2 2 5 3 2 2" xfId="44255" xr:uid="{577CB796-B3DD-42A9-AA7A-F2734DEF8E19}"/>
    <cellStyle name="Normal 3 2 3 3 2 2 5 3 3" xfId="44254" xr:uid="{01A86122-0FD0-4CF4-BFE2-884AF1613317}"/>
    <cellStyle name="Normal 3 2 3 3 2 2 5 4" xfId="16307" xr:uid="{35FCB416-146F-4E0F-A21E-BBD625BA97EA}"/>
    <cellStyle name="Normal 3 2 3 3 2 2 5 4 2" xfId="44256" xr:uid="{4E81D26F-4C6E-481D-8BBC-0B9CB95697C7}"/>
    <cellStyle name="Normal 3 2 3 3 2 2 5 5" xfId="44249" xr:uid="{D1C4AB2B-127C-4881-BA50-72176D24A09C}"/>
    <cellStyle name="Normal 3 2 3 3 2 2 6" xfId="16308" xr:uid="{21BB5A68-C559-4CBE-BA4C-D98B3A107ABF}"/>
    <cellStyle name="Normal 3 2 3 3 2 2 6 2" xfId="16309" xr:uid="{AA8CA9C4-AD1C-4A39-8CA9-4D18B2E79D5A}"/>
    <cellStyle name="Normal 3 2 3 3 2 2 6 2 2" xfId="16310" xr:uid="{8C2D54E1-EDFD-43ED-A0A7-4FCFEBCC4611}"/>
    <cellStyle name="Normal 3 2 3 3 2 2 6 2 2 2" xfId="44259" xr:uid="{06947781-C734-40BD-8BAC-9744DD1A0226}"/>
    <cellStyle name="Normal 3 2 3 3 2 2 6 2 3" xfId="44258" xr:uid="{B4D8E4B9-1DBA-4A1C-A483-E4B17525901D}"/>
    <cellStyle name="Normal 3 2 3 3 2 2 6 3" xfId="16311" xr:uid="{A69B49D8-1B92-46D3-A1A3-BF12F0D55E92}"/>
    <cellStyle name="Normal 3 2 3 3 2 2 6 3 2" xfId="44260" xr:uid="{3FE6A1EC-8693-4DA7-91E4-7C920DEC88F5}"/>
    <cellStyle name="Normal 3 2 3 3 2 2 6 4" xfId="44257" xr:uid="{8FF1E8A7-F4E7-4322-88CF-DBBBF1BEE414}"/>
    <cellStyle name="Normal 3 2 3 3 2 2 7" xfId="16312" xr:uid="{180B91B7-5926-42F8-93DB-A8821FA6A9F4}"/>
    <cellStyle name="Normal 3 2 3 3 2 2 7 2" xfId="16313" xr:uid="{5ADDA268-62F1-4509-BE2C-34A49E505F62}"/>
    <cellStyle name="Normal 3 2 3 3 2 2 7 2 2" xfId="44262" xr:uid="{A73DA3AC-8645-4833-9C42-1A2B1D870C7B}"/>
    <cellStyle name="Normal 3 2 3 3 2 2 7 3" xfId="44261" xr:uid="{CC56F72F-0751-4A54-9E27-154F873B8500}"/>
    <cellStyle name="Normal 3 2 3 3 2 2 8" xfId="16314" xr:uid="{46700F6C-B9D9-44B1-B6BA-161ACA65A3FC}"/>
    <cellStyle name="Normal 3 2 3 3 2 2 8 2" xfId="44263" xr:uid="{19D61E1C-404D-4159-9E8C-48810654BAAF}"/>
    <cellStyle name="Normal 3 2 3 3 2 2 9" xfId="27902" xr:uid="{14D58F3A-2DFD-4E54-9EF7-B6B87D2960A1}"/>
    <cellStyle name="Normal 3 2 3 3 2 2 9 2" xfId="55821" xr:uid="{B0BE6A72-9520-4818-A98D-F207E104B689}"/>
    <cellStyle name="Normal 3 2 3 3 2 3" xfId="554" xr:uid="{C3483D76-ED2F-483C-B3DD-545BF7450478}"/>
    <cellStyle name="Normal 3 2 3 3 2 3 2" xfId="16315" xr:uid="{6892DE73-E6DF-44C7-A83C-15A94367BE37}"/>
    <cellStyle name="Normal 3 2 3 3 2 3 2 2" xfId="16316" xr:uid="{A0DD5363-6065-476D-BE3D-91D1E3215C5E}"/>
    <cellStyle name="Normal 3 2 3 3 2 3 2 2 2" xfId="16317" xr:uid="{0136BFC9-E556-417B-98DF-018D904E1DB2}"/>
    <cellStyle name="Normal 3 2 3 3 2 3 2 2 2 2" xfId="16318" xr:uid="{D9B7A331-24AF-4C8D-945A-F1F133EB2052}"/>
    <cellStyle name="Normal 3 2 3 3 2 3 2 2 2 2 2" xfId="16319" xr:uid="{D97578B1-6E9D-43B0-AD67-77055ABF95DE}"/>
    <cellStyle name="Normal 3 2 3 3 2 3 2 2 2 2 2 2" xfId="44268" xr:uid="{6DF04FFA-ADBA-4F5F-8E52-20C57E157904}"/>
    <cellStyle name="Normal 3 2 3 3 2 3 2 2 2 2 3" xfId="44267" xr:uid="{9673C653-A802-4780-A37A-4BB385AE0A8F}"/>
    <cellStyle name="Normal 3 2 3 3 2 3 2 2 2 3" xfId="16320" xr:uid="{FD269499-7659-4CFB-929D-F04B267ED949}"/>
    <cellStyle name="Normal 3 2 3 3 2 3 2 2 2 3 2" xfId="44269" xr:uid="{6830927E-3720-4B05-B4B1-F51184ADED08}"/>
    <cellStyle name="Normal 3 2 3 3 2 3 2 2 2 4" xfId="44266" xr:uid="{B26C6E8D-7B9D-44FC-9FAB-9E5AE0F30856}"/>
    <cellStyle name="Normal 3 2 3 3 2 3 2 2 3" xfId="16321" xr:uid="{29C79D27-6325-4983-B4D2-0139C58F489B}"/>
    <cellStyle name="Normal 3 2 3 3 2 3 2 2 3 2" xfId="16322" xr:uid="{EBD1B832-AE46-444F-9C32-3ABF4F437D2F}"/>
    <cellStyle name="Normal 3 2 3 3 2 3 2 2 3 2 2" xfId="44271" xr:uid="{E1B8E3CD-C2D6-442A-9217-7F238FADB6E8}"/>
    <cellStyle name="Normal 3 2 3 3 2 3 2 2 3 3" xfId="44270" xr:uid="{ABE4148D-42DA-4320-A58C-4BAB0FE3400C}"/>
    <cellStyle name="Normal 3 2 3 3 2 3 2 2 4" xfId="16323" xr:uid="{E54DDD62-5C0D-483B-A7F6-50834495C5AB}"/>
    <cellStyle name="Normal 3 2 3 3 2 3 2 2 4 2" xfId="44272" xr:uid="{6E371406-D608-45E3-874A-2BFC85ADCD90}"/>
    <cellStyle name="Normal 3 2 3 3 2 3 2 2 5" xfId="44265" xr:uid="{27C9DAB2-6E7B-4C50-93E5-81FEE6656137}"/>
    <cellStyle name="Normal 3 2 3 3 2 3 2 3" xfId="16324" xr:uid="{C0BA7C10-AA44-4F70-90C6-5E9D866B34DD}"/>
    <cellStyle name="Normal 3 2 3 3 2 3 2 3 2" xfId="16325" xr:uid="{234A0B7C-AD88-4F9D-9A16-EBD6D1174EEE}"/>
    <cellStyle name="Normal 3 2 3 3 2 3 2 3 2 2" xfId="16326" xr:uid="{199B9C28-C78B-4E0A-8407-03225685B071}"/>
    <cellStyle name="Normal 3 2 3 3 2 3 2 3 2 2 2" xfId="44275" xr:uid="{76192C9D-73AA-42DE-A8B7-D4B3B6F18C81}"/>
    <cellStyle name="Normal 3 2 3 3 2 3 2 3 2 3" xfId="44274" xr:uid="{C9B699C3-E00C-4D69-BD50-2A406EF951CA}"/>
    <cellStyle name="Normal 3 2 3 3 2 3 2 3 3" xfId="16327" xr:uid="{B3A701A3-7109-4506-A153-D0BAEFDB502C}"/>
    <cellStyle name="Normal 3 2 3 3 2 3 2 3 3 2" xfId="44276" xr:uid="{442BB96E-40E4-40BA-B292-B0FB9F47E724}"/>
    <cellStyle name="Normal 3 2 3 3 2 3 2 3 4" xfId="44273" xr:uid="{053F55A5-BAE0-4FB4-8BEE-D2BEEDE47323}"/>
    <cellStyle name="Normal 3 2 3 3 2 3 2 4" xfId="16328" xr:uid="{4818C7D6-87F9-42EE-BCCD-7D7EB6284CE1}"/>
    <cellStyle name="Normal 3 2 3 3 2 3 2 4 2" xfId="16329" xr:uid="{D5F26B06-6D33-4AD7-A4CA-5AB908420128}"/>
    <cellStyle name="Normal 3 2 3 3 2 3 2 4 2 2" xfId="44278" xr:uid="{A3C58E91-3911-4459-AF20-82E570C84106}"/>
    <cellStyle name="Normal 3 2 3 3 2 3 2 4 3" xfId="44277" xr:uid="{5530177D-8D66-43A4-8F2B-F348B2A38EBC}"/>
    <cellStyle name="Normal 3 2 3 3 2 3 2 5" xfId="16330" xr:uid="{E5E61FAB-EBD3-422D-9F31-0980413A0283}"/>
    <cellStyle name="Normal 3 2 3 3 2 3 2 5 2" xfId="44279" xr:uid="{ADAD7B85-B1A7-4FB8-94DB-99145FF5C092}"/>
    <cellStyle name="Normal 3 2 3 3 2 3 2 6" xfId="44264" xr:uid="{DAAF8A2B-AF42-4B7B-9022-48F872B837C5}"/>
    <cellStyle name="Normal 3 2 3 3 2 3 3" xfId="16331" xr:uid="{A55CD039-FC6C-4609-845B-8041F934CC97}"/>
    <cellStyle name="Normal 3 2 3 3 2 3 3 2" xfId="16332" xr:uid="{CA71E28F-74E1-44BB-85F3-8EDD10389DFD}"/>
    <cellStyle name="Normal 3 2 3 3 2 3 3 2 2" xfId="16333" xr:uid="{03A14374-B3E4-46D8-B72C-79A605BEC6B0}"/>
    <cellStyle name="Normal 3 2 3 3 2 3 3 2 2 2" xfId="16334" xr:uid="{1929CF39-BAE7-485E-9C7E-2013E6F7DCC1}"/>
    <cellStyle name="Normal 3 2 3 3 2 3 3 2 2 2 2" xfId="44283" xr:uid="{72EB7B4B-414B-4D5F-AACB-E9B2B9BB36CB}"/>
    <cellStyle name="Normal 3 2 3 3 2 3 3 2 2 3" xfId="44282" xr:uid="{4D03F0B9-1D1D-466F-B8F9-EA432941C2E4}"/>
    <cellStyle name="Normal 3 2 3 3 2 3 3 2 3" xfId="16335" xr:uid="{A9761E89-E3DB-47AD-86B3-B6BD3703DF9D}"/>
    <cellStyle name="Normal 3 2 3 3 2 3 3 2 3 2" xfId="44284" xr:uid="{45A09218-621E-43E2-8D25-8C7F6325C442}"/>
    <cellStyle name="Normal 3 2 3 3 2 3 3 2 4" xfId="44281" xr:uid="{8B57D7E5-2AF3-4C1E-A10D-71F09BB5D710}"/>
    <cellStyle name="Normal 3 2 3 3 2 3 3 3" xfId="16336" xr:uid="{E6B8D1BC-3755-4AD5-A8A9-3971CED31AC0}"/>
    <cellStyle name="Normal 3 2 3 3 2 3 3 3 2" xfId="16337" xr:uid="{40122A05-F3C8-4533-B872-4EBFB41B4523}"/>
    <cellStyle name="Normal 3 2 3 3 2 3 3 3 2 2" xfId="44286" xr:uid="{D1737FA6-68D8-42C0-B252-70ED92272D58}"/>
    <cellStyle name="Normal 3 2 3 3 2 3 3 3 3" xfId="44285" xr:uid="{5C0F1F0C-5C49-4B8A-A359-9C300A8E56F6}"/>
    <cellStyle name="Normal 3 2 3 3 2 3 3 4" xfId="16338" xr:uid="{19842A96-C71E-469E-A979-B05140BB293E}"/>
    <cellStyle name="Normal 3 2 3 3 2 3 3 4 2" xfId="44287" xr:uid="{54BC6B06-BBAF-4807-996A-DBD6EA3545BC}"/>
    <cellStyle name="Normal 3 2 3 3 2 3 3 5" xfId="44280" xr:uid="{5055DCEA-1EFB-43B6-B95B-92D94EED914F}"/>
    <cellStyle name="Normal 3 2 3 3 2 3 4" xfId="16339" xr:uid="{076F5178-3D83-4F2F-8CC5-B733811B1010}"/>
    <cellStyle name="Normal 3 2 3 3 2 3 4 2" xfId="16340" xr:uid="{0287B56E-178A-4E6F-BEE3-12283EF9C7B4}"/>
    <cellStyle name="Normal 3 2 3 3 2 3 4 2 2" xfId="16341" xr:uid="{FB9D8DB3-F3FE-422D-9D5C-87B5191DB083}"/>
    <cellStyle name="Normal 3 2 3 3 2 3 4 2 2 2" xfId="16342" xr:uid="{ABFD6B23-A75B-417F-9C1F-226E3DEF7720}"/>
    <cellStyle name="Normal 3 2 3 3 2 3 4 2 2 2 2" xfId="44291" xr:uid="{477726E0-1680-4CA3-B803-F45471C425F3}"/>
    <cellStyle name="Normal 3 2 3 3 2 3 4 2 2 3" xfId="44290" xr:uid="{43C5D8AC-7DCB-4C5B-8008-C135CB0FBBA4}"/>
    <cellStyle name="Normal 3 2 3 3 2 3 4 2 3" xfId="16343" xr:uid="{29E7E482-78F6-4AA5-9B6F-D3FE8D880788}"/>
    <cellStyle name="Normal 3 2 3 3 2 3 4 2 3 2" xfId="44292" xr:uid="{B0279ACF-A133-4947-B921-F599C7C15BD9}"/>
    <cellStyle name="Normal 3 2 3 3 2 3 4 2 4" xfId="44289" xr:uid="{C87FD84D-E56A-4C66-9A88-F4EF7C96DCDD}"/>
    <cellStyle name="Normal 3 2 3 3 2 3 4 3" xfId="16344" xr:uid="{EAFB0BC5-9AB7-44EB-BA9B-735AF8ECC69C}"/>
    <cellStyle name="Normal 3 2 3 3 2 3 4 3 2" xfId="16345" xr:uid="{F58D818B-2935-46E1-8308-D83CFFD70C8E}"/>
    <cellStyle name="Normal 3 2 3 3 2 3 4 3 2 2" xfId="44294" xr:uid="{E17E073B-E77A-4FA9-BBF8-241A988BF652}"/>
    <cellStyle name="Normal 3 2 3 3 2 3 4 3 3" xfId="44293" xr:uid="{D5C8A19A-7E8F-4085-8444-24BB7DDF4295}"/>
    <cellStyle name="Normal 3 2 3 3 2 3 4 4" xfId="16346" xr:uid="{80250577-D7A3-466C-A85E-71A4E25A4575}"/>
    <cellStyle name="Normal 3 2 3 3 2 3 4 4 2" xfId="44295" xr:uid="{43896985-99D6-4EAF-8CD8-7BD753A3034B}"/>
    <cellStyle name="Normal 3 2 3 3 2 3 4 5" xfId="44288" xr:uid="{E3CC0ED0-E7EA-4EFF-93FA-9115F0AF4941}"/>
    <cellStyle name="Normal 3 2 3 3 2 3 5" xfId="16347" xr:uid="{C27FB8D8-9494-4FC3-8262-1927861024F9}"/>
    <cellStyle name="Normal 3 2 3 3 2 3 5 2" xfId="16348" xr:uid="{993055C8-8174-4B79-B05D-D7296C9B92BB}"/>
    <cellStyle name="Normal 3 2 3 3 2 3 5 2 2" xfId="16349" xr:uid="{9EE4F273-4860-4B0C-940C-772856DA3FDD}"/>
    <cellStyle name="Normal 3 2 3 3 2 3 5 2 2 2" xfId="44298" xr:uid="{DA63FA5C-7B3A-4B6E-AAC7-D1E013EB6410}"/>
    <cellStyle name="Normal 3 2 3 3 2 3 5 2 3" xfId="44297" xr:uid="{FCE6A3CD-A2C3-44A3-BAC4-58E7A13F61A8}"/>
    <cellStyle name="Normal 3 2 3 3 2 3 5 3" xfId="16350" xr:uid="{A9ADCB12-1606-42A9-AF0E-0E20F76FF120}"/>
    <cellStyle name="Normal 3 2 3 3 2 3 5 3 2" xfId="44299" xr:uid="{45255CB9-F2AB-482F-9196-29F06D98CF7E}"/>
    <cellStyle name="Normal 3 2 3 3 2 3 5 4" xfId="44296" xr:uid="{E63177FF-F551-4B6F-A5B3-F1B1E0C589D5}"/>
    <cellStyle name="Normal 3 2 3 3 2 3 6" xfId="16351" xr:uid="{C0BB36C7-B844-4AA1-AAF9-B8D2C1AB8E78}"/>
    <cellStyle name="Normal 3 2 3 3 2 3 6 2" xfId="16352" xr:uid="{87792545-0A87-4CC7-815A-CD93DC1FEA4F}"/>
    <cellStyle name="Normal 3 2 3 3 2 3 6 2 2" xfId="44301" xr:uid="{D2CA3668-03F5-480D-A1FF-8BFDE4498134}"/>
    <cellStyle name="Normal 3 2 3 3 2 3 6 3" xfId="44300" xr:uid="{941ECC4D-A875-446C-AFB6-5715C5262E5D}"/>
    <cellStyle name="Normal 3 2 3 3 2 3 7" xfId="16353" xr:uid="{4D47F4BA-6BBA-4C26-9A1F-D3CB0CA8FE82}"/>
    <cellStyle name="Normal 3 2 3 3 2 3 7 2" xfId="44302" xr:uid="{76544B42-47D8-4DB4-B864-E62F4FBA3761}"/>
    <cellStyle name="Normal 3 2 3 3 2 3 8" xfId="28533" xr:uid="{B6311735-AFDF-4E4D-B0BF-67C99591400F}"/>
    <cellStyle name="Normal 3 2 3 3 2 4" xfId="16354" xr:uid="{947F6CCE-FB5D-4E23-8926-666BFB882C1F}"/>
    <cellStyle name="Normal 3 2 3 3 2 4 2" xfId="16355" xr:uid="{822384E1-AA71-4907-9D82-638D4BA82C6B}"/>
    <cellStyle name="Normal 3 2 3 3 2 4 2 2" xfId="16356" xr:uid="{0464FED2-AEBA-411C-9CC2-F1FD850AB691}"/>
    <cellStyle name="Normal 3 2 3 3 2 4 2 2 2" xfId="16357" xr:uid="{F25319A9-1CB8-4A00-9BA5-6DE5ABB8C4F8}"/>
    <cellStyle name="Normal 3 2 3 3 2 4 2 2 2 2" xfId="16358" xr:uid="{1AEF213F-2A2D-4FFB-9AF8-D61763842F64}"/>
    <cellStyle name="Normal 3 2 3 3 2 4 2 2 2 2 2" xfId="44307" xr:uid="{A2CF3C0F-D8A9-41DF-AE64-6F48225EF2A9}"/>
    <cellStyle name="Normal 3 2 3 3 2 4 2 2 2 3" xfId="44306" xr:uid="{617FA6AD-C0E0-4147-A6E4-3EF9EA18C86A}"/>
    <cellStyle name="Normal 3 2 3 3 2 4 2 2 3" xfId="16359" xr:uid="{7183D3EE-1A3A-473E-B093-3636DE85A1B9}"/>
    <cellStyle name="Normal 3 2 3 3 2 4 2 2 3 2" xfId="44308" xr:uid="{F01C45A7-3F09-4258-A9CD-BF70068A46E0}"/>
    <cellStyle name="Normal 3 2 3 3 2 4 2 2 4" xfId="44305" xr:uid="{B9531690-774C-46E2-84ED-D114D3C6F773}"/>
    <cellStyle name="Normal 3 2 3 3 2 4 2 3" xfId="16360" xr:uid="{3178B9DD-C929-4BF8-B660-0B7B9B2E2402}"/>
    <cellStyle name="Normal 3 2 3 3 2 4 2 3 2" xfId="16361" xr:uid="{D7A6E553-AF12-4B6C-903D-EA59EDA93DA5}"/>
    <cellStyle name="Normal 3 2 3 3 2 4 2 3 2 2" xfId="44310" xr:uid="{8E7F90C6-F941-48B8-81C5-0D7A944D2EE4}"/>
    <cellStyle name="Normal 3 2 3 3 2 4 2 3 3" xfId="44309" xr:uid="{843E29D1-E20D-4666-A022-0269830A6CA6}"/>
    <cellStyle name="Normal 3 2 3 3 2 4 2 4" xfId="16362" xr:uid="{146BCE7A-3A7F-425E-B364-6262E3DFC0C6}"/>
    <cellStyle name="Normal 3 2 3 3 2 4 2 4 2" xfId="44311" xr:uid="{BCA76075-4E8A-4071-BED5-BDD185E2F967}"/>
    <cellStyle name="Normal 3 2 3 3 2 4 2 5" xfId="44304" xr:uid="{07B7623C-375E-442A-96B6-519CF26FF6B7}"/>
    <cellStyle name="Normal 3 2 3 3 2 4 3" xfId="16363" xr:uid="{796319C9-CC5B-4FE1-AC4F-30D5745170CD}"/>
    <cellStyle name="Normal 3 2 3 3 2 4 3 2" xfId="16364" xr:uid="{C932459D-C4F9-421A-9DC6-2F898F9DC0D9}"/>
    <cellStyle name="Normal 3 2 3 3 2 4 3 2 2" xfId="16365" xr:uid="{7C54E2EA-9086-4BF4-AD92-19B7D87C921C}"/>
    <cellStyle name="Normal 3 2 3 3 2 4 3 2 2 2" xfId="44314" xr:uid="{05F58D1D-C159-4E7E-91BE-B21A2CC1E0D6}"/>
    <cellStyle name="Normal 3 2 3 3 2 4 3 2 3" xfId="44313" xr:uid="{0AB60371-886E-4CD0-A942-1F808BCC1357}"/>
    <cellStyle name="Normal 3 2 3 3 2 4 3 3" xfId="16366" xr:uid="{AD304298-19D4-42B2-ADFA-0C638BF16E0C}"/>
    <cellStyle name="Normal 3 2 3 3 2 4 3 3 2" xfId="44315" xr:uid="{1EA85897-028F-410B-B650-D1E376DF42C6}"/>
    <cellStyle name="Normal 3 2 3 3 2 4 3 4" xfId="44312" xr:uid="{C115DD34-D4AC-42B7-908B-D0AC2D1DE3F3}"/>
    <cellStyle name="Normal 3 2 3 3 2 4 4" xfId="16367" xr:uid="{451FB7E6-E9EF-40EE-B76E-20DC8B4C9687}"/>
    <cellStyle name="Normal 3 2 3 3 2 4 4 2" xfId="16368" xr:uid="{BEE7F5F4-6B58-48A8-98BE-92A03A3CD6D7}"/>
    <cellStyle name="Normal 3 2 3 3 2 4 4 2 2" xfId="44317" xr:uid="{32E14C78-B5E1-469E-82D2-EB47DD4454E5}"/>
    <cellStyle name="Normal 3 2 3 3 2 4 4 3" xfId="44316" xr:uid="{AFFB69D4-0D8A-4609-B6FC-007D36B926AF}"/>
    <cellStyle name="Normal 3 2 3 3 2 4 5" xfId="16369" xr:uid="{67CEC641-5107-4D1B-B527-57B33EBBA401}"/>
    <cellStyle name="Normal 3 2 3 3 2 4 5 2" xfId="44318" xr:uid="{4B8D170D-4295-4BC0-B4A5-EC49307BF18F}"/>
    <cellStyle name="Normal 3 2 3 3 2 4 6" xfId="44303" xr:uid="{34A2987A-53E6-4906-BCA7-4BA1B26BEE13}"/>
    <cellStyle name="Normal 3 2 3 3 2 5" xfId="16370" xr:uid="{3132C66E-8A1C-4D9F-849B-88DF22E1CBDE}"/>
    <cellStyle name="Normal 3 2 3 3 2 5 2" xfId="16371" xr:uid="{F3E399DF-D178-4AFC-B8EF-36C7FFF96D86}"/>
    <cellStyle name="Normal 3 2 3 3 2 5 2 2" xfId="16372" xr:uid="{2FEB80B9-2B95-4A3F-BECD-C219268F8CD4}"/>
    <cellStyle name="Normal 3 2 3 3 2 5 2 2 2" xfId="16373" xr:uid="{4AAF74F8-A661-4DA6-8497-6E1DA368BC5A}"/>
    <cellStyle name="Normal 3 2 3 3 2 5 2 2 2 2" xfId="44322" xr:uid="{94733898-23D5-4C8F-BFAD-21F632F8D4F8}"/>
    <cellStyle name="Normal 3 2 3 3 2 5 2 2 3" xfId="44321" xr:uid="{307A0765-F447-4850-9FDC-AAEFD76C413C}"/>
    <cellStyle name="Normal 3 2 3 3 2 5 2 3" xfId="16374" xr:uid="{53BFF882-FFB2-42AF-95CD-E477C6BB20BB}"/>
    <cellStyle name="Normal 3 2 3 3 2 5 2 3 2" xfId="44323" xr:uid="{5740D7A6-5FA8-4412-8CB7-E66373FDF40C}"/>
    <cellStyle name="Normal 3 2 3 3 2 5 2 4" xfId="44320" xr:uid="{2E8B01A8-AD0C-458A-A9D1-A48D158334F5}"/>
    <cellStyle name="Normal 3 2 3 3 2 5 3" xfId="16375" xr:uid="{D2E703EF-F086-4F3B-B207-40089519178A}"/>
    <cellStyle name="Normal 3 2 3 3 2 5 3 2" xfId="16376" xr:uid="{D6AACBC2-3311-44DB-A9B1-BC3F0927600C}"/>
    <cellStyle name="Normal 3 2 3 3 2 5 3 2 2" xfId="44325" xr:uid="{EECAA3D2-219A-4C17-B510-E50630C65209}"/>
    <cellStyle name="Normal 3 2 3 3 2 5 3 3" xfId="44324" xr:uid="{E2C23F0D-F1D1-43DC-80FA-F9763605FF5E}"/>
    <cellStyle name="Normal 3 2 3 3 2 5 4" xfId="16377" xr:uid="{D44F0186-7239-4B0E-9AAA-29836ACD58B9}"/>
    <cellStyle name="Normal 3 2 3 3 2 5 4 2" xfId="44326" xr:uid="{3A2D6145-7AD4-4161-A681-A7B3DAB92A51}"/>
    <cellStyle name="Normal 3 2 3 3 2 5 5" xfId="44319" xr:uid="{FBAD9E2C-3A54-4A7D-8AE7-05417779CEB1}"/>
    <cellStyle name="Normal 3 2 3 3 2 6" xfId="16378" xr:uid="{FE9AE9C5-F713-4B9B-8743-B733294DB9D7}"/>
    <cellStyle name="Normal 3 2 3 3 2 6 2" xfId="16379" xr:uid="{F387B2BD-E072-486C-9105-9A4BB311F99F}"/>
    <cellStyle name="Normal 3 2 3 3 2 6 2 2" xfId="16380" xr:uid="{01E51DFB-D638-4AC1-9EEC-76B4ACECC0E1}"/>
    <cellStyle name="Normal 3 2 3 3 2 6 2 2 2" xfId="16381" xr:uid="{7BCE3FBD-A644-4C5F-BE34-362564FA277A}"/>
    <cellStyle name="Normal 3 2 3 3 2 6 2 2 2 2" xfId="44330" xr:uid="{70290512-C8BD-4D8F-8FE6-D12E6EE749FD}"/>
    <cellStyle name="Normal 3 2 3 3 2 6 2 2 3" xfId="44329" xr:uid="{FED923DF-A634-4540-B364-88DF8AA9768E}"/>
    <cellStyle name="Normal 3 2 3 3 2 6 2 3" xfId="16382" xr:uid="{012E898C-E7D5-4D85-A80B-9A2C962CDD80}"/>
    <cellStyle name="Normal 3 2 3 3 2 6 2 3 2" xfId="44331" xr:uid="{6410A3CF-F133-4558-BCE2-B4E9D1398B0E}"/>
    <cellStyle name="Normal 3 2 3 3 2 6 2 4" xfId="44328" xr:uid="{1AD67DE7-8FAA-4E08-A3AC-583CFE41C72F}"/>
    <cellStyle name="Normal 3 2 3 3 2 6 3" xfId="16383" xr:uid="{0CE4E27E-F5A0-4041-9009-6D1E3EB6A9A2}"/>
    <cellStyle name="Normal 3 2 3 3 2 6 3 2" xfId="16384" xr:uid="{9FE814C8-5831-4A87-9786-015319EA6689}"/>
    <cellStyle name="Normal 3 2 3 3 2 6 3 2 2" xfId="44333" xr:uid="{BFDA7476-8943-4620-98F0-1932087230D2}"/>
    <cellStyle name="Normal 3 2 3 3 2 6 3 3" xfId="44332" xr:uid="{AE8029DD-4715-4D07-9EF8-6C275401C51C}"/>
    <cellStyle name="Normal 3 2 3 3 2 6 4" xfId="16385" xr:uid="{1FDE431F-FD09-4F7D-A7F1-900C53EF45E1}"/>
    <cellStyle name="Normal 3 2 3 3 2 6 4 2" xfId="44334" xr:uid="{59BEAC61-1E20-481C-94CF-57D9D9FCC299}"/>
    <cellStyle name="Normal 3 2 3 3 2 6 5" xfId="44327" xr:uid="{FA3ABCB4-552E-46EC-8A2F-69567F1FF5C3}"/>
    <cellStyle name="Normal 3 2 3 3 2 7" xfId="16386" xr:uid="{8BAE4792-B853-4DE8-9445-3E90FC43B1A3}"/>
    <cellStyle name="Normal 3 2 3 3 2 7 2" xfId="16387" xr:uid="{239E4B95-1A3D-48BB-A13D-F9FF7CB374C3}"/>
    <cellStyle name="Normal 3 2 3 3 2 7 2 2" xfId="16388" xr:uid="{312FEEC7-33A0-46E6-AE2A-BA0B1479B71B}"/>
    <cellStyle name="Normal 3 2 3 3 2 7 2 2 2" xfId="44337" xr:uid="{F8DE0176-7B6B-4636-A237-9C3812B019D9}"/>
    <cellStyle name="Normal 3 2 3 3 2 7 2 3" xfId="44336" xr:uid="{6090B2EA-E588-4B09-8657-4AC8A34AEC0E}"/>
    <cellStyle name="Normal 3 2 3 3 2 7 3" xfId="16389" xr:uid="{132EC985-D0CD-4156-BC47-3BE9A7369311}"/>
    <cellStyle name="Normal 3 2 3 3 2 7 3 2" xfId="44338" xr:uid="{EAB3097B-A066-4FCE-9454-0754A93CC484}"/>
    <cellStyle name="Normal 3 2 3 3 2 7 4" xfId="44335" xr:uid="{03A11DD0-6167-4927-8740-36DFABCB58E2}"/>
    <cellStyle name="Normal 3 2 3 3 2 8" xfId="16390" xr:uid="{82C0C784-E68E-4810-AFD5-EBFC115BEE71}"/>
    <cellStyle name="Normal 3 2 3 3 2 8 2" xfId="16391" xr:uid="{E438E6BE-8F7B-4466-9DD7-BB58F890D130}"/>
    <cellStyle name="Normal 3 2 3 3 2 8 2 2" xfId="44340" xr:uid="{1CFD164A-3BD2-493A-9074-EEE823639FF9}"/>
    <cellStyle name="Normal 3 2 3 3 2 8 3" xfId="44339" xr:uid="{2D364645-8BBD-4E4D-ADFE-1743BE0466FC}"/>
    <cellStyle name="Normal 3 2 3 3 2 9" xfId="16392" xr:uid="{D77A5BDB-2EF3-48C4-A4CF-7022EDF8F967}"/>
    <cellStyle name="Normal 3 2 3 3 2 9 2" xfId="44341" xr:uid="{35307FC1-F6EC-4B66-9F62-541FA098A8F4}"/>
    <cellStyle name="Normal 3 2 3 3 3" xfId="284" xr:uid="{DB38DC34-689A-4A92-8BED-C68DF88A2238}"/>
    <cellStyle name="Normal 3 2 3 3 3 10" xfId="28265" xr:uid="{F9EB3405-7024-4170-9C7A-D7EFC421790A}"/>
    <cellStyle name="Normal 3 2 3 3 3 2" xfId="631" xr:uid="{ABB56947-93C3-4CEE-A632-9ED6FC1DB483}"/>
    <cellStyle name="Normal 3 2 3 3 3 2 2" xfId="16393" xr:uid="{6405007C-2CC5-44B5-91BE-266D686BBE86}"/>
    <cellStyle name="Normal 3 2 3 3 3 2 2 2" xfId="16394" xr:uid="{A9CF4630-FF1B-482F-90CE-FDE481EFC2C9}"/>
    <cellStyle name="Normal 3 2 3 3 3 2 2 2 2" xfId="16395" xr:uid="{7DBCF530-FACD-4B65-AA90-1DEA7A805B23}"/>
    <cellStyle name="Normal 3 2 3 3 3 2 2 2 2 2" xfId="16396" xr:uid="{C7B7A008-74F0-4ADF-B2D2-D16F28F65E5E}"/>
    <cellStyle name="Normal 3 2 3 3 3 2 2 2 2 2 2" xfId="16397" xr:uid="{F98ED88A-E051-4ED3-96CB-63C31189021A}"/>
    <cellStyle name="Normal 3 2 3 3 3 2 2 2 2 2 2 2" xfId="44346" xr:uid="{4AF68655-E5F8-4EA2-B61D-B6C40408BA7C}"/>
    <cellStyle name="Normal 3 2 3 3 3 2 2 2 2 2 3" xfId="44345" xr:uid="{E6FCEFA7-C922-41FF-8B1C-45341DE83FE4}"/>
    <cellStyle name="Normal 3 2 3 3 3 2 2 2 2 3" xfId="16398" xr:uid="{127ADE7B-2CC7-4955-95FF-65348B294355}"/>
    <cellStyle name="Normal 3 2 3 3 3 2 2 2 2 3 2" xfId="44347" xr:uid="{C39237D9-F70D-45F1-BB33-393F251ACA1F}"/>
    <cellStyle name="Normal 3 2 3 3 3 2 2 2 2 4" xfId="44344" xr:uid="{7B286E0D-E179-496C-9297-758A44C2A855}"/>
    <cellStyle name="Normal 3 2 3 3 3 2 2 2 3" xfId="16399" xr:uid="{4E494628-2B19-46C7-B4D0-C19E1B83330C}"/>
    <cellStyle name="Normal 3 2 3 3 3 2 2 2 3 2" xfId="16400" xr:uid="{A523D2C9-262F-42F3-A1D8-55EAF1A8D6C5}"/>
    <cellStyle name="Normal 3 2 3 3 3 2 2 2 3 2 2" xfId="44349" xr:uid="{77D90044-AB48-4AE4-B1FE-4E5A90E8461A}"/>
    <cellStyle name="Normal 3 2 3 3 3 2 2 2 3 3" xfId="44348" xr:uid="{B815E4E3-53CC-4F2F-8962-57F93216EC47}"/>
    <cellStyle name="Normal 3 2 3 3 3 2 2 2 4" xfId="16401" xr:uid="{AAB46E66-5007-408B-B939-3BC6FEED1BAC}"/>
    <cellStyle name="Normal 3 2 3 3 3 2 2 2 4 2" xfId="44350" xr:uid="{E375F470-A040-4F82-849F-E07DC02B1D38}"/>
    <cellStyle name="Normal 3 2 3 3 3 2 2 2 5" xfId="44343" xr:uid="{8F0DF879-0DC1-4336-ACE0-63527FE1BA6A}"/>
    <cellStyle name="Normal 3 2 3 3 3 2 2 3" xfId="16402" xr:uid="{9CCAFE09-B7CD-48D4-A5C8-65D3B6D84762}"/>
    <cellStyle name="Normal 3 2 3 3 3 2 2 3 2" xfId="16403" xr:uid="{5EA7E8C8-2801-40D6-97C0-E488CBDCEACD}"/>
    <cellStyle name="Normal 3 2 3 3 3 2 2 3 2 2" xfId="16404" xr:uid="{0BABC62A-D13E-45C6-B9A9-687DB0C03CEF}"/>
    <cellStyle name="Normal 3 2 3 3 3 2 2 3 2 2 2" xfId="44353" xr:uid="{4262C6FE-FDC2-4EBB-B4E2-A274E770B072}"/>
    <cellStyle name="Normal 3 2 3 3 3 2 2 3 2 3" xfId="44352" xr:uid="{C8490376-CFAC-4F04-9414-CB89665BF550}"/>
    <cellStyle name="Normal 3 2 3 3 3 2 2 3 3" xfId="16405" xr:uid="{3F9AA686-02BA-44A5-8BA3-FFBD7EA22995}"/>
    <cellStyle name="Normal 3 2 3 3 3 2 2 3 3 2" xfId="44354" xr:uid="{3E4B199C-698C-4630-B138-470A6CEFAF22}"/>
    <cellStyle name="Normal 3 2 3 3 3 2 2 3 4" xfId="44351" xr:uid="{43E3B05D-6D2D-41A7-80F3-D37DDAEA8338}"/>
    <cellStyle name="Normal 3 2 3 3 3 2 2 4" xfId="16406" xr:uid="{9E0BD7F0-C840-4918-9346-0F1CA7C3530C}"/>
    <cellStyle name="Normal 3 2 3 3 3 2 2 4 2" xfId="16407" xr:uid="{DF1E0E30-3E31-4702-ADB3-BBABBDB2815C}"/>
    <cellStyle name="Normal 3 2 3 3 3 2 2 4 2 2" xfId="44356" xr:uid="{1D322EC2-9D9D-46BA-818A-D54538FEC0D9}"/>
    <cellStyle name="Normal 3 2 3 3 3 2 2 4 3" xfId="44355" xr:uid="{27FD0BDC-7D10-46A3-977C-0DD9D8E29211}"/>
    <cellStyle name="Normal 3 2 3 3 3 2 2 5" xfId="16408" xr:uid="{E31365AA-32D7-4E18-BFF6-C48AB73978B1}"/>
    <cellStyle name="Normal 3 2 3 3 3 2 2 5 2" xfId="44357" xr:uid="{FE9F2D0C-5AB2-4D6B-87C3-B091794B1389}"/>
    <cellStyle name="Normal 3 2 3 3 3 2 2 6" xfId="44342" xr:uid="{6B1294D5-73DA-4767-BD92-E0B314C7E7D1}"/>
    <cellStyle name="Normal 3 2 3 3 3 2 3" xfId="16409" xr:uid="{CA2371FF-432B-4616-8527-6C88B14C48DB}"/>
    <cellStyle name="Normal 3 2 3 3 3 2 3 2" xfId="16410" xr:uid="{0F623ABD-2E45-47D5-925A-A6FAAFD06922}"/>
    <cellStyle name="Normal 3 2 3 3 3 2 3 2 2" xfId="16411" xr:uid="{F73DFB1A-4F7C-4A82-8128-C9FAFC8DE39B}"/>
    <cellStyle name="Normal 3 2 3 3 3 2 3 2 2 2" xfId="16412" xr:uid="{250C16FE-217A-4579-B042-D26372CC0C4C}"/>
    <cellStyle name="Normal 3 2 3 3 3 2 3 2 2 2 2" xfId="44361" xr:uid="{FCAF9B65-A7DF-4B85-9647-C5AC657AFFDB}"/>
    <cellStyle name="Normal 3 2 3 3 3 2 3 2 2 3" xfId="44360" xr:uid="{04B0BA5D-7E66-4A93-8021-91FF5AA4A3D6}"/>
    <cellStyle name="Normal 3 2 3 3 3 2 3 2 3" xfId="16413" xr:uid="{85C5E7B1-E186-4ACF-AA0B-D03530F69108}"/>
    <cellStyle name="Normal 3 2 3 3 3 2 3 2 3 2" xfId="44362" xr:uid="{9AB29279-3FCB-4A28-9EAC-A74AB20765A0}"/>
    <cellStyle name="Normal 3 2 3 3 3 2 3 2 4" xfId="44359" xr:uid="{A1B7A67D-C06A-4907-9810-D8901D7FC94F}"/>
    <cellStyle name="Normal 3 2 3 3 3 2 3 3" xfId="16414" xr:uid="{6E26FFB7-1C57-4C34-A2C2-404D1DAE7915}"/>
    <cellStyle name="Normal 3 2 3 3 3 2 3 3 2" xfId="16415" xr:uid="{891E1CFB-C41F-4489-994C-D52E728859C2}"/>
    <cellStyle name="Normal 3 2 3 3 3 2 3 3 2 2" xfId="44364" xr:uid="{25A4C970-6ABE-4A69-BBD7-CBAA48A16858}"/>
    <cellStyle name="Normal 3 2 3 3 3 2 3 3 3" xfId="44363" xr:uid="{BF980DA7-3F1A-4297-A4C0-14C955683340}"/>
    <cellStyle name="Normal 3 2 3 3 3 2 3 4" xfId="16416" xr:uid="{4634E324-78E9-4B27-96F7-42D98D3162F6}"/>
    <cellStyle name="Normal 3 2 3 3 3 2 3 4 2" xfId="44365" xr:uid="{D953D05B-A989-46BF-9E69-9448476A9E56}"/>
    <cellStyle name="Normal 3 2 3 3 3 2 3 5" xfId="44358" xr:uid="{694E54EC-984F-4A18-AFC3-CC8BDB8E1E68}"/>
    <cellStyle name="Normal 3 2 3 3 3 2 4" xfId="16417" xr:uid="{712BB0D8-0595-46FB-A61F-2EF672013A8D}"/>
    <cellStyle name="Normal 3 2 3 3 3 2 4 2" xfId="16418" xr:uid="{40A3DAC9-F533-4057-B998-2437D1DABF0E}"/>
    <cellStyle name="Normal 3 2 3 3 3 2 4 2 2" xfId="16419" xr:uid="{CE411F5C-D08E-4DE4-9785-896AC81FEB15}"/>
    <cellStyle name="Normal 3 2 3 3 3 2 4 2 2 2" xfId="16420" xr:uid="{1B094564-CD01-4A74-B504-5962D3AF7F30}"/>
    <cellStyle name="Normal 3 2 3 3 3 2 4 2 2 2 2" xfId="44369" xr:uid="{02750709-B6F8-47E2-AC4C-097814DE2B38}"/>
    <cellStyle name="Normal 3 2 3 3 3 2 4 2 2 3" xfId="44368" xr:uid="{CC8F0872-D98C-4A96-B76C-8C688D57590A}"/>
    <cellStyle name="Normal 3 2 3 3 3 2 4 2 3" xfId="16421" xr:uid="{F71849C2-0C41-4C54-BA68-DDD582CDF273}"/>
    <cellStyle name="Normal 3 2 3 3 3 2 4 2 3 2" xfId="44370" xr:uid="{DF3EB084-7CF2-40DE-9A8C-8498D31D75D2}"/>
    <cellStyle name="Normal 3 2 3 3 3 2 4 2 4" xfId="44367" xr:uid="{A8E26E00-08F9-414C-8182-BBCBCE8405FE}"/>
    <cellStyle name="Normal 3 2 3 3 3 2 4 3" xfId="16422" xr:uid="{54EE9ACD-ADCE-4403-B0E4-448EB392D4CE}"/>
    <cellStyle name="Normal 3 2 3 3 3 2 4 3 2" xfId="16423" xr:uid="{0229C8D4-4D8F-4C7C-B99F-82D4F4B27C7C}"/>
    <cellStyle name="Normal 3 2 3 3 3 2 4 3 2 2" xfId="44372" xr:uid="{CDBCA23E-B77C-4158-9C1A-928705F1BD36}"/>
    <cellStyle name="Normal 3 2 3 3 3 2 4 3 3" xfId="44371" xr:uid="{93AB2580-DD76-44C0-92A8-9FCDEE0C71BD}"/>
    <cellStyle name="Normal 3 2 3 3 3 2 4 4" xfId="16424" xr:uid="{DCC56BEB-DDEC-48AE-B97A-F975DCEDA645}"/>
    <cellStyle name="Normal 3 2 3 3 3 2 4 4 2" xfId="44373" xr:uid="{726427FC-19B2-40E6-882D-EC443761B3B2}"/>
    <cellStyle name="Normal 3 2 3 3 3 2 4 5" xfId="44366" xr:uid="{A5C8C178-DC9A-43C0-B66D-58ABA79B7013}"/>
    <cellStyle name="Normal 3 2 3 3 3 2 5" xfId="16425" xr:uid="{92BACB8D-12DA-4579-8551-63904443D569}"/>
    <cellStyle name="Normal 3 2 3 3 3 2 5 2" xfId="16426" xr:uid="{3CAB818D-1FE0-42DF-BAAF-5D02970BCDF6}"/>
    <cellStyle name="Normal 3 2 3 3 3 2 5 2 2" xfId="16427" xr:uid="{C85AD7BB-8472-42D5-954E-FFFCFA0925A7}"/>
    <cellStyle name="Normal 3 2 3 3 3 2 5 2 2 2" xfId="44376" xr:uid="{C439945C-1F03-41A5-8701-65997A29875E}"/>
    <cellStyle name="Normal 3 2 3 3 3 2 5 2 3" xfId="44375" xr:uid="{517DF3AC-15D4-4B82-A116-F0E237458320}"/>
    <cellStyle name="Normal 3 2 3 3 3 2 5 3" xfId="16428" xr:uid="{8B80B80F-D7ED-4316-BCFF-8CEFC95CC71E}"/>
    <cellStyle name="Normal 3 2 3 3 3 2 5 3 2" xfId="44377" xr:uid="{A1A3574B-696D-4647-869E-E1F0575C90B7}"/>
    <cellStyle name="Normal 3 2 3 3 3 2 5 4" xfId="44374" xr:uid="{25C814F3-4B06-46E5-A063-7C885791ED3B}"/>
    <cellStyle name="Normal 3 2 3 3 3 2 6" xfId="16429" xr:uid="{AE2BDB4F-7E8A-467D-B67E-C51C4BCF3A93}"/>
    <cellStyle name="Normal 3 2 3 3 3 2 6 2" xfId="16430" xr:uid="{00866DF2-43E8-4F92-9369-376DEFA710D5}"/>
    <cellStyle name="Normal 3 2 3 3 3 2 6 2 2" xfId="44379" xr:uid="{C8EE788E-DCC5-45DD-9AA5-6A00C282F5AE}"/>
    <cellStyle name="Normal 3 2 3 3 3 2 6 3" xfId="44378" xr:uid="{FAE32938-5F5B-4DF3-B3B3-E6CC53FF86B6}"/>
    <cellStyle name="Normal 3 2 3 3 3 2 7" xfId="16431" xr:uid="{B081A4A4-E836-4FB7-93EA-18AFD5468EAA}"/>
    <cellStyle name="Normal 3 2 3 3 3 2 7 2" xfId="44380" xr:uid="{7578B23A-34FD-477B-A02D-BD87C76B54CC}"/>
    <cellStyle name="Normal 3 2 3 3 3 2 8" xfId="28610" xr:uid="{82237EE5-9716-4F62-90F6-F534900CC95C}"/>
    <cellStyle name="Normal 3 2 3 3 3 3" xfId="16432" xr:uid="{CA66C304-60B9-4E62-988F-250538A42A40}"/>
    <cellStyle name="Normal 3 2 3 3 3 3 2" xfId="16433" xr:uid="{DA9F63A5-E518-4D1C-82EC-826DAA3327A4}"/>
    <cellStyle name="Normal 3 2 3 3 3 3 2 2" xfId="16434" xr:uid="{D849D1B4-327A-4882-864C-5C4BCE448740}"/>
    <cellStyle name="Normal 3 2 3 3 3 3 2 2 2" xfId="16435" xr:uid="{6C1C0EFC-8022-45E7-9434-C39E76C2F36C}"/>
    <cellStyle name="Normal 3 2 3 3 3 3 2 2 2 2" xfId="16436" xr:uid="{C077784F-6D36-4B8E-82AB-9724EA650DC6}"/>
    <cellStyle name="Normal 3 2 3 3 3 3 2 2 2 2 2" xfId="44385" xr:uid="{BF8124EB-61AF-4D82-BB88-66ABB19952AF}"/>
    <cellStyle name="Normal 3 2 3 3 3 3 2 2 2 3" xfId="44384" xr:uid="{A29B0567-A903-4FAB-A421-D47DD6C604C7}"/>
    <cellStyle name="Normal 3 2 3 3 3 3 2 2 3" xfId="16437" xr:uid="{0228E3DB-0EE2-4697-ADA3-320184222B43}"/>
    <cellStyle name="Normal 3 2 3 3 3 3 2 2 3 2" xfId="44386" xr:uid="{85CD7208-101D-44A5-888D-68462F328C66}"/>
    <cellStyle name="Normal 3 2 3 3 3 3 2 2 4" xfId="44383" xr:uid="{3C274082-DCBC-4420-8E2F-46188618DDFE}"/>
    <cellStyle name="Normal 3 2 3 3 3 3 2 3" xfId="16438" xr:uid="{FF6FC9DF-D4D6-412F-8411-42CAF1FBEFE8}"/>
    <cellStyle name="Normal 3 2 3 3 3 3 2 3 2" xfId="16439" xr:uid="{D05E8509-28E4-4735-8035-DE16A2D38D1E}"/>
    <cellStyle name="Normal 3 2 3 3 3 3 2 3 2 2" xfId="44388" xr:uid="{128517A7-7C1E-4769-A08F-283FDD58E1A3}"/>
    <cellStyle name="Normal 3 2 3 3 3 3 2 3 3" xfId="44387" xr:uid="{871D97FB-4EB1-425D-9AD7-7C0C432B5BF0}"/>
    <cellStyle name="Normal 3 2 3 3 3 3 2 4" xfId="16440" xr:uid="{7BD582E6-E91F-4A1A-87A5-F26C09B6E86E}"/>
    <cellStyle name="Normal 3 2 3 3 3 3 2 4 2" xfId="44389" xr:uid="{2C536B2B-8FFE-4B13-8939-1B93479628D1}"/>
    <cellStyle name="Normal 3 2 3 3 3 3 2 5" xfId="44382" xr:uid="{5A06F349-55E8-40B3-B1EC-518D9D0021CF}"/>
    <cellStyle name="Normal 3 2 3 3 3 3 3" xfId="16441" xr:uid="{818648EC-68FD-4F72-9231-31FA492A448B}"/>
    <cellStyle name="Normal 3 2 3 3 3 3 3 2" xfId="16442" xr:uid="{AA6D89D9-72F2-4596-B827-F3E148132E8B}"/>
    <cellStyle name="Normal 3 2 3 3 3 3 3 2 2" xfId="16443" xr:uid="{E6E755D9-FB92-4FBA-B936-83098A1CBBBC}"/>
    <cellStyle name="Normal 3 2 3 3 3 3 3 2 2 2" xfId="44392" xr:uid="{C6AD8B91-1187-4D69-B723-93374A52E9B5}"/>
    <cellStyle name="Normal 3 2 3 3 3 3 3 2 3" xfId="44391" xr:uid="{7E774CE3-1642-4FB7-B120-FBE55291CDC8}"/>
    <cellStyle name="Normal 3 2 3 3 3 3 3 3" xfId="16444" xr:uid="{EE6443A5-F9A2-4EC6-A584-693533B70855}"/>
    <cellStyle name="Normal 3 2 3 3 3 3 3 3 2" xfId="44393" xr:uid="{439437E4-62AD-4932-B352-9411A4C1575E}"/>
    <cellStyle name="Normal 3 2 3 3 3 3 3 4" xfId="44390" xr:uid="{DB8C25C1-89F6-48EE-8D2E-8239FCA05A53}"/>
    <cellStyle name="Normal 3 2 3 3 3 3 4" xfId="16445" xr:uid="{2EDAB528-DDC4-4D00-9472-3D84A97C45DE}"/>
    <cellStyle name="Normal 3 2 3 3 3 3 4 2" xfId="16446" xr:uid="{9A1141DE-3E58-402A-9B2A-985E390C4724}"/>
    <cellStyle name="Normal 3 2 3 3 3 3 4 2 2" xfId="44395" xr:uid="{2CE81FD8-35C2-43C4-A997-CD1C802DFCCC}"/>
    <cellStyle name="Normal 3 2 3 3 3 3 4 3" xfId="44394" xr:uid="{141A9A5B-95C2-41CB-825B-EB4B29628DE3}"/>
    <cellStyle name="Normal 3 2 3 3 3 3 5" xfId="16447" xr:uid="{8F7F8480-17D0-4ACE-89E0-391D18987126}"/>
    <cellStyle name="Normal 3 2 3 3 3 3 5 2" xfId="44396" xr:uid="{F7AF42D2-4279-4F7F-AAEE-8D16C78E515D}"/>
    <cellStyle name="Normal 3 2 3 3 3 3 6" xfId="44381" xr:uid="{FF6F49EE-F0A6-4BF2-A09A-0D69BB02547A}"/>
    <cellStyle name="Normal 3 2 3 3 3 4" xfId="16448" xr:uid="{6C5F1683-D1DD-4A75-8F3E-34FC2820653D}"/>
    <cellStyle name="Normal 3 2 3 3 3 4 2" xfId="16449" xr:uid="{07AFAFE2-02DF-4DB7-A4AA-DF06632E2A52}"/>
    <cellStyle name="Normal 3 2 3 3 3 4 2 2" xfId="16450" xr:uid="{1ECB431A-A771-4C4C-AC30-9E00E23A4CA7}"/>
    <cellStyle name="Normal 3 2 3 3 3 4 2 2 2" xfId="16451" xr:uid="{13D6C60C-652C-4850-9D35-475B8650BFD8}"/>
    <cellStyle name="Normal 3 2 3 3 3 4 2 2 2 2" xfId="44400" xr:uid="{8AE19586-1961-4801-8188-553B005C291F}"/>
    <cellStyle name="Normal 3 2 3 3 3 4 2 2 3" xfId="44399" xr:uid="{8A72EE69-1F3F-4048-BDE7-818B692FD319}"/>
    <cellStyle name="Normal 3 2 3 3 3 4 2 3" xfId="16452" xr:uid="{DB11C4D8-C846-441B-9E7A-0A2629B1C944}"/>
    <cellStyle name="Normal 3 2 3 3 3 4 2 3 2" xfId="44401" xr:uid="{1C14C90A-F65F-43D2-B5A4-45C56178D239}"/>
    <cellStyle name="Normal 3 2 3 3 3 4 2 4" xfId="44398" xr:uid="{6743B48E-3226-4219-B112-CB6679CC0695}"/>
    <cellStyle name="Normal 3 2 3 3 3 4 3" xfId="16453" xr:uid="{14363666-34D5-4657-B75D-A781504205D1}"/>
    <cellStyle name="Normal 3 2 3 3 3 4 3 2" xfId="16454" xr:uid="{5652D377-A346-41C2-A3FA-A51DE72FAE36}"/>
    <cellStyle name="Normal 3 2 3 3 3 4 3 2 2" xfId="44403" xr:uid="{F6C2246D-6439-42FE-BD2D-DA29B9895214}"/>
    <cellStyle name="Normal 3 2 3 3 3 4 3 3" xfId="44402" xr:uid="{C502DC90-22B8-452E-90B4-FD5C8B8BB776}"/>
    <cellStyle name="Normal 3 2 3 3 3 4 4" xfId="16455" xr:uid="{944BFF3E-0A3B-49F3-BF9E-5E130CB5E75D}"/>
    <cellStyle name="Normal 3 2 3 3 3 4 4 2" xfId="44404" xr:uid="{E8080AC7-CAB6-462F-A818-E2CE5DAF82AC}"/>
    <cellStyle name="Normal 3 2 3 3 3 4 5" xfId="44397" xr:uid="{26C110F4-3C56-4B5F-A652-42B2FD547165}"/>
    <cellStyle name="Normal 3 2 3 3 3 5" xfId="16456" xr:uid="{64F6602B-BF01-49DA-B99B-CB6BADC69A5A}"/>
    <cellStyle name="Normal 3 2 3 3 3 5 2" xfId="16457" xr:uid="{20C91123-B8EF-4D56-996D-FEF68E247AD3}"/>
    <cellStyle name="Normal 3 2 3 3 3 5 2 2" xfId="16458" xr:uid="{93A68072-27DB-45D3-97BD-A955225B2F45}"/>
    <cellStyle name="Normal 3 2 3 3 3 5 2 2 2" xfId="16459" xr:uid="{8751592D-815E-464C-A7C1-56DC0B405734}"/>
    <cellStyle name="Normal 3 2 3 3 3 5 2 2 2 2" xfId="44408" xr:uid="{74A89975-F044-4D28-A46B-FBCBA9AC10BA}"/>
    <cellStyle name="Normal 3 2 3 3 3 5 2 2 3" xfId="44407" xr:uid="{0E246EE7-0B85-4EF9-BAF4-67302355ED4B}"/>
    <cellStyle name="Normal 3 2 3 3 3 5 2 3" xfId="16460" xr:uid="{DCB756BE-BD85-4F03-84D0-203EFFAF76F7}"/>
    <cellStyle name="Normal 3 2 3 3 3 5 2 3 2" xfId="44409" xr:uid="{7F7B07CC-86D5-4386-96BE-99ADBF787E5A}"/>
    <cellStyle name="Normal 3 2 3 3 3 5 2 4" xfId="44406" xr:uid="{453AB80C-BBE5-4411-B7CA-CD7F09965807}"/>
    <cellStyle name="Normal 3 2 3 3 3 5 3" xfId="16461" xr:uid="{832B5DDB-98B5-43B7-A9A2-23A06949B775}"/>
    <cellStyle name="Normal 3 2 3 3 3 5 3 2" xfId="16462" xr:uid="{36FF7CF7-2030-4648-8BBA-241D2F24E777}"/>
    <cellStyle name="Normal 3 2 3 3 3 5 3 2 2" xfId="44411" xr:uid="{72921AC3-7EF5-4176-98A5-78A70BEE7BE6}"/>
    <cellStyle name="Normal 3 2 3 3 3 5 3 3" xfId="44410" xr:uid="{B921E3C5-4B29-49C9-92EA-BDC1B90C86F5}"/>
    <cellStyle name="Normal 3 2 3 3 3 5 4" xfId="16463" xr:uid="{7978AFFF-B2AA-4434-B1F6-5774EEC32DC2}"/>
    <cellStyle name="Normal 3 2 3 3 3 5 4 2" xfId="44412" xr:uid="{3BE41922-C599-4008-8D67-3A373097FF99}"/>
    <cellStyle name="Normal 3 2 3 3 3 5 5" xfId="44405" xr:uid="{7B06A8B3-5D31-40ED-8FA0-2912ACEB0945}"/>
    <cellStyle name="Normal 3 2 3 3 3 6" xfId="16464" xr:uid="{DD9F27BB-8900-47BA-925C-125FF02AA37A}"/>
    <cellStyle name="Normal 3 2 3 3 3 6 2" xfId="16465" xr:uid="{DC4659F4-9588-436B-9E45-AB8AD2EF93D7}"/>
    <cellStyle name="Normal 3 2 3 3 3 6 2 2" xfId="16466" xr:uid="{F06ECA73-F13A-4EB4-94C6-F3A6DE015AAE}"/>
    <cellStyle name="Normal 3 2 3 3 3 6 2 2 2" xfId="44415" xr:uid="{4C575F5A-566E-4157-8182-4253192EFAE9}"/>
    <cellStyle name="Normal 3 2 3 3 3 6 2 3" xfId="44414" xr:uid="{B5479DBD-995C-4E4E-B23C-4B1FEF2BC4CD}"/>
    <cellStyle name="Normal 3 2 3 3 3 6 3" xfId="16467" xr:uid="{7A0252AF-2123-4A9C-9878-A1A54DFE7516}"/>
    <cellStyle name="Normal 3 2 3 3 3 6 3 2" xfId="44416" xr:uid="{ACDB621B-7ECB-4032-99EB-D5AF9356D3B1}"/>
    <cellStyle name="Normal 3 2 3 3 3 6 4" xfId="44413" xr:uid="{1C2DE119-05D8-419D-AA6D-AB40379CDECC}"/>
    <cellStyle name="Normal 3 2 3 3 3 7" xfId="16468" xr:uid="{147C6CAE-42D6-40BF-AA03-D846B34191D2}"/>
    <cellStyle name="Normal 3 2 3 3 3 7 2" xfId="16469" xr:uid="{3E0382AF-FB45-496C-86AF-998AC45ED473}"/>
    <cellStyle name="Normal 3 2 3 3 3 7 2 2" xfId="44418" xr:uid="{1A42696D-E48A-4BE7-AD55-73BC04D36FDF}"/>
    <cellStyle name="Normal 3 2 3 3 3 7 3" xfId="44417" xr:uid="{969EACAC-CB84-44FF-9F9D-0C00A31F118A}"/>
    <cellStyle name="Normal 3 2 3 3 3 8" xfId="16470" xr:uid="{7FE58E00-4237-4F29-8AF2-516E6580BBC3}"/>
    <cellStyle name="Normal 3 2 3 3 3 8 2" xfId="44419" xr:uid="{B4235F28-26A1-4EDA-A5D6-3573B2FA5F3C}"/>
    <cellStyle name="Normal 3 2 3 3 3 9" xfId="27903" xr:uid="{883B9FB9-F113-4F85-8AA4-2AA97E4FCC5C}"/>
    <cellStyle name="Normal 3 2 3 3 3 9 2" xfId="55822" xr:uid="{07F26F15-E6E9-49D8-B4C0-EFFC9F265EC4}"/>
    <cellStyle name="Normal 3 2 3 3 4" xfId="477" xr:uid="{5135A2C1-911D-45E8-B2CD-919EC53E2215}"/>
    <cellStyle name="Normal 3 2 3 3 4 2" xfId="16471" xr:uid="{46281677-A5B3-4130-A23B-4775F8C4B5EE}"/>
    <cellStyle name="Normal 3 2 3 3 4 2 2" xfId="16472" xr:uid="{B5F2C08F-73C9-4019-A5C6-89DE11499498}"/>
    <cellStyle name="Normal 3 2 3 3 4 2 2 2" xfId="16473" xr:uid="{C0C29E31-A567-4D2E-87B8-052931FA6CB5}"/>
    <cellStyle name="Normal 3 2 3 3 4 2 2 2 2" xfId="16474" xr:uid="{E4F68A81-9776-40BB-912D-AF8E32DE7D7F}"/>
    <cellStyle name="Normal 3 2 3 3 4 2 2 2 2 2" xfId="16475" xr:uid="{EDB6280D-E3DF-42AA-993A-C78265D3CE69}"/>
    <cellStyle name="Normal 3 2 3 3 4 2 2 2 2 2 2" xfId="44424" xr:uid="{0CD38FE2-06BE-420D-B242-E3B4D8254B0C}"/>
    <cellStyle name="Normal 3 2 3 3 4 2 2 2 2 3" xfId="44423" xr:uid="{7F2BF103-882C-401B-834B-3ED80ED4CD1F}"/>
    <cellStyle name="Normal 3 2 3 3 4 2 2 2 3" xfId="16476" xr:uid="{C4D38B9D-7A2E-46CF-933B-449F0F7C0F59}"/>
    <cellStyle name="Normal 3 2 3 3 4 2 2 2 3 2" xfId="44425" xr:uid="{9393CEE5-E5C9-4A63-B1B4-B8A29934A862}"/>
    <cellStyle name="Normal 3 2 3 3 4 2 2 2 4" xfId="44422" xr:uid="{D32130FB-5A82-4146-B4FC-FDE869FFCD25}"/>
    <cellStyle name="Normal 3 2 3 3 4 2 2 3" xfId="16477" xr:uid="{148A9835-BD40-45DF-A792-A7ECD2D9D56D}"/>
    <cellStyle name="Normal 3 2 3 3 4 2 2 3 2" xfId="16478" xr:uid="{FAD93F98-6C58-4DEC-A1AF-B4A8F36770C9}"/>
    <cellStyle name="Normal 3 2 3 3 4 2 2 3 2 2" xfId="44427" xr:uid="{039A717A-379B-4398-9F5E-370B186C58A2}"/>
    <cellStyle name="Normal 3 2 3 3 4 2 2 3 3" xfId="44426" xr:uid="{DBC4C771-734F-4DEE-BD2B-390526371C48}"/>
    <cellStyle name="Normal 3 2 3 3 4 2 2 4" xfId="16479" xr:uid="{4220E475-459B-41BA-BDC5-B6623645EF55}"/>
    <cellStyle name="Normal 3 2 3 3 4 2 2 4 2" xfId="44428" xr:uid="{86E749A2-AEC4-46B2-A6C8-0578015769B9}"/>
    <cellStyle name="Normal 3 2 3 3 4 2 2 5" xfId="44421" xr:uid="{02158AF9-DFA0-441F-8CF1-812D7F7A600C}"/>
    <cellStyle name="Normal 3 2 3 3 4 2 3" xfId="16480" xr:uid="{C768291E-F81B-4E2D-9846-8D88796D8DBA}"/>
    <cellStyle name="Normal 3 2 3 3 4 2 3 2" xfId="16481" xr:uid="{A1C8A7B7-6A95-41C6-A444-144E2EF2E7B0}"/>
    <cellStyle name="Normal 3 2 3 3 4 2 3 2 2" xfId="16482" xr:uid="{5C8F030A-42EE-415B-9169-1F8EAA598734}"/>
    <cellStyle name="Normal 3 2 3 3 4 2 3 2 2 2" xfId="44431" xr:uid="{6B91B1DD-01C2-443D-A562-DEE201DA1DC9}"/>
    <cellStyle name="Normal 3 2 3 3 4 2 3 2 3" xfId="44430" xr:uid="{DCD44EF8-4086-43D5-BEA2-D2E0EFAC2031}"/>
    <cellStyle name="Normal 3 2 3 3 4 2 3 3" xfId="16483" xr:uid="{C7865DAD-5603-4621-8837-EEA90E6884D3}"/>
    <cellStyle name="Normal 3 2 3 3 4 2 3 3 2" xfId="44432" xr:uid="{2E1CE470-AA42-41F7-A644-D0DC37FEA63E}"/>
    <cellStyle name="Normal 3 2 3 3 4 2 3 4" xfId="44429" xr:uid="{D3DAE2B5-EB27-48AB-968D-BDD5C0C98DE1}"/>
    <cellStyle name="Normal 3 2 3 3 4 2 4" xfId="16484" xr:uid="{DEC9E06B-D7AC-4F3F-B018-636D28569AD0}"/>
    <cellStyle name="Normal 3 2 3 3 4 2 4 2" xfId="16485" xr:uid="{EDD7084A-99E5-45C5-9728-16F772EE24A2}"/>
    <cellStyle name="Normal 3 2 3 3 4 2 4 2 2" xfId="44434" xr:uid="{C31ACBC8-DA48-4A20-A96F-829D27EA5531}"/>
    <cellStyle name="Normal 3 2 3 3 4 2 4 3" xfId="44433" xr:uid="{5E3B059C-CF72-4A40-853C-A67ECA89BAC5}"/>
    <cellStyle name="Normal 3 2 3 3 4 2 5" xfId="16486" xr:uid="{A59EC6A1-55B7-4F36-8C6F-99DBB6E0E98E}"/>
    <cellStyle name="Normal 3 2 3 3 4 2 5 2" xfId="44435" xr:uid="{4C9577C7-6786-47DC-9A79-DB20CCCC5F5E}"/>
    <cellStyle name="Normal 3 2 3 3 4 2 6" xfId="44420" xr:uid="{868E7D6B-146C-4FAC-8813-AEC68E92E3AD}"/>
    <cellStyle name="Normal 3 2 3 3 4 3" xfId="16487" xr:uid="{C24871EB-E8A1-4B45-B90E-4D86351D7040}"/>
    <cellStyle name="Normal 3 2 3 3 4 3 2" xfId="16488" xr:uid="{2640B1A7-5070-444B-9B35-155E1DDC9135}"/>
    <cellStyle name="Normal 3 2 3 3 4 3 2 2" xfId="16489" xr:uid="{DAC171EC-70C8-4BA0-8734-CB8F6C821CB2}"/>
    <cellStyle name="Normal 3 2 3 3 4 3 2 2 2" xfId="16490" xr:uid="{F360519D-A0A7-437C-8484-946CED238B48}"/>
    <cellStyle name="Normal 3 2 3 3 4 3 2 2 2 2" xfId="44439" xr:uid="{C94132C9-D784-4922-AAA7-07136C57DC3F}"/>
    <cellStyle name="Normal 3 2 3 3 4 3 2 2 3" xfId="44438" xr:uid="{4B600439-0C7D-4826-83B8-E1E79D35BA7B}"/>
    <cellStyle name="Normal 3 2 3 3 4 3 2 3" xfId="16491" xr:uid="{487A8830-CD67-48EE-8D9E-EA12B1E4D6B9}"/>
    <cellStyle name="Normal 3 2 3 3 4 3 2 3 2" xfId="44440" xr:uid="{985BE4D5-2D65-450F-B795-54930A4A05B3}"/>
    <cellStyle name="Normal 3 2 3 3 4 3 2 4" xfId="44437" xr:uid="{51677F6A-33DC-4F3D-B48E-0FFD2C8608B5}"/>
    <cellStyle name="Normal 3 2 3 3 4 3 3" xfId="16492" xr:uid="{301F273B-4784-4D87-8C99-F71B2D1BB3C0}"/>
    <cellStyle name="Normal 3 2 3 3 4 3 3 2" xfId="16493" xr:uid="{1AE26578-0122-455F-8EE4-D77D4B191D37}"/>
    <cellStyle name="Normal 3 2 3 3 4 3 3 2 2" xfId="44442" xr:uid="{E62BDED0-A96F-49D3-8E7C-CCB95EFBC532}"/>
    <cellStyle name="Normal 3 2 3 3 4 3 3 3" xfId="44441" xr:uid="{3448C61A-D633-4825-BE18-961B0AFE2EE5}"/>
    <cellStyle name="Normal 3 2 3 3 4 3 4" xfId="16494" xr:uid="{07D86621-0559-4B28-949B-FBC7CD2FF674}"/>
    <cellStyle name="Normal 3 2 3 3 4 3 4 2" xfId="44443" xr:uid="{4B8C9899-78DE-4A65-9907-64C93E1E75F3}"/>
    <cellStyle name="Normal 3 2 3 3 4 3 5" xfId="44436" xr:uid="{85D90F31-7DA5-4687-81D1-D188C4526483}"/>
    <cellStyle name="Normal 3 2 3 3 4 4" xfId="16495" xr:uid="{4C82E525-8649-4CE0-972D-A8330925C520}"/>
    <cellStyle name="Normal 3 2 3 3 4 4 2" xfId="16496" xr:uid="{5D7AF5AD-4AC3-4B27-B288-02D92257CE3C}"/>
    <cellStyle name="Normal 3 2 3 3 4 4 2 2" xfId="16497" xr:uid="{BD5FBFCA-A3F8-4DFD-8134-DB10521B9E57}"/>
    <cellStyle name="Normal 3 2 3 3 4 4 2 2 2" xfId="16498" xr:uid="{1AC20520-DE26-4D6E-BC2A-9258B69CB648}"/>
    <cellStyle name="Normal 3 2 3 3 4 4 2 2 2 2" xfId="44447" xr:uid="{6F8F3BE2-D17B-4741-A776-173FB8830CB9}"/>
    <cellStyle name="Normal 3 2 3 3 4 4 2 2 3" xfId="44446" xr:uid="{1E23401C-FE11-444A-98FA-4A08D77C41C2}"/>
    <cellStyle name="Normal 3 2 3 3 4 4 2 3" xfId="16499" xr:uid="{BA2BF40C-B335-49D4-8DC6-455A327DCE61}"/>
    <cellStyle name="Normal 3 2 3 3 4 4 2 3 2" xfId="44448" xr:uid="{F47E7EEF-861D-49FD-9B02-5EC0F139AE14}"/>
    <cellStyle name="Normal 3 2 3 3 4 4 2 4" xfId="44445" xr:uid="{B88A1B0D-527E-4670-AAA0-552B0AC387AE}"/>
    <cellStyle name="Normal 3 2 3 3 4 4 3" xfId="16500" xr:uid="{CA558F38-F0FC-48A5-A2B3-11B84AFDD199}"/>
    <cellStyle name="Normal 3 2 3 3 4 4 3 2" xfId="16501" xr:uid="{222BC36B-045A-4E28-AB5C-AF2B9A038974}"/>
    <cellStyle name="Normal 3 2 3 3 4 4 3 2 2" xfId="44450" xr:uid="{FB67A03A-B91A-4A24-8FFB-8BCD954B2624}"/>
    <cellStyle name="Normal 3 2 3 3 4 4 3 3" xfId="44449" xr:uid="{F8EBFB00-36F9-4227-9A74-2D9A04D61BFF}"/>
    <cellStyle name="Normal 3 2 3 3 4 4 4" xfId="16502" xr:uid="{1B5B4A48-5526-4C25-AEAD-0C1C6EFAC272}"/>
    <cellStyle name="Normal 3 2 3 3 4 4 4 2" xfId="44451" xr:uid="{59D4AEFF-6B5E-42C0-B7B8-5D75AD7AC4FE}"/>
    <cellStyle name="Normal 3 2 3 3 4 4 5" xfId="44444" xr:uid="{1CF43D16-7A94-4721-8E8A-183CD2A3A1F6}"/>
    <cellStyle name="Normal 3 2 3 3 4 5" xfId="16503" xr:uid="{CA04BFB1-B2B7-49AE-8357-7732CA665722}"/>
    <cellStyle name="Normal 3 2 3 3 4 5 2" xfId="16504" xr:uid="{0F1AC0ED-EC07-4C6F-9FC2-35B69A101419}"/>
    <cellStyle name="Normal 3 2 3 3 4 5 2 2" xfId="16505" xr:uid="{1BBE7FEB-4B39-42E9-A62B-BC84E1B2F443}"/>
    <cellStyle name="Normal 3 2 3 3 4 5 2 2 2" xfId="44454" xr:uid="{C20831AE-27B9-4B8D-A2F9-A4E40B4438A6}"/>
    <cellStyle name="Normal 3 2 3 3 4 5 2 3" xfId="44453" xr:uid="{C10BCE0E-B455-4FCB-9DA7-2228EE8EC40C}"/>
    <cellStyle name="Normal 3 2 3 3 4 5 3" xfId="16506" xr:uid="{7904FC3A-59DF-47E0-9505-FFD3A4B00FFB}"/>
    <cellStyle name="Normal 3 2 3 3 4 5 3 2" xfId="44455" xr:uid="{084B32F7-1ABB-4394-B076-39125984EDA9}"/>
    <cellStyle name="Normal 3 2 3 3 4 5 4" xfId="44452" xr:uid="{D19CE8BE-4DC3-4717-85EA-9F5F97924F16}"/>
    <cellStyle name="Normal 3 2 3 3 4 6" xfId="16507" xr:uid="{364B23C9-464A-425F-9E7C-686FD77906AB}"/>
    <cellStyle name="Normal 3 2 3 3 4 6 2" xfId="16508" xr:uid="{1CAAAED1-3E43-410C-A8CA-074028FAFB65}"/>
    <cellStyle name="Normal 3 2 3 3 4 6 2 2" xfId="44457" xr:uid="{9A611708-5BF5-4DB3-B4A8-B315033BCA9E}"/>
    <cellStyle name="Normal 3 2 3 3 4 6 3" xfId="44456" xr:uid="{E2E029FC-A38E-4ED6-AA9C-3EFFCC9CEBA8}"/>
    <cellStyle name="Normal 3 2 3 3 4 7" xfId="16509" xr:uid="{84D2682A-5686-43B5-B520-9AB0FB0BE469}"/>
    <cellStyle name="Normal 3 2 3 3 4 7 2" xfId="44458" xr:uid="{939D6FA1-169F-4F78-AF58-EF1BE090FFD3}"/>
    <cellStyle name="Normal 3 2 3 3 4 8" xfId="28456" xr:uid="{DEC217F7-A746-4413-87C8-6D0A59AFCAC7}"/>
    <cellStyle name="Normal 3 2 3 3 5" xfId="16510" xr:uid="{A5F4D65C-FAD5-41C7-8EBB-34DDE20684F3}"/>
    <cellStyle name="Normal 3 2 3 3 5 2" xfId="16511" xr:uid="{A23CA1E9-06A2-4562-89D1-483489F3266E}"/>
    <cellStyle name="Normal 3 2 3 3 5 2 2" xfId="16512" xr:uid="{824020DC-77C8-4EB1-BA8E-CF7436ABD456}"/>
    <cellStyle name="Normal 3 2 3 3 5 2 2 2" xfId="16513" xr:uid="{CA3471FA-2BAF-4087-8E70-8297ABCEAD5F}"/>
    <cellStyle name="Normal 3 2 3 3 5 2 2 2 2" xfId="16514" xr:uid="{B03ED8A3-68CC-4F3A-B147-3AA7D5B204DF}"/>
    <cellStyle name="Normal 3 2 3 3 5 2 2 2 2 2" xfId="44463" xr:uid="{A5D89071-C37D-4199-8C2D-0318DC6F569F}"/>
    <cellStyle name="Normal 3 2 3 3 5 2 2 2 3" xfId="44462" xr:uid="{2F65D79A-879F-4394-8630-75BA1896F55A}"/>
    <cellStyle name="Normal 3 2 3 3 5 2 2 3" xfId="16515" xr:uid="{08963EBE-280F-4E52-857E-59FA946F24D1}"/>
    <cellStyle name="Normal 3 2 3 3 5 2 2 3 2" xfId="44464" xr:uid="{078AF753-A89B-417E-BEA9-03BE645F0F52}"/>
    <cellStyle name="Normal 3 2 3 3 5 2 2 4" xfId="44461" xr:uid="{4429F9C9-22B3-4C86-BCE1-0E7A9298ABDB}"/>
    <cellStyle name="Normal 3 2 3 3 5 2 3" xfId="16516" xr:uid="{D1024EE7-6423-4D66-AC4B-378FC68094FE}"/>
    <cellStyle name="Normal 3 2 3 3 5 2 3 2" xfId="16517" xr:uid="{1C41267F-0EBB-441F-A6F2-99CF57B597A0}"/>
    <cellStyle name="Normal 3 2 3 3 5 2 3 2 2" xfId="44466" xr:uid="{145F8040-3BB3-4131-8A1D-BD4D42959080}"/>
    <cellStyle name="Normal 3 2 3 3 5 2 3 3" xfId="44465" xr:uid="{B0E52A33-8F59-4648-B4F6-4325EEE5E0BB}"/>
    <cellStyle name="Normal 3 2 3 3 5 2 4" xfId="16518" xr:uid="{B21D42DD-B068-48AB-B7E4-86413C42AED3}"/>
    <cellStyle name="Normal 3 2 3 3 5 2 4 2" xfId="44467" xr:uid="{61F2DDC5-C353-4FD7-9296-68805F9D16CE}"/>
    <cellStyle name="Normal 3 2 3 3 5 2 5" xfId="44460" xr:uid="{F1FFD528-FBB5-41CE-8B27-AA2AD963426B}"/>
    <cellStyle name="Normal 3 2 3 3 5 3" xfId="16519" xr:uid="{71BBA8FA-CF94-4A92-982A-CD241050CD7C}"/>
    <cellStyle name="Normal 3 2 3 3 5 3 2" xfId="16520" xr:uid="{DE935D27-9D96-4772-8D2F-54B5B38A9D8D}"/>
    <cellStyle name="Normal 3 2 3 3 5 3 2 2" xfId="16521" xr:uid="{1AE2B18B-3D60-4AB5-923A-6A8C98EF0A16}"/>
    <cellStyle name="Normal 3 2 3 3 5 3 2 2 2" xfId="44470" xr:uid="{EE814B53-4A8F-4204-B2F8-D4C5C1E1A1CA}"/>
    <cellStyle name="Normal 3 2 3 3 5 3 2 3" xfId="44469" xr:uid="{9F731AB6-8493-4ED3-B213-130FE81755F5}"/>
    <cellStyle name="Normal 3 2 3 3 5 3 3" xfId="16522" xr:uid="{375A91BE-2306-4720-BD4E-2401CA4C63F3}"/>
    <cellStyle name="Normal 3 2 3 3 5 3 3 2" xfId="44471" xr:uid="{F53AA578-F640-46F1-BC24-DCE1D75335F8}"/>
    <cellStyle name="Normal 3 2 3 3 5 3 4" xfId="44468" xr:uid="{1C5A6065-6858-4B15-BC58-237F4FABDE84}"/>
    <cellStyle name="Normal 3 2 3 3 5 4" xfId="16523" xr:uid="{D858843A-C4BC-4658-86D6-59D2DE2D5414}"/>
    <cellStyle name="Normal 3 2 3 3 5 4 2" xfId="16524" xr:uid="{3EE8618E-50E4-4D4E-81DC-471553B75D38}"/>
    <cellStyle name="Normal 3 2 3 3 5 4 2 2" xfId="44473" xr:uid="{10804318-311B-4D72-882A-3C57E8D7CBCC}"/>
    <cellStyle name="Normal 3 2 3 3 5 4 3" xfId="44472" xr:uid="{54A87F0D-C34C-436D-9F4B-8FEA53DA1243}"/>
    <cellStyle name="Normal 3 2 3 3 5 5" xfId="16525" xr:uid="{9F60F77A-8A1C-42C2-BE2F-3A060BC04B2E}"/>
    <cellStyle name="Normal 3 2 3 3 5 5 2" xfId="44474" xr:uid="{600AD0A6-C48E-4C11-9523-431F26F4D9E9}"/>
    <cellStyle name="Normal 3 2 3 3 5 6" xfId="44459" xr:uid="{BF1E962D-F675-4EAE-9AFB-71146763D0B7}"/>
    <cellStyle name="Normal 3 2 3 3 6" xfId="16526" xr:uid="{758C947B-614C-44E0-8489-9F5EAA9ECD83}"/>
    <cellStyle name="Normal 3 2 3 3 6 2" xfId="16527" xr:uid="{87FED955-1F1E-444D-A9B4-AB3B72341970}"/>
    <cellStyle name="Normal 3 2 3 3 6 2 2" xfId="16528" xr:uid="{13CE39B0-AD73-4AE4-A303-EB78764DA086}"/>
    <cellStyle name="Normal 3 2 3 3 6 2 2 2" xfId="16529" xr:uid="{6B12C581-E03F-48B4-840E-9EF928AA86EF}"/>
    <cellStyle name="Normal 3 2 3 3 6 2 2 2 2" xfId="44478" xr:uid="{ACDBDD06-6717-4324-809B-26234DF6389B}"/>
    <cellStyle name="Normal 3 2 3 3 6 2 2 3" xfId="44477" xr:uid="{43166B86-0439-4722-A2A6-87B71FED70CF}"/>
    <cellStyle name="Normal 3 2 3 3 6 2 3" xfId="16530" xr:uid="{2B6982FC-4F75-4D8D-85A8-A9C7E3CCC9A6}"/>
    <cellStyle name="Normal 3 2 3 3 6 2 3 2" xfId="44479" xr:uid="{D5F9FD55-3EEF-4791-8D42-381A292CBB71}"/>
    <cellStyle name="Normal 3 2 3 3 6 2 4" xfId="44476" xr:uid="{C1578962-2098-4BEE-B4AC-A1B87CF7299E}"/>
    <cellStyle name="Normal 3 2 3 3 6 3" xfId="16531" xr:uid="{2CB8D432-B472-42F2-9928-3A0870BC9940}"/>
    <cellStyle name="Normal 3 2 3 3 6 3 2" xfId="16532" xr:uid="{B4CB7625-3A8E-4459-A12B-204B81057BF1}"/>
    <cellStyle name="Normal 3 2 3 3 6 3 2 2" xfId="44481" xr:uid="{283191D2-F689-46C7-BC68-3D4215691FBD}"/>
    <cellStyle name="Normal 3 2 3 3 6 3 3" xfId="44480" xr:uid="{C45DFB74-F080-4D9C-B436-C2C9E4AFBE44}"/>
    <cellStyle name="Normal 3 2 3 3 6 4" xfId="16533" xr:uid="{702706EE-AB11-4869-AFA5-BFA39A2CB2B8}"/>
    <cellStyle name="Normal 3 2 3 3 6 4 2" xfId="44482" xr:uid="{609650C5-92B6-46A4-84FF-CBE6E936A32A}"/>
    <cellStyle name="Normal 3 2 3 3 6 5" xfId="44475" xr:uid="{3381454A-DC08-475F-9005-92CE2FB7F796}"/>
    <cellStyle name="Normal 3 2 3 3 7" xfId="16534" xr:uid="{736F0CC1-9A75-4F7E-B47E-3419046A2551}"/>
    <cellStyle name="Normal 3 2 3 3 7 2" xfId="16535" xr:uid="{B53359A2-31F4-4F08-80C8-782476637511}"/>
    <cellStyle name="Normal 3 2 3 3 7 2 2" xfId="16536" xr:uid="{05B13AF9-5F13-4E70-B402-6EC14C4AA483}"/>
    <cellStyle name="Normal 3 2 3 3 7 2 2 2" xfId="16537" xr:uid="{76A1A0BB-2F78-4A5B-AB8B-B40C3B76FB97}"/>
    <cellStyle name="Normal 3 2 3 3 7 2 2 2 2" xfId="44486" xr:uid="{4ACC484A-C76F-4F66-BCFF-A65DD944C72D}"/>
    <cellStyle name="Normal 3 2 3 3 7 2 2 3" xfId="44485" xr:uid="{9B5F7636-EC0F-414C-B762-CF1E7EC664DE}"/>
    <cellStyle name="Normal 3 2 3 3 7 2 3" xfId="16538" xr:uid="{F8736F56-5B86-4299-AACD-165C1CDF0D89}"/>
    <cellStyle name="Normal 3 2 3 3 7 2 3 2" xfId="44487" xr:uid="{CD9C17EF-D0EB-4247-A5EC-C3E795BC33CF}"/>
    <cellStyle name="Normal 3 2 3 3 7 2 4" xfId="44484" xr:uid="{13FBA4B0-797F-47FD-B785-A9D2C1ED264C}"/>
    <cellStyle name="Normal 3 2 3 3 7 3" xfId="16539" xr:uid="{D67C96CA-9CF9-43A0-BF81-6E0B558BD6CD}"/>
    <cellStyle name="Normal 3 2 3 3 7 3 2" xfId="16540" xr:uid="{8BAB93C2-994F-4CB1-8737-5DB9EB18ED88}"/>
    <cellStyle name="Normal 3 2 3 3 7 3 2 2" xfId="44489" xr:uid="{C3A2D5FB-22D8-4710-A24F-1818F9019D0C}"/>
    <cellStyle name="Normal 3 2 3 3 7 3 3" xfId="44488" xr:uid="{4815733B-33DC-4CC1-AD4E-51EDA4B63CAF}"/>
    <cellStyle name="Normal 3 2 3 3 7 4" xfId="16541" xr:uid="{FBF74267-16BB-40AC-8BA6-0D67C32EE12B}"/>
    <cellStyle name="Normal 3 2 3 3 7 4 2" xfId="44490" xr:uid="{EB233401-55A3-4A2B-BE10-E84707F6C98F}"/>
    <cellStyle name="Normal 3 2 3 3 7 5" xfId="44483" xr:uid="{B32D96CC-4D3F-4B36-8688-8C9B07CE20CE}"/>
    <cellStyle name="Normal 3 2 3 3 8" xfId="16542" xr:uid="{83AD9CAE-A035-4012-924C-07127E2A3539}"/>
    <cellStyle name="Normal 3 2 3 3 8 2" xfId="16543" xr:uid="{A134FDE6-C5C8-4BBC-94F8-EEAECE7C8692}"/>
    <cellStyle name="Normal 3 2 3 3 8 2 2" xfId="16544" xr:uid="{BA2FCFA6-0C81-4CDB-9D0E-855071EDC81E}"/>
    <cellStyle name="Normal 3 2 3 3 8 2 2 2" xfId="44493" xr:uid="{FB6B32D8-D4E0-4BD0-8FD9-D4DABFADCAB8}"/>
    <cellStyle name="Normal 3 2 3 3 8 2 3" xfId="44492" xr:uid="{A89404B5-0395-4575-9F6A-F16504DFFFAA}"/>
    <cellStyle name="Normal 3 2 3 3 8 3" xfId="16545" xr:uid="{7434FBC5-FF42-4599-A521-416C16CD6EE3}"/>
    <cellStyle name="Normal 3 2 3 3 8 3 2" xfId="44494" xr:uid="{5321AE40-D95D-4738-BD9B-B4ED4CFC72CF}"/>
    <cellStyle name="Normal 3 2 3 3 8 4" xfId="44491" xr:uid="{033BEA57-E1F3-43B6-9B86-B3285FE26B3F}"/>
    <cellStyle name="Normal 3 2 3 3 9" xfId="16546" xr:uid="{2B04BEFC-29B5-4587-A404-E4E68B01D40C}"/>
    <cellStyle name="Normal 3 2 3 3 9 2" xfId="16547" xr:uid="{7893AB25-A96B-42E6-880B-9766F91DEF45}"/>
    <cellStyle name="Normal 3 2 3 3 9 2 2" xfId="44496" xr:uid="{7DA9E734-3023-438F-9616-36BC41459AB6}"/>
    <cellStyle name="Normal 3 2 3 3 9 3" xfId="44495" xr:uid="{A88E9924-CB79-4B52-895F-047DAAB0F496}"/>
    <cellStyle name="Normal 3 2 3 4" xfId="169" xr:uid="{1A1BD7EF-75D3-4D2A-ADE3-69AADCE30866}"/>
    <cellStyle name="Normal 3 2 3 4 10" xfId="27904" xr:uid="{1025F341-04EE-49A6-A458-9F5BA5A9A844}"/>
    <cellStyle name="Normal 3 2 3 4 10 2" xfId="55823" xr:uid="{6C670350-82F5-4947-AB88-246A2A860512}"/>
    <cellStyle name="Normal 3 2 3 4 11" xfId="28151" xr:uid="{54F941F7-6479-4A02-8925-3A3D77A2D924}"/>
    <cellStyle name="Normal 3 2 3 4 2" xfId="324" xr:uid="{CADB01B8-F3C3-485F-96FF-F59D1ADF28BE}"/>
    <cellStyle name="Normal 3 2 3 4 2 10" xfId="28305" xr:uid="{197FAC8B-0FF4-4D72-8D6F-E7A55A9F582E}"/>
    <cellStyle name="Normal 3 2 3 4 2 2" xfId="671" xr:uid="{6050B9F4-C23E-4692-9424-6ACC33997272}"/>
    <cellStyle name="Normal 3 2 3 4 2 2 2" xfId="16548" xr:uid="{7E32ED75-BA0E-4D53-95E4-88C808856152}"/>
    <cellStyle name="Normal 3 2 3 4 2 2 2 2" xfId="16549" xr:uid="{4CA02AE7-06B1-4EF3-AB8D-866EE48ED790}"/>
    <cellStyle name="Normal 3 2 3 4 2 2 2 2 2" xfId="16550" xr:uid="{0186405E-81E1-4742-A6FC-4DFD7D35F1FD}"/>
    <cellStyle name="Normal 3 2 3 4 2 2 2 2 2 2" xfId="16551" xr:uid="{4D745E84-C31D-4A78-9D1F-BF342C4F9446}"/>
    <cellStyle name="Normal 3 2 3 4 2 2 2 2 2 2 2" xfId="16552" xr:uid="{7FF2FEA9-A89C-4360-BD5F-0230E017E013}"/>
    <cellStyle name="Normal 3 2 3 4 2 2 2 2 2 2 2 2" xfId="44501" xr:uid="{D2DD6DD4-F547-414F-8D1A-EDCB1FC79088}"/>
    <cellStyle name="Normal 3 2 3 4 2 2 2 2 2 2 3" xfId="44500" xr:uid="{B092DD3E-848D-42E2-A824-6353DCA4D9F1}"/>
    <cellStyle name="Normal 3 2 3 4 2 2 2 2 2 3" xfId="16553" xr:uid="{7D61BD85-8876-45DD-B6F8-76CBE234E290}"/>
    <cellStyle name="Normal 3 2 3 4 2 2 2 2 2 3 2" xfId="44502" xr:uid="{2BA40C60-1A84-4B2A-810E-AF1733782A00}"/>
    <cellStyle name="Normal 3 2 3 4 2 2 2 2 2 4" xfId="44499" xr:uid="{0C5BE760-BC93-4D71-84A3-630AF1137EAB}"/>
    <cellStyle name="Normal 3 2 3 4 2 2 2 2 3" xfId="16554" xr:uid="{BE58A1DD-83CF-43BE-A016-CF2BE7D3155B}"/>
    <cellStyle name="Normal 3 2 3 4 2 2 2 2 3 2" xfId="16555" xr:uid="{55C47A20-9EC6-483A-9B15-039CCEAE0079}"/>
    <cellStyle name="Normal 3 2 3 4 2 2 2 2 3 2 2" xfId="44504" xr:uid="{322FEA89-4F0A-4348-BC1A-B06A0A01EA03}"/>
    <cellStyle name="Normal 3 2 3 4 2 2 2 2 3 3" xfId="44503" xr:uid="{CF8FB32A-A8BC-492B-99F9-C4AFCBDEF7ED}"/>
    <cellStyle name="Normal 3 2 3 4 2 2 2 2 4" xfId="16556" xr:uid="{98EC55AC-9ECD-4640-B649-DCDE3F02BE4C}"/>
    <cellStyle name="Normal 3 2 3 4 2 2 2 2 4 2" xfId="44505" xr:uid="{47071F1C-1845-4F90-8809-7DC03EC69507}"/>
    <cellStyle name="Normal 3 2 3 4 2 2 2 2 5" xfId="44498" xr:uid="{7774B7BA-267A-473B-95F2-7BB47BACBD5D}"/>
    <cellStyle name="Normal 3 2 3 4 2 2 2 3" xfId="16557" xr:uid="{7767F3BD-7FB4-44E0-A35E-016C4C816082}"/>
    <cellStyle name="Normal 3 2 3 4 2 2 2 3 2" xfId="16558" xr:uid="{0763CC39-9791-48BF-AE7D-6CB7E40108CF}"/>
    <cellStyle name="Normal 3 2 3 4 2 2 2 3 2 2" xfId="16559" xr:uid="{384AA95B-F1F0-4CFE-BF1B-86158940FEF0}"/>
    <cellStyle name="Normal 3 2 3 4 2 2 2 3 2 2 2" xfId="44508" xr:uid="{877818BD-B33D-4140-8613-12DDD15FF8F1}"/>
    <cellStyle name="Normal 3 2 3 4 2 2 2 3 2 3" xfId="44507" xr:uid="{661F2D01-5271-4617-8C56-B44909618237}"/>
    <cellStyle name="Normal 3 2 3 4 2 2 2 3 3" xfId="16560" xr:uid="{2D88087A-66B4-4EF7-8A47-AF91D1326329}"/>
    <cellStyle name="Normal 3 2 3 4 2 2 2 3 3 2" xfId="44509" xr:uid="{13867BD8-E8E3-44F1-A123-CDA2ABCDBEF3}"/>
    <cellStyle name="Normal 3 2 3 4 2 2 2 3 4" xfId="44506" xr:uid="{63F312F2-9F13-49A3-9B44-8F05D4CEEA93}"/>
    <cellStyle name="Normal 3 2 3 4 2 2 2 4" xfId="16561" xr:uid="{49A3375F-1AFB-406E-84F4-65D575B73603}"/>
    <cellStyle name="Normal 3 2 3 4 2 2 2 4 2" xfId="16562" xr:uid="{D0EE4822-039C-48A3-8443-1CA38403CB60}"/>
    <cellStyle name="Normal 3 2 3 4 2 2 2 4 2 2" xfId="44511" xr:uid="{102E64E4-EC2A-464D-A271-000DF90A07AB}"/>
    <cellStyle name="Normal 3 2 3 4 2 2 2 4 3" xfId="44510" xr:uid="{4CFE19A3-B47D-40CF-A484-C29DA8A99D69}"/>
    <cellStyle name="Normal 3 2 3 4 2 2 2 5" xfId="16563" xr:uid="{EEA4D594-4D8E-42EC-96AF-C71BAA57C65B}"/>
    <cellStyle name="Normal 3 2 3 4 2 2 2 5 2" xfId="44512" xr:uid="{6CDC9858-33C0-4B7D-911B-50094FEA9A58}"/>
    <cellStyle name="Normal 3 2 3 4 2 2 2 6" xfId="44497" xr:uid="{9761A018-2A14-442B-96BD-9D8BFDF41767}"/>
    <cellStyle name="Normal 3 2 3 4 2 2 3" xfId="16564" xr:uid="{7EE94D9D-0AB0-42D3-99E9-F7C3CC822C10}"/>
    <cellStyle name="Normal 3 2 3 4 2 2 3 2" xfId="16565" xr:uid="{6AAC9D5A-A44C-4E79-A30B-BE74FFBE6597}"/>
    <cellStyle name="Normal 3 2 3 4 2 2 3 2 2" xfId="16566" xr:uid="{B8DAAF9E-3BCF-4949-9953-E9D5BA52F190}"/>
    <cellStyle name="Normal 3 2 3 4 2 2 3 2 2 2" xfId="16567" xr:uid="{26EFA407-518B-49EB-9637-060C5A509529}"/>
    <cellStyle name="Normal 3 2 3 4 2 2 3 2 2 2 2" xfId="44516" xr:uid="{E723627A-52DA-42A6-9221-FD29DB6AD75F}"/>
    <cellStyle name="Normal 3 2 3 4 2 2 3 2 2 3" xfId="44515" xr:uid="{6DEFDC38-759B-48F8-82F5-6AA07FA7F048}"/>
    <cellStyle name="Normal 3 2 3 4 2 2 3 2 3" xfId="16568" xr:uid="{9CD3EC59-21C0-460B-8279-219C248C2380}"/>
    <cellStyle name="Normal 3 2 3 4 2 2 3 2 3 2" xfId="44517" xr:uid="{4A1F9072-BF58-46AB-B24D-9329AAD1013E}"/>
    <cellStyle name="Normal 3 2 3 4 2 2 3 2 4" xfId="44514" xr:uid="{5F117C37-8ECA-41C6-8236-7E21F40E24E5}"/>
    <cellStyle name="Normal 3 2 3 4 2 2 3 3" xfId="16569" xr:uid="{C8DC444E-D5D1-4364-ACC5-5A29DC403C83}"/>
    <cellStyle name="Normal 3 2 3 4 2 2 3 3 2" xfId="16570" xr:uid="{AD1F015A-5A86-4425-AFF7-27F4244D4C9E}"/>
    <cellStyle name="Normal 3 2 3 4 2 2 3 3 2 2" xfId="44519" xr:uid="{571C5DE4-56C3-469C-A8DF-62F541643A91}"/>
    <cellStyle name="Normal 3 2 3 4 2 2 3 3 3" xfId="44518" xr:uid="{BCD6F4DA-39BD-48F5-A26C-97B2A1CFA376}"/>
    <cellStyle name="Normal 3 2 3 4 2 2 3 4" xfId="16571" xr:uid="{5449E1A6-5A2E-4B6E-A20D-CF32C67A4542}"/>
    <cellStyle name="Normal 3 2 3 4 2 2 3 4 2" xfId="44520" xr:uid="{E2A86D48-0F73-4331-9536-6020BB0F8F72}"/>
    <cellStyle name="Normal 3 2 3 4 2 2 3 5" xfId="44513" xr:uid="{97FAAE7F-3382-47D4-9C59-E9E8AABD65BA}"/>
    <cellStyle name="Normal 3 2 3 4 2 2 4" xfId="16572" xr:uid="{340B1BA4-4665-4A27-85F9-22DD98F2E45A}"/>
    <cellStyle name="Normal 3 2 3 4 2 2 4 2" xfId="16573" xr:uid="{12643DBD-E2D1-4455-9E66-33DE87F4C8C5}"/>
    <cellStyle name="Normal 3 2 3 4 2 2 4 2 2" xfId="16574" xr:uid="{BFDD74CF-462C-4197-822E-3842862FABA5}"/>
    <cellStyle name="Normal 3 2 3 4 2 2 4 2 2 2" xfId="16575" xr:uid="{756A60B9-5BD0-4DD9-9815-7BF596DF6CFA}"/>
    <cellStyle name="Normal 3 2 3 4 2 2 4 2 2 2 2" xfId="44524" xr:uid="{FCA236CA-0F65-4B45-9D96-1451B782E639}"/>
    <cellStyle name="Normal 3 2 3 4 2 2 4 2 2 3" xfId="44523" xr:uid="{932830F2-E252-468E-BA23-78AA1781BC45}"/>
    <cellStyle name="Normal 3 2 3 4 2 2 4 2 3" xfId="16576" xr:uid="{2692B021-8474-4D48-A415-AC31F5E19AD9}"/>
    <cellStyle name="Normal 3 2 3 4 2 2 4 2 3 2" xfId="44525" xr:uid="{E0D726DD-DA55-4052-A703-3365B0933DA9}"/>
    <cellStyle name="Normal 3 2 3 4 2 2 4 2 4" xfId="44522" xr:uid="{514EBC5B-487D-46CE-B250-7675A0C6F956}"/>
    <cellStyle name="Normal 3 2 3 4 2 2 4 3" xfId="16577" xr:uid="{EA6740AC-620C-4860-B338-119FB3AB7FD9}"/>
    <cellStyle name="Normal 3 2 3 4 2 2 4 3 2" xfId="16578" xr:uid="{81B8A325-5DBE-43AF-AEE4-13335B22C2CC}"/>
    <cellStyle name="Normal 3 2 3 4 2 2 4 3 2 2" xfId="44527" xr:uid="{6F459CCD-55A8-43D0-BEBE-6A38F0839304}"/>
    <cellStyle name="Normal 3 2 3 4 2 2 4 3 3" xfId="44526" xr:uid="{2F5D0799-C926-49ED-98D1-0523DF07D2F6}"/>
    <cellStyle name="Normal 3 2 3 4 2 2 4 4" xfId="16579" xr:uid="{FB144209-913A-41B0-B070-BFE2934B6308}"/>
    <cellStyle name="Normal 3 2 3 4 2 2 4 4 2" xfId="44528" xr:uid="{556E8100-9F0B-46DD-90E0-72286DB9D1B7}"/>
    <cellStyle name="Normal 3 2 3 4 2 2 4 5" xfId="44521" xr:uid="{46F36B5B-A79D-49CB-9DD5-FA74D83B7A50}"/>
    <cellStyle name="Normal 3 2 3 4 2 2 5" xfId="16580" xr:uid="{2140511B-21F8-4690-9447-D2E9588590FF}"/>
    <cellStyle name="Normal 3 2 3 4 2 2 5 2" xfId="16581" xr:uid="{EEFCED9A-6070-4DE3-AD41-90641179FF81}"/>
    <cellStyle name="Normal 3 2 3 4 2 2 5 2 2" xfId="16582" xr:uid="{3E8941D1-A564-4DA8-AD66-81765BDDA4DB}"/>
    <cellStyle name="Normal 3 2 3 4 2 2 5 2 2 2" xfId="44531" xr:uid="{85550EAB-1B52-47CF-B6AC-7CD7566BFA00}"/>
    <cellStyle name="Normal 3 2 3 4 2 2 5 2 3" xfId="44530" xr:uid="{B505DC7F-EB3B-4662-A09A-7A3D55083A3C}"/>
    <cellStyle name="Normal 3 2 3 4 2 2 5 3" xfId="16583" xr:uid="{52069662-F70E-4582-B5E0-A358B43EA249}"/>
    <cellStyle name="Normal 3 2 3 4 2 2 5 3 2" xfId="44532" xr:uid="{E53FF420-A10A-48DE-A79A-CE68596E23BE}"/>
    <cellStyle name="Normal 3 2 3 4 2 2 5 4" xfId="44529" xr:uid="{FB164FFE-BC80-4A5C-9C6D-9919FBAC02B5}"/>
    <cellStyle name="Normal 3 2 3 4 2 2 6" xfId="16584" xr:uid="{2BDCF618-90B7-47CA-A765-9AD5569B878F}"/>
    <cellStyle name="Normal 3 2 3 4 2 2 6 2" xfId="16585" xr:uid="{C879AB0C-CEE1-4DAE-B4F6-0D2C208220DD}"/>
    <cellStyle name="Normal 3 2 3 4 2 2 6 2 2" xfId="44534" xr:uid="{85AA5559-F286-45BD-B9D1-6FCBD25A814F}"/>
    <cellStyle name="Normal 3 2 3 4 2 2 6 3" xfId="44533" xr:uid="{FB7A9B5B-2BAD-414F-9764-E97222037007}"/>
    <cellStyle name="Normal 3 2 3 4 2 2 7" xfId="16586" xr:uid="{DA8FC560-C548-488E-9BB1-B68E86BD8CAA}"/>
    <cellStyle name="Normal 3 2 3 4 2 2 7 2" xfId="44535" xr:uid="{A43734AB-7E5B-4665-865A-1B949E3F7C19}"/>
    <cellStyle name="Normal 3 2 3 4 2 2 8" xfId="28650" xr:uid="{B4F0EDBE-9922-4E10-82EC-1C653D5FBFC3}"/>
    <cellStyle name="Normal 3 2 3 4 2 3" xfId="16587" xr:uid="{56787243-31BE-4DD7-93CA-C3AFCC305062}"/>
    <cellStyle name="Normal 3 2 3 4 2 3 2" xfId="16588" xr:uid="{D94B2014-E670-425F-875D-27B96A30BD64}"/>
    <cellStyle name="Normal 3 2 3 4 2 3 2 2" xfId="16589" xr:uid="{FD74C6BF-B1FA-4E3D-9A5F-4D8F570F45A1}"/>
    <cellStyle name="Normal 3 2 3 4 2 3 2 2 2" xfId="16590" xr:uid="{E52749E6-6CA7-4F00-BAE1-D7E6FDD6C0DB}"/>
    <cellStyle name="Normal 3 2 3 4 2 3 2 2 2 2" xfId="16591" xr:uid="{9B6CC970-3094-4909-ABD4-113338DA150E}"/>
    <cellStyle name="Normal 3 2 3 4 2 3 2 2 2 2 2" xfId="44540" xr:uid="{59B3A3D7-531C-485B-ABDB-8250CBFAF716}"/>
    <cellStyle name="Normal 3 2 3 4 2 3 2 2 2 3" xfId="44539" xr:uid="{4366D908-29DE-4CDA-8AE7-D1C34C3629D8}"/>
    <cellStyle name="Normal 3 2 3 4 2 3 2 2 3" xfId="16592" xr:uid="{F0693BB0-8D96-4CFD-BFFE-FA7365A57E25}"/>
    <cellStyle name="Normal 3 2 3 4 2 3 2 2 3 2" xfId="44541" xr:uid="{7EB93D0E-1757-4D73-8D37-4FE80F944249}"/>
    <cellStyle name="Normal 3 2 3 4 2 3 2 2 4" xfId="44538" xr:uid="{9F341407-5C4A-4DBA-B74C-2976A4ABFDCA}"/>
    <cellStyle name="Normal 3 2 3 4 2 3 2 3" xfId="16593" xr:uid="{5BDC1D63-E0A5-493D-9E8A-067E2A025364}"/>
    <cellStyle name="Normal 3 2 3 4 2 3 2 3 2" xfId="16594" xr:uid="{64BB9816-52A9-43F1-B167-EE77790C92C8}"/>
    <cellStyle name="Normal 3 2 3 4 2 3 2 3 2 2" xfId="44543" xr:uid="{6D1900E1-AAC5-49EC-B8C7-332130325355}"/>
    <cellStyle name="Normal 3 2 3 4 2 3 2 3 3" xfId="44542" xr:uid="{DDC1686A-C249-485A-9632-0D4E5DAEEFDE}"/>
    <cellStyle name="Normal 3 2 3 4 2 3 2 4" xfId="16595" xr:uid="{7A511B47-D45C-467E-99E9-1772E9455381}"/>
    <cellStyle name="Normal 3 2 3 4 2 3 2 4 2" xfId="44544" xr:uid="{BBE63B23-0AF8-407D-B10B-7DCD0A14E32F}"/>
    <cellStyle name="Normal 3 2 3 4 2 3 2 5" xfId="44537" xr:uid="{EA082446-6FE0-43E3-BCF2-6D995410221E}"/>
    <cellStyle name="Normal 3 2 3 4 2 3 3" xfId="16596" xr:uid="{EC6485A4-5AFF-4500-8B3F-D3BB6CA2C81A}"/>
    <cellStyle name="Normal 3 2 3 4 2 3 3 2" xfId="16597" xr:uid="{F204DAB5-F358-41AB-9892-BBD17AD0CEF7}"/>
    <cellStyle name="Normal 3 2 3 4 2 3 3 2 2" xfId="16598" xr:uid="{B0FA6E03-3F89-4D58-952D-A0A6401207A7}"/>
    <cellStyle name="Normal 3 2 3 4 2 3 3 2 2 2" xfId="44547" xr:uid="{481858EE-CF4B-42B0-BF5E-B36EDC59D431}"/>
    <cellStyle name="Normal 3 2 3 4 2 3 3 2 3" xfId="44546" xr:uid="{0BAC7322-08A5-44E2-B0DC-CBE3A71D3D5B}"/>
    <cellStyle name="Normal 3 2 3 4 2 3 3 3" xfId="16599" xr:uid="{7C32CD1E-F972-4542-AFE8-08A0A943162E}"/>
    <cellStyle name="Normal 3 2 3 4 2 3 3 3 2" xfId="44548" xr:uid="{79451F75-0CBD-49E8-8452-47F1A664782C}"/>
    <cellStyle name="Normal 3 2 3 4 2 3 3 4" xfId="44545" xr:uid="{C80D2CFA-E407-4EA6-B49E-022A04ABC549}"/>
    <cellStyle name="Normal 3 2 3 4 2 3 4" xfId="16600" xr:uid="{A30167BA-6214-4BD9-A978-F4B717897281}"/>
    <cellStyle name="Normal 3 2 3 4 2 3 4 2" xfId="16601" xr:uid="{2010560A-F683-4085-B39E-E1A008D2DF1F}"/>
    <cellStyle name="Normal 3 2 3 4 2 3 4 2 2" xfId="44550" xr:uid="{26EB88C1-FD33-4B93-B2DE-3E4F5FCFF6EE}"/>
    <cellStyle name="Normal 3 2 3 4 2 3 4 3" xfId="44549" xr:uid="{4F044EE3-E745-482F-8806-E8C88E374F1F}"/>
    <cellStyle name="Normal 3 2 3 4 2 3 5" xfId="16602" xr:uid="{7063B325-728E-4B7B-832C-8C4B3D5BF327}"/>
    <cellStyle name="Normal 3 2 3 4 2 3 5 2" xfId="44551" xr:uid="{BC094C3C-B6F0-42A5-BE4F-55F2331B1C10}"/>
    <cellStyle name="Normal 3 2 3 4 2 3 6" xfId="44536" xr:uid="{DE21F620-2B6A-40A5-92B8-8D0E85CE702F}"/>
    <cellStyle name="Normal 3 2 3 4 2 4" xfId="16603" xr:uid="{B09189E1-843E-4B50-8016-79C68EC9A373}"/>
    <cellStyle name="Normal 3 2 3 4 2 4 2" xfId="16604" xr:uid="{8B950B5D-2887-4EDE-B947-C45F42B4125A}"/>
    <cellStyle name="Normal 3 2 3 4 2 4 2 2" xfId="16605" xr:uid="{55E22F5C-FA38-4551-A74F-66C3F0EDB70F}"/>
    <cellStyle name="Normal 3 2 3 4 2 4 2 2 2" xfId="16606" xr:uid="{BBC8DDA0-4987-4983-8B00-0065AA456DC4}"/>
    <cellStyle name="Normal 3 2 3 4 2 4 2 2 2 2" xfId="44555" xr:uid="{69FF637D-0D13-4252-8090-3FF565C32B00}"/>
    <cellStyle name="Normal 3 2 3 4 2 4 2 2 3" xfId="44554" xr:uid="{96B02966-EC14-4676-A8AA-D8D3C3959D7A}"/>
    <cellStyle name="Normal 3 2 3 4 2 4 2 3" xfId="16607" xr:uid="{513AEFCE-CC0A-4029-AEB9-B9647DA2E220}"/>
    <cellStyle name="Normal 3 2 3 4 2 4 2 3 2" xfId="44556" xr:uid="{9531F033-D054-4D20-B0B7-FC425BC4295F}"/>
    <cellStyle name="Normal 3 2 3 4 2 4 2 4" xfId="44553" xr:uid="{807C5DB4-8C85-4CD5-93B3-532451A15091}"/>
    <cellStyle name="Normal 3 2 3 4 2 4 3" xfId="16608" xr:uid="{E8710CB0-E6AD-41F8-B96A-A6758FF36072}"/>
    <cellStyle name="Normal 3 2 3 4 2 4 3 2" xfId="16609" xr:uid="{ED230784-89F1-4EC1-AE80-B68E42DF0D13}"/>
    <cellStyle name="Normal 3 2 3 4 2 4 3 2 2" xfId="44558" xr:uid="{38EE823C-344D-4CBA-9BD4-17C16C74B06B}"/>
    <cellStyle name="Normal 3 2 3 4 2 4 3 3" xfId="44557" xr:uid="{2600884C-E81F-48A3-B5BC-025236F5F095}"/>
    <cellStyle name="Normal 3 2 3 4 2 4 4" xfId="16610" xr:uid="{D5BF2A97-E058-4C48-8A1E-F5167ECAEF4A}"/>
    <cellStyle name="Normal 3 2 3 4 2 4 4 2" xfId="44559" xr:uid="{7F1ED3DB-3F49-46BE-BC16-C105C1C31C49}"/>
    <cellStyle name="Normal 3 2 3 4 2 4 5" xfId="44552" xr:uid="{83666DB4-4D19-460C-991A-F4D9855E7BF8}"/>
    <cellStyle name="Normal 3 2 3 4 2 5" xfId="16611" xr:uid="{6632DC95-38F5-4C57-8B80-A2CECB76DBC7}"/>
    <cellStyle name="Normal 3 2 3 4 2 5 2" xfId="16612" xr:uid="{465F198D-6B5A-4089-A290-A9F6F4CB7B67}"/>
    <cellStyle name="Normal 3 2 3 4 2 5 2 2" xfId="16613" xr:uid="{3820CB1E-1F8F-4B47-8E00-6CCF419AD30A}"/>
    <cellStyle name="Normal 3 2 3 4 2 5 2 2 2" xfId="16614" xr:uid="{0EB8AF99-CAFF-40AE-BD40-82D11687C6CF}"/>
    <cellStyle name="Normal 3 2 3 4 2 5 2 2 2 2" xfId="44563" xr:uid="{7C3C29C3-52FC-4CDC-86B5-3D513449FFCE}"/>
    <cellStyle name="Normal 3 2 3 4 2 5 2 2 3" xfId="44562" xr:uid="{7DDC84EB-F20E-4C6D-89F4-3284D5828667}"/>
    <cellStyle name="Normal 3 2 3 4 2 5 2 3" xfId="16615" xr:uid="{35741759-C39E-49F4-A53E-980088C74AC0}"/>
    <cellStyle name="Normal 3 2 3 4 2 5 2 3 2" xfId="44564" xr:uid="{F749FC86-27EB-4F3F-95E1-AE7BEA0B55ED}"/>
    <cellStyle name="Normal 3 2 3 4 2 5 2 4" xfId="44561" xr:uid="{82BF152A-27B8-4123-897B-EF3FC6CF3AF4}"/>
    <cellStyle name="Normal 3 2 3 4 2 5 3" xfId="16616" xr:uid="{F748E57C-92A4-4B1F-9B59-4FC2403FC735}"/>
    <cellStyle name="Normal 3 2 3 4 2 5 3 2" xfId="16617" xr:uid="{7BE5A274-291E-403C-A52E-0AD7C1869DF0}"/>
    <cellStyle name="Normal 3 2 3 4 2 5 3 2 2" xfId="44566" xr:uid="{40C9239C-6EEF-40A3-89E4-1A3620475A12}"/>
    <cellStyle name="Normal 3 2 3 4 2 5 3 3" xfId="44565" xr:uid="{E9A0B848-0C3E-44F4-ABDA-4DA286ABCEC7}"/>
    <cellStyle name="Normal 3 2 3 4 2 5 4" xfId="16618" xr:uid="{2CF053AB-9DD0-4390-992E-0B74B8FBE872}"/>
    <cellStyle name="Normal 3 2 3 4 2 5 4 2" xfId="44567" xr:uid="{033A1B91-29F2-47B5-AB27-4FA00871AB4C}"/>
    <cellStyle name="Normal 3 2 3 4 2 5 5" xfId="44560" xr:uid="{1242F606-A9B3-4733-AAF7-003DA8DFFD9C}"/>
    <cellStyle name="Normal 3 2 3 4 2 6" xfId="16619" xr:uid="{2D513BD0-C9C2-49F8-BA5B-6C8B00C53078}"/>
    <cellStyle name="Normal 3 2 3 4 2 6 2" xfId="16620" xr:uid="{79583D0C-A774-41D6-98C9-35BC7A2A1D0D}"/>
    <cellStyle name="Normal 3 2 3 4 2 6 2 2" xfId="16621" xr:uid="{EA9DE342-2A04-47DD-B825-5DB1160CFE67}"/>
    <cellStyle name="Normal 3 2 3 4 2 6 2 2 2" xfId="44570" xr:uid="{4D8930AF-35E3-447A-AF2C-FD1308A3E28C}"/>
    <cellStyle name="Normal 3 2 3 4 2 6 2 3" xfId="44569" xr:uid="{D4514346-DD6E-4BD7-9B4F-434BEC58B02A}"/>
    <cellStyle name="Normal 3 2 3 4 2 6 3" xfId="16622" xr:uid="{63FC3E23-2965-4E6A-B619-B0C496024DD4}"/>
    <cellStyle name="Normal 3 2 3 4 2 6 3 2" xfId="44571" xr:uid="{913431AD-A689-43C7-B055-1A83433FC93B}"/>
    <cellStyle name="Normal 3 2 3 4 2 6 4" xfId="44568" xr:uid="{E79F5538-F553-42C3-9B38-B95141FE913B}"/>
    <cellStyle name="Normal 3 2 3 4 2 7" xfId="16623" xr:uid="{909863F4-2A5F-4D74-B915-F5230556AEDA}"/>
    <cellStyle name="Normal 3 2 3 4 2 7 2" xfId="16624" xr:uid="{E0C1686D-4FC3-4A02-A8C0-E82B217FEB81}"/>
    <cellStyle name="Normal 3 2 3 4 2 7 2 2" xfId="44573" xr:uid="{5BC534E7-D2DC-4890-954C-26F48C4F7BEB}"/>
    <cellStyle name="Normal 3 2 3 4 2 7 3" xfId="44572" xr:uid="{BD3B51CA-36EA-416E-A1A4-417FFF24F7A0}"/>
    <cellStyle name="Normal 3 2 3 4 2 8" xfId="16625" xr:uid="{3B2B5C74-BF89-4371-B333-9C63BC0E2102}"/>
    <cellStyle name="Normal 3 2 3 4 2 8 2" xfId="44574" xr:uid="{EA096B31-F681-4C92-BF37-1893B8AE732A}"/>
    <cellStyle name="Normal 3 2 3 4 2 9" xfId="27905" xr:uid="{1308BD8D-80F3-404C-A530-7250ED3D52AD}"/>
    <cellStyle name="Normal 3 2 3 4 2 9 2" xfId="55824" xr:uid="{64DCAE8A-3805-4E6F-A03A-A75219BC1548}"/>
    <cellStyle name="Normal 3 2 3 4 3" xfId="517" xr:uid="{4C329425-D41E-4A86-ABBC-F972EFD42455}"/>
    <cellStyle name="Normal 3 2 3 4 3 2" xfId="16626" xr:uid="{509D6986-1B76-465B-84DE-64DB9FA14741}"/>
    <cellStyle name="Normal 3 2 3 4 3 2 2" xfId="16627" xr:uid="{88B0B8B2-D7DA-4193-AF1B-249A982EEB6E}"/>
    <cellStyle name="Normal 3 2 3 4 3 2 2 2" xfId="16628" xr:uid="{9097DB7B-7857-4E93-A755-A8576866822A}"/>
    <cellStyle name="Normal 3 2 3 4 3 2 2 2 2" xfId="16629" xr:uid="{E9093878-9ADA-4329-A992-2221AB01E657}"/>
    <cellStyle name="Normal 3 2 3 4 3 2 2 2 2 2" xfId="16630" xr:uid="{A993E28F-45E0-4DE0-A39B-B725C53FA63E}"/>
    <cellStyle name="Normal 3 2 3 4 3 2 2 2 2 2 2" xfId="44579" xr:uid="{2CE8247D-B3D9-4D93-A8A3-E0DE304DA14C}"/>
    <cellStyle name="Normal 3 2 3 4 3 2 2 2 2 3" xfId="44578" xr:uid="{72E73795-E768-44D2-82AF-D8855083CA26}"/>
    <cellStyle name="Normal 3 2 3 4 3 2 2 2 3" xfId="16631" xr:uid="{54E39C53-AEC6-4481-80F3-FA7DA165D94E}"/>
    <cellStyle name="Normal 3 2 3 4 3 2 2 2 3 2" xfId="44580" xr:uid="{7264A0DA-5775-4605-AB61-F5371696630A}"/>
    <cellStyle name="Normal 3 2 3 4 3 2 2 2 4" xfId="44577" xr:uid="{4E911A9B-B451-425D-84AF-1FD224E16275}"/>
    <cellStyle name="Normal 3 2 3 4 3 2 2 3" xfId="16632" xr:uid="{C87B694B-0DD7-4A8C-9272-CFE2C012BD14}"/>
    <cellStyle name="Normal 3 2 3 4 3 2 2 3 2" xfId="16633" xr:uid="{115EE449-E854-48B2-BB51-1D1EAD6C89DC}"/>
    <cellStyle name="Normal 3 2 3 4 3 2 2 3 2 2" xfId="44582" xr:uid="{E3C7C98D-7B9C-40A7-9CF0-D61351568AE8}"/>
    <cellStyle name="Normal 3 2 3 4 3 2 2 3 3" xfId="44581" xr:uid="{83F0BA39-BE5D-409B-BBE0-884E528C9EF7}"/>
    <cellStyle name="Normal 3 2 3 4 3 2 2 4" xfId="16634" xr:uid="{4C36CD3C-C18D-4CAE-9AE1-CAB6E4A0CB13}"/>
    <cellStyle name="Normal 3 2 3 4 3 2 2 4 2" xfId="44583" xr:uid="{C804324D-18CC-46FC-ABEB-503A140B9E54}"/>
    <cellStyle name="Normal 3 2 3 4 3 2 2 5" xfId="44576" xr:uid="{F5C0607F-3253-4F1E-849B-23340C867B7E}"/>
    <cellStyle name="Normal 3 2 3 4 3 2 3" xfId="16635" xr:uid="{9C6D171C-92EC-489E-A255-35D0A422D763}"/>
    <cellStyle name="Normal 3 2 3 4 3 2 3 2" xfId="16636" xr:uid="{DFEB9E11-4F8D-4E29-9FE3-0DD20AE4FE50}"/>
    <cellStyle name="Normal 3 2 3 4 3 2 3 2 2" xfId="16637" xr:uid="{4036444E-742A-4A42-82A8-E2101964811A}"/>
    <cellStyle name="Normal 3 2 3 4 3 2 3 2 2 2" xfId="44586" xr:uid="{2FD16A67-CF0C-4E84-9459-37AA5BC83FE6}"/>
    <cellStyle name="Normal 3 2 3 4 3 2 3 2 3" xfId="44585" xr:uid="{FF2BFC5D-74E9-49DE-B95F-806D17DEF76D}"/>
    <cellStyle name="Normal 3 2 3 4 3 2 3 3" xfId="16638" xr:uid="{4A491ECD-785C-4B15-9773-4CBA9AE82E28}"/>
    <cellStyle name="Normal 3 2 3 4 3 2 3 3 2" xfId="44587" xr:uid="{6154E4A3-EC4D-4E3A-82EC-AFB66964DF6A}"/>
    <cellStyle name="Normal 3 2 3 4 3 2 3 4" xfId="44584" xr:uid="{15A2D718-7732-45A0-B7DA-9D958C47933A}"/>
    <cellStyle name="Normal 3 2 3 4 3 2 4" xfId="16639" xr:uid="{5A55D61B-71CC-48AB-9E76-6314856C2A20}"/>
    <cellStyle name="Normal 3 2 3 4 3 2 4 2" xfId="16640" xr:uid="{6596F5F5-8E38-4F2E-B9E9-7BF1E9F1EEBB}"/>
    <cellStyle name="Normal 3 2 3 4 3 2 4 2 2" xfId="44589" xr:uid="{17CF8718-68F9-4F51-AE62-4218E46F7B12}"/>
    <cellStyle name="Normal 3 2 3 4 3 2 4 3" xfId="44588" xr:uid="{B231B861-4609-42F4-BD41-5D0D8BA85033}"/>
    <cellStyle name="Normal 3 2 3 4 3 2 5" xfId="16641" xr:uid="{5858B333-394C-44F6-93BD-22F276229ECF}"/>
    <cellStyle name="Normal 3 2 3 4 3 2 5 2" xfId="44590" xr:uid="{D5CAFAE3-AEE2-4682-A004-245E7F6DDE88}"/>
    <cellStyle name="Normal 3 2 3 4 3 2 6" xfId="44575" xr:uid="{5E1779E9-C053-46CE-8E8B-8DE80D93AB17}"/>
    <cellStyle name="Normal 3 2 3 4 3 3" xfId="16642" xr:uid="{520456DB-A1D0-472D-BA83-0614059F2ECD}"/>
    <cellStyle name="Normal 3 2 3 4 3 3 2" xfId="16643" xr:uid="{4B485C69-A3F7-42DA-9772-D5B3C9A8D17A}"/>
    <cellStyle name="Normal 3 2 3 4 3 3 2 2" xfId="16644" xr:uid="{EC8955C4-F10A-4A2F-84CA-FBAA8C825B1D}"/>
    <cellStyle name="Normal 3 2 3 4 3 3 2 2 2" xfId="16645" xr:uid="{1D42194C-B49C-4C9F-A1E5-82CADA55D6CD}"/>
    <cellStyle name="Normal 3 2 3 4 3 3 2 2 2 2" xfId="44594" xr:uid="{6605C514-1951-4E47-9E77-656911966885}"/>
    <cellStyle name="Normal 3 2 3 4 3 3 2 2 3" xfId="44593" xr:uid="{5048BEEC-C239-4667-A61A-80E79C7C7768}"/>
    <cellStyle name="Normal 3 2 3 4 3 3 2 3" xfId="16646" xr:uid="{3C08D569-9034-4596-815A-22C27B33AD36}"/>
    <cellStyle name="Normal 3 2 3 4 3 3 2 3 2" xfId="44595" xr:uid="{DC50DEBF-8158-4CB8-857B-DEF2954B2F41}"/>
    <cellStyle name="Normal 3 2 3 4 3 3 2 4" xfId="44592" xr:uid="{7B126942-BFA7-494C-8AB5-4ABFCF1E0746}"/>
    <cellStyle name="Normal 3 2 3 4 3 3 3" xfId="16647" xr:uid="{582C12ED-37D7-405D-94F0-766D5ABD4A41}"/>
    <cellStyle name="Normal 3 2 3 4 3 3 3 2" xfId="16648" xr:uid="{3EE9C18F-F658-4EEB-AD24-2E2A482D7AD1}"/>
    <cellStyle name="Normal 3 2 3 4 3 3 3 2 2" xfId="44597" xr:uid="{541E1852-04F3-4C4F-9965-3F19AB5F831B}"/>
    <cellStyle name="Normal 3 2 3 4 3 3 3 3" xfId="44596" xr:uid="{748EDF55-5A63-4BCC-B736-4B73105F3D61}"/>
    <cellStyle name="Normal 3 2 3 4 3 3 4" xfId="16649" xr:uid="{81AB0515-45AA-47E9-947F-A427AA47796A}"/>
    <cellStyle name="Normal 3 2 3 4 3 3 4 2" xfId="44598" xr:uid="{AC08E80A-3721-494A-9CFD-3AF6A261BD57}"/>
    <cellStyle name="Normal 3 2 3 4 3 3 5" xfId="44591" xr:uid="{49267E2E-9739-493B-9FB2-D8CFDA55887B}"/>
    <cellStyle name="Normal 3 2 3 4 3 4" xfId="16650" xr:uid="{05EF2DEE-47CE-423D-8D10-C88D423ED5A4}"/>
    <cellStyle name="Normal 3 2 3 4 3 4 2" xfId="16651" xr:uid="{AF227D8A-2E34-41BE-814B-10D9BDBED7FD}"/>
    <cellStyle name="Normal 3 2 3 4 3 4 2 2" xfId="16652" xr:uid="{32DB6ECE-28A1-46B9-B67F-43114789FDE8}"/>
    <cellStyle name="Normal 3 2 3 4 3 4 2 2 2" xfId="16653" xr:uid="{CA99F891-ED8A-471D-AE4F-56473F5268FA}"/>
    <cellStyle name="Normal 3 2 3 4 3 4 2 2 2 2" xfId="44602" xr:uid="{493F45B0-30D1-48FA-8749-A50A208A0090}"/>
    <cellStyle name="Normal 3 2 3 4 3 4 2 2 3" xfId="44601" xr:uid="{75C4FC24-2875-4FE2-81E2-F57C4A65944B}"/>
    <cellStyle name="Normal 3 2 3 4 3 4 2 3" xfId="16654" xr:uid="{E7E998C4-C0EF-49AC-A891-8F4F362871D4}"/>
    <cellStyle name="Normal 3 2 3 4 3 4 2 3 2" xfId="44603" xr:uid="{3668B743-5201-4494-AE1E-8DBC772F696B}"/>
    <cellStyle name="Normal 3 2 3 4 3 4 2 4" xfId="44600" xr:uid="{457018A9-0D50-4AEC-BD62-D63588A2E565}"/>
    <cellStyle name="Normal 3 2 3 4 3 4 3" xfId="16655" xr:uid="{1B0AFB1B-7FA0-417D-B5E0-114C5CBA28F4}"/>
    <cellStyle name="Normal 3 2 3 4 3 4 3 2" xfId="16656" xr:uid="{AD56F1EE-9885-41FC-8D7B-5A9A8B50942C}"/>
    <cellStyle name="Normal 3 2 3 4 3 4 3 2 2" xfId="44605" xr:uid="{71A4DC69-41B2-4A42-9398-D98C212DECB0}"/>
    <cellStyle name="Normal 3 2 3 4 3 4 3 3" xfId="44604" xr:uid="{FA9D0986-8DBA-49A3-A703-61B0415768F5}"/>
    <cellStyle name="Normal 3 2 3 4 3 4 4" xfId="16657" xr:uid="{B4BD54A0-2947-48D5-95C8-D2F2DFFB7FCB}"/>
    <cellStyle name="Normal 3 2 3 4 3 4 4 2" xfId="44606" xr:uid="{227CF6D4-BB58-4731-BB34-A8CC4E24A1C6}"/>
    <cellStyle name="Normal 3 2 3 4 3 4 5" xfId="44599" xr:uid="{9AB24E35-D0ED-4F92-83A0-EB3458519D33}"/>
    <cellStyle name="Normal 3 2 3 4 3 5" xfId="16658" xr:uid="{E8464666-3ED4-4563-B607-2B3970740CCD}"/>
    <cellStyle name="Normal 3 2 3 4 3 5 2" xfId="16659" xr:uid="{06310B25-5688-47CC-AE35-64D6EEEDCB85}"/>
    <cellStyle name="Normal 3 2 3 4 3 5 2 2" xfId="16660" xr:uid="{AAB95D8B-CC88-4909-8213-4CF483223497}"/>
    <cellStyle name="Normal 3 2 3 4 3 5 2 2 2" xfId="44609" xr:uid="{901AA3FB-BE0F-4C68-AC87-BD309F045969}"/>
    <cellStyle name="Normal 3 2 3 4 3 5 2 3" xfId="44608" xr:uid="{0DDEF807-D45D-4FA9-BA85-18AF1BB452D3}"/>
    <cellStyle name="Normal 3 2 3 4 3 5 3" xfId="16661" xr:uid="{45FC1F71-FD87-44F4-BF04-DDB8FFE2D139}"/>
    <cellStyle name="Normal 3 2 3 4 3 5 3 2" xfId="44610" xr:uid="{F5540840-2DD6-492C-941B-64D4F48E6A64}"/>
    <cellStyle name="Normal 3 2 3 4 3 5 4" xfId="44607" xr:uid="{7DDDCC87-7425-470B-9B12-96726EC8FF50}"/>
    <cellStyle name="Normal 3 2 3 4 3 6" xfId="16662" xr:uid="{238A4309-4D11-40D6-AD58-CAEB51F05B5E}"/>
    <cellStyle name="Normal 3 2 3 4 3 6 2" xfId="16663" xr:uid="{6F57724E-D2D8-470F-827A-06907FC3EE04}"/>
    <cellStyle name="Normal 3 2 3 4 3 6 2 2" xfId="44612" xr:uid="{0249ADED-AB1D-41D4-96E1-420576BAE56C}"/>
    <cellStyle name="Normal 3 2 3 4 3 6 3" xfId="44611" xr:uid="{F3074E96-E85F-4676-A3DA-23C04536A6C9}"/>
    <cellStyle name="Normal 3 2 3 4 3 7" xfId="16664" xr:uid="{85DFBB6D-8788-4D4B-8B30-6FD2EE3A16E0}"/>
    <cellStyle name="Normal 3 2 3 4 3 7 2" xfId="44613" xr:uid="{BE2C14ED-C86A-4B6E-8FBE-70DE65DE1353}"/>
    <cellStyle name="Normal 3 2 3 4 3 8" xfId="28496" xr:uid="{74FCD949-8640-4DB9-9A2C-1F2851165697}"/>
    <cellStyle name="Normal 3 2 3 4 4" xfId="16665" xr:uid="{EC5D0E22-0E79-4DE7-B726-B51B921D47E3}"/>
    <cellStyle name="Normal 3 2 3 4 4 2" xfId="16666" xr:uid="{CC0EF544-3955-4656-87F7-975034626DCC}"/>
    <cellStyle name="Normal 3 2 3 4 4 2 2" xfId="16667" xr:uid="{C58479C6-CC4E-481E-B896-D18574A437A9}"/>
    <cellStyle name="Normal 3 2 3 4 4 2 2 2" xfId="16668" xr:uid="{E0AA313B-9252-4B0F-A20C-B697DFB8EF33}"/>
    <cellStyle name="Normal 3 2 3 4 4 2 2 2 2" xfId="16669" xr:uid="{B0B82352-A3E4-4701-9BC5-50F0E616E4EB}"/>
    <cellStyle name="Normal 3 2 3 4 4 2 2 2 2 2" xfId="44618" xr:uid="{A49EFA76-0CF4-4F9B-89A1-4D73B7FF3C3D}"/>
    <cellStyle name="Normal 3 2 3 4 4 2 2 2 3" xfId="44617" xr:uid="{0C27A32C-78A5-4E4A-B8A2-53AE23BC6A5D}"/>
    <cellStyle name="Normal 3 2 3 4 4 2 2 3" xfId="16670" xr:uid="{3AAA5498-7290-4B45-A3C9-B22272D1D561}"/>
    <cellStyle name="Normal 3 2 3 4 4 2 2 3 2" xfId="44619" xr:uid="{A6B5D538-0408-4A7B-A213-4F347442C9A5}"/>
    <cellStyle name="Normal 3 2 3 4 4 2 2 4" xfId="44616" xr:uid="{CE12C1DE-72D6-4706-8E41-79C900AE3B47}"/>
    <cellStyle name="Normal 3 2 3 4 4 2 3" xfId="16671" xr:uid="{99A8DDC9-3155-4B37-A83C-E173CE8004AA}"/>
    <cellStyle name="Normal 3 2 3 4 4 2 3 2" xfId="16672" xr:uid="{5EF75976-FBBC-469A-BE00-74A4A9855C80}"/>
    <cellStyle name="Normal 3 2 3 4 4 2 3 2 2" xfId="44621" xr:uid="{263C317F-7759-4FF0-8EFC-2FD3181DD73E}"/>
    <cellStyle name="Normal 3 2 3 4 4 2 3 3" xfId="44620" xr:uid="{AF8C3E6E-C750-42E5-943E-A0B9EC02A7F2}"/>
    <cellStyle name="Normal 3 2 3 4 4 2 4" xfId="16673" xr:uid="{E5F9D274-B5CA-4983-A7E1-17566AEBB5E6}"/>
    <cellStyle name="Normal 3 2 3 4 4 2 4 2" xfId="44622" xr:uid="{A35C0AFD-8F43-4A4C-8988-E7064B32430E}"/>
    <cellStyle name="Normal 3 2 3 4 4 2 5" xfId="44615" xr:uid="{FD9673B6-944F-45B5-B873-12F1D25D9B2A}"/>
    <cellStyle name="Normal 3 2 3 4 4 3" xfId="16674" xr:uid="{941E6DA0-8F40-428E-915B-1BC1F5E1229C}"/>
    <cellStyle name="Normal 3 2 3 4 4 3 2" xfId="16675" xr:uid="{A6B33D6D-FEF1-405C-B0B9-2EF77E8F80EB}"/>
    <cellStyle name="Normal 3 2 3 4 4 3 2 2" xfId="16676" xr:uid="{426A3DA7-7B58-485B-9213-B0213046F023}"/>
    <cellStyle name="Normal 3 2 3 4 4 3 2 2 2" xfId="44625" xr:uid="{3CE2B2F8-00D8-44B4-AF9A-3641FA4C542B}"/>
    <cellStyle name="Normal 3 2 3 4 4 3 2 3" xfId="44624" xr:uid="{A5E8BED8-378A-46F0-993D-CA36A25A3E90}"/>
    <cellStyle name="Normal 3 2 3 4 4 3 3" xfId="16677" xr:uid="{01BDF2F3-87E9-4FF4-82BF-76588756422A}"/>
    <cellStyle name="Normal 3 2 3 4 4 3 3 2" xfId="44626" xr:uid="{A4442B15-B8C9-446E-AD8E-CEAB8301F004}"/>
    <cellStyle name="Normal 3 2 3 4 4 3 4" xfId="44623" xr:uid="{0A4097F8-AC9F-46BC-94E8-7D6F56AD5D31}"/>
    <cellStyle name="Normal 3 2 3 4 4 4" xfId="16678" xr:uid="{CDF97527-9BD1-4B77-A8B7-104D91486F05}"/>
    <cellStyle name="Normal 3 2 3 4 4 4 2" xfId="16679" xr:uid="{99D01219-8D41-4D01-8A4F-4A100592A7BA}"/>
    <cellStyle name="Normal 3 2 3 4 4 4 2 2" xfId="44628" xr:uid="{E39317B1-BCC8-400A-92AC-F043AB0AA00F}"/>
    <cellStyle name="Normal 3 2 3 4 4 4 3" xfId="44627" xr:uid="{99142989-8733-4AEE-92E7-93FA4563720C}"/>
    <cellStyle name="Normal 3 2 3 4 4 5" xfId="16680" xr:uid="{4AD92084-E533-4579-A682-A91917E52534}"/>
    <cellStyle name="Normal 3 2 3 4 4 5 2" xfId="44629" xr:uid="{C611C4AC-8D3B-46E4-96B3-AAF141FB4D89}"/>
    <cellStyle name="Normal 3 2 3 4 4 6" xfId="44614" xr:uid="{D7F0BD9A-086B-433E-87C3-8AC4F5FFC85E}"/>
    <cellStyle name="Normal 3 2 3 4 5" xfId="16681" xr:uid="{EC983436-5390-4E45-8043-82A7B95AD8FC}"/>
    <cellStyle name="Normal 3 2 3 4 5 2" xfId="16682" xr:uid="{540824B4-3CF5-4AF8-AA0E-AA960FEC74F5}"/>
    <cellStyle name="Normal 3 2 3 4 5 2 2" xfId="16683" xr:uid="{247E733A-A613-4825-9947-A7A6E304EE60}"/>
    <cellStyle name="Normal 3 2 3 4 5 2 2 2" xfId="16684" xr:uid="{EA6A66D6-9FAC-40A2-A395-55497C882AA1}"/>
    <cellStyle name="Normal 3 2 3 4 5 2 2 2 2" xfId="44633" xr:uid="{4BB26D26-030D-4DDB-B16B-81232ED1736B}"/>
    <cellStyle name="Normal 3 2 3 4 5 2 2 3" xfId="44632" xr:uid="{085E5819-CE23-4946-851E-07701E699C21}"/>
    <cellStyle name="Normal 3 2 3 4 5 2 3" xfId="16685" xr:uid="{45CD2B7A-9289-49BC-A536-A36B7738E47D}"/>
    <cellStyle name="Normal 3 2 3 4 5 2 3 2" xfId="44634" xr:uid="{9E2E2C69-F9B6-4FA6-A3CF-76CB2BA6E3A7}"/>
    <cellStyle name="Normal 3 2 3 4 5 2 4" xfId="44631" xr:uid="{7D53CEBF-10D3-4E15-B052-ED1BCC7C628E}"/>
    <cellStyle name="Normal 3 2 3 4 5 3" xfId="16686" xr:uid="{34BF2633-EA4D-47DF-AE83-69CEDE0D4930}"/>
    <cellStyle name="Normal 3 2 3 4 5 3 2" xfId="16687" xr:uid="{3BBCB81C-6C5D-4C42-AB33-9F202E340732}"/>
    <cellStyle name="Normal 3 2 3 4 5 3 2 2" xfId="44636" xr:uid="{884FD3BE-D20B-4DB1-87EE-CDCC2A3B3522}"/>
    <cellStyle name="Normal 3 2 3 4 5 3 3" xfId="44635" xr:uid="{4817100C-36D5-4C7A-B504-F88C2447532A}"/>
    <cellStyle name="Normal 3 2 3 4 5 4" xfId="16688" xr:uid="{62591088-4265-41E9-B5BF-5607E1A6B5A1}"/>
    <cellStyle name="Normal 3 2 3 4 5 4 2" xfId="44637" xr:uid="{105ADFBC-BA26-4FFF-9F69-AD3DC8791250}"/>
    <cellStyle name="Normal 3 2 3 4 5 5" xfId="44630" xr:uid="{ABFE4891-0C13-4947-AD83-D912D8CE7549}"/>
    <cellStyle name="Normal 3 2 3 4 6" xfId="16689" xr:uid="{4A4A5A55-3FDF-4B0A-ABB1-1E5D17FA9666}"/>
    <cellStyle name="Normal 3 2 3 4 6 2" xfId="16690" xr:uid="{A414DBF5-CDB8-41AF-9D20-F1EFBDBECC84}"/>
    <cellStyle name="Normal 3 2 3 4 6 2 2" xfId="16691" xr:uid="{D2E6F4B4-F011-4C75-8CE3-728F8A384F64}"/>
    <cellStyle name="Normal 3 2 3 4 6 2 2 2" xfId="16692" xr:uid="{2739AC31-5B3F-40A3-A451-D50BCAFC9EA0}"/>
    <cellStyle name="Normal 3 2 3 4 6 2 2 2 2" xfId="44641" xr:uid="{E9CF5BBF-5723-4D34-9106-979FD8038CCA}"/>
    <cellStyle name="Normal 3 2 3 4 6 2 2 3" xfId="44640" xr:uid="{0F2782AD-D718-4959-9A1D-CF1F9D695BCB}"/>
    <cellStyle name="Normal 3 2 3 4 6 2 3" xfId="16693" xr:uid="{70CAC0DD-E75B-49DF-873B-F7BECEE574E6}"/>
    <cellStyle name="Normal 3 2 3 4 6 2 3 2" xfId="44642" xr:uid="{986B331D-87D6-4BDA-A361-341ACCF5ACB8}"/>
    <cellStyle name="Normal 3 2 3 4 6 2 4" xfId="44639" xr:uid="{69576225-6C60-41BA-A447-F170246F202D}"/>
    <cellStyle name="Normal 3 2 3 4 6 3" xfId="16694" xr:uid="{DFF25B73-C4C6-4259-85CC-2C67BB2400E2}"/>
    <cellStyle name="Normal 3 2 3 4 6 3 2" xfId="16695" xr:uid="{460C506A-E581-42AA-A638-685B7508624E}"/>
    <cellStyle name="Normal 3 2 3 4 6 3 2 2" xfId="44644" xr:uid="{781E00AF-AE3B-4B2F-87C4-9BAB132F1A48}"/>
    <cellStyle name="Normal 3 2 3 4 6 3 3" xfId="44643" xr:uid="{D9DEDBCA-6DFC-4BA1-B669-8703B374BF71}"/>
    <cellStyle name="Normal 3 2 3 4 6 4" xfId="16696" xr:uid="{BB23A7D3-40D2-4AAF-B738-9304BB794244}"/>
    <cellStyle name="Normal 3 2 3 4 6 4 2" xfId="44645" xr:uid="{A0732D10-5B7E-4D76-A9E9-42E078E1A57A}"/>
    <cellStyle name="Normal 3 2 3 4 6 5" xfId="44638" xr:uid="{DA34C83D-4726-4BBF-A409-52D325306804}"/>
    <cellStyle name="Normal 3 2 3 4 7" xfId="16697" xr:uid="{89C1740F-ABBD-46E6-BBCE-FE0DFFFFFB86}"/>
    <cellStyle name="Normal 3 2 3 4 7 2" xfId="16698" xr:uid="{9B72C212-54E3-49E8-ADD6-85FEBFCBE6D6}"/>
    <cellStyle name="Normal 3 2 3 4 7 2 2" xfId="16699" xr:uid="{99617AB3-4DEF-4D2B-AD35-D491810ED057}"/>
    <cellStyle name="Normal 3 2 3 4 7 2 2 2" xfId="44648" xr:uid="{6808FB45-3811-47FF-AC15-E4AB4BA3063E}"/>
    <cellStyle name="Normal 3 2 3 4 7 2 3" xfId="44647" xr:uid="{B38DCEC7-B49C-4FDA-8B7D-EFA39069BBAD}"/>
    <cellStyle name="Normal 3 2 3 4 7 3" xfId="16700" xr:uid="{9124AD34-D36C-4139-9893-459B7119A04B}"/>
    <cellStyle name="Normal 3 2 3 4 7 3 2" xfId="44649" xr:uid="{35CB8CA5-A618-4667-8BC3-1EABF02AF7FF}"/>
    <cellStyle name="Normal 3 2 3 4 7 4" xfId="44646" xr:uid="{7050A875-97AD-416C-8DA1-5E25BDEC042A}"/>
    <cellStyle name="Normal 3 2 3 4 8" xfId="16701" xr:uid="{E0D328B3-4514-4770-B28D-9320B5828BB9}"/>
    <cellStyle name="Normal 3 2 3 4 8 2" xfId="16702" xr:uid="{7BADCB50-C43F-47D3-B7B0-B394305E0EE6}"/>
    <cellStyle name="Normal 3 2 3 4 8 2 2" xfId="44651" xr:uid="{A336E305-62A3-4CF1-A8DD-9E68C23BD589}"/>
    <cellStyle name="Normal 3 2 3 4 8 3" xfId="44650" xr:uid="{3590302E-0CC1-4C04-A23C-C3DAAF31A90A}"/>
    <cellStyle name="Normal 3 2 3 4 9" xfId="16703" xr:uid="{7F89DBFD-02A2-4474-9FE2-D890C72A9692}"/>
    <cellStyle name="Normal 3 2 3 4 9 2" xfId="44652" xr:uid="{843752F3-BBA8-452C-91D7-ED3D00CCB704}"/>
    <cellStyle name="Normal 3 2 3 5" xfId="247" xr:uid="{FEA6F14B-3AB5-491F-95C1-3512784BBEE5}"/>
    <cellStyle name="Normal 3 2 3 5 10" xfId="28228" xr:uid="{C504EA35-44B6-4C75-A846-A3295A943EEC}"/>
    <cellStyle name="Normal 3 2 3 5 2" xfId="594" xr:uid="{113D611B-6D8F-4687-B7F8-778A2912C989}"/>
    <cellStyle name="Normal 3 2 3 5 2 2" xfId="16704" xr:uid="{50B12D54-1A47-4803-B666-A3D8BF898512}"/>
    <cellStyle name="Normal 3 2 3 5 2 2 2" xfId="16705" xr:uid="{4CA7C01C-DEBE-40CA-8C02-502E6F71B04B}"/>
    <cellStyle name="Normal 3 2 3 5 2 2 2 2" xfId="16706" xr:uid="{994F3E46-73F3-4848-942B-2DB8FEEADCC5}"/>
    <cellStyle name="Normal 3 2 3 5 2 2 2 2 2" xfId="16707" xr:uid="{2017BA6B-D619-4079-9361-629EEEA6EFC8}"/>
    <cellStyle name="Normal 3 2 3 5 2 2 2 2 2 2" xfId="16708" xr:uid="{98CFB558-745C-427A-87D9-CFE9E9150B7C}"/>
    <cellStyle name="Normal 3 2 3 5 2 2 2 2 2 2 2" xfId="44657" xr:uid="{FE1145F5-F4ED-4EB6-9545-03E3946149B5}"/>
    <cellStyle name="Normal 3 2 3 5 2 2 2 2 2 3" xfId="44656" xr:uid="{9289C698-1C1A-4B22-A020-D8DE84924BD6}"/>
    <cellStyle name="Normal 3 2 3 5 2 2 2 2 3" xfId="16709" xr:uid="{94367535-CBE5-4794-B1EB-E6C0DB541426}"/>
    <cellStyle name="Normal 3 2 3 5 2 2 2 2 3 2" xfId="44658" xr:uid="{FA364A59-24F4-44D3-871A-A3A9466B911D}"/>
    <cellStyle name="Normal 3 2 3 5 2 2 2 2 4" xfId="44655" xr:uid="{90AB2359-E00A-4EEC-83CE-1814DE566103}"/>
    <cellStyle name="Normal 3 2 3 5 2 2 2 3" xfId="16710" xr:uid="{E535D33C-4361-42A4-9E96-D5EA920AA4BE}"/>
    <cellStyle name="Normal 3 2 3 5 2 2 2 3 2" xfId="16711" xr:uid="{5FDE9A23-B36C-4CCC-B37F-0106247E3891}"/>
    <cellStyle name="Normal 3 2 3 5 2 2 2 3 2 2" xfId="44660" xr:uid="{22A49034-3178-4450-A41D-529FFBB83A2E}"/>
    <cellStyle name="Normal 3 2 3 5 2 2 2 3 3" xfId="44659" xr:uid="{9BCF25B6-F465-4A98-B4AB-845D22D58FC1}"/>
    <cellStyle name="Normal 3 2 3 5 2 2 2 4" xfId="16712" xr:uid="{597075F6-ECCB-4297-9BA0-11C4D5318DFD}"/>
    <cellStyle name="Normal 3 2 3 5 2 2 2 4 2" xfId="44661" xr:uid="{37C54405-ED65-4710-9887-528EF77536BC}"/>
    <cellStyle name="Normal 3 2 3 5 2 2 2 5" xfId="44654" xr:uid="{78770449-42F4-4AB8-93FA-24F2DD98C7B3}"/>
    <cellStyle name="Normal 3 2 3 5 2 2 3" xfId="16713" xr:uid="{52CDF91D-AE86-4ADF-8EEE-04F8B3A270B3}"/>
    <cellStyle name="Normal 3 2 3 5 2 2 3 2" xfId="16714" xr:uid="{11ACCC9A-B0EB-4215-AB6F-B45ACD2E5DE2}"/>
    <cellStyle name="Normal 3 2 3 5 2 2 3 2 2" xfId="16715" xr:uid="{C1B91CD8-0D5A-4756-8550-145C62A95AAB}"/>
    <cellStyle name="Normal 3 2 3 5 2 2 3 2 2 2" xfId="44664" xr:uid="{7AC39C3D-2F65-421C-A479-F9DED2551444}"/>
    <cellStyle name="Normal 3 2 3 5 2 2 3 2 3" xfId="44663" xr:uid="{E0CD2F0C-530A-44F1-B5AB-037651813875}"/>
    <cellStyle name="Normal 3 2 3 5 2 2 3 3" xfId="16716" xr:uid="{D60AD0FF-5286-43C4-8AD5-B67B528F7F2D}"/>
    <cellStyle name="Normal 3 2 3 5 2 2 3 3 2" xfId="44665" xr:uid="{5082CA44-BE3D-4302-924C-710AF7A94F0F}"/>
    <cellStyle name="Normal 3 2 3 5 2 2 3 4" xfId="44662" xr:uid="{C22748DA-A7AD-4307-BB4B-94462E94775B}"/>
    <cellStyle name="Normal 3 2 3 5 2 2 4" xfId="16717" xr:uid="{2EF1FCD3-A19B-45AA-9A07-E7FAD915E498}"/>
    <cellStyle name="Normal 3 2 3 5 2 2 4 2" xfId="16718" xr:uid="{6326771F-8165-453E-84B3-40693D8D6474}"/>
    <cellStyle name="Normal 3 2 3 5 2 2 4 2 2" xfId="44667" xr:uid="{540D1117-380F-43E1-86E0-9C3A15B1C570}"/>
    <cellStyle name="Normal 3 2 3 5 2 2 4 3" xfId="44666" xr:uid="{8101D687-FD07-4F13-B1E6-BAA731B3D635}"/>
    <cellStyle name="Normal 3 2 3 5 2 2 5" xfId="16719" xr:uid="{46FA279E-DD8B-4204-84A1-E91F62D48788}"/>
    <cellStyle name="Normal 3 2 3 5 2 2 5 2" xfId="44668" xr:uid="{DAC68F2A-F354-4190-899E-C50D1E929636}"/>
    <cellStyle name="Normal 3 2 3 5 2 2 6" xfId="44653" xr:uid="{0571A662-FA87-4D72-BCD2-86B3FEF9CA7C}"/>
    <cellStyle name="Normal 3 2 3 5 2 3" xfId="16720" xr:uid="{B0CB22DF-1A72-4DD1-B24D-8E188261A846}"/>
    <cellStyle name="Normal 3 2 3 5 2 3 2" xfId="16721" xr:uid="{89A7982C-69FD-48D0-8AE9-8542933F5C63}"/>
    <cellStyle name="Normal 3 2 3 5 2 3 2 2" xfId="16722" xr:uid="{7C83DE65-D27C-4FB7-BA29-00E9B226428E}"/>
    <cellStyle name="Normal 3 2 3 5 2 3 2 2 2" xfId="16723" xr:uid="{B16D0536-472A-4520-BCA7-5D92164F5D73}"/>
    <cellStyle name="Normal 3 2 3 5 2 3 2 2 2 2" xfId="44672" xr:uid="{1E203ABF-5392-42EB-88E5-97A91E390DDF}"/>
    <cellStyle name="Normal 3 2 3 5 2 3 2 2 3" xfId="44671" xr:uid="{17BFD547-298D-4A0E-BE3E-92F498FDD5F6}"/>
    <cellStyle name="Normal 3 2 3 5 2 3 2 3" xfId="16724" xr:uid="{4E9B201A-84FD-4EBB-B330-93A27AECCC99}"/>
    <cellStyle name="Normal 3 2 3 5 2 3 2 3 2" xfId="44673" xr:uid="{B70D0AE1-E269-4246-8281-145D980CC9BC}"/>
    <cellStyle name="Normal 3 2 3 5 2 3 2 4" xfId="44670" xr:uid="{2FCEB6BF-B1FC-4251-8FFF-078B06C48E4D}"/>
    <cellStyle name="Normal 3 2 3 5 2 3 3" xfId="16725" xr:uid="{2AC10F4E-C8D5-489D-BCE7-13364BE2F39A}"/>
    <cellStyle name="Normal 3 2 3 5 2 3 3 2" xfId="16726" xr:uid="{2E986B5A-27A5-4235-8239-B95F8C0FF024}"/>
    <cellStyle name="Normal 3 2 3 5 2 3 3 2 2" xfId="44675" xr:uid="{6E2B353B-86D4-4931-BD4B-0EDF067F7F47}"/>
    <cellStyle name="Normal 3 2 3 5 2 3 3 3" xfId="44674" xr:uid="{D23C1829-B373-4539-BBE5-17583430EAA5}"/>
    <cellStyle name="Normal 3 2 3 5 2 3 4" xfId="16727" xr:uid="{2CFA018B-F0AB-46D4-BCF6-7E24B55A290F}"/>
    <cellStyle name="Normal 3 2 3 5 2 3 4 2" xfId="44676" xr:uid="{671BFA8D-EBB4-4683-9243-1153BBCC99B4}"/>
    <cellStyle name="Normal 3 2 3 5 2 3 5" xfId="44669" xr:uid="{36E60BBE-E9CF-451C-B350-44AF25DDD2CB}"/>
    <cellStyle name="Normal 3 2 3 5 2 4" xfId="16728" xr:uid="{ECD2BADC-12C3-491B-AEEA-DC9556E79BB6}"/>
    <cellStyle name="Normal 3 2 3 5 2 4 2" xfId="16729" xr:uid="{F26936CF-6AA4-4417-B9A4-214A708484CA}"/>
    <cellStyle name="Normal 3 2 3 5 2 4 2 2" xfId="16730" xr:uid="{714DB99E-C8BA-4EC5-A456-045A81186144}"/>
    <cellStyle name="Normal 3 2 3 5 2 4 2 2 2" xfId="16731" xr:uid="{C4FF62B2-107D-4A69-B99B-73508ACE23FF}"/>
    <cellStyle name="Normal 3 2 3 5 2 4 2 2 2 2" xfId="44680" xr:uid="{DF4118B6-CB7D-4A0D-9E2D-D3D725D16DE4}"/>
    <cellStyle name="Normal 3 2 3 5 2 4 2 2 3" xfId="44679" xr:uid="{3E551898-1378-4EC3-8957-0AAEEF59010B}"/>
    <cellStyle name="Normal 3 2 3 5 2 4 2 3" xfId="16732" xr:uid="{B35B94DD-A2F8-462E-94C0-7F9B4A486866}"/>
    <cellStyle name="Normal 3 2 3 5 2 4 2 3 2" xfId="44681" xr:uid="{0A6FA58D-66EE-44A3-9D0C-006D8FFF06F9}"/>
    <cellStyle name="Normal 3 2 3 5 2 4 2 4" xfId="44678" xr:uid="{61B34693-ACBD-41C5-9B0F-F76F81D47BED}"/>
    <cellStyle name="Normal 3 2 3 5 2 4 3" xfId="16733" xr:uid="{EAE5E8FC-1C2C-4D12-B371-E8DFAF5934A3}"/>
    <cellStyle name="Normal 3 2 3 5 2 4 3 2" xfId="16734" xr:uid="{19DC0DFF-57B1-43FC-8994-61AB8CEEA092}"/>
    <cellStyle name="Normal 3 2 3 5 2 4 3 2 2" xfId="44683" xr:uid="{56CF5088-D317-4020-B443-CA46CF684792}"/>
    <cellStyle name="Normal 3 2 3 5 2 4 3 3" xfId="44682" xr:uid="{375A6798-D93E-4BC0-BA05-70E3644342B2}"/>
    <cellStyle name="Normal 3 2 3 5 2 4 4" xfId="16735" xr:uid="{E18E607C-9FBF-403D-B82E-2CF3B5086595}"/>
    <cellStyle name="Normal 3 2 3 5 2 4 4 2" xfId="44684" xr:uid="{4BA6BE2D-EFF1-4C26-A185-BA63FB49D0B7}"/>
    <cellStyle name="Normal 3 2 3 5 2 4 5" xfId="44677" xr:uid="{71165C66-6E77-407E-BF1D-7A268BF65FEC}"/>
    <cellStyle name="Normal 3 2 3 5 2 5" xfId="16736" xr:uid="{309D6FCD-0008-44E0-BA59-EC6F06EDBF66}"/>
    <cellStyle name="Normal 3 2 3 5 2 5 2" xfId="16737" xr:uid="{2E5A5634-E344-4528-8D92-397017B07458}"/>
    <cellStyle name="Normal 3 2 3 5 2 5 2 2" xfId="16738" xr:uid="{B30695EC-6B22-42BC-ADF4-54516A2BF494}"/>
    <cellStyle name="Normal 3 2 3 5 2 5 2 2 2" xfId="44687" xr:uid="{D5C0FE2E-9F35-4797-A4F2-24A368B02B68}"/>
    <cellStyle name="Normal 3 2 3 5 2 5 2 3" xfId="44686" xr:uid="{4A208D54-280D-4A18-A26A-1E57462B3272}"/>
    <cellStyle name="Normal 3 2 3 5 2 5 3" xfId="16739" xr:uid="{BC1E4208-DADE-40D7-854A-C655C9819261}"/>
    <cellStyle name="Normal 3 2 3 5 2 5 3 2" xfId="44688" xr:uid="{94CF9A50-81AC-4C45-8DD7-938C956E0046}"/>
    <cellStyle name="Normal 3 2 3 5 2 5 4" xfId="44685" xr:uid="{97D35CBE-BBF4-444E-8832-4EB0DDBE8D97}"/>
    <cellStyle name="Normal 3 2 3 5 2 6" xfId="16740" xr:uid="{ECA68D0C-044F-4C99-967C-1212C44DD409}"/>
    <cellStyle name="Normal 3 2 3 5 2 6 2" xfId="16741" xr:uid="{B91ED1F8-9F71-40B8-9EED-91F783CDB442}"/>
    <cellStyle name="Normal 3 2 3 5 2 6 2 2" xfId="44690" xr:uid="{43AD9126-A9DD-4F63-9C7C-9D456695A7F3}"/>
    <cellStyle name="Normal 3 2 3 5 2 6 3" xfId="44689" xr:uid="{931EB054-EDB9-4FAF-8F7C-926A9ED93668}"/>
    <cellStyle name="Normal 3 2 3 5 2 7" xfId="16742" xr:uid="{88419570-A69B-4165-964E-779A2DACE6E9}"/>
    <cellStyle name="Normal 3 2 3 5 2 7 2" xfId="44691" xr:uid="{39A6FEC4-0BA3-4921-B66D-9D8B9C647FB1}"/>
    <cellStyle name="Normal 3 2 3 5 2 8" xfId="28573" xr:uid="{3C2D9FA4-742F-48F0-A47A-56AF3F770A6E}"/>
    <cellStyle name="Normal 3 2 3 5 3" xfId="16743" xr:uid="{9C08C119-6318-435D-87D6-1930322D8C16}"/>
    <cellStyle name="Normal 3 2 3 5 3 2" xfId="16744" xr:uid="{BC3B5D74-73ED-43C9-9D27-7095B18A44A3}"/>
    <cellStyle name="Normal 3 2 3 5 3 2 2" xfId="16745" xr:uid="{A3377FA5-B4F7-4D05-BC0F-9638E84FD03A}"/>
    <cellStyle name="Normal 3 2 3 5 3 2 2 2" xfId="16746" xr:uid="{5FD860A0-8B5F-4C06-B40B-CBCA0BE9C0BD}"/>
    <cellStyle name="Normal 3 2 3 5 3 2 2 2 2" xfId="16747" xr:uid="{729C6919-C768-4CD1-B0C1-2EE55BC2A9E0}"/>
    <cellStyle name="Normal 3 2 3 5 3 2 2 2 2 2" xfId="44696" xr:uid="{8D4015C4-F9A9-4E3F-8D71-6395D3DFDC0D}"/>
    <cellStyle name="Normal 3 2 3 5 3 2 2 2 3" xfId="44695" xr:uid="{6CBA8A1A-90C5-4D6C-BD32-73386BFD66CF}"/>
    <cellStyle name="Normal 3 2 3 5 3 2 2 3" xfId="16748" xr:uid="{3FF8D5DE-D606-4C98-B751-20AA11027DA5}"/>
    <cellStyle name="Normal 3 2 3 5 3 2 2 3 2" xfId="44697" xr:uid="{E53B602E-5FF6-4570-8003-7A2F29537502}"/>
    <cellStyle name="Normal 3 2 3 5 3 2 2 4" xfId="44694" xr:uid="{38AB02BB-A1D1-4F16-A1F0-864C76D24422}"/>
    <cellStyle name="Normal 3 2 3 5 3 2 3" xfId="16749" xr:uid="{9FDB8894-FC44-465A-9B2F-F04A5E291B85}"/>
    <cellStyle name="Normal 3 2 3 5 3 2 3 2" xfId="16750" xr:uid="{DE5EBFDE-5EE9-4384-98B1-CC6CB3C83823}"/>
    <cellStyle name="Normal 3 2 3 5 3 2 3 2 2" xfId="44699" xr:uid="{D1B47559-941E-4806-9A4D-E2E505C66666}"/>
    <cellStyle name="Normal 3 2 3 5 3 2 3 3" xfId="44698" xr:uid="{8CED8401-CBEB-460B-9503-3BCF1D6EDD92}"/>
    <cellStyle name="Normal 3 2 3 5 3 2 4" xfId="16751" xr:uid="{692D858D-5930-4C1F-AA6A-0F2BC3969EFC}"/>
    <cellStyle name="Normal 3 2 3 5 3 2 4 2" xfId="44700" xr:uid="{0335AAE5-C40C-471B-9E73-79CBAF9FAB59}"/>
    <cellStyle name="Normal 3 2 3 5 3 2 5" xfId="44693" xr:uid="{A2931B64-6070-4837-A949-22C3204C506D}"/>
    <cellStyle name="Normal 3 2 3 5 3 3" xfId="16752" xr:uid="{2025303E-4F5B-4220-9968-5C33E5F417EE}"/>
    <cellStyle name="Normal 3 2 3 5 3 3 2" xfId="16753" xr:uid="{3398F9AC-0D40-4372-9136-98DBF5A466E9}"/>
    <cellStyle name="Normal 3 2 3 5 3 3 2 2" xfId="16754" xr:uid="{5741DC7C-8923-4E32-AF25-5AD5C40C356D}"/>
    <cellStyle name="Normal 3 2 3 5 3 3 2 2 2" xfId="44703" xr:uid="{FE152924-0599-4209-9F8E-B21493635302}"/>
    <cellStyle name="Normal 3 2 3 5 3 3 2 3" xfId="44702" xr:uid="{9348559B-F7AA-444C-8934-817B7F191C68}"/>
    <cellStyle name="Normal 3 2 3 5 3 3 3" xfId="16755" xr:uid="{F9850CFE-393E-42C2-939F-41A079C03DA2}"/>
    <cellStyle name="Normal 3 2 3 5 3 3 3 2" xfId="44704" xr:uid="{C9941CE9-8829-43A7-BAC8-67351907AC23}"/>
    <cellStyle name="Normal 3 2 3 5 3 3 4" xfId="44701" xr:uid="{54A5B4B6-1D96-475E-82F1-96E0987D3DF1}"/>
    <cellStyle name="Normal 3 2 3 5 3 4" xfId="16756" xr:uid="{3214AD06-D8A0-4AF7-A44B-874C1877E44E}"/>
    <cellStyle name="Normal 3 2 3 5 3 4 2" xfId="16757" xr:uid="{DBD3071B-83A1-4BD7-A2E0-0FCF461EEB22}"/>
    <cellStyle name="Normal 3 2 3 5 3 4 2 2" xfId="44706" xr:uid="{0F06EC86-EF02-4F89-998A-29510AA6D17A}"/>
    <cellStyle name="Normal 3 2 3 5 3 4 3" xfId="44705" xr:uid="{4D833805-1E0C-4315-B885-A41C25DAB98C}"/>
    <cellStyle name="Normal 3 2 3 5 3 5" xfId="16758" xr:uid="{774B62B2-AF55-4885-89F6-22BC23F91BAB}"/>
    <cellStyle name="Normal 3 2 3 5 3 5 2" xfId="44707" xr:uid="{1A5FBB2E-FB86-4CC7-AFF4-4846DB5FC6A0}"/>
    <cellStyle name="Normal 3 2 3 5 3 6" xfId="44692" xr:uid="{50A72846-11A5-478C-BAF1-9B3A3264B1CE}"/>
    <cellStyle name="Normal 3 2 3 5 4" xfId="16759" xr:uid="{54CE0ECD-CB18-4ACE-8CA7-683CB8E945F6}"/>
    <cellStyle name="Normal 3 2 3 5 4 2" xfId="16760" xr:uid="{E4CACC63-4190-43F9-A1DA-AE9672251DD9}"/>
    <cellStyle name="Normal 3 2 3 5 4 2 2" xfId="16761" xr:uid="{52969F9E-643B-46CD-BBA0-03D9F0B47856}"/>
    <cellStyle name="Normal 3 2 3 5 4 2 2 2" xfId="16762" xr:uid="{F52DECBB-56B0-483B-AE92-0F9FFA639B96}"/>
    <cellStyle name="Normal 3 2 3 5 4 2 2 2 2" xfId="44711" xr:uid="{DFA534C7-82DF-4BBF-BC0C-5D70CFB4BC77}"/>
    <cellStyle name="Normal 3 2 3 5 4 2 2 3" xfId="44710" xr:uid="{DEB381DD-AFBF-45CC-83B7-ACB6F97FF3A8}"/>
    <cellStyle name="Normal 3 2 3 5 4 2 3" xfId="16763" xr:uid="{FC6A370F-9632-41A5-AD39-CCEE229AF19B}"/>
    <cellStyle name="Normal 3 2 3 5 4 2 3 2" xfId="44712" xr:uid="{5F8FC2D6-E93C-40A1-BE5C-5A15F923ED48}"/>
    <cellStyle name="Normal 3 2 3 5 4 2 4" xfId="44709" xr:uid="{1E7EF651-925B-4CB5-8C44-E6B516F28AEF}"/>
    <cellStyle name="Normal 3 2 3 5 4 3" xfId="16764" xr:uid="{78D09A9A-BD8E-45B2-BAAB-7CB52D9EF04D}"/>
    <cellStyle name="Normal 3 2 3 5 4 3 2" xfId="16765" xr:uid="{4A7C924B-61DA-4227-BA7E-D1827E338B26}"/>
    <cellStyle name="Normal 3 2 3 5 4 3 2 2" xfId="44714" xr:uid="{56A3CAEE-975E-429B-BACD-15D8E2C082EB}"/>
    <cellStyle name="Normal 3 2 3 5 4 3 3" xfId="44713" xr:uid="{D1E5E898-96DD-41A5-99EA-8A027C6CD0CE}"/>
    <cellStyle name="Normal 3 2 3 5 4 4" xfId="16766" xr:uid="{132D0CA0-6A88-4977-BBAD-5F2D2C68A0E0}"/>
    <cellStyle name="Normal 3 2 3 5 4 4 2" xfId="44715" xr:uid="{3C3C112F-FE2B-40AE-94F2-665670050589}"/>
    <cellStyle name="Normal 3 2 3 5 4 5" xfId="44708" xr:uid="{F6C76564-D2E0-4337-8370-7EA36BF85B4B}"/>
    <cellStyle name="Normal 3 2 3 5 5" xfId="16767" xr:uid="{648C5B7F-B1A2-46EB-A480-C6DE9B8172C4}"/>
    <cellStyle name="Normal 3 2 3 5 5 2" xfId="16768" xr:uid="{18571C95-A2A5-4D61-8BC1-A2C327505B2F}"/>
    <cellStyle name="Normal 3 2 3 5 5 2 2" xfId="16769" xr:uid="{63627691-1826-4817-A2F9-558A449A5FD7}"/>
    <cellStyle name="Normal 3 2 3 5 5 2 2 2" xfId="16770" xr:uid="{E316BD43-0026-4A06-BBA0-ED7322B90139}"/>
    <cellStyle name="Normal 3 2 3 5 5 2 2 2 2" xfId="44719" xr:uid="{F4366887-2685-4BF5-A72C-596D4315441F}"/>
    <cellStyle name="Normal 3 2 3 5 5 2 2 3" xfId="44718" xr:uid="{374C167A-8410-4127-A53B-EB827BC25824}"/>
    <cellStyle name="Normal 3 2 3 5 5 2 3" xfId="16771" xr:uid="{425D1E1E-0B5A-410C-90AC-F30C2FF7B8FB}"/>
    <cellStyle name="Normal 3 2 3 5 5 2 3 2" xfId="44720" xr:uid="{D1B742F5-4366-49C3-9A60-BC086E0B886B}"/>
    <cellStyle name="Normal 3 2 3 5 5 2 4" xfId="44717" xr:uid="{009938FF-0D84-4B6D-871E-315CFCD2BDF6}"/>
    <cellStyle name="Normal 3 2 3 5 5 3" xfId="16772" xr:uid="{268E9240-FB00-42CD-89AB-9E2144AE6CC5}"/>
    <cellStyle name="Normal 3 2 3 5 5 3 2" xfId="16773" xr:uid="{56BC82BA-8739-4A12-84A6-CF8C50A61A6C}"/>
    <cellStyle name="Normal 3 2 3 5 5 3 2 2" xfId="44722" xr:uid="{14E2812C-4EA2-450B-B2E9-FA124CDC23FF}"/>
    <cellStyle name="Normal 3 2 3 5 5 3 3" xfId="44721" xr:uid="{0E6C9D83-DC4D-4690-8CD2-CC46C2173231}"/>
    <cellStyle name="Normal 3 2 3 5 5 4" xfId="16774" xr:uid="{8C4867D9-6DDB-491A-A254-7039205093BD}"/>
    <cellStyle name="Normal 3 2 3 5 5 4 2" xfId="44723" xr:uid="{BE8A1B73-4C8A-4C5B-91B1-6D47A042457A}"/>
    <cellStyle name="Normal 3 2 3 5 5 5" xfId="44716" xr:uid="{35C9B48B-1ED5-4C89-B501-D57156FF5CE7}"/>
    <cellStyle name="Normal 3 2 3 5 6" xfId="16775" xr:uid="{ABACF4FA-B9D4-4F3F-9D3E-A82CE964F102}"/>
    <cellStyle name="Normal 3 2 3 5 6 2" xfId="16776" xr:uid="{0922EFC5-2A36-4353-BF82-6064B3B04B63}"/>
    <cellStyle name="Normal 3 2 3 5 6 2 2" xfId="16777" xr:uid="{6F195444-E40D-46A9-818B-25796ABE6473}"/>
    <cellStyle name="Normal 3 2 3 5 6 2 2 2" xfId="44726" xr:uid="{90E274EA-CA2F-44E0-A7A1-6BB76C764DE8}"/>
    <cellStyle name="Normal 3 2 3 5 6 2 3" xfId="44725" xr:uid="{627EEC8D-D4BD-4957-A332-09583AF63BEB}"/>
    <cellStyle name="Normal 3 2 3 5 6 3" xfId="16778" xr:uid="{8029F425-81FA-4CF3-B3F0-E8D40D4B2677}"/>
    <cellStyle name="Normal 3 2 3 5 6 3 2" xfId="44727" xr:uid="{1F14A7B5-CCF2-4C6D-951C-8A87C31861F8}"/>
    <cellStyle name="Normal 3 2 3 5 6 4" xfId="44724" xr:uid="{C46C6642-A9F3-4691-A90E-7B461EB52ADD}"/>
    <cellStyle name="Normal 3 2 3 5 7" xfId="16779" xr:uid="{A1434466-9AF4-4C5B-AF2F-7FB32DA6B178}"/>
    <cellStyle name="Normal 3 2 3 5 7 2" xfId="16780" xr:uid="{178DAAD7-7E09-4701-8031-5A4ACEE4DF49}"/>
    <cellStyle name="Normal 3 2 3 5 7 2 2" xfId="44729" xr:uid="{865BFCE3-00D1-48DA-A564-ED36C91C9927}"/>
    <cellStyle name="Normal 3 2 3 5 7 3" xfId="44728" xr:uid="{8CD31C88-935E-480F-B36F-8E8FCC6C0C2F}"/>
    <cellStyle name="Normal 3 2 3 5 8" xfId="16781" xr:uid="{3493A202-9ACE-4FA9-96F8-E0E7D11A9038}"/>
    <cellStyle name="Normal 3 2 3 5 8 2" xfId="44730" xr:uid="{D74BE7AF-3208-4B0C-A305-D46A46942853}"/>
    <cellStyle name="Normal 3 2 3 5 9" xfId="27906" xr:uid="{241F5245-DA24-4A38-A8EB-7BD849D9F07B}"/>
    <cellStyle name="Normal 3 2 3 5 9 2" xfId="55825" xr:uid="{4408DEEA-E62A-4721-AF1C-0D0222A0EF61}"/>
    <cellStyle name="Normal 3 2 3 6" xfId="88" xr:uid="{B6F54F44-B8C8-46F6-901C-E5F98ABF5263}"/>
    <cellStyle name="Normal 3 2 3 6 2" xfId="440" xr:uid="{373F18CC-93AF-40C2-9BEB-9EF252A9BF3A}"/>
    <cellStyle name="Normal 3 2 3 6 2 2" xfId="16782" xr:uid="{AEC8953A-20E3-4FB6-96B6-4D914D5D8C1A}"/>
    <cellStyle name="Normal 3 2 3 6 2 2 2" xfId="16783" xr:uid="{985CE50F-8F41-4C39-A93E-2B955D27A888}"/>
    <cellStyle name="Normal 3 2 3 6 2 2 2 2" xfId="16784" xr:uid="{256F5046-1878-4919-B39D-F4D403334785}"/>
    <cellStyle name="Normal 3 2 3 6 2 2 2 2 2" xfId="16785" xr:uid="{A874290C-928A-4CD8-A3EC-2686D7E6D0E0}"/>
    <cellStyle name="Normal 3 2 3 6 2 2 2 2 2 2" xfId="16786" xr:uid="{2566679E-D2E4-4BC1-97A9-AEC25D3D16BA}"/>
    <cellStyle name="Normal 3 2 3 6 2 2 2 2 2 2 2" xfId="44735" xr:uid="{E5EEB9F2-03CF-4D53-BF98-E4FD3CA9DFA7}"/>
    <cellStyle name="Normal 3 2 3 6 2 2 2 2 2 3" xfId="44734" xr:uid="{01ECAD51-D245-4FE1-B9B4-A4EA9A079A28}"/>
    <cellStyle name="Normal 3 2 3 6 2 2 2 2 3" xfId="16787" xr:uid="{E9DA02EC-F2F0-4C46-9B40-E4704A519508}"/>
    <cellStyle name="Normal 3 2 3 6 2 2 2 2 3 2" xfId="44736" xr:uid="{B652D146-11EE-47D7-8836-3AF670AD63C1}"/>
    <cellStyle name="Normal 3 2 3 6 2 2 2 2 4" xfId="44733" xr:uid="{234FDB12-7DD5-4BE8-9173-B605A8BCEE21}"/>
    <cellStyle name="Normal 3 2 3 6 2 2 2 3" xfId="16788" xr:uid="{9EEE19FB-4044-48AD-87BF-D066AF0D5B9C}"/>
    <cellStyle name="Normal 3 2 3 6 2 2 2 3 2" xfId="16789" xr:uid="{909FAEA4-8CD4-4287-B6F1-F802A68FA21C}"/>
    <cellStyle name="Normal 3 2 3 6 2 2 2 3 2 2" xfId="44738" xr:uid="{2B97F698-19F7-4631-BC38-DB8869AD1E18}"/>
    <cellStyle name="Normal 3 2 3 6 2 2 2 3 3" xfId="44737" xr:uid="{106FBD37-3CD7-4AF0-AD8B-D178A0537C3D}"/>
    <cellStyle name="Normal 3 2 3 6 2 2 2 4" xfId="16790" xr:uid="{6E02EE89-2E96-4754-A0BB-2C12DE6402C9}"/>
    <cellStyle name="Normal 3 2 3 6 2 2 2 4 2" xfId="44739" xr:uid="{64163112-7002-4A24-89C9-DCD50AC67BA3}"/>
    <cellStyle name="Normal 3 2 3 6 2 2 2 5" xfId="44732" xr:uid="{4EA0430A-F828-4472-B3D4-CD1A764DC9E0}"/>
    <cellStyle name="Normal 3 2 3 6 2 2 3" xfId="16791" xr:uid="{3E7D15E0-E8FA-485B-9003-2576572710AB}"/>
    <cellStyle name="Normal 3 2 3 6 2 2 3 2" xfId="16792" xr:uid="{790E8EC5-C9B9-47E0-8933-0287488839CE}"/>
    <cellStyle name="Normal 3 2 3 6 2 2 3 2 2" xfId="16793" xr:uid="{93D07F13-A515-49F2-8F14-D81E69A2F663}"/>
    <cellStyle name="Normal 3 2 3 6 2 2 3 2 2 2" xfId="44742" xr:uid="{1C69CE13-48BC-4407-A8C8-07AF564192E1}"/>
    <cellStyle name="Normal 3 2 3 6 2 2 3 2 3" xfId="44741" xr:uid="{D95C700C-8DA7-45D3-AF9D-A8E2953BAD13}"/>
    <cellStyle name="Normal 3 2 3 6 2 2 3 3" xfId="16794" xr:uid="{31805EEB-5C05-406E-8817-ACF47B2FCAB1}"/>
    <cellStyle name="Normal 3 2 3 6 2 2 3 3 2" xfId="44743" xr:uid="{37B81A0C-2F3B-49C4-8FF5-74BC65E2B4F1}"/>
    <cellStyle name="Normal 3 2 3 6 2 2 3 4" xfId="44740" xr:uid="{17E00FB1-FD5A-4F74-B6EB-F8879690AAED}"/>
    <cellStyle name="Normal 3 2 3 6 2 2 4" xfId="16795" xr:uid="{6A219DE8-A5DD-475F-8290-B2927DA48C16}"/>
    <cellStyle name="Normal 3 2 3 6 2 2 4 2" xfId="16796" xr:uid="{43F34846-6C46-4C86-A075-EAC744E4CBE9}"/>
    <cellStyle name="Normal 3 2 3 6 2 2 4 2 2" xfId="44745" xr:uid="{AE7387F4-C39A-46C4-B282-15DF5E3D9898}"/>
    <cellStyle name="Normal 3 2 3 6 2 2 4 3" xfId="44744" xr:uid="{666CBBE3-7C46-4D55-8766-654F63FD6DDD}"/>
    <cellStyle name="Normal 3 2 3 6 2 2 5" xfId="16797" xr:uid="{EF1EA2D3-8808-4DE5-87B6-830508C27552}"/>
    <cellStyle name="Normal 3 2 3 6 2 2 5 2" xfId="44746" xr:uid="{9F25BB19-C40E-457D-B0B1-EB5245E62C73}"/>
    <cellStyle name="Normal 3 2 3 6 2 2 6" xfId="44731" xr:uid="{5DAB2C5B-A786-4D1B-AFC7-0372EC8D7F7B}"/>
    <cellStyle name="Normal 3 2 3 6 2 3" xfId="16798" xr:uid="{6D85114B-791C-4E1E-A76C-DC20AC752F5D}"/>
    <cellStyle name="Normal 3 2 3 6 2 3 2" xfId="16799" xr:uid="{0CAE9948-750A-47DD-A9C9-409B4D950055}"/>
    <cellStyle name="Normal 3 2 3 6 2 3 2 2" xfId="16800" xr:uid="{68C09790-24B9-43E2-AB4B-83CB3C2CEF30}"/>
    <cellStyle name="Normal 3 2 3 6 2 3 2 2 2" xfId="16801" xr:uid="{9C088A29-073E-4A4F-855A-9A34624DCF0C}"/>
    <cellStyle name="Normal 3 2 3 6 2 3 2 2 2 2" xfId="44750" xr:uid="{5153FA9A-9867-432C-AA77-5ED9D5A9BCE3}"/>
    <cellStyle name="Normal 3 2 3 6 2 3 2 2 3" xfId="44749" xr:uid="{20D96585-B3AF-4846-B455-AB76AB4AF726}"/>
    <cellStyle name="Normal 3 2 3 6 2 3 2 3" xfId="16802" xr:uid="{1C3DDF2D-B976-449A-9FC2-488AB8BE1FD4}"/>
    <cellStyle name="Normal 3 2 3 6 2 3 2 3 2" xfId="44751" xr:uid="{159FE969-BAE9-4CC4-8E3A-73B602AB0C53}"/>
    <cellStyle name="Normal 3 2 3 6 2 3 2 4" xfId="44748" xr:uid="{8E6F3AFC-8510-45A9-87B3-030CC4B3F519}"/>
    <cellStyle name="Normal 3 2 3 6 2 3 3" xfId="16803" xr:uid="{A62AD624-7766-407C-9290-8C508DFD4D29}"/>
    <cellStyle name="Normal 3 2 3 6 2 3 3 2" xfId="16804" xr:uid="{035F1062-52A8-400A-B4CA-AE3550D1BD61}"/>
    <cellStyle name="Normal 3 2 3 6 2 3 3 2 2" xfId="44753" xr:uid="{128B7A3D-DE27-42AA-90C6-CC86A8CD7424}"/>
    <cellStyle name="Normal 3 2 3 6 2 3 3 3" xfId="44752" xr:uid="{8F51DADA-D2B2-4DC5-B63E-70EB21E34AA0}"/>
    <cellStyle name="Normal 3 2 3 6 2 3 4" xfId="16805" xr:uid="{778F2969-C574-42E8-ABD4-828AC4915A80}"/>
    <cellStyle name="Normal 3 2 3 6 2 3 4 2" xfId="44754" xr:uid="{B14D84CA-A365-40D3-B965-91730F3EAB18}"/>
    <cellStyle name="Normal 3 2 3 6 2 3 5" xfId="44747" xr:uid="{3B2F9493-C064-4138-A931-6D205C855CC2}"/>
    <cellStyle name="Normal 3 2 3 6 2 4" xfId="16806" xr:uid="{9C95B72B-A908-4C3B-834E-CF1B603BFC4A}"/>
    <cellStyle name="Normal 3 2 3 6 2 4 2" xfId="16807" xr:uid="{EF37C449-06C4-474F-BDB4-53EDDAC94D41}"/>
    <cellStyle name="Normal 3 2 3 6 2 4 2 2" xfId="16808" xr:uid="{1DE0821B-CD15-4924-A0FD-BD2644AA1CE3}"/>
    <cellStyle name="Normal 3 2 3 6 2 4 2 2 2" xfId="16809" xr:uid="{EA2A638C-6E76-4519-AF60-9CB6310321DA}"/>
    <cellStyle name="Normal 3 2 3 6 2 4 2 2 2 2" xfId="44758" xr:uid="{90819A6D-87CB-4A60-AB31-1927C3262DA1}"/>
    <cellStyle name="Normal 3 2 3 6 2 4 2 2 3" xfId="44757" xr:uid="{6FB9FDAC-E0B9-423C-A0BD-CF9A4227B227}"/>
    <cellStyle name="Normal 3 2 3 6 2 4 2 3" xfId="16810" xr:uid="{7B322341-DA07-46CC-AF69-F5F59E0BA8FC}"/>
    <cellStyle name="Normal 3 2 3 6 2 4 2 3 2" xfId="44759" xr:uid="{88691FF8-DD9B-45D7-9201-A5C113A1B4CF}"/>
    <cellStyle name="Normal 3 2 3 6 2 4 2 4" xfId="44756" xr:uid="{9EFFCCCB-8D96-42EC-8F56-FB3563A627B4}"/>
    <cellStyle name="Normal 3 2 3 6 2 4 3" xfId="16811" xr:uid="{0AC5F36C-03B5-45FE-94C4-5B274464C1B7}"/>
    <cellStyle name="Normal 3 2 3 6 2 4 3 2" xfId="16812" xr:uid="{FF6176F6-9F9E-4A33-9EA1-E97916C221B9}"/>
    <cellStyle name="Normal 3 2 3 6 2 4 3 2 2" xfId="44761" xr:uid="{BE86BBBC-1AB5-4C95-9815-A7FF3567DEB8}"/>
    <cellStyle name="Normal 3 2 3 6 2 4 3 3" xfId="44760" xr:uid="{67AD9446-5D4F-42B4-9482-C8264948DB8B}"/>
    <cellStyle name="Normal 3 2 3 6 2 4 4" xfId="16813" xr:uid="{4A68C774-F90B-422D-9090-E705B258FD54}"/>
    <cellStyle name="Normal 3 2 3 6 2 4 4 2" xfId="44762" xr:uid="{FCF7BBA3-2A96-4014-8E7D-88316E30786C}"/>
    <cellStyle name="Normal 3 2 3 6 2 4 5" xfId="44755" xr:uid="{5F59BFBC-F349-4845-9DA9-1B737D75B491}"/>
    <cellStyle name="Normal 3 2 3 6 2 5" xfId="16814" xr:uid="{F7B8BA63-0CFD-4101-B502-C3ABE13F986D}"/>
    <cellStyle name="Normal 3 2 3 6 2 5 2" xfId="16815" xr:uid="{E234877F-D2C4-4452-80CE-64CF6C550E61}"/>
    <cellStyle name="Normal 3 2 3 6 2 5 2 2" xfId="16816" xr:uid="{1DBA8FFC-59EC-4A59-A67C-E0FECB43117F}"/>
    <cellStyle name="Normal 3 2 3 6 2 5 2 2 2" xfId="44765" xr:uid="{BA3304F4-3E3A-436B-8A28-58192B123E10}"/>
    <cellStyle name="Normal 3 2 3 6 2 5 2 3" xfId="44764" xr:uid="{FE74EBDC-6782-40E0-9990-F545DBD2373D}"/>
    <cellStyle name="Normal 3 2 3 6 2 5 3" xfId="16817" xr:uid="{12127443-DCCA-471F-97A1-51E59752AE38}"/>
    <cellStyle name="Normal 3 2 3 6 2 5 3 2" xfId="44766" xr:uid="{5BDC4687-20AE-4416-8F8A-D9DD7009E9E6}"/>
    <cellStyle name="Normal 3 2 3 6 2 5 4" xfId="44763" xr:uid="{430A8431-6433-40DF-8908-2D8C0D3D207B}"/>
    <cellStyle name="Normal 3 2 3 6 2 6" xfId="16818" xr:uid="{993A9BF1-B69D-4915-AE8E-DBDB888AC9BC}"/>
    <cellStyle name="Normal 3 2 3 6 2 6 2" xfId="16819" xr:uid="{9B4B5A49-3AB0-4589-856D-6D7132D257CA}"/>
    <cellStyle name="Normal 3 2 3 6 2 6 2 2" xfId="44768" xr:uid="{9FCC9767-DC55-468C-B7E8-20E01C05210D}"/>
    <cellStyle name="Normal 3 2 3 6 2 6 3" xfId="44767" xr:uid="{61E207B9-CB7F-4326-99EC-194E00732A8C}"/>
    <cellStyle name="Normal 3 2 3 6 2 7" xfId="16820" xr:uid="{64C1DA5C-1F5A-4F33-BF01-B6502B0B9F50}"/>
    <cellStyle name="Normal 3 2 3 6 2 7 2" xfId="44769" xr:uid="{FF81026E-F173-4283-BD24-AF2FFEC94C58}"/>
    <cellStyle name="Normal 3 2 3 6 2 8" xfId="28419" xr:uid="{1F4E7978-7803-4DE7-8981-6515B3773C81}"/>
    <cellStyle name="Normal 3 2 3 6 3" xfId="16821" xr:uid="{730A0BB7-F0D6-4620-9B69-99BCA9855F3A}"/>
    <cellStyle name="Normal 3 2 3 6 3 2" xfId="16822" xr:uid="{F4667BB3-2737-4EFE-8FBB-D84E6A429D5D}"/>
    <cellStyle name="Normal 3 2 3 6 3 2 2" xfId="16823" xr:uid="{37711BD6-500C-4AC4-95E7-E5D28F33B748}"/>
    <cellStyle name="Normal 3 2 3 6 3 2 2 2" xfId="16824" xr:uid="{C33268A5-5707-44E0-B470-173702CFCE71}"/>
    <cellStyle name="Normal 3 2 3 6 3 2 2 2 2" xfId="16825" xr:uid="{583D6155-040D-40B3-B5EB-E5C16378A7B0}"/>
    <cellStyle name="Normal 3 2 3 6 3 2 2 2 2 2" xfId="44774" xr:uid="{C4CC4BBA-EC14-400A-8614-60DDEAD7C834}"/>
    <cellStyle name="Normal 3 2 3 6 3 2 2 2 3" xfId="44773" xr:uid="{32BD60DF-6476-45BF-8764-6F44CE610C32}"/>
    <cellStyle name="Normal 3 2 3 6 3 2 2 3" xfId="16826" xr:uid="{E4B2C4E3-E872-4F43-94C7-A0A137E46A5F}"/>
    <cellStyle name="Normal 3 2 3 6 3 2 2 3 2" xfId="44775" xr:uid="{07B44215-6CE7-4248-BCA2-36A4F156322F}"/>
    <cellStyle name="Normal 3 2 3 6 3 2 2 4" xfId="44772" xr:uid="{7A9C69D7-68B5-4719-A544-215043689C81}"/>
    <cellStyle name="Normal 3 2 3 6 3 2 3" xfId="16827" xr:uid="{E2526921-15FB-47A6-A198-DC8EC127E438}"/>
    <cellStyle name="Normal 3 2 3 6 3 2 3 2" xfId="16828" xr:uid="{5B928BF3-D7B8-4459-B2F4-28EE380D86CC}"/>
    <cellStyle name="Normal 3 2 3 6 3 2 3 2 2" xfId="44777" xr:uid="{95CDC729-94C3-4495-BA67-5A6D5208BB5B}"/>
    <cellStyle name="Normal 3 2 3 6 3 2 3 3" xfId="44776" xr:uid="{60F0EF28-83B3-44FD-B78C-C8B25A2CA0F5}"/>
    <cellStyle name="Normal 3 2 3 6 3 2 4" xfId="16829" xr:uid="{F6F8DE07-933B-46DB-92D6-7D81F8C2D8BF}"/>
    <cellStyle name="Normal 3 2 3 6 3 2 4 2" xfId="44778" xr:uid="{1DAE6852-C75E-4B1B-A819-FDF669A062F1}"/>
    <cellStyle name="Normal 3 2 3 6 3 2 5" xfId="44771" xr:uid="{E043319B-E3C5-4175-82BE-1BEC39B7E25E}"/>
    <cellStyle name="Normal 3 2 3 6 3 3" xfId="16830" xr:uid="{BF7F35F1-A7D3-41FC-84C5-70BA1B96292B}"/>
    <cellStyle name="Normal 3 2 3 6 3 3 2" xfId="16831" xr:uid="{136B8984-8C26-4163-B2F1-22CAD0AB0878}"/>
    <cellStyle name="Normal 3 2 3 6 3 3 2 2" xfId="16832" xr:uid="{2AA91265-6135-4E21-BD24-F75C4AA35A6F}"/>
    <cellStyle name="Normal 3 2 3 6 3 3 2 2 2" xfId="44781" xr:uid="{CF1D33A7-3021-4B35-9739-944011ED3908}"/>
    <cellStyle name="Normal 3 2 3 6 3 3 2 3" xfId="44780" xr:uid="{237B4F69-A9D2-491A-A4CB-A6AE80DFE93B}"/>
    <cellStyle name="Normal 3 2 3 6 3 3 3" xfId="16833" xr:uid="{FD895821-68C3-4FD4-BDB5-F7906BCF8808}"/>
    <cellStyle name="Normal 3 2 3 6 3 3 3 2" xfId="44782" xr:uid="{E39394CA-A757-41C1-B7F2-3DEFE6ABD25A}"/>
    <cellStyle name="Normal 3 2 3 6 3 3 4" xfId="44779" xr:uid="{7E819174-59C0-4347-B6CC-A0AEC2F4C4D9}"/>
    <cellStyle name="Normal 3 2 3 6 3 4" xfId="16834" xr:uid="{322ABA1C-0F68-4DF4-A760-667F4CCBBFCF}"/>
    <cellStyle name="Normal 3 2 3 6 3 4 2" xfId="16835" xr:uid="{69C5660D-993F-4A86-BEF8-A9BE64C1E168}"/>
    <cellStyle name="Normal 3 2 3 6 3 4 2 2" xfId="44784" xr:uid="{2F2A13CE-57ED-41EA-8DB8-8028C32C4AF4}"/>
    <cellStyle name="Normal 3 2 3 6 3 4 3" xfId="44783" xr:uid="{FC22C9DC-1F8B-4ED3-AF62-AD760A45CEBB}"/>
    <cellStyle name="Normal 3 2 3 6 3 5" xfId="16836" xr:uid="{CD28819C-4BFD-485A-B00C-E3EF8C049AA5}"/>
    <cellStyle name="Normal 3 2 3 6 3 5 2" xfId="44785" xr:uid="{14FEB04A-DC21-4E25-BBEE-C4CB002BBEED}"/>
    <cellStyle name="Normal 3 2 3 6 3 6" xfId="44770" xr:uid="{02CC5DAA-E2A3-4831-A321-76A20CAF85C6}"/>
    <cellStyle name="Normal 3 2 3 6 4" xfId="16837" xr:uid="{6C054292-7779-425B-A23A-BAE5125669F9}"/>
    <cellStyle name="Normal 3 2 3 6 4 2" xfId="16838" xr:uid="{8426032D-3B91-42F2-816D-FD526D4ED7D7}"/>
    <cellStyle name="Normal 3 2 3 6 4 2 2" xfId="16839" xr:uid="{64D523CF-8200-4C43-B8B7-2FC371AAD0BA}"/>
    <cellStyle name="Normal 3 2 3 6 4 2 2 2" xfId="16840" xr:uid="{560F11A0-F514-4138-BFB9-E8DF24B9809B}"/>
    <cellStyle name="Normal 3 2 3 6 4 2 2 2 2" xfId="44789" xr:uid="{71D0BF92-AE99-4FD7-B306-5D06FB5CD97B}"/>
    <cellStyle name="Normal 3 2 3 6 4 2 2 3" xfId="44788" xr:uid="{28740D97-516E-41F5-95A7-AD0D331C90D8}"/>
    <cellStyle name="Normal 3 2 3 6 4 2 3" xfId="16841" xr:uid="{6E7030E9-6E02-4D6B-A85A-78DEF2218A4F}"/>
    <cellStyle name="Normal 3 2 3 6 4 2 3 2" xfId="44790" xr:uid="{6848E5DF-B8BA-4079-8D47-792EA05B36F8}"/>
    <cellStyle name="Normal 3 2 3 6 4 2 4" xfId="44787" xr:uid="{867117E2-0D6E-41EF-83D9-C0BEE9C6B282}"/>
    <cellStyle name="Normal 3 2 3 6 4 3" xfId="16842" xr:uid="{66486DD5-081C-4267-9F98-0FB1D69E794E}"/>
    <cellStyle name="Normal 3 2 3 6 4 3 2" xfId="16843" xr:uid="{17AE32BD-3E31-4B48-8251-6D81D2590ED7}"/>
    <cellStyle name="Normal 3 2 3 6 4 3 2 2" xfId="44792" xr:uid="{7E22AAB0-8265-44D6-A61F-D531D5414901}"/>
    <cellStyle name="Normal 3 2 3 6 4 3 3" xfId="44791" xr:uid="{05BC1203-F00D-4EAF-9193-8B5485B98C75}"/>
    <cellStyle name="Normal 3 2 3 6 4 4" xfId="16844" xr:uid="{99DE969A-2740-4B46-8165-CE21083C6523}"/>
    <cellStyle name="Normal 3 2 3 6 4 4 2" xfId="44793" xr:uid="{CCE5CF3A-F3A2-49B9-81CC-40D90CFD9BA0}"/>
    <cellStyle name="Normal 3 2 3 6 4 5" xfId="44786" xr:uid="{25CF3258-F6C8-4B2C-86C6-AA26C1FBC350}"/>
    <cellStyle name="Normal 3 2 3 6 5" xfId="16845" xr:uid="{237D3D9E-3879-46A1-8219-20B1BD579D86}"/>
    <cellStyle name="Normal 3 2 3 6 5 2" xfId="16846" xr:uid="{8BAC8CAB-158C-4450-A02A-CD2FB161B3E0}"/>
    <cellStyle name="Normal 3 2 3 6 5 2 2" xfId="16847" xr:uid="{B0906234-0640-4517-BE26-EDE9BEEE9D82}"/>
    <cellStyle name="Normal 3 2 3 6 5 2 2 2" xfId="16848" xr:uid="{685BC35B-5585-4DED-8C1F-4CA393895CB6}"/>
    <cellStyle name="Normal 3 2 3 6 5 2 2 2 2" xfId="44797" xr:uid="{1E6AD924-5B29-4E7D-9EB6-13F7E2901D8A}"/>
    <cellStyle name="Normal 3 2 3 6 5 2 2 3" xfId="44796" xr:uid="{F87009CF-1FAB-40D5-8B81-BF84E7A35FA5}"/>
    <cellStyle name="Normal 3 2 3 6 5 2 3" xfId="16849" xr:uid="{966F2233-64B9-40FE-96B1-0AE163AA8CD7}"/>
    <cellStyle name="Normal 3 2 3 6 5 2 3 2" xfId="44798" xr:uid="{048F287C-A839-4FA2-9E6D-0B74CD0DD972}"/>
    <cellStyle name="Normal 3 2 3 6 5 2 4" xfId="44795" xr:uid="{372199E1-1211-49EB-B1E6-1A85F2E03D69}"/>
    <cellStyle name="Normal 3 2 3 6 5 3" xfId="16850" xr:uid="{EE86A7A6-5250-4AD6-A9AC-6F58B491D1A3}"/>
    <cellStyle name="Normal 3 2 3 6 5 3 2" xfId="16851" xr:uid="{AEED85D9-D266-4E50-A1CA-42EAC3B84C12}"/>
    <cellStyle name="Normal 3 2 3 6 5 3 2 2" xfId="44800" xr:uid="{E10CC999-225C-4B51-A06E-5268D4693CD5}"/>
    <cellStyle name="Normal 3 2 3 6 5 3 3" xfId="44799" xr:uid="{8BA5E8D7-9C9A-4397-9F52-CBDF4D331375}"/>
    <cellStyle name="Normal 3 2 3 6 5 4" xfId="16852" xr:uid="{3BF79DF2-AB4A-48B7-BD29-3D48DD406552}"/>
    <cellStyle name="Normal 3 2 3 6 5 4 2" xfId="44801" xr:uid="{3518BC42-D3C8-48FB-8F4A-F8363AEB2BFF}"/>
    <cellStyle name="Normal 3 2 3 6 5 5" xfId="44794" xr:uid="{CE0C1713-B82B-4468-ADED-B4EFA95BF426}"/>
    <cellStyle name="Normal 3 2 3 6 6" xfId="16853" xr:uid="{FCF094BE-E3CC-45F0-83AD-ACAF549F9FB7}"/>
    <cellStyle name="Normal 3 2 3 6 6 2" xfId="16854" xr:uid="{ECA98165-6CC9-4850-A2AD-CA35318E7709}"/>
    <cellStyle name="Normal 3 2 3 6 6 2 2" xfId="16855" xr:uid="{B4873640-19EB-4590-AC45-3FC295E4DFB1}"/>
    <cellStyle name="Normal 3 2 3 6 6 2 2 2" xfId="44804" xr:uid="{06F29BF0-FC8E-488A-B5D3-913D830AAD9C}"/>
    <cellStyle name="Normal 3 2 3 6 6 2 3" xfId="44803" xr:uid="{7366D730-F8A9-4B15-B63F-0B36E790C162}"/>
    <cellStyle name="Normal 3 2 3 6 6 3" xfId="16856" xr:uid="{ED6F05DE-4E69-44E9-93ED-7AC5206EE813}"/>
    <cellStyle name="Normal 3 2 3 6 6 3 2" xfId="44805" xr:uid="{A8C69B3E-CFFD-45EA-8FCB-E68820B8834D}"/>
    <cellStyle name="Normal 3 2 3 6 6 4" xfId="44802" xr:uid="{8B9889D1-3578-4D8E-B3B6-71F54DCD7714}"/>
    <cellStyle name="Normal 3 2 3 6 7" xfId="16857" xr:uid="{E8938BBE-BB9D-4A5B-B946-839E9A7A43DC}"/>
    <cellStyle name="Normal 3 2 3 6 7 2" xfId="16858" xr:uid="{02A632DA-9E44-4349-A651-C8654D5CA966}"/>
    <cellStyle name="Normal 3 2 3 6 7 2 2" xfId="44807" xr:uid="{0E934336-B066-46F0-B8D0-A0C95DD41146}"/>
    <cellStyle name="Normal 3 2 3 6 7 3" xfId="44806" xr:uid="{ABAD4FC0-3E62-42D3-89B5-508E54B11F11}"/>
    <cellStyle name="Normal 3 2 3 6 8" xfId="16859" xr:uid="{9A4F2B39-FE6B-4C6B-9F63-9B7D9B7095CD}"/>
    <cellStyle name="Normal 3 2 3 6 8 2" xfId="44808" xr:uid="{CFE70D24-CEB2-4691-9DAE-B475DE3EB64F}"/>
    <cellStyle name="Normal 3 2 3 6 9" xfId="28074" xr:uid="{C1EC8A69-3A05-42DE-9C64-7B85E6A0467D}"/>
    <cellStyle name="Normal 3 2 3 7" xfId="404" xr:uid="{A91A5321-FA9F-4F11-8FA4-D6FDE5043057}"/>
    <cellStyle name="Normal 3 2 3 7 2" xfId="16860" xr:uid="{014CE8CE-2A5D-45A8-8290-6AC2BD765A64}"/>
    <cellStyle name="Normal 3 2 3 7 2 2" xfId="16861" xr:uid="{6266A00C-5842-4BD5-B81E-F7E79679D421}"/>
    <cellStyle name="Normal 3 2 3 7 2 2 2" xfId="16862" xr:uid="{C302C4E4-03AB-4A82-A07E-58F2D3803292}"/>
    <cellStyle name="Normal 3 2 3 7 2 2 2 2" xfId="16863" xr:uid="{DAE08AD6-EAB2-4E8B-A399-A2CE13832C22}"/>
    <cellStyle name="Normal 3 2 3 7 2 2 2 2 2" xfId="16864" xr:uid="{FD6ADB00-76B5-47F2-B359-7BA0D6F03E2C}"/>
    <cellStyle name="Normal 3 2 3 7 2 2 2 2 2 2" xfId="44813" xr:uid="{D71BCBD1-7106-41DC-9DEF-AE69165395D8}"/>
    <cellStyle name="Normal 3 2 3 7 2 2 2 2 3" xfId="44812" xr:uid="{EA865542-915E-4F16-B71B-5E4A27A8AA90}"/>
    <cellStyle name="Normal 3 2 3 7 2 2 2 3" xfId="16865" xr:uid="{15BDE015-8D91-4117-8AB3-F06525DC3068}"/>
    <cellStyle name="Normal 3 2 3 7 2 2 2 3 2" xfId="44814" xr:uid="{F75ADCA7-2ECA-42F6-86DE-E11DAC92D8C6}"/>
    <cellStyle name="Normal 3 2 3 7 2 2 2 4" xfId="44811" xr:uid="{19D39B7F-F47A-47BD-B29B-70808AA4FEC9}"/>
    <cellStyle name="Normal 3 2 3 7 2 2 3" xfId="16866" xr:uid="{EDD4BFF9-4B9F-40F4-A5CB-B6B33F3A8E44}"/>
    <cellStyle name="Normal 3 2 3 7 2 2 3 2" xfId="16867" xr:uid="{00A6BF50-A3E4-49AC-B2FA-A3DACD874776}"/>
    <cellStyle name="Normal 3 2 3 7 2 2 3 2 2" xfId="44816" xr:uid="{3E69354F-8616-4839-A435-3877C0A8F7F5}"/>
    <cellStyle name="Normal 3 2 3 7 2 2 3 3" xfId="44815" xr:uid="{823B3BA7-23C4-4379-B404-96A985BADABC}"/>
    <cellStyle name="Normal 3 2 3 7 2 2 4" xfId="16868" xr:uid="{5835C517-D552-49C9-8D01-4F7121059518}"/>
    <cellStyle name="Normal 3 2 3 7 2 2 4 2" xfId="44817" xr:uid="{483D95AD-8A03-4AD8-A73B-6693FC939601}"/>
    <cellStyle name="Normal 3 2 3 7 2 2 5" xfId="44810" xr:uid="{52A759D3-63C1-462F-9B2B-F013B96919A2}"/>
    <cellStyle name="Normal 3 2 3 7 2 3" xfId="16869" xr:uid="{C1D497E8-B015-45BE-9F96-B4A9FB622A9F}"/>
    <cellStyle name="Normal 3 2 3 7 2 3 2" xfId="16870" xr:uid="{53679D48-26D2-420D-AC0E-FCDFBD195D98}"/>
    <cellStyle name="Normal 3 2 3 7 2 3 2 2" xfId="16871" xr:uid="{36049326-A3E8-4E95-A29C-BA1191644D70}"/>
    <cellStyle name="Normal 3 2 3 7 2 3 2 2 2" xfId="44820" xr:uid="{0589A625-A31E-4547-87F5-A8F8A677E5A4}"/>
    <cellStyle name="Normal 3 2 3 7 2 3 2 3" xfId="44819" xr:uid="{0DFDD63F-FA89-484E-95D1-295A96D4E52A}"/>
    <cellStyle name="Normal 3 2 3 7 2 3 3" xfId="16872" xr:uid="{6FD5DDCD-45B6-4C90-8AD8-E04512091742}"/>
    <cellStyle name="Normal 3 2 3 7 2 3 3 2" xfId="44821" xr:uid="{66A20566-A644-4310-B980-56643BDB7370}"/>
    <cellStyle name="Normal 3 2 3 7 2 3 4" xfId="44818" xr:uid="{F01DFF09-B31D-4D33-8F3E-8C4471184745}"/>
    <cellStyle name="Normal 3 2 3 7 2 4" xfId="16873" xr:uid="{C668DFD9-4009-4775-B5FC-7290DA478C9E}"/>
    <cellStyle name="Normal 3 2 3 7 2 4 2" xfId="16874" xr:uid="{5A7313AE-4E9A-44C1-8A30-319519B78680}"/>
    <cellStyle name="Normal 3 2 3 7 2 4 2 2" xfId="44823" xr:uid="{39871C68-6C5B-44C5-B64C-E68EDDC508A3}"/>
    <cellStyle name="Normal 3 2 3 7 2 4 3" xfId="44822" xr:uid="{F95609A5-34BF-4410-985D-7F36A49A0638}"/>
    <cellStyle name="Normal 3 2 3 7 2 5" xfId="16875" xr:uid="{648E3775-4BC8-43DB-B22F-82469306BE35}"/>
    <cellStyle name="Normal 3 2 3 7 2 5 2" xfId="44824" xr:uid="{C474B85C-2722-4B7A-9F31-B06E12CC655C}"/>
    <cellStyle name="Normal 3 2 3 7 2 6" xfId="44809" xr:uid="{8027F68B-AADE-4EC4-9051-045EC40ED4E2}"/>
    <cellStyle name="Normal 3 2 3 7 3" xfId="16876" xr:uid="{F9D74557-9B77-4392-94B7-68175F7BF10B}"/>
    <cellStyle name="Normal 3 2 3 7 3 2" xfId="16877" xr:uid="{8B2CED2D-2D81-40A0-AEE6-015042C78356}"/>
    <cellStyle name="Normal 3 2 3 7 3 2 2" xfId="16878" xr:uid="{289605C6-1F66-40BD-9C5C-C96FCD64AD51}"/>
    <cellStyle name="Normal 3 2 3 7 3 2 2 2" xfId="16879" xr:uid="{3BE74846-D8D1-46B6-9513-C63AEEFF6D41}"/>
    <cellStyle name="Normal 3 2 3 7 3 2 2 2 2" xfId="44828" xr:uid="{6A9FF5D3-A641-4067-920B-DE7E0E892F18}"/>
    <cellStyle name="Normal 3 2 3 7 3 2 2 3" xfId="44827" xr:uid="{F38EED00-C753-498E-8BD8-A81179CD1F50}"/>
    <cellStyle name="Normal 3 2 3 7 3 2 3" xfId="16880" xr:uid="{3AF5F57E-354F-43A9-B215-523F03D56C57}"/>
    <cellStyle name="Normal 3 2 3 7 3 2 3 2" xfId="44829" xr:uid="{B0A32258-CC2C-4A07-882A-63A6DA232737}"/>
    <cellStyle name="Normal 3 2 3 7 3 2 4" xfId="44826" xr:uid="{025891B1-084C-445A-BA9A-A697017E5891}"/>
    <cellStyle name="Normal 3 2 3 7 3 3" xfId="16881" xr:uid="{03CF00F6-C631-49DB-8639-E2257BFA72BE}"/>
    <cellStyle name="Normal 3 2 3 7 3 3 2" xfId="16882" xr:uid="{154664E5-5566-4D91-96A4-210CF4879F93}"/>
    <cellStyle name="Normal 3 2 3 7 3 3 2 2" xfId="44831" xr:uid="{36FA2539-2F38-458F-B3F8-193DCC53418E}"/>
    <cellStyle name="Normal 3 2 3 7 3 3 3" xfId="44830" xr:uid="{657EEFE1-8CB9-4E3E-868E-8FC6CBF90FC8}"/>
    <cellStyle name="Normal 3 2 3 7 3 4" xfId="16883" xr:uid="{BBF09753-9772-47B2-9E0A-0C115CFF0723}"/>
    <cellStyle name="Normal 3 2 3 7 3 4 2" xfId="44832" xr:uid="{F5691CB9-67F9-4CCF-BD13-B3394AD62F0A}"/>
    <cellStyle name="Normal 3 2 3 7 3 5" xfId="44825" xr:uid="{3EEA24BA-94F0-42ED-8DAD-270A47B7FF67}"/>
    <cellStyle name="Normal 3 2 3 7 4" xfId="16884" xr:uid="{0D277589-C9AB-419B-9C2B-58166F93230B}"/>
    <cellStyle name="Normal 3 2 3 7 4 2" xfId="16885" xr:uid="{976EE9F0-47C3-482D-986C-9A770A38AAF3}"/>
    <cellStyle name="Normal 3 2 3 7 4 2 2" xfId="16886" xr:uid="{B11CF793-4D71-4531-B718-B90263D67C14}"/>
    <cellStyle name="Normal 3 2 3 7 4 2 2 2" xfId="16887" xr:uid="{E9CD2056-69A8-489E-A94D-DECE89462CA2}"/>
    <cellStyle name="Normal 3 2 3 7 4 2 2 2 2" xfId="44836" xr:uid="{B2BDFF31-145A-46FD-B015-4F38E2C601B5}"/>
    <cellStyle name="Normal 3 2 3 7 4 2 2 3" xfId="44835" xr:uid="{C1173AB8-76C3-43A0-88DE-09F63CED2E4C}"/>
    <cellStyle name="Normal 3 2 3 7 4 2 3" xfId="16888" xr:uid="{ACF3AEEF-4AEF-4081-8A0B-D1296222702B}"/>
    <cellStyle name="Normal 3 2 3 7 4 2 3 2" xfId="44837" xr:uid="{CC1B15EF-AA21-49C0-9D71-87B55D6CE8D3}"/>
    <cellStyle name="Normal 3 2 3 7 4 2 4" xfId="44834" xr:uid="{A68D760C-91DE-43C2-9CAC-18A62934358F}"/>
    <cellStyle name="Normal 3 2 3 7 4 3" xfId="16889" xr:uid="{8EEBA5A1-605C-4321-8DFE-3933364A56F7}"/>
    <cellStyle name="Normal 3 2 3 7 4 3 2" xfId="16890" xr:uid="{8C1BDB6F-C22F-4BCD-8157-6387FCF9AFA9}"/>
    <cellStyle name="Normal 3 2 3 7 4 3 2 2" xfId="44839" xr:uid="{F4AA60C8-674F-4510-8ADE-68EEBEFEF97B}"/>
    <cellStyle name="Normal 3 2 3 7 4 3 3" xfId="44838" xr:uid="{620BDC83-CBDB-4134-880E-3E01B9CF27FE}"/>
    <cellStyle name="Normal 3 2 3 7 4 4" xfId="16891" xr:uid="{9925D2D3-AC48-4FA5-BACF-7A354B40F74A}"/>
    <cellStyle name="Normal 3 2 3 7 4 4 2" xfId="44840" xr:uid="{34B9AA0D-DD00-4C36-A9A1-13DC7D7B8EE7}"/>
    <cellStyle name="Normal 3 2 3 7 4 5" xfId="44833" xr:uid="{3E11F462-D3F8-4301-8A0F-DA9F689B8CB1}"/>
    <cellStyle name="Normal 3 2 3 7 5" xfId="16892" xr:uid="{EF4979B7-9712-4988-BF21-914E1C24D0A9}"/>
    <cellStyle name="Normal 3 2 3 7 5 2" xfId="16893" xr:uid="{4AF650DE-A09B-4681-AE08-FC48F114D673}"/>
    <cellStyle name="Normal 3 2 3 7 5 2 2" xfId="16894" xr:uid="{B40977AA-2456-4BD2-914D-C2DA8E075F70}"/>
    <cellStyle name="Normal 3 2 3 7 5 2 2 2" xfId="44843" xr:uid="{1B6E5F48-4E47-4349-8033-D39E4F46A0EB}"/>
    <cellStyle name="Normal 3 2 3 7 5 2 3" xfId="44842" xr:uid="{70A6962B-41BA-4CD5-858B-217989E5BBD5}"/>
    <cellStyle name="Normal 3 2 3 7 5 3" xfId="16895" xr:uid="{E0820CFB-2674-4DE7-BC10-744E0768C545}"/>
    <cellStyle name="Normal 3 2 3 7 5 3 2" xfId="44844" xr:uid="{07F38755-B81A-439A-9FCA-953DEE26BC50}"/>
    <cellStyle name="Normal 3 2 3 7 5 4" xfId="44841" xr:uid="{DC382AA2-4AEB-4945-946C-3D5317DD72BD}"/>
    <cellStyle name="Normal 3 2 3 7 6" xfId="16896" xr:uid="{48AE9C79-D699-498A-B9E8-D7FF39C1EC61}"/>
    <cellStyle name="Normal 3 2 3 7 6 2" xfId="16897" xr:uid="{FBFD0B61-C8D7-405C-847F-6A5365E8BC86}"/>
    <cellStyle name="Normal 3 2 3 7 6 2 2" xfId="44846" xr:uid="{6EA2F2A5-CD1F-4D9D-98F9-AD046EAF1443}"/>
    <cellStyle name="Normal 3 2 3 7 6 3" xfId="44845" xr:uid="{57642AAC-96FB-4CB7-B35F-6BDE7E05EE45}"/>
    <cellStyle name="Normal 3 2 3 7 7" xfId="16898" xr:uid="{5FB0E4EB-2670-4A59-A010-738946F8B78E}"/>
    <cellStyle name="Normal 3 2 3 7 7 2" xfId="44847" xr:uid="{354CCC50-92C3-4529-A292-4F4674F8C43A}"/>
    <cellStyle name="Normal 3 2 3 7 8" xfId="28383" xr:uid="{786BD47E-AD80-4F1D-914B-95E7B1A61CC3}"/>
    <cellStyle name="Normal 3 2 3 8" xfId="16899" xr:uid="{881F179E-B8A7-4D6C-B03B-94A420DBD525}"/>
    <cellStyle name="Normal 3 2 3 8 2" xfId="16900" xr:uid="{E4E3CFC2-B711-4205-80D8-F35F8C09287D}"/>
    <cellStyle name="Normal 3 2 3 8 2 2" xfId="16901" xr:uid="{1335D11D-A3BE-4314-A624-697C1D197D38}"/>
    <cellStyle name="Normal 3 2 3 8 2 2 2" xfId="16902" xr:uid="{C60CFCEE-2ED5-41D7-8AFE-25009E1CF1AA}"/>
    <cellStyle name="Normal 3 2 3 8 2 2 2 2" xfId="16903" xr:uid="{F6629B05-E480-4FB1-B065-A8829B3FF47B}"/>
    <cellStyle name="Normal 3 2 3 8 2 2 2 2 2" xfId="44852" xr:uid="{72AAD84F-019F-4446-B00F-465BB86EE099}"/>
    <cellStyle name="Normal 3 2 3 8 2 2 2 3" xfId="44851" xr:uid="{51E9B689-869F-4BC7-A2F2-BFA790C76AB1}"/>
    <cellStyle name="Normal 3 2 3 8 2 2 3" xfId="16904" xr:uid="{2882F64A-42A8-41C1-949D-846F1405FF42}"/>
    <cellStyle name="Normal 3 2 3 8 2 2 3 2" xfId="44853" xr:uid="{6C6746CF-D01A-436D-BED6-68D733B51EF3}"/>
    <cellStyle name="Normal 3 2 3 8 2 2 4" xfId="44850" xr:uid="{1B568229-B76D-4E96-B14C-43EA0F021300}"/>
    <cellStyle name="Normal 3 2 3 8 2 3" xfId="16905" xr:uid="{3339BCA0-A4A4-4163-BDCF-F400B3761C43}"/>
    <cellStyle name="Normal 3 2 3 8 2 3 2" xfId="16906" xr:uid="{5D678A1D-D5C2-4B38-BF1E-314803D997E3}"/>
    <cellStyle name="Normal 3 2 3 8 2 3 2 2" xfId="44855" xr:uid="{62C48495-FE7C-421D-B76B-1C5FA0AA5C13}"/>
    <cellStyle name="Normal 3 2 3 8 2 3 3" xfId="44854" xr:uid="{4E870CF9-4E57-43F6-8087-DD9AD66AC4B3}"/>
    <cellStyle name="Normal 3 2 3 8 2 4" xfId="16907" xr:uid="{2B3310CB-1817-4156-A546-B950E4E0A34C}"/>
    <cellStyle name="Normal 3 2 3 8 2 4 2" xfId="44856" xr:uid="{313D11D5-FEB4-45E7-A5C3-D3FC5253F579}"/>
    <cellStyle name="Normal 3 2 3 8 2 5" xfId="44849" xr:uid="{07411B1B-811F-468A-A5E8-F5FBBADB2B78}"/>
    <cellStyle name="Normal 3 2 3 8 3" xfId="16908" xr:uid="{BC67488E-5179-43C3-9BB3-8C5DB657F5D3}"/>
    <cellStyle name="Normal 3 2 3 8 3 2" xfId="16909" xr:uid="{DCD9DE77-922E-4433-A0A3-0406ABAB0DC8}"/>
    <cellStyle name="Normal 3 2 3 8 3 2 2" xfId="16910" xr:uid="{6CF78771-AAC7-4CCB-8838-942EC95BE118}"/>
    <cellStyle name="Normal 3 2 3 8 3 2 2 2" xfId="44859" xr:uid="{A40D2263-E3B3-47EA-A273-63DAF4D58792}"/>
    <cellStyle name="Normal 3 2 3 8 3 2 3" xfId="44858" xr:uid="{AB65DE24-D6D2-416B-BB82-BDEFF264272F}"/>
    <cellStyle name="Normal 3 2 3 8 3 3" xfId="16911" xr:uid="{CD520B30-A30B-4D35-AA85-19E192227DFC}"/>
    <cellStyle name="Normal 3 2 3 8 3 3 2" xfId="44860" xr:uid="{1DF77218-F716-4C97-AB6F-BDDFDE59BB91}"/>
    <cellStyle name="Normal 3 2 3 8 3 4" xfId="44857" xr:uid="{AFCAB234-2EAD-4057-A6C1-4385D8078CBE}"/>
    <cellStyle name="Normal 3 2 3 8 4" xfId="16912" xr:uid="{D0705B6A-D889-4AAD-B7C1-085ABA9FE095}"/>
    <cellStyle name="Normal 3 2 3 8 4 2" xfId="16913" xr:uid="{F32AE43D-4EF6-4CEC-B212-F9DE8A0C807B}"/>
    <cellStyle name="Normal 3 2 3 8 4 2 2" xfId="44862" xr:uid="{16E0B45E-1A67-4B88-8A04-6EB5CD3B462A}"/>
    <cellStyle name="Normal 3 2 3 8 4 3" xfId="44861" xr:uid="{D5B445E1-12F0-462F-B289-221583A32582}"/>
    <cellStyle name="Normal 3 2 3 8 5" xfId="16914" xr:uid="{416A0867-A794-4A8C-9652-5251D685564A}"/>
    <cellStyle name="Normal 3 2 3 8 5 2" xfId="44863" xr:uid="{153B530C-CBE0-4889-944C-34DC736040F9}"/>
    <cellStyle name="Normal 3 2 3 8 6" xfId="44848" xr:uid="{48D40158-2518-4A5C-883C-5D849E93D3E8}"/>
    <cellStyle name="Normal 3 2 3 9" xfId="16915" xr:uid="{331A8052-FF5E-4982-9CCC-728DB1BDF5F2}"/>
    <cellStyle name="Normal 3 2 3 9 2" xfId="16916" xr:uid="{EC346117-591D-4B4D-8AF7-16CE72DC85C5}"/>
    <cellStyle name="Normal 3 2 3 9 2 2" xfId="16917" xr:uid="{24ADE30E-570B-46BB-9EC0-3C9CE1490875}"/>
    <cellStyle name="Normal 3 2 3 9 2 2 2" xfId="16918" xr:uid="{1A04F8F1-AA27-402F-94B5-E4D4E6D3DCD9}"/>
    <cellStyle name="Normal 3 2 3 9 2 2 2 2" xfId="44867" xr:uid="{28EA40B8-8B19-4D9C-A8E7-369300A1A9CA}"/>
    <cellStyle name="Normal 3 2 3 9 2 2 3" xfId="44866" xr:uid="{B49ABB35-B429-4521-B34B-2D5B10AF718D}"/>
    <cellStyle name="Normal 3 2 3 9 2 3" xfId="16919" xr:uid="{9C8C947B-D51A-4B5F-908C-3950102D4C04}"/>
    <cellStyle name="Normal 3 2 3 9 2 3 2" xfId="44868" xr:uid="{A0125BFE-89EC-4031-B301-0F1A564388CD}"/>
    <cellStyle name="Normal 3 2 3 9 2 4" xfId="44865" xr:uid="{4D674E2B-8AF3-4399-BC6E-673E6C75A523}"/>
    <cellStyle name="Normal 3 2 3 9 3" xfId="16920" xr:uid="{4BFA3C09-3C0B-4230-8B82-F2D74C34F46A}"/>
    <cellStyle name="Normal 3 2 3 9 3 2" xfId="16921" xr:uid="{CEF5B60E-C02F-4529-AB6A-4F6173630A22}"/>
    <cellStyle name="Normal 3 2 3 9 3 2 2" xfId="44870" xr:uid="{E2EC9505-8FF9-436C-8551-22464EF412EB}"/>
    <cellStyle name="Normal 3 2 3 9 3 3" xfId="44869" xr:uid="{98479BBE-A324-4BCE-AB8F-BFCB3349BC36}"/>
    <cellStyle name="Normal 3 2 3 9 4" xfId="16922" xr:uid="{9106C131-C375-4E56-89A7-942F5E0F791D}"/>
    <cellStyle name="Normal 3 2 3 9 4 2" xfId="44871" xr:uid="{6AD73AFD-9A78-4E7B-AFDA-E093677CEC15}"/>
    <cellStyle name="Normal 3 2 3 9 5" xfId="44864" xr:uid="{7267AC65-671A-42BE-8C90-FB2EDA01DD5D}"/>
    <cellStyle name="Normal 3 2 4" xfId="58" xr:uid="{4B59E592-580B-4899-A080-B138DFA656A8}"/>
    <cellStyle name="Normal 3 2 4 10" xfId="16923" xr:uid="{8EA42CE0-9AC2-4761-A9F0-25A62265E9E5}"/>
    <cellStyle name="Normal 3 2 4 10 2" xfId="16924" xr:uid="{C09FD61D-7D6C-4998-8EAB-D06427B4D268}"/>
    <cellStyle name="Normal 3 2 4 10 2 2" xfId="16925" xr:uid="{06BB1CE1-1F42-4976-A9DA-3EEC87D9F801}"/>
    <cellStyle name="Normal 3 2 4 10 2 2 2" xfId="44874" xr:uid="{F8AE8D10-34C8-46F9-8563-5B0747D27D28}"/>
    <cellStyle name="Normal 3 2 4 10 2 3" xfId="44873" xr:uid="{E622D69C-3AC1-4F7B-8D50-D2989692C0FC}"/>
    <cellStyle name="Normal 3 2 4 10 3" xfId="16926" xr:uid="{58C2CA3E-E9F4-40BA-9DF5-74B7539EE85F}"/>
    <cellStyle name="Normal 3 2 4 10 3 2" xfId="44875" xr:uid="{990C4325-EEF4-4A7D-BF8C-A919019252C6}"/>
    <cellStyle name="Normal 3 2 4 10 4" xfId="44872" xr:uid="{71A4E794-5B85-4AE6-93E8-364E53ADD0DB}"/>
    <cellStyle name="Normal 3 2 4 11" xfId="16927" xr:uid="{77709BF3-53C9-4E11-B1EE-90B37A0CFF7C}"/>
    <cellStyle name="Normal 3 2 4 11 2" xfId="16928" xr:uid="{34B66F0F-5216-463F-BFC3-F2023C4D0281}"/>
    <cellStyle name="Normal 3 2 4 11 2 2" xfId="44877" xr:uid="{0F8B2567-CA5E-49EB-9832-D69D92CC9432}"/>
    <cellStyle name="Normal 3 2 4 11 3" xfId="44876" xr:uid="{ADBA4058-C5F7-4E2A-BFEB-75397FDB4A08}"/>
    <cellStyle name="Normal 3 2 4 12" xfId="16929" xr:uid="{42C9EBE6-236C-42A2-B878-E34E9A8F330D}"/>
    <cellStyle name="Normal 3 2 4 12 2" xfId="44878" xr:uid="{6E390859-716F-451E-A934-EFFA8250FEFF}"/>
    <cellStyle name="Normal 3 2 4 13" xfId="27907" xr:uid="{D0F7C57F-769A-473D-8941-7F83EB193991}"/>
    <cellStyle name="Normal 3 2 4 13 2" xfId="55826" xr:uid="{58BE7132-F203-4369-9DB3-E4B280A7BE73}"/>
    <cellStyle name="Normal 3 2 4 14" xfId="28044" xr:uid="{7D4243A6-9FE3-4321-886E-9420B3ECF9DD}"/>
    <cellStyle name="Normal 3 2 4 2" xfId="133" xr:uid="{6C507C9B-1453-4B97-B405-185DFB884939}"/>
    <cellStyle name="Normal 3 2 4 2 10" xfId="16930" xr:uid="{CDE494A7-23B3-4EE9-B203-F797A31D2690}"/>
    <cellStyle name="Normal 3 2 4 2 10 2" xfId="44879" xr:uid="{CD676BBF-7F4B-445F-8349-98A6430B7839}"/>
    <cellStyle name="Normal 3 2 4 2 11" xfId="27908" xr:uid="{02424336-B7B0-465A-8544-27994AD28385}"/>
    <cellStyle name="Normal 3 2 4 2 11 2" xfId="55827" xr:uid="{89F5CB26-4F0E-465F-977C-EEBAB9DCF263}"/>
    <cellStyle name="Normal 3 2 4 2 12" xfId="28117" xr:uid="{76341B38-E148-41F8-80D4-A10857FE96FA}"/>
    <cellStyle name="Normal 3 2 4 2 2" xfId="212" xr:uid="{B82969C5-2160-4A3E-809A-FA727594E365}"/>
    <cellStyle name="Normal 3 2 4 2 2 10" xfId="27909" xr:uid="{2B545611-9626-468B-8DCC-DAA4236F0E69}"/>
    <cellStyle name="Normal 3 2 4 2 2 10 2" xfId="55828" xr:uid="{4C410D1A-C348-4B98-8CB3-384C367F8178}"/>
    <cellStyle name="Normal 3 2 4 2 2 11" xfId="28194" xr:uid="{3498AB6E-AC7A-436E-932E-4E084452C812}"/>
    <cellStyle name="Normal 3 2 4 2 2 2" xfId="367" xr:uid="{D70CA113-0A2B-4738-9DD5-060A26BF4915}"/>
    <cellStyle name="Normal 3 2 4 2 2 2 10" xfId="28348" xr:uid="{3987667D-7CB4-4092-A1B3-3283B76FFBB0}"/>
    <cellStyle name="Normal 3 2 4 2 2 2 2" xfId="714" xr:uid="{791CF874-2648-4939-B3F7-1D7BC60FE15E}"/>
    <cellStyle name="Normal 3 2 4 2 2 2 2 2" xfId="16931" xr:uid="{852DFD17-AC56-49C9-9D29-43B429A280BC}"/>
    <cellStyle name="Normal 3 2 4 2 2 2 2 2 2" xfId="16932" xr:uid="{54BEA7A3-527F-4B97-B58C-1FD0E98F553B}"/>
    <cellStyle name="Normal 3 2 4 2 2 2 2 2 2 2" xfId="16933" xr:uid="{1F3E2DBD-567F-43F3-A05C-D5A158E1B7D4}"/>
    <cellStyle name="Normal 3 2 4 2 2 2 2 2 2 2 2" xfId="16934" xr:uid="{E4964B53-F418-4052-A286-785E668F6BF6}"/>
    <cellStyle name="Normal 3 2 4 2 2 2 2 2 2 2 2 2" xfId="16935" xr:uid="{CB2DDC52-E2C9-4D30-BBD8-63B7EC53AB98}"/>
    <cellStyle name="Normal 3 2 4 2 2 2 2 2 2 2 2 2 2" xfId="44884" xr:uid="{4AFAFB50-B6DC-4F56-B2FA-A7AA9C09AB04}"/>
    <cellStyle name="Normal 3 2 4 2 2 2 2 2 2 2 2 3" xfId="44883" xr:uid="{80118728-A6B3-4C4D-80A7-AFBEE80D4A6D}"/>
    <cellStyle name="Normal 3 2 4 2 2 2 2 2 2 2 3" xfId="16936" xr:uid="{331097FC-478B-4F2B-B3D3-7580C59E112C}"/>
    <cellStyle name="Normal 3 2 4 2 2 2 2 2 2 2 3 2" xfId="44885" xr:uid="{6EC64A53-F8C4-4F91-823E-4E2BC961C7E3}"/>
    <cellStyle name="Normal 3 2 4 2 2 2 2 2 2 2 4" xfId="44882" xr:uid="{9793555A-AD4C-4D44-8DAF-8DC728ADBC43}"/>
    <cellStyle name="Normal 3 2 4 2 2 2 2 2 2 3" xfId="16937" xr:uid="{181036E5-D71D-4CFE-B086-AA8B1AC4166E}"/>
    <cellStyle name="Normal 3 2 4 2 2 2 2 2 2 3 2" xfId="16938" xr:uid="{0A7FC8EB-5B5E-4D9A-B694-811B2DBEA35E}"/>
    <cellStyle name="Normal 3 2 4 2 2 2 2 2 2 3 2 2" xfId="44887" xr:uid="{3ACA9FE7-6BC6-4609-BA9D-DECB66E4293B}"/>
    <cellStyle name="Normal 3 2 4 2 2 2 2 2 2 3 3" xfId="44886" xr:uid="{970EF32D-9ACD-42ED-8254-A0BE91FF4BF2}"/>
    <cellStyle name="Normal 3 2 4 2 2 2 2 2 2 4" xfId="16939" xr:uid="{BBD58621-E784-43B8-B60F-888AD76978BE}"/>
    <cellStyle name="Normal 3 2 4 2 2 2 2 2 2 4 2" xfId="44888" xr:uid="{83FC10A4-446A-46AA-9FE8-599ED49784A9}"/>
    <cellStyle name="Normal 3 2 4 2 2 2 2 2 2 5" xfId="44881" xr:uid="{89E4079C-9509-4217-81F9-54DC78B0858F}"/>
    <cellStyle name="Normal 3 2 4 2 2 2 2 2 3" xfId="16940" xr:uid="{E62B00F5-DE0C-4036-93D9-2636CFBEA158}"/>
    <cellStyle name="Normal 3 2 4 2 2 2 2 2 3 2" xfId="16941" xr:uid="{EEC7FA4A-96AB-4160-898A-47DCD3EECA61}"/>
    <cellStyle name="Normal 3 2 4 2 2 2 2 2 3 2 2" xfId="16942" xr:uid="{72A372A6-6769-45BC-B787-AE14C8F09D00}"/>
    <cellStyle name="Normal 3 2 4 2 2 2 2 2 3 2 2 2" xfId="44891" xr:uid="{373FAD9B-976F-4D1C-B3CE-40B7B450C6F3}"/>
    <cellStyle name="Normal 3 2 4 2 2 2 2 2 3 2 3" xfId="44890" xr:uid="{4558097B-59C5-41FB-A0A5-6BF74E52111C}"/>
    <cellStyle name="Normal 3 2 4 2 2 2 2 2 3 3" xfId="16943" xr:uid="{964835A7-9800-4E02-B78C-6EBEE9C666A5}"/>
    <cellStyle name="Normal 3 2 4 2 2 2 2 2 3 3 2" xfId="44892" xr:uid="{F2C2CFEF-B805-4349-92A9-721A7E05E4CD}"/>
    <cellStyle name="Normal 3 2 4 2 2 2 2 2 3 4" xfId="44889" xr:uid="{A4D3BC05-7860-4CE3-B4B9-4B9D69E568AA}"/>
    <cellStyle name="Normal 3 2 4 2 2 2 2 2 4" xfId="16944" xr:uid="{101C4B34-7942-4FAB-BF98-0356078BD746}"/>
    <cellStyle name="Normal 3 2 4 2 2 2 2 2 4 2" xfId="16945" xr:uid="{508801DE-CEDA-4015-92CD-EBFC8AEB1101}"/>
    <cellStyle name="Normal 3 2 4 2 2 2 2 2 4 2 2" xfId="44894" xr:uid="{353D24F9-6768-4D9F-801D-F5DAC1D85471}"/>
    <cellStyle name="Normal 3 2 4 2 2 2 2 2 4 3" xfId="44893" xr:uid="{EC939B54-DF39-4A5E-BD26-3E74CEBBBCED}"/>
    <cellStyle name="Normal 3 2 4 2 2 2 2 2 5" xfId="16946" xr:uid="{91A3A2FD-8D28-4954-857F-C63E8857797C}"/>
    <cellStyle name="Normal 3 2 4 2 2 2 2 2 5 2" xfId="44895" xr:uid="{9AB602D5-A6D8-429D-91AE-4F67B7717D62}"/>
    <cellStyle name="Normal 3 2 4 2 2 2 2 2 6" xfId="44880" xr:uid="{A71DFBF7-F217-47FB-9B5F-76517438AE2E}"/>
    <cellStyle name="Normal 3 2 4 2 2 2 2 3" xfId="16947" xr:uid="{6B3DDA06-85BF-4A39-BB38-EB13255A6B91}"/>
    <cellStyle name="Normal 3 2 4 2 2 2 2 3 2" xfId="16948" xr:uid="{A23CAE60-87BC-448F-9FB7-C50FE1FA7D1F}"/>
    <cellStyle name="Normal 3 2 4 2 2 2 2 3 2 2" xfId="16949" xr:uid="{503DBD3A-ADF0-4887-B878-D983D358E30B}"/>
    <cellStyle name="Normal 3 2 4 2 2 2 2 3 2 2 2" xfId="16950" xr:uid="{CA36D9F9-53D8-4B21-9681-42DFA679BE1E}"/>
    <cellStyle name="Normal 3 2 4 2 2 2 2 3 2 2 2 2" xfId="44899" xr:uid="{9F591F3D-2737-46EE-8D72-EC57D4D2EDDD}"/>
    <cellStyle name="Normal 3 2 4 2 2 2 2 3 2 2 3" xfId="44898" xr:uid="{D907222F-52AF-4285-A0BF-97844FD62158}"/>
    <cellStyle name="Normal 3 2 4 2 2 2 2 3 2 3" xfId="16951" xr:uid="{8786F167-93A7-4440-B984-9F1F6A4A3DC3}"/>
    <cellStyle name="Normal 3 2 4 2 2 2 2 3 2 3 2" xfId="44900" xr:uid="{7E571F6D-B35B-4246-8066-EFEE66C7FD56}"/>
    <cellStyle name="Normal 3 2 4 2 2 2 2 3 2 4" xfId="44897" xr:uid="{1E718BD4-40DE-4828-9870-72BBF84DEEE6}"/>
    <cellStyle name="Normal 3 2 4 2 2 2 2 3 3" xfId="16952" xr:uid="{D03958B3-DF33-42CF-BEC8-3CE20A9587D8}"/>
    <cellStyle name="Normal 3 2 4 2 2 2 2 3 3 2" xfId="16953" xr:uid="{7BA7CF0D-E633-4002-AD95-5603DE8EC294}"/>
    <cellStyle name="Normal 3 2 4 2 2 2 2 3 3 2 2" xfId="44902" xr:uid="{FAB545D2-87A4-4D5B-A62D-CA94720FADEE}"/>
    <cellStyle name="Normal 3 2 4 2 2 2 2 3 3 3" xfId="44901" xr:uid="{BFC74800-46BD-44B4-A858-A1905175F0DD}"/>
    <cellStyle name="Normal 3 2 4 2 2 2 2 3 4" xfId="16954" xr:uid="{37F50CBD-114B-40DA-9298-FC0E18A5A146}"/>
    <cellStyle name="Normal 3 2 4 2 2 2 2 3 4 2" xfId="44903" xr:uid="{2AF80061-6ED1-4149-A7AF-B66F47817A24}"/>
    <cellStyle name="Normal 3 2 4 2 2 2 2 3 5" xfId="44896" xr:uid="{9CE02C2C-5DC0-41C9-87FC-83A7A07BFD7B}"/>
    <cellStyle name="Normal 3 2 4 2 2 2 2 4" xfId="16955" xr:uid="{9FCF1564-97BC-41FA-BDDC-25DC597891E0}"/>
    <cellStyle name="Normal 3 2 4 2 2 2 2 4 2" xfId="16956" xr:uid="{C7D59DAF-6126-45D5-99CA-B8FB67F45D65}"/>
    <cellStyle name="Normal 3 2 4 2 2 2 2 4 2 2" xfId="16957" xr:uid="{7D77BC85-2713-4B8D-9B29-93578C267D8A}"/>
    <cellStyle name="Normal 3 2 4 2 2 2 2 4 2 2 2" xfId="16958" xr:uid="{3AE8F383-39A5-461C-9F2A-F9E4673B40CA}"/>
    <cellStyle name="Normal 3 2 4 2 2 2 2 4 2 2 2 2" xfId="44907" xr:uid="{28E1C28D-585F-4D1E-A696-AEF28E042B87}"/>
    <cellStyle name="Normal 3 2 4 2 2 2 2 4 2 2 3" xfId="44906" xr:uid="{E5E17AF6-5359-4824-8834-8E56F8DD5D6E}"/>
    <cellStyle name="Normal 3 2 4 2 2 2 2 4 2 3" xfId="16959" xr:uid="{84764B93-6652-41D8-8780-948B732299F6}"/>
    <cellStyle name="Normal 3 2 4 2 2 2 2 4 2 3 2" xfId="44908" xr:uid="{BCFF0A3B-BD2D-44D5-9CF3-6FB9CA583CE4}"/>
    <cellStyle name="Normal 3 2 4 2 2 2 2 4 2 4" xfId="44905" xr:uid="{0FEBB3CE-55F2-4A9C-8010-B208DC4563F4}"/>
    <cellStyle name="Normal 3 2 4 2 2 2 2 4 3" xfId="16960" xr:uid="{BC2EF5F5-D265-4C1A-A434-D0184867341E}"/>
    <cellStyle name="Normal 3 2 4 2 2 2 2 4 3 2" xfId="16961" xr:uid="{4CCE3E56-BB47-4497-AF6F-1735EC410314}"/>
    <cellStyle name="Normal 3 2 4 2 2 2 2 4 3 2 2" xfId="44910" xr:uid="{190EE046-0D60-4321-A2E5-006ECC3968D4}"/>
    <cellStyle name="Normal 3 2 4 2 2 2 2 4 3 3" xfId="44909" xr:uid="{EA8AB8E1-1147-4F8E-A91E-767AC4DA8482}"/>
    <cellStyle name="Normal 3 2 4 2 2 2 2 4 4" xfId="16962" xr:uid="{4C3D888B-0F91-4CC7-A48A-BC3FA1A37DA0}"/>
    <cellStyle name="Normal 3 2 4 2 2 2 2 4 4 2" xfId="44911" xr:uid="{DBDE04F7-489B-4E04-BCC1-E3FAB1460D73}"/>
    <cellStyle name="Normal 3 2 4 2 2 2 2 4 5" xfId="44904" xr:uid="{485E2A8C-BD44-460B-97F6-9E98190858C9}"/>
    <cellStyle name="Normal 3 2 4 2 2 2 2 5" xfId="16963" xr:uid="{837D76A7-EFED-4508-AAC1-A870F5E19F00}"/>
    <cellStyle name="Normal 3 2 4 2 2 2 2 5 2" xfId="16964" xr:uid="{F3FE3CBC-8CF6-4A30-921E-A7DD1333AE27}"/>
    <cellStyle name="Normal 3 2 4 2 2 2 2 5 2 2" xfId="16965" xr:uid="{E96DC809-4DFE-4FF5-8A9D-F74C8D0E23F4}"/>
    <cellStyle name="Normal 3 2 4 2 2 2 2 5 2 2 2" xfId="44914" xr:uid="{EC79246B-0BE7-4B32-84DD-575AD958AEA9}"/>
    <cellStyle name="Normal 3 2 4 2 2 2 2 5 2 3" xfId="44913" xr:uid="{BCF950E7-5732-47A0-87FA-C16D4500D036}"/>
    <cellStyle name="Normal 3 2 4 2 2 2 2 5 3" xfId="16966" xr:uid="{1BDEFF19-52C8-4628-9D1E-BC122A2CD64E}"/>
    <cellStyle name="Normal 3 2 4 2 2 2 2 5 3 2" xfId="44915" xr:uid="{A2FAABDA-618C-44DB-809E-B6EF7E46DC79}"/>
    <cellStyle name="Normal 3 2 4 2 2 2 2 5 4" xfId="44912" xr:uid="{BFF10E2E-EA9F-4390-AE59-5A319274C20F}"/>
    <cellStyle name="Normal 3 2 4 2 2 2 2 6" xfId="16967" xr:uid="{E15EB5F4-9753-4A68-9BE7-10256BBA272C}"/>
    <cellStyle name="Normal 3 2 4 2 2 2 2 6 2" xfId="16968" xr:uid="{A2B0608C-C87E-45EE-A063-AFB7B66C0A7B}"/>
    <cellStyle name="Normal 3 2 4 2 2 2 2 6 2 2" xfId="44917" xr:uid="{E4BF4D6E-A00E-478B-B0B4-36324D7D3722}"/>
    <cellStyle name="Normal 3 2 4 2 2 2 2 6 3" xfId="44916" xr:uid="{555C8C8B-9165-4499-BD8D-F690C2B1B05B}"/>
    <cellStyle name="Normal 3 2 4 2 2 2 2 7" xfId="16969" xr:uid="{5BD41177-0E8D-49DD-A7DC-EAED886AC956}"/>
    <cellStyle name="Normal 3 2 4 2 2 2 2 7 2" xfId="44918" xr:uid="{D9CF3F2B-C7E3-4FE5-8B11-C2B0584FD5BC}"/>
    <cellStyle name="Normal 3 2 4 2 2 2 2 8" xfId="28693" xr:uid="{6EFE3333-8CDA-48D2-967B-8C7DFC6E5A63}"/>
    <cellStyle name="Normal 3 2 4 2 2 2 3" xfId="16970" xr:uid="{05843E22-CA50-4203-9DC1-63A67C8C0C14}"/>
    <cellStyle name="Normal 3 2 4 2 2 2 3 2" xfId="16971" xr:uid="{FBA0A106-181F-44F8-BA91-8EE5C72F7032}"/>
    <cellStyle name="Normal 3 2 4 2 2 2 3 2 2" xfId="16972" xr:uid="{E2AB1463-39D3-45C4-9E5D-7740C6A24ACB}"/>
    <cellStyle name="Normal 3 2 4 2 2 2 3 2 2 2" xfId="16973" xr:uid="{D5D755B4-4D1A-424C-99DF-9EA8A4483DF1}"/>
    <cellStyle name="Normal 3 2 4 2 2 2 3 2 2 2 2" xfId="16974" xr:uid="{74910693-9B6D-4193-9A51-B70FAF9A694A}"/>
    <cellStyle name="Normal 3 2 4 2 2 2 3 2 2 2 2 2" xfId="44923" xr:uid="{192F4943-F009-42A9-9D50-5481C837E499}"/>
    <cellStyle name="Normal 3 2 4 2 2 2 3 2 2 2 3" xfId="44922" xr:uid="{AA1A3478-7343-4ED2-86FC-7E4C7F65FD6D}"/>
    <cellStyle name="Normal 3 2 4 2 2 2 3 2 2 3" xfId="16975" xr:uid="{348853F6-781D-4D48-A2AD-50763578D219}"/>
    <cellStyle name="Normal 3 2 4 2 2 2 3 2 2 3 2" xfId="44924" xr:uid="{FDEB159E-A04C-4F8E-89E7-08C76C317541}"/>
    <cellStyle name="Normal 3 2 4 2 2 2 3 2 2 4" xfId="44921" xr:uid="{5DE97E2D-D8D4-4D26-83DE-74C112A71CCF}"/>
    <cellStyle name="Normal 3 2 4 2 2 2 3 2 3" xfId="16976" xr:uid="{939EDF3E-88B5-40E4-9124-314DEC28CCD5}"/>
    <cellStyle name="Normal 3 2 4 2 2 2 3 2 3 2" xfId="16977" xr:uid="{D6E523D9-009E-4A32-BD8E-E8164E8B767D}"/>
    <cellStyle name="Normal 3 2 4 2 2 2 3 2 3 2 2" xfId="44926" xr:uid="{628B3018-D8D7-4BE6-A3CA-BCC38304AADF}"/>
    <cellStyle name="Normal 3 2 4 2 2 2 3 2 3 3" xfId="44925" xr:uid="{AD1D0A67-8CA5-40BD-A6C3-C2C693AD9239}"/>
    <cellStyle name="Normal 3 2 4 2 2 2 3 2 4" xfId="16978" xr:uid="{027A8185-B760-4F4C-A464-427FDDD197FE}"/>
    <cellStyle name="Normal 3 2 4 2 2 2 3 2 4 2" xfId="44927" xr:uid="{776337FF-8942-42CE-8086-345C433E1344}"/>
    <cellStyle name="Normal 3 2 4 2 2 2 3 2 5" xfId="44920" xr:uid="{DDEFEC61-9567-498C-BC17-5EB2DB85237E}"/>
    <cellStyle name="Normal 3 2 4 2 2 2 3 3" xfId="16979" xr:uid="{03A0A0E4-4370-4735-91B6-9CA245B77A27}"/>
    <cellStyle name="Normal 3 2 4 2 2 2 3 3 2" xfId="16980" xr:uid="{21B3AAC3-C8DE-4967-B93C-9AA5A0A4EA78}"/>
    <cellStyle name="Normal 3 2 4 2 2 2 3 3 2 2" xfId="16981" xr:uid="{E11D87FD-523F-4875-9E65-A3022D5C0109}"/>
    <cellStyle name="Normal 3 2 4 2 2 2 3 3 2 2 2" xfId="44930" xr:uid="{9D03BE9D-CE14-4155-A30E-D39A6BA2A75E}"/>
    <cellStyle name="Normal 3 2 4 2 2 2 3 3 2 3" xfId="44929" xr:uid="{9786CD52-1B18-4075-AB21-B4C0F2599438}"/>
    <cellStyle name="Normal 3 2 4 2 2 2 3 3 3" xfId="16982" xr:uid="{F6A41461-3505-4548-8FE8-9E7AEE45C3D7}"/>
    <cellStyle name="Normal 3 2 4 2 2 2 3 3 3 2" xfId="44931" xr:uid="{D3A02970-C805-43A2-B9AE-77157BA557B3}"/>
    <cellStyle name="Normal 3 2 4 2 2 2 3 3 4" xfId="44928" xr:uid="{D3AA9317-B403-41EC-A6E5-C52E8C6355D4}"/>
    <cellStyle name="Normal 3 2 4 2 2 2 3 4" xfId="16983" xr:uid="{C51E593C-DA65-4BD8-81E0-63137A29F897}"/>
    <cellStyle name="Normal 3 2 4 2 2 2 3 4 2" xfId="16984" xr:uid="{490A860F-B7BE-4043-84C9-BD70BF408293}"/>
    <cellStyle name="Normal 3 2 4 2 2 2 3 4 2 2" xfId="44933" xr:uid="{75A5E087-312B-4C87-AABA-987289BB8BFC}"/>
    <cellStyle name="Normal 3 2 4 2 2 2 3 4 3" xfId="44932" xr:uid="{39F30BD5-0268-4FF2-B51F-02386BD17CE2}"/>
    <cellStyle name="Normal 3 2 4 2 2 2 3 5" xfId="16985" xr:uid="{72603183-4EE9-41AF-A633-5038ABA5C8BC}"/>
    <cellStyle name="Normal 3 2 4 2 2 2 3 5 2" xfId="44934" xr:uid="{B874928B-FAC2-425A-9CF6-00A531114DE2}"/>
    <cellStyle name="Normal 3 2 4 2 2 2 3 6" xfId="44919" xr:uid="{31C572F2-E625-4F3B-A84B-F6FB1BB61377}"/>
    <cellStyle name="Normal 3 2 4 2 2 2 4" xfId="16986" xr:uid="{C0A0D4FF-627E-4AB6-A852-C543EA8BE427}"/>
    <cellStyle name="Normal 3 2 4 2 2 2 4 2" xfId="16987" xr:uid="{E7EDC8AA-3070-4B1F-9C06-3769D25B3BEC}"/>
    <cellStyle name="Normal 3 2 4 2 2 2 4 2 2" xfId="16988" xr:uid="{18B8FCA2-D761-4757-9191-1CFFF0895A56}"/>
    <cellStyle name="Normal 3 2 4 2 2 2 4 2 2 2" xfId="16989" xr:uid="{6760C9BD-A79D-42AA-8BB8-2BBF4117F6D6}"/>
    <cellStyle name="Normal 3 2 4 2 2 2 4 2 2 2 2" xfId="44938" xr:uid="{BB95BDEC-3C36-45AD-BE09-98859454A1B0}"/>
    <cellStyle name="Normal 3 2 4 2 2 2 4 2 2 3" xfId="44937" xr:uid="{164DF908-6318-4020-A1BA-856610051FFE}"/>
    <cellStyle name="Normal 3 2 4 2 2 2 4 2 3" xfId="16990" xr:uid="{E828C8C7-BA9B-4E83-8C82-10D532053D31}"/>
    <cellStyle name="Normal 3 2 4 2 2 2 4 2 3 2" xfId="44939" xr:uid="{EB6FBB72-85C5-44A6-9C73-752A7E9CC8D5}"/>
    <cellStyle name="Normal 3 2 4 2 2 2 4 2 4" xfId="44936" xr:uid="{AF3BCCA5-24E8-4F0A-B562-C75EB2782CE7}"/>
    <cellStyle name="Normal 3 2 4 2 2 2 4 3" xfId="16991" xr:uid="{EDF80D09-5085-4F15-B5BE-8C383730AF72}"/>
    <cellStyle name="Normal 3 2 4 2 2 2 4 3 2" xfId="16992" xr:uid="{778663CE-F07C-4E03-BA40-4A5B9617B0FA}"/>
    <cellStyle name="Normal 3 2 4 2 2 2 4 3 2 2" xfId="44941" xr:uid="{FC4D3EBC-B582-4B8D-8E8C-9E9614284ED0}"/>
    <cellStyle name="Normal 3 2 4 2 2 2 4 3 3" xfId="44940" xr:uid="{FF70C112-5753-4C69-93B5-A8D78C46F2D6}"/>
    <cellStyle name="Normal 3 2 4 2 2 2 4 4" xfId="16993" xr:uid="{F3E7379E-3920-4096-96AB-E000B6E3594C}"/>
    <cellStyle name="Normal 3 2 4 2 2 2 4 4 2" xfId="44942" xr:uid="{A869D005-DE26-489B-8C83-EF0BF24639ED}"/>
    <cellStyle name="Normal 3 2 4 2 2 2 4 5" xfId="44935" xr:uid="{B8868BF3-6C7E-4158-AFE2-19851223DFA0}"/>
    <cellStyle name="Normal 3 2 4 2 2 2 5" xfId="16994" xr:uid="{F64F3369-8E63-4365-BE35-3F826589FED7}"/>
    <cellStyle name="Normal 3 2 4 2 2 2 5 2" xfId="16995" xr:uid="{62ACF02B-4C78-4A03-88FD-547F5B01DC39}"/>
    <cellStyle name="Normal 3 2 4 2 2 2 5 2 2" xfId="16996" xr:uid="{B1755246-AE4A-4B0D-B548-A9E4CDCF3EF4}"/>
    <cellStyle name="Normal 3 2 4 2 2 2 5 2 2 2" xfId="16997" xr:uid="{914F9AE4-43F4-4DE2-9D16-0FC81CA996AE}"/>
    <cellStyle name="Normal 3 2 4 2 2 2 5 2 2 2 2" xfId="44946" xr:uid="{0AC17CCA-BC18-4CD5-A0E3-37BDA79C19C1}"/>
    <cellStyle name="Normal 3 2 4 2 2 2 5 2 2 3" xfId="44945" xr:uid="{96C1FC2D-9780-4480-89D2-2AAFEAE1355D}"/>
    <cellStyle name="Normal 3 2 4 2 2 2 5 2 3" xfId="16998" xr:uid="{59AD6183-9AE4-48E4-9967-439EB9A7F201}"/>
    <cellStyle name="Normal 3 2 4 2 2 2 5 2 3 2" xfId="44947" xr:uid="{DA2E6208-DCEB-48E9-926D-DB618F21DAC4}"/>
    <cellStyle name="Normal 3 2 4 2 2 2 5 2 4" xfId="44944" xr:uid="{50CC4DC0-5518-47E8-A1DC-687A0C366434}"/>
    <cellStyle name="Normal 3 2 4 2 2 2 5 3" xfId="16999" xr:uid="{791FFDF2-0FE4-4A01-81C7-B87ED6763718}"/>
    <cellStyle name="Normal 3 2 4 2 2 2 5 3 2" xfId="17000" xr:uid="{12B751F2-8C36-4422-93B7-421A360B6793}"/>
    <cellStyle name="Normal 3 2 4 2 2 2 5 3 2 2" xfId="44949" xr:uid="{9D5AE5AA-FE1F-4B33-9ED8-FD34FB5B49B6}"/>
    <cellStyle name="Normal 3 2 4 2 2 2 5 3 3" xfId="44948" xr:uid="{4A5C6DB0-8210-48F4-AFFD-1DFADCFF5DEF}"/>
    <cellStyle name="Normal 3 2 4 2 2 2 5 4" xfId="17001" xr:uid="{7CF17ADF-0669-4F8C-A0F7-06A7E3081EE3}"/>
    <cellStyle name="Normal 3 2 4 2 2 2 5 4 2" xfId="44950" xr:uid="{5297DBFC-86B4-4791-9D06-CEC4231113A6}"/>
    <cellStyle name="Normal 3 2 4 2 2 2 5 5" xfId="44943" xr:uid="{81533EFB-4BE3-4ACC-9DA0-4E6A3B8DD0B0}"/>
    <cellStyle name="Normal 3 2 4 2 2 2 6" xfId="17002" xr:uid="{D781E2C5-857F-4F88-946C-01DA5FF1487B}"/>
    <cellStyle name="Normal 3 2 4 2 2 2 6 2" xfId="17003" xr:uid="{EEDE9C8E-A200-4832-AB5E-0D8AE16ED386}"/>
    <cellStyle name="Normal 3 2 4 2 2 2 6 2 2" xfId="17004" xr:uid="{E9E32BBA-B7DB-4027-BB67-B72E3E643A26}"/>
    <cellStyle name="Normal 3 2 4 2 2 2 6 2 2 2" xfId="44953" xr:uid="{2AF1F433-9BCF-45D6-B479-270C13521449}"/>
    <cellStyle name="Normal 3 2 4 2 2 2 6 2 3" xfId="44952" xr:uid="{37FD844F-FF06-44D1-A438-BBA9D3458476}"/>
    <cellStyle name="Normal 3 2 4 2 2 2 6 3" xfId="17005" xr:uid="{66B1666A-221E-4F69-A49A-6CDC2348E3BF}"/>
    <cellStyle name="Normal 3 2 4 2 2 2 6 3 2" xfId="44954" xr:uid="{85E13D71-EFC2-447F-9510-50BD123B2257}"/>
    <cellStyle name="Normal 3 2 4 2 2 2 6 4" xfId="44951" xr:uid="{AE59FD2E-76C0-4814-BF52-D422AC2C4647}"/>
    <cellStyle name="Normal 3 2 4 2 2 2 7" xfId="17006" xr:uid="{D6E22C4D-9B71-413E-84B7-5CEC21D9D866}"/>
    <cellStyle name="Normal 3 2 4 2 2 2 7 2" xfId="17007" xr:uid="{D7F051C2-DDA5-40F7-BADD-766F2383BAF0}"/>
    <cellStyle name="Normal 3 2 4 2 2 2 7 2 2" xfId="44956" xr:uid="{31E6B1CC-CC5C-48C6-8DF9-5144A26BAE9F}"/>
    <cellStyle name="Normal 3 2 4 2 2 2 7 3" xfId="44955" xr:uid="{BEC51A6D-F824-44C6-9BBB-7713A3492410}"/>
    <cellStyle name="Normal 3 2 4 2 2 2 8" xfId="17008" xr:uid="{3DC9D654-EC3A-4431-BECB-19636188FF6D}"/>
    <cellStyle name="Normal 3 2 4 2 2 2 8 2" xfId="44957" xr:uid="{80290504-00C1-4A7F-80CA-A14CA5D09BEA}"/>
    <cellStyle name="Normal 3 2 4 2 2 2 9" xfId="27910" xr:uid="{C796A6B4-2718-473D-B9B3-2193FC0D228C}"/>
    <cellStyle name="Normal 3 2 4 2 2 2 9 2" xfId="55829" xr:uid="{5280AFC5-309A-4FE2-98E5-90E3C0019405}"/>
    <cellStyle name="Normal 3 2 4 2 2 3" xfId="560" xr:uid="{A24B1CFD-B9F2-421D-BAB8-290E4DD40990}"/>
    <cellStyle name="Normal 3 2 4 2 2 3 2" xfId="17009" xr:uid="{B610173A-7845-4B2D-9CF4-37BF58547720}"/>
    <cellStyle name="Normal 3 2 4 2 2 3 2 2" xfId="17010" xr:uid="{A07C53FF-EB7B-4FF2-942A-EA32C6D48164}"/>
    <cellStyle name="Normal 3 2 4 2 2 3 2 2 2" xfId="17011" xr:uid="{6EE8401F-0C56-43DD-9379-411625D83BE3}"/>
    <cellStyle name="Normal 3 2 4 2 2 3 2 2 2 2" xfId="17012" xr:uid="{E9831295-1226-4B02-810B-BB776162D5F9}"/>
    <cellStyle name="Normal 3 2 4 2 2 3 2 2 2 2 2" xfId="17013" xr:uid="{1BC5952A-A5E4-40A7-80AE-F387ABFD2EFE}"/>
    <cellStyle name="Normal 3 2 4 2 2 3 2 2 2 2 2 2" xfId="44962" xr:uid="{1FE45EA7-0773-4715-A51F-7189D5DCA9A4}"/>
    <cellStyle name="Normal 3 2 4 2 2 3 2 2 2 2 3" xfId="44961" xr:uid="{932CC52D-8754-473D-8A65-C4F63E3FCB38}"/>
    <cellStyle name="Normal 3 2 4 2 2 3 2 2 2 3" xfId="17014" xr:uid="{E2D0E2F7-04E9-456A-9B39-C53A762B4693}"/>
    <cellStyle name="Normal 3 2 4 2 2 3 2 2 2 3 2" xfId="44963" xr:uid="{31BEB481-1A26-4420-846E-5EAC867BD052}"/>
    <cellStyle name="Normal 3 2 4 2 2 3 2 2 2 4" xfId="44960" xr:uid="{871FA294-1868-49F6-A0C6-65728D7874AA}"/>
    <cellStyle name="Normal 3 2 4 2 2 3 2 2 3" xfId="17015" xr:uid="{D017E462-CC7E-4518-81B3-59B1332A16F7}"/>
    <cellStyle name="Normal 3 2 4 2 2 3 2 2 3 2" xfId="17016" xr:uid="{5A92EE7A-BB92-4EF2-B88A-BEBA6E1D6D89}"/>
    <cellStyle name="Normal 3 2 4 2 2 3 2 2 3 2 2" xfId="44965" xr:uid="{C26EF0F1-4E30-4F70-AD01-ECE2F4913707}"/>
    <cellStyle name="Normal 3 2 4 2 2 3 2 2 3 3" xfId="44964" xr:uid="{32C116B6-7673-4115-BDE2-90842CD7D170}"/>
    <cellStyle name="Normal 3 2 4 2 2 3 2 2 4" xfId="17017" xr:uid="{4E2FA92A-367F-4D54-BAB1-043BF33E795F}"/>
    <cellStyle name="Normal 3 2 4 2 2 3 2 2 4 2" xfId="44966" xr:uid="{44132DC3-2781-424D-9B36-44CF45CDEB78}"/>
    <cellStyle name="Normal 3 2 4 2 2 3 2 2 5" xfId="44959" xr:uid="{48AC88F6-E9F5-4313-9248-B519D05B6344}"/>
    <cellStyle name="Normal 3 2 4 2 2 3 2 3" xfId="17018" xr:uid="{502FE9FA-7B25-4B03-BB90-EFA7F9DEAC11}"/>
    <cellStyle name="Normal 3 2 4 2 2 3 2 3 2" xfId="17019" xr:uid="{38D62A03-A10C-424F-A779-0B60296A6CF4}"/>
    <cellStyle name="Normal 3 2 4 2 2 3 2 3 2 2" xfId="17020" xr:uid="{57490908-85D4-43D7-A0C9-E178CA7BFBE7}"/>
    <cellStyle name="Normal 3 2 4 2 2 3 2 3 2 2 2" xfId="44969" xr:uid="{0BBED0A5-3FD6-400E-BE1B-66BE12E17852}"/>
    <cellStyle name="Normal 3 2 4 2 2 3 2 3 2 3" xfId="44968" xr:uid="{E62B2B7D-DE39-443E-8EFC-EB00CB06BDD4}"/>
    <cellStyle name="Normal 3 2 4 2 2 3 2 3 3" xfId="17021" xr:uid="{28682558-CBF4-481C-BB5F-92583FCAEABC}"/>
    <cellStyle name="Normal 3 2 4 2 2 3 2 3 3 2" xfId="44970" xr:uid="{6FDB6AEE-394C-4481-9096-792E26C38832}"/>
    <cellStyle name="Normal 3 2 4 2 2 3 2 3 4" xfId="44967" xr:uid="{5AA7FBD7-AC9A-427E-B573-8936F9808DCB}"/>
    <cellStyle name="Normal 3 2 4 2 2 3 2 4" xfId="17022" xr:uid="{BAD46D38-8C1F-41B6-A58B-CC988BF3840D}"/>
    <cellStyle name="Normal 3 2 4 2 2 3 2 4 2" xfId="17023" xr:uid="{8A2FF67D-7FDA-423E-9EF8-B64E8BD7B302}"/>
    <cellStyle name="Normal 3 2 4 2 2 3 2 4 2 2" xfId="44972" xr:uid="{FC8E15B3-AF44-43F0-9FA5-D198FD14BA70}"/>
    <cellStyle name="Normal 3 2 4 2 2 3 2 4 3" xfId="44971" xr:uid="{F40AF9F1-3C72-45B0-AABC-DEDB0BDEE08A}"/>
    <cellStyle name="Normal 3 2 4 2 2 3 2 5" xfId="17024" xr:uid="{F0A1095B-A0DD-4477-943A-C6DC10058B59}"/>
    <cellStyle name="Normal 3 2 4 2 2 3 2 5 2" xfId="44973" xr:uid="{4C03B13D-A420-4137-8016-27EEB1EC57CF}"/>
    <cellStyle name="Normal 3 2 4 2 2 3 2 6" xfId="44958" xr:uid="{8EA69968-5706-4177-95C9-BA613FA50AA2}"/>
    <cellStyle name="Normal 3 2 4 2 2 3 3" xfId="17025" xr:uid="{E0765BE4-F27A-4454-95A1-EAA60EF2AF23}"/>
    <cellStyle name="Normal 3 2 4 2 2 3 3 2" xfId="17026" xr:uid="{008AED98-ABD7-433B-BE42-F0752C4F9797}"/>
    <cellStyle name="Normal 3 2 4 2 2 3 3 2 2" xfId="17027" xr:uid="{0FBB0522-A437-4D1C-8F7A-069C68152365}"/>
    <cellStyle name="Normal 3 2 4 2 2 3 3 2 2 2" xfId="17028" xr:uid="{8F8DB56B-58C5-4452-B501-EE083C5C9905}"/>
    <cellStyle name="Normal 3 2 4 2 2 3 3 2 2 2 2" xfId="44977" xr:uid="{01576743-CD65-4329-A356-54B41CD20868}"/>
    <cellStyle name="Normal 3 2 4 2 2 3 3 2 2 3" xfId="44976" xr:uid="{1C186A12-E756-4B36-AA88-95FD7F0FB9E3}"/>
    <cellStyle name="Normal 3 2 4 2 2 3 3 2 3" xfId="17029" xr:uid="{1D5A1ABC-DD8E-4E29-9BF6-FEF977167654}"/>
    <cellStyle name="Normal 3 2 4 2 2 3 3 2 3 2" xfId="44978" xr:uid="{D6C0F83B-EDFF-4B85-9C28-DC48E3A74EAF}"/>
    <cellStyle name="Normal 3 2 4 2 2 3 3 2 4" xfId="44975" xr:uid="{148151F8-008E-4EC4-9347-80646EE0D48B}"/>
    <cellStyle name="Normal 3 2 4 2 2 3 3 3" xfId="17030" xr:uid="{DCAAE15F-85A0-49FC-A471-FA960190DF77}"/>
    <cellStyle name="Normal 3 2 4 2 2 3 3 3 2" xfId="17031" xr:uid="{4A4326E5-00DB-4E57-AC8B-DDC0FCDD5E5E}"/>
    <cellStyle name="Normal 3 2 4 2 2 3 3 3 2 2" xfId="44980" xr:uid="{C55E070A-F1A5-44BC-9871-DDB34968E404}"/>
    <cellStyle name="Normal 3 2 4 2 2 3 3 3 3" xfId="44979" xr:uid="{5D4718B5-EB76-41BC-97CC-780E7DD13191}"/>
    <cellStyle name="Normal 3 2 4 2 2 3 3 4" xfId="17032" xr:uid="{D1879242-E538-4F12-9270-E3B33C8E8570}"/>
    <cellStyle name="Normal 3 2 4 2 2 3 3 4 2" xfId="44981" xr:uid="{9EC1413E-F985-4B62-A665-8C9BB8155222}"/>
    <cellStyle name="Normal 3 2 4 2 2 3 3 5" xfId="44974" xr:uid="{9BD16BEC-78B7-42C7-953E-C5FB0D9EA909}"/>
    <cellStyle name="Normal 3 2 4 2 2 3 4" xfId="17033" xr:uid="{BEDDB247-B867-4CB2-85AC-FDCD31974789}"/>
    <cellStyle name="Normal 3 2 4 2 2 3 4 2" xfId="17034" xr:uid="{5621181A-BB0F-4429-A411-ED8270390D6A}"/>
    <cellStyle name="Normal 3 2 4 2 2 3 4 2 2" xfId="17035" xr:uid="{C9BBA890-D464-467E-9C29-CD137DD4A5EC}"/>
    <cellStyle name="Normal 3 2 4 2 2 3 4 2 2 2" xfId="17036" xr:uid="{4D320DB8-4CF2-4EA6-BDE1-CF95D4307728}"/>
    <cellStyle name="Normal 3 2 4 2 2 3 4 2 2 2 2" xfId="44985" xr:uid="{AA53A9B9-75F5-4EDC-9EDD-31BB4491EC4D}"/>
    <cellStyle name="Normal 3 2 4 2 2 3 4 2 2 3" xfId="44984" xr:uid="{2066B04E-B21A-4EB1-A7C4-A42C2277D178}"/>
    <cellStyle name="Normal 3 2 4 2 2 3 4 2 3" xfId="17037" xr:uid="{EEF0364F-4B55-4C59-9C06-8A6BFA4B0C4E}"/>
    <cellStyle name="Normal 3 2 4 2 2 3 4 2 3 2" xfId="44986" xr:uid="{7EDBDB4F-E1BD-4EF3-85FE-4E1EA954D65B}"/>
    <cellStyle name="Normal 3 2 4 2 2 3 4 2 4" xfId="44983" xr:uid="{3061E769-EDDD-4658-B76D-F6B5A30615F9}"/>
    <cellStyle name="Normal 3 2 4 2 2 3 4 3" xfId="17038" xr:uid="{9396D8CE-2ED4-4C33-A85E-000088901DD4}"/>
    <cellStyle name="Normal 3 2 4 2 2 3 4 3 2" xfId="17039" xr:uid="{56B0B56B-BBEF-4486-B22B-CA14EC219677}"/>
    <cellStyle name="Normal 3 2 4 2 2 3 4 3 2 2" xfId="44988" xr:uid="{4351812A-4A1B-4E0C-9BFE-59ADE29B6ADD}"/>
    <cellStyle name="Normal 3 2 4 2 2 3 4 3 3" xfId="44987" xr:uid="{432B7AC9-15D5-4202-B078-256D9DBEBA33}"/>
    <cellStyle name="Normal 3 2 4 2 2 3 4 4" xfId="17040" xr:uid="{126B827B-C737-46BA-BD28-988480ED8923}"/>
    <cellStyle name="Normal 3 2 4 2 2 3 4 4 2" xfId="44989" xr:uid="{23206403-F933-4C68-AF1A-54173870D439}"/>
    <cellStyle name="Normal 3 2 4 2 2 3 4 5" xfId="44982" xr:uid="{43CBDB74-118F-4154-B15C-EA5CB3CBBE94}"/>
    <cellStyle name="Normal 3 2 4 2 2 3 5" xfId="17041" xr:uid="{50F5AC02-1EB3-4A33-85E0-F56A04DA16C7}"/>
    <cellStyle name="Normal 3 2 4 2 2 3 5 2" xfId="17042" xr:uid="{D54729E1-3625-49C0-AD82-4086AC047D7A}"/>
    <cellStyle name="Normal 3 2 4 2 2 3 5 2 2" xfId="17043" xr:uid="{A6CA30D6-7C77-4949-B454-0E7E16EC7D25}"/>
    <cellStyle name="Normal 3 2 4 2 2 3 5 2 2 2" xfId="44992" xr:uid="{85D68827-0578-48C5-95A7-BFC131A48D1C}"/>
    <cellStyle name="Normal 3 2 4 2 2 3 5 2 3" xfId="44991" xr:uid="{49F54786-3BDC-4E27-835B-9AEA9C97BEE7}"/>
    <cellStyle name="Normal 3 2 4 2 2 3 5 3" xfId="17044" xr:uid="{36B7E823-4954-4532-9400-2A9B07E71F1C}"/>
    <cellStyle name="Normal 3 2 4 2 2 3 5 3 2" xfId="44993" xr:uid="{3449429E-7BE8-4C4F-A676-440FCA8B487C}"/>
    <cellStyle name="Normal 3 2 4 2 2 3 5 4" xfId="44990" xr:uid="{B5FA344A-3FEE-4A36-9CDF-5F701D659F41}"/>
    <cellStyle name="Normal 3 2 4 2 2 3 6" xfId="17045" xr:uid="{5E064DD3-C1B8-4E0A-85A3-3646037433E0}"/>
    <cellStyle name="Normal 3 2 4 2 2 3 6 2" xfId="17046" xr:uid="{DE92CDE7-D24A-44F4-9B33-91A7C50CE923}"/>
    <cellStyle name="Normal 3 2 4 2 2 3 6 2 2" xfId="44995" xr:uid="{32B426C8-E495-4691-90CC-5591C2C89FDC}"/>
    <cellStyle name="Normal 3 2 4 2 2 3 6 3" xfId="44994" xr:uid="{169518BF-817A-4A0E-BF69-52EF773BA540}"/>
    <cellStyle name="Normal 3 2 4 2 2 3 7" xfId="17047" xr:uid="{7FD1BB18-38DD-4803-B0E0-102C4B88468F}"/>
    <cellStyle name="Normal 3 2 4 2 2 3 7 2" xfId="44996" xr:uid="{4304F933-941D-4561-8893-CCE0699F5C82}"/>
    <cellStyle name="Normal 3 2 4 2 2 3 8" xfId="28539" xr:uid="{19FAD1AD-F100-4199-8924-4A87EC746756}"/>
    <cellStyle name="Normal 3 2 4 2 2 4" xfId="17048" xr:uid="{5E5A79FD-1CD6-462A-98F1-3F1FA2F2447A}"/>
    <cellStyle name="Normal 3 2 4 2 2 4 2" xfId="17049" xr:uid="{42EE702D-35F5-4919-8988-ECC06AD62185}"/>
    <cellStyle name="Normal 3 2 4 2 2 4 2 2" xfId="17050" xr:uid="{8A3CEB0C-6818-41B0-B1F8-CC9F38CDE803}"/>
    <cellStyle name="Normal 3 2 4 2 2 4 2 2 2" xfId="17051" xr:uid="{09F3267B-1A8D-4805-8A7D-CEFA97A4E427}"/>
    <cellStyle name="Normal 3 2 4 2 2 4 2 2 2 2" xfId="17052" xr:uid="{6FCEBCBE-FA59-4B56-8C76-391671989285}"/>
    <cellStyle name="Normal 3 2 4 2 2 4 2 2 2 2 2" xfId="45001" xr:uid="{A092C958-D391-4520-AFED-31448B0AF045}"/>
    <cellStyle name="Normal 3 2 4 2 2 4 2 2 2 3" xfId="45000" xr:uid="{3474B9E0-4555-41FF-B25A-1E46EEAF7190}"/>
    <cellStyle name="Normal 3 2 4 2 2 4 2 2 3" xfId="17053" xr:uid="{94AF2043-4798-439C-9B23-8D6FE3C08E51}"/>
    <cellStyle name="Normal 3 2 4 2 2 4 2 2 3 2" xfId="45002" xr:uid="{F70475D8-1080-4D45-9490-A33CD11F64D3}"/>
    <cellStyle name="Normal 3 2 4 2 2 4 2 2 4" xfId="44999" xr:uid="{A92CDEE0-7A6A-4CE2-B4B4-0D2E6E769BEE}"/>
    <cellStyle name="Normal 3 2 4 2 2 4 2 3" xfId="17054" xr:uid="{60C13466-0D9D-4721-8921-047003219452}"/>
    <cellStyle name="Normal 3 2 4 2 2 4 2 3 2" xfId="17055" xr:uid="{BDD5859F-A659-4166-89B5-4E371CCAE2A9}"/>
    <cellStyle name="Normal 3 2 4 2 2 4 2 3 2 2" xfId="45004" xr:uid="{3E118A54-E02A-42F9-A442-383040F8CA2E}"/>
    <cellStyle name="Normal 3 2 4 2 2 4 2 3 3" xfId="45003" xr:uid="{F0CE09B8-9E02-422C-8C17-92B51778D3D5}"/>
    <cellStyle name="Normal 3 2 4 2 2 4 2 4" xfId="17056" xr:uid="{8E0A3067-9AF2-4D89-BB53-FF0A56B4407B}"/>
    <cellStyle name="Normal 3 2 4 2 2 4 2 4 2" xfId="45005" xr:uid="{B0E614A6-8BE1-497B-8F45-8019BFAB520C}"/>
    <cellStyle name="Normal 3 2 4 2 2 4 2 5" xfId="44998" xr:uid="{44ADED5A-6F01-496D-8DC1-63397535E1EB}"/>
    <cellStyle name="Normal 3 2 4 2 2 4 3" xfId="17057" xr:uid="{0308B6F4-3A8A-4C3F-9A0D-8AAF425E86F3}"/>
    <cellStyle name="Normal 3 2 4 2 2 4 3 2" xfId="17058" xr:uid="{9CA18B9C-AF17-47F8-9466-F340B56C94AD}"/>
    <cellStyle name="Normal 3 2 4 2 2 4 3 2 2" xfId="17059" xr:uid="{A3996182-EE20-45E2-BF34-97F42C2E9011}"/>
    <cellStyle name="Normal 3 2 4 2 2 4 3 2 2 2" xfId="45008" xr:uid="{003BEA18-2975-4DE9-821B-D5E79A21C1C0}"/>
    <cellStyle name="Normal 3 2 4 2 2 4 3 2 3" xfId="45007" xr:uid="{395D1496-C653-4E01-AA47-EF7888A5AE2E}"/>
    <cellStyle name="Normal 3 2 4 2 2 4 3 3" xfId="17060" xr:uid="{D547CDF4-4B09-44A4-BD94-33E02696EF5F}"/>
    <cellStyle name="Normal 3 2 4 2 2 4 3 3 2" xfId="45009" xr:uid="{C51AA844-CAF3-4FE7-BE80-BDDD617B9072}"/>
    <cellStyle name="Normal 3 2 4 2 2 4 3 4" xfId="45006" xr:uid="{5A3037B6-D28C-498B-A3BA-47228EE96678}"/>
    <cellStyle name="Normal 3 2 4 2 2 4 4" xfId="17061" xr:uid="{0DF88CEF-4E6F-4A45-856B-DDA0913A1B10}"/>
    <cellStyle name="Normal 3 2 4 2 2 4 4 2" xfId="17062" xr:uid="{444673E3-C53D-4F9F-8EEA-C1717A0BA359}"/>
    <cellStyle name="Normal 3 2 4 2 2 4 4 2 2" xfId="45011" xr:uid="{96799849-CE0D-4935-B799-BAD34A8030BE}"/>
    <cellStyle name="Normal 3 2 4 2 2 4 4 3" xfId="45010" xr:uid="{60609825-3E9A-44D0-BD4B-6F433210174A}"/>
    <cellStyle name="Normal 3 2 4 2 2 4 5" xfId="17063" xr:uid="{977DEE15-91CB-4EBB-A888-90BB9F41BF9C}"/>
    <cellStyle name="Normal 3 2 4 2 2 4 5 2" xfId="45012" xr:uid="{A8E8F0AE-4236-4EFC-BC33-ABAD5C9F76D6}"/>
    <cellStyle name="Normal 3 2 4 2 2 4 6" xfId="44997" xr:uid="{651D4AFA-F1A9-47FA-B00A-683ECEBDE10F}"/>
    <cellStyle name="Normal 3 2 4 2 2 5" xfId="17064" xr:uid="{F5A849FE-6B2D-4187-A9B0-395EFA5E8400}"/>
    <cellStyle name="Normal 3 2 4 2 2 5 2" xfId="17065" xr:uid="{7624FB2A-BAD9-4FCD-88BE-6376C101B486}"/>
    <cellStyle name="Normal 3 2 4 2 2 5 2 2" xfId="17066" xr:uid="{9DC71D4B-C521-4BBB-90B0-281FE47F516C}"/>
    <cellStyle name="Normal 3 2 4 2 2 5 2 2 2" xfId="17067" xr:uid="{1ED9C2E2-31FE-468F-90F8-902B20272558}"/>
    <cellStyle name="Normal 3 2 4 2 2 5 2 2 2 2" xfId="45016" xr:uid="{9195746D-F691-477E-9D11-8A9D86FD3693}"/>
    <cellStyle name="Normal 3 2 4 2 2 5 2 2 3" xfId="45015" xr:uid="{B4DC589D-F7FC-4E32-B2C8-C96DC2644980}"/>
    <cellStyle name="Normal 3 2 4 2 2 5 2 3" xfId="17068" xr:uid="{4B31ECDF-0BEC-4820-AFF3-FEA3A3F904A6}"/>
    <cellStyle name="Normal 3 2 4 2 2 5 2 3 2" xfId="45017" xr:uid="{859B0963-DA95-42EE-90D5-2FE66C3B6932}"/>
    <cellStyle name="Normal 3 2 4 2 2 5 2 4" xfId="45014" xr:uid="{1DCAF0AD-FF9C-4E6F-9794-BAD598245A7A}"/>
    <cellStyle name="Normal 3 2 4 2 2 5 3" xfId="17069" xr:uid="{6E71E136-A0D8-4939-AF4A-4B3767448045}"/>
    <cellStyle name="Normal 3 2 4 2 2 5 3 2" xfId="17070" xr:uid="{C0615D2E-01EF-4815-86BF-590F535B179A}"/>
    <cellStyle name="Normal 3 2 4 2 2 5 3 2 2" xfId="45019" xr:uid="{C1EBE2E6-F55B-4490-BBB7-A7752B9B0A28}"/>
    <cellStyle name="Normal 3 2 4 2 2 5 3 3" xfId="45018" xr:uid="{7EB4C7D1-EA49-4114-9347-C821ED12168C}"/>
    <cellStyle name="Normal 3 2 4 2 2 5 4" xfId="17071" xr:uid="{002CE3E0-A594-4B7F-BB37-C8285460CFE9}"/>
    <cellStyle name="Normal 3 2 4 2 2 5 4 2" xfId="45020" xr:uid="{BF9C26AF-6960-4E20-91AD-24515A652C7C}"/>
    <cellStyle name="Normal 3 2 4 2 2 5 5" xfId="45013" xr:uid="{35728BBE-BAA5-4151-96B5-8981A08C160B}"/>
    <cellStyle name="Normal 3 2 4 2 2 6" xfId="17072" xr:uid="{9FFC2C76-A5CC-4F52-B6D9-7BF1A2E4E410}"/>
    <cellStyle name="Normal 3 2 4 2 2 6 2" xfId="17073" xr:uid="{C06C7D03-FC1E-410C-BF08-DF19115B4112}"/>
    <cellStyle name="Normal 3 2 4 2 2 6 2 2" xfId="17074" xr:uid="{F31B0995-0EEB-4D2A-8739-9063054AD5F4}"/>
    <cellStyle name="Normal 3 2 4 2 2 6 2 2 2" xfId="17075" xr:uid="{61B59321-244D-48E9-8C53-2A64A111C39E}"/>
    <cellStyle name="Normal 3 2 4 2 2 6 2 2 2 2" xfId="45024" xr:uid="{E2524487-F908-4060-ACD4-09F4F22C6F53}"/>
    <cellStyle name="Normal 3 2 4 2 2 6 2 2 3" xfId="45023" xr:uid="{B60DC43B-5199-44FD-BA4D-463F07BBE045}"/>
    <cellStyle name="Normal 3 2 4 2 2 6 2 3" xfId="17076" xr:uid="{DD4203B5-FA37-4A16-9734-C5873A6B6A1D}"/>
    <cellStyle name="Normal 3 2 4 2 2 6 2 3 2" xfId="45025" xr:uid="{D2C330F2-9D19-4BD2-83FE-F327BF850F4E}"/>
    <cellStyle name="Normal 3 2 4 2 2 6 2 4" xfId="45022" xr:uid="{DF63AF8D-A961-429D-A894-52163ABDE32B}"/>
    <cellStyle name="Normal 3 2 4 2 2 6 3" xfId="17077" xr:uid="{5AFE610C-2E1F-4569-B33D-BC93182DFFC1}"/>
    <cellStyle name="Normal 3 2 4 2 2 6 3 2" xfId="17078" xr:uid="{1C866E1E-5FED-4BF0-977A-DBA63775FD75}"/>
    <cellStyle name="Normal 3 2 4 2 2 6 3 2 2" xfId="45027" xr:uid="{E9D2826D-35FE-4EAA-B6F0-C48A31623814}"/>
    <cellStyle name="Normal 3 2 4 2 2 6 3 3" xfId="45026" xr:uid="{A70018A2-2F79-423D-BFF5-3CFDC9CB2ABF}"/>
    <cellStyle name="Normal 3 2 4 2 2 6 4" xfId="17079" xr:uid="{38293C4B-9B26-47E1-90ED-D66D9B106ECA}"/>
    <cellStyle name="Normal 3 2 4 2 2 6 4 2" xfId="45028" xr:uid="{38F11D93-15D1-4BB5-A922-6FF6C3492CE5}"/>
    <cellStyle name="Normal 3 2 4 2 2 6 5" xfId="45021" xr:uid="{625435A4-A452-4CE2-B5C8-39D9BCE73A72}"/>
    <cellStyle name="Normal 3 2 4 2 2 7" xfId="17080" xr:uid="{776ED8B0-1AC9-423F-AB47-FDE4C045A637}"/>
    <cellStyle name="Normal 3 2 4 2 2 7 2" xfId="17081" xr:uid="{C7D715E1-6964-43B4-A4E6-EA957924480F}"/>
    <cellStyle name="Normal 3 2 4 2 2 7 2 2" xfId="17082" xr:uid="{177BC050-DE02-4D08-BF5A-56AA137647D1}"/>
    <cellStyle name="Normal 3 2 4 2 2 7 2 2 2" xfId="45031" xr:uid="{E08DA8A8-5C8F-4C65-B4FC-82AA2B94D665}"/>
    <cellStyle name="Normal 3 2 4 2 2 7 2 3" xfId="45030" xr:uid="{3EF30695-134F-429F-900D-0C1C682E1EFF}"/>
    <cellStyle name="Normal 3 2 4 2 2 7 3" xfId="17083" xr:uid="{DA3E31D7-53C7-4212-8240-82D4D4AA1312}"/>
    <cellStyle name="Normal 3 2 4 2 2 7 3 2" xfId="45032" xr:uid="{64C9FD72-C50E-4D54-8C1C-E6F244BB1231}"/>
    <cellStyle name="Normal 3 2 4 2 2 7 4" xfId="45029" xr:uid="{3175F981-5250-4B4D-ABEF-16ACDC1FF229}"/>
    <cellStyle name="Normal 3 2 4 2 2 8" xfId="17084" xr:uid="{231DD9FF-8671-45D8-B0BC-4D331A6202E1}"/>
    <cellStyle name="Normal 3 2 4 2 2 8 2" xfId="17085" xr:uid="{2016991D-6ECB-444E-A343-6084A24D49F7}"/>
    <cellStyle name="Normal 3 2 4 2 2 8 2 2" xfId="45034" xr:uid="{365D5EC2-1974-442F-BA09-4C55A5112D9F}"/>
    <cellStyle name="Normal 3 2 4 2 2 8 3" xfId="45033" xr:uid="{FF426CEB-F2D9-4C74-9346-2BB0AEEB1D57}"/>
    <cellStyle name="Normal 3 2 4 2 2 9" xfId="17086" xr:uid="{9607D95F-FE1C-4C82-B232-C3AC9EC966B5}"/>
    <cellStyle name="Normal 3 2 4 2 2 9 2" xfId="45035" xr:uid="{2B3E72E0-615D-4A6E-929A-74858ACF7C57}"/>
    <cellStyle name="Normal 3 2 4 2 3" xfId="290" xr:uid="{0F6559D5-7C3F-448C-969B-99CCB33D7D4F}"/>
    <cellStyle name="Normal 3 2 4 2 3 10" xfId="28271" xr:uid="{0321B6E3-78DF-4725-BC50-9D8989E9F5F3}"/>
    <cellStyle name="Normal 3 2 4 2 3 2" xfId="637" xr:uid="{646DC1E6-B46D-41B7-A96E-C6E7F6AF0510}"/>
    <cellStyle name="Normal 3 2 4 2 3 2 2" xfId="17087" xr:uid="{3B0A8CC8-5F24-42AD-A406-49CC2722484E}"/>
    <cellStyle name="Normal 3 2 4 2 3 2 2 2" xfId="17088" xr:uid="{15BC0BCE-1583-43CA-9644-CEBDD18D2533}"/>
    <cellStyle name="Normal 3 2 4 2 3 2 2 2 2" xfId="17089" xr:uid="{6FDE4FD8-805E-4776-9089-F843F75CFFD4}"/>
    <cellStyle name="Normal 3 2 4 2 3 2 2 2 2 2" xfId="17090" xr:uid="{22CE329A-140C-4F00-B5B0-9A34F66282DE}"/>
    <cellStyle name="Normal 3 2 4 2 3 2 2 2 2 2 2" xfId="17091" xr:uid="{3FF2FB07-88F6-4975-B24B-5F9A4897A970}"/>
    <cellStyle name="Normal 3 2 4 2 3 2 2 2 2 2 2 2" xfId="45040" xr:uid="{009B7680-7E6E-42C5-87B5-3183CAF5D1AB}"/>
    <cellStyle name="Normal 3 2 4 2 3 2 2 2 2 2 3" xfId="45039" xr:uid="{2D4777D3-DCD3-4B7A-925B-6523553F1DCB}"/>
    <cellStyle name="Normal 3 2 4 2 3 2 2 2 2 3" xfId="17092" xr:uid="{25DC8B28-A6AE-4D8C-82A3-4B6457C6FB2F}"/>
    <cellStyle name="Normal 3 2 4 2 3 2 2 2 2 3 2" xfId="45041" xr:uid="{14CFDFF9-4E7D-4DF5-BB84-794C378C5E1B}"/>
    <cellStyle name="Normal 3 2 4 2 3 2 2 2 2 4" xfId="45038" xr:uid="{ED5CF7B8-577D-4F70-A244-333C149CE45B}"/>
    <cellStyle name="Normal 3 2 4 2 3 2 2 2 3" xfId="17093" xr:uid="{A8C81F2E-2B62-4729-B831-FB84C25A9CAE}"/>
    <cellStyle name="Normal 3 2 4 2 3 2 2 2 3 2" xfId="17094" xr:uid="{86B5EBC3-FB7E-42E7-AB01-ED4E4D9093AE}"/>
    <cellStyle name="Normal 3 2 4 2 3 2 2 2 3 2 2" xfId="45043" xr:uid="{F8CA8355-A356-4D3C-83AC-4E48F25F5CCD}"/>
    <cellStyle name="Normal 3 2 4 2 3 2 2 2 3 3" xfId="45042" xr:uid="{7E2EAD68-F1D7-439D-BFD8-786D3DFCACDC}"/>
    <cellStyle name="Normal 3 2 4 2 3 2 2 2 4" xfId="17095" xr:uid="{DF9193B9-D76D-4377-9964-98741203FEDC}"/>
    <cellStyle name="Normal 3 2 4 2 3 2 2 2 4 2" xfId="45044" xr:uid="{45DC74D0-CB23-46A7-8E2E-BC798975ABFD}"/>
    <cellStyle name="Normal 3 2 4 2 3 2 2 2 5" xfId="45037" xr:uid="{77EC1144-9A9A-41D7-BCED-37303B1923C1}"/>
    <cellStyle name="Normal 3 2 4 2 3 2 2 3" xfId="17096" xr:uid="{1E7479C9-3CAD-4C5B-ACB4-73A629F2F02C}"/>
    <cellStyle name="Normal 3 2 4 2 3 2 2 3 2" xfId="17097" xr:uid="{A9C80BBC-6410-4C2D-8C2C-51483BE5E342}"/>
    <cellStyle name="Normal 3 2 4 2 3 2 2 3 2 2" xfId="17098" xr:uid="{BE840DEB-2954-4F80-9C9F-914C6640C237}"/>
    <cellStyle name="Normal 3 2 4 2 3 2 2 3 2 2 2" xfId="45047" xr:uid="{8448F468-B0AE-4E72-8552-D8B6B47CA399}"/>
    <cellStyle name="Normal 3 2 4 2 3 2 2 3 2 3" xfId="45046" xr:uid="{8B40972D-7782-4D70-85DB-0B707793AF20}"/>
    <cellStyle name="Normal 3 2 4 2 3 2 2 3 3" xfId="17099" xr:uid="{57A35C9C-C9DE-4278-890F-3A0B4BAEC6EE}"/>
    <cellStyle name="Normal 3 2 4 2 3 2 2 3 3 2" xfId="45048" xr:uid="{80334C10-CAA1-4E05-A800-DD8AE4246FFF}"/>
    <cellStyle name="Normal 3 2 4 2 3 2 2 3 4" xfId="45045" xr:uid="{A77BC73A-F79B-49AF-BA08-83F33455E623}"/>
    <cellStyle name="Normal 3 2 4 2 3 2 2 4" xfId="17100" xr:uid="{C6FD678F-5CB5-4795-958A-FF82B505FE45}"/>
    <cellStyle name="Normal 3 2 4 2 3 2 2 4 2" xfId="17101" xr:uid="{185F2DFE-BE7C-49FE-99D4-8A485CC5DF4E}"/>
    <cellStyle name="Normal 3 2 4 2 3 2 2 4 2 2" xfId="45050" xr:uid="{D5CA0603-AB13-468C-8184-D75FF35D239F}"/>
    <cellStyle name="Normal 3 2 4 2 3 2 2 4 3" xfId="45049" xr:uid="{BEE64417-3909-4512-824E-A186F3985A27}"/>
    <cellStyle name="Normal 3 2 4 2 3 2 2 5" xfId="17102" xr:uid="{7021822A-E43D-41FD-9859-054CA6BFDB49}"/>
    <cellStyle name="Normal 3 2 4 2 3 2 2 5 2" xfId="45051" xr:uid="{38C89B0E-1FCB-45ED-A6E6-F7ADB9011E20}"/>
    <cellStyle name="Normal 3 2 4 2 3 2 2 6" xfId="45036" xr:uid="{6346BEA4-35EC-451F-A28C-35E2025A7A79}"/>
    <cellStyle name="Normal 3 2 4 2 3 2 3" xfId="17103" xr:uid="{D4E1717C-2FBA-4839-B228-4AC8A6E4BFF0}"/>
    <cellStyle name="Normal 3 2 4 2 3 2 3 2" xfId="17104" xr:uid="{867F5F9A-63CA-4B56-9EEB-769F5C757450}"/>
    <cellStyle name="Normal 3 2 4 2 3 2 3 2 2" xfId="17105" xr:uid="{09E00A74-9F05-4FAB-9F26-C46AADF834A4}"/>
    <cellStyle name="Normal 3 2 4 2 3 2 3 2 2 2" xfId="17106" xr:uid="{F7FCF9C8-32F3-4C18-BB2A-B468A47318B7}"/>
    <cellStyle name="Normal 3 2 4 2 3 2 3 2 2 2 2" xfId="45055" xr:uid="{9DE3752F-8574-43D9-832A-9769D8F1143C}"/>
    <cellStyle name="Normal 3 2 4 2 3 2 3 2 2 3" xfId="45054" xr:uid="{1B7FA1C8-5503-4873-B40B-CF080E972AD4}"/>
    <cellStyle name="Normal 3 2 4 2 3 2 3 2 3" xfId="17107" xr:uid="{64CE8A8A-2308-49D2-A0CE-6A6A6BE42D6C}"/>
    <cellStyle name="Normal 3 2 4 2 3 2 3 2 3 2" xfId="45056" xr:uid="{A3732166-686E-453D-B61F-808A6FBEF837}"/>
    <cellStyle name="Normal 3 2 4 2 3 2 3 2 4" xfId="45053" xr:uid="{E61B63CC-3E62-425C-9A48-1CEF026C281F}"/>
    <cellStyle name="Normal 3 2 4 2 3 2 3 3" xfId="17108" xr:uid="{BFAC299A-C665-4137-92D5-FE3B62C98E9D}"/>
    <cellStyle name="Normal 3 2 4 2 3 2 3 3 2" xfId="17109" xr:uid="{21F99D43-82B8-4788-BEE6-3E8E4D154648}"/>
    <cellStyle name="Normal 3 2 4 2 3 2 3 3 2 2" xfId="45058" xr:uid="{FD4BF9D8-B949-4549-880D-0993C6795107}"/>
    <cellStyle name="Normal 3 2 4 2 3 2 3 3 3" xfId="45057" xr:uid="{C95B8F11-062E-46BD-8186-135F2C13B578}"/>
    <cellStyle name="Normal 3 2 4 2 3 2 3 4" xfId="17110" xr:uid="{1F9E3F4E-6877-4922-A15B-D82930E9710E}"/>
    <cellStyle name="Normal 3 2 4 2 3 2 3 4 2" xfId="45059" xr:uid="{63654971-F3B2-45F9-A3AC-BD38CDFC4385}"/>
    <cellStyle name="Normal 3 2 4 2 3 2 3 5" xfId="45052" xr:uid="{CFB1CDB4-3A1E-4E03-BDF4-63C3CACAF7B0}"/>
    <cellStyle name="Normal 3 2 4 2 3 2 4" xfId="17111" xr:uid="{1A781963-63C8-4911-B921-C06FCDF4B3D5}"/>
    <cellStyle name="Normal 3 2 4 2 3 2 4 2" xfId="17112" xr:uid="{320A0F47-76A1-4A73-926A-43AADC064F08}"/>
    <cellStyle name="Normal 3 2 4 2 3 2 4 2 2" xfId="17113" xr:uid="{FD242386-5B93-4058-AD38-EA84FD679FCF}"/>
    <cellStyle name="Normal 3 2 4 2 3 2 4 2 2 2" xfId="17114" xr:uid="{73792367-F6B0-42EC-A132-BC006193A77C}"/>
    <cellStyle name="Normal 3 2 4 2 3 2 4 2 2 2 2" xfId="45063" xr:uid="{509BEF9F-893F-4357-B333-CE678B620468}"/>
    <cellStyle name="Normal 3 2 4 2 3 2 4 2 2 3" xfId="45062" xr:uid="{437AEFF7-3B80-4794-BFF1-7D3054B38AE8}"/>
    <cellStyle name="Normal 3 2 4 2 3 2 4 2 3" xfId="17115" xr:uid="{4E5B5E0F-E956-4CEC-AD49-846EA0511784}"/>
    <cellStyle name="Normal 3 2 4 2 3 2 4 2 3 2" xfId="45064" xr:uid="{04B3DABB-B34B-4838-8E9B-A30C51778CD9}"/>
    <cellStyle name="Normal 3 2 4 2 3 2 4 2 4" xfId="45061" xr:uid="{191874CC-83BD-497B-B561-AE3075A86310}"/>
    <cellStyle name="Normal 3 2 4 2 3 2 4 3" xfId="17116" xr:uid="{91EA8A0B-D40C-45DA-A438-10A096BDEAAD}"/>
    <cellStyle name="Normal 3 2 4 2 3 2 4 3 2" xfId="17117" xr:uid="{DC094A67-33F8-41C3-91E0-203E9145588F}"/>
    <cellStyle name="Normal 3 2 4 2 3 2 4 3 2 2" xfId="45066" xr:uid="{50250F1F-46E9-4B4A-ABB9-B6C13E4BA146}"/>
    <cellStyle name="Normal 3 2 4 2 3 2 4 3 3" xfId="45065" xr:uid="{09871423-B3BD-4278-A585-B2AD3238B745}"/>
    <cellStyle name="Normal 3 2 4 2 3 2 4 4" xfId="17118" xr:uid="{06ED1A9E-08DD-4CBD-BFE4-CB0E463BE3B0}"/>
    <cellStyle name="Normal 3 2 4 2 3 2 4 4 2" xfId="45067" xr:uid="{4F4F1829-6977-4EA0-AC89-801B9C784995}"/>
    <cellStyle name="Normal 3 2 4 2 3 2 4 5" xfId="45060" xr:uid="{411E66F5-5B2C-42EC-A716-FFED66419531}"/>
    <cellStyle name="Normal 3 2 4 2 3 2 5" xfId="17119" xr:uid="{F9F2BD79-D8A7-4132-980E-9DA5888CC352}"/>
    <cellStyle name="Normal 3 2 4 2 3 2 5 2" xfId="17120" xr:uid="{D5610B60-8BBE-4068-B280-21182A87B382}"/>
    <cellStyle name="Normal 3 2 4 2 3 2 5 2 2" xfId="17121" xr:uid="{99FF4198-E8B9-4210-A460-0E5F0F54B734}"/>
    <cellStyle name="Normal 3 2 4 2 3 2 5 2 2 2" xfId="45070" xr:uid="{6EBB34FF-D467-4E85-AE4A-89928DAE7468}"/>
    <cellStyle name="Normal 3 2 4 2 3 2 5 2 3" xfId="45069" xr:uid="{15A95366-104B-46C0-8B39-CDFB428D3052}"/>
    <cellStyle name="Normal 3 2 4 2 3 2 5 3" xfId="17122" xr:uid="{19639E0D-F8EB-4E5B-A8B7-10B8975C9B07}"/>
    <cellStyle name="Normal 3 2 4 2 3 2 5 3 2" xfId="45071" xr:uid="{02080C70-545B-4E0A-B0F7-B3D7EA5C063B}"/>
    <cellStyle name="Normal 3 2 4 2 3 2 5 4" xfId="45068" xr:uid="{1ED37FA1-659F-4F8C-AFDC-07E6F07212FB}"/>
    <cellStyle name="Normal 3 2 4 2 3 2 6" xfId="17123" xr:uid="{CFFF9C68-052E-4E1A-89F5-E59552A3948D}"/>
    <cellStyle name="Normal 3 2 4 2 3 2 6 2" xfId="17124" xr:uid="{C766EF4F-FE6C-4803-B3EF-E5F9EB9BEB8B}"/>
    <cellStyle name="Normal 3 2 4 2 3 2 6 2 2" xfId="45073" xr:uid="{0C0D878D-5B6B-4288-8C96-8CB70458B653}"/>
    <cellStyle name="Normal 3 2 4 2 3 2 6 3" xfId="45072" xr:uid="{7713AF4B-1C13-43AE-9DCE-33D82E462072}"/>
    <cellStyle name="Normal 3 2 4 2 3 2 7" xfId="17125" xr:uid="{D5B0F5B7-16A9-4AC2-9319-5BFF0B84E720}"/>
    <cellStyle name="Normal 3 2 4 2 3 2 7 2" xfId="45074" xr:uid="{9207A482-F270-4A58-8109-04A110FCE594}"/>
    <cellStyle name="Normal 3 2 4 2 3 2 8" xfId="28616" xr:uid="{1916B5BE-353E-4FD6-BF93-CFF5017156E1}"/>
    <cellStyle name="Normal 3 2 4 2 3 3" xfId="17126" xr:uid="{10627EE9-79A6-4542-916F-A8D9EB92C854}"/>
    <cellStyle name="Normal 3 2 4 2 3 3 2" xfId="17127" xr:uid="{57706B68-30DE-4009-A117-37F1BF23A79B}"/>
    <cellStyle name="Normal 3 2 4 2 3 3 2 2" xfId="17128" xr:uid="{ABCD4B6E-BC94-446E-97E8-9BCF9EFFD2C5}"/>
    <cellStyle name="Normal 3 2 4 2 3 3 2 2 2" xfId="17129" xr:uid="{024BE340-CEDA-44B3-9103-CA5D35CC825B}"/>
    <cellStyle name="Normal 3 2 4 2 3 3 2 2 2 2" xfId="17130" xr:uid="{392066DB-3FE3-47FF-B488-E315570F082C}"/>
    <cellStyle name="Normal 3 2 4 2 3 3 2 2 2 2 2" xfId="45079" xr:uid="{35F1EB77-A185-4B8E-A713-3C31747851E4}"/>
    <cellStyle name="Normal 3 2 4 2 3 3 2 2 2 3" xfId="45078" xr:uid="{5452E8A8-966B-425E-B8F4-0664E5290B03}"/>
    <cellStyle name="Normal 3 2 4 2 3 3 2 2 3" xfId="17131" xr:uid="{96141F61-0E8D-438C-9C49-7AAF20C4770D}"/>
    <cellStyle name="Normal 3 2 4 2 3 3 2 2 3 2" xfId="45080" xr:uid="{76A99EA2-111A-4F29-AB0C-01E9BE14C8D4}"/>
    <cellStyle name="Normal 3 2 4 2 3 3 2 2 4" xfId="45077" xr:uid="{81C34BA2-5320-4187-BE4A-45FC4B3FACE7}"/>
    <cellStyle name="Normal 3 2 4 2 3 3 2 3" xfId="17132" xr:uid="{6668A30E-C0F7-4099-A672-227523BC48E0}"/>
    <cellStyle name="Normal 3 2 4 2 3 3 2 3 2" xfId="17133" xr:uid="{6596AE6E-E315-4060-B8CC-732B54B94695}"/>
    <cellStyle name="Normal 3 2 4 2 3 3 2 3 2 2" xfId="45082" xr:uid="{BB362F62-DBA4-42C0-B1D2-09C397C5776E}"/>
    <cellStyle name="Normal 3 2 4 2 3 3 2 3 3" xfId="45081" xr:uid="{52895C22-0A8D-49DF-9D57-7FB09631D95B}"/>
    <cellStyle name="Normal 3 2 4 2 3 3 2 4" xfId="17134" xr:uid="{9BB05BA0-FAE9-4989-AE84-BB0C92D28906}"/>
    <cellStyle name="Normal 3 2 4 2 3 3 2 4 2" xfId="45083" xr:uid="{E650B065-299F-4062-8114-1AAF2531FC51}"/>
    <cellStyle name="Normal 3 2 4 2 3 3 2 5" xfId="45076" xr:uid="{AAB27840-6F19-49F1-9F42-BEE4C9FAD0BD}"/>
    <cellStyle name="Normal 3 2 4 2 3 3 3" xfId="17135" xr:uid="{2DC54DD8-1686-4B1E-8B9E-B1E61D107F09}"/>
    <cellStyle name="Normal 3 2 4 2 3 3 3 2" xfId="17136" xr:uid="{6E40A52C-747E-4E3A-9FBC-FE63D9B1C06A}"/>
    <cellStyle name="Normal 3 2 4 2 3 3 3 2 2" xfId="17137" xr:uid="{315CEA37-FDC3-4F9A-939C-1B654E90D3E2}"/>
    <cellStyle name="Normal 3 2 4 2 3 3 3 2 2 2" xfId="45086" xr:uid="{92841017-9213-4247-A559-4AF4A3E4729D}"/>
    <cellStyle name="Normal 3 2 4 2 3 3 3 2 3" xfId="45085" xr:uid="{4202ECA9-1706-4096-9209-37BD0D1D0143}"/>
    <cellStyle name="Normal 3 2 4 2 3 3 3 3" xfId="17138" xr:uid="{2870BAF1-1C7C-4807-8E11-DAB1D7C52FC4}"/>
    <cellStyle name="Normal 3 2 4 2 3 3 3 3 2" xfId="45087" xr:uid="{64DF322B-31FC-4FB9-BA36-FA8E870348CF}"/>
    <cellStyle name="Normal 3 2 4 2 3 3 3 4" xfId="45084" xr:uid="{C921226A-4D4D-4860-AACD-4FE6B9FA4D1A}"/>
    <cellStyle name="Normal 3 2 4 2 3 3 4" xfId="17139" xr:uid="{63A048B5-5FEE-4868-9D6F-5B2AC165E511}"/>
    <cellStyle name="Normal 3 2 4 2 3 3 4 2" xfId="17140" xr:uid="{297D3560-5911-4FE6-B9AF-3B9A0BFF3791}"/>
    <cellStyle name="Normal 3 2 4 2 3 3 4 2 2" xfId="45089" xr:uid="{DC030464-4D54-46CB-8D85-11B11C8B442E}"/>
    <cellStyle name="Normal 3 2 4 2 3 3 4 3" xfId="45088" xr:uid="{81C9972E-CF17-405D-986E-F0D90C57ECBF}"/>
    <cellStyle name="Normal 3 2 4 2 3 3 5" xfId="17141" xr:uid="{421D0A4C-EE49-4ACB-9214-F46F444925E3}"/>
    <cellStyle name="Normal 3 2 4 2 3 3 5 2" xfId="45090" xr:uid="{36F4CDA9-675A-4F58-947F-5166CCF6CE38}"/>
    <cellStyle name="Normal 3 2 4 2 3 3 6" xfId="45075" xr:uid="{7CA99647-C2A0-43FD-9EB3-7FC6A6690FD5}"/>
    <cellStyle name="Normal 3 2 4 2 3 4" xfId="17142" xr:uid="{66DFFBDB-B1A2-4794-818C-D326ABC6F12E}"/>
    <cellStyle name="Normal 3 2 4 2 3 4 2" xfId="17143" xr:uid="{EC6D7043-63FB-4125-ACBA-C12EC741E3B6}"/>
    <cellStyle name="Normal 3 2 4 2 3 4 2 2" xfId="17144" xr:uid="{AD532E18-C40D-41D9-B323-5BE7465A0187}"/>
    <cellStyle name="Normal 3 2 4 2 3 4 2 2 2" xfId="17145" xr:uid="{0D628B49-5249-43BE-ACFF-115C52BD04D2}"/>
    <cellStyle name="Normal 3 2 4 2 3 4 2 2 2 2" xfId="45094" xr:uid="{808E6C17-0FFE-4468-9202-F1B242FB6E85}"/>
    <cellStyle name="Normal 3 2 4 2 3 4 2 2 3" xfId="45093" xr:uid="{012B9BB2-DE8D-4D9B-A185-761AFF05DBF9}"/>
    <cellStyle name="Normal 3 2 4 2 3 4 2 3" xfId="17146" xr:uid="{A06B48FB-DC31-4605-990C-33DFBE8EC54F}"/>
    <cellStyle name="Normal 3 2 4 2 3 4 2 3 2" xfId="45095" xr:uid="{807DE9DB-1F72-4A2C-BC95-210AE577BEC4}"/>
    <cellStyle name="Normal 3 2 4 2 3 4 2 4" xfId="45092" xr:uid="{098F2188-51A7-4DC6-AFC6-C29C59192DC9}"/>
    <cellStyle name="Normal 3 2 4 2 3 4 3" xfId="17147" xr:uid="{D431033A-544E-4C15-98E8-BE60172978A2}"/>
    <cellStyle name="Normal 3 2 4 2 3 4 3 2" xfId="17148" xr:uid="{07C5CFA3-94B2-4A52-81EC-C355C9E6D3ED}"/>
    <cellStyle name="Normal 3 2 4 2 3 4 3 2 2" xfId="45097" xr:uid="{6C605304-D863-4AA1-A287-1D9B09F2970F}"/>
    <cellStyle name="Normal 3 2 4 2 3 4 3 3" xfId="45096" xr:uid="{5EFEA378-6FE2-4817-8E8B-2E5DD6DFD53C}"/>
    <cellStyle name="Normal 3 2 4 2 3 4 4" xfId="17149" xr:uid="{82B1F741-DDF9-497C-817B-DA9C065BFE8D}"/>
    <cellStyle name="Normal 3 2 4 2 3 4 4 2" xfId="45098" xr:uid="{9ED20136-1EBD-4B7E-B01B-CA708BA1548E}"/>
    <cellStyle name="Normal 3 2 4 2 3 4 5" xfId="45091" xr:uid="{EB8FB7C4-9BA2-421F-A679-14DD993BD559}"/>
    <cellStyle name="Normal 3 2 4 2 3 5" xfId="17150" xr:uid="{6741A070-00C8-4307-A772-8E4F91973D32}"/>
    <cellStyle name="Normal 3 2 4 2 3 5 2" xfId="17151" xr:uid="{68149C33-6A7C-48A5-A4C6-F6FEE7779991}"/>
    <cellStyle name="Normal 3 2 4 2 3 5 2 2" xfId="17152" xr:uid="{65E2BA9D-FADF-4034-979C-CE3EDB71B6B1}"/>
    <cellStyle name="Normal 3 2 4 2 3 5 2 2 2" xfId="17153" xr:uid="{6EE8A748-4A0D-4261-95D6-DE6577ED7731}"/>
    <cellStyle name="Normal 3 2 4 2 3 5 2 2 2 2" xfId="45102" xr:uid="{4DAAF69A-0027-4D31-BB45-DFA7DB97239D}"/>
    <cellStyle name="Normal 3 2 4 2 3 5 2 2 3" xfId="45101" xr:uid="{A8423AFE-232F-463C-AC11-F4E340917B42}"/>
    <cellStyle name="Normal 3 2 4 2 3 5 2 3" xfId="17154" xr:uid="{57FB2B34-31C2-48C1-A007-CA0F601F60EA}"/>
    <cellStyle name="Normal 3 2 4 2 3 5 2 3 2" xfId="45103" xr:uid="{B927353F-BDC8-41F9-9020-40518702BC10}"/>
    <cellStyle name="Normal 3 2 4 2 3 5 2 4" xfId="45100" xr:uid="{B25CB0BA-952E-4028-9F59-5182CF3D1489}"/>
    <cellStyle name="Normal 3 2 4 2 3 5 3" xfId="17155" xr:uid="{BF9A1E16-41EF-46AF-B4F5-32A74D2DB63D}"/>
    <cellStyle name="Normal 3 2 4 2 3 5 3 2" xfId="17156" xr:uid="{08268BAD-7923-44D0-B3C1-2E8C51181706}"/>
    <cellStyle name="Normal 3 2 4 2 3 5 3 2 2" xfId="45105" xr:uid="{3359EF50-D20F-4D85-8658-4ACB9D84CCB2}"/>
    <cellStyle name="Normal 3 2 4 2 3 5 3 3" xfId="45104" xr:uid="{F8C63A6F-3FC9-4F02-9772-E974A82CCAA2}"/>
    <cellStyle name="Normal 3 2 4 2 3 5 4" xfId="17157" xr:uid="{DFBD0F8F-917C-4914-8604-0D497A6114DA}"/>
    <cellStyle name="Normal 3 2 4 2 3 5 4 2" xfId="45106" xr:uid="{136AB6DB-978A-42FD-A84E-1F0EDD66490F}"/>
    <cellStyle name="Normal 3 2 4 2 3 5 5" xfId="45099" xr:uid="{DF240701-D9A4-4535-B34F-EA520AAB4992}"/>
    <cellStyle name="Normal 3 2 4 2 3 6" xfId="17158" xr:uid="{1651A9CD-C0AD-4127-9A7C-DF5298DA3FF6}"/>
    <cellStyle name="Normal 3 2 4 2 3 6 2" xfId="17159" xr:uid="{D18AF68C-AF22-493E-89D8-BFDBC4B16AE0}"/>
    <cellStyle name="Normal 3 2 4 2 3 6 2 2" xfId="17160" xr:uid="{00FDFB8F-1406-4DAC-BA93-EAB2174C4DD6}"/>
    <cellStyle name="Normal 3 2 4 2 3 6 2 2 2" xfId="45109" xr:uid="{F1441104-4782-49DF-A6F4-48E2FD7C6C37}"/>
    <cellStyle name="Normal 3 2 4 2 3 6 2 3" xfId="45108" xr:uid="{AFE1FE12-48AF-462C-AFC9-6B5466FF36D4}"/>
    <cellStyle name="Normal 3 2 4 2 3 6 3" xfId="17161" xr:uid="{00ABB0E8-E8B5-4E95-BE37-B202041A135E}"/>
    <cellStyle name="Normal 3 2 4 2 3 6 3 2" xfId="45110" xr:uid="{BD9F73E9-E074-4983-A9B9-0AD6B23A6B51}"/>
    <cellStyle name="Normal 3 2 4 2 3 6 4" xfId="45107" xr:uid="{2D7DEFEC-C9A4-4904-9D81-93E01E8382B9}"/>
    <cellStyle name="Normal 3 2 4 2 3 7" xfId="17162" xr:uid="{FA14EFC3-DF4E-48FD-BF56-D94CAA993D17}"/>
    <cellStyle name="Normal 3 2 4 2 3 7 2" xfId="17163" xr:uid="{0DD17FAB-A6CC-4CF9-9813-A09AB4F0880F}"/>
    <cellStyle name="Normal 3 2 4 2 3 7 2 2" xfId="45112" xr:uid="{DAE60B6B-98C4-414F-AE0E-44F7D87CEC72}"/>
    <cellStyle name="Normal 3 2 4 2 3 7 3" xfId="45111" xr:uid="{8AA3FCDF-F551-4359-8C7D-06EC06D0C370}"/>
    <cellStyle name="Normal 3 2 4 2 3 8" xfId="17164" xr:uid="{D7F52B8A-4181-44D4-9839-253C24566BA5}"/>
    <cellStyle name="Normal 3 2 4 2 3 8 2" xfId="45113" xr:uid="{E12524DE-F071-4D83-8A4F-E429F485F5DE}"/>
    <cellStyle name="Normal 3 2 4 2 3 9" xfId="27911" xr:uid="{F8E79704-FB04-47B8-8779-7C34CE142D22}"/>
    <cellStyle name="Normal 3 2 4 2 3 9 2" xfId="55830" xr:uid="{B13391BF-9219-44DC-B42D-8FF53EA5316E}"/>
    <cellStyle name="Normal 3 2 4 2 4" xfId="483" xr:uid="{BB106C63-B783-46C7-A2C8-9D99AD8D95DE}"/>
    <cellStyle name="Normal 3 2 4 2 4 2" xfId="17165" xr:uid="{0BB8C002-7598-475C-B7B1-D0597D9B0BAA}"/>
    <cellStyle name="Normal 3 2 4 2 4 2 2" xfId="17166" xr:uid="{D1691929-BAB2-41DE-9EDC-CAB69BC19EF0}"/>
    <cellStyle name="Normal 3 2 4 2 4 2 2 2" xfId="17167" xr:uid="{F8896177-8DD9-4988-82C1-D585A06CAFFF}"/>
    <cellStyle name="Normal 3 2 4 2 4 2 2 2 2" xfId="17168" xr:uid="{D09C8D01-F560-40F2-8B9C-DFDFBA4A6B0F}"/>
    <cellStyle name="Normal 3 2 4 2 4 2 2 2 2 2" xfId="17169" xr:uid="{09FDB1EE-1C36-484A-8CDB-DE484818784C}"/>
    <cellStyle name="Normal 3 2 4 2 4 2 2 2 2 2 2" xfId="45118" xr:uid="{0FAE8D89-031C-405A-A809-15756534A12C}"/>
    <cellStyle name="Normal 3 2 4 2 4 2 2 2 2 3" xfId="45117" xr:uid="{B48CCDA9-6478-4732-9B10-DFB4F14FBFD5}"/>
    <cellStyle name="Normal 3 2 4 2 4 2 2 2 3" xfId="17170" xr:uid="{CC4E1A69-E85F-4118-9A45-3B6EAE3CC2DB}"/>
    <cellStyle name="Normal 3 2 4 2 4 2 2 2 3 2" xfId="45119" xr:uid="{AA097F06-ECAE-44BC-8EDD-F38DDA36A112}"/>
    <cellStyle name="Normal 3 2 4 2 4 2 2 2 4" xfId="45116" xr:uid="{9140F2F9-EB23-469D-84D6-67DF1D9B5CA4}"/>
    <cellStyle name="Normal 3 2 4 2 4 2 2 3" xfId="17171" xr:uid="{4597D9A9-BF26-40CC-BC41-07A19871C474}"/>
    <cellStyle name="Normal 3 2 4 2 4 2 2 3 2" xfId="17172" xr:uid="{6017463C-D7A7-4766-AD4F-DE6BE97DE3E0}"/>
    <cellStyle name="Normal 3 2 4 2 4 2 2 3 2 2" xfId="45121" xr:uid="{EB9AC66F-B175-4117-A4F0-4B90766BB00C}"/>
    <cellStyle name="Normal 3 2 4 2 4 2 2 3 3" xfId="45120" xr:uid="{98D98080-0E99-4E32-8E80-005B3A5EC3E3}"/>
    <cellStyle name="Normal 3 2 4 2 4 2 2 4" xfId="17173" xr:uid="{2BE40EA7-DD92-413D-9BB7-C5A2610FA8CA}"/>
    <cellStyle name="Normal 3 2 4 2 4 2 2 4 2" xfId="45122" xr:uid="{1282DF90-A2AD-45C9-BFCB-8D4E2C611540}"/>
    <cellStyle name="Normal 3 2 4 2 4 2 2 5" xfId="45115" xr:uid="{1F273651-BA8B-42EB-92D3-969B3C5EC0E6}"/>
    <cellStyle name="Normal 3 2 4 2 4 2 3" xfId="17174" xr:uid="{E9CFD7A4-16DE-41A9-8BD8-014EF2E1E80B}"/>
    <cellStyle name="Normal 3 2 4 2 4 2 3 2" xfId="17175" xr:uid="{386B73AF-5842-40B5-999A-4D760DF21486}"/>
    <cellStyle name="Normal 3 2 4 2 4 2 3 2 2" xfId="17176" xr:uid="{ECB94618-B348-4938-86F5-76E9CE45C055}"/>
    <cellStyle name="Normal 3 2 4 2 4 2 3 2 2 2" xfId="45125" xr:uid="{441F3503-A8EC-43C8-A1F3-996C25B1E016}"/>
    <cellStyle name="Normal 3 2 4 2 4 2 3 2 3" xfId="45124" xr:uid="{30A3E6C8-11B1-4C1C-B38B-4CF934E8E08A}"/>
    <cellStyle name="Normal 3 2 4 2 4 2 3 3" xfId="17177" xr:uid="{1BC44323-12E8-4643-BFA6-1956F2A8B69B}"/>
    <cellStyle name="Normal 3 2 4 2 4 2 3 3 2" xfId="45126" xr:uid="{F8CD6345-B90D-4A13-B7BC-C4891FF7838F}"/>
    <cellStyle name="Normal 3 2 4 2 4 2 3 4" xfId="45123" xr:uid="{555CAE15-35A2-41AB-843C-EF9F3A722D2F}"/>
    <cellStyle name="Normal 3 2 4 2 4 2 4" xfId="17178" xr:uid="{35C27DF6-0DB9-4BA0-A6B5-ED2ED28943F3}"/>
    <cellStyle name="Normal 3 2 4 2 4 2 4 2" xfId="17179" xr:uid="{5697C07C-5B91-4023-99BD-A3FD370F1284}"/>
    <cellStyle name="Normal 3 2 4 2 4 2 4 2 2" xfId="45128" xr:uid="{39CB5BB1-D2FA-4E9D-B7E1-401A6C04B392}"/>
    <cellStyle name="Normal 3 2 4 2 4 2 4 3" xfId="45127" xr:uid="{158B3FE4-A530-4AB9-BDF4-42454121290F}"/>
    <cellStyle name="Normal 3 2 4 2 4 2 5" xfId="17180" xr:uid="{C1092E52-FF05-4807-8D7E-1A47FCCDE8BE}"/>
    <cellStyle name="Normal 3 2 4 2 4 2 5 2" xfId="45129" xr:uid="{DCA83447-CEB2-4999-9EF0-8FFACCCB38EF}"/>
    <cellStyle name="Normal 3 2 4 2 4 2 6" xfId="45114" xr:uid="{B41258ED-1689-4C22-907E-89D5F26002ED}"/>
    <cellStyle name="Normal 3 2 4 2 4 3" xfId="17181" xr:uid="{DFB9005F-A780-48AE-8E0E-5139CB9B519D}"/>
    <cellStyle name="Normal 3 2 4 2 4 3 2" xfId="17182" xr:uid="{6138CA5C-D006-4303-9C0C-65970D917DB9}"/>
    <cellStyle name="Normal 3 2 4 2 4 3 2 2" xfId="17183" xr:uid="{EE1EA5BD-0741-4AA8-8C7B-CAAC5A9CD090}"/>
    <cellStyle name="Normal 3 2 4 2 4 3 2 2 2" xfId="17184" xr:uid="{56A64F37-2126-4B89-8F18-0DB2B52F35CA}"/>
    <cellStyle name="Normal 3 2 4 2 4 3 2 2 2 2" xfId="45133" xr:uid="{62687098-0C51-400A-B36E-7311C522420B}"/>
    <cellStyle name="Normal 3 2 4 2 4 3 2 2 3" xfId="45132" xr:uid="{C39CAF34-EC91-4BFF-9FE1-312AD7856B9B}"/>
    <cellStyle name="Normal 3 2 4 2 4 3 2 3" xfId="17185" xr:uid="{A0BC5CB9-B376-44F2-9262-D353E860B384}"/>
    <cellStyle name="Normal 3 2 4 2 4 3 2 3 2" xfId="45134" xr:uid="{BE3EFC5B-2F15-433E-B8E9-D56B550A051E}"/>
    <cellStyle name="Normal 3 2 4 2 4 3 2 4" xfId="45131" xr:uid="{2CF7FA89-248D-40C1-9C82-FE7937EE457F}"/>
    <cellStyle name="Normal 3 2 4 2 4 3 3" xfId="17186" xr:uid="{8F4FB891-59B2-46DE-8888-94F2B877D7E3}"/>
    <cellStyle name="Normal 3 2 4 2 4 3 3 2" xfId="17187" xr:uid="{D16DB320-D8CD-4DA4-BFE2-053566D0AC00}"/>
    <cellStyle name="Normal 3 2 4 2 4 3 3 2 2" xfId="45136" xr:uid="{2F3F3250-ADF4-45CD-A9CE-F8D3DDC75D34}"/>
    <cellStyle name="Normal 3 2 4 2 4 3 3 3" xfId="45135" xr:uid="{DD7F932A-D135-403D-A054-E0EC9EA007C8}"/>
    <cellStyle name="Normal 3 2 4 2 4 3 4" xfId="17188" xr:uid="{BA731F22-004E-403E-AAAF-6E18D43D33A9}"/>
    <cellStyle name="Normal 3 2 4 2 4 3 4 2" xfId="45137" xr:uid="{E49DE208-6DA3-4A59-BD69-BC9ABFCA3ACC}"/>
    <cellStyle name="Normal 3 2 4 2 4 3 5" xfId="45130" xr:uid="{CF1BF859-33FF-4A55-BB41-37D8FECFA7AB}"/>
    <cellStyle name="Normal 3 2 4 2 4 4" xfId="17189" xr:uid="{90429303-A1E1-4B7D-9E50-E5932235FDF7}"/>
    <cellStyle name="Normal 3 2 4 2 4 4 2" xfId="17190" xr:uid="{495A118B-9F7E-4B91-85EE-AAD879A9A6DA}"/>
    <cellStyle name="Normal 3 2 4 2 4 4 2 2" xfId="17191" xr:uid="{BA4178FD-9483-45B7-B50F-340106CF5329}"/>
    <cellStyle name="Normal 3 2 4 2 4 4 2 2 2" xfId="17192" xr:uid="{CBF850B0-C05D-4DDB-A534-47F0AFBDF4A2}"/>
    <cellStyle name="Normal 3 2 4 2 4 4 2 2 2 2" xfId="45141" xr:uid="{8ACB7124-8089-46BF-85AA-1AE9E6AC3AEB}"/>
    <cellStyle name="Normal 3 2 4 2 4 4 2 2 3" xfId="45140" xr:uid="{4E5ED3FD-223B-400D-BB44-0577A1EB5F52}"/>
    <cellStyle name="Normal 3 2 4 2 4 4 2 3" xfId="17193" xr:uid="{C5B6CF38-8E4C-4DAE-8166-5671A8F212BE}"/>
    <cellStyle name="Normal 3 2 4 2 4 4 2 3 2" xfId="45142" xr:uid="{63847B6A-6A79-4EAC-9037-2B6D805BF679}"/>
    <cellStyle name="Normal 3 2 4 2 4 4 2 4" xfId="45139" xr:uid="{4B58A8BD-522E-4724-85BD-6ABFA4644D76}"/>
    <cellStyle name="Normal 3 2 4 2 4 4 3" xfId="17194" xr:uid="{6B97810B-1F56-4A55-B30D-372D92390CEB}"/>
    <cellStyle name="Normal 3 2 4 2 4 4 3 2" xfId="17195" xr:uid="{2A35CD63-9AA5-4F0F-A214-E0B2DA23B6B5}"/>
    <cellStyle name="Normal 3 2 4 2 4 4 3 2 2" xfId="45144" xr:uid="{3EC514E4-9272-4912-ADE1-F153EE646C2D}"/>
    <cellStyle name="Normal 3 2 4 2 4 4 3 3" xfId="45143" xr:uid="{549D7EDE-1B35-4595-BA44-A240E0EE6968}"/>
    <cellStyle name="Normal 3 2 4 2 4 4 4" xfId="17196" xr:uid="{0C0F896F-1B9B-405F-A538-78A080CD6A84}"/>
    <cellStyle name="Normal 3 2 4 2 4 4 4 2" xfId="45145" xr:uid="{7FD07959-0230-47CB-BBFF-AAF1AF4C8E18}"/>
    <cellStyle name="Normal 3 2 4 2 4 4 5" xfId="45138" xr:uid="{40576B19-AB5A-425F-990D-8BE96BD45E49}"/>
    <cellStyle name="Normal 3 2 4 2 4 5" xfId="17197" xr:uid="{3E37E93D-000E-401F-B0D3-2B1565A20C1D}"/>
    <cellStyle name="Normal 3 2 4 2 4 5 2" xfId="17198" xr:uid="{608DBC04-43DC-45CD-86D8-3CF3541BDD8B}"/>
    <cellStyle name="Normal 3 2 4 2 4 5 2 2" xfId="17199" xr:uid="{A22D65CF-F236-4B9B-A9F4-CB84CBDE13D6}"/>
    <cellStyle name="Normal 3 2 4 2 4 5 2 2 2" xfId="45148" xr:uid="{CDEC182C-301E-49BE-8832-C27467C9C6B9}"/>
    <cellStyle name="Normal 3 2 4 2 4 5 2 3" xfId="45147" xr:uid="{6990B40B-04D2-4DFD-ABF2-FDC9E4CFE0F6}"/>
    <cellStyle name="Normal 3 2 4 2 4 5 3" xfId="17200" xr:uid="{3C5CA5BB-CE36-4E4A-A780-3EB5F1929DCD}"/>
    <cellStyle name="Normal 3 2 4 2 4 5 3 2" xfId="45149" xr:uid="{5303A5C7-8BDE-4859-8BBF-C1106A567AA0}"/>
    <cellStyle name="Normal 3 2 4 2 4 5 4" xfId="45146" xr:uid="{087D2A10-E90D-41C9-8EAD-2E03B429484D}"/>
    <cellStyle name="Normal 3 2 4 2 4 6" xfId="17201" xr:uid="{4BD05803-7AC7-4863-96BF-7BBE7533D6D5}"/>
    <cellStyle name="Normal 3 2 4 2 4 6 2" xfId="17202" xr:uid="{8F0401F0-4E45-48AC-9AFD-269DC1392A43}"/>
    <cellStyle name="Normal 3 2 4 2 4 6 2 2" xfId="45151" xr:uid="{D0837827-CC1C-4224-8CB1-A0B37B81F1E0}"/>
    <cellStyle name="Normal 3 2 4 2 4 6 3" xfId="45150" xr:uid="{31A5D75A-226B-4028-BFE3-37215210259A}"/>
    <cellStyle name="Normal 3 2 4 2 4 7" xfId="17203" xr:uid="{346C4876-3710-4D97-883D-23CE439290A4}"/>
    <cellStyle name="Normal 3 2 4 2 4 7 2" xfId="45152" xr:uid="{2B192F3B-35C2-42EB-BD0E-0435C37400AD}"/>
    <cellStyle name="Normal 3 2 4 2 4 8" xfId="28462" xr:uid="{409A4AA6-FC00-41DB-A0AC-D6A7ECEC4E8C}"/>
    <cellStyle name="Normal 3 2 4 2 5" xfId="17204" xr:uid="{0195C256-9F77-4E2B-9707-AEC7080494B9}"/>
    <cellStyle name="Normal 3 2 4 2 5 2" xfId="17205" xr:uid="{F5E4D082-BAA9-4C7C-B620-A1E17D53DA4B}"/>
    <cellStyle name="Normal 3 2 4 2 5 2 2" xfId="17206" xr:uid="{CD8328EF-83F5-4DC6-A265-E8291063F8C3}"/>
    <cellStyle name="Normal 3 2 4 2 5 2 2 2" xfId="17207" xr:uid="{33670064-73AC-4DAA-AAD2-0C08CD46F0E0}"/>
    <cellStyle name="Normal 3 2 4 2 5 2 2 2 2" xfId="17208" xr:uid="{AEA9E5A4-66EA-4E20-A098-6D2405EA8B64}"/>
    <cellStyle name="Normal 3 2 4 2 5 2 2 2 2 2" xfId="45157" xr:uid="{28FE81AB-68B1-4836-A511-C59D29AACFC9}"/>
    <cellStyle name="Normal 3 2 4 2 5 2 2 2 3" xfId="45156" xr:uid="{13D57B39-AAB2-426B-B594-27EBB0010A51}"/>
    <cellStyle name="Normal 3 2 4 2 5 2 2 3" xfId="17209" xr:uid="{6FB1FDF1-4B96-47E3-BC49-864F9E517AD1}"/>
    <cellStyle name="Normal 3 2 4 2 5 2 2 3 2" xfId="45158" xr:uid="{5E3DBF08-7FE7-4730-A970-3DE075EF107C}"/>
    <cellStyle name="Normal 3 2 4 2 5 2 2 4" xfId="45155" xr:uid="{799FA880-CE7C-4F6D-B347-B6D8E5F990BE}"/>
    <cellStyle name="Normal 3 2 4 2 5 2 3" xfId="17210" xr:uid="{47228B04-C7D6-4BF6-A341-BBFF6E7B077D}"/>
    <cellStyle name="Normal 3 2 4 2 5 2 3 2" xfId="17211" xr:uid="{9F423A80-3F30-4C97-9C3F-8E93DFD9597E}"/>
    <cellStyle name="Normal 3 2 4 2 5 2 3 2 2" xfId="45160" xr:uid="{E71C774D-61BA-4427-B8C0-7C32BE0F0A15}"/>
    <cellStyle name="Normal 3 2 4 2 5 2 3 3" xfId="45159" xr:uid="{B8CAF037-873B-4C3A-A994-9DCE41E7B53B}"/>
    <cellStyle name="Normal 3 2 4 2 5 2 4" xfId="17212" xr:uid="{C09F4F82-3E61-47FC-906B-14DF61534782}"/>
    <cellStyle name="Normal 3 2 4 2 5 2 4 2" xfId="45161" xr:uid="{38058428-86E4-4B07-8305-3E6D91B3B4E5}"/>
    <cellStyle name="Normal 3 2 4 2 5 2 5" xfId="45154" xr:uid="{1D19E03A-3FE9-4D52-B35C-8E4F74218C61}"/>
    <cellStyle name="Normal 3 2 4 2 5 3" xfId="17213" xr:uid="{6145C349-86CE-4C42-8DA8-533CC4FDCA91}"/>
    <cellStyle name="Normal 3 2 4 2 5 3 2" xfId="17214" xr:uid="{645004F1-1A36-4245-A39A-38E2451DEDE6}"/>
    <cellStyle name="Normal 3 2 4 2 5 3 2 2" xfId="17215" xr:uid="{EDB333F5-3BB9-4D0B-B8B9-E4C4A5A6A722}"/>
    <cellStyle name="Normal 3 2 4 2 5 3 2 2 2" xfId="45164" xr:uid="{3BF4759F-F296-4038-BACC-09AAD08F18ED}"/>
    <cellStyle name="Normal 3 2 4 2 5 3 2 3" xfId="45163" xr:uid="{477030EB-7E07-44A9-9FD9-8F7F4AC86E7E}"/>
    <cellStyle name="Normal 3 2 4 2 5 3 3" xfId="17216" xr:uid="{36747EF7-E8E3-4B3F-A1BF-F0AF94DA13DC}"/>
    <cellStyle name="Normal 3 2 4 2 5 3 3 2" xfId="45165" xr:uid="{01DCF01B-8A70-4408-BD38-32E633E60E01}"/>
    <cellStyle name="Normal 3 2 4 2 5 3 4" xfId="45162" xr:uid="{C6142351-F621-46AD-9452-59E2FF3D2A08}"/>
    <cellStyle name="Normal 3 2 4 2 5 4" xfId="17217" xr:uid="{0E1FCCE2-8375-4CBF-9326-577EACE82DC9}"/>
    <cellStyle name="Normal 3 2 4 2 5 4 2" xfId="17218" xr:uid="{047B19D3-9223-4AAF-8DC8-69DC4C342B9D}"/>
    <cellStyle name="Normal 3 2 4 2 5 4 2 2" xfId="45167" xr:uid="{134C77BA-569C-4923-9EFA-33C7F919128A}"/>
    <cellStyle name="Normal 3 2 4 2 5 4 3" xfId="45166" xr:uid="{9B2FA613-5C7F-4C98-9D81-B702D99224A5}"/>
    <cellStyle name="Normal 3 2 4 2 5 5" xfId="17219" xr:uid="{6927B07F-F758-4853-B3A5-6DDDCDD84F5E}"/>
    <cellStyle name="Normal 3 2 4 2 5 5 2" xfId="45168" xr:uid="{693B3F61-AE0C-4103-8C15-AB1215F0E3D4}"/>
    <cellStyle name="Normal 3 2 4 2 5 6" xfId="45153" xr:uid="{C89CD273-6BFC-4C69-B10B-3F08BF6BF844}"/>
    <cellStyle name="Normal 3 2 4 2 6" xfId="17220" xr:uid="{F1B5C687-50FD-4C01-A734-B33068B37791}"/>
    <cellStyle name="Normal 3 2 4 2 6 2" xfId="17221" xr:uid="{51D297A8-CF94-4D58-BF97-10121089635D}"/>
    <cellStyle name="Normal 3 2 4 2 6 2 2" xfId="17222" xr:uid="{BFB7DA67-B497-4228-A2F0-B961B723F796}"/>
    <cellStyle name="Normal 3 2 4 2 6 2 2 2" xfId="17223" xr:uid="{C80439C3-F120-4A76-B1BD-0B35F39F09ED}"/>
    <cellStyle name="Normal 3 2 4 2 6 2 2 2 2" xfId="45172" xr:uid="{B6E136BD-D8E9-4442-BECE-F07AC4BF44D0}"/>
    <cellStyle name="Normal 3 2 4 2 6 2 2 3" xfId="45171" xr:uid="{BE7409B3-CD29-4508-BBB3-2A9D4EB4421F}"/>
    <cellStyle name="Normal 3 2 4 2 6 2 3" xfId="17224" xr:uid="{3C0E1188-4961-4307-91B3-AEBE3D6F555C}"/>
    <cellStyle name="Normal 3 2 4 2 6 2 3 2" xfId="45173" xr:uid="{082BBDB9-F5E8-4EDC-9300-66913AE16788}"/>
    <cellStyle name="Normal 3 2 4 2 6 2 4" xfId="45170" xr:uid="{83CF1261-9CC8-44F9-A6E2-56FF47A304B4}"/>
    <cellStyle name="Normal 3 2 4 2 6 3" xfId="17225" xr:uid="{2141D269-2EAE-4338-9412-4376FBAB2870}"/>
    <cellStyle name="Normal 3 2 4 2 6 3 2" xfId="17226" xr:uid="{E9943F7F-7E1F-4910-9422-D2AFB51FEB7F}"/>
    <cellStyle name="Normal 3 2 4 2 6 3 2 2" xfId="45175" xr:uid="{9CC1C461-CD82-400F-B26D-A52067CFC1A6}"/>
    <cellStyle name="Normal 3 2 4 2 6 3 3" xfId="45174" xr:uid="{7674EF89-2786-4069-AC41-2D5A006CDA39}"/>
    <cellStyle name="Normal 3 2 4 2 6 4" xfId="17227" xr:uid="{708B3A88-755A-4113-A599-57E626B06E0E}"/>
    <cellStyle name="Normal 3 2 4 2 6 4 2" xfId="45176" xr:uid="{A551F0BB-74A2-4CB5-8D02-C8265B91D272}"/>
    <cellStyle name="Normal 3 2 4 2 6 5" xfId="45169" xr:uid="{BB75BC4D-BACA-43CC-86B8-C121715C679C}"/>
    <cellStyle name="Normal 3 2 4 2 7" xfId="17228" xr:uid="{1D67A584-05FD-4B5D-81ED-6A74CBC3696C}"/>
    <cellStyle name="Normal 3 2 4 2 7 2" xfId="17229" xr:uid="{D0B0513A-6765-462D-955A-4496083752E1}"/>
    <cellStyle name="Normal 3 2 4 2 7 2 2" xfId="17230" xr:uid="{B8B85F62-2C02-4E27-BCD9-EA8D5EECDB49}"/>
    <cellStyle name="Normal 3 2 4 2 7 2 2 2" xfId="17231" xr:uid="{9330C334-E0D6-4E75-BCC8-036490ED2903}"/>
    <cellStyle name="Normal 3 2 4 2 7 2 2 2 2" xfId="45180" xr:uid="{003254F3-90CF-4B67-9760-0EFFB93B52CA}"/>
    <cellStyle name="Normal 3 2 4 2 7 2 2 3" xfId="45179" xr:uid="{B2B25817-BBA4-466A-B1CD-1178B1ADBB64}"/>
    <cellStyle name="Normal 3 2 4 2 7 2 3" xfId="17232" xr:uid="{F25657B5-AE0F-4092-98F3-FDF96F186730}"/>
    <cellStyle name="Normal 3 2 4 2 7 2 3 2" xfId="45181" xr:uid="{B8B25274-D1CB-4777-9226-02438DA46522}"/>
    <cellStyle name="Normal 3 2 4 2 7 2 4" xfId="45178" xr:uid="{362CDDCB-F67C-4733-9EEA-52A82E034D00}"/>
    <cellStyle name="Normal 3 2 4 2 7 3" xfId="17233" xr:uid="{1DAAE770-BFF4-4D54-9319-7D28F0832BF5}"/>
    <cellStyle name="Normal 3 2 4 2 7 3 2" xfId="17234" xr:uid="{2FA4B009-FE73-48EA-A058-5202EA2EA6E8}"/>
    <cellStyle name="Normal 3 2 4 2 7 3 2 2" xfId="45183" xr:uid="{63FFE40E-2E0D-410D-B590-E0530470EC53}"/>
    <cellStyle name="Normal 3 2 4 2 7 3 3" xfId="45182" xr:uid="{9220E729-AD36-42E8-A63A-3615CD010AE0}"/>
    <cellStyle name="Normal 3 2 4 2 7 4" xfId="17235" xr:uid="{58AAF723-4F70-442F-9AB6-0939730E3786}"/>
    <cellStyle name="Normal 3 2 4 2 7 4 2" xfId="45184" xr:uid="{81D3B88C-3AD3-49BE-B98F-63A1D1C22A8C}"/>
    <cellStyle name="Normal 3 2 4 2 7 5" xfId="45177" xr:uid="{E7209125-80D0-409D-9071-1FE9D1DD89D7}"/>
    <cellStyle name="Normal 3 2 4 2 8" xfId="17236" xr:uid="{DFD66D99-AF28-40C6-ADD7-061AE295C58B}"/>
    <cellStyle name="Normal 3 2 4 2 8 2" xfId="17237" xr:uid="{B1269A0A-1E61-4341-9A31-BA712B6E22AD}"/>
    <cellStyle name="Normal 3 2 4 2 8 2 2" xfId="17238" xr:uid="{E01AC7AD-94A5-4FC5-B166-2762F5DA7422}"/>
    <cellStyle name="Normal 3 2 4 2 8 2 2 2" xfId="45187" xr:uid="{1947FC59-5F58-40B0-8B01-DE21C8F1B44E}"/>
    <cellStyle name="Normal 3 2 4 2 8 2 3" xfId="45186" xr:uid="{734FFD65-F0B4-4819-A16E-9293E6B41099}"/>
    <cellStyle name="Normal 3 2 4 2 8 3" xfId="17239" xr:uid="{C9FE6B5B-0734-4469-8E26-9E5D5C177C2F}"/>
    <cellStyle name="Normal 3 2 4 2 8 3 2" xfId="45188" xr:uid="{1D6A9861-7B46-403E-916A-72EC155CD405}"/>
    <cellStyle name="Normal 3 2 4 2 8 4" xfId="45185" xr:uid="{F04E31BF-6742-40A1-A797-6DA736F94A8B}"/>
    <cellStyle name="Normal 3 2 4 2 9" xfId="17240" xr:uid="{9D280661-9168-4577-980B-A5104B150436}"/>
    <cellStyle name="Normal 3 2 4 2 9 2" xfId="17241" xr:uid="{F280FC9D-E856-4D75-9573-35456B4787AB}"/>
    <cellStyle name="Normal 3 2 4 2 9 2 2" xfId="45190" xr:uid="{45D65208-84E1-4EF9-9F68-C96A448DFFF4}"/>
    <cellStyle name="Normal 3 2 4 2 9 3" xfId="45189" xr:uid="{EB1B0878-6D87-4A25-A858-560B5DF8915D}"/>
    <cellStyle name="Normal 3 2 4 3" xfId="175" xr:uid="{1851920A-13B0-4926-92DC-BD55FC281033}"/>
    <cellStyle name="Normal 3 2 4 3 10" xfId="27912" xr:uid="{E99B19B1-0523-49BB-9074-76FE126E291A}"/>
    <cellStyle name="Normal 3 2 4 3 10 2" xfId="55831" xr:uid="{12C82703-72EB-4850-988F-5513DB3488A1}"/>
    <cellStyle name="Normal 3 2 4 3 11" xfId="28157" xr:uid="{24D9AA6F-A451-47B3-99E8-F556A07F17AF}"/>
    <cellStyle name="Normal 3 2 4 3 2" xfId="330" xr:uid="{FA717525-9152-4C26-AA43-7A7E3876BEE6}"/>
    <cellStyle name="Normal 3 2 4 3 2 10" xfId="28311" xr:uid="{CD83BD81-6A9B-473F-A734-F675E82A7EC1}"/>
    <cellStyle name="Normal 3 2 4 3 2 2" xfId="677" xr:uid="{BF76F5C2-C378-40E8-9B1E-D8B3EA39A61D}"/>
    <cellStyle name="Normal 3 2 4 3 2 2 2" xfId="17242" xr:uid="{BE7E358B-AE78-4969-B6B8-2755378E0A56}"/>
    <cellStyle name="Normal 3 2 4 3 2 2 2 2" xfId="17243" xr:uid="{7CCBFC92-32B5-473E-956D-82EE06B52EDF}"/>
    <cellStyle name="Normal 3 2 4 3 2 2 2 2 2" xfId="17244" xr:uid="{05C5FDC5-94F7-4709-99C3-B821D279E665}"/>
    <cellStyle name="Normal 3 2 4 3 2 2 2 2 2 2" xfId="17245" xr:uid="{337D812F-A414-4AA7-9AE6-3C9FF70EC0F7}"/>
    <cellStyle name="Normal 3 2 4 3 2 2 2 2 2 2 2" xfId="17246" xr:uid="{DFD7694F-D39F-4053-8BEB-39898D70F703}"/>
    <cellStyle name="Normal 3 2 4 3 2 2 2 2 2 2 2 2" xfId="45195" xr:uid="{D9AA423C-410D-498B-8E07-7C837D9403CD}"/>
    <cellStyle name="Normal 3 2 4 3 2 2 2 2 2 2 3" xfId="45194" xr:uid="{EEB769CE-2F41-4E72-B761-BD10FD89CC26}"/>
    <cellStyle name="Normal 3 2 4 3 2 2 2 2 2 3" xfId="17247" xr:uid="{5881F1D4-9DDD-4897-9204-2D10A7B0118F}"/>
    <cellStyle name="Normal 3 2 4 3 2 2 2 2 2 3 2" xfId="45196" xr:uid="{ED5994BE-3A96-4B36-B014-6E573CAEB835}"/>
    <cellStyle name="Normal 3 2 4 3 2 2 2 2 2 4" xfId="45193" xr:uid="{383EBB1A-A496-49F5-ABE1-C05A7F01F987}"/>
    <cellStyle name="Normal 3 2 4 3 2 2 2 2 3" xfId="17248" xr:uid="{3CC8F491-F339-4EF9-B078-1C4DAD515767}"/>
    <cellStyle name="Normal 3 2 4 3 2 2 2 2 3 2" xfId="17249" xr:uid="{C35CACA9-91BE-45D5-A912-5DD7B46DE9CD}"/>
    <cellStyle name="Normal 3 2 4 3 2 2 2 2 3 2 2" xfId="45198" xr:uid="{65B69CB4-0BBC-4532-BED6-B49DE6598635}"/>
    <cellStyle name="Normal 3 2 4 3 2 2 2 2 3 3" xfId="45197" xr:uid="{DBD51286-FC1B-44EB-B958-0C3B4471A540}"/>
    <cellStyle name="Normal 3 2 4 3 2 2 2 2 4" xfId="17250" xr:uid="{09A77153-908C-4443-A33D-5F00568C6FD8}"/>
    <cellStyle name="Normal 3 2 4 3 2 2 2 2 4 2" xfId="45199" xr:uid="{573A5A5B-88E2-4F8B-BC9C-48DAF2FB1C08}"/>
    <cellStyle name="Normal 3 2 4 3 2 2 2 2 5" xfId="45192" xr:uid="{7600A067-622A-4649-8BB0-072B2B710AD0}"/>
    <cellStyle name="Normal 3 2 4 3 2 2 2 3" xfId="17251" xr:uid="{B5D192AC-6604-42F2-92D5-3709F99B9BDA}"/>
    <cellStyle name="Normal 3 2 4 3 2 2 2 3 2" xfId="17252" xr:uid="{EBEAA926-E5DE-4DD6-8A6D-4A9129FF0B84}"/>
    <cellStyle name="Normal 3 2 4 3 2 2 2 3 2 2" xfId="17253" xr:uid="{143D48F8-671D-4DF2-B57C-325C519A1932}"/>
    <cellStyle name="Normal 3 2 4 3 2 2 2 3 2 2 2" xfId="45202" xr:uid="{C7946BE9-F87E-4415-8B16-D3D115F5FACD}"/>
    <cellStyle name="Normal 3 2 4 3 2 2 2 3 2 3" xfId="45201" xr:uid="{BDDADF26-AF78-4908-8645-32AFA758505F}"/>
    <cellStyle name="Normal 3 2 4 3 2 2 2 3 3" xfId="17254" xr:uid="{0745BBC3-D337-4678-8AA4-8D4E20B3DAEE}"/>
    <cellStyle name="Normal 3 2 4 3 2 2 2 3 3 2" xfId="45203" xr:uid="{0685A378-F769-40FF-8A6D-E39667A1C608}"/>
    <cellStyle name="Normal 3 2 4 3 2 2 2 3 4" xfId="45200" xr:uid="{064CD533-108C-4B49-B7C3-EC94A9BD50CE}"/>
    <cellStyle name="Normal 3 2 4 3 2 2 2 4" xfId="17255" xr:uid="{D43CA26C-021C-4BBA-9743-D60E1CBB48F1}"/>
    <cellStyle name="Normal 3 2 4 3 2 2 2 4 2" xfId="17256" xr:uid="{652F278D-6E6A-44CF-9FFF-A85441BCDE1D}"/>
    <cellStyle name="Normal 3 2 4 3 2 2 2 4 2 2" xfId="45205" xr:uid="{01A215A3-EF6B-414B-8858-6781561AC66A}"/>
    <cellStyle name="Normal 3 2 4 3 2 2 2 4 3" xfId="45204" xr:uid="{A2C1BC16-2E44-416A-9D78-F5241EBE22EA}"/>
    <cellStyle name="Normal 3 2 4 3 2 2 2 5" xfId="17257" xr:uid="{0AE3903B-A0AD-4266-A222-5C992E931ABE}"/>
    <cellStyle name="Normal 3 2 4 3 2 2 2 5 2" xfId="45206" xr:uid="{D14188B6-5114-4388-8CF8-9434B23B959F}"/>
    <cellStyle name="Normal 3 2 4 3 2 2 2 6" xfId="45191" xr:uid="{8135AF55-0BAA-475C-99FA-6665FEFDCF9D}"/>
    <cellStyle name="Normal 3 2 4 3 2 2 3" xfId="17258" xr:uid="{1A9B6CC0-B0D3-4FCB-A06B-68DBC852763D}"/>
    <cellStyle name="Normal 3 2 4 3 2 2 3 2" xfId="17259" xr:uid="{7A719D11-67D9-408B-9D78-51672D506947}"/>
    <cellStyle name="Normal 3 2 4 3 2 2 3 2 2" xfId="17260" xr:uid="{A2731147-C78A-47F0-9C5D-3B2D42F366B0}"/>
    <cellStyle name="Normal 3 2 4 3 2 2 3 2 2 2" xfId="17261" xr:uid="{4F27E632-12A8-4DB3-B073-A625288704A0}"/>
    <cellStyle name="Normal 3 2 4 3 2 2 3 2 2 2 2" xfId="45210" xr:uid="{5DB8BBCF-0E52-4B18-A5CE-E9B7C5D77C6C}"/>
    <cellStyle name="Normal 3 2 4 3 2 2 3 2 2 3" xfId="45209" xr:uid="{1F38C53D-13AC-44BF-913B-4744410BD26F}"/>
    <cellStyle name="Normal 3 2 4 3 2 2 3 2 3" xfId="17262" xr:uid="{3691D97C-9B08-47CD-834B-C1A0DDEF11D3}"/>
    <cellStyle name="Normal 3 2 4 3 2 2 3 2 3 2" xfId="45211" xr:uid="{E44E55C9-2E17-4645-922E-D05634D46C96}"/>
    <cellStyle name="Normal 3 2 4 3 2 2 3 2 4" xfId="45208" xr:uid="{07CEADDB-7B1D-465C-8C11-57C99C23EFFA}"/>
    <cellStyle name="Normal 3 2 4 3 2 2 3 3" xfId="17263" xr:uid="{9BA2B730-71B9-4AEB-BAC9-5B2616181892}"/>
    <cellStyle name="Normal 3 2 4 3 2 2 3 3 2" xfId="17264" xr:uid="{F7832360-0733-4878-A3D6-2DFE42979832}"/>
    <cellStyle name="Normal 3 2 4 3 2 2 3 3 2 2" xfId="45213" xr:uid="{E344DD87-27C9-4A70-9069-6448C12497B3}"/>
    <cellStyle name="Normal 3 2 4 3 2 2 3 3 3" xfId="45212" xr:uid="{14FEA64B-9C4A-4C9F-9B15-F81D791330A6}"/>
    <cellStyle name="Normal 3 2 4 3 2 2 3 4" xfId="17265" xr:uid="{985E13D2-D0EE-4731-92D8-5D94C7A016B9}"/>
    <cellStyle name="Normal 3 2 4 3 2 2 3 4 2" xfId="45214" xr:uid="{4A8EB451-37A9-4E93-8F2F-B414FB691CD9}"/>
    <cellStyle name="Normal 3 2 4 3 2 2 3 5" xfId="45207" xr:uid="{8AEA251B-4DC5-40A8-899C-D5ED9D95A472}"/>
    <cellStyle name="Normal 3 2 4 3 2 2 4" xfId="17266" xr:uid="{7E54C2F3-C109-4396-A12C-6409D96015BE}"/>
    <cellStyle name="Normal 3 2 4 3 2 2 4 2" xfId="17267" xr:uid="{3E46D31D-5FAA-495A-825A-C70246A680AB}"/>
    <cellStyle name="Normal 3 2 4 3 2 2 4 2 2" xfId="17268" xr:uid="{124AA009-8881-40D1-88F2-3CA232CBF2D6}"/>
    <cellStyle name="Normal 3 2 4 3 2 2 4 2 2 2" xfId="17269" xr:uid="{8B166B5D-4677-476E-B81D-1133CD219FC9}"/>
    <cellStyle name="Normal 3 2 4 3 2 2 4 2 2 2 2" xfId="45218" xr:uid="{B3471576-9022-4AED-983C-9C9009642047}"/>
    <cellStyle name="Normal 3 2 4 3 2 2 4 2 2 3" xfId="45217" xr:uid="{155BAD72-B158-42C9-B766-D1E872176E79}"/>
    <cellStyle name="Normal 3 2 4 3 2 2 4 2 3" xfId="17270" xr:uid="{D4A8A2E0-BAE1-4AD4-AF13-6285E0907486}"/>
    <cellStyle name="Normal 3 2 4 3 2 2 4 2 3 2" xfId="45219" xr:uid="{DA4DE456-25AA-43BC-AEE8-C8CD3E04E93C}"/>
    <cellStyle name="Normal 3 2 4 3 2 2 4 2 4" xfId="45216" xr:uid="{97A45218-C31A-4244-89A6-D1534F110A0F}"/>
    <cellStyle name="Normal 3 2 4 3 2 2 4 3" xfId="17271" xr:uid="{20E79FAC-EAED-4CD0-831A-40965DC50976}"/>
    <cellStyle name="Normal 3 2 4 3 2 2 4 3 2" xfId="17272" xr:uid="{67B484BD-C196-4095-A468-7880407DCCE1}"/>
    <cellStyle name="Normal 3 2 4 3 2 2 4 3 2 2" xfId="45221" xr:uid="{3F28EC10-B694-4187-939E-F11DAE351A28}"/>
    <cellStyle name="Normal 3 2 4 3 2 2 4 3 3" xfId="45220" xr:uid="{4450159C-255C-4CE9-9EFC-0620E3A01A69}"/>
    <cellStyle name="Normal 3 2 4 3 2 2 4 4" xfId="17273" xr:uid="{1DC137A1-0309-4EE4-8193-16A533BD3896}"/>
    <cellStyle name="Normal 3 2 4 3 2 2 4 4 2" xfId="45222" xr:uid="{64418A74-ED0F-415A-9BB1-393C6DDBBBD3}"/>
    <cellStyle name="Normal 3 2 4 3 2 2 4 5" xfId="45215" xr:uid="{B3B62C49-D830-4476-8F1E-F8299E32E742}"/>
    <cellStyle name="Normal 3 2 4 3 2 2 5" xfId="17274" xr:uid="{BEED43B7-6B72-4915-BAA7-6561D219D701}"/>
    <cellStyle name="Normal 3 2 4 3 2 2 5 2" xfId="17275" xr:uid="{FB4BED7D-6BD5-4AD6-AF58-5CD507557D9D}"/>
    <cellStyle name="Normal 3 2 4 3 2 2 5 2 2" xfId="17276" xr:uid="{1855D181-069D-443C-9217-8122D6307580}"/>
    <cellStyle name="Normal 3 2 4 3 2 2 5 2 2 2" xfId="45225" xr:uid="{383C0380-2B1E-4BE7-9122-2FCE5AFC1457}"/>
    <cellStyle name="Normal 3 2 4 3 2 2 5 2 3" xfId="45224" xr:uid="{829F9E7B-A103-4442-8061-912D9FC879B1}"/>
    <cellStyle name="Normal 3 2 4 3 2 2 5 3" xfId="17277" xr:uid="{012422C6-54C9-4420-805A-1E070F73978F}"/>
    <cellStyle name="Normal 3 2 4 3 2 2 5 3 2" xfId="45226" xr:uid="{A79C1FAB-625A-4204-B20C-E055C3E73C45}"/>
    <cellStyle name="Normal 3 2 4 3 2 2 5 4" xfId="45223" xr:uid="{D7D55437-0A37-449C-8808-54D5C8C58C46}"/>
    <cellStyle name="Normal 3 2 4 3 2 2 6" xfId="17278" xr:uid="{A221F9A5-3FC3-4C95-9DEC-C0BB3F6905B2}"/>
    <cellStyle name="Normal 3 2 4 3 2 2 6 2" xfId="17279" xr:uid="{75183D70-6106-4DBF-8C3E-1C5C58DC098A}"/>
    <cellStyle name="Normal 3 2 4 3 2 2 6 2 2" xfId="45228" xr:uid="{21078B31-5355-4D6F-AA9D-A6FD7F6EC63B}"/>
    <cellStyle name="Normal 3 2 4 3 2 2 6 3" xfId="45227" xr:uid="{4E7FC7CA-A3B3-4136-A0B7-95346F997A00}"/>
    <cellStyle name="Normal 3 2 4 3 2 2 7" xfId="17280" xr:uid="{B5510FF4-EAE2-42B1-9BC7-7703F834923B}"/>
    <cellStyle name="Normal 3 2 4 3 2 2 7 2" xfId="45229" xr:uid="{F87D0198-1B5B-4597-82A6-C6F39F3F6955}"/>
    <cellStyle name="Normal 3 2 4 3 2 2 8" xfId="28656" xr:uid="{30001B51-E60E-4A7C-9B62-ED989E5119E5}"/>
    <cellStyle name="Normal 3 2 4 3 2 3" xfId="17281" xr:uid="{95ED70D8-3F89-4C23-B346-22E09FB0CF51}"/>
    <cellStyle name="Normal 3 2 4 3 2 3 2" xfId="17282" xr:uid="{1288E79E-1906-44FC-A692-7E7E74C815AB}"/>
    <cellStyle name="Normal 3 2 4 3 2 3 2 2" xfId="17283" xr:uid="{0759EF29-5874-44A0-A857-B9944AC09E2F}"/>
    <cellStyle name="Normal 3 2 4 3 2 3 2 2 2" xfId="17284" xr:uid="{6FECAB3C-BDE6-49AE-93F4-6D09E010CDAA}"/>
    <cellStyle name="Normal 3 2 4 3 2 3 2 2 2 2" xfId="17285" xr:uid="{F08A2522-EDC0-48BB-93A8-73692341D33B}"/>
    <cellStyle name="Normal 3 2 4 3 2 3 2 2 2 2 2" xfId="45234" xr:uid="{9CA17CF7-C68B-414B-990A-08BF8A5D1141}"/>
    <cellStyle name="Normal 3 2 4 3 2 3 2 2 2 3" xfId="45233" xr:uid="{7F4AE0DF-0629-43BB-B64D-C71D3ACDEC0C}"/>
    <cellStyle name="Normal 3 2 4 3 2 3 2 2 3" xfId="17286" xr:uid="{22518EB7-1B66-478A-9C95-52F02E876F9A}"/>
    <cellStyle name="Normal 3 2 4 3 2 3 2 2 3 2" xfId="45235" xr:uid="{2CFB8CBE-06D0-4F48-A7B8-2A3BC3DE68BA}"/>
    <cellStyle name="Normal 3 2 4 3 2 3 2 2 4" xfId="45232" xr:uid="{CA8C4185-83FB-44A0-821C-28F3945613B4}"/>
    <cellStyle name="Normal 3 2 4 3 2 3 2 3" xfId="17287" xr:uid="{52D1ED02-1C53-4320-8094-3AB71294F1E9}"/>
    <cellStyle name="Normal 3 2 4 3 2 3 2 3 2" xfId="17288" xr:uid="{24E34535-55E9-4BD7-9A80-9044BE683CC2}"/>
    <cellStyle name="Normal 3 2 4 3 2 3 2 3 2 2" xfId="45237" xr:uid="{7A427FFF-08B1-4869-BB17-AC03FE2088EA}"/>
    <cellStyle name="Normal 3 2 4 3 2 3 2 3 3" xfId="45236" xr:uid="{2D1D16D4-AB20-480E-AA77-27C52759CE8F}"/>
    <cellStyle name="Normal 3 2 4 3 2 3 2 4" xfId="17289" xr:uid="{ABB5F01F-01DA-4E8F-AA8F-3406AEF840FF}"/>
    <cellStyle name="Normal 3 2 4 3 2 3 2 4 2" xfId="45238" xr:uid="{B5080695-FC5D-40A5-8EE2-3AC05360681B}"/>
    <cellStyle name="Normal 3 2 4 3 2 3 2 5" xfId="45231" xr:uid="{BD504C0C-873E-452E-97EA-476286336ADF}"/>
    <cellStyle name="Normal 3 2 4 3 2 3 3" xfId="17290" xr:uid="{B7E657E4-7995-4959-9253-E030746BAE33}"/>
    <cellStyle name="Normal 3 2 4 3 2 3 3 2" xfId="17291" xr:uid="{99EA2F40-5D89-45C6-A104-DD1D585D26F7}"/>
    <cellStyle name="Normal 3 2 4 3 2 3 3 2 2" xfId="17292" xr:uid="{8FF3D141-8291-4EEA-9220-3A37C8CFEEA9}"/>
    <cellStyle name="Normal 3 2 4 3 2 3 3 2 2 2" xfId="45241" xr:uid="{4C4A5E1F-A252-4434-8939-489B42232D0D}"/>
    <cellStyle name="Normal 3 2 4 3 2 3 3 2 3" xfId="45240" xr:uid="{E6DAF018-37D2-459D-8FCC-C7DB181785C4}"/>
    <cellStyle name="Normal 3 2 4 3 2 3 3 3" xfId="17293" xr:uid="{E7DCC555-CA73-41D8-8C18-60FF086EA0A5}"/>
    <cellStyle name="Normal 3 2 4 3 2 3 3 3 2" xfId="45242" xr:uid="{1105114B-BA63-4769-B819-31D17B8666D1}"/>
    <cellStyle name="Normal 3 2 4 3 2 3 3 4" xfId="45239" xr:uid="{B85DBB37-F804-4E09-A1B4-7D60C1881CDD}"/>
    <cellStyle name="Normal 3 2 4 3 2 3 4" xfId="17294" xr:uid="{5E14FBFE-E901-43D3-9F81-C9048A8B2372}"/>
    <cellStyle name="Normal 3 2 4 3 2 3 4 2" xfId="17295" xr:uid="{5CF7CDD8-CF74-4F7C-9F62-31B293E8660D}"/>
    <cellStyle name="Normal 3 2 4 3 2 3 4 2 2" xfId="45244" xr:uid="{2AE772AA-7E73-4CFC-81D4-73C36D0B1B52}"/>
    <cellStyle name="Normal 3 2 4 3 2 3 4 3" xfId="45243" xr:uid="{26E7CF67-9DAB-4536-9806-D06E964D1A3A}"/>
    <cellStyle name="Normal 3 2 4 3 2 3 5" xfId="17296" xr:uid="{A1C1714F-314C-4A26-96E1-693D7332962D}"/>
    <cellStyle name="Normal 3 2 4 3 2 3 5 2" xfId="45245" xr:uid="{F8BAEBBB-FC1B-4CD1-A481-1DFA83F4DBC7}"/>
    <cellStyle name="Normal 3 2 4 3 2 3 6" xfId="45230" xr:uid="{4CD5AB45-098F-4386-A085-3D4D64AA9ED3}"/>
    <cellStyle name="Normal 3 2 4 3 2 4" xfId="17297" xr:uid="{FBF39C73-3868-42A2-82E1-FB33FEE94E6B}"/>
    <cellStyle name="Normal 3 2 4 3 2 4 2" xfId="17298" xr:uid="{FDD6E477-6277-49CB-BD13-AC04865F1C3D}"/>
    <cellStyle name="Normal 3 2 4 3 2 4 2 2" xfId="17299" xr:uid="{04195239-0959-4FF2-8D1D-301616033623}"/>
    <cellStyle name="Normal 3 2 4 3 2 4 2 2 2" xfId="17300" xr:uid="{5160B311-3606-49C4-8F77-AB76BA9A92B8}"/>
    <cellStyle name="Normal 3 2 4 3 2 4 2 2 2 2" xfId="45249" xr:uid="{F7A4AC20-91BF-4DFA-A889-C005DF698B1A}"/>
    <cellStyle name="Normal 3 2 4 3 2 4 2 2 3" xfId="45248" xr:uid="{F595F3E5-113A-41E3-8475-D48CB607A654}"/>
    <cellStyle name="Normal 3 2 4 3 2 4 2 3" xfId="17301" xr:uid="{57FF93BD-6857-4C3B-AE29-18A5AEEE37AD}"/>
    <cellStyle name="Normal 3 2 4 3 2 4 2 3 2" xfId="45250" xr:uid="{E5E3E08A-5FC2-4F7E-BEA4-DC5265A08D48}"/>
    <cellStyle name="Normal 3 2 4 3 2 4 2 4" xfId="45247" xr:uid="{41DDCA56-782E-46BD-9B78-73EF3E844379}"/>
    <cellStyle name="Normal 3 2 4 3 2 4 3" xfId="17302" xr:uid="{82E60952-C55E-46C7-B6CD-98220F253800}"/>
    <cellStyle name="Normal 3 2 4 3 2 4 3 2" xfId="17303" xr:uid="{F98B0D89-4F3B-4991-89EC-91A70E157E83}"/>
    <cellStyle name="Normal 3 2 4 3 2 4 3 2 2" xfId="45252" xr:uid="{85D2C608-48B6-4543-AEA4-F1CCFFD26BED}"/>
    <cellStyle name="Normal 3 2 4 3 2 4 3 3" xfId="45251" xr:uid="{8771E74A-A402-4413-A262-E0439A31F548}"/>
    <cellStyle name="Normal 3 2 4 3 2 4 4" xfId="17304" xr:uid="{F98668CA-E5CC-4A53-9A4B-90C87E946700}"/>
    <cellStyle name="Normal 3 2 4 3 2 4 4 2" xfId="45253" xr:uid="{64E5CCEC-5229-47C9-BF41-B19ACC5A81E3}"/>
    <cellStyle name="Normal 3 2 4 3 2 4 5" xfId="45246" xr:uid="{536F9E6B-F0D2-42AF-A8A7-B4D880B298B2}"/>
    <cellStyle name="Normal 3 2 4 3 2 5" xfId="17305" xr:uid="{D6A8B672-43E1-40A7-8278-668CDE5A0343}"/>
    <cellStyle name="Normal 3 2 4 3 2 5 2" xfId="17306" xr:uid="{CE62AAD5-3A44-4C99-B327-C0FBC3711E70}"/>
    <cellStyle name="Normal 3 2 4 3 2 5 2 2" xfId="17307" xr:uid="{B05CB054-F8D6-4A97-B355-4957C2DA15C1}"/>
    <cellStyle name="Normal 3 2 4 3 2 5 2 2 2" xfId="17308" xr:uid="{EB669227-FC2B-4035-9D2E-E6E64FEE6673}"/>
    <cellStyle name="Normal 3 2 4 3 2 5 2 2 2 2" xfId="45257" xr:uid="{02AB86A3-10F5-40FF-A530-779141659805}"/>
    <cellStyle name="Normal 3 2 4 3 2 5 2 2 3" xfId="45256" xr:uid="{806E727E-A65F-4C40-85D6-454C61A707A1}"/>
    <cellStyle name="Normal 3 2 4 3 2 5 2 3" xfId="17309" xr:uid="{76626687-A7D9-4757-A87C-6EC0B4948CAF}"/>
    <cellStyle name="Normal 3 2 4 3 2 5 2 3 2" xfId="45258" xr:uid="{B300D809-BB18-46D2-8122-46E89DD5EDCD}"/>
    <cellStyle name="Normal 3 2 4 3 2 5 2 4" xfId="45255" xr:uid="{DD4EEB76-C642-435F-B2B8-F9346B064C90}"/>
    <cellStyle name="Normal 3 2 4 3 2 5 3" xfId="17310" xr:uid="{3C7EBBA6-D95D-4DAD-A79E-9AF274040991}"/>
    <cellStyle name="Normal 3 2 4 3 2 5 3 2" xfId="17311" xr:uid="{0B32D5D1-71AE-486F-B808-50C38478D27C}"/>
    <cellStyle name="Normal 3 2 4 3 2 5 3 2 2" xfId="45260" xr:uid="{DC427791-EC25-4D99-9D53-A412C763DFF4}"/>
    <cellStyle name="Normal 3 2 4 3 2 5 3 3" xfId="45259" xr:uid="{355D7309-8932-470E-8D62-2303274ECB22}"/>
    <cellStyle name="Normal 3 2 4 3 2 5 4" xfId="17312" xr:uid="{CFAF198A-3365-4F97-B16B-B09CB7A7343E}"/>
    <cellStyle name="Normal 3 2 4 3 2 5 4 2" xfId="45261" xr:uid="{DBBB607E-9BC7-4355-80BC-52348D345A59}"/>
    <cellStyle name="Normal 3 2 4 3 2 5 5" xfId="45254" xr:uid="{946C2B16-92F9-4970-AB97-CBCC095B5AE4}"/>
    <cellStyle name="Normal 3 2 4 3 2 6" xfId="17313" xr:uid="{B35BEA39-1CA2-42A8-88A2-1A350173FEE3}"/>
    <cellStyle name="Normal 3 2 4 3 2 6 2" xfId="17314" xr:uid="{502A96D4-2C8A-48FC-B543-C2D2921003A8}"/>
    <cellStyle name="Normal 3 2 4 3 2 6 2 2" xfId="17315" xr:uid="{FFEA3286-6205-44D3-A8E4-81283BF42CE8}"/>
    <cellStyle name="Normal 3 2 4 3 2 6 2 2 2" xfId="45264" xr:uid="{AF64356A-9BC6-4656-9CB6-C6322BC2BCCD}"/>
    <cellStyle name="Normal 3 2 4 3 2 6 2 3" xfId="45263" xr:uid="{ED9E8F69-655F-4530-BF36-9F9D4EF5E1B7}"/>
    <cellStyle name="Normal 3 2 4 3 2 6 3" xfId="17316" xr:uid="{2774AC2B-B65C-4550-8509-72F8EF1466B7}"/>
    <cellStyle name="Normal 3 2 4 3 2 6 3 2" xfId="45265" xr:uid="{6BBBFCCA-B0D4-4232-BA07-9921772E2A0B}"/>
    <cellStyle name="Normal 3 2 4 3 2 6 4" xfId="45262" xr:uid="{6009871E-B834-4B0C-A2E8-CC5855C23A70}"/>
    <cellStyle name="Normal 3 2 4 3 2 7" xfId="17317" xr:uid="{20EAA6EF-B649-451D-A297-208075E78A43}"/>
    <cellStyle name="Normal 3 2 4 3 2 7 2" xfId="17318" xr:uid="{741FCFB0-D207-4E3F-8246-7F345EC6DCEE}"/>
    <cellStyle name="Normal 3 2 4 3 2 7 2 2" xfId="45267" xr:uid="{D8EB3F19-0716-4968-B1AC-8922795CB231}"/>
    <cellStyle name="Normal 3 2 4 3 2 7 3" xfId="45266" xr:uid="{88F7A9BC-9658-4791-94F4-299C0249122D}"/>
    <cellStyle name="Normal 3 2 4 3 2 8" xfId="17319" xr:uid="{E2B9540E-A8CF-45A0-B69A-AA0ACFAF85D0}"/>
    <cellStyle name="Normal 3 2 4 3 2 8 2" xfId="45268" xr:uid="{67D5F910-3F58-4C90-A61C-FBEFD3CCE75D}"/>
    <cellStyle name="Normal 3 2 4 3 2 9" xfId="27913" xr:uid="{A4A5C3C0-40E2-44E0-922B-87AC3E3D51F6}"/>
    <cellStyle name="Normal 3 2 4 3 2 9 2" xfId="55832" xr:uid="{E947FA31-6F84-4B58-BAC2-CD05316BCCF7}"/>
    <cellStyle name="Normal 3 2 4 3 3" xfId="523" xr:uid="{BBE8426D-79D2-4441-B13F-6E8B23B2D4C8}"/>
    <cellStyle name="Normal 3 2 4 3 3 2" xfId="17320" xr:uid="{6CA38FDA-4D33-44E5-8B8B-7B56E2369A50}"/>
    <cellStyle name="Normal 3 2 4 3 3 2 2" xfId="17321" xr:uid="{0D20F647-5FD1-4C71-9A20-69D794E4061D}"/>
    <cellStyle name="Normal 3 2 4 3 3 2 2 2" xfId="17322" xr:uid="{36E3A206-2E74-4F71-982C-502A48F5F643}"/>
    <cellStyle name="Normal 3 2 4 3 3 2 2 2 2" xfId="17323" xr:uid="{09F5E867-31C8-4048-96ED-EDE685001E43}"/>
    <cellStyle name="Normal 3 2 4 3 3 2 2 2 2 2" xfId="17324" xr:uid="{8043AFF6-E4E6-4036-AE8B-4837E7D096B3}"/>
    <cellStyle name="Normal 3 2 4 3 3 2 2 2 2 2 2" xfId="45273" xr:uid="{8F2F9B72-E6FA-44EA-8AF5-AFCB24C104DD}"/>
    <cellStyle name="Normal 3 2 4 3 3 2 2 2 2 3" xfId="45272" xr:uid="{86A343E2-D5C2-4F0D-8443-9BB364C29987}"/>
    <cellStyle name="Normal 3 2 4 3 3 2 2 2 3" xfId="17325" xr:uid="{16F34E65-2547-4728-8123-C163C8EF4DA6}"/>
    <cellStyle name="Normal 3 2 4 3 3 2 2 2 3 2" xfId="45274" xr:uid="{AD51CA43-1699-41DB-BFEC-0DA0569E9D95}"/>
    <cellStyle name="Normal 3 2 4 3 3 2 2 2 4" xfId="45271" xr:uid="{8E3A965B-6869-4DA3-833F-CF3E5FD4F1B1}"/>
    <cellStyle name="Normal 3 2 4 3 3 2 2 3" xfId="17326" xr:uid="{5B73420E-D44F-4E1F-8650-D9BC78F46191}"/>
    <cellStyle name="Normal 3 2 4 3 3 2 2 3 2" xfId="17327" xr:uid="{58C3FB15-C8B7-4E8F-B461-E2ED217571B5}"/>
    <cellStyle name="Normal 3 2 4 3 3 2 2 3 2 2" xfId="45276" xr:uid="{AF690800-92CC-401E-AFDC-4E5C9AC2CAD2}"/>
    <cellStyle name="Normal 3 2 4 3 3 2 2 3 3" xfId="45275" xr:uid="{9C61691C-270D-499A-9F54-A90255AD727F}"/>
    <cellStyle name="Normal 3 2 4 3 3 2 2 4" xfId="17328" xr:uid="{F9CDC3B8-FCC5-440F-9DA6-C3AA2895F09D}"/>
    <cellStyle name="Normal 3 2 4 3 3 2 2 4 2" xfId="45277" xr:uid="{55CE0ED8-AA08-401F-996D-DB924A87E8E2}"/>
    <cellStyle name="Normal 3 2 4 3 3 2 2 5" xfId="45270" xr:uid="{1C18C036-975C-42AD-AD94-4F836412D5DC}"/>
    <cellStyle name="Normal 3 2 4 3 3 2 3" xfId="17329" xr:uid="{5810FCEB-60C9-438B-9436-3C5619007954}"/>
    <cellStyle name="Normal 3 2 4 3 3 2 3 2" xfId="17330" xr:uid="{6D6CA3AD-F0CA-40F9-9776-647D42829EE0}"/>
    <cellStyle name="Normal 3 2 4 3 3 2 3 2 2" xfId="17331" xr:uid="{5B547A10-F2DD-4D30-AC43-340034366CFE}"/>
    <cellStyle name="Normal 3 2 4 3 3 2 3 2 2 2" xfId="45280" xr:uid="{A8470062-EFE0-492E-92E6-B9803BD7E598}"/>
    <cellStyle name="Normal 3 2 4 3 3 2 3 2 3" xfId="45279" xr:uid="{F09F8F3E-FB27-43CE-BC88-193DD72FA81F}"/>
    <cellStyle name="Normal 3 2 4 3 3 2 3 3" xfId="17332" xr:uid="{626B802A-1E96-4599-AA67-92D4A0D6C46C}"/>
    <cellStyle name="Normal 3 2 4 3 3 2 3 3 2" xfId="45281" xr:uid="{E7CDFBA8-590B-478C-AA1F-50CD8FA44790}"/>
    <cellStyle name="Normal 3 2 4 3 3 2 3 4" xfId="45278" xr:uid="{56D11B82-546E-4B7D-A596-FEB6C1359FAB}"/>
    <cellStyle name="Normal 3 2 4 3 3 2 4" xfId="17333" xr:uid="{C94A682A-4895-4FDB-8FB4-6C867F3B3E7C}"/>
    <cellStyle name="Normal 3 2 4 3 3 2 4 2" xfId="17334" xr:uid="{CEBCF199-A071-41FB-8248-B7F88C93A51C}"/>
    <cellStyle name="Normal 3 2 4 3 3 2 4 2 2" xfId="45283" xr:uid="{EAC4F8CC-8DAD-4E68-9A04-278C30768A72}"/>
    <cellStyle name="Normal 3 2 4 3 3 2 4 3" xfId="45282" xr:uid="{8DD0290F-D12C-41FC-80AA-B3EA051DDDC4}"/>
    <cellStyle name="Normal 3 2 4 3 3 2 5" xfId="17335" xr:uid="{DE0881FA-6C2C-446D-BBD7-5C1F366CD91A}"/>
    <cellStyle name="Normal 3 2 4 3 3 2 5 2" xfId="45284" xr:uid="{9DBBC45C-D0AE-4956-98C5-ADC06628AAC4}"/>
    <cellStyle name="Normal 3 2 4 3 3 2 6" xfId="45269" xr:uid="{DA406EC5-B003-4BC0-AA61-535DBD31FD4F}"/>
    <cellStyle name="Normal 3 2 4 3 3 3" xfId="17336" xr:uid="{548C4335-6B2E-4E2D-B2CE-3FF0730D5B5E}"/>
    <cellStyle name="Normal 3 2 4 3 3 3 2" xfId="17337" xr:uid="{BB832F0C-765E-4FEE-9F0C-BC81259A82CB}"/>
    <cellStyle name="Normal 3 2 4 3 3 3 2 2" xfId="17338" xr:uid="{BB3B6479-F75B-4903-9CAB-6A7AC8E1D120}"/>
    <cellStyle name="Normal 3 2 4 3 3 3 2 2 2" xfId="17339" xr:uid="{AB2D242E-00E8-40F9-B8F5-ACAB7D9A0B04}"/>
    <cellStyle name="Normal 3 2 4 3 3 3 2 2 2 2" xfId="45288" xr:uid="{D894BB84-A4FF-4725-837B-2834800FD45F}"/>
    <cellStyle name="Normal 3 2 4 3 3 3 2 2 3" xfId="45287" xr:uid="{103A80AA-D321-482A-BDEF-174EAF2853C4}"/>
    <cellStyle name="Normal 3 2 4 3 3 3 2 3" xfId="17340" xr:uid="{73DE5971-B664-454B-ADDA-EC6803F2F737}"/>
    <cellStyle name="Normal 3 2 4 3 3 3 2 3 2" xfId="45289" xr:uid="{9956F691-B7BC-429B-8109-BA68629DF066}"/>
    <cellStyle name="Normal 3 2 4 3 3 3 2 4" xfId="45286" xr:uid="{E31AAA4B-4537-4A43-BF2B-449712441867}"/>
    <cellStyle name="Normal 3 2 4 3 3 3 3" xfId="17341" xr:uid="{A5DA5113-D8F6-419A-BEA3-155ECBA5202B}"/>
    <cellStyle name="Normal 3 2 4 3 3 3 3 2" xfId="17342" xr:uid="{DBDEB685-A8A3-4808-90D7-B4F6A851CC17}"/>
    <cellStyle name="Normal 3 2 4 3 3 3 3 2 2" xfId="45291" xr:uid="{B0E2E949-7FAA-4027-8383-16B41BB96BCC}"/>
    <cellStyle name="Normal 3 2 4 3 3 3 3 3" xfId="45290" xr:uid="{D4E0E7A1-147F-4663-96AF-87908242FA0B}"/>
    <cellStyle name="Normal 3 2 4 3 3 3 4" xfId="17343" xr:uid="{34C7CF92-D865-454E-9454-B799D7CF2514}"/>
    <cellStyle name="Normal 3 2 4 3 3 3 4 2" xfId="45292" xr:uid="{492F6F55-A5E0-4ECC-B233-10C9B10566C7}"/>
    <cellStyle name="Normal 3 2 4 3 3 3 5" xfId="45285" xr:uid="{28DDA239-FE6B-4A9C-904D-2AD8AE25A0E2}"/>
    <cellStyle name="Normal 3 2 4 3 3 4" xfId="17344" xr:uid="{7B893022-5F13-4290-BBD1-073867411129}"/>
    <cellStyle name="Normal 3 2 4 3 3 4 2" xfId="17345" xr:uid="{6D33DB8F-8712-433A-945C-858B61217373}"/>
    <cellStyle name="Normal 3 2 4 3 3 4 2 2" xfId="17346" xr:uid="{F4E00685-83C2-4A27-A4B9-DE92A249F705}"/>
    <cellStyle name="Normal 3 2 4 3 3 4 2 2 2" xfId="17347" xr:uid="{B843C480-39B2-47D1-A34F-6F5AB2021529}"/>
    <cellStyle name="Normal 3 2 4 3 3 4 2 2 2 2" xfId="45296" xr:uid="{E4C3AC64-A702-4870-B648-2B2E9FBDD35E}"/>
    <cellStyle name="Normal 3 2 4 3 3 4 2 2 3" xfId="45295" xr:uid="{60D075AB-AC0A-4B5F-A636-249DEDA40CE7}"/>
    <cellStyle name="Normal 3 2 4 3 3 4 2 3" xfId="17348" xr:uid="{2D39C7A5-26AF-440C-8E43-34008DD8BFA4}"/>
    <cellStyle name="Normal 3 2 4 3 3 4 2 3 2" xfId="45297" xr:uid="{A5B5B32F-12F5-44C4-B1E4-37568A2C556E}"/>
    <cellStyle name="Normal 3 2 4 3 3 4 2 4" xfId="45294" xr:uid="{F1CE746C-90BC-4EC7-B1DD-AEC5568A4523}"/>
    <cellStyle name="Normal 3 2 4 3 3 4 3" xfId="17349" xr:uid="{04C8B219-F064-46F8-BB77-AE4F93BDBB39}"/>
    <cellStyle name="Normal 3 2 4 3 3 4 3 2" xfId="17350" xr:uid="{710B3C51-A6E9-45E1-9787-87F9446AB1DF}"/>
    <cellStyle name="Normal 3 2 4 3 3 4 3 2 2" xfId="45299" xr:uid="{2C51D740-9A76-4B61-BDDC-6F2CF1C04E19}"/>
    <cellStyle name="Normal 3 2 4 3 3 4 3 3" xfId="45298" xr:uid="{2CDD7EAC-6009-484D-B4E1-CA9D9B57B450}"/>
    <cellStyle name="Normal 3 2 4 3 3 4 4" xfId="17351" xr:uid="{0FEB02AF-C23E-40C9-BB06-EE2955516B2F}"/>
    <cellStyle name="Normal 3 2 4 3 3 4 4 2" xfId="45300" xr:uid="{B09D8AD0-3AAA-4971-8B97-195B971BB3C2}"/>
    <cellStyle name="Normal 3 2 4 3 3 4 5" xfId="45293" xr:uid="{33FED283-328D-4979-B13E-C67A1FD7E569}"/>
    <cellStyle name="Normal 3 2 4 3 3 5" xfId="17352" xr:uid="{12B956EB-F5EA-418A-96A7-763CA7433BF7}"/>
    <cellStyle name="Normal 3 2 4 3 3 5 2" xfId="17353" xr:uid="{C311680A-E14D-485B-A570-17C4FD524602}"/>
    <cellStyle name="Normal 3 2 4 3 3 5 2 2" xfId="17354" xr:uid="{74807B85-D586-42B6-9621-80E185DE3CF4}"/>
    <cellStyle name="Normal 3 2 4 3 3 5 2 2 2" xfId="45303" xr:uid="{ED6F63BA-A854-4E89-9F84-4453B16147C9}"/>
    <cellStyle name="Normal 3 2 4 3 3 5 2 3" xfId="45302" xr:uid="{F64686E2-8848-4FE0-8BF6-02FE5556A157}"/>
    <cellStyle name="Normal 3 2 4 3 3 5 3" xfId="17355" xr:uid="{9BCF69F2-ABD4-4854-B95C-C2B3EC7210F9}"/>
    <cellStyle name="Normal 3 2 4 3 3 5 3 2" xfId="45304" xr:uid="{7095E316-C9D3-4ADF-B1B5-B3EA6C78C2C0}"/>
    <cellStyle name="Normal 3 2 4 3 3 5 4" xfId="45301" xr:uid="{2198651D-6210-4FAB-9E22-64DA0179EAB3}"/>
    <cellStyle name="Normal 3 2 4 3 3 6" xfId="17356" xr:uid="{E1194B5B-F77C-4957-94A4-DCCFC8934E47}"/>
    <cellStyle name="Normal 3 2 4 3 3 6 2" xfId="17357" xr:uid="{4C276B26-B6C9-4CA6-A6F6-1AD8B2F50014}"/>
    <cellStyle name="Normal 3 2 4 3 3 6 2 2" xfId="45306" xr:uid="{40AF52E2-1C9A-459E-8E3D-17657F4732F0}"/>
    <cellStyle name="Normal 3 2 4 3 3 6 3" xfId="45305" xr:uid="{2BAB8E8B-2825-4E23-BCEB-9687127C8654}"/>
    <cellStyle name="Normal 3 2 4 3 3 7" xfId="17358" xr:uid="{DF805CFA-5EFA-47A1-B183-67613BD2EDEE}"/>
    <cellStyle name="Normal 3 2 4 3 3 7 2" xfId="45307" xr:uid="{39164F46-4308-4644-8C79-237AAA6F273A}"/>
    <cellStyle name="Normal 3 2 4 3 3 8" xfId="28502" xr:uid="{84773D62-63F3-4186-B6E4-BDC9E618360F}"/>
    <cellStyle name="Normal 3 2 4 3 4" xfId="17359" xr:uid="{62CBFF92-0E35-44C8-9CC3-3924F1D66F0A}"/>
    <cellStyle name="Normal 3 2 4 3 4 2" xfId="17360" xr:uid="{C00EE8F8-3DE3-47C5-A15E-76B535E77B46}"/>
    <cellStyle name="Normal 3 2 4 3 4 2 2" xfId="17361" xr:uid="{CE4739BA-01C8-4BF2-97C4-5EB46F365156}"/>
    <cellStyle name="Normal 3 2 4 3 4 2 2 2" xfId="17362" xr:uid="{1D47C264-B8EC-4CEB-BD6E-BF65691625EF}"/>
    <cellStyle name="Normal 3 2 4 3 4 2 2 2 2" xfId="17363" xr:uid="{BB1EA9A9-1132-45FB-9351-495465C334C7}"/>
    <cellStyle name="Normal 3 2 4 3 4 2 2 2 2 2" xfId="45312" xr:uid="{98278EBB-B412-4CF3-96E1-E39104EA14B7}"/>
    <cellStyle name="Normal 3 2 4 3 4 2 2 2 3" xfId="45311" xr:uid="{FBB352C4-9F17-4ACF-8E39-4E8E330AA0E1}"/>
    <cellStyle name="Normal 3 2 4 3 4 2 2 3" xfId="17364" xr:uid="{9C7CB4E9-FDAB-4C2B-A835-B3AF12C2F29A}"/>
    <cellStyle name="Normal 3 2 4 3 4 2 2 3 2" xfId="45313" xr:uid="{AD301873-0ED4-4380-96CE-1E89681468A7}"/>
    <cellStyle name="Normal 3 2 4 3 4 2 2 4" xfId="45310" xr:uid="{68A98098-ED54-4B55-B70D-59F41142DBE6}"/>
    <cellStyle name="Normal 3 2 4 3 4 2 3" xfId="17365" xr:uid="{B16D441B-A5E4-4F95-B20D-FFDF3A67021E}"/>
    <cellStyle name="Normal 3 2 4 3 4 2 3 2" xfId="17366" xr:uid="{CB33B2D0-CEFB-4A54-B6E3-B75A1372D648}"/>
    <cellStyle name="Normal 3 2 4 3 4 2 3 2 2" xfId="45315" xr:uid="{0E339F55-7B12-442E-8139-B2E5D58EFEC7}"/>
    <cellStyle name="Normal 3 2 4 3 4 2 3 3" xfId="45314" xr:uid="{D32C18CF-3A78-403D-92CC-9A03FF858762}"/>
    <cellStyle name="Normal 3 2 4 3 4 2 4" xfId="17367" xr:uid="{E75EB528-985E-462E-A5CA-69DFBAE97364}"/>
    <cellStyle name="Normal 3 2 4 3 4 2 4 2" xfId="45316" xr:uid="{D3142F65-D1D5-4F20-A457-80583F36EEC9}"/>
    <cellStyle name="Normal 3 2 4 3 4 2 5" xfId="45309" xr:uid="{7598AB7F-61FA-4298-AB8D-6454C8B5A1C0}"/>
    <cellStyle name="Normal 3 2 4 3 4 3" xfId="17368" xr:uid="{94DFCFD4-9EB2-4A84-887E-32CA92040C74}"/>
    <cellStyle name="Normal 3 2 4 3 4 3 2" xfId="17369" xr:uid="{46352B3F-E7AC-4438-AECA-57875B7FAEB7}"/>
    <cellStyle name="Normal 3 2 4 3 4 3 2 2" xfId="17370" xr:uid="{845937B9-AEDB-407A-9AD8-0D625EA611BE}"/>
    <cellStyle name="Normal 3 2 4 3 4 3 2 2 2" xfId="45319" xr:uid="{EB35E637-8BD4-48EF-A3DA-9C0BB4EF31D4}"/>
    <cellStyle name="Normal 3 2 4 3 4 3 2 3" xfId="45318" xr:uid="{49B0636F-595C-47C8-AAE1-24F118C45B23}"/>
    <cellStyle name="Normal 3 2 4 3 4 3 3" xfId="17371" xr:uid="{81379856-6B06-4396-8656-19CE067EB1DF}"/>
    <cellStyle name="Normal 3 2 4 3 4 3 3 2" xfId="45320" xr:uid="{F7EE8493-DB60-41DC-8507-BCCF8EC631AC}"/>
    <cellStyle name="Normal 3 2 4 3 4 3 4" xfId="45317" xr:uid="{C395C9B7-EFC2-42A2-A445-E3FDF59325A4}"/>
    <cellStyle name="Normal 3 2 4 3 4 4" xfId="17372" xr:uid="{D473CA57-8E49-4E81-B3C0-3CED0035B787}"/>
    <cellStyle name="Normal 3 2 4 3 4 4 2" xfId="17373" xr:uid="{00F8BD90-049D-4AA3-B321-6B81BA3F1FFF}"/>
    <cellStyle name="Normal 3 2 4 3 4 4 2 2" xfId="45322" xr:uid="{E3892D16-6830-4F9B-843E-080EB991F655}"/>
    <cellStyle name="Normal 3 2 4 3 4 4 3" xfId="45321" xr:uid="{74042840-2443-4486-8295-0239E93F2068}"/>
    <cellStyle name="Normal 3 2 4 3 4 5" xfId="17374" xr:uid="{D92DDD05-F843-4A69-A1B5-7BAF1D8248A4}"/>
    <cellStyle name="Normal 3 2 4 3 4 5 2" xfId="45323" xr:uid="{897A1FF3-8817-413B-BAB6-A1B3B0B42970}"/>
    <cellStyle name="Normal 3 2 4 3 4 6" xfId="45308" xr:uid="{2797150F-4033-4E9D-9C3B-8DDF5C7E8405}"/>
    <cellStyle name="Normal 3 2 4 3 5" xfId="17375" xr:uid="{02993E2E-E036-43C0-8A04-6F3ECAEE94F5}"/>
    <cellStyle name="Normal 3 2 4 3 5 2" xfId="17376" xr:uid="{196FE881-669C-4676-9216-A03057D5DFD6}"/>
    <cellStyle name="Normal 3 2 4 3 5 2 2" xfId="17377" xr:uid="{F2FFD8CA-7ED1-4B79-9F4C-FAF310B3D7C0}"/>
    <cellStyle name="Normal 3 2 4 3 5 2 2 2" xfId="17378" xr:uid="{C49A3436-0FB6-400F-8909-3BAD7260B8BD}"/>
    <cellStyle name="Normal 3 2 4 3 5 2 2 2 2" xfId="45327" xr:uid="{2DD03CE2-4374-4F23-9930-C5A0271A380F}"/>
    <cellStyle name="Normal 3 2 4 3 5 2 2 3" xfId="45326" xr:uid="{CE0B6FFB-7982-4225-9150-AF0608C5F338}"/>
    <cellStyle name="Normal 3 2 4 3 5 2 3" xfId="17379" xr:uid="{80C032A7-1545-427C-B94B-B4C556BD5613}"/>
    <cellStyle name="Normal 3 2 4 3 5 2 3 2" xfId="45328" xr:uid="{D51B7C0A-3C91-465A-8342-A7698F0A1CC8}"/>
    <cellStyle name="Normal 3 2 4 3 5 2 4" xfId="45325" xr:uid="{C7817306-D6B5-4D35-9D01-9640BF5B2EA7}"/>
    <cellStyle name="Normal 3 2 4 3 5 3" xfId="17380" xr:uid="{83DCE4AC-11C3-4255-B0FD-75591089D405}"/>
    <cellStyle name="Normal 3 2 4 3 5 3 2" xfId="17381" xr:uid="{0B364577-26EE-4BD0-87F3-6C1D723EDA63}"/>
    <cellStyle name="Normal 3 2 4 3 5 3 2 2" xfId="45330" xr:uid="{EF3EE0B9-C1F1-4359-AE37-BBA66BB67244}"/>
    <cellStyle name="Normal 3 2 4 3 5 3 3" xfId="45329" xr:uid="{EA70E061-BF4B-4831-89D5-81655C6DF39A}"/>
    <cellStyle name="Normal 3 2 4 3 5 4" xfId="17382" xr:uid="{86AEB738-776D-4772-9770-C901781A0141}"/>
    <cellStyle name="Normal 3 2 4 3 5 4 2" xfId="45331" xr:uid="{1B5C1628-0BCF-41DF-A012-268DAFF8367B}"/>
    <cellStyle name="Normal 3 2 4 3 5 5" xfId="45324" xr:uid="{E076F581-1B49-41D2-8619-86DBCA68CBDA}"/>
    <cellStyle name="Normal 3 2 4 3 6" xfId="17383" xr:uid="{EC14210B-D0EE-42FB-BBE3-1AE916E1E882}"/>
    <cellStyle name="Normal 3 2 4 3 6 2" xfId="17384" xr:uid="{9DB25030-0084-4B5F-AE67-182769DA0306}"/>
    <cellStyle name="Normal 3 2 4 3 6 2 2" xfId="17385" xr:uid="{BA85AACC-E1C9-4925-9A79-1056C2D367D8}"/>
    <cellStyle name="Normal 3 2 4 3 6 2 2 2" xfId="17386" xr:uid="{55AE9DDC-6CEB-45BE-B103-5590D344866A}"/>
    <cellStyle name="Normal 3 2 4 3 6 2 2 2 2" xfId="45335" xr:uid="{79C71C61-E0CE-405E-AF18-99406C18CD2C}"/>
    <cellStyle name="Normal 3 2 4 3 6 2 2 3" xfId="45334" xr:uid="{A545C372-1FC0-4512-9BFD-1332B167417E}"/>
    <cellStyle name="Normal 3 2 4 3 6 2 3" xfId="17387" xr:uid="{F821D73D-F4F7-45F5-9014-7A88E0E866F2}"/>
    <cellStyle name="Normal 3 2 4 3 6 2 3 2" xfId="45336" xr:uid="{DB3F4C53-B76E-4472-A6C5-29C57AD4A1F0}"/>
    <cellStyle name="Normal 3 2 4 3 6 2 4" xfId="45333" xr:uid="{31A895CB-B3D6-4963-AFFA-F22BF4CC845C}"/>
    <cellStyle name="Normal 3 2 4 3 6 3" xfId="17388" xr:uid="{F6E99557-D630-4565-9FE5-1465AF2789F2}"/>
    <cellStyle name="Normal 3 2 4 3 6 3 2" xfId="17389" xr:uid="{EEB6B68F-6651-46CB-8310-96227B673CC6}"/>
    <cellStyle name="Normal 3 2 4 3 6 3 2 2" xfId="45338" xr:uid="{FC6F6093-5FD2-4017-82C1-5BB2B65AA78D}"/>
    <cellStyle name="Normal 3 2 4 3 6 3 3" xfId="45337" xr:uid="{F1C68436-A921-4E83-A7A3-25AE11DB76F4}"/>
    <cellStyle name="Normal 3 2 4 3 6 4" xfId="17390" xr:uid="{4BFA587C-E7EE-402D-A4CD-0A6872BD1595}"/>
    <cellStyle name="Normal 3 2 4 3 6 4 2" xfId="45339" xr:uid="{135B5411-C4D8-4EDE-8D31-B4506C629559}"/>
    <cellStyle name="Normal 3 2 4 3 6 5" xfId="45332" xr:uid="{500B0459-A430-4826-8CEB-3AEA68DA322C}"/>
    <cellStyle name="Normal 3 2 4 3 7" xfId="17391" xr:uid="{A63435B8-CBD6-4663-81DE-5A790AE926A2}"/>
    <cellStyle name="Normal 3 2 4 3 7 2" xfId="17392" xr:uid="{36D21D9F-A866-4F3F-8227-67D810EC1655}"/>
    <cellStyle name="Normal 3 2 4 3 7 2 2" xfId="17393" xr:uid="{A95C36F9-1AAD-4C34-AFDD-531E4F767E56}"/>
    <cellStyle name="Normal 3 2 4 3 7 2 2 2" xfId="45342" xr:uid="{10CF60B8-B7D6-4A29-B744-7EB3AFBCB947}"/>
    <cellStyle name="Normal 3 2 4 3 7 2 3" xfId="45341" xr:uid="{5BADC052-2957-4522-9819-53B1F65E97FE}"/>
    <cellStyle name="Normal 3 2 4 3 7 3" xfId="17394" xr:uid="{AA183788-0037-4B91-834F-0233BEB8DB38}"/>
    <cellStyle name="Normal 3 2 4 3 7 3 2" xfId="45343" xr:uid="{A5FB1D8D-2C61-4A64-8BB0-24F117B20E40}"/>
    <cellStyle name="Normal 3 2 4 3 7 4" xfId="45340" xr:uid="{E69B0D60-4D3E-4CC8-8E03-2F0EC1B3027D}"/>
    <cellStyle name="Normal 3 2 4 3 8" xfId="17395" xr:uid="{9C9181A6-C4D2-4AFF-9AC6-6CF6B2554ACC}"/>
    <cellStyle name="Normal 3 2 4 3 8 2" xfId="17396" xr:uid="{97B99772-B3E6-4821-8541-B804ADB85EF5}"/>
    <cellStyle name="Normal 3 2 4 3 8 2 2" xfId="45345" xr:uid="{B867CE18-3A3E-4100-BA5F-ED1FAA38923A}"/>
    <cellStyle name="Normal 3 2 4 3 8 3" xfId="45344" xr:uid="{958B6345-76E1-4C1F-A6EA-57F04E6A0FBF}"/>
    <cellStyle name="Normal 3 2 4 3 9" xfId="17397" xr:uid="{6E094472-01AC-4D11-BC22-908CC42D2606}"/>
    <cellStyle name="Normal 3 2 4 3 9 2" xfId="45346" xr:uid="{2C278394-E515-451A-97D9-A2DF68010818}"/>
    <cellStyle name="Normal 3 2 4 4" xfId="253" xr:uid="{2A848E26-2D2F-4219-B213-11D7DD22B8A1}"/>
    <cellStyle name="Normal 3 2 4 4 10" xfId="28234" xr:uid="{29D3F4C0-1A96-4BBF-87A6-F3256429770E}"/>
    <cellStyle name="Normal 3 2 4 4 2" xfId="600" xr:uid="{7A3717D2-2684-4804-8ADB-415B614B6949}"/>
    <cellStyle name="Normal 3 2 4 4 2 2" xfId="17398" xr:uid="{DB28C1F0-774C-44AC-B153-6B80C56B47D2}"/>
    <cellStyle name="Normal 3 2 4 4 2 2 2" xfId="17399" xr:uid="{9B200FB8-4BEF-4028-9C11-8C11C2FAF278}"/>
    <cellStyle name="Normal 3 2 4 4 2 2 2 2" xfId="17400" xr:uid="{8CA59CDF-A4AD-42D2-B2D7-1D4BA46C41B3}"/>
    <cellStyle name="Normal 3 2 4 4 2 2 2 2 2" xfId="17401" xr:uid="{66DFE9D9-B449-47FA-B9B5-CFD666E8B92F}"/>
    <cellStyle name="Normal 3 2 4 4 2 2 2 2 2 2" xfId="17402" xr:uid="{1DC085F4-F740-4AE2-AE54-E4ED5788CA3B}"/>
    <cellStyle name="Normal 3 2 4 4 2 2 2 2 2 2 2" xfId="45351" xr:uid="{DB79B0B6-4900-4608-906C-DC8EE7C7E0BB}"/>
    <cellStyle name="Normal 3 2 4 4 2 2 2 2 2 3" xfId="45350" xr:uid="{F577FE5E-816C-40B5-8E2E-9969B96FC169}"/>
    <cellStyle name="Normal 3 2 4 4 2 2 2 2 3" xfId="17403" xr:uid="{9CE62003-C551-4333-A89D-24F51DBAAA20}"/>
    <cellStyle name="Normal 3 2 4 4 2 2 2 2 3 2" xfId="45352" xr:uid="{DC81C207-2FC7-402E-BBAB-88A67343AB56}"/>
    <cellStyle name="Normal 3 2 4 4 2 2 2 2 4" xfId="45349" xr:uid="{4FF9BF2B-805B-4F9B-B7ED-F4A0E0000C50}"/>
    <cellStyle name="Normal 3 2 4 4 2 2 2 3" xfId="17404" xr:uid="{B76C9E61-CF31-4B59-91BD-F17D73354545}"/>
    <cellStyle name="Normal 3 2 4 4 2 2 2 3 2" xfId="17405" xr:uid="{F21C88BF-0F5F-4499-8115-C269EF215589}"/>
    <cellStyle name="Normal 3 2 4 4 2 2 2 3 2 2" xfId="45354" xr:uid="{2D925F9D-A19D-4E25-9C22-B24223E1A327}"/>
    <cellStyle name="Normal 3 2 4 4 2 2 2 3 3" xfId="45353" xr:uid="{2E26C46D-8CEF-4298-B556-81B345DB3884}"/>
    <cellStyle name="Normal 3 2 4 4 2 2 2 4" xfId="17406" xr:uid="{E6F1ABA4-07EC-4FA2-AEBA-EA2F90429C37}"/>
    <cellStyle name="Normal 3 2 4 4 2 2 2 4 2" xfId="45355" xr:uid="{829754C5-F4F3-4C7D-BF67-0CE0B8344FC0}"/>
    <cellStyle name="Normal 3 2 4 4 2 2 2 5" xfId="45348" xr:uid="{69564CD2-8AC5-476F-9EF0-99F3F66884BB}"/>
    <cellStyle name="Normal 3 2 4 4 2 2 3" xfId="17407" xr:uid="{0F5E3FFE-E4E6-4226-BF88-6AA6041A0C89}"/>
    <cellStyle name="Normal 3 2 4 4 2 2 3 2" xfId="17408" xr:uid="{23222C80-EB55-4946-AFB1-950E2789DD01}"/>
    <cellStyle name="Normal 3 2 4 4 2 2 3 2 2" xfId="17409" xr:uid="{890A5CDD-2DC3-42CA-B9C0-C00DC6FB18E5}"/>
    <cellStyle name="Normal 3 2 4 4 2 2 3 2 2 2" xfId="45358" xr:uid="{373B088C-3069-48BD-9F48-8D39A664E815}"/>
    <cellStyle name="Normal 3 2 4 4 2 2 3 2 3" xfId="45357" xr:uid="{7D1555DE-6C3A-4842-AD70-32F2E1026449}"/>
    <cellStyle name="Normal 3 2 4 4 2 2 3 3" xfId="17410" xr:uid="{D6911127-A04A-4CA2-B5B4-F5BCA155BFC6}"/>
    <cellStyle name="Normal 3 2 4 4 2 2 3 3 2" xfId="45359" xr:uid="{4158DE3D-375C-4533-8D0C-CBD680A97DB5}"/>
    <cellStyle name="Normal 3 2 4 4 2 2 3 4" xfId="45356" xr:uid="{BC744C3D-A7EB-4573-BDFE-CF46E1BD4E0B}"/>
    <cellStyle name="Normal 3 2 4 4 2 2 4" xfId="17411" xr:uid="{0C1BACEF-5493-4AA5-BC8E-9A85AAF7C4F1}"/>
    <cellStyle name="Normal 3 2 4 4 2 2 4 2" xfId="17412" xr:uid="{13058CCE-CCD2-44F6-82DF-E65CC904B85A}"/>
    <cellStyle name="Normal 3 2 4 4 2 2 4 2 2" xfId="45361" xr:uid="{9D6D8C4E-2F1A-44A3-9915-F7B22BEFA82D}"/>
    <cellStyle name="Normal 3 2 4 4 2 2 4 3" xfId="45360" xr:uid="{48BF3313-0429-4E64-BA7B-AD8505D36AD3}"/>
    <cellStyle name="Normal 3 2 4 4 2 2 5" xfId="17413" xr:uid="{825AE4D3-13D4-4604-B964-59EE3A0C746F}"/>
    <cellStyle name="Normal 3 2 4 4 2 2 5 2" xfId="45362" xr:uid="{02B967D2-58DF-420B-A3EA-D7783F6B2211}"/>
    <cellStyle name="Normal 3 2 4 4 2 2 6" xfId="45347" xr:uid="{AC33DC5C-A6D8-49BC-9050-4F4DE4006290}"/>
    <cellStyle name="Normal 3 2 4 4 2 3" xfId="17414" xr:uid="{8073BB77-1C3A-427E-8B7C-797CE129274E}"/>
    <cellStyle name="Normal 3 2 4 4 2 3 2" xfId="17415" xr:uid="{73AE71D4-8F55-4236-BF69-2CF292DA10EC}"/>
    <cellStyle name="Normal 3 2 4 4 2 3 2 2" xfId="17416" xr:uid="{B22C17B3-5A51-4B89-BDB9-11B9BDD3B587}"/>
    <cellStyle name="Normal 3 2 4 4 2 3 2 2 2" xfId="17417" xr:uid="{81F88E1E-A398-4FB2-82CA-051D123E9F2A}"/>
    <cellStyle name="Normal 3 2 4 4 2 3 2 2 2 2" xfId="45366" xr:uid="{E7E6E63A-633A-42DF-97F9-CAEE1DB1DE3A}"/>
    <cellStyle name="Normal 3 2 4 4 2 3 2 2 3" xfId="45365" xr:uid="{F3ACBC50-E83F-4D1B-85A1-A71D973BA3D5}"/>
    <cellStyle name="Normal 3 2 4 4 2 3 2 3" xfId="17418" xr:uid="{B906B053-37CF-4668-8DF3-476F9D732E3C}"/>
    <cellStyle name="Normal 3 2 4 4 2 3 2 3 2" xfId="45367" xr:uid="{01E5CC63-FF61-468B-AFBB-113B62E36CBD}"/>
    <cellStyle name="Normal 3 2 4 4 2 3 2 4" xfId="45364" xr:uid="{B15F22C6-F259-4138-A9C2-2CD89B1E3B1E}"/>
    <cellStyle name="Normal 3 2 4 4 2 3 3" xfId="17419" xr:uid="{1129DD94-239B-4C0E-9E8D-E47815403788}"/>
    <cellStyle name="Normal 3 2 4 4 2 3 3 2" xfId="17420" xr:uid="{C7C2635B-7714-44C0-9D7E-AB4C63795F6F}"/>
    <cellStyle name="Normal 3 2 4 4 2 3 3 2 2" xfId="45369" xr:uid="{B007815E-DC8A-4300-9A94-1B81D3A12DD3}"/>
    <cellStyle name="Normal 3 2 4 4 2 3 3 3" xfId="45368" xr:uid="{EA03DF68-0CA0-4659-A17F-97F1FF9D0204}"/>
    <cellStyle name="Normal 3 2 4 4 2 3 4" xfId="17421" xr:uid="{10C569A7-07FA-4DA9-AD3E-45E87628404E}"/>
    <cellStyle name="Normal 3 2 4 4 2 3 4 2" xfId="45370" xr:uid="{CC34B0B2-E252-4D00-9C77-6F791F330084}"/>
    <cellStyle name="Normal 3 2 4 4 2 3 5" xfId="45363" xr:uid="{12C1C45E-90C9-4C44-B383-60E68C4008B5}"/>
    <cellStyle name="Normal 3 2 4 4 2 4" xfId="17422" xr:uid="{6CD8C826-F6F8-4761-BEB4-A7310829F425}"/>
    <cellStyle name="Normal 3 2 4 4 2 4 2" xfId="17423" xr:uid="{8BE60ED2-5A34-411F-9682-F05267B34583}"/>
    <cellStyle name="Normal 3 2 4 4 2 4 2 2" xfId="17424" xr:uid="{9295EFCD-16CD-489B-9788-B24FF1E8983F}"/>
    <cellStyle name="Normal 3 2 4 4 2 4 2 2 2" xfId="17425" xr:uid="{08A1BB81-00CA-4CEA-BA9D-216EBC42C873}"/>
    <cellStyle name="Normal 3 2 4 4 2 4 2 2 2 2" xfId="45374" xr:uid="{807D9652-DA71-4A33-89E0-699237A8BBAA}"/>
    <cellStyle name="Normal 3 2 4 4 2 4 2 2 3" xfId="45373" xr:uid="{3BC9415D-6317-4F8D-9BF1-112B418EE6B5}"/>
    <cellStyle name="Normal 3 2 4 4 2 4 2 3" xfId="17426" xr:uid="{61339535-BB5C-447A-8CA1-A451441E17B0}"/>
    <cellStyle name="Normal 3 2 4 4 2 4 2 3 2" xfId="45375" xr:uid="{FD172D2F-E938-4A45-B9CE-5B4638F56D35}"/>
    <cellStyle name="Normal 3 2 4 4 2 4 2 4" xfId="45372" xr:uid="{E6B16E7E-24BE-4F1D-A480-8D03B3B9D454}"/>
    <cellStyle name="Normal 3 2 4 4 2 4 3" xfId="17427" xr:uid="{B3D16853-07EA-4A04-AEF9-988A8A09A72D}"/>
    <cellStyle name="Normal 3 2 4 4 2 4 3 2" xfId="17428" xr:uid="{D2914CFA-2A94-42A5-B2A3-1295319341DA}"/>
    <cellStyle name="Normal 3 2 4 4 2 4 3 2 2" xfId="45377" xr:uid="{7ADBBF94-6137-415D-9A62-9937E7009DE9}"/>
    <cellStyle name="Normal 3 2 4 4 2 4 3 3" xfId="45376" xr:uid="{A64F624D-2E85-48FE-9C97-84F69D23B345}"/>
    <cellStyle name="Normal 3 2 4 4 2 4 4" xfId="17429" xr:uid="{06EE618B-0437-4B7A-8610-5001C224F5D1}"/>
    <cellStyle name="Normal 3 2 4 4 2 4 4 2" xfId="45378" xr:uid="{A39F16E4-E737-4DB9-BBE2-AF5342772664}"/>
    <cellStyle name="Normal 3 2 4 4 2 4 5" xfId="45371" xr:uid="{9D73CC88-E058-4EAB-8FA1-D7F410590042}"/>
    <cellStyle name="Normal 3 2 4 4 2 5" xfId="17430" xr:uid="{27B720CF-B816-4F54-96A6-78B0220E8696}"/>
    <cellStyle name="Normal 3 2 4 4 2 5 2" xfId="17431" xr:uid="{030D693D-522F-4041-93D9-A78CC4188180}"/>
    <cellStyle name="Normal 3 2 4 4 2 5 2 2" xfId="17432" xr:uid="{DAD1FE40-4DD4-4B64-8E5C-5D52C7C23712}"/>
    <cellStyle name="Normal 3 2 4 4 2 5 2 2 2" xfId="45381" xr:uid="{C6FE5E81-5B76-434F-A4C3-231C6EDCBB8C}"/>
    <cellStyle name="Normal 3 2 4 4 2 5 2 3" xfId="45380" xr:uid="{C0B16234-E4BD-4C86-A0D7-3E8838095763}"/>
    <cellStyle name="Normal 3 2 4 4 2 5 3" xfId="17433" xr:uid="{BD70D6B0-4C24-4F30-AA23-C8C91FA5EFE7}"/>
    <cellStyle name="Normal 3 2 4 4 2 5 3 2" xfId="45382" xr:uid="{821C7708-A585-4BE0-AFF3-E4271B326C4D}"/>
    <cellStyle name="Normal 3 2 4 4 2 5 4" xfId="45379" xr:uid="{5C027BD3-08B6-4B49-AE0B-B28F451C21FF}"/>
    <cellStyle name="Normal 3 2 4 4 2 6" xfId="17434" xr:uid="{C628C1B5-367D-4EFC-AC63-9A14A07843E9}"/>
    <cellStyle name="Normal 3 2 4 4 2 6 2" xfId="17435" xr:uid="{C92BD38B-A69B-4C5E-9BEF-9DF495A23CCE}"/>
    <cellStyle name="Normal 3 2 4 4 2 6 2 2" xfId="45384" xr:uid="{5FCE047E-D517-4621-AAB7-26595D6F89AE}"/>
    <cellStyle name="Normal 3 2 4 4 2 6 3" xfId="45383" xr:uid="{328D2024-32E7-4BE6-B116-E064BDAED127}"/>
    <cellStyle name="Normal 3 2 4 4 2 7" xfId="17436" xr:uid="{0A5D9F7C-3477-45CF-87AA-F15C0704F82A}"/>
    <cellStyle name="Normal 3 2 4 4 2 7 2" xfId="45385" xr:uid="{C9CC7190-7F92-4CA2-8F00-56FE217B99CF}"/>
    <cellStyle name="Normal 3 2 4 4 2 8" xfId="28579" xr:uid="{07224ABD-0751-46EE-8C8A-828C9B73835B}"/>
    <cellStyle name="Normal 3 2 4 4 3" xfId="17437" xr:uid="{5391D033-865F-48DC-B983-8CBFAC55EFD7}"/>
    <cellStyle name="Normal 3 2 4 4 3 2" xfId="17438" xr:uid="{42FE11AE-659E-42E5-A64C-80432B507131}"/>
    <cellStyle name="Normal 3 2 4 4 3 2 2" xfId="17439" xr:uid="{3E802A3B-63F3-489D-9054-CA90C5843DF7}"/>
    <cellStyle name="Normal 3 2 4 4 3 2 2 2" xfId="17440" xr:uid="{C75C1C51-AEF3-4774-9B22-893CAE2678F9}"/>
    <cellStyle name="Normal 3 2 4 4 3 2 2 2 2" xfId="17441" xr:uid="{A0DDADA7-4BE5-4AB2-9ADC-38EE327D0918}"/>
    <cellStyle name="Normal 3 2 4 4 3 2 2 2 2 2" xfId="45390" xr:uid="{46EB3B7D-F531-424A-B503-971DCEABB6DE}"/>
    <cellStyle name="Normal 3 2 4 4 3 2 2 2 3" xfId="45389" xr:uid="{3F41736E-6849-4AC5-A243-26DDADB57209}"/>
    <cellStyle name="Normal 3 2 4 4 3 2 2 3" xfId="17442" xr:uid="{2D8506FD-ACD6-4AE3-8648-E3F57EF0DFA5}"/>
    <cellStyle name="Normal 3 2 4 4 3 2 2 3 2" xfId="45391" xr:uid="{87612D82-4AF2-4A03-8DAC-99C18CEF6DE8}"/>
    <cellStyle name="Normal 3 2 4 4 3 2 2 4" xfId="45388" xr:uid="{8F80B2CC-0ABE-4D11-995F-6A2C7425AC33}"/>
    <cellStyle name="Normal 3 2 4 4 3 2 3" xfId="17443" xr:uid="{C7918775-DD73-41A9-BBC6-F217A2343A66}"/>
    <cellStyle name="Normal 3 2 4 4 3 2 3 2" xfId="17444" xr:uid="{A4838239-24EB-4282-90D5-7735E9B3C551}"/>
    <cellStyle name="Normal 3 2 4 4 3 2 3 2 2" xfId="45393" xr:uid="{4058F02F-0E80-4451-BC3F-AC5645BB5389}"/>
    <cellStyle name="Normal 3 2 4 4 3 2 3 3" xfId="45392" xr:uid="{28596B98-4D1F-4B2D-B1D0-5BDD09941A10}"/>
    <cellStyle name="Normal 3 2 4 4 3 2 4" xfId="17445" xr:uid="{ED2D7225-F4D3-48B7-A5B1-4183F13923D1}"/>
    <cellStyle name="Normal 3 2 4 4 3 2 4 2" xfId="45394" xr:uid="{B99EF27C-FEBD-4B32-B295-9B6839BE767A}"/>
    <cellStyle name="Normal 3 2 4 4 3 2 5" xfId="45387" xr:uid="{96EB1BF5-C02C-47CE-A0A0-EA6BA3C5ED1B}"/>
    <cellStyle name="Normal 3 2 4 4 3 3" xfId="17446" xr:uid="{91460787-DB50-4563-AA50-47BE04ED2CBB}"/>
    <cellStyle name="Normal 3 2 4 4 3 3 2" xfId="17447" xr:uid="{B5D84817-3450-4723-B4B4-F26BB5283D2D}"/>
    <cellStyle name="Normal 3 2 4 4 3 3 2 2" xfId="17448" xr:uid="{7370C744-949B-4499-9829-7421E9F8B67B}"/>
    <cellStyle name="Normal 3 2 4 4 3 3 2 2 2" xfId="45397" xr:uid="{71FC126F-A60E-478B-81EA-116B04EB4A4A}"/>
    <cellStyle name="Normal 3 2 4 4 3 3 2 3" xfId="45396" xr:uid="{D449DF50-34FE-4018-8B29-B7ED44F1CF91}"/>
    <cellStyle name="Normal 3 2 4 4 3 3 3" xfId="17449" xr:uid="{9E9B1AC4-BCEC-42F0-B150-9D5C5776E7DB}"/>
    <cellStyle name="Normal 3 2 4 4 3 3 3 2" xfId="45398" xr:uid="{1E092EF8-0D6C-46A4-9637-A7F4A7AB7403}"/>
    <cellStyle name="Normal 3 2 4 4 3 3 4" xfId="45395" xr:uid="{32EF7CBE-AD6B-4D5F-BDA2-95ED9415A2F3}"/>
    <cellStyle name="Normal 3 2 4 4 3 4" xfId="17450" xr:uid="{A61AE86B-37AD-407A-9F24-574D94B87AE5}"/>
    <cellStyle name="Normal 3 2 4 4 3 4 2" xfId="17451" xr:uid="{44D78F95-6DC6-4154-815B-2F9E2D10BD8F}"/>
    <cellStyle name="Normal 3 2 4 4 3 4 2 2" xfId="45400" xr:uid="{719AADA2-2FD8-49D6-B0AA-F5C79E6730A0}"/>
    <cellStyle name="Normal 3 2 4 4 3 4 3" xfId="45399" xr:uid="{6813E8D9-6860-4FE8-8486-3799A7D8D466}"/>
    <cellStyle name="Normal 3 2 4 4 3 5" xfId="17452" xr:uid="{81C19916-8447-4987-8A4A-423C35853481}"/>
    <cellStyle name="Normal 3 2 4 4 3 5 2" xfId="45401" xr:uid="{89051CDB-54F6-44A3-85D0-17A7976EF669}"/>
    <cellStyle name="Normal 3 2 4 4 3 6" xfId="45386" xr:uid="{ECA1D3E8-1E05-489D-B59C-945689E7DBEA}"/>
    <cellStyle name="Normal 3 2 4 4 4" xfId="17453" xr:uid="{650AAA55-022A-49DE-9972-023CFC0F37AB}"/>
    <cellStyle name="Normal 3 2 4 4 4 2" xfId="17454" xr:uid="{2676D540-10BF-45C3-95AB-16BC3F39CBAB}"/>
    <cellStyle name="Normal 3 2 4 4 4 2 2" xfId="17455" xr:uid="{4F7B602D-382B-479A-A0A3-9AF059AABA18}"/>
    <cellStyle name="Normal 3 2 4 4 4 2 2 2" xfId="17456" xr:uid="{6799298E-192C-480B-BB8D-1EDEEB9C1E66}"/>
    <cellStyle name="Normal 3 2 4 4 4 2 2 2 2" xfId="45405" xr:uid="{6E3D6843-7F3F-4329-9F9D-CBE9FC821532}"/>
    <cellStyle name="Normal 3 2 4 4 4 2 2 3" xfId="45404" xr:uid="{B6371868-C200-4E60-BE18-D019AAC88BA9}"/>
    <cellStyle name="Normal 3 2 4 4 4 2 3" xfId="17457" xr:uid="{53AB37C6-541D-4476-AA99-98FB13948E1F}"/>
    <cellStyle name="Normal 3 2 4 4 4 2 3 2" xfId="45406" xr:uid="{21F3E3C5-0805-4F36-A0F6-12A44678537C}"/>
    <cellStyle name="Normal 3 2 4 4 4 2 4" xfId="45403" xr:uid="{86BB2C56-02CC-4B13-93D8-4FE4B713DA8B}"/>
    <cellStyle name="Normal 3 2 4 4 4 3" xfId="17458" xr:uid="{90D04784-6219-4C4E-A2EA-9DD8FC7EE02F}"/>
    <cellStyle name="Normal 3 2 4 4 4 3 2" xfId="17459" xr:uid="{8EC2ED7A-C69C-4535-857C-44218810812C}"/>
    <cellStyle name="Normal 3 2 4 4 4 3 2 2" xfId="45408" xr:uid="{E31CB1C9-DDC7-4072-B776-06D685827404}"/>
    <cellStyle name="Normal 3 2 4 4 4 3 3" xfId="45407" xr:uid="{C9F8C2B2-294D-42C1-A8DE-811FEE7442AC}"/>
    <cellStyle name="Normal 3 2 4 4 4 4" xfId="17460" xr:uid="{965C0461-7901-4CD3-8C93-D0FD486F1F97}"/>
    <cellStyle name="Normal 3 2 4 4 4 4 2" xfId="45409" xr:uid="{322209FC-D5C6-46BF-B2BC-3E61E3698ED3}"/>
    <cellStyle name="Normal 3 2 4 4 4 5" xfId="45402" xr:uid="{0401979C-0D64-4F4C-9D73-DE520A05E633}"/>
    <cellStyle name="Normal 3 2 4 4 5" xfId="17461" xr:uid="{5B0895B3-A3B7-4E26-B8B6-2586B8EC1118}"/>
    <cellStyle name="Normal 3 2 4 4 5 2" xfId="17462" xr:uid="{7D0ED496-C1F0-4334-B922-7642FBA58A0B}"/>
    <cellStyle name="Normal 3 2 4 4 5 2 2" xfId="17463" xr:uid="{36520837-7A9A-42E8-B015-E865B47AECDB}"/>
    <cellStyle name="Normal 3 2 4 4 5 2 2 2" xfId="17464" xr:uid="{66A92A62-2E11-457A-9F18-75B253048113}"/>
    <cellStyle name="Normal 3 2 4 4 5 2 2 2 2" xfId="45413" xr:uid="{709CA6A2-D2E6-4718-B445-A5FFB92B52B4}"/>
    <cellStyle name="Normal 3 2 4 4 5 2 2 3" xfId="45412" xr:uid="{ED6D089B-80F5-4719-B61B-3F1D2E0A6292}"/>
    <cellStyle name="Normal 3 2 4 4 5 2 3" xfId="17465" xr:uid="{EB5E5D3D-5B5C-4167-9C97-3476AA33EB48}"/>
    <cellStyle name="Normal 3 2 4 4 5 2 3 2" xfId="45414" xr:uid="{0BF9EED4-EC2A-4F8E-9715-22EBE7AF62F0}"/>
    <cellStyle name="Normal 3 2 4 4 5 2 4" xfId="45411" xr:uid="{0177CE97-36A2-4447-A5FA-DD2E88C74A27}"/>
    <cellStyle name="Normal 3 2 4 4 5 3" xfId="17466" xr:uid="{86CBF332-514E-402D-B28D-0235E0A277BA}"/>
    <cellStyle name="Normal 3 2 4 4 5 3 2" xfId="17467" xr:uid="{002E3EB2-D3EB-4117-8712-B3F90F535E5D}"/>
    <cellStyle name="Normal 3 2 4 4 5 3 2 2" xfId="45416" xr:uid="{F55B1AB9-715C-4F69-B3D3-75F13E04F164}"/>
    <cellStyle name="Normal 3 2 4 4 5 3 3" xfId="45415" xr:uid="{38427135-F72A-4D0F-AAAB-844C4D71009B}"/>
    <cellStyle name="Normal 3 2 4 4 5 4" xfId="17468" xr:uid="{AB0363C5-FE0D-4311-A8A8-AE130226F2A3}"/>
    <cellStyle name="Normal 3 2 4 4 5 4 2" xfId="45417" xr:uid="{21DF179A-0B3A-4A94-8460-25EB4E0BC891}"/>
    <cellStyle name="Normal 3 2 4 4 5 5" xfId="45410" xr:uid="{E5EC6597-8126-412D-9463-E03408916B7B}"/>
    <cellStyle name="Normal 3 2 4 4 6" xfId="17469" xr:uid="{B5552EFF-58B0-4B98-9CB1-AE320DA193BB}"/>
    <cellStyle name="Normal 3 2 4 4 6 2" xfId="17470" xr:uid="{8CB978FA-3A82-4BD1-AC0E-D8FB914CED45}"/>
    <cellStyle name="Normal 3 2 4 4 6 2 2" xfId="17471" xr:uid="{B2CA8694-E0FA-4A70-9E4C-AAC215344242}"/>
    <cellStyle name="Normal 3 2 4 4 6 2 2 2" xfId="45420" xr:uid="{BA5F2FAE-BE63-4785-8431-73DC4F7FA7FA}"/>
    <cellStyle name="Normal 3 2 4 4 6 2 3" xfId="45419" xr:uid="{7AB9B9B1-E09D-4C1E-B73F-DA3BB3D97131}"/>
    <cellStyle name="Normal 3 2 4 4 6 3" xfId="17472" xr:uid="{3C083A70-F301-4CA7-9114-66CB5DA7A487}"/>
    <cellStyle name="Normal 3 2 4 4 6 3 2" xfId="45421" xr:uid="{1010E27C-AFC3-4BCD-AE6A-BBE3103794E7}"/>
    <cellStyle name="Normal 3 2 4 4 6 4" xfId="45418" xr:uid="{75F0393A-AC77-40B0-ADB4-C34A1872714B}"/>
    <cellStyle name="Normal 3 2 4 4 7" xfId="17473" xr:uid="{1D734F26-6636-430B-92B8-8A8A35F2B42A}"/>
    <cellStyle name="Normal 3 2 4 4 7 2" xfId="17474" xr:uid="{1E1FDA5B-7AF1-4B7F-90BA-D10C502B1E36}"/>
    <cellStyle name="Normal 3 2 4 4 7 2 2" xfId="45423" xr:uid="{6A516B67-EAB1-4426-B806-84350EC6EBAE}"/>
    <cellStyle name="Normal 3 2 4 4 7 3" xfId="45422" xr:uid="{656F465D-FEA0-4B25-88A6-9930056669BF}"/>
    <cellStyle name="Normal 3 2 4 4 8" xfId="17475" xr:uid="{7041BFA8-26FA-4DDC-89BA-03979261B5CD}"/>
    <cellStyle name="Normal 3 2 4 4 8 2" xfId="45424" xr:uid="{16FDACE1-BF7D-42D5-A08F-5922156DF272}"/>
    <cellStyle name="Normal 3 2 4 4 9" xfId="27914" xr:uid="{3D039670-ABB0-462A-BAB3-0645D1E49E09}"/>
    <cellStyle name="Normal 3 2 4 4 9 2" xfId="55833" xr:uid="{00CC0580-9437-49A0-8EC9-B91434A52B6A}"/>
    <cellStyle name="Normal 3 2 4 5" xfId="94" xr:uid="{81547813-DAAE-497D-AE13-D6241F67C664}"/>
    <cellStyle name="Normal 3 2 4 5 2" xfId="446" xr:uid="{3F7E1467-ECBB-4AEA-AED8-C76788E1DBA8}"/>
    <cellStyle name="Normal 3 2 4 5 2 2" xfId="17476" xr:uid="{E3CDC441-E496-4F65-9683-6B87CA7E1678}"/>
    <cellStyle name="Normal 3 2 4 5 2 2 2" xfId="17477" xr:uid="{CF614D86-1DCA-4F9E-9FBA-ADD68B7F26E3}"/>
    <cellStyle name="Normal 3 2 4 5 2 2 2 2" xfId="17478" xr:uid="{B8A6A5B0-8BB2-4830-922E-D0624ACEEB6C}"/>
    <cellStyle name="Normal 3 2 4 5 2 2 2 2 2" xfId="17479" xr:uid="{2DBCDAA1-C967-4ADC-AAD0-A82EC1A84828}"/>
    <cellStyle name="Normal 3 2 4 5 2 2 2 2 2 2" xfId="17480" xr:uid="{0965EEDF-64B2-4884-8C62-7D9907D20944}"/>
    <cellStyle name="Normal 3 2 4 5 2 2 2 2 2 2 2" xfId="45429" xr:uid="{66691859-C704-4341-A431-76ACF2D7D2B6}"/>
    <cellStyle name="Normal 3 2 4 5 2 2 2 2 2 3" xfId="45428" xr:uid="{666F1933-0718-4CFC-92EA-4B8A4F74CC2B}"/>
    <cellStyle name="Normal 3 2 4 5 2 2 2 2 3" xfId="17481" xr:uid="{4CBFB108-83DB-4194-BF39-FD2044AFAF5B}"/>
    <cellStyle name="Normal 3 2 4 5 2 2 2 2 3 2" xfId="45430" xr:uid="{EECC3042-18CE-4DEA-B5BC-8B739A72D070}"/>
    <cellStyle name="Normal 3 2 4 5 2 2 2 2 4" xfId="45427" xr:uid="{176AD722-792D-4CA3-BC68-7F58D3685854}"/>
    <cellStyle name="Normal 3 2 4 5 2 2 2 3" xfId="17482" xr:uid="{50542018-0F29-4222-9622-1BC1FFC9607C}"/>
    <cellStyle name="Normal 3 2 4 5 2 2 2 3 2" xfId="17483" xr:uid="{48F2E54A-12A6-4200-8DF8-298C6199B157}"/>
    <cellStyle name="Normal 3 2 4 5 2 2 2 3 2 2" xfId="45432" xr:uid="{00BABF5F-769B-44B8-9AF4-61F7B49EFAD8}"/>
    <cellStyle name="Normal 3 2 4 5 2 2 2 3 3" xfId="45431" xr:uid="{3D4A94F4-2631-4A95-931A-7D4847908F90}"/>
    <cellStyle name="Normal 3 2 4 5 2 2 2 4" xfId="17484" xr:uid="{9A0DD21F-BA52-4103-BA74-B44DDF02BB80}"/>
    <cellStyle name="Normal 3 2 4 5 2 2 2 4 2" xfId="45433" xr:uid="{918683E2-1AA8-4AA5-BD8D-48602272BD1E}"/>
    <cellStyle name="Normal 3 2 4 5 2 2 2 5" xfId="45426" xr:uid="{6F8EE599-B8CA-45D4-88CC-CA073157B538}"/>
    <cellStyle name="Normal 3 2 4 5 2 2 3" xfId="17485" xr:uid="{D3515B63-F2FB-4E77-A414-D8E049C821E2}"/>
    <cellStyle name="Normal 3 2 4 5 2 2 3 2" xfId="17486" xr:uid="{9334356B-AB3D-4C97-A4D1-5310EDA23039}"/>
    <cellStyle name="Normal 3 2 4 5 2 2 3 2 2" xfId="17487" xr:uid="{C3BE9D9A-31E1-4A79-AE5B-5228731A234E}"/>
    <cellStyle name="Normal 3 2 4 5 2 2 3 2 2 2" xfId="45436" xr:uid="{2B96D236-6BD0-4E36-B86A-B7114881A64D}"/>
    <cellStyle name="Normal 3 2 4 5 2 2 3 2 3" xfId="45435" xr:uid="{46F1FEA1-AA70-4BE9-BB51-7B76AF059DC1}"/>
    <cellStyle name="Normal 3 2 4 5 2 2 3 3" xfId="17488" xr:uid="{E8395AA4-4A48-4CFE-BFCB-1E1C17311781}"/>
    <cellStyle name="Normal 3 2 4 5 2 2 3 3 2" xfId="45437" xr:uid="{CE4F7FD4-E6F1-48F4-B9A6-12B0B5499878}"/>
    <cellStyle name="Normal 3 2 4 5 2 2 3 4" xfId="45434" xr:uid="{304FD673-C55B-45F6-9DB1-BFEE30B9BDBC}"/>
    <cellStyle name="Normal 3 2 4 5 2 2 4" xfId="17489" xr:uid="{C748FFEB-0891-4B0C-B062-43CC4B6B9201}"/>
    <cellStyle name="Normal 3 2 4 5 2 2 4 2" xfId="17490" xr:uid="{6ACB4202-B616-4723-A927-5C705919A38E}"/>
    <cellStyle name="Normal 3 2 4 5 2 2 4 2 2" xfId="45439" xr:uid="{45994BC9-991B-4E26-9C19-7254FFCA6156}"/>
    <cellStyle name="Normal 3 2 4 5 2 2 4 3" xfId="45438" xr:uid="{FFC16FD6-0DD3-4708-AC2F-CFADBAD7DBF3}"/>
    <cellStyle name="Normal 3 2 4 5 2 2 5" xfId="17491" xr:uid="{8AA7C2D1-8865-499C-95C2-27F46CA37232}"/>
    <cellStyle name="Normal 3 2 4 5 2 2 5 2" xfId="45440" xr:uid="{04A43278-AD4E-432F-8E22-053DC188A068}"/>
    <cellStyle name="Normal 3 2 4 5 2 2 6" xfId="45425" xr:uid="{2E609EF8-9FD8-4B83-AAB2-DB83BF612116}"/>
    <cellStyle name="Normal 3 2 4 5 2 3" xfId="17492" xr:uid="{4F14E266-E7F6-49A4-BADB-4ED535020854}"/>
    <cellStyle name="Normal 3 2 4 5 2 3 2" xfId="17493" xr:uid="{6BCEA9B3-D85F-455F-AD50-FE99055CF0D2}"/>
    <cellStyle name="Normal 3 2 4 5 2 3 2 2" xfId="17494" xr:uid="{7D0DB4D5-2527-4091-881B-EE8F295B0E28}"/>
    <cellStyle name="Normal 3 2 4 5 2 3 2 2 2" xfId="17495" xr:uid="{36C72E02-8B6D-497F-99FF-A8B8ED67D92F}"/>
    <cellStyle name="Normal 3 2 4 5 2 3 2 2 2 2" xfId="45444" xr:uid="{7A03A3C8-862A-45C6-8063-2AFA3D17FD59}"/>
    <cellStyle name="Normal 3 2 4 5 2 3 2 2 3" xfId="45443" xr:uid="{33455C12-A958-4DBC-B497-D1C02D054FED}"/>
    <cellStyle name="Normal 3 2 4 5 2 3 2 3" xfId="17496" xr:uid="{78850CB1-1E84-4DA4-9B8D-BEE833C695B4}"/>
    <cellStyle name="Normal 3 2 4 5 2 3 2 3 2" xfId="45445" xr:uid="{8F0DED8B-F8FF-49BC-8D31-D1BB15E3FC1F}"/>
    <cellStyle name="Normal 3 2 4 5 2 3 2 4" xfId="45442" xr:uid="{248D63BA-02D3-46CE-9D50-82FBD9223CCF}"/>
    <cellStyle name="Normal 3 2 4 5 2 3 3" xfId="17497" xr:uid="{F2C64F3F-EF33-4940-8837-801E5803D60E}"/>
    <cellStyle name="Normal 3 2 4 5 2 3 3 2" xfId="17498" xr:uid="{77DA8D17-7BC6-4495-AAC4-949E1D126FAE}"/>
    <cellStyle name="Normal 3 2 4 5 2 3 3 2 2" xfId="45447" xr:uid="{2DE603A2-F78E-4B6B-A536-1E08D4956D42}"/>
    <cellStyle name="Normal 3 2 4 5 2 3 3 3" xfId="45446" xr:uid="{976EA78E-3DA6-4392-9863-69F954EB38A9}"/>
    <cellStyle name="Normal 3 2 4 5 2 3 4" xfId="17499" xr:uid="{4E7975EF-8B49-4CCA-A3CE-0B0F9DAB4847}"/>
    <cellStyle name="Normal 3 2 4 5 2 3 4 2" xfId="45448" xr:uid="{C5C4D018-EB69-48E0-90AF-F4DB45C4495A}"/>
    <cellStyle name="Normal 3 2 4 5 2 3 5" xfId="45441" xr:uid="{76DE8C57-E3A4-4E12-B96F-2D04C08E2A77}"/>
    <cellStyle name="Normal 3 2 4 5 2 4" xfId="17500" xr:uid="{6C3C8E52-716F-4627-9BBD-DC20DDFBF8B5}"/>
    <cellStyle name="Normal 3 2 4 5 2 4 2" xfId="17501" xr:uid="{89F7C95C-0597-44CE-91D3-E75D6D82956C}"/>
    <cellStyle name="Normal 3 2 4 5 2 4 2 2" xfId="17502" xr:uid="{D9C8A941-CA83-481C-9DC1-42F7608EE683}"/>
    <cellStyle name="Normal 3 2 4 5 2 4 2 2 2" xfId="17503" xr:uid="{C929A8D3-83E8-4DB4-ACB8-6A6C381EDDEA}"/>
    <cellStyle name="Normal 3 2 4 5 2 4 2 2 2 2" xfId="45452" xr:uid="{788673B7-18D0-46DE-BCB4-847EAB5E8719}"/>
    <cellStyle name="Normal 3 2 4 5 2 4 2 2 3" xfId="45451" xr:uid="{CB2D3BCB-250D-4937-A09A-4BFE6781EE85}"/>
    <cellStyle name="Normal 3 2 4 5 2 4 2 3" xfId="17504" xr:uid="{016B0D61-1A42-4AEB-AD16-95F6C54DCCDA}"/>
    <cellStyle name="Normal 3 2 4 5 2 4 2 3 2" xfId="45453" xr:uid="{555C7F14-1091-414F-80C0-E17A58CEC297}"/>
    <cellStyle name="Normal 3 2 4 5 2 4 2 4" xfId="45450" xr:uid="{4DB237BB-6F5D-49BA-A1A0-4070A2AA5EB7}"/>
    <cellStyle name="Normal 3 2 4 5 2 4 3" xfId="17505" xr:uid="{8CD7B6D7-2233-43DC-9B65-0CD5372EB082}"/>
    <cellStyle name="Normal 3 2 4 5 2 4 3 2" xfId="17506" xr:uid="{6D0DE56A-7D7A-4736-8DF5-582EEF29BA98}"/>
    <cellStyle name="Normal 3 2 4 5 2 4 3 2 2" xfId="45455" xr:uid="{61A88D8E-D58B-474B-BFD9-CC82239AB1E1}"/>
    <cellStyle name="Normal 3 2 4 5 2 4 3 3" xfId="45454" xr:uid="{4B6C14C5-EF0F-4803-B0AA-BF8E905104EF}"/>
    <cellStyle name="Normal 3 2 4 5 2 4 4" xfId="17507" xr:uid="{D3DAF75D-D208-48B4-8971-0A60CAAC7D31}"/>
    <cellStyle name="Normal 3 2 4 5 2 4 4 2" xfId="45456" xr:uid="{C7D4B411-F507-47AE-A630-02AAC43BB7B9}"/>
    <cellStyle name="Normal 3 2 4 5 2 4 5" xfId="45449" xr:uid="{195123A8-856D-4AB4-B011-5CDAC032E8A9}"/>
    <cellStyle name="Normal 3 2 4 5 2 5" xfId="17508" xr:uid="{0FDB7C28-DE3C-41A2-B542-DA3B01797E1F}"/>
    <cellStyle name="Normal 3 2 4 5 2 5 2" xfId="17509" xr:uid="{A19A5E68-F9FE-450E-AFA6-AAC70F071577}"/>
    <cellStyle name="Normal 3 2 4 5 2 5 2 2" xfId="17510" xr:uid="{A4B8CF1F-77F1-4A1E-B2CF-3D8167E7907B}"/>
    <cellStyle name="Normal 3 2 4 5 2 5 2 2 2" xfId="45459" xr:uid="{18184E59-28E9-4920-9F7B-0DB2B67E541B}"/>
    <cellStyle name="Normal 3 2 4 5 2 5 2 3" xfId="45458" xr:uid="{A7A8AE7E-8A72-4AD2-B466-BCB8271DA0F6}"/>
    <cellStyle name="Normal 3 2 4 5 2 5 3" xfId="17511" xr:uid="{243A164D-A113-455F-AA1E-BBE44DF45ADD}"/>
    <cellStyle name="Normal 3 2 4 5 2 5 3 2" xfId="45460" xr:uid="{979D36EA-AB48-467F-A50A-A1C76D15D3B8}"/>
    <cellStyle name="Normal 3 2 4 5 2 5 4" xfId="45457" xr:uid="{B308B494-64A3-4933-A3F1-8903BF7D8E8C}"/>
    <cellStyle name="Normal 3 2 4 5 2 6" xfId="17512" xr:uid="{08C392EE-7288-4A19-AF5D-09AE929AD7AB}"/>
    <cellStyle name="Normal 3 2 4 5 2 6 2" xfId="17513" xr:uid="{8980D3A9-82A0-4F96-83FB-0FC66323E1B8}"/>
    <cellStyle name="Normal 3 2 4 5 2 6 2 2" xfId="45462" xr:uid="{9E651587-D562-4E19-8F04-261D180CD93E}"/>
    <cellStyle name="Normal 3 2 4 5 2 6 3" xfId="45461" xr:uid="{7E5A9A85-0C36-47E3-B1D9-B1F769CD5490}"/>
    <cellStyle name="Normal 3 2 4 5 2 7" xfId="17514" xr:uid="{D02AD54E-878D-4F06-AA24-1F97C6BD8C95}"/>
    <cellStyle name="Normal 3 2 4 5 2 7 2" xfId="45463" xr:uid="{05194F48-9EA2-4553-9B41-1B1115DCE8C5}"/>
    <cellStyle name="Normal 3 2 4 5 2 8" xfId="28425" xr:uid="{17B4211A-7585-4200-B800-EB66A0BB7C49}"/>
    <cellStyle name="Normal 3 2 4 5 3" xfId="17515" xr:uid="{27396FCD-459D-4D93-BB96-D2F329366DEA}"/>
    <cellStyle name="Normal 3 2 4 5 3 2" xfId="17516" xr:uid="{E17A8776-1BF5-4B3F-A461-0FE3F9CABAB9}"/>
    <cellStyle name="Normal 3 2 4 5 3 2 2" xfId="17517" xr:uid="{7E0A2521-4E46-4CB4-B316-C02D1DF8CFB2}"/>
    <cellStyle name="Normal 3 2 4 5 3 2 2 2" xfId="17518" xr:uid="{1773885A-91EF-4778-BAAB-1E58050CE55E}"/>
    <cellStyle name="Normal 3 2 4 5 3 2 2 2 2" xfId="17519" xr:uid="{0210AE6C-5755-4926-89F0-9CCF98CBA483}"/>
    <cellStyle name="Normal 3 2 4 5 3 2 2 2 2 2" xfId="45468" xr:uid="{E746BF02-69CF-4605-9934-247D414B89A9}"/>
    <cellStyle name="Normal 3 2 4 5 3 2 2 2 3" xfId="45467" xr:uid="{2016F997-CD23-40B4-9C10-54DAF48F6806}"/>
    <cellStyle name="Normal 3 2 4 5 3 2 2 3" xfId="17520" xr:uid="{3AB29B37-1959-412F-A069-8D915F502EE0}"/>
    <cellStyle name="Normal 3 2 4 5 3 2 2 3 2" xfId="45469" xr:uid="{7A9755D0-8611-43EA-950B-B98F1B481867}"/>
    <cellStyle name="Normal 3 2 4 5 3 2 2 4" xfId="45466" xr:uid="{1F2E4985-EBD9-4E49-A451-26549DB8D26D}"/>
    <cellStyle name="Normal 3 2 4 5 3 2 3" xfId="17521" xr:uid="{EFDF122E-43A8-4650-A686-BB189F9E2652}"/>
    <cellStyle name="Normal 3 2 4 5 3 2 3 2" xfId="17522" xr:uid="{EEA52B97-7DA3-4027-8011-2FFF7A779EB4}"/>
    <cellStyle name="Normal 3 2 4 5 3 2 3 2 2" xfId="45471" xr:uid="{ECDE4E1B-2478-4897-97A6-7DA5ABB40A24}"/>
    <cellStyle name="Normal 3 2 4 5 3 2 3 3" xfId="45470" xr:uid="{776792EF-8B32-4A33-A522-6BA9AF40AC8E}"/>
    <cellStyle name="Normal 3 2 4 5 3 2 4" xfId="17523" xr:uid="{707B684C-2162-4B95-818E-15E226264776}"/>
    <cellStyle name="Normal 3 2 4 5 3 2 4 2" xfId="45472" xr:uid="{D0752652-6D07-4EF8-AD49-DDC5860703B5}"/>
    <cellStyle name="Normal 3 2 4 5 3 2 5" xfId="45465" xr:uid="{46E356D9-88F8-451B-B8BF-4AEB782B93CF}"/>
    <cellStyle name="Normal 3 2 4 5 3 3" xfId="17524" xr:uid="{AFE2134A-1C14-4BED-A145-5D38D324E275}"/>
    <cellStyle name="Normal 3 2 4 5 3 3 2" xfId="17525" xr:uid="{FA5BA307-C1A9-4BA9-A37C-C489594BDCA5}"/>
    <cellStyle name="Normal 3 2 4 5 3 3 2 2" xfId="17526" xr:uid="{46633473-8459-4A9C-8CDC-A22E37AD88CD}"/>
    <cellStyle name="Normal 3 2 4 5 3 3 2 2 2" xfId="45475" xr:uid="{A30FC621-8670-4C07-9734-6656D2AC750E}"/>
    <cellStyle name="Normal 3 2 4 5 3 3 2 3" xfId="45474" xr:uid="{E02BAE8F-2E21-455C-9075-52E65B2605B3}"/>
    <cellStyle name="Normal 3 2 4 5 3 3 3" xfId="17527" xr:uid="{CB6B61B5-5AB4-435F-8C76-6B5815A5CEE2}"/>
    <cellStyle name="Normal 3 2 4 5 3 3 3 2" xfId="45476" xr:uid="{76B98A1E-5040-43A2-ADB3-C723203B223A}"/>
    <cellStyle name="Normal 3 2 4 5 3 3 4" xfId="45473" xr:uid="{A78CCF13-362B-402A-B3C6-9A48CBD61D97}"/>
    <cellStyle name="Normal 3 2 4 5 3 4" xfId="17528" xr:uid="{9A8C40C3-2FBD-493C-B8E4-0E449077D3D8}"/>
    <cellStyle name="Normal 3 2 4 5 3 4 2" xfId="17529" xr:uid="{F34AB069-0A0A-4A69-AEFA-FD0E8B04D145}"/>
    <cellStyle name="Normal 3 2 4 5 3 4 2 2" xfId="45478" xr:uid="{62E19148-4088-4ADB-8DDE-32B5B6CB6712}"/>
    <cellStyle name="Normal 3 2 4 5 3 4 3" xfId="45477" xr:uid="{164E5403-68CC-4956-A89F-F79FCDD9B9AD}"/>
    <cellStyle name="Normal 3 2 4 5 3 5" xfId="17530" xr:uid="{96BD592C-47A5-455B-88B3-2CB9E4DEA5DB}"/>
    <cellStyle name="Normal 3 2 4 5 3 5 2" xfId="45479" xr:uid="{58F3EC01-E438-4DB8-8CED-21578C0516DF}"/>
    <cellStyle name="Normal 3 2 4 5 3 6" xfId="45464" xr:uid="{F7613129-41DF-4646-BB44-9C9908BDE996}"/>
    <cellStyle name="Normal 3 2 4 5 4" xfId="17531" xr:uid="{82584EAD-29DA-4C19-9792-3AAD3160EDE5}"/>
    <cellStyle name="Normal 3 2 4 5 4 2" xfId="17532" xr:uid="{C7291191-D625-415F-B399-71250993F3A0}"/>
    <cellStyle name="Normal 3 2 4 5 4 2 2" xfId="17533" xr:uid="{B4DFB062-190C-4449-9D56-51AFE52DBB50}"/>
    <cellStyle name="Normal 3 2 4 5 4 2 2 2" xfId="17534" xr:uid="{F88AEE30-C514-45AB-BC8A-830607C1B8BB}"/>
    <cellStyle name="Normal 3 2 4 5 4 2 2 2 2" xfId="45483" xr:uid="{AB70EA91-3248-4086-88A0-38BCF21433C4}"/>
    <cellStyle name="Normal 3 2 4 5 4 2 2 3" xfId="45482" xr:uid="{98D17337-FD5F-4ED2-9FE9-D0C18A93F9D2}"/>
    <cellStyle name="Normal 3 2 4 5 4 2 3" xfId="17535" xr:uid="{F2AC0CB1-1FB9-42C0-93D4-78BB5F6D781D}"/>
    <cellStyle name="Normal 3 2 4 5 4 2 3 2" xfId="45484" xr:uid="{BAA9C9CF-0988-4144-BE85-C377855A6258}"/>
    <cellStyle name="Normal 3 2 4 5 4 2 4" xfId="45481" xr:uid="{AD1D3400-30EA-4943-94E4-AA367F291A61}"/>
    <cellStyle name="Normal 3 2 4 5 4 3" xfId="17536" xr:uid="{3EE2454F-155B-4C53-89F7-0959CBE161FD}"/>
    <cellStyle name="Normal 3 2 4 5 4 3 2" xfId="17537" xr:uid="{02C6451F-7A31-473A-BD7D-2023161BEC59}"/>
    <cellStyle name="Normal 3 2 4 5 4 3 2 2" xfId="45486" xr:uid="{56DB8315-142B-4E54-978D-D31786EE73B7}"/>
    <cellStyle name="Normal 3 2 4 5 4 3 3" xfId="45485" xr:uid="{A397F2EF-BAD2-4C3E-B332-C94B07CBD084}"/>
    <cellStyle name="Normal 3 2 4 5 4 4" xfId="17538" xr:uid="{97774CA3-B2B9-4B5E-A8F2-E3DA95F5A9BB}"/>
    <cellStyle name="Normal 3 2 4 5 4 4 2" xfId="45487" xr:uid="{2A628DD8-3DFE-4E59-8AAA-9C4404EF226A}"/>
    <cellStyle name="Normal 3 2 4 5 4 5" xfId="45480" xr:uid="{4DB68381-564F-4E95-ACF9-6D073C3BAB64}"/>
    <cellStyle name="Normal 3 2 4 5 5" xfId="17539" xr:uid="{52D37D4B-F0E6-4C2B-9F57-6C0AA8F9BE2A}"/>
    <cellStyle name="Normal 3 2 4 5 5 2" xfId="17540" xr:uid="{2AA05AE4-D9C5-452F-9E5C-151559C92A4E}"/>
    <cellStyle name="Normal 3 2 4 5 5 2 2" xfId="17541" xr:uid="{68B89F1E-2BB8-488A-8D7B-A02D8A8092CC}"/>
    <cellStyle name="Normal 3 2 4 5 5 2 2 2" xfId="17542" xr:uid="{4A8E22FE-E024-4D45-BB19-2599F53FA8AC}"/>
    <cellStyle name="Normal 3 2 4 5 5 2 2 2 2" xfId="45491" xr:uid="{69073C60-95A7-4ADB-81EC-87EF62D391B8}"/>
    <cellStyle name="Normal 3 2 4 5 5 2 2 3" xfId="45490" xr:uid="{36C6C19D-884D-457D-9615-EF1CEC82FC6A}"/>
    <cellStyle name="Normal 3 2 4 5 5 2 3" xfId="17543" xr:uid="{3957D9C6-AD9E-4CD0-8592-A63FC576F545}"/>
    <cellStyle name="Normal 3 2 4 5 5 2 3 2" xfId="45492" xr:uid="{836B04E1-7FD1-4490-99A1-37FD89FA47FD}"/>
    <cellStyle name="Normal 3 2 4 5 5 2 4" xfId="45489" xr:uid="{8EA4A57C-2E48-4CCB-A42A-2616DF54E229}"/>
    <cellStyle name="Normal 3 2 4 5 5 3" xfId="17544" xr:uid="{7B5499D3-45CB-4CCF-8B65-2AC9C5A6F987}"/>
    <cellStyle name="Normal 3 2 4 5 5 3 2" xfId="17545" xr:uid="{DD790279-4FC4-4344-8401-21422BBD7FE7}"/>
    <cellStyle name="Normal 3 2 4 5 5 3 2 2" xfId="45494" xr:uid="{524B67F6-9D83-494D-AFC3-938600B7D9F9}"/>
    <cellStyle name="Normal 3 2 4 5 5 3 3" xfId="45493" xr:uid="{6F5CE7FD-10C7-402D-B37E-068926AB440D}"/>
    <cellStyle name="Normal 3 2 4 5 5 4" xfId="17546" xr:uid="{5E56FDDF-AC7F-4F4C-ABDC-694BB84DD180}"/>
    <cellStyle name="Normal 3 2 4 5 5 4 2" xfId="45495" xr:uid="{BBFC4727-A61D-4334-8867-FF055FE349D7}"/>
    <cellStyle name="Normal 3 2 4 5 5 5" xfId="45488" xr:uid="{FB9811A8-9ED7-43AC-9104-1714B692CE7A}"/>
    <cellStyle name="Normal 3 2 4 5 6" xfId="17547" xr:uid="{A2D4CFB1-CD6D-4316-8102-3FB11356D637}"/>
    <cellStyle name="Normal 3 2 4 5 6 2" xfId="17548" xr:uid="{9030D38B-FF7C-4262-AA39-FA8D90A1C1BA}"/>
    <cellStyle name="Normal 3 2 4 5 6 2 2" xfId="17549" xr:uid="{E84D9799-158F-4EFD-B74A-4D67E8F73604}"/>
    <cellStyle name="Normal 3 2 4 5 6 2 2 2" xfId="45498" xr:uid="{1932105C-DC37-4E98-92C0-2C2E987C1B18}"/>
    <cellStyle name="Normal 3 2 4 5 6 2 3" xfId="45497" xr:uid="{A481E660-2813-48FE-8772-C3CD49F31411}"/>
    <cellStyle name="Normal 3 2 4 5 6 3" xfId="17550" xr:uid="{0F26B953-9727-459D-9713-A479B321858A}"/>
    <cellStyle name="Normal 3 2 4 5 6 3 2" xfId="45499" xr:uid="{E0E73225-5522-4238-8F9F-45CFB345D025}"/>
    <cellStyle name="Normal 3 2 4 5 6 4" xfId="45496" xr:uid="{B8BB9EDB-C7ED-48A2-A005-383275C93DBA}"/>
    <cellStyle name="Normal 3 2 4 5 7" xfId="17551" xr:uid="{9E402C6F-0854-42CC-BFD7-35E120FEE829}"/>
    <cellStyle name="Normal 3 2 4 5 7 2" xfId="17552" xr:uid="{B661549C-738A-40AD-BBC1-1976CBF1C508}"/>
    <cellStyle name="Normal 3 2 4 5 7 2 2" xfId="45501" xr:uid="{F976E27D-2850-4D91-A5AA-C0E55BBD2C59}"/>
    <cellStyle name="Normal 3 2 4 5 7 3" xfId="45500" xr:uid="{64002978-7287-4EE9-B937-A666F78BC723}"/>
    <cellStyle name="Normal 3 2 4 5 8" xfId="17553" xr:uid="{1E76EC7B-099B-43C0-B361-5045F754A521}"/>
    <cellStyle name="Normal 3 2 4 5 8 2" xfId="45502" xr:uid="{DB0A00CE-17F5-4AA3-9D26-B9082857D897}"/>
    <cellStyle name="Normal 3 2 4 5 9" xfId="28080" xr:uid="{895CA972-BB1B-4E55-AA4B-76D968438697}"/>
    <cellStyle name="Normal 3 2 4 6" xfId="410" xr:uid="{AA9EAF5F-700F-4935-8DB1-5801AF271B46}"/>
    <cellStyle name="Normal 3 2 4 6 2" xfId="17554" xr:uid="{506AF4CE-D4F5-47AC-8603-30C1D2031A4C}"/>
    <cellStyle name="Normal 3 2 4 6 2 2" xfId="17555" xr:uid="{E23122B1-5D87-4E5D-8B23-A21FF2832E1A}"/>
    <cellStyle name="Normal 3 2 4 6 2 2 2" xfId="17556" xr:uid="{9427E7AD-8630-436B-8F56-1486F478AE1B}"/>
    <cellStyle name="Normal 3 2 4 6 2 2 2 2" xfId="17557" xr:uid="{CA0BC5BB-05F9-4524-AC66-9AAD7A92EE8C}"/>
    <cellStyle name="Normal 3 2 4 6 2 2 2 2 2" xfId="17558" xr:uid="{F10D4DEA-DBC0-4972-B0B5-BE9F63F4B1FC}"/>
    <cellStyle name="Normal 3 2 4 6 2 2 2 2 2 2" xfId="45507" xr:uid="{499A0DDD-1931-4787-A65B-4B967D7B4388}"/>
    <cellStyle name="Normal 3 2 4 6 2 2 2 2 3" xfId="45506" xr:uid="{277A494E-734C-4589-BF9E-117BB6CD8F16}"/>
    <cellStyle name="Normal 3 2 4 6 2 2 2 3" xfId="17559" xr:uid="{89081FF5-9B71-47E6-8DFC-7C1F7ADD8693}"/>
    <cellStyle name="Normal 3 2 4 6 2 2 2 3 2" xfId="45508" xr:uid="{4E12D33A-2CB9-4C98-ACFA-6259DDB24956}"/>
    <cellStyle name="Normal 3 2 4 6 2 2 2 4" xfId="45505" xr:uid="{2AB00E2C-6004-4F34-9E92-CC5C47B26D09}"/>
    <cellStyle name="Normal 3 2 4 6 2 2 3" xfId="17560" xr:uid="{E97E6874-F7CD-48CD-AEEA-A667A6232FC2}"/>
    <cellStyle name="Normal 3 2 4 6 2 2 3 2" xfId="17561" xr:uid="{5D7AA7DB-8D42-4628-AAA6-B6246353694C}"/>
    <cellStyle name="Normal 3 2 4 6 2 2 3 2 2" xfId="45510" xr:uid="{00D0454E-6E5F-4E3C-9EC1-70DE2E0452D1}"/>
    <cellStyle name="Normal 3 2 4 6 2 2 3 3" xfId="45509" xr:uid="{63C695AA-6DDA-48B8-A5DA-1BAE7EE833B6}"/>
    <cellStyle name="Normal 3 2 4 6 2 2 4" xfId="17562" xr:uid="{D920AF6F-16D0-46AD-93A4-BAC3B97C2CC2}"/>
    <cellStyle name="Normal 3 2 4 6 2 2 4 2" xfId="45511" xr:uid="{A36C7DCE-BC07-429D-95BF-9439995AAFBE}"/>
    <cellStyle name="Normal 3 2 4 6 2 2 5" xfId="45504" xr:uid="{43BB213D-FDA5-485B-A268-E290AEEB0014}"/>
    <cellStyle name="Normal 3 2 4 6 2 3" xfId="17563" xr:uid="{0EA7C22D-9AB3-4055-9160-E16239547FF1}"/>
    <cellStyle name="Normal 3 2 4 6 2 3 2" xfId="17564" xr:uid="{80A58EBF-9471-40DD-A376-993E6202873E}"/>
    <cellStyle name="Normal 3 2 4 6 2 3 2 2" xfId="17565" xr:uid="{396BB87A-8A05-4CBD-B4DF-2940F1DE0C45}"/>
    <cellStyle name="Normal 3 2 4 6 2 3 2 2 2" xfId="45514" xr:uid="{6D15503F-CFB6-455C-95FA-99D784B26F21}"/>
    <cellStyle name="Normal 3 2 4 6 2 3 2 3" xfId="45513" xr:uid="{91E3CB96-2064-4A28-9280-1B5630379CB9}"/>
    <cellStyle name="Normal 3 2 4 6 2 3 3" xfId="17566" xr:uid="{31839E13-A23E-44FC-8B2B-31B4523B945C}"/>
    <cellStyle name="Normal 3 2 4 6 2 3 3 2" xfId="45515" xr:uid="{8E85D865-61F4-4009-BD35-8C82803BD2B9}"/>
    <cellStyle name="Normal 3 2 4 6 2 3 4" xfId="45512" xr:uid="{4EBD9FA3-7A76-4356-BFED-7D6C4D9FBF45}"/>
    <cellStyle name="Normal 3 2 4 6 2 4" xfId="17567" xr:uid="{8EFBBA62-7547-4C7E-8508-4C6730675BE6}"/>
    <cellStyle name="Normal 3 2 4 6 2 4 2" xfId="17568" xr:uid="{1AA762B5-31C8-41A4-8635-B78A9EFF65A8}"/>
    <cellStyle name="Normal 3 2 4 6 2 4 2 2" xfId="45517" xr:uid="{6FF4D012-E779-4A8A-AA21-23E916E48E50}"/>
    <cellStyle name="Normal 3 2 4 6 2 4 3" xfId="45516" xr:uid="{58797B90-8B33-49C6-9560-1A6707A2EAB9}"/>
    <cellStyle name="Normal 3 2 4 6 2 5" xfId="17569" xr:uid="{2B0D55D7-9CF0-40AF-A3D5-49F1FF97BB71}"/>
    <cellStyle name="Normal 3 2 4 6 2 5 2" xfId="45518" xr:uid="{2B397D4B-048B-47C2-8E92-A8934E3EBB71}"/>
    <cellStyle name="Normal 3 2 4 6 2 6" xfId="45503" xr:uid="{6808EBC6-7B56-4D2C-A312-056E0C98F035}"/>
    <cellStyle name="Normal 3 2 4 6 3" xfId="17570" xr:uid="{B70E8C6E-245D-4B20-915A-552F6561A1DD}"/>
    <cellStyle name="Normal 3 2 4 6 3 2" xfId="17571" xr:uid="{C8A773E9-D5FE-4C00-A80D-E93BCA93C939}"/>
    <cellStyle name="Normal 3 2 4 6 3 2 2" xfId="17572" xr:uid="{D499D5E5-262B-4414-B493-AA2CC5DBAE5F}"/>
    <cellStyle name="Normal 3 2 4 6 3 2 2 2" xfId="17573" xr:uid="{F4AAA9DF-961F-4CF7-8096-8E7D45C6AAA8}"/>
    <cellStyle name="Normal 3 2 4 6 3 2 2 2 2" xfId="45522" xr:uid="{DCB1D674-5EAB-4385-9D8E-0CFD86F79D82}"/>
    <cellStyle name="Normal 3 2 4 6 3 2 2 3" xfId="45521" xr:uid="{8FF447E5-2F90-48BF-A10B-2916CAE6F9B7}"/>
    <cellStyle name="Normal 3 2 4 6 3 2 3" xfId="17574" xr:uid="{49057E4F-DC0D-41D5-88A1-75E9EFFCD20C}"/>
    <cellStyle name="Normal 3 2 4 6 3 2 3 2" xfId="45523" xr:uid="{39C91A61-100C-4D7D-B19B-1AD19A7A4D63}"/>
    <cellStyle name="Normal 3 2 4 6 3 2 4" xfId="45520" xr:uid="{28AF35B0-648E-4819-A5D7-A51CECB20F16}"/>
    <cellStyle name="Normal 3 2 4 6 3 3" xfId="17575" xr:uid="{50E8D102-AC15-446D-B2CF-38B6CEB0DDB8}"/>
    <cellStyle name="Normal 3 2 4 6 3 3 2" xfId="17576" xr:uid="{468EEC38-A885-485E-B186-7881667C424E}"/>
    <cellStyle name="Normal 3 2 4 6 3 3 2 2" xfId="45525" xr:uid="{6D58CC55-F48B-4BF8-BAD0-225F204B5D5D}"/>
    <cellStyle name="Normal 3 2 4 6 3 3 3" xfId="45524" xr:uid="{D756DED4-3531-43E4-A0AA-32BF906F34D3}"/>
    <cellStyle name="Normal 3 2 4 6 3 4" xfId="17577" xr:uid="{F8F27923-D4CD-41FC-9BB3-9C05C36FBE86}"/>
    <cellStyle name="Normal 3 2 4 6 3 4 2" xfId="45526" xr:uid="{169CF0BC-900B-4BE4-B7A0-AF81F4414C89}"/>
    <cellStyle name="Normal 3 2 4 6 3 5" xfId="45519" xr:uid="{B3D02766-DF2C-4EA5-87DC-F6DE926FC5B7}"/>
    <cellStyle name="Normal 3 2 4 6 4" xfId="17578" xr:uid="{22780F6C-F860-4713-9B07-982BD5F3AF95}"/>
    <cellStyle name="Normal 3 2 4 6 4 2" xfId="17579" xr:uid="{D6BD5A45-E7CF-4167-A8EA-FC1CCDBF5D5D}"/>
    <cellStyle name="Normal 3 2 4 6 4 2 2" xfId="17580" xr:uid="{E5F7CB05-6AF9-4E02-BB5E-90288B74FBE1}"/>
    <cellStyle name="Normal 3 2 4 6 4 2 2 2" xfId="17581" xr:uid="{9D7092A4-8435-470C-A18B-68DF7549F6EF}"/>
    <cellStyle name="Normal 3 2 4 6 4 2 2 2 2" xfId="45530" xr:uid="{D7D036AD-0F19-44B5-8D9C-0BCDB15F1299}"/>
    <cellStyle name="Normal 3 2 4 6 4 2 2 3" xfId="45529" xr:uid="{1F5FAF84-7A7B-416A-B308-06B4A888C570}"/>
    <cellStyle name="Normal 3 2 4 6 4 2 3" xfId="17582" xr:uid="{83D6236E-8170-430C-9DF1-B1565633A66B}"/>
    <cellStyle name="Normal 3 2 4 6 4 2 3 2" xfId="45531" xr:uid="{161D9EF8-37B5-4922-BAE9-0334289BE53C}"/>
    <cellStyle name="Normal 3 2 4 6 4 2 4" xfId="45528" xr:uid="{968C6E6C-86ED-4B58-B3BD-B66877909BDF}"/>
    <cellStyle name="Normal 3 2 4 6 4 3" xfId="17583" xr:uid="{C9FA81AA-749D-40E6-9348-BA5E9A50BD72}"/>
    <cellStyle name="Normal 3 2 4 6 4 3 2" xfId="17584" xr:uid="{12110A72-F265-445C-908E-F89E98B20491}"/>
    <cellStyle name="Normal 3 2 4 6 4 3 2 2" xfId="45533" xr:uid="{3DB60C06-B9D2-4350-A2BF-A3E7F5FCF874}"/>
    <cellStyle name="Normal 3 2 4 6 4 3 3" xfId="45532" xr:uid="{869D4B6E-B6FB-4009-BACF-CABA1D2D8E61}"/>
    <cellStyle name="Normal 3 2 4 6 4 4" xfId="17585" xr:uid="{4D6B6AF4-24AE-42D1-A63E-AACA5EDBEF74}"/>
    <cellStyle name="Normal 3 2 4 6 4 4 2" xfId="45534" xr:uid="{E8421F8E-47FD-4D4B-9D8F-C6304FE1E71C}"/>
    <cellStyle name="Normal 3 2 4 6 4 5" xfId="45527" xr:uid="{3F6950D5-2942-4C15-A77A-6D8A3D90286B}"/>
    <cellStyle name="Normal 3 2 4 6 5" xfId="17586" xr:uid="{60396DDA-43A3-4AD9-B315-A9FD5FB3366F}"/>
    <cellStyle name="Normal 3 2 4 6 5 2" xfId="17587" xr:uid="{E3495729-5B5E-45E3-95FD-ADCB21087E54}"/>
    <cellStyle name="Normal 3 2 4 6 5 2 2" xfId="17588" xr:uid="{5EB376F1-2A58-4E8F-9147-D71E4E0D73E4}"/>
    <cellStyle name="Normal 3 2 4 6 5 2 2 2" xfId="45537" xr:uid="{34221187-2DE3-464C-BF53-85C168A5B9A4}"/>
    <cellStyle name="Normal 3 2 4 6 5 2 3" xfId="45536" xr:uid="{9A2DA1F8-DDA8-4A94-8DBD-253CED056898}"/>
    <cellStyle name="Normal 3 2 4 6 5 3" xfId="17589" xr:uid="{9AB98EBC-8871-419F-8843-CE8203CF2635}"/>
    <cellStyle name="Normal 3 2 4 6 5 3 2" xfId="45538" xr:uid="{E60C68A6-EE75-4C64-A31A-2F3BC47E16DC}"/>
    <cellStyle name="Normal 3 2 4 6 5 4" xfId="45535" xr:uid="{0D309968-DF1D-4BB6-82F6-9E43AA819038}"/>
    <cellStyle name="Normal 3 2 4 6 6" xfId="17590" xr:uid="{6675B93B-0F39-446A-8DBB-F6F7AC720230}"/>
    <cellStyle name="Normal 3 2 4 6 6 2" xfId="17591" xr:uid="{FFDCF1D6-8DFD-47C2-AD22-3E58EFC40D7A}"/>
    <cellStyle name="Normal 3 2 4 6 6 2 2" xfId="45540" xr:uid="{4936D607-7640-46B0-B82C-06A4D15C8E50}"/>
    <cellStyle name="Normal 3 2 4 6 6 3" xfId="45539" xr:uid="{53F989AA-544B-4AE2-8E06-94396EFBA676}"/>
    <cellStyle name="Normal 3 2 4 6 7" xfId="17592" xr:uid="{B0ECE126-F4FF-4C67-8C70-F2147F7A7591}"/>
    <cellStyle name="Normal 3 2 4 6 7 2" xfId="45541" xr:uid="{01C90620-F517-455C-8513-BA9F49B69A26}"/>
    <cellStyle name="Normal 3 2 4 6 8" xfId="28389" xr:uid="{ED9191FE-6F1B-441F-B8BE-871DDA7DF7A4}"/>
    <cellStyle name="Normal 3 2 4 7" xfId="17593" xr:uid="{175B772F-B561-4F8B-9218-7732059968F3}"/>
    <cellStyle name="Normal 3 2 4 7 2" xfId="17594" xr:uid="{BD4E9FAA-4E47-4AC1-8701-8FFACEA0E7A0}"/>
    <cellStyle name="Normal 3 2 4 7 2 2" xfId="17595" xr:uid="{4AEB243D-865F-4115-ABA4-6D38143C0799}"/>
    <cellStyle name="Normal 3 2 4 7 2 2 2" xfId="17596" xr:uid="{FA21A1F8-9343-4CFF-9DCE-17031AC39DEC}"/>
    <cellStyle name="Normal 3 2 4 7 2 2 2 2" xfId="17597" xr:uid="{0222C375-8AA5-4A40-886F-9787354C5EC4}"/>
    <cellStyle name="Normal 3 2 4 7 2 2 2 2 2" xfId="45546" xr:uid="{9DD6D7D7-8B6B-4372-90F7-0B8AB557F86F}"/>
    <cellStyle name="Normal 3 2 4 7 2 2 2 3" xfId="45545" xr:uid="{F4A73D4F-1F16-4E11-8DD5-9E9C2816AB50}"/>
    <cellStyle name="Normal 3 2 4 7 2 2 3" xfId="17598" xr:uid="{278ADB61-CF42-4FD2-A7D2-F8BCA97EE99A}"/>
    <cellStyle name="Normal 3 2 4 7 2 2 3 2" xfId="45547" xr:uid="{8C704ACD-BCED-42F8-B51C-C1ED2311882A}"/>
    <cellStyle name="Normal 3 2 4 7 2 2 4" xfId="45544" xr:uid="{25AFFB30-22FF-4A2B-8B55-2FB1A761A738}"/>
    <cellStyle name="Normal 3 2 4 7 2 3" xfId="17599" xr:uid="{609F6736-76B1-4AA1-BF5D-B421F32BBABE}"/>
    <cellStyle name="Normal 3 2 4 7 2 3 2" xfId="17600" xr:uid="{2ADD5D28-8C41-4972-BBCA-E31538EA6428}"/>
    <cellStyle name="Normal 3 2 4 7 2 3 2 2" xfId="45549" xr:uid="{8F4B54F7-EF06-4523-AA27-13DFF734D2CE}"/>
    <cellStyle name="Normal 3 2 4 7 2 3 3" xfId="45548" xr:uid="{89918452-F9F5-443D-837B-C8CE6F6B1896}"/>
    <cellStyle name="Normal 3 2 4 7 2 4" xfId="17601" xr:uid="{FDBF021A-6F27-4D34-96B2-3B5D24CA3CF3}"/>
    <cellStyle name="Normal 3 2 4 7 2 4 2" xfId="45550" xr:uid="{58475CBB-1D4F-4E41-B435-621D45651649}"/>
    <cellStyle name="Normal 3 2 4 7 2 5" xfId="45543" xr:uid="{1DD6F7D3-F1ED-4125-BBB7-43B6230014C7}"/>
    <cellStyle name="Normal 3 2 4 7 3" xfId="17602" xr:uid="{FE4C2D37-2D82-415A-A40C-9A32C48D27E2}"/>
    <cellStyle name="Normal 3 2 4 7 3 2" xfId="17603" xr:uid="{9E3E0317-0710-43EF-B437-A066DBB2F569}"/>
    <cellStyle name="Normal 3 2 4 7 3 2 2" xfId="17604" xr:uid="{7A778218-B6C0-4226-B3CC-84F88CA4F9F1}"/>
    <cellStyle name="Normal 3 2 4 7 3 2 2 2" xfId="45553" xr:uid="{4DB2C102-1CE1-40A9-A66F-115F61A9DBA4}"/>
    <cellStyle name="Normal 3 2 4 7 3 2 3" xfId="45552" xr:uid="{4B7753AE-DDDF-4A0E-AE05-ACCCFEE7FDB2}"/>
    <cellStyle name="Normal 3 2 4 7 3 3" xfId="17605" xr:uid="{64F98BF4-D71C-4B12-A5EA-267AD49E2BBA}"/>
    <cellStyle name="Normal 3 2 4 7 3 3 2" xfId="45554" xr:uid="{71798192-7AD8-4CEF-A42C-2EED1BF50541}"/>
    <cellStyle name="Normal 3 2 4 7 3 4" xfId="45551" xr:uid="{DCC22F47-07A3-41C0-9C20-200D21A57339}"/>
    <cellStyle name="Normal 3 2 4 7 4" xfId="17606" xr:uid="{F4887211-466B-4BCA-8075-32E400353BF1}"/>
    <cellStyle name="Normal 3 2 4 7 4 2" xfId="17607" xr:uid="{B36E7A67-3ACB-4903-878C-0CED795791CD}"/>
    <cellStyle name="Normal 3 2 4 7 4 2 2" xfId="45556" xr:uid="{831661E5-9AE0-4798-AC5C-B33E747C39BE}"/>
    <cellStyle name="Normal 3 2 4 7 4 3" xfId="45555" xr:uid="{8C650356-1430-4E55-B9EA-8E352CACCECE}"/>
    <cellStyle name="Normal 3 2 4 7 5" xfId="17608" xr:uid="{7FF6D62B-5B41-4705-9FA5-FFCC9DCF3BCF}"/>
    <cellStyle name="Normal 3 2 4 7 5 2" xfId="45557" xr:uid="{D061C600-487D-4E08-8933-F34CFE1DB22B}"/>
    <cellStyle name="Normal 3 2 4 7 6" xfId="45542" xr:uid="{F09D6231-3651-48AE-B6A3-48F2E187D855}"/>
    <cellStyle name="Normal 3 2 4 8" xfId="17609" xr:uid="{DE15EFC3-A861-466B-8685-3007DCD38756}"/>
    <cellStyle name="Normal 3 2 4 8 2" xfId="17610" xr:uid="{7B47AA6D-1855-4C71-B618-9F768CB78FD4}"/>
    <cellStyle name="Normal 3 2 4 8 2 2" xfId="17611" xr:uid="{87C9D719-4B66-4851-8C85-A9C76D8D28BC}"/>
    <cellStyle name="Normal 3 2 4 8 2 2 2" xfId="17612" xr:uid="{03ECA14A-2DBF-49D5-8F3B-39AF2A8C7DFE}"/>
    <cellStyle name="Normal 3 2 4 8 2 2 2 2" xfId="45561" xr:uid="{6D455365-7A06-49EF-915D-9C354DAD6618}"/>
    <cellStyle name="Normal 3 2 4 8 2 2 3" xfId="45560" xr:uid="{10DB9B6B-0D4C-4B4E-A582-15CC94E6044A}"/>
    <cellStyle name="Normal 3 2 4 8 2 3" xfId="17613" xr:uid="{98AAF109-F6FE-4920-BE63-00963F580301}"/>
    <cellStyle name="Normal 3 2 4 8 2 3 2" xfId="45562" xr:uid="{31C1EAE9-2BCA-44DF-80D1-D5005CFF6718}"/>
    <cellStyle name="Normal 3 2 4 8 2 4" xfId="45559" xr:uid="{A2DBBA21-12A7-4419-B7FC-72C993FE60AE}"/>
    <cellStyle name="Normal 3 2 4 8 3" xfId="17614" xr:uid="{06EAE3F6-7211-4DDA-90B7-54AAAC85D927}"/>
    <cellStyle name="Normal 3 2 4 8 3 2" xfId="17615" xr:uid="{767FC7A8-BDCB-42B2-8273-6D54FB9A8ED9}"/>
    <cellStyle name="Normal 3 2 4 8 3 2 2" xfId="45564" xr:uid="{08D8B897-3F82-4895-9D47-E025143E84CE}"/>
    <cellStyle name="Normal 3 2 4 8 3 3" xfId="45563" xr:uid="{77906E1F-CC4A-4E4F-9C58-F326C539AF5C}"/>
    <cellStyle name="Normal 3 2 4 8 4" xfId="17616" xr:uid="{DBE80218-9718-4280-9EDF-94905D130BDC}"/>
    <cellStyle name="Normal 3 2 4 8 4 2" xfId="45565" xr:uid="{B7DC4141-2850-432E-8D6C-8305840D84C2}"/>
    <cellStyle name="Normal 3 2 4 8 5" xfId="45558" xr:uid="{B56008E2-6D20-4014-87EB-A6F5F2BE7B10}"/>
    <cellStyle name="Normal 3 2 4 9" xfId="17617" xr:uid="{8D09422B-3752-47FC-9C31-A86B906801FF}"/>
    <cellStyle name="Normal 3 2 4 9 2" xfId="17618" xr:uid="{63725F46-693D-4B87-AFB0-644CCA6AB7FA}"/>
    <cellStyle name="Normal 3 2 4 9 2 2" xfId="17619" xr:uid="{5B0CF544-10CA-45DC-A8AA-524622152317}"/>
    <cellStyle name="Normal 3 2 4 9 2 2 2" xfId="17620" xr:uid="{867F806D-6CD7-4431-BCCE-7F02C201A927}"/>
    <cellStyle name="Normal 3 2 4 9 2 2 2 2" xfId="45569" xr:uid="{5A3D8D8B-6D6B-4189-818E-5611A3DF811C}"/>
    <cellStyle name="Normal 3 2 4 9 2 2 3" xfId="45568" xr:uid="{84A84649-56C1-4813-8432-4DEB68DA9B24}"/>
    <cellStyle name="Normal 3 2 4 9 2 3" xfId="17621" xr:uid="{EC95E6B0-D761-475A-8BD0-8E47896493B6}"/>
    <cellStyle name="Normal 3 2 4 9 2 3 2" xfId="45570" xr:uid="{4ACE332C-4DB0-45D2-BAA7-AB9AB0020147}"/>
    <cellStyle name="Normal 3 2 4 9 2 4" xfId="45567" xr:uid="{8004B739-40C7-4876-920F-52BB39827EA4}"/>
    <cellStyle name="Normal 3 2 4 9 3" xfId="17622" xr:uid="{037E8E70-F881-4407-AB89-8C948D22FEAC}"/>
    <cellStyle name="Normal 3 2 4 9 3 2" xfId="17623" xr:uid="{2EE2D43C-8819-4111-8485-9186B72053D7}"/>
    <cellStyle name="Normal 3 2 4 9 3 2 2" xfId="45572" xr:uid="{29CD0CA3-FF02-4856-BB84-1167F3722E3F}"/>
    <cellStyle name="Normal 3 2 4 9 3 3" xfId="45571" xr:uid="{38CD9E93-0745-4016-857E-BA5BE0E2F7E0}"/>
    <cellStyle name="Normal 3 2 4 9 4" xfId="17624" xr:uid="{B870CBB6-1896-4CB8-9D23-DB14D7C3C797}"/>
    <cellStyle name="Normal 3 2 4 9 4 2" xfId="45573" xr:uid="{B3624BE2-E729-4885-9E8A-9F1CAE2CDED5}"/>
    <cellStyle name="Normal 3 2 4 9 5" xfId="45566" xr:uid="{B8BCA118-523C-4A6E-A924-F30524C19AA4}"/>
    <cellStyle name="Normal 3 2 5" xfId="8" xr:uid="{D10AA6BA-EF74-45CE-890D-700456C9B339}"/>
    <cellStyle name="Normal 3 2 5 10" xfId="17625" xr:uid="{A1471336-6376-4FB4-A5C7-CE6279E6811D}"/>
    <cellStyle name="Normal 3 2 5 10 2" xfId="45574" xr:uid="{1206FCC0-9769-47A0-AE69-981BDCFD430B}"/>
    <cellStyle name="Normal 3 2 5 11" xfId="27915" xr:uid="{3B4A2CBE-2D4A-4747-8ECF-10326FDC0713}"/>
    <cellStyle name="Normal 3 2 5 11 2" xfId="55834" xr:uid="{154453A3-417D-4892-BDAF-14FC3E43F991}"/>
    <cellStyle name="Normal 3 2 5 12" xfId="28099" xr:uid="{78891EA0-E469-4F3E-B425-1E7BEEA86833}"/>
    <cellStyle name="Normal 3 2 5 13" xfId="115" xr:uid="{14003973-C584-4FF3-9B02-661BF5A8358E}"/>
    <cellStyle name="Normal 3 2 5 2" xfId="9" xr:uid="{0F837B58-630E-4F65-B944-3C61BA3FB605}"/>
    <cellStyle name="Normal 3 2 5 2 10" xfId="27916" xr:uid="{5DF80723-5FC0-443C-BBA9-DBA81E2BF1F1}"/>
    <cellStyle name="Normal 3 2 5 2 10 2" xfId="55835" xr:uid="{6EA3CD64-E330-4327-8F80-5C5A5E1FFD8A}"/>
    <cellStyle name="Normal 3 2 5 2 11" xfId="28176" xr:uid="{B05829F6-B64A-4F5F-AF0B-6B048CE0CBEF}"/>
    <cellStyle name="Normal 3 2 5 2 12" xfId="194" xr:uid="{7D7F80EE-858E-4D28-861D-C64CBC721741}"/>
    <cellStyle name="Normal 3 2 5 2 2" xfId="349" xr:uid="{015AA8CC-61C9-4892-A488-2531AFB72BF9}"/>
    <cellStyle name="Normal 3 2 5 2 2 10" xfId="28330" xr:uid="{146ABBC3-4C7A-4245-9A38-0B7D806E207F}"/>
    <cellStyle name="Normal 3 2 5 2 2 2" xfId="696" xr:uid="{4D58A231-F76A-4C68-A2F7-ADD5D9114953}"/>
    <cellStyle name="Normal 3 2 5 2 2 2 2" xfId="17626" xr:uid="{207184A5-8A44-4FFE-84C6-E8CDA73E06F7}"/>
    <cellStyle name="Normal 3 2 5 2 2 2 2 2" xfId="17627" xr:uid="{6E5AA9DA-C94E-4108-A5F9-8BA78C4E40A6}"/>
    <cellStyle name="Normal 3 2 5 2 2 2 2 2 2" xfId="17628" xr:uid="{22380DC4-353B-413A-BB31-45654E588181}"/>
    <cellStyle name="Normal 3 2 5 2 2 2 2 2 2 2" xfId="17629" xr:uid="{52841FC0-72BA-4D69-B092-997DD3457910}"/>
    <cellStyle name="Normal 3 2 5 2 2 2 2 2 2 2 2" xfId="17630" xr:uid="{7BEF593C-8217-4956-9E51-13E583E153EB}"/>
    <cellStyle name="Normal 3 2 5 2 2 2 2 2 2 2 2 2" xfId="45579" xr:uid="{BD1ADFE5-F287-4DBB-BF6C-8D744E92A9D2}"/>
    <cellStyle name="Normal 3 2 5 2 2 2 2 2 2 2 3" xfId="45578" xr:uid="{502890CC-C358-4497-AABD-D2912BCE1253}"/>
    <cellStyle name="Normal 3 2 5 2 2 2 2 2 2 3" xfId="17631" xr:uid="{B87609CF-C19C-4C33-B89C-FBF864135B02}"/>
    <cellStyle name="Normal 3 2 5 2 2 2 2 2 2 3 2" xfId="45580" xr:uid="{C5CB6525-9201-43A1-8332-C42C4D537624}"/>
    <cellStyle name="Normal 3 2 5 2 2 2 2 2 2 4" xfId="45577" xr:uid="{818F1169-992E-41C3-A1A1-9EAAD296F83A}"/>
    <cellStyle name="Normal 3 2 5 2 2 2 2 2 3" xfId="17632" xr:uid="{F06C13AC-6680-4192-9320-9B018D47D8D1}"/>
    <cellStyle name="Normal 3 2 5 2 2 2 2 2 3 2" xfId="17633" xr:uid="{D1015C20-3181-4B1D-8350-D710E1E8B926}"/>
    <cellStyle name="Normal 3 2 5 2 2 2 2 2 3 2 2" xfId="45582" xr:uid="{E80E657E-7EFC-4B5C-9015-F02B60BA6B46}"/>
    <cellStyle name="Normal 3 2 5 2 2 2 2 2 3 3" xfId="45581" xr:uid="{A2BF5EBC-D82C-4921-A8A6-6A9068199F3D}"/>
    <cellStyle name="Normal 3 2 5 2 2 2 2 2 4" xfId="17634" xr:uid="{AADA95B9-4BC5-4962-A6F1-435026CD0F10}"/>
    <cellStyle name="Normal 3 2 5 2 2 2 2 2 4 2" xfId="45583" xr:uid="{352957A5-8544-4EDC-8F14-0D7C869CFE06}"/>
    <cellStyle name="Normal 3 2 5 2 2 2 2 2 5" xfId="45576" xr:uid="{82B74AAD-1DBD-43B6-AA2C-E2EEF430E566}"/>
    <cellStyle name="Normal 3 2 5 2 2 2 2 3" xfId="17635" xr:uid="{402AA715-97B3-47FB-9447-0BD9E444763E}"/>
    <cellStyle name="Normal 3 2 5 2 2 2 2 3 2" xfId="17636" xr:uid="{132B150B-F446-47C1-8E08-E2C7604441D9}"/>
    <cellStyle name="Normal 3 2 5 2 2 2 2 3 2 2" xfId="17637" xr:uid="{C87C7B29-8BC3-4513-8275-D2EA490F8DB1}"/>
    <cellStyle name="Normal 3 2 5 2 2 2 2 3 2 2 2" xfId="45586" xr:uid="{4423633B-B3CF-4CA5-99D7-88633C7123ED}"/>
    <cellStyle name="Normal 3 2 5 2 2 2 2 3 2 3" xfId="45585" xr:uid="{C361443F-A4C6-4542-B7FB-337598CB422E}"/>
    <cellStyle name="Normal 3 2 5 2 2 2 2 3 3" xfId="17638" xr:uid="{4F4DFDCF-2F54-4564-8047-63D99E11B941}"/>
    <cellStyle name="Normal 3 2 5 2 2 2 2 3 3 2" xfId="45587" xr:uid="{F0029116-615D-4900-9ADE-78B3AFAC2CF5}"/>
    <cellStyle name="Normal 3 2 5 2 2 2 2 3 4" xfId="45584" xr:uid="{D60E5382-0F11-46B7-B1CC-CDE723552427}"/>
    <cellStyle name="Normal 3 2 5 2 2 2 2 4" xfId="17639" xr:uid="{34451568-C4CC-43D9-84BB-0B9D67A3955B}"/>
    <cellStyle name="Normal 3 2 5 2 2 2 2 4 2" xfId="17640" xr:uid="{C1155557-5FDB-4EC8-9F26-D5E2F2DF00B7}"/>
    <cellStyle name="Normal 3 2 5 2 2 2 2 4 2 2" xfId="45589" xr:uid="{49E01D54-F59C-4869-9E9F-F0527480AB0A}"/>
    <cellStyle name="Normal 3 2 5 2 2 2 2 4 3" xfId="45588" xr:uid="{52331A02-C870-4A6A-9A10-1A131C5F03D1}"/>
    <cellStyle name="Normal 3 2 5 2 2 2 2 5" xfId="17641" xr:uid="{4E3DDA71-2B5C-4EDB-9D36-B483788F217C}"/>
    <cellStyle name="Normal 3 2 5 2 2 2 2 5 2" xfId="45590" xr:uid="{80C8066C-C45E-436D-B9D3-32EC5B9ECF99}"/>
    <cellStyle name="Normal 3 2 5 2 2 2 2 6" xfId="45575" xr:uid="{84469142-012E-4FC7-93C2-A7B64FD1B558}"/>
    <cellStyle name="Normal 3 2 5 2 2 2 3" xfId="17642" xr:uid="{6BF813E6-696C-4438-B3B4-A2C5A57A3886}"/>
    <cellStyle name="Normal 3 2 5 2 2 2 3 2" xfId="17643" xr:uid="{1573D441-321D-4054-91A2-9585D4C99DE3}"/>
    <cellStyle name="Normal 3 2 5 2 2 2 3 2 2" xfId="17644" xr:uid="{50583B10-1D07-4733-965B-25BE2BC1F667}"/>
    <cellStyle name="Normal 3 2 5 2 2 2 3 2 2 2" xfId="17645" xr:uid="{90157450-B2B6-460F-A989-9023DE63C2A0}"/>
    <cellStyle name="Normal 3 2 5 2 2 2 3 2 2 2 2" xfId="45594" xr:uid="{18B23486-5CD5-4824-80F9-74428E58887E}"/>
    <cellStyle name="Normal 3 2 5 2 2 2 3 2 2 3" xfId="45593" xr:uid="{3FD2D331-EAFD-4729-A8EE-0EF85C02FD55}"/>
    <cellStyle name="Normal 3 2 5 2 2 2 3 2 3" xfId="17646" xr:uid="{509DFFA2-1551-4404-8230-7F570C14048B}"/>
    <cellStyle name="Normal 3 2 5 2 2 2 3 2 3 2" xfId="45595" xr:uid="{90C746B1-8576-4C0E-8076-01F858092D30}"/>
    <cellStyle name="Normal 3 2 5 2 2 2 3 2 4" xfId="45592" xr:uid="{08DE80FC-BF61-4361-8B85-F04DB8A9EC99}"/>
    <cellStyle name="Normal 3 2 5 2 2 2 3 3" xfId="17647" xr:uid="{85FF1B57-912B-4E14-BC01-8A4CD3F59997}"/>
    <cellStyle name="Normal 3 2 5 2 2 2 3 3 2" xfId="17648" xr:uid="{D53EDFA4-52A1-43F7-B1BE-871B0DDC4068}"/>
    <cellStyle name="Normal 3 2 5 2 2 2 3 3 2 2" xfId="45597" xr:uid="{47E05859-6DDB-43F2-87C9-BFBCB4058800}"/>
    <cellStyle name="Normal 3 2 5 2 2 2 3 3 3" xfId="45596" xr:uid="{DA3A0E87-3F6D-43F8-BBD7-639C2DB13BB8}"/>
    <cellStyle name="Normal 3 2 5 2 2 2 3 4" xfId="17649" xr:uid="{7B3C8789-5ECA-4853-B283-9EBC86F125DB}"/>
    <cellStyle name="Normal 3 2 5 2 2 2 3 4 2" xfId="45598" xr:uid="{FA8EEC43-5893-4C1C-83B4-2FB227FEDAC5}"/>
    <cellStyle name="Normal 3 2 5 2 2 2 3 5" xfId="45591" xr:uid="{C7E12D7F-B9D6-42D1-AFCC-7B68B70E06ED}"/>
    <cellStyle name="Normal 3 2 5 2 2 2 4" xfId="17650" xr:uid="{05C4551B-C482-4A1D-BA87-61ADC8B5E7C6}"/>
    <cellStyle name="Normal 3 2 5 2 2 2 4 2" xfId="17651" xr:uid="{2020ECC4-1883-4236-BE0E-E941743B0FA8}"/>
    <cellStyle name="Normal 3 2 5 2 2 2 4 2 2" xfId="17652" xr:uid="{0E1F0036-B293-406A-A6A6-5CF107F6DA48}"/>
    <cellStyle name="Normal 3 2 5 2 2 2 4 2 2 2" xfId="17653" xr:uid="{F1DB2A60-D392-4BBA-941B-791DE3CAE90B}"/>
    <cellStyle name="Normal 3 2 5 2 2 2 4 2 2 2 2" xfId="45602" xr:uid="{2E440A3F-8869-4FE4-A422-6C47B922634C}"/>
    <cellStyle name="Normal 3 2 5 2 2 2 4 2 2 3" xfId="45601" xr:uid="{12AD9E59-FEE4-4AA6-B4C2-F96F174507C0}"/>
    <cellStyle name="Normal 3 2 5 2 2 2 4 2 3" xfId="17654" xr:uid="{1F7EF790-2F21-4E00-B41D-8DCFB3143CD5}"/>
    <cellStyle name="Normal 3 2 5 2 2 2 4 2 3 2" xfId="45603" xr:uid="{B9A4A6A3-A1D9-49F4-88BB-05052535CB94}"/>
    <cellStyle name="Normal 3 2 5 2 2 2 4 2 4" xfId="45600" xr:uid="{F1F5A490-A20F-4428-84E6-24291A50E11D}"/>
    <cellStyle name="Normal 3 2 5 2 2 2 4 3" xfId="17655" xr:uid="{A36F0219-3499-4326-9ADB-7AB98965F0EE}"/>
    <cellStyle name="Normal 3 2 5 2 2 2 4 3 2" xfId="17656" xr:uid="{3A8639DC-0B80-49D7-964C-1217A6896138}"/>
    <cellStyle name="Normal 3 2 5 2 2 2 4 3 2 2" xfId="45605" xr:uid="{6D62685F-4651-4060-A201-E64BAD69C721}"/>
    <cellStyle name="Normal 3 2 5 2 2 2 4 3 3" xfId="45604" xr:uid="{FDEB3629-2BF3-4E57-AF33-767CB571F5DA}"/>
    <cellStyle name="Normal 3 2 5 2 2 2 4 4" xfId="17657" xr:uid="{D788C9D0-A72A-4959-891D-D842C457AA1C}"/>
    <cellStyle name="Normal 3 2 5 2 2 2 4 4 2" xfId="45606" xr:uid="{74DEB164-5BF6-4F35-94EE-DB4E7AD8D091}"/>
    <cellStyle name="Normal 3 2 5 2 2 2 4 5" xfId="45599" xr:uid="{A0756F2A-D6D7-477A-9A31-41CAE191084C}"/>
    <cellStyle name="Normal 3 2 5 2 2 2 5" xfId="17658" xr:uid="{005F6486-D4B9-4C3C-A41F-000B83740D92}"/>
    <cellStyle name="Normal 3 2 5 2 2 2 5 2" xfId="17659" xr:uid="{3B56CC21-F32B-4510-9170-64D88DCB62D7}"/>
    <cellStyle name="Normal 3 2 5 2 2 2 5 2 2" xfId="17660" xr:uid="{A808B157-0172-4D2F-A1B7-2C05CFCF59FA}"/>
    <cellStyle name="Normal 3 2 5 2 2 2 5 2 2 2" xfId="45609" xr:uid="{6A3DC456-8164-41E3-9711-FD6E23058E16}"/>
    <cellStyle name="Normal 3 2 5 2 2 2 5 2 3" xfId="45608" xr:uid="{DBE3F27D-FA14-4433-A603-BA86ED80394F}"/>
    <cellStyle name="Normal 3 2 5 2 2 2 5 3" xfId="17661" xr:uid="{E4158F19-9006-4E27-92D1-E1924BE39DD2}"/>
    <cellStyle name="Normal 3 2 5 2 2 2 5 3 2" xfId="45610" xr:uid="{0BCFE725-4C02-4E95-A7AD-513111BA2758}"/>
    <cellStyle name="Normal 3 2 5 2 2 2 5 4" xfId="45607" xr:uid="{DB3538DE-D54F-4B72-9BA5-62A4376191E4}"/>
    <cellStyle name="Normal 3 2 5 2 2 2 6" xfId="17662" xr:uid="{59E24726-BB41-4C66-8A22-4BE7758B0FFF}"/>
    <cellStyle name="Normal 3 2 5 2 2 2 6 2" xfId="17663" xr:uid="{D6F6438E-A590-43CF-8028-F896215E3B5F}"/>
    <cellStyle name="Normal 3 2 5 2 2 2 6 2 2" xfId="45612" xr:uid="{FDC5D80C-AF2E-4F95-AA00-C69490564F9F}"/>
    <cellStyle name="Normal 3 2 5 2 2 2 6 3" xfId="45611" xr:uid="{CF2E1D4D-E02D-4511-865F-4E7E0B2453B7}"/>
    <cellStyle name="Normal 3 2 5 2 2 2 7" xfId="17664" xr:uid="{3B77C729-7E57-4273-A93B-2A20FAAE67BF}"/>
    <cellStyle name="Normal 3 2 5 2 2 2 7 2" xfId="45613" xr:uid="{575C1F6C-0226-4705-91DD-56D08A57EE47}"/>
    <cellStyle name="Normal 3 2 5 2 2 2 8" xfId="28675" xr:uid="{14FA8074-7940-4E0A-A471-4CD297A1AF85}"/>
    <cellStyle name="Normal 3 2 5 2 2 3" xfId="17665" xr:uid="{97E905BD-D2F7-4336-839F-DAA483C77B78}"/>
    <cellStyle name="Normal 3 2 5 2 2 3 2" xfId="17666" xr:uid="{CFCFBCD5-F908-4B87-AF93-021E342FC71A}"/>
    <cellStyle name="Normal 3 2 5 2 2 3 2 2" xfId="17667" xr:uid="{96610D12-4E4E-4C2A-99D2-087BC504FCDF}"/>
    <cellStyle name="Normal 3 2 5 2 2 3 2 2 2" xfId="17668" xr:uid="{C82D626E-B760-4377-8121-127F1F684411}"/>
    <cellStyle name="Normal 3 2 5 2 2 3 2 2 2 2" xfId="17669" xr:uid="{72F89796-E725-4942-B4AA-8B682CD8B948}"/>
    <cellStyle name="Normal 3 2 5 2 2 3 2 2 2 2 2" xfId="45618" xr:uid="{7353F1E2-7FE4-4CA3-85B8-91A0E71BA2E9}"/>
    <cellStyle name="Normal 3 2 5 2 2 3 2 2 2 3" xfId="45617" xr:uid="{2E36609B-5FBB-4960-B914-F61E325F0BF9}"/>
    <cellStyle name="Normal 3 2 5 2 2 3 2 2 3" xfId="17670" xr:uid="{2F2DE88E-9397-4511-97A6-34913C8133B0}"/>
    <cellStyle name="Normal 3 2 5 2 2 3 2 2 3 2" xfId="45619" xr:uid="{769F83E7-58FB-44FE-89CD-4D2123CBC438}"/>
    <cellStyle name="Normal 3 2 5 2 2 3 2 2 4" xfId="45616" xr:uid="{19012111-3F7B-43CF-A3F5-750B3B2A9432}"/>
    <cellStyle name="Normal 3 2 5 2 2 3 2 3" xfId="17671" xr:uid="{009E0E61-3E23-499B-913C-05AAF4A407B5}"/>
    <cellStyle name="Normal 3 2 5 2 2 3 2 3 2" xfId="17672" xr:uid="{29F57065-3961-420A-A4CE-270489BDE116}"/>
    <cellStyle name="Normal 3 2 5 2 2 3 2 3 2 2" xfId="45621" xr:uid="{F60C89DF-3864-4778-B2BE-CB463A1D7B47}"/>
    <cellStyle name="Normal 3 2 5 2 2 3 2 3 3" xfId="45620" xr:uid="{0DA51BA4-BFAF-4899-89B1-4EC805230E69}"/>
    <cellStyle name="Normal 3 2 5 2 2 3 2 4" xfId="17673" xr:uid="{A85DC78A-5D0C-409A-9E24-C92D5317D804}"/>
    <cellStyle name="Normal 3 2 5 2 2 3 2 4 2" xfId="45622" xr:uid="{8E630831-EB89-4409-9491-AD68CFD14741}"/>
    <cellStyle name="Normal 3 2 5 2 2 3 2 5" xfId="45615" xr:uid="{F7A23A93-A6C0-417A-AC1C-3D7CDE47C31F}"/>
    <cellStyle name="Normal 3 2 5 2 2 3 3" xfId="17674" xr:uid="{A2C26F36-DC04-4D97-B491-6184B74B8327}"/>
    <cellStyle name="Normal 3 2 5 2 2 3 3 2" xfId="17675" xr:uid="{0E96C37D-1200-42CE-A9DD-261878297630}"/>
    <cellStyle name="Normal 3 2 5 2 2 3 3 2 2" xfId="17676" xr:uid="{0E8E7870-CEBC-4A6B-B7B3-0A71A3A99F85}"/>
    <cellStyle name="Normal 3 2 5 2 2 3 3 2 2 2" xfId="45625" xr:uid="{76F751AD-77DF-4C29-96FB-BC06BE7BB14F}"/>
    <cellStyle name="Normal 3 2 5 2 2 3 3 2 3" xfId="45624" xr:uid="{1B63EE99-0774-4549-9BB5-3EAECF6053E3}"/>
    <cellStyle name="Normal 3 2 5 2 2 3 3 3" xfId="17677" xr:uid="{D1512A1A-61DF-4BB8-A355-41586CA3231B}"/>
    <cellStyle name="Normal 3 2 5 2 2 3 3 3 2" xfId="45626" xr:uid="{1D568529-4523-42EC-B004-A7AE9C3ED6AE}"/>
    <cellStyle name="Normal 3 2 5 2 2 3 3 4" xfId="45623" xr:uid="{D8EEDCA5-4544-4A99-A7EB-B9DD91BC6705}"/>
    <cellStyle name="Normal 3 2 5 2 2 3 4" xfId="17678" xr:uid="{3AB7045C-FB01-45DE-89D8-A5F64AA0E10D}"/>
    <cellStyle name="Normal 3 2 5 2 2 3 4 2" xfId="17679" xr:uid="{9C24A0DB-DAB2-4B2E-8991-625AF8DD4CBF}"/>
    <cellStyle name="Normal 3 2 5 2 2 3 4 2 2" xfId="45628" xr:uid="{81639247-4161-4A6A-A395-DEBED61A9D6B}"/>
    <cellStyle name="Normal 3 2 5 2 2 3 4 3" xfId="45627" xr:uid="{FA40E7E6-46A1-4472-84E2-188C9F3DE9E9}"/>
    <cellStyle name="Normal 3 2 5 2 2 3 5" xfId="17680" xr:uid="{316AA240-8981-48AB-94FA-352AC7A6A167}"/>
    <cellStyle name="Normal 3 2 5 2 2 3 5 2" xfId="45629" xr:uid="{6F7D4929-ACEF-49FF-8B75-2A24534AF29F}"/>
    <cellStyle name="Normal 3 2 5 2 2 3 6" xfId="45614" xr:uid="{A36D1749-4F01-4230-8CFE-51B033E9C3C2}"/>
    <cellStyle name="Normal 3 2 5 2 2 4" xfId="17681" xr:uid="{1A6180D3-ABBD-42DB-BB51-B5DF8C7391A7}"/>
    <cellStyle name="Normal 3 2 5 2 2 4 2" xfId="17682" xr:uid="{E4632591-C801-40EF-BD3B-1C5132F47697}"/>
    <cellStyle name="Normal 3 2 5 2 2 4 2 2" xfId="17683" xr:uid="{D6861404-95FC-4FEA-9E8B-F53C486C9BB5}"/>
    <cellStyle name="Normal 3 2 5 2 2 4 2 2 2" xfId="17684" xr:uid="{C602EE87-D214-42AD-A3C9-CBEFA03A8504}"/>
    <cellStyle name="Normal 3 2 5 2 2 4 2 2 2 2" xfId="45633" xr:uid="{EDD9D0E1-C781-429C-8446-E1002B1150B4}"/>
    <cellStyle name="Normal 3 2 5 2 2 4 2 2 3" xfId="45632" xr:uid="{11383CB6-650B-4358-B9CA-8B01F8EF62D2}"/>
    <cellStyle name="Normal 3 2 5 2 2 4 2 3" xfId="17685" xr:uid="{EEBC2CE3-5E8F-4201-88DF-4C47CF3E03E3}"/>
    <cellStyle name="Normal 3 2 5 2 2 4 2 3 2" xfId="45634" xr:uid="{905A2D12-0E18-40C4-95F7-CB85BF613E47}"/>
    <cellStyle name="Normal 3 2 5 2 2 4 2 4" xfId="45631" xr:uid="{097C83F9-C034-43A3-88C1-E9F388C59C70}"/>
    <cellStyle name="Normal 3 2 5 2 2 4 3" xfId="17686" xr:uid="{5BD2A83E-222F-4060-9EEF-F9D9781C45F4}"/>
    <cellStyle name="Normal 3 2 5 2 2 4 3 2" xfId="17687" xr:uid="{E73054E3-6831-42F1-A0E3-D8A827F4D37B}"/>
    <cellStyle name="Normal 3 2 5 2 2 4 3 2 2" xfId="45636" xr:uid="{20E2600C-CC42-47F6-93AB-F14DF2C6BCAB}"/>
    <cellStyle name="Normal 3 2 5 2 2 4 3 3" xfId="45635" xr:uid="{523CBD20-0DF9-4B92-A4DB-1339A3626BDD}"/>
    <cellStyle name="Normal 3 2 5 2 2 4 4" xfId="17688" xr:uid="{5973301A-8A83-4925-B03E-E54430E9C47E}"/>
    <cellStyle name="Normal 3 2 5 2 2 4 4 2" xfId="45637" xr:uid="{763CF719-4CF7-45ED-A3E6-3222E7726167}"/>
    <cellStyle name="Normal 3 2 5 2 2 4 5" xfId="45630" xr:uid="{639FCDB6-460B-4B4D-84F2-3D67D03041B0}"/>
    <cellStyle name="Normal 3 2 5 2 2 5" xfId="17689" xr:uid="{66692E78-1283-4A4C-985D-456F5C59FF81}"/>
    <cellStyle name="Normal 3 2 5 2 2 5 2" xfId="17690" xr:uid="{03DC9E66-11C9-4147-9987-0CECA25CF36E}"/>
    <cellStyle name="Normal 3 2 5 2 2 5 2 2" xfId="17691" xr:uid="{EDB9AFDE-165C-4A08-80DC-18E34135E381}"/>
    <cellStyle name="Normal 3 2 5 2 2 5 2 2 2" xfId="17692" xr:uid="{F7F6A9FF-28D5-406B-A888-236109D267C3}"/>
    <cellStyle name="Normal 3 2 5 2 2 5 2 2 2 2" xfId="45641" xr:uid="{126E848F-630F-4B3C-A92F-4BFC5B0B1F38}"/>
    <cellStyle name="Normal 3 2 5 2 2 5 2 2 3" xfId="45640" xr:uid="{D6AB8D04-A510-45B4-A63E-3C7272FE7441}"/>
    <cellStyle name="Normal 3 2 5 2 2 5 2 3" xfId="17693" xr:uid="{22C8324A-BB4E-41EE-9DE0-C7BE61BD910C}"/>
    <cellStyle name="Normal 3 2 5 2 2 5 2 3 2" xfId="45642" xr:uid="{A8AA7802-0DC6-4A46-B0B8-F7538CA4A9CF}"/>
    <cellStyle name="Normal 3 2 5 2 2 5 2 4" xfId="45639" xr:uid="{BF36FF3D-0131-4604-9633-F283D6718D24}"/>
    <cellStyle name="Normal 3 2 5 2 2 5 3" xfId="17694" xr:uid="{03C61CF2-4D21-47C5-A612-FA0DE47AF8EF}"/>
    <cellStyle name="Normal 3 2 5 2 2 5 3 2" xfId="17695" xr:uid="{ADAC2F5C-FEA7-4EDC-975D-7037615EA75F}"/>
    <cellStyle name="Normal 3 2 5 2 2 5 3 2 2" xfId="45644" xr:uid="{334F3A60-EC49-40EB-8A99-0615E7B5E156}"/>
    <cellStyle name="Normal 3 2 5 2 2 5 3 3" xfId="45643" xr:uid="{0B7D6780-6AC9-463D-B742-AE18BEF01E59}"/>
    <cellStyle name="Normal 3 2 5 2 2 5 4" xfId="17696" xr:uid="{A92E230B-16F8-4B53-8DD1-AE1C8F313C85}"/>
    <cellStyle name="Normal 3 2 5 2 2 5 4 2" xfId="45645" xr:uid="{D5D7F5E1-7F1D-4680-BACF-99C6ABC10C22}"/>
    <cellStyle name="Normal 3 2 5 2 2 5 5" xfId="45638" xr:uid="{D48D2A2C-D313-4AB6-8235-96F5F94B38DD}"/>
    <cellStyle name="Normal 3 2 5 2 2 6" xfId="17697" xr:uid="{23B09E05-B50F-42B3-8176-1C66B17D8775}"/>
    <cellStyle name="Normal 3 2 5 2 2 6 2" xfId="17698" xr:uid="{5331F811-3F33-40B1-824D-1B9A70AD4759}"/>
    <cellStyle name="Normal 3 2 5 2 2 6 2 2" xfId="17699" xr:uid="{03D93A27-05D9-4940-AEBA-B52034080035}"/>
    <cellStyle name="Normal 3 2 5 2 2 6 2 2 2" xfId="45648" xr:uid="{E7D6743A-346C-4E07-AAFA-880C8CACC3E9}"/>
    <cellStyle name="Normal 3 2 5 2 2 6 2 3" xfId="45647" xr:uid="{193BC288-A2DB-4111-80B9-EA15A164DC84}"/>
    <cellStyle name="Normal 3 2 5 2 2 6 3" xfId="17700" xr:uid="{231CF7DF-352F-4D9D-A853-0A91C03C5E0D}"/>
    <cellStyle name="Normal 3 2 5 2 2 6 3 2" xfId="45649" xr:uid="{02B645C6-489C-4DE1-AECE-EB8EF4526E1D}"/>
    <cellStyle name="Normal 3 2 5 2 2 6 4" xfId="45646" xr:uid="{6C991B68-E8E9-4E02-B744-6A02FB39B0D0}"/>
    <cellStyle name="Normal 3 2 5 2 2 7" xfId="17701" xr:uid="{2FAE54A7-CA16-4806-8B91-4B7345318EEF}"/>
    <cellStyle name="Normal 3 2 5 2 2 7 2" xfId="17702" xr:uid="{8E5F9F43-1BD6-4213-B59D-96EC3E0F5B52}"/>
    <cellStyle name="Normal 3 2 5 2 2 7 2 2" xfId="45651" xr:uid="{ADB6CE74-C187-4CD8-832E-EEC9F9C09C48}"/>
    <cellStyle name="Normal 3 2 5 2 2 7 3" xfId="45650" xr:uid="{230F01ED-6962-4860-978A-2CA64746EED4}"/>
    <cellStyle name="Normal 3 2 5 2 2 8" xfId="17703" xr:uid="{34A1BB24-09DE-420F-8969-CBE172150AE9}"/>
    <cellStyle name="Normal 3 2 5 2 2 8 2" xfId="45652" xr:uid="{B79301BF-571E-4170-B010-1CCDD765C034}"/>
    <cellStyle name="Normal 3 2 5 2 2 9" xfId="27917" xr:uid="{A12CE7F2-AD38-45A3-B1D2-326F1E27F69A}"/>
    <cellStyle name="Normal 3 2 5 2 2 9 2" xfId="55836" xr:uid="{AEF3653B-5113-41B5-A010-E213415F03D7}"/>
    <cellStyle name="Normal 3 2 5 2 3" xfId="542" xr:uid="{8289FE2A-DC9C-4A9F-B484-F051DFC1EF98}"/>
    <cellStyle name="Normal 3 2 5 2 3 2" xfId="17704" xr:uid="{717A3C1E-7373-4DF3-8CE5-D8BF3FDE594C}"/>
    <cellStyle name="Normal 3 2 5 2 3 2 2" xfId="17705" xr:uid="{30D9087B-B8CA-4C62-AFC3-46376B85464C}"/>
    <cellStyle name="Normal 3 2 5 2 3 2 2 2" xfId="17706" xr:uid="{5669FA71-3F6E-48A5-9757-26F620CEC021}"/>
    <cellStyle name="Normal 3 2 5 2 3 2 2 2 2" xfId="17707" xr:uid="{26FE569B-0025-4918-A346-CC8D9DF4F61F}"/>
    <cellStyle name="Normal 3 2 5 2 3 2 2 2 2 2" xfId="17708" xr:uid="{1FA59E56-7A04-4434-BB68-25D2269BF510}"/>
    <cellStyle name="Normal 3 2 5 2 3 2 2 2 2 2 2" xfId="45657" xr:uid="{2EE0E173-57C2-4C84-9BED-2E8547BB57F4}"/>
    <cellStyle name="Normal 3 2 5 2 3 2 2 2 2 3" xfId="45656" xr:uid="{27C2831B-2681-4E8F-950C-FDE78943EDCD}"/>
    <cellStyle name="Normal 3 2 5 2 3 2 2 2 3" xfId="17709" xr:uid="{EB9A8D2E-73B1-4A41-A1A9-4890E19D3DCE}"/>
    <cellStyle name="Normal 3 2 5 2 3 2 2 2 3 2" xfId="45658" xr:uid="{63FC7914-7A19-4491-AAE3-C9C5BF4CC674}"/>
    <cellStyle name="Normal 3 2 5 2 3 2 2 2 4" xfId="45655" xr:uid="{8F55687A-1A3F-49CB-82A6-C970E179EEDE}"/>
    <cellStyle name="Normal 3 2 5 2 3 2 2 3" xfId="17710" xr:uid="{BBEE3607-C002-4FE3-8BA4-64FEE6046668}"/>
    <cellStyle name="Normal 3 2 5 2 3 2 2 3 2" xfId="17711" xr:uid="{B4DECA38-6B57-4A0F-A375-5B92D6DB8772}"/>
    <cellStyle name="Normal 3 2 5 2 3 2 2 3 2 2" xfId="45660" xr:uid="{6037233A-DFB1-4530-8302-7704CC856F82}"/>
    <cellStyle name="Normal 3 2 5 2 3 2 2 3 3" xfId="45659" xr:uid="{B62EFBDB-36D8-410D-9D26-B3228ECFA473}"/>
    <cellStyle name="Normal 3 2 5 2 3 2 2 4" xfId="17712" xr:uid="{767AC7B3-2AEF-4F18-9863-D9C8218B0EA7}"/>
    <cellStyle name="Normal 3 2 5 2 3 2 2 4 2" xfId="45661" xr:uid="{DFFF5CB7-0897-4999-B469-F94317A10606}"/>
    <cellStyle name="Normal 3 2 5 2 3 2 2 5" xfId="45654" xr:uid="{E1DB9C51-E163-4BA6-97FC-0BF1399AB377}"/>
    <cellStyle name="Normal 3 2 5 2 3 2 3" xfId="17713" xr:uid="{B78C46D5-3F7B-4C08-BFF5-96BC294F3E8F}"/>
    <cellStyle name="Normal 3 2 5 2 3 2 3 2" xfId="17714" xr:uid="{533ABECC-1101-4FF3-8CF9-C860C3B87383}"/>
    <cellStyle name="Normal 3 2 5 2 3 2 3 2 2" xfId="17715" xr:uid="{489B84C6-D71A-4676-8910-3390A6B0D4AA}"/>
    <cellStyle name="Normal 3 2 5 2 3 2 3 2 2 2" xfId="45664" xr:uid="{D07D2A01-2965-47DD-8FF4-A5B32DA4E2A7}"/>
    <cellStyle name="Normal 3 2 5 2 3 2 3 2 3" xfId="45663" xr:uid="{9F8826D7-0F4D-41DE-B60C-AEB7BBB8F460}"/>
    <cellStyle name="Normal 3 2 5 2 3 2 3 3" xfId="17716" xr:uid="{6199517C-E18B-4A7F-A311-FBCFA44ECEEF}"/>
    <cellStyle name="Normal 3 2 5 2 3 2 3 3 2" xfId="45665" xr:uid="{E1192463-176D-4DD3-95B2-83336F4EFC7B}"/>
    <cellStyle name="Normal 3 2 5 2 3 2 3 4" xfId="45662" xr:uid="{7A347A6B-77B2-4A26-908C-0D699EE40F1C}"/>
    <cellStyle name="Normal 3 2 5 2 3 2 4" xfId="17717" xr:uid="{706693A3-EA61-4685-9BEC-EC407C75973B}"/>
    <cellStyle name="Normal 3 2 5 2 3 2 4 2" xfId="17718" xr:uid="{98E7E297-1DD4-4A9D-89BF-950A04D31954}"/>
    <cellStyle name="Normal 3 2 5 2 3 2 4 2 2" xfId="45667" xr:uid="{813D340E-A82D-44F0-866D-98F4F5675207}"/>
    <cellStyle name="Normal 3 2 5 2 3 2 4 3" xfId="45666" xr:uid="{DF3DF8C2-809F-430B-9355-9FADD23C5C9D}"/>
    <cellStyle name="Normal 3 2 5 2 3 2 5" xfId="17719" xr:uid="{8B174903-351B-4770-A13C-A315A064C162}"/>
    <cellStyle name="Normal 3 2 5 2 3 2 5 2" xfId="45668" xr:uid="{1D75C367-EB16-46F5-94D7-F2E8C6293668}"/>
    <cellStyle name="Normal 3 2 5 2 3 2 6" xfId="45653" xr:uid="{00947BD1-9BAE-4ECD-BB6A-FE80825B93BB}"/>
    <cellStyle name="Normal 3 2 5 2 3 3" xfId="17720" xr:uid="{952B630D-0269-4600-B00A-684150979AB1}"/>
    <cellStyle name="Normal 3 2 5 2 3 3 2" xfId="17721" xr:uid="{49E5823B-04B0-42DA-965A-3B68973217D0}"/>
    <cellStyle name="Normal 3 2 5 2 3 3 2 2" xfId="17722" xr:uid="{75CBC871-DBE6-4D54-841D-A4738E4D9F50}"/>
    <cellStyle name="Normal 3 2 5 2 3 3 2 2 2" xfId="17723" xr:uid="{4043656D-1AD4-453E-9AB6-6A4526EE62D7}"/>
    <cellStyle name="Normal 3 2 5 2 3 3 2 2 2 2" xfId="45672" xr:uid="{2E13158B-6952-405B-A57C-2AFCF020FBF8}"/>
    <cellStyle name="Normal 3 2 5 2 3 3 2 2 3" xfId="45671" xr:uid="{6A1298EF-15F2-487C-A2C4-3A9D658A515C}"/>
    <cellStyle name="Normal 3 2 5 2 3 3 2 3" xfId="17724" xr:uid="{5E3F54DC-246F-409F-B46A-7B36FC82DAC4}"/>
    <cellStyle name="Normal 3 2 5 2 3 3 2 3 2" xfId="45673" xr:uid="{9975AE40-521D-4571-98DF-8C51C72593A2}"/>
    <cellStyle name="Normal 3 2 5 2 3 3 2 4" xfId="45670" xr:uid="{223F7950-09BB-4497-9B71-0E1F0D4E42F0}"/>
    <cellStyle name="Normal 3 2 5 2 3 3 3" xfId="17725" xr:uid="{5F547229-7483-4218-9029-1DD6CCC199A4}"/>
    <cellStyle name="Normal 3 2 5 2 3 3 3 2" xfId="17726" xr:uid="{7D1BEEEB-BD58-4D04-9A12-FC1197D3BC07}"/>
    <cellStyle name="Normal 3 2 5 2 3 3 3 2 2" xfId="45675" xr:uid="{D1DB4646-A9E7-4C7A-BAA3-B6C561EB2BF7}"/>
    <cellStyle name="Normal 3 2 5 2 3 3 3 3" xfId="45674" xr:uid="{11AC96D1-D9B2-4105-A561-8362FCA923D7}"/>
    <cellStyle name="Normal 3 2 5 2 3 3 4" xfId="17727" xr:uid="{40789324-D989-4FD6-9FB1-1EA0470ADDEA}"/>
    <cellStyle name="Normal 3 2 5 2 3 3 4 2" xfId="45676" xr:uid="{9D599DBE-6783-4E5F-89E2-CE5C51C9AE3E}"/>
    <cellStyle name="Normal 3 2 5 2 3 3 5" xfId="45669" xr:uid="{30CC24EA-7768-4D5A-B56A-2BD3A95A1F67}"/>
    <cellStyle name="Normal 3 2 5 2 3 4" xfId="17728" xr:uid="{2F1D760D-D80B-4D5E-964F-9653E98B8247}"/>
    <cellStyle name="Normal 3 2 5 2 3 4 2" xfId="17729" xr:uid="{92B54761-0842-463B-8F0A-B54EEF97AA7F}"/>
    <cellStyle name="Normal 3 2 5 2 3 4 2 2" xfId="17730" xr:uid="{1070E4AC-AC79-454D-B2F6-64315CAEBE63}"/>
    <cellStyle name="Normal 3 2 5 2 3 4 2 2 2" xfId="17731" xr:uid="{87983178-F2D5-4131-8BFE-282EBAE4E2CC}"/>
    <cellStyle name="Normal 3 2 5 2 3 4 2 2 2 2" xfId="45680" xr:uid="{3D2568E5-87A7-40C6-8BF4-7F345D2E51D4}"/>
    <cellStyle name="Normal 3 2 5 2 3 4 2 2 3" xfId="45679" xr:uid="{9606D13C-E94B-4D44-B52A-24B10D463584}"/>
    <cellStyle name="Normal 3 2 5 2 3 4 2 3" xfId="17732" xr:uid="{1E76964C-9AA5-439C-BB5B-7896D98984DE}"/>
    <cellStyle name="Normal 3 2 5 2 3 4 2 3 2" xfId="45681" xr:uid="{79517A72-3EDE-4CBD-BD7C-7F9D043AF48E}"/>
    <cellStyle name="Normal 3 2 5 2 3 4 2 4" xfId="45678" xr:uid="{C95C13F1-6CBE-44FD-A142-DE2A50B62842}"/>
    <cellStyle name="Normal 3 2 5 2 3 4 3" xfId="17733" xr:uid="{E7555E1E-24C8-4B04-BC20-9AEEF5E5E62C}"/>
    <cellStyle name="Normal 3 2 5 2 3 4 3 2" xfId="17734" xr:uid="{F0D2BB1D-4BB2-422F-B413-DD84091D6031}"/>
    <cellStyle name="Normal 3 2 5 2 3 4 3 2 2" xfId="45683" xr:uid="{EE9DE4CC-781B-4C54-9FE7-DFB2D82563F4}"/>
    <cellStyle name="Normal 3 2 5 2 3 4 3 3" xfId="45682" xr:uid="{DB56D91C-5C1D-41F6-ABEC-4DC40A56A478}"/>
    <cellStyle name="Normal 3 2 5 2 3 4 4" xfId="17735" xr:uid="{FB13D6D8-33AF-4E17-B035-231831FA82ED}"/>
    <cellStyle name="Normal 3 2 5 2 3 4 4 2" xfId="45684" xr:uid="{31B19305-5009-4F87-B324-5F51A9F13F2A}"/>
    <cellStyle name="Normal 3 2 5 2 3 4 5" xfId="45677" xr:uid="{627785EF-53F1-47D7-9874-754E0624831E}"/>
    <cellStyle name="Normal 3 2 5 2 3 5" xfId="17736" xr:uid="{10F34E72-2D5C-4114-84EF-795142B4079C}"/>
    <cellStyle name="Normal 3 2 5 2 3 5 2" xfId="17737" xr:uid="{C260B1D7-31F1-4368-AA9B-5C512C5990E5}"/>
    <cellStyle name="Normal 3 2 5 2 3 5 2 2" xfId="17738" xr:uid="{EBE7F07F-4E9F-4586-9D1E-5C9A2F8BE574}"/>
    <cellStyle name="Normal 3 2 5 2 3 5 2 2 2" xfId="45687" xr:uid="{FB201653-063D-4AA2-8CD0-EE4A71F5A5D6}"/>
    <cellStyle name="Normal 3 2 5 2 3 5 2 3" xfId="45686" xr:uid="{46572A50-BE5A-405A-AC4D-EC9457937805}"/>
    <cellStyle name="Normal 3 2 5 2 3 5 3" xfId="17739" xr:uid="{515EF773-3212-425F-AFCF-AF3203A26BAB}"/>
    <cellStyle name="Normal 3 2 5 2 3 5 3 2" xfId="45688" xr:uid="{5722975C-0668-4638-85A5-65C84FBE217F}"/>
    <cellStyle name="Normal 3 2 5 2 3 5 4" xfId="45685" xr:uid="{236C6FED-09F6-4125-B538-C0DA30CAB643}"/>
    <cellStyle name="Normal 3 2 5 2 3 6" xfId="17740" xr:uid="{4FF184E4-75FA-49FB-AADC-5B0CA93AF846}"/>
    <cellStyle name="Normal 3 2 5 2 3 6 2" xfId="17741" xr:uid="{9E00C0B7-72BE-45F0-8BDF-C46798BA35F2}"/>
    <cellStyle name="Normal 3 2 5 2 3 6 2 2" xfId="45690" xr:uid="{1C0AF90B-AF85-4FAA-9DFA-844BD172B703}"/>
    <cellStyle name="Normal 3 2 5 2 3 6 3" xfId="45689" xr:uid="{0DB2921C-8C01-4DE4-AE05-2C5A7F9E633D}"/>
    <cellStyle name="Normal 3 2 5 2 3 7" xfId="17742" xr:uid="{F2A22FBE-C6BF-4569-A4E9-276FEEF604D9}"/>
    <cellStyle name="Normal 3 2 5 2 3 7 2" xfId="45691" xr:uid="{AF4720B6-40CE-4CB4-BE90-B98633EC3680}"/>
    <cellStyle name="Normal 3 2 5 2 3 8" xfId="28521" xr:uid="{6719FD2C-E17E-40A4-8D9C-20F6E3679B8E}"/>
    <cellStyle name="Normal 3 2 5 2 4" xfId="17743" xr:uid="{8B25611A-3686-4427-8B8A-B223EB3612C8}"/>
    <cellStyle name="Normal 3 2 5 2 4 2" xfId="17744" xr:uid="{0B73548B-0E36-48C7-830D-FBE9D57D19C5}"/>
    <cellStyle name="Normal 3 2 5 2 4 2 2" xfId="17745" xr:uid="{D298CEF4-1DAB-420A-BCE6-0E1378659E85}"/>
    <cellStyle name="Normal 3 2 5 2 4 2 2 2" xfId="17746" xr:uid="{5C352C8B-30CB-475D-AC99-8D44E338D51F}"/>
    <cellStyle name="Normal 3 2 5 2 4 2 2 2 2" xfId="17747" xr:uid="{0FB2A1F8-36D8-4DB8-8656-4963AD7D7F0E}"/>
    <cellStyle name="Normal 3 2 5 2 4 2 2 2 2 2" xfId="45696" xr:uid="{BF6064CC-8945-4D75-AB90-67498600955D}"/>
    <cellStyle name="Normal 3 2 5 2 4 2 2 2 3" xfId="45695" xr:uid="{FA545B96-BA5A-4D77-A71D-10AA9E2D379D}"/>
    <cellStyle name="Normal 3 2 5 2 4 2 2 3" xfId="17748" xr:uid="{E70E0655-D2D4-4E94-80B0-8C41CB583897}"/>
    <cellStyle name="Normal 3 2 5 2 4 2 2 3 2" xfId="45697" xr:uid="{637C0F66-F762-48D5-A144-4B30AB170DEB}"/>
    <cellStyle name="Normal 3 2 5 2 4 2 2 4" xfId="45694" xr:uid="{4D55EA80-511E-42B3-ADB6-6EE5D206E152}"/>
    <cellStyle name="Normal 3 2 5 2 4 2 3" xfId="17749" xr:uid="{B2ECBFEC-180F-46F8-8A80-C11C8E200849}"/>
    <cellStyle name="Normal 3 2 5 2 4 2 3 2" xfId="17750" xr:uid="{545BEEB3-634C-4F59-B024-A4C2DE8E00A6}"/>
    <cellStyle name="Normal 3 2 5 2 4 2 3 2 2" xfId="45699" xr:uid="{4BF2ED73-1415-4E4B-A6D6-B99A3C14B767}"/>
    <cellStyle name="Normal 3 2 5 2 4 2 3 3" xfId="45698" xr:uid="{AE6045CB-2A21-42DB-98D4-0EC8782F8B02}"/>
    <cellStyle name="Normal 3 2 5 2 4 2 4" xfId="17751" xr:uid="{08234DB9-E47E-44CF-B685-6DC5834EFBAA}"/>
    <cellStyle name="Normal 3 2 5 2 4 2 4 2" xfId="45700" xr:uid="{8DA0621D-D197-4825-881C-DF03C1041ECE}"/>
    <cellStyle name="Normal 3 2 5 2 4 2 5" xfId="45693" xr:uid="{7A533059-D294-4F3E-8F2E-9C53E8896198}"/>
    <cellStyle name="Normal 3 2 5 2 4 3" xfId="17752" xr:uid="{735C9AC7-83C4-4D47-97CD-CD8A499695B9}"/>
    <cellStyle name="Normal 3 2 5 2 4 3 2" xfId="17753" xr:uid="{533AF350-C28E-4995-803E-40E3FB803CD3}"/>
    <cellStyle name="Normal 3 2 5 2 4 3 2 2" xfId="17754" xr:uid="{BB4D611E-5AC4-4499-B764-C69A1D17E036}"/>
    <cellStyle name="Normal 3 2 5 2 4 3 2 2 2" xfId="45703" xr:uid="{43D1A37C-01E1-4A2C-A5FA-C5CACE97F675}"/>
    <cellStyle name="Normal 3 2 5 2 4 3 2 3" xfId="45702" xr:uid="{8BD5F43F-DF43-4AA7-BDF6-2D1D5FFC2822}"/>
    <cellStyle name="Normal 3 2 5 2 4 3 3" xfId="17755" xr:uid="{12097449-4E3F-4CE8-8423-D696AA8E9698}"/>
    <cellStyle name="Normal 3 2 5 2 4 3 3 2" xfId="45704" xr:uid="{3E515A77-C65D-48CD-B4F3-A933FA732168}"/>
    <cellStyle name="Normal 3 2 5 2 4 3 4" xfId="45701" xr:uid="{83704050-BD6A-4028-9A5A-09219D772534}"/>
    <cellStyle name="Normal 3 2 5 2 4 4" xfId="17756" xr:uid="{3D8B424D-56C3-4DFB-8823-6EABD56DE2F1}"/>
    <cellStyle name="Normal 3 2 5 2 4 4 2" xfId="17757" xr:uid="{D832D43A-C4C8-4B09-ABBB-D951379437F9}"/>
    <cellStyle name="Normal 3 2 5 2 4 4 2 2" xfId="45706" xr:uid="{24A6C9D3-23E1-4B42-92A9-ABF11BD0093C}"/>
    <cellStyle name="Normal 3 2 5 2 4 4 3" xfId="45705" xr:uid="{423F6943-6CD7-46B8-BE41-C521D9ABE83C}"/>
    <cellStyle name="Normal 3 2 5 2 4 5" xfId="17758" xr:uid="{2EAC7C1B-7738-4290-A035-4D44D5304DCA}"/>
    <cellStyle name="Normal 3 2 5 2 4 5 2" xfId="45707" xr:uid="{F036D9FD-EE58-4D33-84B2-8F34D0A5E60F}"/>
    <cellStyle name="Normal 3 2 5 2 4 6" xfId="45692" xr:uid="{8C41F45D-A41E-4D5D-8461-8A001AEDD804}"/>
    <cellStyle name="Normal 3 2 5 2 5" xfId="17759" xr:uid="{AB163D39-D0C4-4322-A76D-DFC1DD69615C}"/>
    <cellStyle name="Normal 3 2 5 2 5 2" xfId="17760" xr:uid="{E96558DE-7235-4CD3-95B3-6C4232B42D81}"/>
    <cellStyle name="Normal 3 2 5 2 5 2 2" xfId="17761" xr:uid="{D4C1F1F2-AC93-4162-B301-9DFF3A8A2EAE}"/>
    <cellStyle name="Normal 3 2 5 2 5 2 2 2" xfId="17762" xr:uid="{69558B59-2B90-4F88-A44B-3581A4430C23}"/>
    <cellStyle name="Normal 3 2 5 2 5 2 2 2 2" xfId="45711" xr:uid="{97FF138A-2750-4CDE-AFC6-3C6A5D4A4977}"/>
    <cellStyle name="Normal 3 2 5 2 5 2 2 3" xfId="45710" xr:uid="{3D1F2516-B8E1-4722-BBFD-335CB5D42E2D}"/>
    <cellStyle name="Normal 3 2 5 2 5 2 3" xfId="17763" xr:uid="{DA79A8EB-FEA3-434C-AA4A-9D946DA71E15}"/>
    <cellStyle name="Normal 3 2 5 2 5 2 3 2" xfId="45712" xr:uid="{1F6E09D3-A410-4095-A919-B45536E610C2}"/>
    <cellStyle name="Normal 3 2 5 2 5 2 4" xfId="45709" xr:uid="{C0ED6E8F-DAD4-4F11-AB58-E2031ACA0A82}"/>
    <cellStyle name="Normal 3 2 5 2 5 3" xfId="17764" xr:uid="{DF1FAA4D-7F93-4AC2-869B-1AC7D9026CC5}"/>
    <cellStyle name="Normal 3 2 5 2 5 3 2" xfId="17765" xr:uid="{B40FF53E-CC2E-4123-9F18-B8EA343EA172}"/>
    <cellStyle name="Normal 3 2 5 2 5 3 2 2" xfId="45714" xr:uid="{C560B5FF-D886-47DA-BCDC-94AAF51F1882}"/>
    <cellStyle name="Normal 3 2 5 2 5 3 3" xfId="45713" xr:uid="{ABE6688C-A4EA-42EE-BAA6-27B0E9AC0BD7}"/>
    <cellStyle name="Normal 3 2 5 2 5 4" xfId="17766" xr:uid="{8A8B8184-6A3A-49B0-97FA-5EFAE1C4B4B6}"/>
    <cellStyle name="Normal 3 2 5 2 5 4 2" xfId="45715" xr:uid="{441091E8-6B58-4927-B601-26A3F537BDD8}"/>
    <cellStyle name="Normal 3 2 5 2 5 5" xfId="45708" xr:uid="{93AE48E2-E131-4CC8-BC19-4651FE7449B4}"/>
    <cellStyle name="Normal 3 2 5 2 6" xfId="17767" xr:uid="{0C999269-E7F2-44A8-B15C-EF4F913255E0}"/>
    <cellStyle name="Normal 3 2 5 2 6 2" xfId="17768" xr:uid="{63F5B51C-E1FF-4318-BA3F-D6CAAA248174}"/>
    <cellStyle name="Normal 3 2 5 2 6 2 2" xfId="17769" xr:uid="{1F34F9E4-E1A1-4F04-8F58-53A58677509C}"/>
    <cellStyle name="Normal 3 2 5 2 6 2 2 2" xfId="17770" xr:uid="{DA01A3E2-556B-458A-9744-D30AACECB8AE}"/>
    <cellStyle name="Normal 3 2 5 2 6 2 2 2 2" xfId="45719" xr:uid="{1837C984-8515-4D9B-A370-7F2B92BBF875}"/>
    <cellStyle name="Normal 3 2 5 2 6 2 2 3" xfId="45718" xr:uid="{ABA60F30-E422-4A7F-8512-C42DF129569C}"/>
    <cellStyle name="Normal 3 2 5 2 6 2 3" xfId="17771" xr:uid="{F5B348AE-06AB-4157-9745-5DBD4989592C}"/>
    <cellStyle name="Normal 3 2 5 2 6 2 3 2" xfId="45720" xr:uid="{BB3870CA-CEE1-49F6-9BF1-062B622DF3DC}"/>
    <cellStyle name="Normal 3 2 5 2 6 2 4" xfId="45717" xr:uid="{F5C403E3-0044-4F00-B116-81D6BAFB7565}"/>
    <cellStyle name="Normal 3 2 5 2 6 3" xfId="17772" xr:uid="{4B6A27B7-CC49-4798-B875-D105F4F51147}"/>
    <cellStyle name="Normal 3 2 5 2 6 3 2" xfId="17773" xr:uid="{EE74236D-3D42-4ECC-9E75-174799419C5F}"/>
    <cellStyle name="Normal 3 2 5 2 6 3 2 2" xfId="45722" xr:uid="{0E300285-3852-4AB8-BF74-D75F26519661}"/>
    <cellStyle name="Normal 3 2 5 2 6 3 3" xfId="45721" xr:uid="{45351B72-6251-4641-A8EA-112B3BBE5554}"/>
    <cellStyle name="Normal 3 2 5 2 6 4" xfId="17774" xr:uid="{0754ACA6-D4F4-46A9-96AB-48836057E96E}"/>
    <cellStyle name="Normal 3 2 5 2 6 4 2" xfId="45723" xr:uid="{58486808-3536-406C-8A9C-F9BAE6E5B28A}"/>
    <cellStyle name="Normal 3 2 5 2 6 5" xfId="45716" xr:uid="{4A497AD2-C01D-4244-90D5-EAFD44CCEAD1}"/>
    <cellStyle name="Normal 3 2 5 2 7" xfId="17775" xr:uid="{BB121286-3342-475C-BCE1-D02E15FAB99A}"/>
    <cellStyle name="Normal 3 2 5 2 7 2" xfId="17776" xr:uid="{68E7729E-DA58-4BFC-9048-885DD1822D15}"/>
    <cellStyle name="Normal 3 2 5 2 7 2 2" xfId="17777" xr:uid="{2D3D663C-9B21-4EBD-8014-1ECB416D1BE9}"/>
    <cellStyle name="Normal 3 2 5 2 7 2 2 2" xfId="45726" xr:uid="{78B1C8AF-D299-48A9-AFB2-146B56ED3563}"/>
    <cellStyle name="Normal 3 2 5 2 7 2 3" xfId="45725" xr:uid="{A6B7057A-4369-4F85-BE1E-A60213E3B76B}"/>
    <cellStyle name="Normal 3 2 5 2 7 3" xfId="17778" xr:uid="{8117F985-8028-4F02-9E40-EE5380FD68EC}"/>
    <cellStyle name="Normal 3 2 5 2 7 3 2" xfId="45727" xr:uid="{550C7477-15AE-408A-9A75-1AC31CACD09F}"/>
    <cellStyle name="Normal 3 2 5 2 7 4" xfId="45724" xr:uid="{B4279456-A441-49B8-845C-480B9525C263}"/>
    <cellStyle name="Normal 3 2 5 2 8" xfId="17779" xr:uid="{010AAB77-E01E-445E-9244-7687D409F018}"/>
    <cellStyle name="Normal 3 2 5 2 8 2" xfId="17780" xr:uid="{560E46E9-7000-4C04-865C-4190863B5EC9}"/>
    <cellStyle name="Normal 3 2 5 2 8 2 2" xfId="45729" xr:uid="{36616B6B-5C7C-42FB-A65F-E933670377ED}"/>
    <cellStyle name="Normal 3 2 5 2 8 3" xfId="45728" xr:uid="{EE7E7733-2FF1-4790-96F3-7BA124D75D81}"/>
    <cellStyle name="Normal 3 2 5 2 9" xfId="17781" xr:uid="{C9407C03-F9DF-4947-A4CD-1C8E348482D1}"/>
    <cellStyle name="Normal 3 2 5 2 9 2" xfId="45730" xr:uid="{6AADDC63-A040-49B5-B654-FF8EE9A4C7D6}"/>
    <cellStyle name="Normal 3 2 5 3" xfId="272" xr:uid="{6F8BB413-35B6-496E-801E-2A03DCD9F7C0}"/>
    <cellStyle name="Normal 3 2 5 3 10" xfId="28253" xr:uid="{1FC7E5D8-2585-457A-841C-F7A364A25A13}"/>
    <cellStyle name="Normal 3 2 5 3 2" xfId="619" xr:uid="{872C1113-E26A-47DB-A7AC-91D3D147DEA0}"/>
    <cellStyle name="Normal 3 2 5 3 2 2" xfId="17782" xr:uid="{CE7D73B3-14A0-428E-ABEF-99C1CA792C33}"/>
    <cellStyle name="Normal 3 2 5 3 2 2 2" xfId="17783" xr:uid="{043D0988-E425-41DB-B108-DF06C3742E47}"/>
    <cellStyle name="Normal 3 2 5 3 2 2 2 2" xfId="17784" xr:uid="{EF7548F4-A63D-4503-B328-0103A678A7FC}"/>
    <cellStyle name="Normal 3 2 5 3 2 2 2 2 2" xfId="17785" xr:uid="{C11E9B41-EBD1-4593-B737-3426BD71BE6A}"/>
    <cellStyle name="Normal 3 2 5 3 2 2 2 2 2 2" xfId="17786" xr:uid="{7BA62B2C-0BE3-46E1-AEEA-87D3D575890E}"/>
    <cellStyle name="Normal 3 2 5 3 2 2 2 2 2 2 2" xfId="45735" xr:uid="{BC927094-0681-4C8D-B8DE-3FF0042EC308}"/>
    <cellStyle name="Normal 3 2 5 3 2 2 2 2 2 3" xfId="45734" xr:uid="{A90D235F-DEA5-4153-A7A2-3AEF96BA94E9}"/>
    <cellStyle name="Normal 3 2 5 3 2 2 2 2 3" xfId="17787" xr:uid="{DB6ED8FC-F825-42CC-8B29-0123DBE9C8ED}"/>
    <cellStyle name="Normal 3 2 5 3 2 2 2 2 3 2" xfId="45736" xr:uid="{130585BB-2602-4899-988D-99318E367C33}"/>
    <cellStyle name="Normal 3 2 5 3 2 2 2 2 4" xfId="45733" xr:uid="{0B527DC5-9D77-40C5-AFAC-95A8B2CB18DA}"/>
    <cellStyle name="Normal 3 2 5 3 2 2 2 3" xfId="17788" xr:uid="{BEDE0A87-452F-4C03-97E4-C2327624D604}"/>
    <cellStyle name="Normal 3 2 5 3 2 2 2 3 2" xfId="17789" xr:uid="{BBB20348-576A-4985-962F-ECAF34324505}"/>
    <cellStyle name="Normal 3 2 5 3 2 2 2 3 2 2" xfId="45738" xr:uid="{9D087765-9134-405D-A776-5278CBAAA27D}"/>
    <cellStyle name="Normal 3 2 5 3 2 2 2 3 3" xfId="45737" xr:uid="{D79A6619-2FAC-49F2-A5B1-0C4C41849A4A}"/>
    <cellStyle name="Normal 3 2 5 3 2 2 2 4" xfId="17790" xr:uid="{A7149CA0-D055-422D-9DEA-F437196C34B1}"/>
    <cellStyle name="Normal 3 2 5 3 2 2 2 4 2" xfId="45739" xr:uid="{A74FACFC-6BBF-444E-BDAB-042C502ACA46}"/>
    <cellStyle name="Normal 3 2 5 3 2 2 2 5" xfId="45732" xr:uid="{975E3397-5C83-4B0A-9A75-8382E229AD56}"/>
    <cellStyle name="Normal 3 2 5 3 2 2 3" xfId="17791" xr:uid="{E9BD4FC1-4622-4772-920D-DF835E0FD43C}"/>
    <cellStyle name="Normal 3 2 5 3 2 2 3 2" xfId="17792" xr:uid="{EA3C41D8-6FD6-4CF7-9FF0-9965D4FB22F2}"/>
    <cellStyle name="Normal 3 2 5 3 2 2 3 2 2" xfId="17793" xr:uid="{C6C73065-D801-4FDE-9134-F8A69825DA7B}"/>
    <cellStyle name="Normal 3 2 5 3 2 2 3 2 2 2" xfId="45742" xr:uid="{D303A441-10F8-408B-BED1-AD9AC6D3C7AD}"/>
    <cellStyle name="Normal 3 2 5 3 2 2 3 2 3" xfId="45741" xr:uid="{C0F029FF-1770-4AC9-99C2-AD1B2C09E2FC}"/>
    <cellStyle name="Normal 3 2 5 3 2 2 3 3" xfId="17794" xr:uid="{830615C7-6F3A-4113-B7FE-CDC13D8694A8}"/>
    <cellStyle name="Normal 3 2 5 3 2 2 3 3 2" xfId="45743" xr:uid="{04AFF88D-845C-4A29-9F10-C4ED9827E49B}"/>
    <cellStyle name="Normal 3 2 5 3 2 2 3 4" xfId="45740" xr:uid="{06993CE9-5E6B-41E5-969C-088CF890B5FE}"/>
    <cellStyle name="Normal 3 2 5 3 2 2 4" xfId="17795" xr:uid="{12A6875D-9493-4892-93E2-500B0F2D4304}"/>
    <cellStyle name="Normal 3 2 5 3 2 2 4 2" xfId="17796" xr:uid="{DEA394D0-9D9E-4798-A17C-29B791D327BC}"/>
    <cellStyle name="Normal 3 2 5 3 2 2 4 2 2" xfId="45745" xr:uid="{C6E302B7-8718-42A4-9077-4EF1C852EBB7}"/>
    <cellStyle name="Normal 3 2 5 3 2 2 4 3" xfId="45744" xr:uid="{348F1FA8-31C4-43A2-BC40-C9195BE50BE5}"/>
    <cellStyle name="Normal 3 2 5 3 2 2 5" xfId="17797" xr:uid="{66830CE9-4CD0-40C3-A938-B49D238FF2E4}"/>
    <cellStyle name="Normal 3 2 5 3 2 2 5 2" xfId="45746" xr:uid="{2B15A31A-6E12-41C2-A0D0-742714DAB478}"/>
    <cellStyle name="Normal 3 2 5 3 2 2 6" xfId="45731" xr:uid="{22C94DB3-2FF1-4E84-A771-488DC19EAC25}"/>
    <cellStyle name="Normal 3 2 5 3 2 3" xfId="17798" xr:uid="{3F7786A6-BB53-44D4-BCB9-8A8F7B03EBF3}"/>
    <cellStyle name="Normal 3 2 5 3 2 3 2" xfId="17799" xr:uid="{E707423F-F63E-4180-A848-794C8064E09B}"/>
    <cellStyle name="Normal 3 2 5 3 2 3 2 2" xfId="17800" xr:uid="{CC7F061F-CBFA-486E-A7D4-8E2BBA6AF8E6}"/>
    <cellStyle name="Normal 3 2 5 3 2 3 2 2 2" xfId="17801" xr:uid="{6A2B81A4-5BD4-4E38-B1BF-A09C6D293EBF}"/>
    <cellStyle name="Normal 3 2 5 3 2 3 2 2 2 2" xfId="45750" xr:uid="{7A7C7941-639A-4952-BAF5-7370E77B8195}"/>
    <cellStyle name="Normal 3 2 5 3 2 3 2 2 3" xfId="45749" xr:uid="{6C92F8A5-11D9-44AE-97DB-F3BD7B5E0929}"/>
    <cellStyle name="Normal 3 2 5 3 2 3 2 3" xfId="17802" xr:uid="{4A90DEFE-0365-48B9-8630-A051939A699B}"/>
    <cellStyle name="Normal 3 2 5 3 2 3 2 3 2" xfId="45751" xr:uid="{8FF86672-A3EB-49CE-A7C2-E94DA2957DB5}"/>
    <cellStyle name="Normal 3 2 5 3 2 3 2 4" xfId="45748" xr:uid="{5087D2D5-5BA6-4C76-83EE-EC2B7E881EC7}"/>
    <cellStyle name="Normal 3 2 5 3 2 3 3" xfId="17803" xr:uid="{898ACFBE-D6C9-4A3E-AFA5-5ECB009146B5}"/>
    <cellStyle name="Normal 3 2 5 3 2 3 3 2" xfId="17804" xr:uid="{871E3816-0E85-4497-BAC3-BA9B1D5C27D3}"/>
    <cellStyle name="Normal 3 2 5 3 2 3 3 2 2" xfId="45753" xr:uid="{62C0EC8F-E2E1-4B6C-B25D-EF0C552279EC}"/>
    <cellStyle name="Normal 3 2 5 3 2 3 3 3" xfId="45752" xr:uid="{F76FEA3A-31DC-485B-A9F9-36CC52600D28}"/>
    <cellStyle name="Normal 3 2 5 3 2 3 4" xfId="17805" xr:uid="{37276CAA-2DC2-4989-96E9-2C8B61A6D18F}"/>
    <cellStyle name="Normal 3 2 5 3 2 3 4 2" xfId="45754" xr:uid="{5C36C46A-B7F8-43FE-9776-BB88276A0ADD}"/>
    <cellStyle name="Normal 3 2 5 3 2 3 5" xfId="45747" xr:uid="{D2BF9848-2EB4-49DD-9536-4824C25B0ADE}"/>
    <cellStyle name="Normal 3 2 5 3 2 4" xfId="17806" xr:uid="{380ED88C-F810-4990-B9D8-8C3F9D01829C}"/>
    <cellStyle name="Normal 3 2 5 3 2 4 2" xfId="17807" xr:uid="{0A221CCB-F5FC-4191-88E0-E826F83A67D1}"/>
    <cellStyle name="Normal 3 2 5 3 2 4 2 2" xfId="17808" xr:uid="{4EB0F5F3-1661-4BE2-B351-9EEBCD98618E}"/>
    <cellStyle name="Normal 3 2 5 3 2 4 2 2 2" xfId="17809" xr:uid="{1BC6903F-88B5-491D-9187-9D2F8B7EA349}"/>
    <cellStyle name="Normal 3 2 5 3 2 4 2 2 2 2" xfId="45758" xr:uid="{83537119-0266-4672-A993-C319418DDEFF}"/>
    <cellStyle name="Normal 3 2 5 3 2 4 2 2 3" xfId="45757" xr:uid="{3A8B35B8-8977-44CD-8541-4C9DA546E27C}"/>
    <cellStyle name="Normal 3 2 5 3 2 4 2 3" xfId="17810" xr:uid="{63C42C16-88ED-433D-AF92-3EE57C566B97}"/>
    <cellStyle name="Normal 3 2 5 3 2 4 2 3 2" xfId="45759" xr:uid="{86C195BA-7777-4267-BE91-C283D239F5DD}"/>
    <cellStyle name="Normal 3 2 5 3 2 4 2 4" xfId="45756" xr:uid="{F5F555C1-679C-4A92-98E9-932075209CAA}"/>
    <cellStyle name="Normal 3 2 5 3 2 4 3" xfId="17811" xr:uid="{68262E0E-18C5-4B7A-8246-F3AF97C7A24A}"/>
    <cellStyle name="Normal 3 2 5 3 2 4 3 2" xfId="17812" xr:uid="{19978B25-8D28-4AE5-A85E-8DB5DC3CC195}"/>
    <cellStyle name="Normal 3 2 5 3 2 4 3 2 2" xfId="45761" xr:uid="{B5BA5929-8A5A-462F-BA2C-23ED82092B6F}"/>
    <cellStyle name="Normal 3 2 5 3 2 4 3 3" xfId="45760" xr:uid="{C6FECCC8-B988-47F5-B677-DA608F4FB028}"/>
    <cellStyle name="Normal 3 2 5 3 2 4 4" xfId="17813" xr:uid="{F7B15C9C-D9A2-43A5-93F2-AA404339919F}"/>
    <cellStyle name="Normal 3 2 5 3 2 4 4 2" xfId="45762" xr:uid="{97DF6393-04DA-42AC-81F3-045FDDF837F2}"/>
    <cellStyle name="Normal 3 2 5 3 2 4 5" xfId="45755" xr:uid="{04B835EC-5E12-45B5-B70C-BF18AE7B34BE}"/>
    <cellStyle name="Normal 3 2 5 3 2 5" xfId="17814" xr:uid="{665F9F61-78B6-46B2-9345-8976648235C6}"/>
    <cellStyle name="Normal 3 2 5 3 2 5 2" xfId="17815" xr:uid="{2FD09A5F-099D-4D99-92D9-C1BA6E4DF960}"/>
    <cellStyle name="Normal 3 2 5 3 2 5 2 2" xfId="17816" xr:uid="{D4C5E26B-820D-43C4-8848-1178B52B701F}"/>
    <cellStyle name="Normal 3 2 5 3 2 5 2 2 2" xfId="45765" xr:uid="{E9E59E2A-7785-4157-A7AC-99D5FDDD8158}"/>
    <cellStyle name="Normal 3 2 5 3 2 5 2 3" xfId="45764" xr:uid="{41D27828-162A-4D6F-ACFF-578A7890E8B2}"/>
    <cellStyle name="Normal 3 2 5 3 2 5 3" xfId="17817" xr:uid="{24448563-F515-4488-8255-86A67C308621}"/>
    <cellStyle name="Normal 3 2 5 3 2 5 3 2" xfId="45766" xr:uid="{10A5DE56-3FE3-4864-9196-FD07C64DDBAD}"/>
    <cellStyle name="Normal 3 2 5 3 2 5 4" xfId="45763" xr:uid="{EA77AAC7-6ABC-473E-8DD6-325B3F492381}"/>
    <cellStyle name="Normal 3 2 5 3 2 6" xfId="17818" xr:uid="{7A584A48-D172-4F91-878C-D0671F49F7CA}"/>
    <cellStyle name="Normal 3 2 5 3 2 6 2" xfId="17819" xr:uid="{54C2EAFE-6844-403D-9AA1-ABDBBD161948}"/>
    <cellStyle name="Normal 3 2 5 3 2 6 2 2" xfId="45768" xr:uid="{EAA03F7A-1C20-44E5-B312-975FE05FDB60}"/>
    <cellStyle name="Normal 3 2 5 3 2 6 3" xfId="45767" xr:uid="{9B3B2F0B-F17D-4266-B1F9-C4A32D01B186}"/>
    <cellStyle name="Normal 3 2 5 3 2 7" xfId="17820" xr:uid="{2096DF3B-82F6-40DB-A572-522F92EFCDB7}"/>
    <cellStyle name="Normal 3 2 5 3 2 7 2" xfId="45769" xr:uid="{ED508416-F9EA-49DB-BE7C-6BD75B36D1D4}"/>
    <cellStyle name="Normal 3 2 5 3 2 8" xfId="28598" xr:uid="{5C3C1A4E-8FE3-49FC-AACF-322369ABB523}"/>
    <cellStyle name="Normal 3 2 5 3 3" xfId="17821" xr:uid="{722C1A15-CB1A-4279-8DD5-B84661B2C7CB}"/>
    <cellStyle name="Normal 3 2 5 3 3 2" xfId="17822" xr:uid="{87FE6194-4C13-4A22-8349-BEDE6B71AFD0}"/>
    <cellStyle name="Normal 3 2 5 3 3 2 2" xfId="17823" xr:uid="{9E2069F0-3CFF-42DF-ACB9-2AA3FD8E1645}"/>
    <cellStyle name="Normal 3 2 5 3 3 2 2 2" xfId="17824" xr:uid="{A0B5E01A-866F-4F48-87E5-1145EF6E1EC8}"/>
    <cellStyle name="Normal 3 2 5 3 3 2 2 2 2" xfId="17825" xr:uid="{712C0CCE-8373-4D1E-97F4-3E6DB4161E58}"/>
    <cellStyle name="Normal 3 2 5 3 3 2 2 2 2 2" xfId="45774" xr:uid="{BE2922E8-9DD3-4038-8FAA-3EA44D2EE9A5}"/>
    <cellStyle name="Normal 3 2 5 3 3 2 2 2 3" xfId="45773" xr:uid="{9DABDE48-728B-4C6E-B0D6-D11BE2C1A4C2}"/>
    <cellStyle name="Normal 3 2 5 3 3 2 2 3" xfId="17826" xr:uid="{581CDBB0-3AF3-480E-A2BC-BC076AF2FC82}"/>
    <cellStyle name="Normal 3 2 5 3 3 2 2 3 2" xfId="45775" xr:uid="{435E3791-815A-4F01-9C0B-97AC4A0B5BE8}"/>
    <cellStyle name="Normal 3 2 5 3 3 2 2 4" xfId="45772" xr:uid="{C3C529E6-FD5F-4539-9666-DFF6D18D0337}"/>
    <cellStyle name="Normal 3 2 5 3 3 2 3" xfId="17827" xr:uid="{19B3C0A7-64AF-4E10-97A9-ADAE536C28AA}"/>
    <cellStyle name="Normal 3 2 5 3 3 2 3 2" xfId="17828" xr:uid="{A5E4D426-BF68-4BD3-9106-7FAA5EB72EFC}"/>
    <cellStyle name="Normal 3 2 5 3 3 2 3 2 2" xfId="45777" xr:uid="{D467021A-F2CD-475A-B5CE-FA2698614BCE}"/>
    <cellStyle name="Normal 3 2 5 3 3 2 3 3" xfId="45776" xr:uid="{E19A3951-D5BD-4456-91FC-8B615F66F7C5}"/>
    <cellStyle name="Normal 3 2 5 3 3 2 4" xfId="17829" xr:uid="{B8D13FB2-47B4-4521-A122-CD5F57FEA2AB}"/>
    <cellStyle name="Normal 3 2 5 3 3 2 4 2" xfId="45778" xr:uid="{27205AD4-E521-4F18-9CA9-5CD8C3FE4404}"/>
    <cellStyle name="Normal 3 2 5 3 3 2 5" xfId="45771" xr:uid="{E88F9A45-E3B3-4071-BB37-05A223F493D3}"/>
    <cellStyle name="Normal 3 2 5 3 3 3" xfId="17830" xr:uid="{4BCB08D1-4F71-4E36-B44D-A8BDEBB07D9D}"/>
    <cellStyle name="Normal 3 2 5 3 3 3 2" xfId="17831" xr:uid="{8E9374C6-D695-45E0-A9C9-C2CD95EA1329}"/>
    <cellStyle name="Normal 3 2 5 3 3 3 2 2" xfId="17832" xr:uid="{B803F00D-E978-41D2-A596-CF7181F42404}"/>
    <cellStyle name="Normal 3 2 5 3 3 3 2 2 2" xfId="45781" xr:uid="{5C525E3E-955A-4A83-A437-A4C9E2A5DAFA}"/>
    <cellStyle name="Normal 3 2 5 3 3 3 2 3" xfId="45780" xr:uid="{0A29D586-67E6-49F8-8D5A-2B9010C2D2F2}"/>
    <cellStyle name="Normal 3 2 5 3 3 3 3" xfId="17833" xr:uid="{FEFA3A3E-523E-4B52-8944-A4FE74AB31A4}"/>
    <cellStyle name="Normal 3 2 5 3 3 3 3 2" xfId="45782" xr:uid="{D9C4B85B-8E81-416D-AB35-523FF5F74A8F}"/>
    <cellStyle name="Normal 3 2 5 3 3 3 4" xfId="45779" xr:uid="{C91C7A17-8AFF-44C5-9757-53820DF6AE99}"/>
    <cellStyle name="Normal 3 2 5 3 3 4" xfId="17834" xr:uid="{00374E75-0B00-4DC5-8902-69E5C9F3F265}"/>
    <cellStyle name="Normal 3 2 5 3 3 4 2" xfId="17835" xr:uid="{5D94E93E-ECA0-4D6D-A403-D763F10E4719}"/>
    <cellStyle name="Normal 3 2 5 3 3 4 2 2" xfId="45784" xr:uid="{A6B8E066-8DD6-4C77-83B5-B24FC92F65C1}"/>
    <cellStyle name="Normal 3 2 5 3 3 4 3" xfId="45783" xr:uid="{4C80D9A1-6D81-43AF-A975-89AEE6BA3FBB}"/>
    <cellStyle name="Normal 3 2 5 3 3 5" xfId="17836" xr:uid="{BDC86778-CA81-4C41-AD4B-9A7587D096D6}"/>
    <cellStyle name="Normal 3 2 5 3 3 5 2" xfId="45785" xr:uid="{B6639456-A33A-4F20-B234-E96BE8B1A151}"/>
    <cellStyle name="Normal 3 2 5 3 3 6" xfId="45770" xr:uid="{C10DA97D-013B-41B6-8921-F89121E903AA}"/>
    <cellStyle name="Normal 3 2 5 3 4" xfId="17837" xr:uid="{0FDDC704-9DAF-4576-8457-8A0CE0A36CBE}"/>
    <cellStyle name="Normal 3 2 5 3 4 2" xfId="17838" xr:uid="{66F7BB35-CA56-498C-871D-C7FD09D211B0}"/>
    <cellStyle name="Normal 3 2 5 3 4 2 2" xfId="17839" xr:uid="{71689B35-7FD0-43FA-87AB-16737FE42D85}"/>
    <cellStyle name="Normal 3 2 5 3 4 2 2 2" xfId="17840" xr:uid="{5682E643-95FB-44BD-B0A5-3FA37BFA12E3}"/>
    <cellStyle name="Normal 3 2 5 3 4 2 2 2 2" xfId="45789" xr:uid="{C2887283-C1BB-4895-8167-DB33C300F829}"/>
    <cellStyle name="Normal 3 2 5 3 4 2 2 3" xfId="45788" xr:uid="{D7D8E570-B35A-4E81-8F32-B1777432881D}"/>
    <cellStyle name="Normal 3 2 5 3 4 2 3" xfId="17841" xr:uid="{028CB76B-8C9E-48B5-82C6-0CCB52A53A8C}"/>
    <cellStyle name="Normal 3 2 5 3 4 2 3 2" xfId="45790" xr:uid="{5BAB640F-ACD3-498C-94BF-D35AB0FDA498}"/>
    <cellStyle name="Normal 3 2 5 3 4 2 4" xfId="45787" xr:uid="{525B6548-ADEF-43F6-BFD9-FE7F55AC0602}"/>
    <cellStyle name="Normal 3 2 5 3 4 3" xfId="17842" xr:uid="{D964D47D-298E-4855-9F89-8768608B7A64}"/>
    <cellStyle name="Normal 3 2 5 3 4 3 2" xfId="17843" xr:uid="{2C16BC7E-A60A-48BA-AF70-602238949273}"/>
    <cellStyle name="Normal 3 2 5 3 4 3 2 2" xfId="45792" xr:uid="{CBB913F9-9FDD-4531-B111-BCAC2AF13F8E}"/>
    <cellStyle name="Normal 3 2 5 3 4 3 3" xfId="45791" xr:uid="{9BC0367D-B98A-4911-B3A8-97408E0FA1C0}"/>
    <cellStyle name="Normal 3 2 5 3 4 4" xfId="17844" xr:uid="{CFDA9049-DC31-49CB-9021-001D82BFAD59}"/>
    <cellStyle name="Normal 3 2 5 3 4 4 2" xfId="45793" xr:uid="{F7EF25E2-9523-4A48-8D07-9B1C06547D9D}"/>
    <cellStyle name="Normal 3 2 5 3 4 5" xfId="45786" xr:uid="{384C7E17-E11C-41DB-B78A-476A5DAF8EF9}"/>
    <cellStyle name="Normal 3 2 5 3 5" xfId="17845" xr:uid="{64BCA10C-86C1-440E-8247-CFBAB013BF2D}"/>
    <cellStyle name="Normal 3 2 5 3 5 2" xfId="17846" xr:uid="{2E2AB31A-E24F-413F-9132-C58B2DA33A4D}"/>
    <cellStyle name="Normal 3 2 5 3 5 2 2" xfId="17847" xr:uid="{22689C2E-300E-4C65-A65D-F930C40735B7}"/>
    <cellStyle name="Normal 3 2 5 3 5 2 2 2" xfId="17848" xr:uid="{ACAB8BCE-98BA-40AE-B4FB-90CC4858FCD8}"/>
    <cellStyle name="Normal 3 2 5 3 5 2 2 2 2" xfId="45797" xr:uid="{6FDFACD8-9BC2-4EF8-8453-454D9BE0BDEB}"/>
    <cellStyle name="Normal 3 2 5 3 5 2 2 3" xfId="45796" xr:uid="{F7C96565-6D75-4DAB-85BC-C3BE972740F9}"/>
    <cellStyle name="Normal 3 2 5 3 5 2 3" xfId="17849" xr:uid="{61E45D9B-8E60-4B00-AECD-201F548F31C4}"/>
    <cellStyle name="Normal 3 2 5 3 5 2 3 2" xfId="45798" xr:uid="{A2A983C3-ECB5-4D04-9098-FCA5EAF88CAE}"/>
    <cellStyle name="Normal 3 2 5 3 5 2 4" xfId="45795" xr:uid="{361CFC43-933C-468E-AB68-374DE04DAAB7}"/>
    <cellStyle name="Normal 3 2 5 3 5 3" xfId="17850" xr:uid="{4E00BEC1-1035-425D-A9DD-C1A7747427AC}"/>
    <cellStyle name="Normal 3 2 5 3 5 3 2" xfId="17851" xr:uid="{F0C91192-ABC4-4204-8DE3-A97591E1ECC0}"/>
    <cellStyle name="Normal 3 2 5 3 5 3 2 2" xfId="45800" xr:uid="{00B25EC1-244D-4107-8EDB-DBB73836FFF0}"/>
    <cellStyle name="Normal 3 2 5 3 5 3 3" xfId="45799" xr:uid="{F7789473-F41F-4021-8F3F-9E2DA459C9A5}"/>
    <cellStyle name="Normal 3 2 5 3 5 4" xfId="17852" xr:uid="{26E42B26-F531-4C75-A005-345921C4CCCA}"/>
    <cellStyle name="Normal 3 2 5 3 5 4 2" xfId="45801" xr:uid="{1F8E38B5-B09A-4BEA-9376-E8EC4380802C}"/>
    <cellStyle name="Normal 3 2 5 3 5 5" xfId="45794" xr:uid="{EA85A87E-CC87-4264-B8F4-D180F71766B2}"/>
    <cellStyle name="Normal 3 2 5 3 6" xfId="17853" xr:uid="{930DA8A3-7ADC-4799-B67B-F613B7A1EC45}"/>
    <cellStyle name="Normal 3 2 5 3 6 2" xfId="17854" xr:uid="{0518B4F4-D49A-4F8D-94D9-76A5119EDC0E}"/>
    <cellStyle name="Normal 3 2 5 3 6 2 2" xfId="17855" xr:uid="{2CCD39CF-CEBF-4C6A-9A80-24204618683F}"/>
    <cellStyle name="Normal 3 2 5 3 6 2 2 2" xfId="45804" xr:uid="{D8A02B27-F082-4702-9FEB-37656C871C64}"/>
    <cellStyle name="Normal 3 2 5 3 6 2 3" xfId="45803" xr:uid="{808149E4-0C5A-4E45-B616-80FF23224373}"/>
    <cellStyle name="Normal 3 2 5 3 6 3" xfId="17856" xr:uid="{B3DAD21C-4F66-42AC-AF11-DA3240AF2101}"/>
    <cellStyle name="Normal 3 2 5 3 6 3 2" xfId="45805" xr:uid="{E252D627-7F2D-4765-88BB-9F071AC415FB}"/>
    <cellStyle name="Normal 3 2 5 3 6 4" xfId="45802" xr:uid="{3D39C0CC-50FE-4A39-8D5E-65DA0497D1CD}"/>
    <cellStyle name="Normal 3 2 5 3 7" xfId="17857" xr:uid="{B0CB2F17-E670-4DC5-91F4-013380108430}"/>
    <cellStyle name="Normal 3 2 5 3 7 2" xfId="17858" xr:uid="{A87C4669-6D30-481D-AE8D-CE4E9C97AC0D}"/>
    <cellStyle name="Normal 3 2 5 3 7 2 2" xfId="45807" xr:uid="{98D743B1-E5D4-4AE8-94BA-CB19732022CF}"/>
    <cellStyle name="Normal 3 2 5 3 7 3" xfId="45806" xr:uid="{F081EB80-D34D-493F-9DA6-0E321B1D0F21}"/>
    <cellStyle name="Normal 3 2 5 3 8" xfId="17859" xr:uid="{7234B3CE-2A28-44E8-9ABC-DD7A8135126D}"/>
    <cellStyle name="Normal 3 2 5 3 8 2" xfId="45808" xr:uid="{36D7C10C-91BC-45BF-A266-29FC61FDC000}"/>
    <cellStyle name="Normal 3 2 5 3 9" xfId="27918" xr:uid="{0C9F1C13-F9F7-4BDE-AAD9-2D57823F6026}"/>
    <cellStyle name="Normal 3 2 5 3 9 2" xfId="55837" xr:uid="{B1405EB9-687E-490B-891D-EA7E5D850760}"/>
    <cellStyle name="Normal 3 2 5 4" xfId="465" xr:uid="{56D96B03-B8F4-4179-A962-F75C38D78BDD}"/>
    <cellStyle name="Normal 3 2 5 4 2" xfId="17860" xr:uid="{3E226CA7-B6CD-4E07-B0E4-B9553F1670A8}"/>
    <cellStyle name="Normal 3 2 5 4 2 2" xfId="17861" xr:uid="{E82B1BAE-1628-42C9-8521-47901E3649E2}"/>
    <cellStyle name="Normal 3 2 5 4 2 2 2" xfId="17862" xr:uid="{C0E00829-B53E-4514-9EF3-02455EC69BC0}"/>
    <cellStyle name="Normal 3 2 5 4 2 2 2 2" xfId="17863" xr:uid="{B2503EF2-3E84-4A6C-B9C1-F8B67E2BD689}"/>
    <cellStyle name="Normal 3 2 5 4 2 2 2 2 2" xfId="17864" xr:uid="{496659C6-BCC7-4B4F-BD85-072B3D60AADD}"/>
    <cellStyle name="Normal 3 2 5 4 2 2 2 2 2 2" xfId="45813" xr:uid="{F6535BAF-7243-4E0B-A057-C0EE857097B4}"/>
    <cellStyle name="Normal 3 2 5 4 2 2 2 2 3" xfId="45812" xr:uid="{B7E5E4BF-380E-4883-AD78-9466CBDB68BD}"/>
    <cellStyle name="Normal 3 2 5 4 2 2 2 3" xfId="17865" xr:uid="{F0524D86-6DBC-4484-B1A6-FF72F1C8085A}"/>
    <cellStyle name="Normal 3 2 5 4 2 2 2 3 2" xfId="45814" xr:uid="{5F229C71-5FD5-4D0E-AB51-A2F1423B0207}"/>
    <cellStyle name="Normal 3 2 5 4 2 2 2 4" xfId="45811" xr:uid="{ABEF1280-709F-4EB7-93F7-5F88408C10CC}"/>
    <cellStyle name="Normal 3 2 5 4 2 2 3" xfId="17866" xr:uid="{778B193D-E444-4ED4-9CBD-2592C27546A1}"/>
    <cellStyle name="Normal 3 2 5 4 2 2 3 2" xfId="17867" xr:uid="{1BF2EFAD-4387-4D91-A189-A26E37F0C830}"/>
    <cellStyle name="Normal 3 2 5 4 2 2 3 2 2" xfId="45816" xr:uid="{2784ACFB-93D8-4B08-970B-643F53A53596}"/>
    <cellStyle name="Normal 3 2 5 4 2 2 3 3" xfId="45815" xr:uid="{C75CE799-D82D-4A98-AAD1-AF0791528726}"/>
    <cellStyle name="Normal 3 2 5 4 2 2 4" xfId="17868" xr:uid="{E19A00E3-0016-4597-A6E5-6E1B4AD5F209}"/>
    <cellStyle name="Normal 3 2 5 4 2 2 4 2" xfId="45817" xr:uid="{57F11064-0DA4-4C53-86AB-8B96AD102C0A}"/>
    <cellStyle name="Normal 3 2 5 4 2 2 5" xfId="45810" xr:uid="{95C3BAC8-22E0-4D3E-B39D-F1D44D91D8FD}"/>
    <cellStyle name="Normal 3 2 5 4 2 3" xfId="17869" xr:uid="{BCA4B6CA-E6CD-4D51-A734-23CD1E336602}"/>
    <cellStyle name="Normal 3 2 5 4 2 3 2" xfId="17870" xr:uid="{6138A903-6DC2-4888-AA04-91DC9A24E509}"/>
    <cellStyle name="Normal 3 2 5 4 2 3 2 2" xfId="17871" xr:uid="{80D88999-5EB9-457D-8D25-87A140E35214}"/>
    <cellStyle name="Normal 3 2 5 4 2 3 2 2 2" xfId="45820" xr:uid="{B50F2680-6212-48EA-8A0B-69620B8A41EF}"/>
    <cellStyle name="Normal 3 2 5 4 2 3 2 3" xfId="45819" xr:uid="{ADA5981A-0EE4-42DC-A1CF-C5702F4F0500}"/>
    <cellStyle name="Normal 3 2 5 4 2 3 3" xfId="17872" xr:uid="{408165FD-D6EF-45B4-9594-881FCB765772}"/>
    <cellStyle name="Normal 3 2 5 4 2 3 3 2" xfId="45821" xr:uid="{4CC6CCF0-41EA-40D9-923A-2A3DAA6ECF38}"/>
    <cellStyle name="Normal 3 2 5 4 2 3 4" xfId="45818" xr:uid="{7261948B-4D80-4051-A546-691C778C835D}"/>
    <cellStyle name="Normal 3 2 5 4 2 4" xfId="17873" xr:uid="{9DCC21B0-DC1C-4FD1-BB68-885E637A54B7}"/>
    <cellStyle name="Normal 3 2 5 4 2 4 2" xfId="17874" xr:uid="{8C74845B-0D8A-47F6-A00E-69D36A5FC0CD}"/>
    <cellStyle name="Normal 3 2 5 4 2 4 2 2" xfId="45823" xr:uid="{D037AA16-252B-426C-B267-F8B2F3A20EAB}"/>
    <cellStyle name="Normal 3 2 5 4 2 4 3" xfId="45822" xr:uid="{E10215E3-5A63-4840-B9E3-78CA218362B6}"/>
    <cellStyle name="Normal 3 2 5 4 2 5" xfId="17875" xr:uid="{655F39D5-4844-4F6C-9A7E-2C0543545772}"/>
    <cellStyle name="Normal 3 2 5 4 2 5 2" xfId="45824" xr:uid="{D8B23F75-B3D9-4E96-B7DA-1CE805793CD4}"/>
    <cellStyle name="Normal 3 2 5 4 2 6" xfId="45809" xr:uid="{776B94EA-57F8-4C96-89F8-032D457CF4E7}"/>
    <cellStyle name="Normal 3 2 5 4 3" xfId="17876" xr:uid="{B49417E1-C8C0-47BA-A7C1-514958C2B01D}"/>
    <cellStyle name="Normal 3 2 5 4 3 2" xfId="17877" xr:uid="{A9FDE42C-E0B1-4029-BB43-73EDC7757440}"/>
    <cellStyle name="Normal 3 2 5 4 3 2 2" xfId="17878" xr:uid="{2F0A632A-1252-4B5D-9731-F13C0DC35DA9}"/>
    <cellStyle name="Normal 3 2 5 4 3 2 2 2" xfId="17879" xr:uid="{B8C3E1C3-06BF-42D2-9064-4964DE1DB0C8}"/>
    <cellStyle name="Normal 3 2 5 4 3 2 2 2 2" xfId="45828" xr:uid="{6662E1BC-1130-456F-9298-16A66B9DC8B7}"/>
    <cellStyle name="Normal 3 2 5 4 3 2 2 3" xfId="45827" xr:uid="{0BCB11D8-EF8B-4523-A022-271641514D1E}"/>
    <cellStyle name="Normal 3 2 5 4 3 2 3" xfId="17880" xr:uid="{D91D297B-9F05-4B1A-B82A-25B0B10B0731}"/>
    <cellStyle name="Normal 3 2 5 4 3 2 3 2" xfId="45829" xr:uid="{60C8C3FA-F19E-4DC5-9161-6C195AA90C06}"/>
    <cellStyle name="Normal 3 2 5 4 3 2 4" xfId="45826" xr:uid="{E6007A16-4889-49B8-838A-64F210875435}"/>
    <cellStyle name="Normal 3 2 5 4 3 3" xfId="17881" xr:uid="{64C7B529-F822-4B69-884B-10124B101DC0}"/>
    <cellStyle name="Normal 3 2 5 4 3 3 2" xfId="17882" xr:uid="{982FE01D-925D-4CE3-B5BD-7D07C7077CB4}"/>
    <cellStyle name="Normal 3 2 5 4 3 3 2 2" xfId="45831" xr:uid="{01883529-AA53-4157-9D6A-05894B502DBC}"/>
    <cellStyle name="Normal 3 2 5 4 3 3 3" xfId="45830" xr:uid="{8ADDB8ED-C730-4131-8D0F-2D8C5B354C54}"/>
    <cellStyle name="Normal 3 2 5 4 3 4" xfId="17883" xr:uid="{0EF11201-512C-46D0-A226-E077AFC89C6C}"/>
    <cellStyle name="Normal 3 2 5 4 3 4 2" xfId="45832" xr:uid="{E9A128AE-D492-4DC4-9F2C-DA5EB44B9D48}"/>
    <cellStyle name="Normal 3 2 5 4 3 5" xfId="45825" xr:uid="{07BCB53F-3E10-42BD-BE05-6C8EDD85A4F0}"/>
    <cellStyle name="Normal 3 2 5 4 4" xfId="17884" xr:uid="{0D839DDE-0975-46EC-BD40-48D5A1C27AB7}"/>
    <cellStyle name="Normal 3 2 5 4 4 2" xfId="17885" xr:uid="{167152F6-FDED-450A-BBE8-69F5F506734A}"/>
    <cellStyle name="Normal 3 2 5 4 4 2 2" xfId="17886" xr:uid="{03CB3933-0ED0-44CA-96D4-563795C85E51}"/>
    <cellStyle name="Normal 3 2 5 4 4 2 2 2" xfId="17887" xr:uid="{A12AC22F-5EB8-479E-8913-30C0F683C13B}"/>
    <cellStyle name="Normal 3 2 5 4 4 2 2 2 2" xfId="45836" xr:uid="{D1685CF6-A262-4F03-93C2-5C6F4E953B4A}"/>
    <cellStyle name="Normal 3 2 5 4 4 2 2 3" xfId="45835" xr:uid="{A39C4811-3168-41EA-A568-1DF127F35C5F}"/>
    <cellStyle name="Normal 3 2 5 4 4 2 3" xfId="17888" xr:uid="{36D703C4-6932-4560-A01D-8B1569F726CB}"/>
    <cellStyle name="Normal 3 2 5 4 4 2 3 2" xfId="45837" xr:uid="{5939959B-16AF-482E-BF0E-1ABDAD1BDB45}"/>
    <cellStyle name="Normal 3 2 5 4 4 2 4" xfId="45834" xr:uid="{8C382EAF-3752-429A-BC4A-ECCEFB55EF7D}"/>
    <cellStyle name="Normal 3 2 5 4 4 3" xfId="17889" xr:uid="{E94BC9F6-EFBF-4C09-A5C3-E69463FF6F57}"/>
    <cellStyle name="Normal 3 2 5 4 4 3 2" xfId="17890" xr:uid="{C6A95EED-48CD-41E6-BE15-73E8A54AADA2}"/>
    <cellStyle name="Normal 3 2 5 4 4 3 2 2" xfId="45839" xr:uid="{91EE85FE-62FA-4841-8E1C-EBB6593FB378}"/>
    <cellStyle name="Normal 3 2 5 4 4 3 3" xfId="45838" xr:uid="{10E26746-BAAD-42BE-91A6-DF084D668A80}"/>
    <cellStyle name="Normal 3 2 5 4 4 4" xfId="17891" xr:uid="{69CFC53B-7008-433D-ABD0-916C95A4D99A}"/>
    <cellStyle name="Normal 3 2 5 4 4 4 2" xfId="45840" xr:uid="{5D0879F6-FDF6-4312-A679-8C696041E970}"/>
    <cellStyle name="Normal 3 2 5 4 4 5" xfId="45833" xr:uid="{1FCD4F1D-27E8-4CB3-8FFB-D027C59FE41B}"/>
    <cellStyle name="Normal 3 2 5 4 5" xfId="17892" xr:uid="{D5712005-4414-42EE-8902-895F613D8851}"/>
    <cellStyle name="Normal 3 2 5 4 5 2" xfId="17893" xr:uid="{89C7BB92-AC4C-40F7-A20F-778986AA8262}"/>
    <cellStyle name="Normal 3 2 5 4 5 2 2" xfId="17894" xr:uid="{119D7E79-4D97-4C39-914F-9D0638B10A2F}"/>
    <cellStyle name="Normal 3 2 5 4 5 2 2 2" xfId="45843" xr:uid="{3EE4F3AD-B138-47E8-972D-996408EB60FA}"/>
    <cellStyle name="Normal 3 2 5 4 5 2 3" xfId="45842" xr:uid="{91A5977A-C4F8-4672-B024-ED2A1566A17A}"/>
    <cellStyle name="Normal 3 2 5 4 5 3" xfId="17895" xr:uid="{1D3403EE-DD16-431A-9684-47E5C9580E5A}"/>
    <cellStyle name="Normal 3 2 5 4 5 3 2" xfId="45844" xr:uid="{AD304291-AF62-4334-A5A7-C561CE3174E1}"/>
    <cellStyle name="Normal 3 2 5 4 5 4" xfId="45841" xr:uid="{8D1CD170-2ED4-45D2-860B-921F2D3914AB}"/>
    <cellStyle name="Normal 3 2 5 4 6" xfId="17896" xr:uid="{6C6FA370-41AE-4BF6-B7E8-EEB1462CBF88}"/>
    <cellStyle name="Normal 3 2 5 4 6 2" xfId="17897" xr:uid="{FE67003E-95FB-4063-B9F5-C1C2EC07CFDC}"/>
    <cellStyle name="Normal 3 2 5 4 6 2 2" xfId="45846" xr:uid="{A9E7D191-58C8-4589-A635-332A7940F4D1}"/>
    <cellStyle name="Normal 3 2 5 4 6 3" xfId="45845" xr:uid="{F7D56EA5-DA82-453F-A30D-83BF79122A2B}"/>
    <cellStyle name="Normal 3 2 5 4 7" xfId="17898" xr:uid="{437F9D9F-A59E-4E23-AEE4-364A431D618F}"/>
    <cellStyle name="Normal 3 2 5 4 7 2" xfId="45847" xr:uid="{7DD7A0DA-1F14-4CB5-A35E-98D127B10E2D}"/>
    <cellStyle name="Normal 3 2 5 4 8" xfId="28444" xr:uid="{2E454CE5-F26D-4E6A-9BA9-6A900CB83376}"/>
    <cellStyle name="Normal 3 2 5 5" xfId="17899" xr:uid="{0C2F37D0-DC8D-4A65-8D5B-154148ABDA1F}"/>
    <cellStyle name="Normal 3 2 5 5 2" xfId="17900" xr:uid="{D145B5EF-4665-4647-90C6-D50E2E73BC39}"/>
    <cellStyle name="Normal 3 2 5 5 2 2" xfId="17901" xr:uid="{B171BB2B-0491-4350-9743-80391DF938D8}"/>
    <cellStyle name="Normal 3 2 5 5 2 2 2" xfId="17902" xr:uid="{4E21096D-FBCA-4B62-865E-EDDCEECDA55F}"/>
    <cellStyle name="Normal 3 2 5 5 2 2 2 2" xfId="17903" xr:uid="{3376EE92-38CD-4DCD-BA5F-FAFD78DC8477}"/>
    <cellStyle name="Normal 3 2 5 5 2 2 2 2 2" xfId="45852" xr:uid="{B63201FC-61E8-4BC7-B131-5A72595600DE}"/>
    <cellStyle name="Normal 3 2 5 5 2 2 2 3" xfId="45851" xr:uid="{EB8F88A0-F8F6-4C5E-91A1-A9044A091B67}"/>
    <cellStyle name="Normal 3 2 5 5 2 2 3" xfId="17904" xr:uid="{D8A79A2F-BEB0-49F0-99CE-BC071FC11236}"/>
    <cellStyle name="Normal 3 2 5 5 2 2 3 2" xfId="45853" xr:uid="{D2137422-8FE2-4BC3-9C69-DAE83847A289}"/>
    <cellStyle name="Normal 3 2 5 5 2 2 4" xfId="45850" xr:uid="{E7B58484-CA23-4AAF-AA3F-2B4757665AB1}"/>
    <cellStyle name="Normal 3 2 5 5 2 3" xfId="17905" xr:uid="{74C12B58-5DD4-4BC0-A426-F244AE33523B}"/>
    <cellStyle name="Normal 3 2 5 5 2 3 2" xfId="17906" xr:uid="{763375BD-FC7B-417B-B552-1441343028FE}"/>
    <cellStyle name="Normal 3 2 5 5 2 3 2 2" xfId="45855" xr:uid="{DD0755A5-63C8-418E-BD6A-4BB754862F2C}"/>
    <cellStyle name="Normal 3 2 5 5 2 3 3" xfId="45854" xr:uid="{A08A59D9-2F92-4492-AB86-576198D3CAF5}"/>
    <cellStyle name="Normal 3 2 5 5 2 4" xfId="17907" xr:uid="{D3D4FE6D-C10E-41C6-B620-BFAE2B61198C}"/>
    <cellStyle name="Normal 3 2 5 5 2 4 2" xfId="45856" xr:uid="{D25DC7B3-A6BF-4A46-B955-9066AE25969A}"/>
    <cellStyle name="Normal 3 2 5 5 2 5" xfId="45849" xr:uid="{02A0AB35-5E36-4090-97FF-32430DB4E8E7}"/>
    <cellStyle name="Normal 3 2 5 5 3" xfId="17908" xr:uid="{BD29259C-ACF1-4ECD-80DC-45254168AEDB}"/>
    <cellStyle name="Normal 3 2 5 5 3 2" xfId="17909" xr:uid="{F9762623-66E4-4160-9990-F1E9F88E8FDF}"/>
    <cellStyle name="Normal 3 2 5 5 3 2 2" xfId="17910" xr:uid="{9EB9E16B-5904-4413-B619-BDE90C0433D1}"/>
    <cellStyle name="Normal 3 2 5 5 3 2 2 2" xfId="45859" xr:uid="{D7F74D38-4085-4979-AFEC-295CC7AD5C77}"/>
    <cellStyle name="Normal 3 2 5 5 3 2 3" xfId="45858" xr:uid="{279BF0AA-9389-4509-9C3E-597E7B4A7FED}"/>
    <cellStyle name="Normal 3 2 5 5 3 3" xfId="17911" xr:uid="{7B6A70B1-FEE9-4523-B511-DE6B332C5D50}"/>
    <cellStyle name="Normal 3 2 5 5 3 3 2" xfId="45860" xr:uid="{BF30C68B-91F3-4A20-8664-79B0F4244A5C}"/>
    <cellStyle name="Normal 3 2 5 5 3 4" xfId="45857" xr:uid="{FE2E0EE2-02C1-46C9-B6E0-0031D34A67CF}"/>
    <cellStyle name="Normal 3 2 5 5 4" xfId="17912" xr:uid="{102728B5-8DEF-4063-A44A-A9F5CCCF6D2B}"/>
    <cellStyle name="Normal 3 2 5 5 4 2" xfId="17913" xr:uid="{67034B81-2C63-46B2-904A-DF528EB374B4}"/>
    <cellStyle name="Normal 3 2 5 5 4 2 2" xfId="45862" xr:uid="{3B3E4FC6-FDC7-443C-A30F-21D9BDEE6959}"/>
    <cellStyle name="Normal 3 2 5 5 4 3" xfId="45861" xr:uid="{D647E5D7-451A-443D-8027-37CD30D4EB64}"/>
    <cellStyle name="Normal 3 2 5 5 5" xfId="17914" xr:uid="{17EEDF05-4B49-48EC-8BE6-21BE13F6FC6A}"/>
    <cellStyle name="Normal 3 2 5 5 5 2" xfId="45863" xr:uid="{CE6674CD-E9EB-48DB-9B79-CF5FC50E3F0D}"/>
    <cellStyle name="Normal 3 2 5 5 6" xfId="45848" xr:uid="{A4F1281E-B610-42B3-8FB4-5F2D86B43C06}"/>
    <cellStyle name="Normal 3 2 5 6" xfId="17915" xr:uid="{AB601FFF-EEC3-4505-A4C1-68801B6106AC}"/>
    <cellStyle name="Normal 3 2 5 6 2" xfId="17916" xr:uid="{EBAA3510-A0BF-4EB4-864D-8496D93BF24A}"/>
    <cellStyle name="Normal 3 2 5 6 2 2" xfId="17917" xr:uid="{459E1FBA-C1AE-4495-89CB-162EBF475962}"/>
    <cellStyle name="Normal 3 2 5 6 2 2 2" xfId="17918" xr:uid="{388D1495-7D7B-4580-B666-4B17D26FDD37}"/>
    <cellStyle name="Normal 3 2 5 6 2 2 2 2" xfId="45867" xr:uid="{35C3066C-ED0D-433B-B4E0-7B9693F6767C}"/>
    <cellStyle name="Normal 3 2 5 6 2 2 3" xfId="45866" xr:uid="{4B4B8876-C812-4726-AF1D-CD192261D9AA}"/>
    <cellStyle name="Normal 3 2 5 6 2 3" xfId="17919" xr:uid="{C0CA7317-A024-4DAC-BA7D-D58CF3ACA117}"/>
    <cellStyle name="Normal 3 2 5 6 2 3 2" xfId="45868" xr:uid="{37BF41F2-360D-44E7-B11B-09114CB662B1}"/>
    <cellStyle name="Normal 3 2 5 6 2 4" xfId="45865" xr:uid="{E51E717F-DDBF-4E62-B1B0-78E4813D1497}"/>
    <cellStyle name="Normal 3 2 5 6 3" xfId="17920" xr:uid="{4985276B-65C7-4101-B8B3-AD95F756FF55}"/>
    <cellStyle name="Normal 3 2 5 6 3 2" xfId="17921" xr:uid="{D4A09AB0-8E30-4F76-BA3E-D69D7FC0E289}"/>
    <cellStyle name="Normal 3 2 5 6 3 2 2" xfId="45870" xr:uid="{6E5BF870-DD4B-45AD-89DE-8AE0CC4F2B74}"/>
    <cellStyle name="Normal 3 2 5 6 3 3" xfId="45869" xr:uid="{E9615558-07D0-4E15-A73F-BBD985FFAAF7}"/>
    <cellStyle name="Normal 3 2 5 6 4" xfId="17922" xr:uid="{35854612-49FF-46D6-A89A-4A924DFC94C1}"/>
    <cellStyle name="Normal 3 2 5 6 4 2" xfId="45871" xr:uid="{4644F705-3744-45D7-A462-A0B88D157B56}"/>
    <cellStyle name="Normal 3 2 5 6 5" xfId="45864" xr:uid="{4C464CE5-CBCA-40D5-B4A8-6B9E71BB8C32}"/>
    <cellStyle name="Normal 3 2 5 7" xfId="17923" xr:uid="{2A246B7B-8B5C-4E13-856E-C7E3819AF816}"/>
    <cellStyle name="Normal 3 2 5 7 2" xfId="17924" xr:uid="{DAF9A469-58F2-49DF-80B2-AB7989D9F52C}"/>
    <cellStyle name="Normal 3 2 5 7 2 2" xfId="17925" xr:uid="{D4F0B52D-BF56-43B7-9527-A107264DC3FE}"/>
    <cellStyle name="Normal 3 2 5 7 2 2 2" xfId="17926" xr:uid="{FB8DE0D3-3426-4A86-879C-2A0CAE6E9A41}"/>
    <cellStyle name="Normal 3 2 5 7 2 2 2 2" xfId="45875" xr:uid="{121087F5-0727-4F9A-97B9-A11319F9729F}"/>
    <cellStyle name="Normal 3 2 5 7 2 2 3" xfId="45874" xr:uid="{885B5D3E-E928-4645-BD27-F06C642C1515}"/>
    <cellStyle name="Normal 3 2 5 7 2 3" xfId="17927" xr:uid="{20B4921E-8A9C-4B7D-A469-57632AB7049E}"/>
    <cellStyle name="Normal 3 2 5 7 2 3 2" xfId="45876" xr:uid="{45FEF415-3054-41B8-A8C6-FF3027E8BB62}"/>
    <cellStyle name="Normal 3 2 5 7 2 4" xfId="45873" xr:uid="{BEB2027F-EEE9-4B50-B7D4-F02DE4C222D3}"/>
    <cellStyle name="Normal 3 2 5 7 3" xfId="17928" xr:uid="{3C93182F-F0CE-49B7-8E62-453BFF6B77BE}"/>
    <cellStyle name="Normal 3 2 5 7 3 2" xfId="17929" xr:uid="{AB258A58-68DB-4E6B-B4EB-FAD585437D89}"/>
    <cellStyle name="Normal 3 2 5 7 3 2 2" xfId="45878" xr:uid="{1A05B064-57D2-4EEF-A450-8E1621C4C127}"/>
    <cellStyle name="Normal 3 2 5 7 3 3" xfId="45877" xr:uid="{EF2102F9-1FBA-4AF1-9DA0-6F7B0AFDCB22}"/>
    <cellStyle name="Normal 3 2 5 7 4" xfId="17930" xr:uid="{743669C5-C723-41B0-B5DA-22687026DCDC}"/>
    <cellStyle name="Normal 3 2 5 7 4 2" xfId="45879" xr:uid="{86A98E56-BFA6-4F61-B5DA-945FB10FF6F1}"/>
    <cellStyle name="Normal 3 2 5 7 5" xfId="45872" xr:uid="{BFC77E8C-F010-43EF-B65A-5E2ACB362F75}"/>
    <cellStyle name="Normal 3 2 5 8" xfId="17931" xr:uid="{D11D0E96-5A3F-457D-87B4-34C041A7D5DA}"/>
    <cellStyle name="Normal 3 2 5 8 2" xfId="17932" xr:uid="{E90E3CA5-1BC3-4F52-8880-EA9B0714AC06}"/>
    <cellStyle name="Normal 3 2 5 8 2 2" xfId="17933" xr:uid="{3F61E18D-ECF1-4622-B77F-94B3D271ACEC}"/>
    <cellStyle name="Normal 3 2 5 8 2 2 2" xfId="45882" xr:uid="{25F51020-9E22-43A0-9B6D-FCEECC607270}"/>
    <cellStyle name="Normal 3 2 5 8 2 3" xfId="45881" xr:uid="{CDCC451D-471D-467C-BEEC-BAE52E1264AC}"/>
    <cellStyle name="Normal 3 2 5 8 3" xfId="17934" xr:uid="{BD670475-D739-4BD6-A499-5EC4827EEB90}"/>
    <cellStyle name="Normal 3 2 5 8 3 2" xfId="45883" xr:uid="{52EA9ABB-8402-4301-AB87-6A702AE9FE97}"/>
    <cellStyle name="Normal 3 2 5 8 4" xfId="45880" xr:uid="{75CFDE94-256D-453D-B087-ED0A02C48816}"/>
    <cellStyle name="Normal 3 2 5 9" xfId="17935" xr:uid="{77A23735-148C-4A2F-B67A-864C00BC088B}"/>
    <cellStyle name="Normal 3 2 5 9 2" xfId="17936" xr:uid="{A3F7B8CB-4925-488B-B88B-7A05F95299C4}"/>
    <cellStyle name="Normal 3 2 5 9 2 2" xfId="45885" xr:uid="{F1AEBB88-8DB1-4478-8AED-495FFA919472}"/>
    <cellStyle name="Normal 3 2 5 9 3" xfId="45884" xr:uid="{DD77117D-50C1-4E13-9629-A9AA3E718FDD}"/>
    <cellStyle name="Normal 3 2 6" xfId="157" xr:uid="{9DD12D75-CCA7-41D6-A25C-CF49F7D20F1E}"/>
    <cellStyle name="Normal 3 2 6 10" xfId="27919" xr:uid="{D1B85FA3-ED71-4BDB-9C51-8FB0F80C12E4}"/>
    <cellStyle name="Normal 3 2 6 10 2" xfId="55838" xr:uid="{5C095313-7DFC-4D3A-A7C9-F5371BE720E9}"/>
    <cellStyle name="Normal 3 2 6 11" xfId="28139" xr:uid="{DB0763FA-98BF-4975-842E-421E9C76DFA1}"/>
    <cellStyle name="Normal 3 2 6 2" xfId="312" xr:uid="{924DC209-31EF-4A86-9683-A309ACE821AC}"/>
    <cellStyle name="Normal 3 2 6 2 10" xfId="28293" xr:uid="{8EB8E34C-1B21-44A0-8809-986E39CE4C96}"/>
    <cellStyle name="Normal 3 2 6 2 2" xfId="659" xr:uid="{2A2EA1DC-458C-4621-A682-C7201628D653}"/>
    <cellStyle name="Normal 3 2 6 2 2 2" xfId="17937" xr:uid="{CBDBA397-C799-4AE8-9CFA-E6489A7D2B21}"/>
    <cellStyle name="Normal 3 2 6 2 2 2 2" xfId="17938" xr:uid="{C4E79FB5-53CE-447B-8C91-EB10328B0139}"/>
    <cellStyle name="Normal 3 2 6 2 2 2 2 2" xfId="17939" xr:uid="{CD907B6B-7AA5-4501-8D81-AAB07A897EC7}"/>
    <cellStyle name="Normal 3 2 6 2 2 2 2 2 2" xfId="17940" xr:uid="{936C74C9-A6BE-4FE7-8F1D-F610E4CEE0E9}"/>
    <cellStyle name="Normal 3 2 6 2 2 2 2 2 2 2" xfId="17941" xr:uid="{4A1D44D8-0F30-46CF-95D1-777201E9174B}"/>
    <cellStyle name="Normal 3 2 6 2 2 2 2 2 2 2 2" xfId="45890" xr:uid="{863C51C5-F202-4250-9C48-AFDE96E739E1}"/>
    <cellStyle name="Normal 3 2 6 2 2 2 2 2 2 3" xfId="45889" xr:uid="{ADBE05B2-6DDA-49CC-9D02-C8652C3A936C}"/>
    <cellStyle name="Normal 3 2 6 2 2 2 2 2 3" xfId="17942" xr:uid="{8B41020B-4A0F-43DA-9AA6-5943A99BB1B5}"/>
    <cellStyle name="Normal 3 2 6 2 2 2 2 2 3 2" xfId="45891" xr:uid="{27B232C8-D8A7-4656-8568-5B435B4AEAD8}"/>
    <cellStyle name="Normal 3 2 6 2 2 2 2 2 4" xfId="45888" xr:uid="{2F088C2A-1234-4E6F-8FC4-D1995E084C0F}"/>
    <cellStyle name="Normal 3 2 6 2 2 2 2 3" xfId="17943" xr:uid="{EB53D0B9-2758-4E77-BBC0-52A99B439D47}"/>
    <cellStyle name="Normal 3 2 6 2 2 2 2 3 2" xfId="17944" xr:uid="{8864A329-6ABE-4C38-9B9A-781E20009FA3}"/>
    <cellStyle name="Normal 3 2 6 2 2 2 2 3 2 2" xfId="45893" xr:uid="{A9B2E368-16B9-40FE-BD7C-1410A2CB300A}"/>
    <cellStyle name="Normal 3 2 6 2 2 2 2 3 3" xfId="45892" xr:uid="{88AEAAE1-7A9E-4D02-82A3-6B51C66E61CF}"/>
    <cellStyle name="Normal 3 2 6 2 2 2 2 4" xfId="17945" xr:uid="{944B4406-715C-4D67-A6BC-B9280913FD7D}"/>
    <cellStyle name="Normal 3 2 6 2 2 2 2 4 2" xfId="45894" xr:uid="{36108B72-8FE2-46E2-9460-1379E36C1E38}"/>
    <cellStyle name="Normal 3 2 6 2 2 2 2 5" xfId="45887" xr:uid="{50B6B8A8-96E4-485D-BF34-470C4AF4D171}"/>
    <cellStyle name="Normal 3 2 6 2 2 2 3" xfId="17946" xr:uid="{B23E9C25-BC1C-4EFA-8EE6-7017A3E4C24C}"/>
    <cellStyle name="Normal 3 2 6 2 2 2 3 2" xfId="17947" xr:uid="{AEBAF766-9AB7-4B90-93DE-DC858F815D9E}"/>
    <cellStyle name="Normal 3 2 6 2 2 2 3 2 2" xfId="17948" xr:uid="{F6625B50-8CDC-4222-B13E-D8341A923F36}"/>
    <cellStyle name="Normal 3 2 6 2 2 2 3 2 2 2" xfId="45897" xr:uid="{732CA8A1-5A25-432C-89EC-D33ADD2E9D9A}"/>
    <cellStyle name="Normal 3 2 6 2 2 2 3 2 3" xfId="45896" xr:uid="{F507A27A-A5C1-48E6-8087-41D198C4C7E4}"/>
    <cellStyle name="Normal 3 2 6 2 2 2 3 3" xfId="17949" xr:uid="{EDA9D687-7455-4E63-90B5-47D43DA2785C}"/>
    <cellStyle name="Normal 3 2 6 2 2 2 3 3 2" xfId="45898" xr:uid="{68968E41-447F-4978-8841-E011CEA174D1}"/>
    <cellStyle name="Normal 3 2 6 2 2 2 3 4" xfId="45895" xr:uid="{13845962-AB1B-40D0-A3C2-0F5BA61B6723}"/>
    <cellStyle name="Normal 3 2 6 2 2 2 4" xfId="17950" xr:uid="{0F08B71D-608C-4691-B05C-172683915B7C}"/>
    <cellStyle name="Normal 3 2 6 2 2 2 4 2" xfId="17951" xr:uid="{60918EBC-83AB-43BA-B3AD-E0CD93A8918D}"/>
    <cellStyle name="Normal 3 2 6 2 2 2 4 2 2" xfId="45900" xr:uid="{4E61FC4D-8975-4A2C-A703-F4FDF09A92C0}"/>
    <cellStyle name="Normal 3 2 6 2 2 2 4 3" xfId="45899" xr:uid="{9F2B8FF9-919E-48EF-A86F-DFF6C81EF951}"/>
    <cellStyle name="Normal 3 2 6 2 2 2 5" xfId="17952" xr:uid="{31D3E2F1-470D-4EB4-84AB-EBA647B2ECEE}"/>
    <cellStyle name="Normal 3 2 6 2 2 2 5 2" xfId="45901" xr:uid="{F58B96E6-8E32-43A8-B184-2C9D3F88D643}"/>
    <cellStyle name="Normal 3 2 6 2 2 2 6" xfId="45886" xr:uid="{5E2AFD67-AD5A-42BE-9B1C-1E3F930A346A}"/>
    <cellStyle name="Normal 3 2 6 2 2 3" xfId="17953" xr:uid="{62763BF7-009E-4510-8D4E-7A2D4F35B09D}"/>
    <cellStyle name="Normal 3 2 6 2 2 3 2" xfId="17954" xr:uid="{48BD37ED-572F-4D37-AC76-31EB5874FFB9}"/>
    <cellStyle name="Normal 3 2 6 2 2 3 2 2" xfId="17955" xr:uid="{61F7779B-D308-483B-96D3-304F70DEC32C}"/>
    <cellStyle name="Normal 3 2 6 2 2 3 2 2 2" xfId="17956" xr:uid="{2A53AEB6-B02B-4B64-942B-7683000CFEC8}"/>
    <cellStyle name="Normal 3 2 6 2 2 3 2 2 2 2" xfId="45905" xr:uid="{AA949C54-0F8F-4310-8BC1-D3221C33F226}"/>
    <cellStyle name="Normal 3 2 6 2 2 3 2 2 3" xfId="45904" xr:uid="{75885D2D-96AF-43D7-8F00-C69A58104BDA}"/>
    <cellStyle name="Normal 3 2 6 2 2 3 2 3" xfId="17957" xr:uid="{F4700398-D24A-49BC-B9F8-F5CDA0C0E373}"/>
    <cellStyle name="Normal 3 2 6 2 2 3 2 3 2" xfId="45906" xr:uid="{803D7CEA-9F4A-4A24-A456-29A53FA46E60}"/>
    <cellStyle name="Normal 3 2 6 2 2 3 2 4" xfId="45903" xr:uid="{7F69640D-A080-4614-9472-79391A7EB04E}"/>
    <cellStyle name="Normal 3 2 6 2 2 3 3" xfId="17958" xr:uid="{539C0985-8B20-4905-8E52-9B78E54767F8}"/>
    <cellStyle name="Normal 3 2 6 2 2 3 3 2" xfId="17959" xr:uid="{A350A360-407D-48FD-82F8-3E375AF3C383}"/>
    <cellStyle name="Normal 3 2 6 2 2 3 3 2 2" xfId="45908" xr:uid="{925BCE35-7911-4101-B71C-F06B22E26331}"/>
    <cellStyle name="Normal 3 2 6 2 2 3 3 3" xfId="45907" xr:uid="{67826AC3-E298-440F-B58C-D481DABCBB51}"/>
    <cellStyle name="Normal 3 2 6 2 2 3 4" xfId="17960" xr:uid="{C19C2599-00A3-4F3F-886A-690F99CA9AEE}"/>
    <cellStyle name="Normal 3 2 6 2 2 3 4 2" xfId="45909" xr:uid="{941A0BBB-F437-49B3-B031-C6D882363139}"/>
    <cellStyle name="Normal 3 2 6 2 2 3 5" xfId="45902" xr:uid="{11A1C7B4-B75B-4D7A-91CF-6F6B99FA62B6}"/>
    <cellStyle name="Normal 3 2 6 2 2 4" xfId="17961" xr:uid="{145FD4F0-6A27-4A76-B681-D3FCD15DDD95}"/>
    <cellStyle name="Normal 3 2 6 2 2 4 2" xfId="17962" xr:uid="{EE6F042E-2460-45F4-B95F-3CCA95513ED3}"/>
    <cellStyle name="Normal 3 2 6 2 2 4 2 2" xfId="17963" xr:uid="{09D327D3-DBA0-4091-B658-11C804FEC5FE}"/>
    <cellStyle name="Normal 3 2 6 2 2 4 2 2 2" xfId="17964" xr:uid="{41BEF7E7-75B8-456F-A36D-D0A9F488267C}"/>
    <cellStyle name="Normal 3 2 6 2 2 4 2 2 2 2" xfId="45913" xr:uid="{524005CC-09D1-4D8C-A246-C9CBB873EB44}"/>
    <cellStyle name="Normal 3 2 6 2 2 4 2 2 3" xfId="45912" xr:uid="{D1BA9CB9-3FA0-49D8-AD58-CB600C9D69A1}"/>
    <cellStyle name="Normal 3 2 6 2 2 4 2 3" xfId="17965" xr:uid="{239F2F0D-18B0-46BB-9F79-7DADBEE390E1}"/>
    <cellStyle name="Normal 3 2 6 2 2 4 2 3 2" xfId="45914" xr:uid="{4FCFB096-671D-4FD4-ADA5-613803FC7199}"/>
    <cellStyle name="Normal 3 2 6 2 2 4 2 4" xfId="45911" xr:uid="{1F3CC375-EE57-48B8-9E68-0BF1E2AD1AA5}"/>
    <cellStyle name="Normal 3 2 6 2 2 4 3" xfId="17966" xr:uid="{C66B0FB3-DEC1-4229-8B5A-AEEA1B7422F5}"/>
    <cellStyle name="Normal 3 2 6 2 2 4 3 2" xfId="17967" xr:uid="{73D32DCF-E867-4C8C-82AF-A0897F3286D9}"/>
    <cellStyle name="Normal 3 2 6 2 2 4 3 2 2" xfId="45916" xr:uid="{D57F14D9-A1AD-42EA-A135-DA87DBD4E494}"/>
    <cellStyle name="Normal 3 2 6 2 2 4 3 3" xfId="45915" xr:uid="{B04472D1-B924-4657-9511-0B02552517CA}"/>
    <cellStyle name="Normal 3 2 6 2 2 4 4" xfId="17968" xr:uid="{465DF8EE-4C3E-4B01-A95C-83555D8949DB}"/>
    <cellStyle name="Normal 3 2 6 2 2 4 4 2" xfId="45917" xr:uid="{AC0B5FF1-A47C-4683-B61B-93A43ABC696A}"/>
    <cellStyle name="Normal 3 2 6 2 2 4 5" xfId="45910" xr:uid="{2D64DA67-8F29-4A53-9EE6-596794869641}"/>
    <cellStyle name="Normal 3 2 6 2 2 5" xfId="17969" xr:uid="{B91CBDDF-4A03-43D6-AD78-636E0F6A8C88}"/>
    <cellStyle name="Normal 3 2 6 2 2 5 2" xfId="17970" xr:uid="{862F94FA-5777-4EC2-8E39-CCA472D6A5AE}"/>
    <cellStyle name="Normal 3 2 6 2 2 5 2 2" xfId="17971" xr:uid="{521EBC96-67F4-42D4-A01F-1B8BBA922924}"/>
    <cellStyle name="Normal 3 2 6 2 2 5 2 2 2" xfId="45920" xr:uid="{5E2B2004-D653-463E-A94C-C83D790CC447}"/>
    <cellStyle name="Normal 3 2 6 2 2 5 2 3" xfId="45919" xr:uid="{1FF236A7-2E35-42DE-8F21-6CDC31F52D44}"/>
    <cellStyle name="Normal 3 2 6 2 2 5 3" xfId="17972" xr:uid="{A2016F7E-18DE-4EE0-B665-BF35181DB3A2}"/>
    <cellStyle name="Normal 3 2 6 2 2 5 3 2" xfId="45921" xr:uid="{EBC0900D-4181-4AC5-B26C-14A39AEDA19B}"/>
    <cellStyle name="Normal 3 2 6 2 2 5 4" xfId="45918" xr:uid="{8DB42D5C-818C-49FF-8ADF-EA2ECDD1BE0D}"/>
    <cellStyle name="Normal 3 2 6 2 2 6" xfId="17973" xr:uid="{F07D8999-F1BA-4FDD-A180-AF849383DC1D}"/>
    <cellStyle name="Normal 3 2 6 2 2 6 2" xfId="17974" xr:uid="{BA2548D0-4D99-4400-81A0-1196DA9F89F5}"/>
    <cellStyle name="Normal 3 2 6 2 2 6 2 2" xfId="45923" xr:uid="{23F86065-63CB-4D48-8B33-8F02CEB3C125}"/>
    <cellStyle name="Normal 3 2 6 2 2 6 3" xfId="45922" xr:uid="{EBED4564-32CA-4D3A-9969-D8EC29D878D8}"/>
    <cellStyle name="Normal 3 2 6 2 2 7" xfId="17975" xr:uid="{15D31600-82A8-4372-94EB-0BAB88D258E7}"/>
    <cellStyle name="Normal 3 2 6 2 2 7 2" xfId="45924" xr:uid="{F4031B54-A1A0-43A0-9D1D-25465AD46B62}"/>
    <cellStyle name="Normal 3 2 6 2 2 8" xfId="28638" xr:uid="{3977138E-9DA7-42BD-8479-EA077982864A}"/>
    <cellStyle name="Normal 3 2 6 2 3" xfId="17976" xr:uid="{DA3CA749-154B-42C4-884F-77C3E9B03DE0}"/>
    <cellStyle name="Normal 3 2 6 2 3 2" xfId="17977" xr:uid="{7A9A9261-4A87-47EB-A130-6893707AA1A0}"/>
    <cellStyle name="Normal 3 2 6 2 3 2 2" xfId="17978" xr:uid="{5E0A6D48-1B23-4832-9C60-C6438DD8C814}"/>
    <cellStyle name="Normal 3 2 6 2 3 2 2 2" xfId="17979" xr:uid="{AC2E8937-ACD7-46EC-A7A7-113029231507}"/>
    <cellStyle name="Normal 3 2 6 2 3 2 2 2 2" xfId="17980" xr:uid="{BB691890-7B42-4514-AEF8-A990D988BA8F}"/>
    <cellStyle name="Normal 3 2 6 2 3 2 2 2 2 2" xfId="45929" xr:uid="{FB7322CC-7698-4A82-AF6C-ED74C0F4174C}"/>
    <cellStyle name="Normal 3 2 6 2 3 2 2 2 3" xfId="45928" xr:uid="{B7F71757-D91C-4CA7-A6A5-E5CD92E70BA3}"/>
    <cellStyle name="Normal 3 2 6 2 3 2 2 3" xfId="17981" xr:uid="{66B2A7D0-2C48-419A-BA46-129E1E49837E}"/>
    <cellStyle name="Normal 3 2 6 2 3 2 2 3 2" xfId="45930" xr:uid="{2A0037A2-CFDE-4359-A43B-51D06F954784}"/>
    <cellStyle name="Normal 3 2 6 2 3 2 2 4" xfId="45927" xr:uid="{CFC38D57-8A39-403A-9CE2-0A7630ED7C67}"/>
    <cellStyle name="Normal 3 2 6 2 3 2 3" xfId="17982" xr:uid="{C0E8D0FB-BAEB-4E16-A95D-CE2FF4A5D48B}"/>
    <cellStyle name="Normal 3 2 6 2 3 2 3 2" xfId="17983" xr:uid="{C03CBAA1-9E05-4CAF-9446-B23C23397611}"/>
    <cellStyle name="Normal 3 2 6 2 3 2 3 2 2" xfId="45932" xr:uid="{D4633FED-17F7-4BD1-962B-9B111E4C5D64}"/>
    <cellStyle name="Normal 3 2 6 2 3 2 3 3" xfId="45931" xr:uid="{C9B475BC-5D20-43EE-93FB-E3935409A1DF}"/>
    <cellStyle name="Normal 3 2 6 2 3 2 4" xfId="17984" xr:uid="{5CB60532-6A2A-426C-A56C-76DFB9A285F0}"/>
    <cellStyle name="Normal 3 2 6 2 3 2 4 2" xfId="45933" xr:uid="{F67B039F-61EF-442F-834B-C8EC5EE17521}"/>
    <cellStyle name="Normal 3 2 6 2 3 2 5" xfId="45926" xr:uid="{2247AE38-580E-490A-A9B7-43ADD8BDA748}"/>
    <cellStyle name="Normal 3 2 6 2 3 3" xfId="17985" xr:uid="{5214E0F3-FAFD-46E8-9F15-E053CFB4937F}"/>
    <cellStyle name="Normal 3 2 6 2 3 3 2" xfId="17986" xr:uid="{0EDD8694-4514-4ABC-B1A9-CED92EBD5E94}"/>
    <cellStyle name="Normal 3 2 6 2 3 3 2 2" xfId="17987" xr:uid="{DB754905-8C30-4B79-83D2-F8854CC8E7BB}"/>
    <cellStyle name="Normal 3 2 6 2 3 3 2 2 2" xfId="45936" xr:uid="{C6F6F6B6-A7E3-4BBB-8F5C-62B85E3E79CA}"/>
    <cellStyle name="Normal 3 2 6 2 3 3 2 3" xfId="45935" xr:uid="{441518D0-59A4-4920-9C0B-124A058C9E14}"/>
    <cellStyle name="Normal 3 2 6 2 3 3 3" xfId="17988" xr:uid="{02E4C2EC-B543-4B71-852D-BCBC6A08B366}"/>
    <cellStyle name="Normal 3 2 6 2 3 3 3 2" xfId="45937" xr:uid="{8B59ABF3-F002-4408-9C1E-E31D9F8F9397}"/>
    <cellStyle name="Normal 3 2 6 2 3 3 4" xfId="45934" xr:uid="{9213B7CD-C5A2-442D-87FD-06CCF5B8A0F2}"/>
    <cellStyle name="Normal 3 2 6 2 3 4" xfId="17989" xr:uid="{DB4F121D-EA80-4308-8796-27C36972ED6E}"/>
    <cellStyle name="Normal 3 2 6 2 3 4 2" xfId="17990" xr:uid="{AE30ED68-56FC-4BE6-B590-BC443AC3C252}"/>
    <cellStyle name="Normal 3 2 6 2 3 4 2 2" xfId="45939" xr:uid="{4D4A0D55-5AD2-4DF6-A3CF-0C056AF48C70}"/>
    <cellStyle name="Normal 3 2 6 2 3 4 3" xfId="45938" xr:uid="{8D9408FB-C2A7-4231-A644-B5B9BA414690}"/>
    <cellStyle name="Normal 3 2 6 2 3 5" xfId="17991" xr:uid="{40D976C5-47A6-4C39-8D1F-735074A081FD}"/>
    <cellStyle name="Normal 3 2 6 2 3 5 2" xfId="45940" xr:uid="{18431432-2F36-4688-B772-1A2EB281D07B}"/>
    <cellStyle name="Normal 3 2 6 2 3 6" xfId="45925" xr:uid="{9BE48C75-FDFA-4043-85A7-D831B9FFEE28}"/>
    <cellStyle name="Normal 3 2 6 2 4" xfId="17992" xr:uid="{818393A7-1D3D-40EF-885E-B639411D384D}"/>
    <cellStyle name="Normal 3 2 6 2 4 2" xfId="17993" xr:uid="{E9009605-EC16-460A-8AAE-9DF96C1FCB7A}"/>
    <cellStyle name="Normal 3 2 6 2 4 2 2" xfId="17994" xr:uid="{CFE99E0E-CC2A-482A-A801-0AC416982096}"/>
    <cellStyle name="Normal 3 2 6 2 4 2 2 2" xfId="17995" xr:uid="{767793B5-A785-43DD-B2DF-E321A614C204}"/>
    <cellStyle name="Normal 3 2 6 2 4 2 2 2 2" xfId="45944" xr:uid="{B3362D79-985B-44EB-AB32-BA344663CC2C}"/>
    <cellStyle name="Normal 3 2 6 2 4 2 2 3" xfId="45943" xr:uid="{0F5AE25C-2017-4BDB-862B-93DC07DF69AC}"/>
    <cellStyle name="Normal 3 2 6 2 4 2 3" xfId="17996" xr:uid="{68707F5E-9F49-4019-A6CB-1829A56272BE}"/>
    <cellStyle name="Normal 3 2 6 2 4 2 3 2" xfId="45945" xr:uid="{CFE5015F-EAED-4442-A4B0-4C6AAEB74EE2}"/>
    <cellStyle name="Normal 3 2 6 2 4 2 4" xfId="45942" xr:uid="{0C5904BB-D703-4F72-9686-90C3379B4C56}"/>
    <cellStyle name="Normal 3 2 6 2 4 3" xfId="17997" xr:uid="{5DB27FF6-D4BC-49E4-826B-7E5030D34D74}"/>
    <cellStyle name="Normal 3 2 6 2 4 3 2" xfId="17998" xr:uid="{D7D07FFD-E31F-474F-83AE-2959DD01F21F}"/>
    <cellStyle name="Normal 3 2 6 2 4 3 2 2" xfId="45947" xr:uid="{0F01B829-7681-4540-9D42-ABB58BE72CFE}"/>
    <cellStyle name="Normal 3 2 6 2 4 3 3" xfId="45946" xr:uid="{87FDA21C-C125-457B-9A0A-C822F2C47026}"/>
    <cellStyle name="Normal 3 2 6 2 4 4" xfId="17999" xr:uid="{2C038224-8807-4E9D-B279-90C5EC23A227}"/>
    <cellStyle name="Normal 3 2 6 2 4 4 2" xfId="45948" xr:uid="{DAAE781A-CAB7-4E50-96AB-8CF8FD1D54C3}"/>
    <cellStyle name="Normal 3 2 6 2 4 5" xfId="45941" xr:uid="{FAA4B21F-3BA9-49BD-8E2A-603B6AE55E06}"/>
    <cellStyle name="Normal 3 2 6 2 5" xfId="18000" xr:uid="{BAB037A5-E9CC-42AE-A7F1-E52B90EAC4DD}"/>
    <cellStyle name="Normal 3 2 6 2 5 2" xfId="18001" xr:uid="{89B43917-4AB1-4A56-A1B8-DE325F754F2A}"/>
    <cellStyle name="Normal 3 2 6 2 5 2 2" xfId="18002" xr:uid="{B082BB1B-8200-47B6-A78B-36EAD8EF8229}"/>
    <cellStyle name="Normal 3 2 6 2 5 2 2 2" xfId="18003" xr:uid="{794C301B-0CD4-4B28-B9FA-438FB555BE00}"/>
    <cellStyle name="Normal 3 2 6 2 5 2 2 2 2" xfId="45952" xr:uid="{E53478F7-BE0E-4F8E-9A92-507F3A13D3DC}"/>
    <cellStyle name="Normal 3 2 6 2 5 2 2 3" xfId="45951" xr:uid="{0F2AD886-BC17-4A0C-845F-46846D711E1C}"/>
    <cellStyle name="Normal 3 2 6 2 5 2 3" xfId="18004" xr:uid="{961492E3-E907-44D4-B1BF-98C182B5A960}"/>
    <cellStyle name="Normal 3 2 6 2 5 2 3 2" xfId="45953" xr:uid="{33EA4698-BC50-4B33-837A-ED9AE0E75F0D}"/>
    <cellStyle name="Normal 3 2 6 2 5 2 4" xfId="45950" xr:uid="{14E18DA7-621C-4755-A5FD-8E736B2C1F1C}"/>
    <cellStyle name="Normal 3 2 6 2 5 3" xfId="18005" xr:uid="{5547CF78-08E2-443A-9AFF-4AC5DF7A9291}"/>
    <cellStyle name="Normal 3 2 6 2 5 3 2" xfId="18006" xr:uid="{FCEE065E-78CC-4AC1-B56E-CC8DE133EDA8}"/>
    <cellStyle name="Normal 3 2 6 2 5 3 2 2" xfId="45955" xr:uid="{81E916BD-04F4-4468-A1EF-5D4B0CC3F8D4}"/>
    <cellStyle name="Normal 3 2 6 2 5 3 3" xfId="45954" xr:uid="{E374BDF8-5DE3-4D09-97F3-CDA4C89D3BB4}"/>
    <cellStyle name="Normal 3 2 6 2 5 4" xfId="18007" xr:uid="{663F4EF3-C310-455A-B167-E762D3AF4942}"/>
    <cellStyle name="Normal 3 2 6 2 5 4 2" xfId="45956" xr:uid="{5AD49561-3DC0-4A11-A40B-B8B5D043477A}"/>
    <cellStyle name="Normal 3 2 6 2 5 5" xfId="45949" xr:uid="{D9406F56-4046-43EC-9494-42B99BB89B1A}"/>
    <cellStyle name="Normal 3 2 6 2 6" xfId="18008" xr:uid="{129A1B18-182C-4248-9DDC-01A76A62217D}"/>
    <cellStyle name="Normal 3 2 6 2 6 2" xfId="18009" xr:uid="{FC7B481B-10E4-47BF-9855-8B99DAADB88D}"/>
    <cellStyle name="Normal 3 2 6 2 6 2 2" xfId="18010" xr:uid="{7E9587B4-F4A0-42DE-89C5-AA38152B4182}"/>
    <cellStyle name="Normal 3 2 6 2 6 2 2 2" xfId="45959" xr:uid="{169530E2-F63E-4298-8BA5-35FE928E0EBF}"/>
    <cellStyle name="Normal 3 2 6 2 6 2 3" xfId="45958" xr:uid="{DFD10D84-AC6F-4F6E-809D-56DC31674766}"/>
    <cellStyle name="Normal 3 2 6 2 6 3" xfId="18011" xr:uid="{9ECC7EB3-6187-4C02-93AA-9C9C4C78A173}"/>
    <cellStyle name="Normal 3 2 6 2 6 3 2" xfId="45960" xr:uid="{40C39FAC-7A1B-41AF-802F-E843A5199264}"/>
    <cellStyle name="Normal 3 2 6 2 6 4" xfId="45957" xr:uid="{1E6C1B4F-9716-4ABC-9C1B-0F80B214DE36}"/>
    <cellStyle name="Normal 3 2 6 2 7" xfId="18012" xr:uid="{72F9C1A1-DE94-4E7B-A720-01EEB5D347C2}"/>
    <cellStyle name="Normal 3 2 6 2 7 2" xfId="18013" xr:uid="{1982EF2F-A6E0-4A04-AE86-ADF365BD54E1}"/>
    <cellStyle name="Normal 3 2 6 2 7 2 2" xfId="45962" xr:uid="{32559DC3-BC74-4BC4-A8F9-3F5F99B506CF}"/>
    <cellStyle name="Normal 3 2 6 2 7 3" xfId="45961" xr:uid="{29DA9FC8-C6E2-4281-8258-1FFA34E6A825}"/>
    <cellStyle name="Normal 3 2 6 2 8" xfId="18014" xr:uid="{920F6A0F-14BA-46FE-8A6B-357BA861C514}"/>
    <cellStyle name="Normal 3 2 6 2 8 2" xfId="45963" xr:uid="{707D7D6F-EE30-4162-8AC0-F80CCE8C4EBC}"/>
    <cellStyle name="Normal 3 2 6 2 9" xfId="27920" xr:uid="{F6D652AF-86DD-41FC-A876-8B483B7D33CD}"/>
    <cellStyle name="Normal 3 2 6 2 9 2" xfId="55839" xr:uid="{994F6B3B-54C8-443A-84A6-667171150D98}"/>
    <cellStyle name="Normal 3 2 6 3" xfId="505" xr:uid="{8EE2FAED-F910-45DF-A229-C125EFC0C3B8}"/>
    <cellStyle name="Normal 3 2 6 3 2" xfId="18015" xr:uid="{A410669C-2F30-41ED-B157-24447A565542}"/>
    <cellStyle name="Normal 3 2 6 3 2 2" xfId="18016" xr:uid="{254F4E96-EDA3-4FF1-8946-40EE2E0DD44E}"/>
    <cellStyle name="Normal 3 2 6 3 2 2 2" xfId="18017" xr:uid="{F33C966E-83C0-448A-9016-E46E9060B538}"/>
    <cellStyle name="Normal 3 2 6 3 2 2 2 2" xfId="18018" xr:uid="{DDD7A9EA-C2F6-40C0-968C-8D1757967DEA}"/>
    <cellStyle name="Normal 3 2 6 3 2 2 2 2 2" xfId="18019" xr:uid="{1FF1CC44-446B-44DA-9D5C-E693DB3F0AAB}"/>
    <cellStyle name="Normal 3 2 6 3 2 2 2 2 2 2" xfId="45968" xr:uid="{20CFC2C7-D5AE-41B1-9F5F-EC35720D48AE}"/>
    <cellStyle name="Normal 3 2 6 3 2 2 2 2 3" xfId="45967" xr:uid="{4979C7EB-F919-43EA-AD89-3A28AC84392D}"/>
    <cellStyle name="Normal 3 2 6 3 2 2 2 3" xfId="18020" xr:uid="{336DF527-368D-4E84-94FA-F5D417303891}"/>
    <cellStyle name="Normal 3 2 6 3 2 2 2 3 2" xfId="45969" xr:uid="{16FB404A-83A3-4BB3-9E9D-3715892ED9BC}"/>
    <cellStyle name="Normal 3 2 6 3 2 2 2 4" xfId="45966" xr:uid="{70B5D89D-6451-45DB-A6F1-45FA8706B407}"/>
    <cellStyle name="Normal 3 2 6 3 2 2 3" xfId="18021" xr:uid="{B2E584AE-9BCD-4B26-A091-75281782E950}"/>
    <cellStyle name="Normal 3 2 6 3 2 2 3 2" xfId="18022" xr:uid="{D2F7CBFE-B6CB-475F-8ECD-852D8695DF4C}"/>
    <cellStyle name="Normal 3 2 6 3 2 2 3 2 2" xfId="45971" xr:uid="{604D72A7-AA57-412E-82A9-492331483495}"/>
    <cellStyle name="Normal 3 2 6 3 2 2 3 3" xfId="45970" xr:uid="{1D998D28-CC3D-4643-A031-429C62266B7D}"/>
    <cellStyle name="Normal 3 2 6 3 2 2 4" xfId="18023" xr:uid="{4EAD7F12-182E-4ACA-9009-45EB724CB648}"/>
    <cellStyle name="Normal 3 2 6 3 2 2 4 2" xfId="45972" xr:uid="{44188730-2E04-4E07-8801-FF5FC0A7C456}"/>
    <cellStyle name="Normal 3 2 6 3 2 2 5" xfId="45965" xr:uid="{03B960AD-2DE7-44CA-88B2-749CF1680F3F}"/>
    <cellStyle name="Normal 3 2 6 3 2 3" xfId="18024" xr:uid="{407ABD88-225C-4B8F-8E06-514BA7EEFD27}"/>
    <cellStyle name="Normal 3 2 6 3 2 3 2" xfId="18025" xr:uid="{E195342E-CF5E-40BD-9325-F7DE5017F33D}"/>
    <cellStyle name="Normal 3 2 6 3 2 3 2 2" xfId="18026" xr:uid="{DCA1A9D0-B0FB-45DB-94EA-21E7A5AAF654}"/>
    <cellStyle name="Normal 3 2 6 3 2 3 2 2 2" xfId="45975" xr:uid="{FD69CB49-C676-4D5D-8270-0D29438995B5}"/>
    <cellStyle name="Normal 3 2 6 3 2 3 2 3" xfId="45974" xr:uid="{FD934706-0E7C-4E38-91B4-832730B95410}"/>
    <cellStyle name="Normal 3 2 6 3 2 3 3" xfId="18027" xr:uid="{C82ABB2A-1E32-48A7-8991-EE1CCA6CE4FB}"/>
    <cellStyle name="Normal 3 2 6 3 2 3 3 2" xfId="45976" xr:uid="{91D9F70F-B672-458A-838B-D5A176AF3A0B}"/>
    <cellStyle name="Normal 3 2 6 3 2 3 4" xfId="45973" xr:uid="{B9765539-1326-4E28-AD11-DD9A75DF3E3F}"/>
    <cellStyle name="Normal 3 2 6 3 2 4" xfId="18028" xr:uid="{B7AFBD96-6D85-474D-8A40-746470F9FA9B}"/>
    <cellStyle name="Normal 3 2 6 3 2 4 2" xfId="18029" xr:uid="{3C6B0623-BD5F-44E6-AD0F-A536002D1EB1}"/>
    <cellStyle name="Normal 3 2 6 3 2 4 2 2" xfId="45978" xr:uid="{82026D7B-CAE6-4C43-968D-A8C45990A88E}"/>
    <cellStyle name="Normal 3 2 6 3 2 4 3" xfId="45977" xr:uid="{74FA3614-AA40-4E0C-9EBF-4BF894FEF0FD}"/>
    <cellStyle name="Normal 3 2 6 3 2 5" xfId="18030" xr:uid="{3AF05DD5-4DD1-4371-9875-0F1944CCB67A}"/>
    <cellStyle name="Normal 3 2 6 3 2 5 2" xfId="45979" xr:uid="{BD18F4EA-2135-472B-B7F6-8F99F25DB92D}"/>
    <cellStyle name="Normal 3 2 6 3 2 6" xfId="45964" xr:uid="{95B2A7C6-68E6-492E-B375-7BC951EBA679}"/>
    <cellStyle name="Normal 3 2 6 3 3" xfId="18031" xr:uid="{859DF388-C8E5-4A91-9DF3-AE4355C086B3}"/>
    <cellStyle name="Normal 3 2 6 3 3 2" xfId="18032" xr:uid="{A585939B-6C6F-4F84-9232-978AE5F56C77}"/>
    <cellStyle name="Normal 3 2 6 3 3 2 2" xfId="18033" xr:uid="{3D79920E-A5EB-47FF-BA7E-C885E9AC7476}"/>
    <cellStyle name="Normal 3 2 6 3 3 2 2 2" xfId="18034" xr:uid="{D690188B-E1A1-4BDB-8553-ED4F648E8769}"/>
    <cellStyle name="Normal 3 2 6 3 3 2 2 2 2" xfId="45983" xr:uid="{69236152-3149-4C3F-BE8C-2EFB249314AE}"/>
    <cellStyle name="Normal 3 2 6 3 3 2 2 3" xfId="45982" xr:uid="{796D878E-92FC-4B58-9C02-8D1B5ED68FB6}"/>
    <cellStyle name="Normal 3 2 6 3 3 2 3" xfId="18035" xr:uid="{48C34A1C-2F19-41D2-A8FC-6D4277FF1DB1}"/>
    <cellStyle name="Normal 3 2 6 3 3 2 3 2" xfId="45984" xr:uid="{F965A104-69CB-4BF1-9D6B-7531B1A047E3}"/>
    <cellStyle name="Normal 3 2 6 3 3 2 4" xfId="45981" xr:uid="{2B756D9A-8274-45EA-A3AC-A7E0E6B1CD2E}"/>
    <cellStyle name="Normal 3 2 6 3 3 3" xfId="18036" xr:uid="{D408F248-2992-4DFD-8A26-9781ABDB91E3}"/>
    <cellStyle name="Normal 3 2 6 3 3 3 2" xfId="18037" xr:uid="{72BD7EF2-B96A-4B5B-AC91-C6E81A4CEB4B}"/>
    <cellStyle name="Normal 3 2 6 3 3 3 2 2" xfId="45986" xr:uid="{9F186CC7-B9C3-4E66-B8A9-7BFBDF24A28C}"/>
    <cellStyle name="Normal 3 2 6 3 3 3 3" xfId="45985" xr:uid="{0D374C0C-5DF4-4B18-B060-FBFEA9D9A671}"/>
    <cellStyle name="Normal 3 2 6 3 3 4" xfId="18038" xr:uid="{D4769A85-A680-4DB2-AC59-FB3070050E01}"/>
    <cellStyle name="Normal 3 2 6 3 3 4 2" xfId="45987" xr:uid="{3F0B82A6-63E2-4814-991A-F159A974103E}"/>
    <cellStyle name="Normal 3 2 6 3 3 5" xfId="45980" xr:uid="{6F0F6274-6950-4EC3-8771-475577854613}"/>
    <cellStyle name="Normal 3 2 6 3 4" xfId="18039" xr:uid="{32A1D6D4-E18E-46C5-9C7D-B5DE1EE8C27B}"/>
    <cellStyle name="Normal 3 2 6 3 4 2" xfId="18040" xr:uid="{BD3E291D-520F-4770-9FD5-2AD4721DBFED}"/>
    <cellStyle name="Normal 3 2 6 3 4 2 2" xfId="18041" xr:uid="{4BF2875F-D68A-4568-BC1E-C229D66D08D2}"/>
    <cellStyle name="Normal 3 2 6 3 4 2 2 2" xfId="18042" xr:uid="{0BA2D199-A752-4BF1-AEA2-DB3DFCA1E588}"/>
    <cellStyle name="Normal 3 2 6 3 4 2 2 2 2" xfId="45991" xr:uid="{D7E6CD1A-A43E-4642-A0B7-331CFCDA77FF}"/>
    <cellStyle name="Normal 3 2 6 3 4 2 2 3" xfId="45990" xr:uid="{C7441420-6D6C-49CC-A03F-6959285ABBEB}"/>
    <cellStyle name="Normal 3 2 6 3 4 2 3" xfId="18043" xr:uid="{0F704869-07F9-44A7-8CA7-E2FCE6D9A72F}"/>
    <cellStyle name="Normal 3 2 6 3 4 2 3 2" xfId="45992" xr:uid="{1A8CC409-59D7-4AAD-A907-72C04964DBB4}"/>
    <cellStyle name="Normal 3 2 6 3 4 2 4" xfId="45989" xr:uid="{1940F8AB-334A-4F4F-AD81-307AADFD82D4}"/>
    <cellStyle name="Normal 3 2 6 3 4 3" xfId="18044" xr:uid="{D94A22F7-C00F-4DE6-A552-E4B359D33F6B}"/>
    <cellStyle name="Normal 3 2 6 3 4 3 2" xfId="18045" xr:uid="{E80CC27A-07B4-4BAF-B95B-B3A017A8C00B}"/>
    <cellStyle name="Normal 3 2 6 3 4 3 2 2" xfId="45994" xr:uid="{00A31D68-AE27-432C-B07F-9B4A8F43ED5E}"/>
    <cellStyle name="Normal 3 2 6 3 4 3 3" xfId="45993" xr:uid="{C9D76C38-600A-4963-9679-F3C7326EBD29}"/>
    <cellStyle name="Normal 3 2 6 3 4 4" xfId="18046" xr:uid="{B9F4F3C3-CDCB-417C-9674-DF6C38C0D56A}"/>
    <cellStyle name="Normal 3 2 6 3 4 4 2" xfId="45995" xr:uid="{0E54D2AF-6D31-40D1-81A0-4F7629C691E0}"/>
    <cellStyle name="Normal 3 2 6 3 4 5" xfId="45988" xr:uid="{0A28DF8F-A4A3-4015-99B5-F8A5ADD18EA3}"/>
    <cellStyle name="Normal 3 2 6 3 5" xfId="18047" xr:uid="{B7861798-6965-42BE-9278-F2210CBFE1FD}"/>
    <cellStyle name="Normal 3 2 6 3 5 2" xfId="18048" xr:uid="{634C0F84-26F6-4DDC-B525-8218A887E0CE}"/>
    <cellStyle name="Normal 3 2 6 3 5 2 2" xfId="18049" xr:uid="{F5779A00-6BE3-493A-AE1A-121679391F32}"/>
    <cellStyle name="Normal 3 2 6 3 5 2 2 2" xfId="45998" xr:uid="{C866CB3A-B09E-4EB8-A142-76EC754F5C9F}"/>
    <cellStyle name="Normal 3 2 6 3 5 2 3" xfId="45997" xr:uid="{4AB651D1-1E7C-448F-9A79-AB5A3795A849}"/>
    <cellStyle name="Normal 3 2 6 3 5 3" xfId="18050" xr:uid="{25D3D740-D691-4761-8516-CF5E6B931A02}"/>
    <cellStyle name="Normal 3 2 6 3 5 3 2" xfId="45999" xr:uid="{F8056276-F220-42A2-90C6-C74011468880}"/>
    <cellStyle name="Normal 3 2 6 3 5 4" xfId="45996" xr:uid="{51AF5443-97B7-41AC-A871-ACA1CD40421B}"/>
    <cellStyle name="Normal 3 2 6 3 6" xfId="18051" xr:uid="{228ECCF0-0FCB-4292-9FAE-CBB1DBA3B6C6}"/>
    <cellStyle name="Normal 3 2 6 3 6 2" xfId="18052" xr:uid="{61F6CC20-A3CB-4200-BC53-8334ED20E54E}"/>
    <cellStyle name="Normal 3 2 6 3 6 2 2" xfId="46001" xr:uid="{0059599C-D415-44F9-BA4C-735D1ACBF5F4}"/>
    <cellStyle name="Normal 3 2 6 3 6 3" xfId="46000" xr:uid="{1E4764B4-A2FE-48F6-B4F3-A1999ED3597A}"/>
    <cellStyle name="Normal 3 2 6 3 7" xfId="18053" xr:uid="{2C990C6F-7F1C-42B2-AE60-D02E7F0F5CC6}"/>
    <cellStyle name="Normal 3 2 6 3 7 2" xfId="46002" xr:uid="{B0571930-B426-44E8-9318-DB312F184DD0}"/>
    <cellStyle name="Normal 3 2 6 3 8" xfId="28484" xr:uid="{19ACF37A-33D5-4874-BF60-DFB3FD983CCA}"/>
    <cellStyle name="Normal 3 2 6 4" xfId="18054" xr:uid="{0375806D-572C-400D-94C1-8E0F99D695D1}"/>
    <cellStyle name="Normal 3 2 6 4 2" xfId="18055" xr:uid="{BC5FD5C6-091C-4749-B53C-80C6D7B672CA}"/>
    <cellStyle name="Normal 3 2 6 4 2 2" xfId="18056" xr:uid="{F545E8BC-E017-4EDB-B666-4A469B393DA5}"/>
    <cellStyle name="Normal 3 2 6 4 2 2 2" xfId="18057" xr:uid="{0A8A642E-10E4-4F80-AA7F-0733E97BD4B3}"/>
    <cellStyle name="Normal 3 2 6 4 2 2 2 2" xfId="18058" xr:uid="{D4FF1333-0C09-4A4C-A297-5F4EDF740768}"/>
    <cellStyle name="Normal 3 2 6 4 2 2 2 2 2" xfId="46007" xr:uid="{5588BCA1-5412-41BE-8ED4-3DCF68AEAB15}"/>
    <cellStyle name="Normal 3 2 6 4 2 2 2 3" xfId="46006" xr:uid="{2D6DC2E6-7BA7-4C94-BA09-D871476DD4CC}"/>
    <cellStyle name="Normal 3 2 6 4 2 2 3" xfId="18059" xr:uid="{394BAF38-C873-4A8D-9D66-CD3F2CDEC9CA}"/>
    <cellStyle name="Normal 3 2 6 4 2 2 3 2" xfId="46008" xr:uid="{E1F75F45-6B22-46AB-8B68-C4AD667D4EC9}"/>
    <cellStyle name="Normal 3 2 6 4 2 2 4" xfId="46005" xr:uid="{FDC8C290-AE2A-47CB-B894-9749326C39DE}"/>
    <cellStyle name="Normal 3 2 6 4 2 3" xfId="18060" xr:uid="{FF13985B-2057-4C73-BD34-7EC37EC4C5DD}"/>
    <cellStyle name="Normal 3 2 6 4 2 3 2" xfId="18061" xr:uid="{77511B58-CBEC-4454-B4D0-A1C25ECA41DD}"/>
    <cellStyle name="Normal 3 2 6 4 2 3 2 2" xfId="46010" xr:uid="{098B4494-7A51-457A-82B5-F11F7F454DEC}"/>
    <cellStyle name="Normal 3 2 6 4 2 3 3" xfId="46009" xr:uid="{29C8ED3D-5B66-405A-ADED-C7F29959EFBA}"/>
    <cellStyle name="Normal 3 2 6 4 2 4" xfId="18062" xr:uid="{48CFA314-7B4C-498C-8057-00F379D72AAA}"/>
    <cellStyle name="Normal 3 2 6 4 2 4 2" xfId="46011" xr:uid="{F9A17D3D-D04A-4436-B5CF-2B5BE5DA5250}"/>
    <cellStyle name="Normal 3 2 6 4 2 5" xfId="46004" xr:uid="{8B4F7157-D14D-433B-94A7-157E2FDD0F61}"/>
    <cellStyle name="Normal 3 2 6 4 3" xfId="18063" xr:uid="{B84FFAFA-012C-4161-817A-D19B3B6B935A}"/>
    <cellStyle name="Normal 3 2 6 4 3 2" xfId="18064" xr:uid="{F6E4B3E4-68F3-4CA9-9843-CD981ECB79D8}"/>
    <cellStyle name="Normal 3 2 6 4 3 2 2" xfId="18065" xr:uid="{E3CC834E-A867-4388-8846-552B8138FC34}"/>
    <cellStyle name="Normal 3 2 6 4 3 2 2 2" xfId="46014" xr:uid="{CBC23D4E-514E-4981-9043-1FF575AF92D9}"/>
    <cellStyle name="Normal 3 2 6 4 3 2 3" xfId="46013" xr:uid="{58651FDC-DC81-4159-A7B6-29B75651D98D}"/>
    <cellStyle name="Normal 3 2 6 4 3 3" xfId="18066" xr:uid="{EFBBD6E5-8AED-473E-B0AC-3911304B9A5C}"/>
    <cellStyle name="Normal 3 2 6 4 3 3 2" xfId="46015" xr:uid="{A8C50172-3E32-4F55-BAE8-F631A57B9692}"/>
    <cellStyle name="Normal 3 2 6 4 3 4" xfId="46012" xr:uid="{F1E7488F-3D38-4E38-A942-DFC359CC6CE3}"/>
    <cellStyle name="Normal 3 2 6 4 4" xfId="18067" xr:uid="{C68FD8C7-5891-4FFA-BFA3-BE358BCA5635}"/>
    <cellStyle name="Normal 3 2 6 4 4 2" xfId="18068" xr:uid="{BDC22896-CC36-43E4-91D5-0207BD2D20FD}"/>
    <cellStyle name="Normal 3 2 6 4 4 2 2" xfId="46017" xr:uid="{F9ECBDE5-6C3D-4086-B5CA-EE67FD926B2A}"/>
    <cellStyle name="Normal 3 2 6 4 4 3" xfId="46016" xr:uid="{24EAA57D-2D87-477E-B50E-30348C322F95}"/>
    <cellStyle name="Normal 3 2 6 4 5" xfId="18069" xr:uid="{D5AC4414-006E-4A78-934D-A5A22F569770}"/>
    <cellStyle name="Normal 3 2 6 4 5 2" xfId="46018" xr:uid="{B44B94BB-E83F-45DC-8BCC-711D019D727D}"/>
    <cellStyle name="Normal 3 2 6 4 6" xfId="46003" xr:uid="{FCD71ADC-ACAF-4539-814E-CA5DE0DBA6C7}"/>
    <cellStyle name="Normal 3 2 6 5" xfId="18070" xr:uid="{03E190D1-E2DC-4ABF-89E4-9716D12AC166}"/>
    <cellStyle name="Normal 3 2 6 5 2" xfId="18071" xr:uid="{579ED1FB-14F8-4ADD-9E27-7219781DCADA}"/>
    <cellStyle name="Normal 3 2 6 5 2 2" xfId="18072" xr:uid="{F2A5EC9C-AB4B-4392-8CE1-788602EC321B}"/>
    <cellStyle name="Normal 3 2 6 5 2 2 2" xfId="18073" xr:uid="{CD21199C-8BF5-45CD-B154-4C5550DF7804}"/>
    <cellStyle name="Normal 3 2 6 5 2 2 2 2" xfId="46022" xr:uid="{549C17B3-2912-4470-AEF6-219D27F3AD81}"/>
    <cellStyle name="Normal 3 2 6 5 2 2 3" xfId="46021" xr:uid="{6366AF4C-3C54-4F57-A137-2D4FE7F61E67}"/>
    <cellStyle name="Normal 3 2 6 5 2 3" xfId="18074" xr:uid="{CED8FBC4-6D32-458E-957B-79E7CFCFF1DE}"/>
    <cellStyle name="Normal 3 2 6 5 2 3 2" xfId="46023" xr:uid="{74369226-CD11-43C0-87CC-306F7CBBF371}"/>
    <cellStyle name="Normal 3 2 6 5 2 4" xfId="46020" xr:uid="{623D28C3-A687-48BA-ABD3-A2ABD0855B50}"/>
    <cellStyle name="Normal 3 2 6 5 3" xfId="18075" xr:uid="{7BAC904D-A31B-4F91-97DE-B63A6CAD4204}"/>
    <cellStyle name="Normal 3 2 6 5 3 2" xfId="18076" xr:uid="{64DC7EA5-93E1-4434-B1DA-FC759ED51E6E}"/>
    <cellStyle name="Normal 3 2 6 5 3 2 2" xfId="46025" xr:uid="{399A3493-184E-45F7-98AB-D8C258C36AF7}"/>
    <cellStyle name="Normal 3 2 6 5 3 3" xfId="46024" xr:uid="{4E73AE2A-5FB8-499A-9CF6-6AE3E5870DA4}"/>
    <cellStyle name="Normal 3 2 6 5 4" xfId="18077" xr:uid="{0671772C-40FC-42A5-8518-50E81D160D2A}"/>
    <cellStyle name="Normal 3 2 6 5 4 2" xfId="46026" xr:uid="{6288B839-BB44-4CAC-A729-FF4562037465}"/>
    <cellStyle name="Normal 3 2 6 5 5" xfId="46019" xr:uid="{9D10BFF9-A3C2-451B-9531-8D4EEE88BF03}"/>
    <cellStyle name="Normal 3 2 6 6" xfId="18078" xr:uid="{34C3BB24-968A-47CF-8050-98926D6E5CED}"/>
    <cellStyle name="Normal 3 2 6 6 2" xfId="18079" xr:uid="{72CDAF3A-4BF6-497B-9B07-B96C14E895DE}"/>
    <cellStyle name="Normal 3 2 6 6 2 2" xfId="18080" xr:uid="{060B78E6-552B-4A4E-84E9-C8F56135E1E0}"/>
    <cellStyle name="Normal 3 2 6 6 2 2 2" xfId="18081" xr:uid="{422EBBB7-7D11-4B5C-9692-9CED4EE62156}"/>
    <cellStyle name="Normal 3 2 6 6 2 2 2 2" xfId="46030" xr:uid="{9875BB89-1398-4DE1-B6A6-CC5EBE9EE6B5}"/>
    <cellStyle name="Normal 3 2 6 6 2 2 3" xfId="46029" xr:uid="{0997EDC6-385D-4F1F-9602-DD8F0AE0B326}"/>
    <cellStyle name="Normal 3 2 6 6 2 3" xfId="18082" xr:uid="{FDEE85E3-970B-45AE-B748-7AA623CE03DB}"/>
    <cellStyle name="Normal 3 2 6 6 2 3 2" xfId="46031" xr:uid="{9B023DC1-A903-41BA-BD62-1AB95EDAE079}"/>
    <cellStyle name="Normal 3 2 6 6 2 4" xfId="46028" xr:uid="{CCDD434E-1F8A-40F1-9DCC-F644301E8322}"/>
    <cellStyle name="Normal 3 2 6 6 3" xfId="18083" xr:uid="{78AA8B58-FA82-4BA1-9E63-FACC9C36180C}"/>
    <cellStyle name="Normal 3 2 6 6 3 2" xfId="18084" xr:uid="{0F14259F-538D-4DB7-8A63-AF1C373A393E}"/>
    <cellStyle name="Normal 3 2 6 6 3 2 2" xfId="46033" xr:uid="{29F221DD-ED3F-4D21-BABF-62400697C96D}"/>
    <cellStyle name="Normal 3 2 6 6 3 3" xfId="46032" xr:uid="{167EDCFC-C750-4FF3-8DF8-C380D9BA3FCE}"/>
    <cellStyle name="Normal 3 2 6 6 4" xfId="18085" xr:uid="{6A88CFFA-9908-4CF3-84D5-EBB809BBABAB}"/>
    <cellStyle name="Normal 3 2 6 6 4 2" xfId="46034" xr:uid="{FCA33E7E-0536-4A99-8270-FC0B606203A6}"/>
    <cellStyle name="Normal 3 2 6 6 5" xfId="46027" xr:uid="{5E50F68F-6BE8-48CB-9FA5-6973147FFBE5}"/>
    <cellStyle name="Normal 3 2 6 7" xfId="18086" xr:uid="{A8CECF98-4EB3-42BA-82C3-CF84CC8A3F23}"/>
    <cellStyle name="Normal 3 2 6 7 2" xfId="18087" xr:uid="{9BBFF815-8C56-439F-84A1-D68E962AD91B}"/>
    <cellStyle name="Normal 3 2 6 7 2 2" xfId="18088" xr:uid="{47521AE6-F2F5-41D6-92C5-F34B9C520B32}"/>
    <cellStyle name="Normal 3 2 6 7 2 2 2" xfId="46037" xr:uid="{5E0CCEC0-1CC8-45C3-B3FF-47489886B2BE}"/>
    <cellStyle name="Normal 3 2 6 7 2 3" xfId="46036" xr:uid="{5858474B-A91A-4DF8-98D4-76922A0EBC2F}"/>
    <cellStyle name="Normal 3 2 6 7 3" xfId="18089" xr:uid="{B1A52A7E-AE81-47E6-8827-9B50B24CB4DC}"/>
    <cellStyle name="Normal 3 2 6 7 3 2" xfId="46038" xr:uid="{D04CD24E-E92D-4A0A-8B5A-4B28DEB55556}"/>
    <cellStyle name="Normal 3 2 6 7 4" xfId="46035" xr:uid="{DC8A39F9-1B20-42A9-8D40-63CBDE967B0B}"/>
    <cellStyle name="Normal 3 2 6 8" xfId="18090" xr:uid="{8C6CBAA7-B988-49C7-B484-CD3E79113A87}"/>
    <cellStyle name="Normal 3 2 6 8 2" xfId="18091" xr:uid="{A9328E38-341E-4584-B397-89BA073B3F88}"/>
    <cellStyle name="Normal 3 2 6 8 2 2" xfId="46040" xr:uid="{1C333B84-A30F-44A6-8C79-45B5C87AFCDD}"/>
    <cellStyle name="Normal 3 2 6 8 3" xfId="46039" xr:uid="{EF1C9EBF-C237-4F16-8015-DF62ADBA76E8}"/>
    <cellStyle name="Normal 3 2 6 9" xfId="18092" xr:uid="{7260EE6F-0582-4094-BFD8-95781CC6C160}"/>
    <cellStyle name="Normal 3 2 6 9 2" xfId="46041" xr:uid="{B9DC75EE-90A3-4ED8-8B53-B18B000E544B}"/>
    <cellStyle name="Normal 3 2 7" xfId="235" xr:uid="{518D487C-C4FC-407B-9396-A9A72761CEC5}"/>
    <cellStyle name="Normal 3 2 7 10" xfId="28216" xr:uid="{48778E86-12EC-42E3-A9E4-1D3039E6E087}"/>
    <cellStyle name="Normal 3 2 7 2" xfId="582" xr:uid="{1C5F1307-E9BC-4C11-9849-F7FE12DCDAAA}"/>
    <cellStyle name="Normal 3 2 7 2 2" xfId="18093" xr:uid="{ED3439AF-B172-4C5C-9081-8CB5AAA7B7F7}"/>
    <cellStyle name="Normal 3 2 7 2 2 2" xfId="18094" xr:uid="{EED35273-E609-419F-B1D4-28DF5D514E49}"/>
    <cellStyle name="Normal 3 2 7 2 2 2 2" xfId="18095" xr:uid="{A68C84C6-9212-4760-AC3E-5ACC519BC61A}"/>
    <cellStyle name="Normal 3 2 7 2 2 2 2 2" xfId="18096" xr:uid="{01892242-C10A-4CCF-AC4D-6ABD6FA3572E}"/>
    <cellStyle name="Normal 3 2 7 2 2 2 2 2 2" xfId="18097" xr:uid="{C395D13D-79C9-4E12-81A1-CA5D85557248}"/>
    <cellStyle name="Normal 3 2 7 2 2 2 2 2 2 2" xfId="46046" xr:uid="{F2D63342-2B06-462E-838E-8CB176F586D1}"/>
    <cellStyle name="Normal 3 2 7 2 2 2 2 2 3" xfId="46045" xr:uid="{4FA11CAE-57D7-4DA0-A524-4C44A8C8E8FF}"/>
    <cellStyle name="Normal 3 2 7 2 2 2 2 3" xfId="18098" xr:uid="{E4FFBF64-E7EF-4E24-8F21-FADF0FFD59C9}"/>
    <cellStyle name="Normal 3 2 7 2 2 2 2 3 2" xfId="46047" xr:uid="{5C270B72-58DB-4DD8-8DD4-5BE3E617A0C3}"/>
    <cellStyle name="Normal 3 2 7 2 2 2 2 4" xfId="46044" xr:uid="{8A912B79-307E-48F3-BE31-1EF4618D24A6}"/>
    <cellStyle name="Normal 3 2 7 2 2 2 3" xfId="18099" xr:uid="{5AB052FD-1FA9-4124-A8A4-2CE9556019E1}"/>
    <cellStyle name="Normal 3 2 7 2 2 2 3 2" xfId="18100" xr:uid="{CFEBEF0A-C1A4-4401-BD22-5D2C7529C5EB}"/>
    <cellStyle name="Normal 3 2 7 2 2 2 3 2 2" xfId="46049" xr:uid="{8BCEAD00-B114-4097-8BE7-EF5D9D573165}"/>
    <cellStyle name="Normal 3 2 7 2 2 2 3 3" xfId="46048" xr:uid="{36B83C39-D115-42A0-AD8D-27E576597F26}"/>
    <cellStyle name="Normal 3 2 7 2 2 2 4" xfId="18101" xr:uid="{14CE4719-C9CF-48C9-8A43-607BDCBCFF00}"/>
    <cellStyle name="Normal 3 2 7 2 2 2 4 2" xfId="46050" xr:uid="{9EA62633-4FBA-457E-A55B-5182095F330F}"/>
    <cellStyle name="Normal 3 2 7 2 2 2 5" xfId="46043" xr:uid="{3D63DAC0-A4E4-49A1-8BAC-4352871CFD21}"/>
    <cellStyle name="Normal 3 2 7 2 2 3" xfId="18102" xr:uid="{0D845F70-F9F5-4740-9779-654F4C189C3B}"/>
    <cellStyle name="Normal 3 2 7 2 2 3 2" xfId="18103" xr:uid="{874DFE94-8839-48E5-A3AD-FA5E7C6D30F2}"/>
    <cellStyle name="Normal 3 2 7 2 2 3 2 2" xfId="18104" xr:uid="{1CD4FF31-234E-4FED-94A6-BFC5297353CA}"/>
    <cellStyle name="Normal 3 2 7 2 2 3 2 2 2" xfId="46053" xr:uid="{09762C6C-8F09-4CE0-89E1-F06B229AAD5B}"/>
    <cellStyle name="Normal 3 2 7 2 2 3 2 3" xfId="46052" xr:uid="{9AA1FFD9-5C58-4639-90B4-C36F4BBFC5C7}"/>
    <cellStyle name="Normal 3 2 7 2 2 3 3" xfId="18105" xr:uid="{740EC82C-BADA-4288-9A2B-F38EFF990DE2}"/>
    <cellStyle name="Normal 3 2 7 2 2 3 3 2" xfId="46054" xr:uid="{0CC3DF47-4DFF-4870-B344-8258490AF8CF}"/>
    <cellStyle name="Normal 3 2 7 2 2 3 4" xfId="46051" xr:uid="{EE7AFAEF-B295-40BC-BF2B-071F5ED4275F}"/>
    <cellStyle name="Normal 3 2 7 2 2 4" xfId="18106" xr:uid="{1CD84455-D229-480B-99BE-DF6AE163F8BD}"/>
    <cellStyle name="Normal 3 2 7 2 2 4 2" xfId="18107" xr:uid="{6C3B94B7-FB22-418F-81E9-BD2F7B4A4D13}"/>
    <cellStyle name="Normal 3 2 7 2 2 4 2 2" xfId="46056" xr:uid="{45161B81-490D-4A35-9E05-17960D0FCD84}"/>
    <cellStyle name="Normal 3 2 7 2 2 4 3" xfId="46055" xr:uid="{D1E58181-9C23-4F9A-A1E0-7F070106C5AD}"/>
    <cellStyle name="Normal 3 2 7 2 2 5" xfId="18108" xr:uid="{452C7CF0-229D-4BEC-9B96-AB8325281A0F}"/>
    <cellStyle name="Normal 3 2 7 2 2 5 2" xfId="46057" xr:uid="{20A68C72-0029-4D5E-B7A0-396EEA221349}"/>
    <cellStyle name="Normal 3 2 7 2 2 6" xfId="46042" xr:uid="{CD4A207F-AAE2-4D26-8ABC-97D02142185C}"/>
    <cellStyle name="Normal 3 2 7 2 3" xfId="18109" xr:uid="{4727107A-F6C5-4F74-A327-B982AEA9DADD}"/>
    <cellStyle name="Normal 3 2 7 2 3 2" xfId="18110" xr:uid="{7CBD7597-4961-4913-9CA6-9C94D87AE280}"/>
    <cellStyle name="Normal 3 2 7 2 3 2 2" xfId="18111" xr:uid="{7CD01734-6EC2-4FFB-9EBD-401F0DD83389}"/>
    <cellStyle name="Normal 3 2 7 2 3 2 2 2" xfId="18112" xr:uid="{C5CFAB85-8C8D-4314-95D3-16E55797EEB1}"/>
    <cellStyle name="Normal 3 2 7 2 3 2 2 2 2" xfId="46061" xr:uid="{B62D9C20-3715-4003-86AE-929CD41282D7}"/>
    <cellStyle name="Normal 3 2 7 2 3 2 2 3" xfId="46060" xr:uid="{D0C22A37-B64E-4EC0-B7DE-C38A924C042D}"/>
    <cellStyle name="Normal 3 2 7 2 3 2 3" xfId="18113" xr:uid="{0F764F4F-73B4-4DAD-89CD-766C3FC00EB8}"/>
    <cellStyle name="Normal 3 2 7 2 3 2 3 2" xfId="46062" xr:uid="{EA91D3A1-BB66-490C-A888-771DE2EA433F}"/>
    <cellStyle name="Normal 3 2 7 2 3 2 4" xfId="46059" xr:uid="{C0DD8752-F23F-4BDB-94F3-0F6B67593354}"/>
    <cellStyle name="Normal 3 2 7 2 3 3" xfId="18114" xr:uid="{92D26428-0A59-44B5-B3CF-BF25B227C152}"/>
    <cellStyle name="Normal 3 2 7 2 3 3 2" xfId="18115" xr:uid="{363D42C0-1D2E-47EB-A079-8663B23B529E}"/>
    <cellStyle name="Normal 3 2 7 2 3 3 2 2" xfId="46064" xr:uid="{E589EB39-7A29-4D3E-A198-6BCC8915C1A0}"/>
    <cellStyle name="Normal 3 2 7 2 3 3 3" xfId="46063" xr:uid="{1CA0666C-4D87-411E-8749-DDF6C3FC6F5A}"/>
    <cellStyle name="Normal 3 2 7 2 3 4" xfId="18116" xr:uid="{AD7E1FA3-6FE5-4A57-A289-678EA6381193}"/>
    <cellStyle name="Normal 3 2 7 2 3 4 2" xfId="46065" xr:uid="{33B4B206-B4EF-4C96-BAF3-B2C8C7C4F176}"/>
    <cellStyle name="Normal 3 2 7 2 3 5" xfId="46058" xr:uid="{FE62A8EE-C6CD-4BDE-88DF-DA989CBCD0CD}"/>
    <cellStyle name="Normal 3 2 7 2 4" xfId="18117" xr:uid="{439104C9-8453-4272-8C0C-E1D5C1540FA6}"/>
    <cellStyle name="Normal 3 2 7 2 4 2" xfId="18118" xr:uid="{C47E077F-F77A-48C1-97D2-0889509CA714}"/>
    <cellStyle name="Normal 3 2 7 2 4 2 2" xfId="18119" xr:uid="{39460D3B-58CA-4DD6-8CE3-91A3E90808FF}"/>
    <cellStyle name="Normal 3 2 7 2 4 2 2 2" xfId="18120" xr:uid="{6B723BE5-B716-435D-8FBC-6F67D3ACF0D1}"/>
    <cellStyle name="Normal 3 2 7 2 4 2 2 2 2" xfId="46069" xr:uid="{06FB85FE-1585-4445-9474-B8D1E7A68B66}"/>
    <cellStyle name="Normal 3 2 7 2 4 2 2 3" xfId="46068" xr:uid="{8A38D5B8-A411-489D-B6BC-2FF1F31D6407}"/>
    <cellStyle name="Normal 3 2 7 2 4 2 3" xfId="18121" xr:uid="{CBC0139C-905A-4893-80FE-BD48D3026F74}"/>
    <cellStyle name="Normal 3 2 7 2 4 2 3 2" xfId="46070" xr:uid="{0B01C871-3A2D-460D-833B-2FC0114577F0}"/>
    <cellStyle name="Normal 3 2 7 2 4 2 4" xfId="46067" xr:uid="{E6FD98D5-4051-434D-93CF-71CA761E9B8C}"/>
    <cellStyle name="Normal 3 2 7 2 4 3" xfId="18122" xr:uid="{1D1317C2-68EB-49BB-817D-D21375674346}"/>
    <cellStyle name="Normal 3 2 7 2 4 3 2" xfId="18123" xr:uid="{3F1FC7C6-51E9-4993-9E04-9392CE02A035}"/>
    <cellStyle name="Normal 3 2 7 2 4 3 2 2" xfId="46072" xr:uid="{9AA20392-767E-4DC0-AD74-D25F2A5CD980}"/>
    <cellStyle name="Normal 3 2 7 2 4 3 3" xfId="46071" xr:uid="{5426264B-45B7-4A04-9C77-7936E335EB94}"/>
    <cellStyle name="Normal 3 2 7 2 4 4" xfId="18124" xr:uid="{29641D0A-C12B-4E7B-A182-2FA869BF6505}"/>
    <cellStyle name="Normal 3 2 7 2 4 4 2" xfId="46073" xr:uid="{B5DB53D9-9F0E-4D75-B3DC-DBE4011F7B24}"/>
    <cellStyle name="Normal 3 2 7 2 4 5" xfId="46066" xr:uid="{51A8119F-20EB-4B4D-B054-EE62C808CDDB}"/>
    <cellStyle name="Normal 3 2 7 2 5" xfId="18125" xr:uid="{AFF13AB6-8988-458E-926F-CACE03DB7F1C}"/>
    <cellStyle name="Normal 3 2 7 2 5 2" xfId="18126" xr:uid="{831F5BD8-567C-423E-BEED-B940F56E96C9}"/>
    <cellStyle name="Normal 3 2 7 2 5 2 2" xfId="18127" xr:uid="{948513A0-EFCA-48A6-8D14-04685B32CE4E}"/>
    <cellStyle name="Normal 3 2 7 2 5 2 2 2" xfId="46076" xr:uid="{7B56E1B7-BDB1-4ADD-970A-0EFB41995758}"/>
    <cellStyle name="Normal 3 2 7 2 5 2 3" xfId="46075" xr:uid="{BB27ADC6-E884-4627-B38B-907436D094ED}"/>
    <cellStyle name="Normal 3 2 7 2 5 3" xfId="18128" xr:uid="{4AC0AFFE-E09E-434E-8BB5-EB09AECE734B}"/>
    <cellStyle name="Normal 3 2 7 2 5 3 2" xfId="46077" xr:uid="{E6192222-2755-4614-BD93-B84534F9B187}"/>
    <cellStyle name="Normal 3 2 7 2 5 4" xfId="46074" xr:uid="{EB25CF99-8182-449C-BC5B-B465CB1AD515}"/>
    <cellStyle name="Normal 3 2 7 2 6" xfId="18129" xr:uid="{580855B8-D3FF-4453-809C-99327F4E6638}"/>
    <cellStyle name="Normal 3 2 7 2 6 2" xfId="18130" xr:uid="{DD807EBC-83ED-4DDC-B1BD-0666C60B574E}"/>
    <cellStyle name="Normal 3 2 7 2 6 2 2" xfId="46079" xr:uid="{62416EA8-AD64-488B-A06F-51111D667FAE}"/>
    <cellStyle name="Normal 3 2 7 2 6 3" xfId="46078" xr:uid="{4F8ED36B-A880-431E-A65A-B6D9A31735CC}"/>
    <cellStyle name="Normal 3 2 7 2 7" xfId="18131" xr:uid="{84968E36-AF82-44A2-A2D9-25A80346C170}"/>
    <cellStyle name="Normal 3 2 7 2 7 2" xfId="46080" xr:uid="{54F4C1A2-6614-429A-95DB-D83F1AC2299F}"/>
    <cellStyle name="Normal 3 2 7 2 8" xfId="28561" xr:uid="{3E561056-6557-4F75-9F5C-3B63DC9D0053}"/>
    <cellStyle name="Normal 3 2 7 3" xfId="18132" xr:uid="{6ABEEA9D-913B-4B37-9287-431291F1A03F}"/>
    <cellStyle name="Normal 3 2 7 3 2" xfId="18133" xr:uid="{CE493E72-9ABD-4AFD-9479-DD754BFB9776}"/>
    <cellStyle name="Normal 3 2 7 3 2 2" xfId="18134" xr:uid="{DB4112C3-546E-470F-9F50-E6CC7D964F44}"/>
    <cellStyle name="Normal 3 2 7 3 2 2 2" xfId="18135" xr:uid="{43B02882-819D-43D2-9F1E-88CA6EC72784}"/>
    <cellStyle name="Normal 3 2 7 3 2 2 2 2" xfId="18136" xr:uid="{C7652131-99C1-46B2-8380-2A4BDEEC7531}"/>
    <cellStyle name="Normal 3 2 7 3 2 2 2 2 2" xfId="46085" xr:uid="{067E759A-5223-4CCD-A432-6F71555F0A60}"/>
    <cellStyle name="Normal 3 2 7 3 2 2 2 3" xfId="46084" xr:uid="{5AF5C553-8BCC-49CD-82F1-874DCB0F8ADB}"/>
    <cellStyle name="Normal 3 2 7 3 2 2 3" xfId="18137" xr:uid="{8F160800-15E2-4482-9F65-55D0F90BF426}"/>
    <cellStyle name="Normal 3 2 7 3 2 2 3 2" xfId="46086" xr:uid="{9D889ECB-0A72-4D4F-AB09-946C7E5D0830}"/>
    <cellStyle name="Normal 3 2 7 3 2 2 4" xfId="46083" xr:uid="{E030EEFD-CCA5-4D71-A65A-6201B766AC6B}"/>
    <cellStyle name="Normal 3 2 7 3 2 3" xfId="18138" xr:uid="{9A375560-3E4B-4E30-A3CB-A8CE0C0DAE81}"/>
    <cellStyle name="Normal 3 2 7 3 2 3 2" xfId="18139" xr:uid="{210C629E-F406-436C-AEE3-9AEFEE4D417F}"/>
    <cellStyle name="Normal 3 2 7 3 2 3 2 2" xfId="46088" xr:uid="{509384F7-00A7-44EC-BF1F-C300151523E7}"/>
    <cellStyle name="Normal 3 2 7 3 2 3 3" xfId="46087" xr:uid="{41F25E3C-4596-43A4-AC76-C3A9E5C68F88}"/>
    <cellStyle name="Normal 3 2 7 3 2 4" xfId="18140" xr:uid="{C57E4EC2-DF9D-4F9D-A87F-7BBBBAD1A120}"/>
    <cellStyle name="Normal 3 2 7 3 2 4 2" xfId="46089" xr:uid="{2FDE7DCA-3BCE-401A-A2C3-7351502AF8DF}"/>
    <cellStyle name="Normal 3 2 7 3 2 5" xfId="46082" xr:uid="{9C39F9FF-1B45-4358-9139-C3BE31ED8EE6}"/>
    <cellStyle name="Normal 3 2 7 3 3" xfId="18141" xr:uid="{EEC95A6E-9126-4A30-8AFE-1F6811EF2DAF}"/>
    <cellStyle name="Normal 3 2 7 3 3 2" xfId="18142" xr:uid="{0AB84F44-A857-405F-9D68-F26239916811}"/>
    <cellStyle name="Normal 3 2 7 3 3 2 2" xfId="18143" xr:uid="{CFB4A207-968E-4B87-AE18-9A99D5A8E51C}"/>
    <cellStyle name="Normal 3 2 7 3 3 2 2 2" xfId="46092" xr:uid="{F4376515-CEF2-4B1E-BE4C-19D8D8F9A8FF}"/>
    <cellStyle name="Normal 3 2 7 3 3 2 3" xfId="46091" xr:uid="{AE83FBE4-E729-4C9B-B28C-CBB238F680E9}"/>
    <cellStyle name="Normal 3 2 7 3 3 3" xfId="18144" xr:uid="{B2D3A27E-F355-4F72-9C1B-1E6565CBA690}"/>
    <cellStyle name="Normal 3 2 7 3 3 3 2" xfId="46093" xr:uid="{637147AB-D133-406A-9A3C-C686255E2704}"/>
    <cellStyle name="Normal 3 2 7 3 3 4" xfId="46090" xr:uid="{73657791-2C60-4BEF-84F2-ECB84C0D4309}"/>
    <cellStyle name="Normal 3 2 7 3 4" xfId="18145" xr:uid="{1C35A317-9A39-4686-BAF1-3E8E86317C1A}"/>
    <cellStyle name="Normal 3 2 7 3 4 2" xfId="18146" xr:uid="{A4A47B92-B15B-43B2-9433-C0743CE97839}"/>
    <cellStyle name="Normal 3 2 7 3 4 2 2" xfId="46095" xr:uid="{17676ED4-4061-415B-A874-6A92B51787CE}"/>
    <cellStyle name="Normal 3 2 7 3 4 3" xfId="46094" xr:uid="{D4BE98A4-D285-429B-84BD-2D7C25E0087D}"/>
    <cellStyle name="Normal 3 2 7 3 5" xfId="18147" xr:uid="{C2C8FFC8-8DCA-46D8-8EE8-26BC61CD872F}"/>
    <cellStyle name="Normal 3 2 7 3 5 2" xfId="46096" xr:uid="{DF907D07-C1EC-4790-A0B9-71DF587418E6}"/>
    <cellStyle name="Normal 3 2 7 3 6" xfId="46081" xr:uid="{B4D71AFF-ED82-4312-9366-9C5E887991EC}"/>
    <cellStyle name="Normal 3 2 7 4" xfId="18148" xr:uid="{2355189D-EF22-422E-85C4-F574F508D0CD}"/>
    <cellStyle name="Normal 3 2 7 4 2" xfId="18149" xr:uid="{7BC417D1-A1A0-4685-8546-8F0983F8B658}"/>
    <cellStyle name="Normal 3 2 7 4 2 2" xfId="18150" xr:uid="{6CB70E51-A0B7-417D-9E42-73EE974FE275}"/>
    <cellStyle name="Normal 3 2 7 4 2 2 2" xfId="18151" xr:uid="{5AFD29EA-AA88-4CCB-A232-FADBFC6C5401}"/>
    <cellStyle name="Normal 3 2 7 4 2 2 2 2" xfId="46100" xr:uid="{05EF803F-FBDF-418C-8D67-E0505FCCDCAB}"/>
    <cellStyle name="Normal 3 2 7 4 2 2 3" xfId="46099" xr:uid="{C25A5F3C-2270-4603-B43A-D46B0584BCD3}"/>
    <cellStyle name="Normal 3 2 7 4 2 3" xfId="18152" xr:uid="{ADF1CB8B-5971-4397-88BF-C349FF535DA8}"/>
    <cellStyle name="Normal 3 2 7 4 2 3 2" xfId="46101" xr:uid="{7C38640C-293F-4AAD-802A-87D8ED21ECAC}"/>
    <cellStyle name="Normal 3 2 7 4 2 4" xfId="46098" xr:uid="{F8B48ED0-732C-42E6-A078-A0223B01FE63}"/>
    <cellStyle name="Normal 3 2 7 4 3" xfId="18153" xr:uid="{03C65309-EC6B-4E5E-9283-F6212A2CA0F0}"/>
    <cellStyle name="Normal 3 2 7 4 3 2" xfId="18154" xr:uid="{EF4BC1C1-96C8-42ED-B362-8B5F1B1F9E8A}"/>
    <cellStyle name="Normal 3 2 7 4 3 2 2" xfId="46103" xr:uid="{2EF8BBC7-A6EA-44C8-BC38-F81CA1308E0C}"/>
    <cellStyle name="Normal 3 2 7 4 3 3" xfId="46102" xr:uid="{915CFBD3-4A19-45F7-B2BE-22F75A2F1EE1}"/>
    <cellStyle name="Normal 3 2 7 4 4" xfId="18155" xr:uid="{60793410-644A-413A-85A4-D4C4A9C29042}"/>
    <cellStyle name="Normal 3 2 7 4 4 2" xfId="46104" xr:uid="{5892EEF7-B1A7-4F9E-B0CE-479AC10D077B}"/>
    <cellStyle name="Normal 3 2 7 4 5" xfId="46097" xr:uid="{54A343CF-F44C-4B82-9E27-8EBEDBAA4EDC}"/>
    <cellStyle name="Normal 3 2 7 5" xfId="18156" xr:uid="{53D59664-F2AB-4D18-9A54-12448BD46867}"/>
    <cellStyle name="Normal 3 2 7 5 2" xfId="18157" xr:uid="{D3C1D8B2-8C65-43CA-96EE-B60BEA63621B}"/>
    <cellStyle name="Normal 3 2 7 5 2 2" xfId="18158" xr:uid="{41A52DB8-CEA7-403F-A7AD-DCBBA1A66228}"/>
    <cellStyle name="Normal 3 2 7 5 2 2 2" xfId="18159" xr:uid="{E0E5068A-DC49-4D24-8975-E893DBC719DD}"/>
    <cellStyle name="Normal 3 2 7 5 2 2 2 2" xfId="46108" xr:uid="{31E205DD-C8BD-4825-AA4C-4EAD4EE87170}"/>
    <cellStyle name="Normal 3 2 7 5 2 2 3" xfId="46107" xr:uid="{52007469-12FD-49FE-85C5-0526D9DF844E}"/>
    <cellStyle name="Normal 3 2 7 5 2 3" xfId="18160" xr:uid="{32359BB5-E607-40E9-BD3D-F0DBAB987998}"/>
    <cellStyle name="Normal 3 2 7 5 2 3 2" xfId="46109" xr:uid="{881C959E-304C-48CF-8F05-0B572404657D}"/>
    <cellStyle name="Normal 3 2 7 5 2 4" xfId="46106" xr:uid="{8A20BCAB-ED49-4867-AF15-E1BE64317D47}"/>
    <cellStyle name="Normal 3 2 7 5 3" xfId="18161" xr:uid="{1242F91C-1880-4F0F-8F14-0DAB84677684}"/>
    <cellStyle name="Normal 3 2 7 5 3 2" xfId="18162" xr:uid="{F02FA049-6357-4858-AD9A-51B2BD7D7082}"/>
    <cellStyle name="Normal 3 2 7 5 3 2 2" xfId="46111" xr:uid="{9F016CEF-63FE-4D2B-BD4D-D331E4961D75}"/>
    <cellStyle name="Normal 3 2 7 5 3 3" xfId="46110" xr:uid="{E292BA64-ADCA-46B2-BB81-8DC41C06A988}"/>
    <cellStyle name="Normal 3 2 7 5 4" xfId="18163" xr:uid="{DFE9C5CC-8485-45ED-93D4-19A53E691778}"/>
    <cellStyle name="Normal 3 2 7 5 4 2" xfId="46112" xr:uid="{103B33DE-188E-4936-AE2B-03A5CE25A996}"/>
    <cellStyle name="Normal 3 2 7 5 5" xfId="46105" xr:uid="{92A20C95-15A2-4123-B82B-B79F14A0B68F}"/>
    <cellStyle name="Normal 3 2 7 6" xfId="18164" xr:uid="{5A4C7306-023F-4D79-AFA5-977BC433D82A}"/>
    <cellStyle name="Normal 3 2 7 6 2" xfId="18165" xr:uid="{4A5BBC60-ACFA-4FAA-8BFC-D6CFF74592A7}"/>
    <cellStyle name="Normal 3 2 7 6 2 2" xfId="18166" xr:uid="{9D3D2158-360C-4A16-8C9A-F5AD921BFBB0}"/>
    <cellStyle name="Normal 3 2 7 6 2 2 2" xfId="46115" xr:uid="{0477E7CC-122A-43F3-802D-DB14DD09FF00}"/>
    <cellStyle name="Normal 3 2 7 6 2 3" xfId="46114" xr:uid="{5BC5E768-D6C6-4E38-B322-B04013F2F236}"/>
    <cellStyle name="Normal 3 2 7 6 3" xfId="18167" xr:uid="{6470F009-52D6-4183-B409-17BC3DF79B40}"/>
    <cellStyle name="Normal 3 2 7 6 3 2" xfId="46116" xr:uid="{FA3666BD-7C92-4C68-8A3F-C86887E5A83E}"/>
    <cellStyle name="Normal 3 2 7 6 4" xfId="46113" xr:uid="{0DA262E7-DB6E-4426-87CC-43C47643F63F}"/>
    <cellStyle name="Normal 3 2 7 7" xfId="18168" xr:uid="{269B6162-7DBA-4AD2-996E-7E4C0B9AF7F6}"/>
    <cellStyle name="Normal 3 2 7 7 2" xfId="18169" xr:uid="{59591975-2620-424A-BE1A-EC27242B4799}"/>
    <cellStyle name="Normal 3 2 7 7 2 2" xfId="46118" xr:uid="{A76CE4FB-74FE-413D-84A5-7B0AA8690EE4}"/>
    <cellStyle name="Normal 3 2 7 7 3" xfId="46117" xr:uid="{1DB8BA0F-B251-4FED-B134-36F25D6FADD6}"/>
    <cellStyle name="Normal 3 2 7 8" xfId="18170" xr:uid="{C7687FA3-6614-4380-8DBA-6DF3318D4432}"/>
    <cellStyle name="Normal 3 2 7 8 2" xfId="46119" xr:uid="{2A0E472F-1905-4FCD-967B-82CD261CFBC6}"/>
    <cellStyle name="Normal 3 2 7 9" xfId="27921" xr:uid="{3D20CB4E-D54E-4F0D-A14E-DCA08248FED6}"/>
    <cellStyle name="Normal 3 2 7 9 2" xfId="55840" xr:uid="{26A2AFAE-3DC6-46EC-9D5C-1A7E007F8C73}"/>
    <cellStyle name="Normal 3 2 8" xfId="76" xr:uid="{6F735088-18DF-4190-9D19-A3EEEE43EEFD}"/>
    <cellStyle name="Normal 3 2 8 2" xfId="428" xr:uid="{DD3529F3-D866-49FD-B395-D4F52B9110FB}"/>
    <cellStyle name="Normal 3 2 8 2 2" xfId="18171" xr:uid="{83D39774-1D04-4386-826B-025C735DEE69}"/>
    <cellStyle name="Normal 3 2 8 2 2 2" xfId="18172" xr:uid="{A8524CC4-881B-48A2-8452-4F6E837A3D2C}"/>
    <cellStyle name="Normal 3 2 8 2 2 2 2" xfId="18173" xr:uid="{332D3730-454A-41D5-883A-AFE36FFBF51A}"/>
    <cellStyle name="Normal 3 2 8 2 2 2 2 2" xfId="18174" xr:uid="{CC6A29F0-B384-4FEA-8ED7-940EED3B99E1}"/>
    <cellStyle name="Normal 3 2 8 2 2 2 2 2 2" xfId="18175" xr:uid="{6858A01C-E962-4DDC-8408-13C1FFF9BC83}"/>
    <cellStyle name="Normal 3 2 8 2 2 2 2 2 2 2" xfId="46124" xr:uid="{8ACAC44A-551C-4EAC-8AE1-A78071B068CA}"/>
    <cellStyle name="Normal 3 2 8 2 2 2 2 2 3" xfId="46123" xr:uid="{DAE6640F-B633-4A15-8244-37A550652763}"/>
    <cellStyle name="Normal 3 2 8 2 2 2 2 3" xfId="18176" xr:uid="{46722F09-99A2-403B-ACA3-11EE5A0BFFE5}"/>
    <cellStyle name="Normal 3 2 8 2 2 2 2 3 2" xfId="46125" xr:uid="{FCF1CE72-CC25-4B54-BBE3-A31A9B4A46D3}"/>
    <cellStyle name="Normal 3 2 8 2 2 2 2 4" xfId="46122" xr:uid="{24A26BA3-78DE-4434-8432-663845369F95}"/>
    <cellStyle name="Normal 3 2 8 2 2 2 3" xfId="18177" xr:uid="{958DAB57-13E0-4A30-BE71-02B0A3BFBA39}"/>
    <cellStyle name="Normal 3 2 8 2 2 2 3 2" xfId="18178" xr:uid="{38FC2FF0-E3BA-460B-BC54-F0AAE81D35C4}"/>
    <cellStyle name="Normal 3 2 8 2 2 2 3 2 2" xfId="46127" xr:uid="{41B5DBDD-3F3A-490D-A393-288DB4084542}"/>
    <cellStyle name="Normal 3 2 8 2 2 2 3 3" xfId="46126" xr:uid="{52944117-200F-410A-8D73-9727A94240FC}"/>
    <cellStyle name="Normal 3 2 8 2 2 2 4" xfId="18179" xr:uid="{B66892C1-8D76-422E-B9CC-63058DF5C0A0}"/>
    <cellStyle name="Normal 3 2 8 2 2 2 4 2" xfId="46128" xr:uid="{76FC61AE-9F86-46C4-B9CE-BB3AAFD677C5}"/>
    <cellStyle name="Normal 3 2 8 2 2 2 5" xfId="46121" xr:uid="{0502ACD3-14E8-481B-905E-33A56496B544}"/>
    <cellStyle name="Normal 3 2 8 2 2 3" xfId="18180" xr:uid="{0BFEF255-2AD1-40A3-9339-B5BA116FB8F5}"/>
    <cellStyle name="Normal 3 2 8 2 2 3 2" xfId="18181" xr:uid="{D6F511BF-22D7-447C-B314-CBC724C9BA88}"/>
    <cellStyle name="Normal 3 2 8 2 2 3 2 2" xfId="18182" xr:uid="{8299CF86-F3EB-4422-9B00-D6D117E554CF}"/>
    <cellStyle name="Normal 3 2 8 2 2 3 2 2 2" xfId="46131" xr:uid="{F7139077-840F-4DE0-AF81-302151F3D27C}"/>
    <cellStyle name="Normal 3 2 8 2 2 3 2 3" xfId="46130" xr:uid="{2016657C-8858-4968-AEDD-ACB82F93EF6C}"/>
    <cellStyle name="Normal 3 2 8 2 2 3 3" xfId="18183" xr:uid="{8298A717-3F74-4227-823D-68C65B558953}"/>
    <cellStyle name="Normal 3 2 8 2 2 3 3 2" xfId="46132" xr:uid="{B1BB279B-744E-43B9-B423-DCB06F1BCA6F}"/>
    <cellStyle name="Normal 3 2 8 2 2 3 4" xfId="46129" xr:uid="{05D565C8-43DD-499B-ADB2-DC948C187E38}"/>
    <cellStyle name="Normal 3 2 8 2 2 4" xfId="18184" xr:uid="{09FCEAC0-19E3-4D6C-8FE5-FAF7A7EECC89}"/>
    <cellStyle name="Normal 3 2 8 2 2 4 2" xfId="18185" xr:uid="{B1A1F6F7-1D92-46D3-BFF4-367C9DE4D73B}"/>
    <cellStyle name="Normal 3 2 8 2 2 4 2 2" xfId="46134" xr:uid="{9C03B629-37F3-4089-8659-64BCEA85D7F3}"/>
    <cellStyle name="Normal 3 2 8 2 2 4 3" xfId="46133" xr:uid="{D5ECD68A-5DB9-4E8C-B6F3-45BA564FD79A}"/>
    <cellStyle name="Normal 3 2 8 2 2 5" xfId="18186" xr:uid="{72BFDFD3-201B-42CF-842F-013930B95A72}"/>
    <cellStyle name="Normal 3 2 8 2 2 5 2" xfId="46135" xr:uid="{7871F270-D86D-484E-A191-7D44BB667CE9}"/>
    <cellStyle name="Normal 3 2 8 2 2 6" xfId="46120" xr:uid="{7C6255E1-ECE7-47A2-92D1-BD85988709B2}"/>
    <cellStyle name="Normal 3 2 8 2 3" xfId="18187" xr:uid="{630A01A2-262F-4EFD-A852-ACD020BA37F8}"/>
    <cellStyle name="Normal 3 2 8 2 3 2" xfId="18188" xr:uid="{CB2A5D29-469D-4929-A777-351BD40E70BA}"/>
    <cellStyle name="Normal 3 2 8 2 3 2 2" xfId="18189" xr:uid="{259D02A1-6A3E-466C-B020-B0E909DD15B0}"/>
    <cellStyle name="Normal 3 2 8 2 3 2 2 2" xfId="18190" xr:uid="{779B5973-01EA-4790-B29D-A66DD0B01F1F}"/>
    <cellStyle name="Normal 3 2 8 2 3 2 2 2 2" xfId="46139" xr:uid="{65168E20-2BD0-4CA0-B09E-EAD6017E4A5A}"/>
    <cellStyle name="Normal 3 2 8 2 3 2 2 3" xfId="46138" xr:uid="{10E3C6E1-8F88-4652-9194-D88258EB7E39}"/>
    <cellStyle name="Normal 3 2 8 2 3 2 3" xfId="18191" xr:uid="{CF6AB21D-0F2E-4DFC-A259-363BA47D2A7F}"/>
    <cellStyle name="Normal 3 2 8 2 3 2 3 2" xfId="46140" xr:uid="{BA1F0A4E-1230-4641-BCA8-0C8B428A9133}"/>
    <cellStyle name="Normal 3 2 8 2 3 2 4" xfId="46137" xr:uid="{6AB26FD1-902E-49CE-8107-CFD28458FF6F}"/>
    <cellStyle name="Normal 3 2 8 2 3 3" xfId="18192" xr:uid="{DDB913BA-C711-4D0B-9E3F-329F7D14F9D7}"/>
    <cellStyle name="Normal 3 2 8 2 3 3 2" xfId="18193" xr:uid="{D7386B92-A788-4A79-B72A-720574D5AE8A}"/>
    <cellStyle name="Normal 3 2 8 2 3 3 2 2" xfId="46142" xr:uid="{A9732C27-5776-45D3-ADF8-7C40C3B49AE6}"/>
    <cellStyle name="Normal 3 2 8 2 3 3 3" xfId="46141" xr:uid="{AA4F017F-36C5-4950-B2EF-70A8B79B3718}"/>
    <cellStyle name="Normal 3 2 8 2 3 4" xfId="18194" xr:uid="{F0906157-D9B0-412B-9746-8C99C5E88440}"/>
    <cellStyle name="Normal 3 2 8 2 3 4 2" xfId="46143" xr:uid="{6E957559-F0AD-4B25-BB8E-46930209CF89}"/>
    <cellStyle name="Normal 3 2 8 2 3 5" xfId="46136" xr:uid="{536E78D2-01FA-4133-9EC9-3529E2D8C14E}"/>
    <cellStyle name="Normal 3 2 8 2 4" xfId="18195" xr:uid="{8DF39194-7F11-449E-BC8F-60F19C762BFF}"/>
    <cellStyle name="Normal 3 2 8 2 4 2" xfId="18196" xr:uid="{EB1F8B74-530A-474D-AAB0-64BF48CE2D04}"/>
    <cellStyle name="Normal 3 2 8 2 4 2 2" xfId="18197" xr:uid="{7094C0CA-D544-412F-85A4-EE47E1B0CCCE}"/>
    <cellStyle name="Normal 3 2 8 2 4 2 2 2" xfId="18198" xr:uid="{1A6969D0-DD8A-49F4-AA72-6C3D81FDCF05}"/>
    <cellStyle name="Normal 3 2 8 2 4 2 2 2 2" xfId="46147" xr:uid="{86D21262-D5AE-46F5-B218-FFF21F0E7925}"/>
    <cellStyle name="Normal 3 2 8 2 4 2 2 3" xfId="46146" xr:uid="{C761B6C5-E722-4DE2-AB5F-524820D03084}"/>
    <cellStyle name="Normal 3 2 8 2 4 2 3" xfId="18199" xr:uid="{6B6B385C-0BF8-44F3-B577-D8186557A443}"/>
    <cellStyle name="Normal 3 2 8 2 4 2 3 2" xfId="46148" xr:uid="{7DBAA3DC-B78E-4E61-B0E2-284D94EBAE5F}"/>
    <cellStyle name="Normal 3 2 8 2 4 2 4" xfId="46145" xr:uid="{7D2DE5CE-787D-48E1-835D-E252F3C249A3}"/>
    <cellStyle name="Normal 3 2 8 2 4 3" xfId="18200" xr:uid="{0DE6884F-33A0-437B-AF60-555A483F263C}"/>
    <cellStyle name="Normal 3 2 8 2 4 3 2" xfId="18201" xr:uid="{18190BC7-8824-4CD8-85F2-2A4BF40A9EE4}"/>
    <cellStyle name="Normal 3 2 8 2 4 3 2 2" xfId="46150" xr:uid="{1C8CAC99-71DB-4919-B10D-4699CE1001DB}"/>
    <cellStyle name="Normal 3 2 8 2 4 3 3" xfId="46149" xr:uid="{46298382-73DD-4640-B6E4-7C5DB13DFD53}"/>
    <cellStyle name="Normal 3 2 8 2 4 4" xfId="18202" xr:uid="{EB2A33A8-0FBB-466E-BD08-13CF55915466}"/>
    <cellStyle name="Normal 3 2 8 2 4 4 2" xfId="46151" xr:uid="{8E005DAF-B094-487B-B827-8F5D55510185}"/>
    <cellStyle name="Normal 3 2 8 2 4 5" xfId="46144" xr:uid="{01B2347C-3F09-4606-BFFA-D88A6FF4305F}"/>
    <cellStyle name="Normal 3 2 8 2 5" xfId="18203" xr:uid="{72760972-5451-4429-A561-12312CE1C7C6}"/>
    <cellStyle name="Normal 3 2 8 2 5 2" xfId="18204" xr:uid="{7761688B-D240-4823-8FD0-DA453A3268B9}"/>
    <cellStyle name="Normal 3 2 8 2 5 2 2" xfId="18205" xr:uid="{53962F38-9121-4A06-B183-D37FE94EA783}"/>
    <cellStyle name="Normal 3 2 8 2 5 2 2 2" xfId="46154" xr:uid="{13D990D2-7D8C-4805-B860-6E65BA2B2F29}"/>
    <cellStyle name="Normal 3 2 8 2 5 2 3" xfId="46153" xr:uid="{8BE0BB6E-4EF3-41A5-A525-2A13F0B54E90}"/>
    <cellStyle name="Normal 3 2 8 2 5 3" xfId="18206" xr:uid="{930C2395-6701-4884-8E70-52CDC89CC1AB}"/>
    <cellStyle name="Normal 3 2 8 2 5 3 2" xfId="46155" xr:uid="{1FA0F3AE-8573-4EEA-AF70-B2175F104DDA}"/>
    <cellStyle name="Normal 3 2 8 2 5 4" xfId="46152" xr:uid="{A8052E0B-153F-45CD-9126-FC85C2CD5EF0}"/>
    <cellStyle name="Normal 3 2 8 2 6" xfId="18207" xr:uid="{1D6ECE63-5943-413A-8FF9-FAA1B508D897}"/>
    <cellStyle name="Normal 3 2 8 2 6 2" xfId="18208" xr:uid="{2A358735-A3B3-4735-A4B1-305287006B4D}"/>
    <cellStyle name="Normal 3 2 8 2 6 2 2" xfId="46157" xr:uid="{61224FAA-26E1-437C-B0D0-5A308DA072F5}"/>
    <cellStyle name="Normal 3 2 8 2 6 3" xfId="46156" xr:uid="{7B3BE8BB-9CB7-473F-B9BD-E41517D472FA}"/>
    <cellStyle name="Normal 3 2 8 2 7" xfId="18209" xr:uid="{431B4877-4E1A-496E-9FF3-8ADC2E0FD70E}"/>
    <cellStyle name="Normal 3 2 8 2 7 2" xfId="46158" xr:uid="{6BDF954C-8973-41E0-B4C3-6172E952960B}"/>
    <cellStyle name="Normal 3 2 8 2 8" xfId="28407" xr:uid="{27572DBE-262D-4EC4-B3CD-65F8A76B2141}"/>
    <cellStyle name="Normal 3 2 8 3" xfId="18210" xr:uid="{A4E95A3E-DFAB-43D3-8496-CC2690801E5A}"/>
    <cellStyle name="Normal 3 2 8 3 2" xfId="18211" xr:uid="{EF565D1B-EE69-45D0-B244-CD120EFD9444}"/>
    <cellStyle name="Normal 3 2 8 3 2 2" xfId="18212" xr:uid="{568629E3-A2E4-459B-A444-742E1F01044B}"/>
    <cellStyle name="Normal 3 2 8 3 2 2 2" xfId="18213" xr:uid="{BD3CD874-EC1D-4277-9B3E-B062CE6CA182}"/>
    <cellStyle name="Normal 3 2 8 3 2 2 2 2" xfId="18214" xr:uid="{AF26D170-93E6-47FD-8DD4-3B3B424481E4}"/>
    <cellStyle name="Normal 3 2 8 3 2 2 2 2 2" xfId="46163" xr:uid="{F8385965-C7F1-42B3-927A-437CC282127A}"/>
    <cellStyle name="Normal 3 2 8 3 2 2 2 3" xfId="46162" xr:uid="{B19C0673-32F2-492F-8A5E-EBD83B4E1374}"/>
    <cellStyle name="Normal 3 2 8 3 2 2 3" xfId="18215" xr:uid="{5F8466FD-2DE1-45E0-9724-6AAA90014B0B}"/>
    <cellStyle name="Normal 3 2 8 3 2 2 3 2" xfId="46164" xr:uid="{32884DA2-6F63-4B62-BCC7-E118CF87B438}"/>
    <cellStyle name="Normal 3 2 8 3 2 2 4" xfId="46161" xr:uid="{E1B6F1D2-E66B-4580-9034-2434A94C5612}"/>
    <cellStyle name="Normal 3 2 8 3 2 3" xfId="18216" xr:uid="{2AF83164-0A11-4828-B854-1B8CEAD9724A}"/>
    <cellStyle name="Normal 3 2 8 3 2 3 2" xfId="18217" xr:uid="{3A26409D-E208-4D0B-8D9A-32519B5EA8D2}"/>
    <cellStyle name="Normal 3 2 8 3 2 3 2 2" xfId="46166" xr:uid="{AC0D96BD-1D21-4913-A0B3-737714FB5A85}"/>
    <cellStyle name="Normal 3 2 8 3 2 3 3" xfId="46165" xr:uid="{1245B42A-C182-4FA7-ABEF-9A413043689E}"/>
    <cellStyle name="Normal 3 2 8 3 2 4" xfId="18218" xr:uid="{48BCAB35-2276-4E49-9B95-147C422A2A23}"/>
    <cellStyle name="Normal 3 2 8 3 2 4 2" xfId="46167" xr:uid="{AED2A545-7435-4AE7-B857-C2741EBFAA78}"/>
    <cellStyle name="Normal 3 2 8 3 2 5" xfId="46160" xr:uid="{1549884A-8716-4CBA-872C-51B346DFA089}"/>
    <cellStyle name="Normal 3 2 8 3 3" xfId="18219" xr:uid="{F78E23A1-B44C-42AE-9657-D07A111C5993}"/>
    <cellStyle name="Normal 3 2 8 3 3 2" xfId="18220" xr:uid="{EA963F6F-8D9C-4FFB-8079-77ECDE285B21}"/>
    <cellStyle name="Normal 3 2 8 3 3 2 2" xfId="18221" xr:uid="{BCB932E2-2F77-4C6A-9A45-E51A64D45D8D}"/>
    <cellStyle name="Normal 3 2 8 3 3 2 2 2" xfId="46170" xr:uid="{EBBB8E02-B7F0-486F-AF5A-FF46953933F5}"/>
    <cellStyle name="Normal 3 2 8 3 3 2 3" xfId="46169" xr:uid="{B8100FA3-DA28-4EC5-8EAF-8C8852320F90}"/>
    <cellStyle name="Normal 3 2 8 3 3 3" xfId="18222" xr:uid="{D4CC8560-81EF-432C-A988-5D198FBC0E47}"/>
    <cellStyle name="Normal 3 2 8 3 3 3 2" xfId="46171" xr:uid="{FBDC01E8-BBEB-49B3-988E-CF2DD18F252F}"/>
    <cellStyle name="Normal 3 2 8 3 3 4" xfId="46168" xr:uid="{8F1C33CB-3B05-4841-99D7-46F9CACCA98B}"/>
    <cellStyle name="Normal 3 2 8 3 4" xfId="18223" xr:uid="{14DD50E9-0F9C-4BAB-A82F-4C46EC96EC57}"/>
    <cellStyle name="Normal 3 2 8 3 4 2" xfId="18224" xr:uid="{8363AA5C-200B-4AF0-88E8-4E86B09AE726}"/>
    <cellStyle name="Normal 3 2 8 3 4 2 2" xfId="46173" xr:uid="{72B83E27-4470-487B-B21B-19FB844CC13F}"/>
    <cellStyle name="Normal 3 2 8 3 4 3" xfId="46172" xr:uid="{8B77D2C4-CEC3-4B87-9A4D-5E96D3141134}"/>
    <cellStyle name="Normal 3 2 8 3 5" xfId="18225" xr:uid="{124D38B6-61C9-47A2-BF52-3167F4DCB553}"/>
    <cellStyle name="Normal 3 2 8 3 5 2" xfId="46174" xr:uid="{C532D3AF-128A-4A1A-9F92-935DB4271896}"/>
    <cellStyle name="Normal 3 2 8 3 6" xfId="46159" xr:uid="{11C5E3B6-B3E5-4827-80AC-6F6ED34EAF26}"/>
    <cellStyle name="Normal 3 2 8 4" xfId="18226" xr:uid="{BA0DD27D-2FB0-4917-872E-FA98FC536354}"/>
    <cellStyle name="Normal 3 2 8 4 2" xfId="18227" xr:uid="{DFFD3946-8A54-4359-A613-722FDB5CD9CA}"/>
    <cellStyle name="Normal 3 2 8 4 2 2" xfId="18228" xr:uid="{EF83517F-DB1F-4CCE-9687-62FDCEB5AAED}"/>
    <cellStyle name="Normal 3 2 8 4 2 2 2" xfId="18229" xr:uid="{03DC5B16-CBDC-4F67-A531-0AEABCF89B27}"/>
    <cellStyle name="Normal 3 2 8 4 2 2 2 2" xfId="46178" xr:uid="{4E3A77C7-D934-4B74-B70B-6F8C6BAA36C1}"/>
    <cellStyle name="Normal 3 2 8 4 2 2 3" xfId="46177" xr:uid="{CDD1BB62-2C4D-4063-9450-9CBA3AF7C8B9}"/>
    <cellStyle name="Normal 3 2 8 4 2 3" xfId="18230" xr:uid="{C1B4F44C-1567-4F17-88BF-1FCA2D9BBE4C}"/>
    <cellStyle name="Normal 3 2 8 4 2 3 2" xfId="46179" xr:uid="{F0B54CE3-5552-4213-89BA-B6AEE2F31769}"/>
    <cellStyle name="Normal 3 2 8 4 2 4" xfId="46176" xr:uid="{5C1DBAD2-C861-473C-B330-A3D6C94E7AE1}"/>
    <cellStyle name="Normal 3 2 8 4 3" xfId="18231" xr:uid="{8419C89A-3370-4C17-977D-1F0552C3E393}"/>
    <cellStyle name="Normal 3 2 8 4 3 2" xfId="18232" xr:uid="{3A89EC11-CE87-4F2C-AF34-784D1BAFA2E8}"/>
    <cellStyle name="Normal 3 2 8 4 3 2 2" xfId="46181" xr:uid="{E0B98643-C568-4859-ABC6-6673C435D66B}"/>
    <cellStyle name="Normal 3 2 8 4 3 3" xfId="46180" xr:uid="{04941CCE-5585-4DFA-97E9-E111741F2641}"/>
    <cellStyle name="Normal 3 2 8 4 4" xfId="18233" xr:uid="{4A9FDA59-7A91-4EA7-BAAE-FA7F5605ED40}"/>
    <cellStyle name="Normal 3 2 8 4 4 2" xfId="46182" xr:uid="{53C0A47A-DF58-427D-B826-0E6330C0DC6E}"/>
    <cellStyle name="Normal 3 2 8 4 5" xfId="46175" xr:uid="{40D6E101-22CB-416D-AEA3-D2C0CD40EE46}"/>
    <cellStyle name="Normal 3 2 8 5" xfId="18234" xr:uid="{6B749BCA-94FF-4027-AED4-60971C208C46}"/>
    <cellStyle name="Normal 3 2 8 5 2" xfId="18235" xr:uid="{02CDEFEF-797C-4007-B2FE-3931FC641F78}"/>
    <cellStyle name="Normal 3 2 8 5 2 2" xfId="18236" xr:uid="{7FF77A83-C1A4-4599-BE7A-12CCA71125D9}"/>
    <cellStyle name="Normal 3 2 8 5 2 2 2" xfId="18237" xr:uid="{9231BCEF-E02E-4BEF-AC73-607892DE3866}"/>
    <cellStyle name="Normal 3 2 8 5 2 2 2 2" xfId="46186" xr:uid="{EEEB0023-ED8C-4E36-B74F-C1CA6E4E2700}"/>
    <cellStyle name="Normal 3 2 8 5 2 2 3" xfId="46185" xr:uid="{C4B0A061-B069-4BB2-8D50-83B501EC0483}"/>
    <cellStyle name="Normal 3 2 8 5 2 3" xfId="18238" xr:uid="{C3D0D91A-AC72-4FA8-9D64-A7BD6F85C415}"/>
    <cellStyle name="Normal 3 2 8 5 2 3 2" xfId="46187" xr:uid="{0C594AF7-54E0-4A8F-B0A2-0B049C0FA1B8}"/>
    <cellStyle name="Normal 3 2 8 5 2 4" xfId="46184" xr:uid="{F0FCA980-21D0-42B7-9231-95B23C1548DB}"/>
    <cellStyle name="Normal 3 2 8 5 3" xfId="18239" xr:uid="{69DBCA08-16A6-4279-BF8E-5C7D0868BF4B}"/>
    <cellStyle name="Normal 3 2 8 5 3 2" xfId="18240" xr:uid="{80D717D5-89D0-4CA7-9885-C574F112DF96}"/>
    <cellStyle name="Normal 3 2 8 5 3 2 2" xfId="46189" xr:uid="{ABC8C8D2-5414-4FA6-9FC3-C01CE7804111}"/>
    <cellStyle name="Normal 3 2 8 5 3 3" xfId="46188" xr:uid="{5C31A19A-657E-4CDE-A5A9-0066AFA20069}"/>
    <cellStyle name="Normal 3 2 8 5 4" xfId="18241" xr:uid="{5013B9AD-9DF6-4B9E-8674-CFDA1958749C}"/>
    <cellStyle name="Normal 3 2 8 5 4 2" xfId="46190" xr:uid="{772EF412-45EC-4174-84DE-EF5ECB3FECD3}"/>
    <cellStyle name="Normal 3 2 8 5 5" xfId="46183" xr:uid="{8CFEF5BA-E2BD-44A2-A1B9-C60E72D4CBC2}"/>
    <cellStyle name="Normal 3 2 8 6" xfId="18242" xr:uid="{44F6785A-DD98-4850-8279-083F48C3CFED}"/>
    <cellStyle name="Normal 3 2 8 6 2" xfId="18243" xr:uid="{EDCA4B61-D520-4113-977C-944A65794580}"/>
    <cellStyle name="Normal 3 2 8 6 2 2" xfId="18244" xr:uid="{00D6CC59-1B3A-40AD-952F-E5E7E3048D30}"/>
    <cellStyle name="Normal 3 2 8 6 2 2 2" xfId="46193" xr:uid="{E00C1CDB-4EE2-443D-949B-B64A9262D04E}"/>
    <cellStyle name="Normal 3 2 8 6 2 3" xfId="46192" xr:uid="{8D0A8A47-EE13-464A-B5D1-E36BC14B1391}"/>
    <cellStyle name="Normal 3 2 8 6 3" xfId="18245" xr:uid="{6DD86672-FFF3-4792-848D-6371EA7E1DC0}"/>
    <cellStyle name="Normal 3 2 8 6 3 2" xfId="46194" xr:uid="{F2C18CA7-E4BD-44FA-9868-2A51C7BAA2FB}"/>
    <cellStyle name="Normal 3 2 8 6 4" xfId="46191" xr:uid="{24686812-D106-40D3-B78E-933F1ED709A4}"/>
    <cellStyle name="Normal 3 2 8 7" xfId="18246" xr:uid="{1B1A181D-5C03-43AB-AD17-154C22B6DD8C}"/>
    <cellStyle name="Normal 3 2 8 7 2" xfId="18247" xr:uid="{DFCE4F35-4A12-4F37-B8BE-DD8439C6553E}"/>
    <cellStyle name="Normal 3 2 8 7 2 2" xfId="46196" xr:uid="{FEE0E773-3670-47A1-A357-9269AB6128CC}"/>
    <cellStyle name="Normal 3 2 8 7 3" xfId="46195" xr:uid="{796C183E-9459-4213-AE7C-41ACC6D6FF01}"/>
    <cellStyle name="Normal 3 2 8 8" xfId="18248" xr:uid="{56D578BB-40AB-4C79-94B7-FDE6CB739099}"/>
    <cellStyle name="Normal 3 2 8 8 2" xfId="46197" xr:uid="{EB4F2799-FEB0-45DC-BF8B-861F3B69CAAE}"/>
    <cellStyle name="Normal 3 2 8 9" xfId="28062" xr:uid="{7091FE84-FD88-445B-A34D-60AE615D9EEA}"/>
    <cellStyle name="Normal 3 2 9" xfId="392" xr:uid="{3F737192-ADE6-4407-A628-59620BC0E661}"/>
    <cellStyle name="Normal 3 2 9 2" xfId="18249" xr:uid="{FE8FB463-DA6E-4600-8740-B5C16D716378}"/>
    <cellStyle name="Normal 3 2 9 2 2" xfId="18250" xr:uid="{8964C2B3-16EB-4DF9-A336-307620E73B53}"/>
    <cellStyle name="Normal 3 2 9 2 2 2" xfId="18251" xr:uid="{390E419F-524E-4C78-804A-62E78D3C9D8B}"/>
    <cellStyle name="Normal 3 2 9 2 2 2 2" xfId="18252" xr:uid="{299A2D81-F44E-40D1-84C3-8063791CB3ED}"/>
    <cellStyle name="Normal 3 2 9 2 2 2 2 2" xfId="18253" xr:uid="{DCE4EE9E-3DF3-4418-BBD0-85DE2D18965D}"/>
    <cellStyle name="Normal 3 2 9 2 2 2 2 2 2" xfId="46202" xr:uid="{CBB0BA69-721D-489F-BFD6-BD87481F8419}"/>
    <cellStyle name="Normal 3 2 9 2 2 2 2 3" xfId="46201" xr:uid="{19C39EC3-06FE-41FB-905A-2EABA3FFE515}"/>
    <cellStyle name="Normal 3 2 9 2 2 2 3" xfId="18254" xr:uid="{7718FCB8-1515-439E-8722-E7B2BAE8B83E}"/>
    <cellStyle name="Normal 3 2 9 2 2 2 3 2" xfId="46203" xr:uid="{05EBE425-0902-4C07-A933-A3A407090DA3}"/>
    <cellStyle name="Normal 3 2 9 2 2 2 4" xfId="46200" xr:uid="{DBF9A8ED-6E4A-4CC5-BC5B-7EB5FD32DB16}"/>
    <cellStyle name="Normal 3 2 9 2 2 3" xfId="18255" xr:uid="{6E9C4A70-1E98-470C-9D02-DF2E939B728B}"/>
    <cellStyle name="Normal 3 2 9 2 2 3 2" xfId="18256" xr:uid="{727CFA82-7925-4BF3-95D8-9C28D11759A0}"/>
    <cellStyle name="Normal 3 2 9 2 2 3 2 2" xfId="46205" xr:uid="{FFCEC839-C1EA-451C-8D91-F551D9D830B7}"/>
    <cellStyle name="Normal 3 2 9 2 2 3 3" xfId="46204" xr:uid="{D0A8FD9B-C790-4A6F-8338-FE3376F7F237}"/>
    <cellStyle name="Normal 3 2 9 2 2 4" xfId="18257" xr:uid="{F9674E50-080D-47B2-8822-39505913C6DF}"/>
    <cellStyle name="Normal 3 2 9 2 2 4 2" xfId="46206" xr:uid="{231D1287-2292-461C-B717-AA8FC224FCA9}"/>
    <cellStyle name="Normal 3 2 9 2 2 5" xfId="46199" xr:uid="{22D11F5C-CF40-42C2-9EB6-7FFDAEB33196}"/>
    <cellStyle name="Normal 3 2 9 2 3" xfId="18258" xr:uid="{972D9A5E-11E4-4E00-B6D2-0B1CC4EF1DD2}"/>
    <cellStyle name="Normal 3 2 9 2 3 2" xfId="18259" xr:uid="{043FE045-BCE2-4EA1-81DB-854A080A8F36}"/>
    <cellStyle name="Normal 3 2 9 2 3 2 2" xfId="18260" xr:uid="{B9D636FB-CB9C-4DDD-AA65-F7A85E45B92A}"/>
    <cellStyle name="Normal 3 2 9 2 3 2 2 2" xfId="46209" xr:uid="{3C2294A9-2977-42DD-961E-BF872C7C130F}"/>
    <cellStyle name="Normal 3 2 9 2 3 2 3" xfId="46208" xr:uid="{B812BDE7-08BA-4EA6-ABA4-8CAE56447B9D}"/>
    <cellStyle name="Normal 3 2 9 2 3 3" xfId="18261" xr:uid="{07AF78A2-E8FD-4002-AE28-D771A0C96889}"/>
    <cellStyle name="Normal 3 2 9 2 3 3 2" xfId="46210" xr:uid="{6425038B-4CEE-40D1-8C3F-57A6120D0DA8}"/>
    <cellStyle name="Normal 3 2 9 2 3 4" xfId="46207" xr:uid="{43A9AEF1-2879-42A7-A00C-4CA8F70A2C93}"/>
    <cellStyle name="Normal 3 2 9 2 4" xfId="18262" xr:uid="{C2FD8CDF-CEC6-4416-9985-2AA42A987E84}"/>
    <cellStyle name="Normal 3 2 9 2 4 2" xfId="18263" xr:uid="{E749A2C4-12E8-4CCC-93D1-B47398279C46}"/>
    <cellStyle name="Normal 3 2 9 2 4 2 2" xfId="46212" xr:uid="{4AFEBF74-F0C8-4C7D-9241-D57AC0E42728}"/>
    <cellStyle name="Normal 3 2 9 2 4 3" xfId="46211" xr:uid="{731248C9-C346-43D1-BC26-D08566637257}"/>
    <cellStyle name="Normal 3 2 9 2 5" xfId="18264" xr:uid="{B976ADFE-358A-4C4A-A7B2-05C7BF84B4DC}"/>
    <cellStyle name="Normal 3 2 9 2 5 2" xfId="46213" xr:uid="{3B39F3AD-670A-4AE2-A7DA-BF433C5F67BA}"/>
    <cellStyle name="Normal 3 2 9 2 6" xfId="46198" xr:uid="{4A747EED-EA6A-45E3-A523-76D9200C88D2}"/>
    <cellStyle name="Normal 3 2 9 3" xfId="18265" xr:uid="{94142891-2723-439B-BB8A-1CBD87BB63F8}"/>
    <cellStyle name="Normal 3 2 9 3 2" xfId="18266" xr:uid="{60BBF9F0-E393-453A-BDF3-DB3CA3F464DB}"/>
    <cellStyle name="Normal 3 2 9 3 2 2" xfId="18267" xr:uid="{47B7501D-888A-467A-9B93-ABBD2A6EDB1A}"/>
    <cellStyle name="Normal 3 2 9 3 2 2 2" xfId="18268" xr:uid="{F2E21FBD-C31F-464A-B4B9-61E3A0DDA4D5}"/>
    <cellStyle name="Normal 3 2 9 3 2 2 2 2" xfId="46217" xr:uid="{311A8273-E6C0-4104-A6A6-21999F89449E}"/>
    <cellStyle name="Normal 3 2 9 3 2 2 3" xfId="46216" xr:uid="{0F4753B3-7EFE-4C7C-8DE8-B6DBE0E4A22E}"/>
    <cellStyle name="Normal 3 2 9 3 2 3" xfId="18269" xr:uid="{0DC46A0F-6402-4A30-A180-883BDD2C9617}"/>
    <cellStyle name="Normal 3 2 9 3 2 3 2" xfId="46218" xr:uid="{A5CF39E5-B43A-40D9-B66A-6C3E6DE6FFF2}"/>
    <cellStyle name="Normal 3 2 9 3 2 4" xfId="46215" xr:uid="{16A111E7-DF20-4736-9A4D-7836208FEF7C}"/>
    <cellStyle name="Normal 3 2 9 3 3" xfId="18270" xr:uid="{CAEEB76F-E1A2-4A6E-BDF9-9A31739DE255}"/>
    <cellStyle name="Normal 3 2 9 3 3 2" xfId="18271" xr:uid="{71AA6682-7BA2-4C19-A76E-29E0FE7D0C37}"/>
    <cellStyle name="Normal 3 2 9 3 3 2 2" xfId="46220" xr:uid="{98CCCED6-374E-4362-A06E-045C37138849}"/>
    <cellStyle name="Normal 3 2 9 3 3 3" xfId="46219" xr:uid="{E905DF49-3695-48AE-8C6F-67C1644E4C12}"/>
    <cellStyle name="Normal 3 2 9 3 4" xfId="18272" xr:uid="{5BF1AE98-35D6-497A-9322-390C8AB2B637}"/>
    <cellStyle name="Normal 3 2 9 3 4 2" xfId="46221" xr:uid="{758FDF8A-B7A4-436C-A1FB-0B8BA30E1E4D}"/>
    <cellStyle name="Normal 3 2 9 3 5" xfId="46214" xr:uid="{6A86C070-BE75-43D2-A5B5-E07A1CA39A17}"/>
    <cellStyle name="Normal 3 2 9 4" xfId="18273" xr:uid="{A3185FC1-3B29-424B-A8C0-A8A1454ABC78}"/>
    <cellStyle name="Normal 3 2 9 4 2" xfId="18274" xr:uid="{12FC5ADE-F9A3-436B-B0A8-BCA4EDDB191F}"/>
    <cellStyle name="Normal 3 2 9 4 2 2" xfId="18275" xr:uid="{E76529C1-94A9-4A97-B56E-3E22979E6339}"/>
    <cellStyle name="Normal 3 2 9 4 2 2 2" xfId="18276" xr:uid="{E2A845DE-0BFA-490D-8821-8C3D2C44A170}"/>
    <cellStyle name="Normal 3 2 9 4 2 2 2 2" xfId="46225" xr:uid="{56C3D793-5106-428B-8799-974048AAF63C}"/>
    <cellStyle name="Normal 3 2 9 4 2 2 3" xfId="46224" xr:uid="{9F845CF3-7C47-44CA-A54D-EE7DB19E91D1}"/>
    <cellStyle name="Normal 3 2 9 4 2 3" xfId="18277" xr:uid="{426C5E9C-76B1-492C-AE19-72AA7038849A}"/>
    <cellStyle name="Normal 3 2 9 4 2 3 2" xfId="46226" xr:uid="{49CFAFD4-08F9-4A04-AFFE-CBF2BB9DD947}"/>
    <cellStyle name="Normal 3 2 9 4 2 4" xfId="46223" xr:uid="{E35F89AB-FDFE-42CC-9A78-41FE5A7D9520}"/>
    <cellStyle name="Normal 3 2 9 4 3" xfId="18278" xr:uid="{579701F9-0C44-446B-9CAA-9F6DC3E9B18F}"/>
    <cellStyle name="Normal 3 2 9 4 3 2" xfId="18279" xr:uid="{3E48CD4D-E563-4389-A2F8-154694BA6685}"/>
    <cellStyle name="Normal 3 2 9 4 3 2 2" xfId="46228" xr:uid="{FF71FBD1-C929-4E19-9AE3-667D69B8B175}"/>
    <cellStyle name="Normal 3 2 9 4 3 3" xfId="46227" xr:uid="{60C98CC0-E5B7-4FEC-A102-4B88C9E12125}"/>
    <cellStyle name="Normal 3 2 9 4 4" xfId="18280" xr:uid="{7FA520FF-DBF9-4883-B4C3-6BEE6CF83FE7}"/>
    <cellStyle name="Normal 3 2 9 4 4 2" xfId="46229" xr:uid="{03CF292C-3EB3-4281-9E1F-1CBF96CC4B5D}"/>
    <cellStyle name="Normal 3 2 9 4 5" xfId="46222" xr:uid="{58A1D93D-1EF3-4F0D-BB8A-909CE44A254D}"/>
    <cellStyle name="Normal 3 2 9 5" xfId="18281" xr:uid="{E2DB9D72-8334-4FB8-AC11-2C56F1EDE186}"/>
    <cellStyle name="Normal 3 2 9 5 2" xfId="18282" xr:uid="{2961EB79-71CA-44DD-83C3-1FD21667CC17}"/>
    <cellStyle name="Normal 3 2 9 5 2 2" xfId="18283" xr:uid="{76B82FB7-899E-4344-8062-99A2A2A058DE}"/>
    <cellStyle name="Normal 3 2 9 5 2 2 2" xfId="46232" xr:uid="{E84727EF-5FF1-444A-A65B-0043221139CC}"/>
    <cellStyle name="Normal 3 2 9 5 2 3" xfId="46231" xr:uid="{D729E6B6-490C-4632-B0D2-6C69363018F3}"/>
    <cellStyle name="Normal 3 2 9 5 3" xfId="18284" xr:uid="{99466DF2-AB5A-4562-9C75-7CBFD298C2D3}"/>
    <cellStyle name="Normal 3 2 9 5 3 2" xfId="46233" xr:uid="{75C129BC-24B0-4AD1-A95F-428E040E1535}"/>
    <cellStyle name="Normal 3 2 9 5 4" xfId="46230" xr:uid="{18C31F21-EFD1-46AC-8AA6-1F0482E3ABF4}"/>
    <cellStyle name="Normal 3 2 9 6" xfId="18285" xr:uid="{215F0E9B-FF36-4130-83F5-FC5D35BFD76E}"/>
    <cellStyle name="Normal 3 2 9 6 2" xfId="18286" xr:uid="{9F28E47A-9330-4C84-BBB1-3CD97A78BAD5}"/>
    <cellStyle name="Normal 3 2 9 6 2 2" xfId="46235" xr:uid="{4A796767-C90C-44FC-B13D-0A6DCD2F3591}"/>
    <cellStyle name="Normal 3 2 9 6 3" xfId="46234" xr:uid="{C8E6C147-A94A-4954-9286-54E19E5E5367}"/>
    <cellStyle name="Normal 3 2 9 7" xfId="18287" xr:uid="{FF91F511-8865-4B28-83B1-675D061A0C2E}"/>
    <cellStyle name="Normal 3 2 9 7 2" xfId="46236" xr:uid="{42C676B0-47B9-45A7-BFCE-47443BB82512}"/>
    <cellStyle name="Normal 3 2 9 8" xfId="28371" xr:uid="{8139417F-0F4C-4DC1-96D0-9784E79F4740}"/>
    <cellStyle name="Normal 3 3" xfId="42" xr:uid="{7F8D3895-FA34-4681-8A6F-DA7494E11769}"/>
    <cellStyle name="Normal 3 3 10" xfId="18288" xr:uid="{0EE7BDE7-D799-4AB7-95C5-9B502C0DFD46}"/>
    <cellStyle name="Normal 3 3 10 2" xfId="18289" xr:uid="{B504C0B8-100A-4641-88B8-258C050CD700}"/>
    <cellStyle name="Normal 3 3 10 2 2" xfId="18290" xr:uid="{3F4B25F0-3604-4F74-879F-2DDF765288A6}"/>
    <cellStyle name="Normal 3 3 10 2 2 2" xfId="18291" xr:uid="{3E021191-5D88-45E7-B443-1D5EBFEAD2BB}"/>
    <cellStyle name="Normal 3 3 10 2 2 2 2" xfId="46240" xr:uid="{A7470615-CAE9-4B18-B3A3-66800A5FAD0F}"/>
    <cellStyle name="Normal 3 3 10 2 2 3" xfId="46239" xr:uid="{29E358D3-60CC-412E-A2A7-31C0833051B7}"/>
    <cellStyle name="Normal 3 3 10 2 3" xfId="18292" xr:uid="{D0519823-794D-414A-A069-BDBE3824DEE5}"/>
    <cellStyle name="Normal 3 3 10 2 3 2" xfId="46241" xr:uid="{292E6CE4-C391-4A4E-BAE9-5F7B19150416}"/>
    <cellStyle name="Normal 3 3 10 2 4" xfId="46238" xr:uid="{80516C8F-757B-4DBD-BA8F-2C99C2580D3C}"/>
    <cellStyle name="Normal 3 3 10 3" xfId="18293" xr:uid="{FEE37325-904A-4FB6-B724-3F59A5381CBD}"/>
    <cellStyle name="Normal 3 3 10 3 2" xfId="18294" xr:uid="{6B0B610B-B432-40DD-9D20-01508FBF4848}"/>
    <cellStyle name="Normal 3 3 10 3 2 2" xfId="46243" xr:uid="{4777F007-B981-4EA4-A966-18F5E83C1B45}"/>
    <cellStyle name="Normal 3 3 10 3 3" xfId="46242" xr:uid="{A94F1F7E-D414-4C7C-BFCF-54F614ADF693}"/>
    <cellStyle name="Normal 3 3 10 4" xfId="18295" xr:uid="{C763C922-D564-4CF1-A3C7-5F5E3BBB65F4}"/>
    <cellStyle name="Normal 3 3 10 4 2" xfId="46244" xr:uid="{B00CB183-1228-47F1-AF5A-79878170E090}"/>
    <cellStyle name="Normal 3 3 10 5" xfId="46237" xr:uid="{44D4199D-2CD4-4E30-8246-089F22DE2A3B}"/>
    <cellStyle name="Normal 3 3 11" xfId="18296" xr:uid="{530B61F0-DFDE-4A44-BC2C-22BDF3F461D3}"/>
    <cellStyle name="Normal 3 3 11 2" xfId="18297" xr:uid="{D79D0D2A-E348-4216-AABF-5F7C6E764D54}"/>
    <cellStyle name="Normal 3 3 11 2 2" xfId="18298" xr:uid="{0F9A103C-80B9-4134-B7DE-C521856535EE}"/>
    <cellStyle name="Normal 3 3 11 2 2 2" xfId="46247" xr:uid="{5C9447EE-5593-483D-924A-7BE8894E84F5}"/>
    <cellStyle name="Normal 3 3 11 2 3" xfId="46246" xr:uid="{2423186B-B7F5-433E-A2E3-F951C1B99BB4}"/>
    <cellStyle name="Normal 3 3 11 3" xfId="18299" xr:uid="{F21D5606-E92D-4C34-B9D9-31897454D254}"/>
    <cellStyle name="Normal 3 3 11 3 2" xfId="46248" xr:uid="{B7786A16-F874-416D-9789-DEEEF7634C61}"/>
    <cellStyle name="Normal 3 3 11 4" xfId="46245" xr:uid="{4FBB59A8-F25B-4666-B264-53E1240DEB1D}"/>
    <cellStyle name="Normal 3 3 12" xfId="18300" xr:uid="{7A7534E5-97E7-475D-857E-B593484BC487}"/>
    <cellStyle name="Normal 3 3 12 2" xfId="18301" xr:uid="{E54EC4C1-F6B9-4629-9A37-52200D385598}"/>
    <cellStyle name="Normal 3 3 12 2 2" xfId="46250" xr:uid="{FF2D04C6-8466-4A33-A1F5-10F0D681BA49}"/>
    <cellStyle name="Normal 3 3 12 3" xfId="46249" xr:uid="{5BAC655E-CD6C-4E3A-BA9E-4F8FE483A0BB}"/>
    <cellStyle name="Normal 3 3 13" xfId="18302" xr:uid="{5DF77576-041E-4AD8-AE0D-8D5AFB3D525E}"/>
    <cellStyle name="Normal 3 3 13 2" xfId="46251" xr:uid="{C8041B85-CB37-4DF4-A1E9-335C0E729AC9}"/>
    <cellStyle name="Normal 3 3 14" xfId="27922" xr:uid="{9743D953-4084-4C4C-B59E-AE2362047664}"/>
    <cellStyle name="Normal 3 3 14 2" xfId="55841" xr:uid="{EE83B430-37CA-4445-A2D3-069A8090A04B}"/>
    <cellStyle name="Normal 3 3 15" xfId="28028" xr:uid="{F6FF27B1-D6F0-4E27-B766-4423D540F13D}"/>
    <cellStyle name="Normal 3 3 2" xfId="60" xr:uid="{9D19436A-35FD-43E8-A76B-3A9FA1199C11}"/>
    <cellStyle name="Normal 3 3 2 10" xfId="18303" xr:uid="{FCEFE768-7EB5-47AD-A7A6-1B822C49E442}"/>
    <cellStyle name="Normal 3 3 2 10 2" xfId="18304" xr:uid="{20888566-26D7-4301-B741-9CB0E3937459}"/>
    <cellStyle name="Normal 3 3 2 10 2 2" xfId="18305" xr:uid="{037CB1A5-0DF2-42BA-B317-DAE2694D1EAA}"/>
    <cellStyle name="Normal 3 3 2 10 2 2 2" xfId="46254" xr:uid="{D802A9A2-358C-47A8-81B2-65EAC098F137}"/>
    <cellStyle name="Normal 3 3 2 10 2 3" xfId="46253" xr:uid="{28136675-525A-4723-89CB-A166AEB54A8D}"/>
    <cellStyle name="Normal 3 3 2 10 3" xfId="18306" xr:uid="{E2C1A8AE-C42A-444A-9105-3FC2074C8903}"/>
    <cellStyle name="Normal 3 3 2 10 3 2" xfId="46255" xr:uid="{588D7A1C-1219-495D-9858-92D4EF05F79F}"/>
    <cellStyle name="Normal 3 3 2 10 4" xfId="46252" xr:uid="{0244167D-7910-41A5-A485-7E0CCBBB927A}"/>
    <cellStyle name="Normal 3 3 2 11" xfId="18307" xr:uid="{931BCB28-8BB2-453D-97D9-90B69CBF11B0}"/>
    <cellStyle name="Normal 3 3 2 11 2" xfId="18308" xr:uid="{E2434904-AD68-4B7C-9226-45FE880E6C8E}"/>
    <cellStyle name="Normal 3 3 2 11 2 2" xfId="46257" xr:uid="{642BDB53-23CD-40B4-8DD2-AC23E20C0904}"/>
    <cellStyle name="Normal 3 3 2 11 3" xfId="46256" xr:uid="{C2763B1B-9DEB-4489-A0BD-8B92BBBCC96A}"/>
    <cellStyle name="Normal 3 3 2 12" xfId="18309" xr:uid="{6E2C8F91-73A5-4443-94EC-C77864FF8E82}"/>
    <cellStyle name="Normal 3 3 2 12 2" xfId="46258" xr:uid="{1C681DFE-D134-4D47-84BE-39A2BC308133}"/>
    <cellStyle name="Normal 3 3 2 13" xfId="27923" xr:uid="{85308387-1065-4AAC-A62A-7EA7465DE79E}"/>
    <cellStyle name="Normal 3 3 2 13 2" xfId="55842" xr:uid="{67D0FC4E-698D-46AA-906D-F62D649A3F1F}"/>
    <cellStyle name="Normal 3 3 2 14" xfId="28046" xr:uid="{A2077302-F10B-40F5-864F-7D75368D9988}"/>
    <cellStyle name="Normal 3 3 2 2" xfId="135" xr:uid="{955BAC73-A4A3-4F7E-B83E-ACBEE1DDDD61}"/>
    <cellStyle name="Normal 3 3 2 2 10" xfId="18310" xr:uid="{11025120-4DCF-4048-AE43-DA1D7223A9DA}"/>
    <cellStyle name="Normal 3 3 2 2 10 2" xfId="46259" xr:uid="{512253CB-B506-4B71-A09D-B835E88E9247}"/>
    <cellStyle name="Normal 3 3 2 2 11" xfId="27924" xr:uid="{EC5A0BEF-B920-4333-8065-35EA177C4F36}"/>
    <cellStyle name="Normal 3 3 2 2 11 2" xfId="55843" xr:uid="{96DCC696-9F32-4FB0-B373-6266479B963D}"/>
    <cellStyle name="Normal 3 3 2 2 12" xfId="28119" xr:uid="{DAEA2186-549E-4E7D-9245-94C856CF1C6D}"/>
    <cellStyle name="Normal 3 3 2 2 2" xfId="214" xr:uid="{E8E68872-227C-4C30-9BA3-9409B335866C}"/>
    <cellStyle name="Normal 3 3 2 2 2 10" xfId="27925" xr:uid="{B4531613-66C3-40B8-8760-2655DFC1CC8F}"/>
    <cellStyle name="Normal 3 3 2 2 2 10 2" xfId="55844" xr:uid="{634BD6FB-D264-429B-8A52-D98554406CF0}"/>
    <cellStyle name="Normal 3 3 2 2 2 11" xfId="28196" xr:uid="{A296A76C-909E-47B8-B654-3E1FBBC9CAD0}"/>
    <cellStyle name="Normal 3 3 2 2 2 2" xfId="369" xr:uid="{9909158A-89EF-47C2-B4F5-3FA10AA0FD06}"/>
    <cellStyle name="Normal 3 3 2 2 2 2 10" xfId="28350" xr:uid="{83320958-1CF9-45A5-8AD5-301E9B591004}"/>
    <cellStyle name="Normal 3 3 2 2 2 2 2" xfId="716" xr:uid="{37CE897F-A59A-4172-9AEF-0C51FED06EAD}"/>
    <cellStyle name="Normal 3 3 2 2 2 2 2 2" xfId="18311" xr:uid="{6DBEB885-685C-4714-B3F9-40D8D4FC00AC}"/>
    <cellStyle name="Normal 3 3 2 2 2 2 2 2 2" xfId="18312" xr:uid="{0199FE58-0584-4AE9-80F7-4A8EF4761613}"/>
    <cellStyle name="Normal 3 3 2 2 2 2 2 2 2 2" xfId="18313" xr:uid="{B8D78DC7-3262-49A4-A1D9-21BC94FB9CF5}"/>
    <cellStyle name="Normal 3 3 2 2 2 2 2 2 2 2 2" xfId="18314" xr:uid="{42AE6375-647B-456F-B4EE-471109A68BCE}"/>
    <cellStyle name="Normal 3 3 2 2 2 2 2 2 2 2 2 2" xfId="18315" xr:uid="{CAD2439E-1AD7-4BCC-A8F4-A0A190DBCC81}"/>
    <cellStyle name="Normal 3 3 2 2 2 2 2 2 2 2 2 2 2" xfId="46264" xr:uid="{27CB4BF5-F279-4110-8B8B-8543611C501B}"/>
    <cellStyle name="Normal 3 3 2 2 2 2 2 2 2 2 2 3" xfId="46263" xr:uid="{8B3FCA82-8B29-4653-93B8-D4CECA124172}"/>
    <cellStyle name="Normal 3 3 2 2 2 2 2 2 2 2 3" xfId="18316" xr:uid="{8C053AE2-196A-4797-AA2D-58FDBC6B1C93}"/>
    <cellStyle name="Normal 3 3 2 2 2 2 2 2 2 2 3 2" xfId="46265" xr:uid="{84C050CA-72BC-4B2D-B900-CF32A02A73E7}"/>
    <cellStyle name="Normal 3 3 2 2 2 2 2 2 2 2 4" xfId="46262" xr:uid="{464C3F6F-9AF5-411B-A44C-8C718F2735C4}"/>
    <cellStyle name="Normal 3 3 2 2 2 2 2 2 2 3" xfId="18317" xr:uid="{80964228-888E-4A37-9AB4-133E1BF00D64}"/>
    <cellStyle name="Normal 3 3 2 2 2 2 2 2 2 3 2" xfId="18318" xr:uid="{2C18FAA8-AF89-4224-99AC-1019D3835C49}"/>
    <cellStyle name="Normal 3 3 2 2 2 2 2 2 2 3 2 2" xfId="46267" xr:uid="{E2FF1AF0-9B64-41A4-BA60-21C0EF52EBC9}"/>
    <cellStyle name="Normal 3 3 2 2 2 2 2 2 2 3 3" xfId="46266" xr:uid="{05F4ED82-67B3-4501-B9B7-109BB4F1D289}"/>
    <cellStyle name="Normal 3 3 2 2 2 2 2 2 2 4" xfId="18319" xr:uid="{DA87668F-6D7E-4419-9C5B-BAA89D55C31A}"/>
    <cellStyle name="Normal 3 3 2 2 2 2 2 2 2 4 2" xfId="46268" xr:uid="{834FEFB3-B4DE-416B-B987-101DBA38FBBD}"/>
    <cellStyle name="Normal 3 3 2 2 2 2 2 2 2 5" xfId="46261" xr:uid="{E54DAF54-236D-48F0-B357-67C03B8B9AEA}"/>
    <cellStyle name="Normal 3 3 2 2 2 2 2 2 3" xfId="18320" xr:uid="{215B5B03-6976-4645-9B79-059CE6B0A4D4}"/>
    <cellStyle name="Normal 3 3 2 2 2 2 2 2 3 2" xfId="18321" xr:uid="{E50FEB40-694D-47C4-ADF4-5F8F9F514D92}"/>
    <cellStyle name="Normal 3 3 2 2 2 2 2 2 3 2 2" xfId="18322" xr:uid="{F0316048-7979-47B2-ACDA-4BE8A9ABE749}"/>
    <cellStyle name="Normal 3 3 2 2 2 2 2 2 3 2 2 2" xfId="46271" xr:uid="{79ADCFF5-2B5E-4EAE-BDD2-8DFB5F591B56}"/>
    <cellStyle name="Normal 3 3 2 2 2 2 2 2 3 2 3" xfId="46270" xr:uid="{28765EC9-D6DE-4C1A-8718-373163DF1431}"/>
    <cellStyle name="Normal 3 3 2 2 2 2 2 2 3 3" xfId="18323" xr:uid="{62A72DCC-41E2-475C-A6BD-E09DFDF4E6A6}"/>
    <cellStyle name="Normal 3 3 2 2 2 2 2 2 3 3 2" xfId="46272" xr:uid="{70FDB351-745F-4F6A-B410-565F7FB9C23C}"/>
    <cellStyle name="Normal 3 3 2 2 2 2 2 2 3 4" xfId="46269" xr:uid="{B38B080F-1807-43DE-80B1-5607793DB5BD}"/>
    <cellStyle name="Normal 3 3 2 2 2 2 2 2 4" xfId="18324" xr:uid="{B0822BBD-78AC-4617-A6CC-DBD8F34D14C6}"/>
    <cellStyle name="Normal 3 3 2 2 2 2 2 2 4 2" xfId="18325" xr:uid="{27EDA289-BA25-447E-BB7A-DDDEFC70D4AA}"/>
    <cellStyle name="Normal 3 3 2 2 2 2 2 2 4 2 2" xfId="46274" xr:uid="{4F7B44E6-D81A-49CE-8673-9D81A0EA7A49}"/>
    <cellStyle name="Normal 3 3 2 2 2 2 2 2 4 3" xfId="46273" xr:uid="{3FD587A4-E260-44BC-8C2A-42515A136315}"/>
    <cellStyle name="Normal 3 3 2 2 2 2 2 2 5" xfId="18326" xr:uid="{F46996CC-C9DB-442F-B679-202BDC626569}"/>
    <cellStyle name="Normal 3 3 2 2 2 2 2 2 5 2" xfId="46275" xr:uid="{F834845E-B832-494D-BBE4-EBB65718604F}"/>
    <cellStyle name="Normal 3 3 2 2 2 2 2 2 6" xfId="46260" xr:uid="{55214793-2697-48ED-BCEE-30AA5E98E6A8}"/>
    <cellStyle name="Normal 3 3 2 2 2 2 2 3" xfId="18327" xr:uid="{F942BA6B-7DB5-4C54-B69E-E3DF57D33105}"/>
    <cellStyle name="Normal 3 3 2 2 2 2 2 3 2" xfId="18328" xr:uid="{117EA63E-3A77-4025-B7B0-1C9B5E0E998F}"/>
    <cellStyle name="Normal 3 3 2 2 2 2 2 3 2 2" xfId="18329" xr:uid="{B50E0E03-0602-4736-8BC2-BED465F84242}"/>
    <cellStyle name="Normal 3 3 2 2 2 2 2 3 2 2 2" xfId="18330" xr:uid="{ED77C5B7-4964-45F6-AD20-E6371434EC0B}"/>
    <cellStyle name="Normal 3 3 2 2 2 2 2 3 2 2 2 2" xfId="46279" xr:uid="{FACC9537-20B5-460F-B15A-717FAAF67F1D}"/>
    <cellStyle name="Normal 3 3 2 2 2 2 2 3 2 2 3" xfId="46278" xr:uid="{08635E6C-1F09-433F-803E-0D54068B0C31}"/>
    <cellStyle name="Normal 3 3 2 2 2 2 2 3 2 3" xfId="18331" xr:uid="{FAF2514D-6E66-4E3A-B1FD-FA948B37F445}"/>
    <cellStyle name="Normal 3 3 2 2 2 2 2 3 2 3 2" xfId="46280" xr:uid="{FF367AAA-46EE-42E1-958E-3418FC79B599}"/>
    <cellStyle name="Normal 3 3 2 2 2 2 2 3 2 4" xfId="46277" xr:uid="{B027B6D5-5065-4364-8FDF-104794A0EFB2}"/>
    <cellStyle name="Normal 3 3 2 2 2 2 2 3 3" xfId="18332" xr:uid="{39BE09E8-835B-416D-90CA-AB9C03439D34}"/>
    <cellStyle name="Normal 3 3 2 2 2 2 2 3 3 2" xfId="18333" xr:uid="{82831454-027D-4B28-AEF2-79BCC7ED3451}"/>
    <cellStyle name="Normal 3 3 2 2 2 2 2 3 3 2 2" xfId="46282" xr:uid="{068C8EC2-4E99-4D72-A477-257D2F10549E}"/>
    <cellStyle name="Normal 3 3 2 2 2 2 2 3 3 3" xfId="46281" xr:uid="{D16B0546-CA37-4C03-95C0-5A07FCAB3172}"/>
    <cellStyle name="Normal 3 3 2 2 2 2 2 3 4" xfId="18334" xr:uid="{30BDA8E9-DCD7-4CF8-8E2D-86A29E80B381}"/>
    <cellStyle name="Normal 3 3 2 2 2 2 2 3 4 2" xfId="46283" xr:uid="{F2F332C9-4277-47EE-B41E-655916D73E29}"/>
    <cellStyle name="Normal 3 3 2 2 2 2 2 3 5" xfId="46276" xr:uid="{11DF9F8E-65DB-4B36-A5F2-14AFB19B2130}"/>
    <cellStyle name="Normal 3 3 2 2 2 2 2 4" xfId="18335" xr:uid="{A7A51018-693A-43A0-906F-2CF7F3277A6F}"/>
    <cellStyle name="Normal 3 3 2 2 2 2 2 4 2" xfId="18336" xr:uid="{3AFBE7DA-C2D3-4577-80C0-6DC03890339A}"/>
    <cellStyle name="Normal 3 3 2 2 2 2 2 4 2 2" xfId="18337" xr:uid="{E4D514B4-42E6-4606-A598-117EC8DDA5C5}"/>
    <cellStyle name="Normal 3 3 2 2 2 2 2 4 2 2 2" xfId="18338" xr:uid="{3AB01932-FF20-4732-BEB3-5A39A2877686}"/>
    <cellStyle name="Normal 3 3 2 2 2 2 2 4 2 2 2 2" xfId="46287" xr:uid="{4D0726FC-CB2B-44CD-A534-60A8469702A7}"/>
    <cellStyle name="Normal 3 3 2 2 2 2 2 4 2 2 3" xfId="46286" xr:uid="{9B1EFB69-8431-4946-BC34-A7A818C0164D}"/>
    <cellStyle name="Normal 3 3 2 2 2 2 2 4 2 3" xfId="18339" xr:uid="{9FFB7EFF-CD5A-4E4E-A435-5403C730772F}"/>
    <cellStyle name="Normal 3 3 2 2 2 2 2 4 2 3 2" xfId="46288" xr:uid="{31485653-2F85-4E4F-8601-A26AC7F50929}"/>
    <cellStyle name="Normal 3 3 2 2 2 2 2 4 2 4" xfId="46285" xr:uid="{45D6F476-D5C7-4DAA-A2AB-AFBD281D1B31}"/>
    <cellStyle name="Normal 3 3 2 2 2 2 2 4 3" xfId="18340" xr:uid="{CC5DBED9-41F5-4E1F-A244-947F949B767E}"/>
    <cellStyle name="Normal 3 3 2 2 2 2 2 4 3 2" xfId="18341" xr:uid="{FE077377-9135-4C8A-8214-5B5900D21E2C}"/>
    <cellStyle name="Normal 3 3 2 2 2 2 2 4 3 2 2" xfId="46290" xr:uid="{0D15232F-2E44-4970-A06C-FF27213CFFCE}"/>
    <cellStyle name="Normal 3 3 2 2 2 2 2 4 3 3" xfId="46289" xr:uid="{33D5BF29-9ABE-43A9-9922-EE383F8F4E16}"/>
    <cellStyle name="Normal 3 3 2 2 2 2 2 4 4" xfId="18342" xr:uid="{0E81EC9E-60D5-4F96-B900-23C787C9F747}"/>
    <cellStyle name="Normal 3 3 2 2 2 2 2 4 4 2" xfId="46291" xr:uid="{096ADF61-D063-4EF9-A892-AE8192807589}"/>
    <cellStyle name="Normal 3 3 2 2 2 2 2 4 5" xfId="46284" xr:uid="{D60C98D6-0DC3-46F7-A390-0C2E7C356EEA}"/>
    <cellStyle name="Normal 3 3 2 2 2 2 2 5" xfId="18343" xr:uid="{F17ABF18-8D43-4B4C-8B4D-C598DBA70287}"/>
    <cellStyle name="Normal 3 3 2 2 2 2 2 5 2" xfId="18344" xr:uid="{7C9B50D9-8A25-4AAA-8132-EA8308291A2A}"/>
    <cellStyle name="Normal 3 3 2 2 2 2 2 5 2 2" xfId="18345" xr:uid="{38EEC834-EA51-4EF1-84B3-C46C168AD75A}"/>
    <cellStyle name="Normal 3 3 2 2 2 2 2 5 2 2 2" xfId="46294" xr:uid="{F09D5FC9-E048-4524-B1D5-904B3949F5E8}"/>
    <cellStyle name="Normal 3 3 2 2 2 2 2 5 2 3" xfId="46293" xr:uid="{794AC88D-4513-4257-970B-73630EC3E0AD}"/>
    <cellStyle name="Normal 3 3 2 2 2 2 2 5 3" xfId="18346" xr:uid="{F211FEE1-4E63-4F01-8429-9088A7B0AA2E}"/>
    <cellStyle name="Normal 3 3 2 2 2 2 2 5 3 2" xfId="46295" xr:uid="{FFED22B4-FF2A-42AE-9F7F-1D2D3E8B3D66}"/>
    <cellStyle name="Normal 3 3 2 2 2 2 2 5 4" xfId="46292" xr:uid="{A3D87D8F-20A7-4C7B-83AA-4D2E46A642E8}"/>
    <cellStyle name="Normal 3 3 2 2 2 2 2 6" xfId="18347" xr:uid="{B5E70806-E790-4957-9050-10E3E256FC87}"/>
    <cellStyle name="Normal 3 3 2 2 2 2 2 6 2" xfId="18348" xr:uid="{2074EA78-5F66-40E6-9E88-5B9040AF3A40}"/>
    <cellStyle name="Normal 3 3 2 2 2 2 2 6 2 2" xfId="46297" xr:uid="{9A2FE228-DC81-4CC0-9C00-D3535AB5BAA4}"/>
    <cellStyle name="Normal 3 3 2 2 2 2 2 6 3" xfId="46296" xr:uid="{691E5EA1-9861-46DD-BE92-63C33E5CF882}"/>
    <cellStyle name="Normal 3 3 2 2 2 2 2 7" xfId="18349" xr:uid="{6F9C52E1-F291-47E4-820A-6E4DEA1FB0CE}"/>
    <cellStyle name="Normal 3 3 2 2 2 2 2 7 2" xfId="46298" xr:uid="{4725953A-D686-4646-996F-729E5CE27329}"/>
    <cellStyle name="Normal 3 3 2 2 2 2 2 8" xfId="28695" xr:uid="{E0CA6913-0160-48CA-ADA7-0845ABEB07FD}"/>
    <cellStyle name="Normal 3 3 2 2 2 2 3" xfId="18350" xr:uid="{606B78B1-437F-457A-B0CB-0838AB1B3DC5}"/>
    <cellStyle name="Normal 3 3 2 2 2 2 3 2" xfId="18351" xr:uid="{A5CE0479-04BD-4CC6-94FA-FBE30ACA68A2}"/>
    <cellStyle name="Normal 3 3 2 2 2 2 3 2 2" xfId="18352" xr:uid="{841B0A11-063A-4A18-9CC1-42E1C36A5BFB}"/>
    <cellStyle name="Normal 3 3 2 2 2 2 3 2 2 2" xfId="18353" xr:uid="{C4E7A66B-5A83-42F2-8E23-9C6D95ECADB5}"/>
    <cellStyle name="Normal 3 3 2 2 2 2 3 2 2 2 2" xfId="18354" xr:uid="{3394FDD4-A663-4B0A-B67C-50CDB6FFDFA6}"/>
    <cellStyle name="Normal 3 3 2 2 2 2 3 2 2 2 2 2" xfId="46303" xr:uid="{40104526-A3D6-40BF-9C4B-4C34A36A1A95}"/>
    <cellStyle name="Normal 3 3 2 2 2 2 3 2 2 2 3" xfId="46302" xr:uid="{1E9ABF2B-62A5-428D-A924-5635CC9F2BB9}"/>
    <cellStyle name="Normal 3 3 2 2 2 2 3 2 2 3" xfId="18355" xr:uid="{5D3FE80C-4F17-4503-9292-10F7CEB04B6A}"/>
    <cellStyle name="Normal 3 3 2 2 2 2 3 2 2 3 2" xfId="46304" xr:uid="{C26029D0-D3B8-42CB-BCD8-FF3B6ECFD8A3}"/>
    <cellStyle name="Normal 3 3 2 2 2 2 3 2 2 4" xfId="46301" xr:uid="{99EE633D-5123-46CA-8805-93417B1C8FDF}"/>
    <cellStyle name="Normal 3 3 2 2 2 2 3 2 3" xfId="18356" xr:uid="{2769D693-3C60-42D9-B08D-ADE7CE3729B6}"/>
    <cellStyle name="Normal 3 3 2 2 2 2 3 2 3 2" xfId="18357" xr:uid="{7078853E-50BC-4C76-9FED-C4D1DFBEBC4E}"/>
    <cellStyle name="Normal 3 3 2 2 2 2 3 2 3 2 2" xfId="46306" xr:uid="{3754CC4B-48C5-46FB-930A-D3C4D97106AC}"/>
    <cellStyle name="Normal 3 3 2 2 2 2 3 2 3 3" xfId="46305" xr:uid="{ED6C6162-0D3B-4F61-B62A-DEC09AEA39E4}"/>
    <cellStyle name="Normal 3 3 2 2 2 2 3 2 4" xfId="18358" xr:uid="{1567B0F7-9FCF-425A-94C4-0A12FD06CE7D}"/>
    <cellStyle name="Normal 3 3 2 2 2 2 3 2 4 2" xfId="46307" xr:uid="{E98E4DD0-29C3-440E-ACEB-52012018823D}"/>
    <cellStyle name="Normal 3 3 2 2 2 2 3 2 5" xfId="46300" xr:uid="{CDC5B974-9FFE-4B84-91BD-B1D5C2135891}"/>
    <cellStyle name="Normal 3 3 2 2 2 2 3 3" xfId="18359" xr:uid="{9B93BB37-15BF-4B06-AE3A-3610EF3A53E4}"/>
    <cellStyle name="Normal 3 3 2 2 2 2 3 3 2" xfId="18360" xr:uid="{B26A224C-32D0-4518-9DF4-290AD33D1E88}"/>
    <cellStyle name="Normal 3 3 2 2 2 2 3 3 2 2" xfId="18361" xr:uid="{17790AC7-1549-40F7-98A3-8E61195BE535}"/>
    <cellStyle name="Normal 3 3 2 2 2 2 3 3 2 2 2" xfId="46310" xr:uid="{B036578B-037E-4E8A-A689-F00C13250F15}"/>
    <cellStyle name="Normal 3 3 2 2 2 2 3 3 2 3" xfId="46309" xr:uid="{A0BDF08A-FA1B-48E7-89C2-7FA8DE722423}"/>
    <cellStyle name="Normal 3 3 2 2 2 2 3 3 3" xfId="18362" xr:uid="{7B9A2625-CDD8-46E8-A747-93466F388FDF}"/>
    <cellStyle name="Normal 3 3 2 2 2 2 3 3 3 2" xfId="46311" xr:uid="{C4505F42-3E3C-4320-91A8-B83C7B8734B1}"/>
    <cellStyle name="Normal 3 3 2 2 2 2 3 3 4" xfId="46308" xr:uid="{09C7A558-1E8C-4EC2-95F4-96CC6D1893C6}"/>
    <cellStyle name="Normal 3 3 2 2 2 2 3 4" xfId="18363" xr:uid="{5CC048D6-A3D3-437B-B2C1-4340929D580A}"/>
    <cellStyle name="Normal 3 3 2 2 2 2 3 4 2" xfId="18364" xr:uid="{137C65AB-80D8-47AD-BD92-AE988491F342}"/>
    <cellStyle name="Normal 3 3 2 2 2 2 3 4 2 2" xfId="46313" xr:uid="{4401AC18-BBB0-472B-BF6F-D09AEF505669}"/>
    <cellStyle name="Normal 3 3 2 2 2 2 3 4 3" xfId="46312" xr:uid="{5BE6DCFE-7C81-4B1D-945F-6EA22B49B8B3}"/>
    <cellStyle name="Normal 3 3 2 2 2 2 3 5" xfId="18365" xr:uid="{3FA16D4E-72B2-421D-85B4-5EC7A75B41A8}"/>
    <cellStyle name="Normal 3 3 2 2 2 2 3 5 2" xfId="46314" xr:uid="{E341987B-6C8D-4FBC-84CF-7D8333E2A7B2}"/>
    <cellStyle name="Normal 3 3 2 2 2 2 3 6" xfId="46299" xr:uid="{BF3C457F-8650-4E2E-92B3-F7A29FE51F0C}"/>
    <cellStyle name="Normal 3 3 2 2 2 2 4" xfId="18366" xr:uid="{2CD3B515-21CE-4A34-A90C-ABE6EE8BC549}"/>
    <cellStyle name="Normal 3 3 2 2 2 2 4 2" xfId="18367" xr:uid="{D35D2B8B-F4BF-4A8F-9C46-1D2D6DE861D4}"/>
    <cellStyle name="Normal 3 3 2 2 2 2 4 2 2" xfId="18368" xr:uid="{4AC573D4-4442-49F9-9D1A-FB1036E7C738}"/>
    <cellStyle name="Normal 3 3 2 2 2 2 4 2 2 2" xfId="18369" xr:uid="{5B2AB31F-9C71-4CDA-AFDE-CBE20750EF31}"/>
    <cellStyle name="Normal 3 3 2 2 2 2 4 2 2 2 2" xfId="46318" xr:uid="{4536DA6C-9627-478C-BC05-05C8C95DB268}"/>
    <cellStyle name="Normal 3 3 2 2 2 2 4 2 2 3" xfId="46317" xr:uid="{0E9DED03-F8EF-4940-B823-7C8A1BE3B8E4}"/>
    <cellStyle name="Normal 3 3 2 2 2 2 4 2 3" xfId="18370" xr:uid="{ADE9EBF9-FD70-4B90-B678-AE8242512C05}"/>
    <cellStyle name="Normal 3 3 2 2 2 2 4 2 3 2" xfId="46319" xr:uid="{BFF3F1F9-B5EF-4AB2-A67C-29448DFA4F88}"/>
    <cellStyle name="Normal 3 3 2 2 2 2 4 2 4" xfId="46316" xr:uid="{71BDB804-53CC-41E1-881A-9EAC33D837D6}"/>
    <cellStyle name="Normal 3 3 2 2 2 2 4 3" xfId="18371" xr:uid="{0CE4B867-61DB-4AE4-A30B-4C44744EEA23}"/>
    <cellStyle name="Normal 3 3 2 2 2 2 4 3 2" xfId="18372" xr:uid="{E4A145C9-3F17-4B91-8883-D0621CB16441}"/>
    <cellStyle name="Normal 3 3 2 2 2 2 4 3 2 2" xfId="46321" xr:uid="{46188A87-90E3-4F9F-95C3-07884F842C49}"/>
    <cellStyle name="Normal 3 3 2 2 2 2 4 3 3" xfId="46320" xr:uid="{8FE57CDA-A8CC-430A-BAE2-EFA74191E8D5}"/>
    <cellStyle name="Normal 3 3 2 2 2 2 4 4" xfId="18373" xr:uid="{104DDFE8-B67B-4BBA-9ACC-1D0DF4C893EF}"/>
    <cellStyle name="Normal 3 3 2 2 2 2 4 4 2" xfId="46322" xr:uid="{2832587C-FD37-43B7-BAD5-BE36A7812CE1}"/>
    <cellStyle name="Normal 3 3 2 2 2 2 4 5" xfId="46315" xr:uid="{FA377592-E1E5-4470-8C59-209C4EC07A24}"/>
    <cellStyle name="Normal 3 3 2 2 2 2 5" xfId="18374" xr:uid="{A4E5AE04-3C16-4578-BCE6-08BBCC625B56}"/>
    <cellStyle name="Normal 3 3 2 2 2 2 5 2" xfId="18375" xr:uid="{4EE2BBD8-48FD-46F9-ADE9-00BF7DA16CE1}"/>
    <cellStyle name="Normal 3 3 2 2 2 2 5 2 2" xfId="18376" xr:uid="{6FF138CE-1666-48E6-BB84-B192517F0ED3}"/>
    <cellStyle name="Normal 3 3 2 2 2 2 5 2 2 2" xfId="18377" xr:uid="{6807D1B4-0EBF-43CA-9AEC-F1A750432081}"/>
    <cellStyle name="Normal 3 3 2 2 2 2 5 2 2 2 2" xfId="46326" xr:uid="{11EE6461-8E24-4DC9-BEDE-1C46D03082B1}"/>
    <cellStyle name="Normal 3 3 2 2 2 2 5 2 2 3" xfId="46325" xr:uid="{E387C039-0869-4149-999F-817187EFF1F5}"/>
    <cellStyle name="Normal 3 3 2 2 2 2 5 2 3" xfId="18378" xr:uid="{037956FE-6ED4-4316-8D52-C28F3FDE7D85}"/>
    <cellStyle name="Normal 3 3 2 2 2 2 5 2 3 2" xfId="46327" xr:uid="{A7E89817-4600-445E-AB63-7C3C286D2C41}"/>
    <cellStyle name="Normal 3 3 2 2 2 2 5 2 4" xfId="46324" xr:uid="{979B13B0-DF37-41A4-8242-937ED7A9ECF0}"/>
    <cellStyle name="Normal 3 3 2 2 2 2 5 3" xfId="18379" xr:uid="{6FF4E3C8-2AB8-4B98-BCC4-93F821CAC0CE}"/>
    <cellStyle name="Normal 3 3 2 2 2 2 5 3 2" xfId="18380" xr:uid="{23416B56-E4EE-4C70-96F0-CEA7D9CBEFA9}"/>
    <cellStyle name="Normal 3 3 2 2 2 2 5 3 2 2" xfId="46329" xr:uid="{F2933140-14F3-48A9-A3A2-6547A069A1E3}"/>
    <cellStyle name="Normal 3 3 2 2 2 2 5 3 3" xfId="46328" xr:uid="{BA28476B-218B-4FB9-8746-0F0D2F2A6F88}"/>
    <cellStyle name="Normal 3 3 2 2 2 2 5 4" xfId="18381" xr:uid="{397ACF8E-CC20-4B16-89AD-37189006A739}"/>
    <cellStyle name="Normal 3 3 2 2 2 2 5 4 2" xfId="46330" xr:uid="{B74B7298-B3B3-47DA-9442-F44794AFAC8E}"/>
    <cellStyle name="Normal 3 3 2 2 2 2 5 5" xfId="46323" xr:uid="{074A759D-49EF-4DF0-BCFC-734B9B0EDD16}"/>
    <cellStyle name="Normal 3 3 2 2 2 2 6" xfId="18382" xr:uid="{99BDCFC1-36B6-4398-96D0-61C0D7AB9E19}"/>
    <cellStyle name="Normal 3 3 2 2 2 2 6 2" xfId="18383" xr:uid="{D284E8FB-7282-4063-B58D-89E5551DD77C}"/>
    <cellStyle name="Normal 3 3 2 2 2 2 6 2 2" xfId="18384" xr:uid="{39A5711E-D6DE-4E17-8A10-9BE5956437F0}"/>
    <cellStyle name="Normal 3 3 2 2 2 2 6 2 2 2" xfId="46333" xr:uid="{997EC40F-76D9-4E7A-A494-70797F478481}"/>
    <cellStyle name="Normal 3 3 2 2 2 2 6 2 3" xfId="46332" xr:uid="{CF62C5A4-74D4-4501-9222-0664D48A1568}"/>
    <cellStyle name="Normal 3 3 2 2 2 2 6 3" xfId="18385" xr:uid="{D88E40F5-C17C-4800-9F23-14F3E6BD3B8C}"/>
    <cellStyle name="Normal 3 3 2 2 2 2 6 3 2" xfId="46334" xr:uid="{A39528A6-467A-441B-8D80-2EBA28442B88}"/>
    <cellStyle name="Normal 3 3 2 2 2 2 6 4" xfId="46331" xr:uid="{C81C0E07-14B9-4BD0-94AF-EB4B0D84DAF2}"/>
    <cellStyle name="Normal 3 3 2 2 2 2 7" xfId="18386" xr:uid="{7E977157-D7CF-463B-957A-57F0ED0D1898}"/>
    <cellStyle name="Normal 3 3 2 2 2 2 7 2" xfId="18387" xr:uid="{C2CCE388-360F-49DF-B5B5-1004705981C1}"/>
    <cellStyle name="Normal 3 3 2 2 2 2 7 2 2" xfId="46336" xr:uid="{265AB488-7E29-43EA-A804-85F6A46E7DB7}"/>
    <cellStyle name="Normal 3 3 2 2 2 2 7 3" xfId="46335" xr:uid="{7254FAF7-F02D-4F24-A794-3A112FB36ADE}"/>
    <cellStyle name="Normal 3 3 2 2 2 2 8" xfId="18388" xr:uid="{11549144-EED7-4613-B844-C5F5CA6446BC}"/>
    <cellStyle name="Normal 3 3 2 2 2 2 8 2" xfId="46337" xr:uid="{098584C2-A1CD-4B94-8341-701D7B7F3002}"/>
    <cellStyle name="Normal 3 3 2 2 2 2 9" xfId="27926" xr:uid="{6F924E8C-0635-44FC-AF77-2AE8FF3DF005}"/>
    <cellStyle name="Normal 3 3 2 2 2 2 9 2" xfId="55845" xr:uid="{74238873-A912-41FE-A161-DA2C4E9CEBF2}"/>
    <cellStyle name="Normal 3 3 2 2 2 3" xfId="562" xr:uid="{3AC2C33C-5991-465A-995C-7D20A5F77A34}"/>
    <cellStyle name="Normal 3 3 2 2 2 3 2" xfId="18389" xr:uid="{1C08D069-A7F8-4BF2-9B33-5B44216D1CD2}"/>
    <cellStyle name="Normal 3 3 2 2 2 3 2 2" xfId="18390" xr:uid="{93B29619-32BD-40B1-8983-AF5A8F1866A9}"/>
    <cellStyle name="Normal 3 3 2 2 2 3 2 2 2" xfId="18391" xr:uid="{1806368A-4293-48C1-87C2-ABCB764D32EA}"/>
    <cellStyle name="Normal 3 3 2 2 2 3 2 2 2 2" xfId="18392" xr:uid="{6627DA26-15E1-4F42-83BC-9D6DB74CFD67}"/>
    <cellStyle name="Normal 3 3 2 2 2 3 2 2 2 2 2" xfId="18393" xr:uid="{36D469A2-DD10-4D32-9EC9-7549EB5E6DC3}"/>
    <cellStyle name="Normal 3 3 2 2 2 3 2 2 2 2 2 2" xfId="46342" xr:uid="{BD04350D-9CDD-4686-86A9-44160575C64D}"/>
    <cellStyle name="Normal 3 3 2 2 2 3 2 2 2 2 3" xfId="46341" xr:uid="{4B405D75-F778-4B40-878B-5B69E2CDF721}"/>
    <cellStyle name="Normal 3 3 2 2 2 3 2 2 2 3" xfId="18394" xr:uid="{A3839A62-3280-440B-80B5-7D7134BA928D}"/>
    <cellStyle name="Normal 3 3 2 2 2 3 2 2 2 3 2" xfId="46343" xr:uid="{757DB191-092B-4340-80BC-1BA8550A7C65}"/>
    <cellStyle name="Normal 3 3 2 2 2 3 2 2 2 4" xfId="46340" xr:uid="{BD164BF8-21F5-4364-B7EE-0EC9DA52755A}"/>
    <cellStyle name="Normal 3 3 2 2 2 3 2 2 3" xfId="18395" xr:uid="{432007B3-01E7-403E-B36D-D553A9762E2A}"/>
    <cellStyle name="Normal 3 3 2 2 2 3 2 2 3 2" xfId="18396" xr:uid="{B1DF137C-7ECA-41C3-9408-E60C0CD4252F}"/>
    <cellStyle name="Normal 3 3 2 2 2 3 2 2 3 2 2" xfId="46345" xr:uid="{2A6677E4-FC2B-497B-8BE4-E06FDEB29ADB}"/>
    <cellStyle name="Normal 3 3 2 2 2 3 2 2 3 3" xfId="46344" xr:uid="{34596A9C-6A77-48A2-984C-DF2E08F6C993}"/>
    <cellStyle name="Normal 3 3 2 2 2 3 2 2 4" xfId="18397" xr:uid="{09F7194F-E41F-4410-BF24-910226A09BAC}"/>
    <cellStyle name="Normal 3 3 2 2 2 3 2 2 4 2" xfId="46346" xr:uid="{46F56D57-CC7D-47AC-B36B-6129399A53BC}"/>
    <cellStyle name="Normal 3 3 2 2 2 3 2 2 5" xfId="46339" xr:uid="{A0555376-F0A1-4B03-BA4C-39FE297024FE}"/>
    <cellStyle name="Normal 3 3 2 2 2 3 2 3" xfId="18398" xr:uid="{78E53039-4DDA-4294-BEAF-2F33507F72AE}"/>
    <cellStyle name="Normal 3 3 2 2 2 3 2 3 2" xfId="18399" xr:uid="{96C4CB71-F5D8-4000-BDEF-4C5317D40267}"/>
    <cellStyle name="Normal 3 3 2 2 2 3 2 3 2 2" xfId="18400" xr:uid="{EB725D39-EEE4-40C7-AE6B-24BA007AE2B9}"/>
    <cellStyle name="Normal 3 3 2 2 2 3 2 3 2 2 2" xfId="46349" xr:uid="{9320B6FD-75AF-4204-B12E-85B59001446B}"/>
    <cellStyle name="Normal 3 3 2 2 2 3 2 3 2 3" xfId="46348" xr:uid="{0EFA8F58-155A-4DBC-95E9-7AFBEC0EC086}"/>
    <cellStyle name="Normal 3 3 2 2 2 3 2 3 3" xfId="18401" xr:uid="{34787A4F-1354-4BA7-8ACA-D9351DBA3E1D}"/>
    <cellStyle name="Normal 3 3 2 2 2 3 2 3 3 2" xfId="46350" xr:uid="{EA7D5AF0-1F0F-4E24-B346-5E292D7BB463}"/>
    <cellStyle name="Normal 3 3 2 2 2 3 2 3 4" xfId="46347" xr:uid="{6AE4C44D-D546-4042-9600-24161EE63404}"/>
    <cellStyle name="Normal 3 3 2 2 2 3 2 4" xfId="18402" xr:uid="{531A207B-DFEA-4418-9BA6-714B429AFB5B}"/>
    <cellStyle name="Normal 3 3 2 2 2 3 2 4 2" xfId="18403" xr:uid="{A854026D-C3EA-4566-93E3-194332D82792}"/>
    <cellStyle name="Normal 3 3 2 2 2 3 2 4 2 2" xfId="46352" xr:uid="{14C4F339-97C4-475B-9220-2FE453600114}"/>
    <cellStyle name="Normal 3 3 2 2 2 3 2 4 3" xfId="46351" xr:uid="{08940D43-5E18-469D-B3E5-6282CF696C4C}"/>
    <cellStyle name="Normal 3 3 2 2 2 3 2 5" xfId="18404" xr:uid="{FE8B9B16-9102-4E1F-B627-45EEB024D8B6}"/>
    <cellStyle name="Normal 3 3 2 2 2 3 2 5 2" xfId="46353" xr:uid="{2C4D8A81-3E95-4E35-A081-AE833848D3E4}"/>
    <cellStyle name="Normal 3 3 2 2 2 3 2 6" xfId="46338" xr:uid="{26EF3100-DE1E-4160-B0A8-49A0F47BB251}"/>
    <cellStyle name="Normal 3 3 2 2 2 3 3" xfId="18405" xr:uid="{29FAF624-06F2-4785-B81D-F5DEEC27CAA1}"/>
    <cellStyle name="Normal 3 3 2 2 2 3 3 2" xfId="18406" xr:uid="{B51D1B29-AFFB-457C-A0EA-43427C7ABFEA}"/>
    <cellStyle name="Normal 3 3 2 2 2 3 3 2 2" xfId="18407" xr:uid="{89EB4E2F-483A-4875-AFAE-C165158DFEFC}"/>
    <cellStyle name="Normal 3 3 2 2 2 3 3 2 2 2" xfId="18408" xr:uid="{ABD77237-5CD6-43B0-BDB6-E9E88A33DE24}"/>
    <cellStyle name="Normal 3 3 2 2 2 3 3 2 2 2 2" xfId="46357" xr:uid="{E3498CBE-DA17-42CA-ABEF-1FF10F6178E5}"/>
    <cellStyle name="Normal 3 3 2 2 2 3 3 2 2 3" xfId="46356" xr:uid="{C9D9F7D0-C540-4CBD-8C05-76D844371B53}"/>
    <cellStyle name="Normal 3 3 2 2 2 3 3 2 3" xfId="18409" xr:uid="{538DCCBF-5390-4EFB-9042-AD7C6B7FE11F}"/>
    <cellStyle name="Normal 3 3 2 2 2 3 3 2 3 2" xfId="46358" xr:uid="{957532B6-BD5E-48C1-BEF4-B324D85059D0}"/>
    <cellStyle name="Normal 3 3 2 2 2 3 3 2 4" xfId="46355" xr:uid="{AE1A36CE-3B14-43E8-A1C7-D93C1540E75A}"/>
    <cellStyle name="Normal 3 3 2 2 2 3 3 3" xfId="18410" xr:uid="{EA36F8B1-9934-472B-8F03-FB81CD3EAB61}"/>
    <cellStyle name="Normal 3 3 2 2 2 3 3 3 2" xfId="18411" xr:uid="{BDCAF592-C797-47CD-BB77-DE47D2370FE1}"/>
    <cellStyle name="Normal 3 3 2 2 2 3 3 3 2 2" xfId="46360" xr:uid="{44B8C969-CDF3-44AC-9F64-87803D9FCBB5}"/>
    <cellStyle name="Normal 3 3 2 2 2 3 3 3 3" xfId="46359" xr:uid="{98C464F3-3CC2-4AC6-B881-972052F44F25}"/>
    <cellStyle name="Normal 3 3 2 2 2 3 3 4" xfId="18412" xr:uid="{6015607F-0BD5-484B-A244-E946CD05DC7F}"/>
    <cellStyle name="Normal 3 3 2 2 2 3 3 4 2" xfId="46361" xr:uid="{E3971581-9760-4120-AEE3-0878B4C0245A}"/>
    <cellStyle name="Normal 3 3 2 2 2 3 3 5" xfId="46354" xr:uid="{6DBBCC61-6F8A-48AA-8C55-ECFA6ED320FF}"/>
    <cellStyle name="Normal 3 3 2 2 2 3 4" xfId="18413" xr:uid="{D75EA694-0A60-41E9-AAEA-95ED63502145}"/>
    <cellStyle name="Normal 3 3 2 2 2 3 4 2" xfId="18414" xr:uid="{E35AC06C-0070-49B9-9DF5-A6087D602110}"/>
    <cellStyle name="Normal 3 3 2 2 2 3 4 2 2" xfId="18415" xr:uid="{8858CD45-198D-495C-8112-F762A01BDB98}"/>
    <cellStyle name="Normal 3 3 2 2 2 3 4 2 2 2" xfId="18416" xr:uid="{BE4E60CA-FAA7-479A-BB24-61A235807D89}"/>
    <cellStyle name="Normal 3 3 2 2 2 3 4 2 2 2 2" xfId="46365" xr:uid="{F88EB8C8-EDEE-4B48-9909-AADCC8A839B3}"/>
    <cellStyle name="Normal 3 3 2 2 2 3 4 2 2 3" xfId="46364" xr:uid="{EB55E69E-B9C9-49F5-A7A1-45E0E8276645}"/>
    <cellStyle name="Normal 3 3 2 2 2 3 4 2 3" xfId="18417" xr:uid="{57F5F3F8-3D51-4529-9FC3-BF09CC811F95}"/>
    <cellStyle name="Normal 3 3 2 2 2 3 4 2 3 2" xfId="46366" xr:uid="{0D6EDB0A-8B73-4175-8814-BE4EA0169D6C}"/>
    <cellStyle name="Normal 3 3 2 2 2 3 4 2 4" xfId="46363" xr:uid="{8C8998FE-B4E0-414E-9019-4A87F0D070CA}"/>
    <cellStyle name="Normal 3 3 2 2 2 3 4 3" xfId="18418" xr:uid="{4B02AE90-88E0-488B-B502-980FC4F62DBA}"/>
    <cellStyle name="Normal 3 3 2 2 2 3 4 3 2" xfId="18419" xr:uid="{8CD07BF6-C821-4F31-B57F-4187659F481A}"/>
    <cellStyle name="Normal 3 3 2 2 2 3 4 3 2 2" xfId="46368" xr:uid="{1C272DA6-E069-4EC1-9CEC-20E90D182E13}"/>
    <cellStyle name="Normal 3 3 2 2 2 3 4 3 3" xfId="46367" xr:uid="{92D0C63E-1394-4357-9AF0-EE7D81A0B31C}"/>
    <cellStyle name="Normal 3 3 2 2 2 3 4 4" xfId="18420" xr:uid="{A43DE82D-869A-4449-ABF2-A064A7A34BD6}"/>
    <cellStyle name="Normal 3 3 2 2 2 3 4 4 2" xfId="46369" xr:uid="{56E94237-91CA-415A-A2B3-5E72CBDFFFCB}"/>
    <cellStyle name="Normal 3 3 2 2 2 3 4 5" xfId="46362" xr:uid="{545AED06-8ACB-40D5-A2F5-CC2F9E5019DA}"/>
    <cellStyle name="Normal 3 3 2 2 2 3 5" xfId="18421" xr:uid="{D89B62A6-61F4-477B-AB45-32BDC93D670D}"/>
    <cellStyle name="Normal 3 3 2 2 2 3 5 2" xfId="18422" xr:uid="{98E10EE6-EC37-4969-B270-CA92BF69E74D}"/>
    <cellStyle name="Normal 3 3 2 2 2 3 5 2 2" xfId="18423" xr:uid="{A4ACEFED-7FB8-4008-843B-7C8E17CDE4DE}"/>
    <cellStyle name="Normal 3 3 2 2 2 3 5 2 2 2" xfId="46372" xr:uid="{22330339-2D2A-4E0C-AC28-84046CAD6760}"/>
    <cellStyle name="Normal 3 3 2 2 2 3 5 2 3" xfId="46371" xr:uid="{B4218A16-B1CC-4D4C-A373-C980685CF8EC}"/>
    <cellStyle name="Normal 3 3 2 2 2 3 5 3" xfId="18424" xr:uid="{D3C3678F-A0F4-498B-BA6E-69F6ED123F6D}"/>
    <cellStyle name="Normal 3 3 2 2 2 3 5 3 2" xfId="46373" xr:uid="{ACBA3E33-0A76-4A32-807B-3D892A547B37}"/>
    <cellStyle name="Normal 3 3 2 2 2 3 5 4" xfId="46370" xr:uid="{CA3B37B6-24DF-4F1A-92B2-E90492F3AC4D}"/>
    <cellStyle name="Normal 3 3 2 2 2 3 6" xfId="18425" xr:uid="{C1DDE88D-975D-4B4F-909E-97A9BEB90D7A}"/>
    <cellStyle name="Normal 3 3 2 2 2 3 6 2" xfId="18426" xr:uid="{4F06ACCA-EDFD-472C-8F23-7C7E7402F100}"/>
    <cellStyle name="Normal 3 3 2 2 2 3 6 2 2" xfId="46375" xr:uid="{DC8DF431-7F68-40AF-A07A-02B388126C32}"/>
    <cellStyle name="Normal 3 3 2 2 2 3 6 3" xfId="46374" xr:uid="{D37030A7-E651-419C-A622-A91CB8899A80}"/>
    <cellStyle name="Normal 3 3 2 2 2 3 7" xfId="18427" xr:uid="{6AB4FABA-71A6-472C-BFC5-4FACDDADE306}"/>
    <cellStyle name="Normal 3 3 2 2 2 3 7 2" xfId="46376" xr:uid="{1539D730-C701-40E3-B522-E163D437B164}"/>
    <cellStyle name="Normal 3 3 2 2 2 3 8" xfId="28541" xr:uid="{6071EBF3-ACC3-4CFC-981F-C907A4832C09}"/>
    <cellStyle name="Normal 3 3 2 2 2 4" xfId="18428" xr:uid="{13522977-1DD4-4F1C-B258-ECF0EA57859C}"/>
    <cellStyle name="Normal 3 3 2 2 2 4 2" xfId="18429" xr:uid="{8CF44A71-114D-488B-8E2B-6C9EA80554AF}"/>
    <cellStyle name="Normal 3 3 2 2 2 4 2 2" xfId="18430" xr:uid="{09668B55-F1AD-4D45-9875-E57B1E6804E1}"/>
    <cellStyle name="Normal 3 3 2 2 2 4 2 2 2" xfId="18431" xr:uid="{9D0EE9CD-4A20-4D34-ABE7-32CEBC6128B8}"/>
    <cellStyle name="Normal 3 3 2 2 2 4 2 2 2 2" xfId="18432" xr:uid="{7359FF03-27D3-4DD4-80E5-8728F2D62EFE}"/>
    <cellStyle name="Normal 3 3 2 2 2 4 2 2 2 2 2" xfId="46381" xr:uid="{02AAC27A-4D3F-418F-A025-B09C9A49A720}"/>
    <cellStyle name="Normal 3 3 2 2 2 4 2 2 2 3" xfId="46380" xr:uid="{D832A546-7269-446B-9CE1-4C563B5FE3B3}"/>
    <cellStyle name="Normal 3 3 2 2 2 4 2 2 3" xfId="18433" xr:uid="{15294388-80FC-4815-ABFB-09B6D94735DA}"/>
    <cellStyle name="Normal 3 3 2 2 2 4 2 2 3 2" xfId="46382" xr:uid="{8B6C0CD2-13B6-4FE3-9501-BD25F683F076}"/>
    <cellStyle name="Normal 3 3 2 2 2 4 2 2 4" xfId="46379" xr:uid="{7E774A7B-CBB4-4D2C-9582-4B725C9BB38F}"/>
    <cellStyle name="Normal 3 3 2 2 2 4 2 3" xfId="18434" xr:uid="{448C0F53-8931-43A3-9DFA-4B4F385254DB}"/>
    <cellStyle name="Normal 3 3 2 2 2 4 2 3 2" xfId="18435" xr:uid="{FACC65D7-836D-4783-A047-13FF2DE1CB3A}"/>
    <cellStyle name="Normal 3 3 2 2 2 4 2 3 2 2" xfId="46384" xr:uid="{E15F49D2-1961-4869-8761-135073D7FA88}"/>
    <cellStyle name="Normal 3 3 2 2 2 4 2 3 3" xfId="46383" xr:uid="{CAC46BFE-253B-47D1-AE0E-075891619C28}"/>
    <cellStyle name="Normal 3 3 2 2 2 4 2 4" xfId="18436" xr:uid="{3D630275-5707-4C1B-95E7-DFA5BA1E04F1}"/>
    <cellStyle name="Normal 3 3 2 2 2 4 2 4 2" xfId="46385" xr:uid="{E9215788-A43F-407E-BB57-E5D493DD88B6}"/>
    <cellStyle name="Normal 3 3 2 2 2 4 2 5" xfId="46378" xr:uid="{1E6D5980-5B96-47BF-83DC-C03A00C0913B}"/>
    <cellStyle name="Normal 3 3 2 2 2 4 3" xfId="18437" xr:uid="{FA033B04-3240-4B7D-A484-935FE4D619AF}"/>
    <cellStyle name="Normal 3 3 2 2 2 4 3 2" xfId="18438" xr:uid="{D7BDC802-579B-4858-95F7-9D114825853D}"/>
    <cellStyle name="Normal 3 3 2 2 2 4 3 2 2" xfId="18439" xr:uid="{9715429A-A4E6-49B7-93BC-A9C09641E2B7}"/>
    <cellStyle name="Normal 3 3 2 2 2 4 3 2 2 2" xfId="46388" xr:uid="{8D542091-887D-4EFF-B2C4-2AB87BE942CE}"/>
    <cellStyle name="Normal 3 3 2 2 2 4 3 2 3" xfId="46387" xr:uid="{6917743F-B0B7-4AF2-8660-F9555011B2A4}"/>
    <cellStyle name="Normal 3 3 2 2 2 4 3 3" xfId="18440" xr:uid="{8C34CD5C-D33D-45BB-B1E7-5BBDFFC6E5A5}"/>
    <cellStyle name="Normal 3 3 2 2 2 4 3 3 2" xfId="46389" xr:uid="{D4D634F4-8956-410E-BCAC-14D827F8608B}"/>
    <cellStyle name="Normal 3 3 2 2 2 4 3 4" xfId="46386" xr:uid="{02874CAA-D102-48C6-9D56-89731D95B4A7}"/>
    <cellStyle name="Normal 3 3 2 2 2 4 4" xfId="18441" xr:uid="{50CB188A-06E9-4191-A428-2C69106477D5}"/>
    <cellStyle name="Normal 3 3 2 2 2 4 4 2" xfId="18442" xr:uid="{35E669C3-5669-487D-838D-CD6DBD01A968}"/>
    <cellStyle name="Normal 3 3 2 2 2 4 4 2 2" xfId="46391" xr:uid="{032FAE88-40CB-4B85-AF31-EBDDDB8797A3}"/>
    <cellStyle name="Normal 3 3 2 2 2 4 4 3" xfId="46390" xr:uid="{DBDF1CC1-1586-4F85-92E8-62A5D5325870}"/>
    <cellStyle name="Normal 3 3 2 2 2 4 5" xfId="18443" xr:uid="{37F7C188-E2BD-4621-BB08-98795BB21E22}"/>
    <cellStyle name="Normal 3 3 2 2 2 4 5 2" xfId="46392" xr:uid="{68C382AD-AE22-4A83-82EA-BBC9685ED79E}"/>
    <cellStyle name="Normal 3 3 2 2 2 4 6" xfId="46377" xr:uid="{4FDD2D05-945E-4C57-978A-94B71F84FC0F}"/>
    <cellStyle name="Normal 3 3 2 2 2 5" xfId="18444" xr:uid="{A7924CEB-D635-47DA-A661-9ED5E83E0C35}"/>
    <cellStyle name="Normal 3 3 2 2 2 5 2" xfId="18445" xr:uid="{4EB441E1-F31A-4993-9B55-BE33E8B3314F}"/>
    <cellStyle name="Normal 3 3 2 2 2 5 2 2" xfId="18446" xr:uid="{4625CC3D-4388-4565-84D4-6C92501A2F71}"/>
    <cellStyle name="Normal 3 3 2 2 2 5 2 2 2" xfId="18447" xr:uid="{86617B1C-7F7F-4A1D-875F-91CBDB1A508C}"/>
    <cellStyle name="Normal 3 3 2 2 2 5 2 2 2 2" xfId="46396" xr:uid="{36875899-C41F-41CA-8E3B-3449A556861E}"/>
    <cellStyle name="Normal 3 3 2 2 2 5 2 2 3" xfId="46395" xr:uid="{BD7D3D6B-E493-43D8-AB69-4A249E829739}"/>
    <cellStyle name="Normal 3 3 2 2 2 5 2 3" xfId="18448" xr:uid="{DE25B4B4-D166-4822-86E5-A28273240950}"/>
    <cellStyle name="Normal 3 3 2 2 2 5 2 3 2" xfId="46397" xr:uid="{EB5E3B4C-F885-48CB-8944-A3745DFC2593}"/>
    <cellStyle name="Normal 3 3 2 2 2 5 2 4" xfId="46394" xr:uid="{C868B533-4C11-4499-8AD5-D0EF4BFFAB98}"/>
    <cellStyle name="Normal 3 3 2 2 2 5 3" xfId="18449" xr:uid="{351FABBD-A415-4405-A00E-2B05C26133DB}"/>
    <cellStyle name="Normal 3 3 2 2 2 5 3 2" xfId="18450" xr:uid="{70C355E4-B4B7-43FD-B12C-383586CAC588}"/>
    <cellStyle name="Normal 3 3 2 2 2 5 3 2 2" xfId="46399" xr:uid="{DE79E9CC-212E-4D0A-B41C-AA024E717E8C}"/>
    <cellStyle name="Normal 3 3 2 2 2 5 3 3" xfId="46398" xr:uid="{60662E8B-4C53-4949-9DAF-9298D8E0E747}"/>
    <cellStyle name="Normal 3 3 2 2 2 5 4" xfId="18451" xr:uid="{73CD81B3-D1E7-499D-AFDA-6CFF58E99C71}"/>
    <cellStyle name="Normal 3 3 2 2 2 5 4 2" xfId="46400" xr:uid="{EF1230EE-AFFE-4545-93EF-275E4916D94E}"/>
    <cellStyle name="Normal 3 3 2 2 2 5 5" xfId="46393" xr:uid="{0B19AC94-AEA7-413C-9EEA-5AE04B5E2C3B}"/>
    <cellStyle name="Normal 3 3 2 2 2 6" xfId="18452" xr:uid="{838D44B6-8ECE-4722-8DC3-1E6CDC5E7B23}"/>
    <cellStyle name="Normal 3 3 2 2 2 6 2" xfId="18453" xr:uid="{45794E95-A14F-45A7-B9D8-31B098282892}"/>
    <cellStyle name="Normal 3 3 2 2 2 6 2 2" xfId="18454" xr:uid="{E895E6F0-96E3-4725-8405-D34316E1202C}"/>
    <cellStyle name="Normal 3 3 2 2 2 6 2 2 2" xfId="18455" xr:uid="{8427CFEF-E5CB-44E8-9B22-887CEDF1EB45}"/>
    <cellStyle name="Normal 3 3 2 2 2 6 2 2 2 2" xfId="46404" xr:uid="{453BE10B-38CC-4C13-8D02-ED316DACD66A}"/>
    <cellStyle name="Normal 3 3 2 2 2 6 2 2 3" xfId="46403" xr:uid="{DB90ACEA-7BE4-47C1-B123-662F699BC433}"/>
    <cellStyle name="Normal 3 3 2 2 2 6 2 3" xfId="18456" xr:uid="{CF4AF16A-8E5C-4461-96C2-64B81009CB10}"/>
    <cellStyle name="Normal 3 3 2 2 2 6 2 3 2" xfId="46405" xr:uid="{212F7A64-488D-4924-A5B5-E57D6CAF9441}"/>
    <cellStyle name="Normal 3 3 2 2 2 6 2 4" xfId="46402" xr:uid="{0BA0FEE4-8969-4E15-96DC-D7C12DB93BE4}"/>
    <cellStyle name="Normal 3 3 2 2 2 6 3" xfId="18457" xr:uid="{CC007768-9B75-4F22-8750-655362818524}"/>
    <cellStyle name="Normal 3 3 2 2 2 6 3 2" xfId="18458" xr:uid="{2F6E342B-5EC2-44FE-9A2B-4AE75BF4F4F8}"/>
    <cellStyle name="Normal 3 3 2 2 2 6 3 2 2" xfId="46407" xr:uid="{35FDE3AF-6F10-46FD-99BC-308F3D0EAC9A}"/>
    <cellStyle name="Normal 3 3 2 2 2 6 3 3" xfId="46406" xr:uid="{6F758E01-2789-41AD-8270-05C69C9326EC}"/>
    <cellStyle name="Normal 3 3 2 2 2 6 4" xfId="18459" xr:uid="{769A66C2-4BB0-419E-A48C-060A0F25300B}"/>
    <cellStyle name="Normal 3 3 2 2 2 6 4 2" xfId="46408" xr:uid="{7BDE84A2-7D8B-4ECF-9998-8116303F155F}"/>
    <cellStyle name="Normal 3 3 2 2 2 6 5" xfId="46401" xr:uid="{138AECED-7195-4B3D-9B42-6B5AE420A8BE}"/>
    <cellStyle name="Normal 3 3 2 2 2 7" xfId="18460" xr:uid="{3F169BDC-908F-4CAC-813A-CFC2CC305591}"/>
    <cellStyle name="Normal 3 3 2 2 2 7 2" xfId="18461" xr:uid="{290B180B-DB09-4B24-A7ED-B3A7FEDE5560}"/>
    <cellStyle name="Normal 3 3 2 2 2 7 2 2" xfId="18462" xr:uid="{738175DB-25A4-405E-BD0A-A4DAA94D4D33}"/>
    <cellStyle name="Normal 3 3 2 2 2 7 2 2 2" xfId="46411" xr:uid="{706AD56F-E338-474C-98ED-24F916C99C8D}"/>
    <cellStyle name="Normal 3 3 2 2 2 7 2 3" xfId="46410" xr:uid="{CD1E7FBD-682B-4BFB-8D63-B3E952002F1D}"/>
    <cellStyle name="Normal 3 3 2 2 2 7 3" xfId="18463" xr:uid="{FF2A103B-276E-4233-B61F-61F6A45AAA2E}"/>
    <cellStyle name="Normal 3 3 2 2 2 7 3 2" xfId="46412" xr:uid="{6D6E5EAE-30ED-417F-A365-1C4B1BE5D6D7}"/>
    <cellStyle name="Normal 3 3 2 2 2 7 4" xfId="46409" xr:uid="{00671E7F-BAEE-46B4-A7F1-726FF9F9A7B4}"/>
    <cellStyle name="Normal 3 3 2 2 2 8" xfId="18464" xr:uid="{5EC9602E-348A-47ED-82D0-7984584C20F7}"/>
    <cellStyle name="Normal 3 3 2 2 2 8 2" xfId="18465" xr:uid="{EE13AA0E-B3F8-4698-AE3C-9DB40F9FDFC9}"/>
    <cellStyle name="Normal 3 3 2 2 2 8 2 2" xfId="46414" xr:uid="{2781CF9A-A0E2-4B30-9C55-AA8C80F6094B}"/>
    <cellStyle name="Normal 3 3 2 2 2 8 3" xfId="46413" xr:uid="{D9ED320B-FEE1-41F6-AB19-A167B57A3E8C}"/>
    <cellStyle name="Normal 3 3 2 2 2 9" xfId="18466" xr:uid="{DE3964E7-243E-4856-AD7E-D36A87CD2EE8}"/>
    <cellStyle name="Normal 3 3 2 2 2 9 2" xfId="46415" xr:uid="{B7AF0E61-54F4-44C4-9ED4-C3F651AE4484}"/>
    <cellStyle name="Normal 3 3 2 2 3" xfId="292" xr:uid="{A2D5BEFA-0081-4F5E-A10C-4D022C1E59A1}"/>
    <cellStyle name="Normal 3 3 2 2 3 10" xfId="28273" xr:uid="{B042A3C3-16A5-4C02-9DDB-5D110DACF342}"/>
    <cellStyle name="Normal 3 3 2 2 3 2" xfId="639" xr:uid="{260D8116-7BD1-4D8C-BBCC-0B41E34AC14B}"/>
    <cellStyle name="Normal 3 3 2 2 3 2 2" xfId="18467" xr:uid="{B87E8BA2-B91E-416E-A18F-FD52462FAF83}"/>
    <cellStyle name="Normal 3 3 2 2 3 2 2 2" xfId="18468" xr:uid="{11CC14BC-2F03-4475-80ED-1AB685F017B4}"/>
    <cellStyle name="Normal 3 3 2 2 3 2 2 2 2" xfId="18469" xr:uid="{DD3FE50F-46CB-4E2D-9682-56F93AF7CDB8}"/>
    <cellStyle name="Normal 3 3 2 2 3 2 2 2 2 2" xfId="18470" xr:uid="{8007B60F-8F4D-4251-B234-A70F26B5FB03}"/>
    <cellStyle name="Normal 3 3 2 2 3 2 2 2 2 2 2" xfId="18471" xr:uid="{A81534CE-2F01-45B9-80E6-4ECF10F09497}"/>
    <cellStyle name="Normal 3 3 2 2 3 2 2 2 2 2 2 2" xfId="46420" xr:uid="{C3B71594-8474-4273-B019-FB72FD8C3351}"/>
    <cellStyle name="Normal 3 3 2 2 3 2 2 2 2 2 3" xfId="46419" xr:uid="{B33C17B8-4552-4416-BED1-87F4DA3F2787}"/>
    <cellStyle name="Normal 3 3 2 2 3 2 2 2 2 3" xfId="18472" xr:uid="{A41A0ED2-8EE5-4DEC-BE9C-1B94E3AF6F3E}"/>
    <cellStyle name="Normal 3 3 2 2 3 2 2 2 2 3 2" xfId="46421" xr:uid="{AAE8E770-5A8C-44AB-A1EE-DEC6E271186D}"/>
    <cellStyle name="Normal 3 3 2 2 3 2 2 2 2 4" xfId="46418" xr:uid="{F23FC9FB-EBCB-42FF-8FFE-F0A55B0494CF}"/>
    <cellStyle name="Normal 3 3 2 2 3 2 2 2 3" xfId="18473" xr:uid="{538CD99A-5DCA-4AE2-94FD-537FF4F186CE}"/>
    <cellStyle name="Normal 3 3 2 2 3 2 2 2 3 2" xfId="18474" xr:uid="{17010796-83FA-4375-9EDE-E461DB205A05}"/>
    <cellStyle name="Normal 3 3 2 2 3 2 2 2 3 2 2" xfId="46423" xr:uid="{8C5CA750-260C-478E-83B2-DB81792E24DB}"/>
    <cellStyle name="Normal 3 3 2 2 3 2 2 2 3 3" xfId="46422" xr:uid="{37AAE960-B44E-44F8-BA36-837CA05280B3}"/>
    <cellStyle name="Normal 3 3 2 2 3 2 2 2 4" xfId="18475" xr:uid="{0B0BCAF0-F412-4C36-9D1A-DF2D86D158B3}"/>
    <cellStyle name="Normal 3 3 2 2 3 2 2 2 4 2" xfId="46424" xr:uid="{D4F71D48-1FD2-4043-BFD2-A9C59259F952}"/>
    <cellStyle name="Normal 3 3 2 2 3 2 2 2 5" xfId="46417" xr:uid="{78490072-7777-4E0D-BA44-58299241A8ED}"/>
    <cellStyle name="Normal 3 3 2 2 3 2 2 3" xfId="18476" xr:uid="{1E15F53E-6CEF-4E30-85BF-9094B3B761D0}"/>
    <cellStyle name="Normal 3 3 2 2 3 2 2 3 2" xfId="18477" xr:uid="{57ECC1E1-009A-4241-A4F0-1215248AE09D}"/>
    <cellStyle name="Normal 3 3 2 2 3 2 2 3 2 2" xfId="18478" xr:uid="{BA2E7078-4CAF-4507-9017-C097E1A1DA63}"/>
    <cellStyle name="Normal 3 3 2 2 3 2 2 3 2 2 2" xfId="46427" xr:uid="{A57B0D4D-B2F6-4EDF-A98F-4652276E7C9E}"/>
    <cellStyle name="Normal 3 3 2 2 3 2 2 3 2 3" xfId="46426" xr:uid="{6A3D64FD-4C14-4C9A-A9EC-7C8919CA3758}"/>
    <cellStyle name="Normal 3 3 2 2 3 2 2 3 3" xfId="18479" xr:uid="{14843D43-F075-4361-BE31-D55BCC91129B}"/>
    <cellStyle name="Normal 3 3 2 2 3 2 2 3 3 2" xfId="46428" xr:uid="{285F0411-7D7F-4902-AB91-E36841A505BB}"/>
    <cellStyle name="Normal 3 3 2 2 3 2 2 3 4" xfId="46425" xr:uid="{3646C88F-0914-42EA-90B9-F3C91AEBB27A}"/>
    <cellStyle name="Normal 3 3 2 2 3 2 2 4" xfId="18480" xr:uid="{3323EEEE-9AC3-4146-959E-B52BC48F39B9}"/>
    <cellStyle name="Normal 3 3 2 2 3 2 2 4 2" xfId="18481" xr:uid="{2C22A998-3F33-4FBB-A50E-BFE066359A8E}"/>
    <cellStyle name="Normal 3 3 2 2 3 2 2 4 2 2" xfId="46430" xr:uid="{5FF00788-FE59-45E1-841A-6E436A68C8EB}"/>
    <cellStyle name="Normal 3 3 2 2 3 2 2 4 3" xfId="46429" xr:uid="{77DA60C9-B297-4FC2-9534-CF47B7744D0A}"/>
    <cellStyle name="Normal 3 3 2 2 3 2 2 5" xfId="18482" xr:uid="{2BF519A1-79FB-4920-BBD9-552A82286C89}"/>
    <cellStyle name="Normal 3 3 2 2 3 2 2 5 2" xfId="46431" xr:uid="{0A58253D-CD02-4706-8297-D21E28A186DB}"/>
    <cellStyle name="Normal 3 3 2 2 3 2 2 6" xfId="46416" xr:uid="{7C8E0FA2-5B33-404B-A3D6-0262D5FC6A30}"/>
    <cellStyle name="Normal 3 3 2 2 3 2 3" xfId="18483" xr:uid="{6A678397-AA12-4CB9-A45E-1D956B4F804B}"/>
    <cellStyle name="Normal 3 3 2 2 3 2 3 2" xfId="18484" xr:uid="{171ED4CF-8206-4401-94DB-AD6F6D3B4FD7}"/>
    <cellStyle name="Normal 3 3 2 2 3 2 3 2 2" xfId="18485" xr:uid="{8E604DD9-B360-4BD5-B47C-C8E61D17CE39}"/>
    <cellStyle name="Normal 3 3 2 2 3 2 3 2 2 2" xfId="18486" xr:uid="{D0662351-0176-431A-8839-71A70ACD7CA7}"/>
    <cellStyle name="Normal 3 3 2 2 3 2 3 2 2 2 2" xfId="46435" xr:uid="{CDCCBFCE-CF2F-4B61-86E3-89569B05B262}"/>
    <cellStyle name="Normal 3 3 2 2 3 2 3 2 2 3" xfId="46434" xr:uid="{5615044F-F256-4128-ADA6-E4E81CA3FB48}"/>
    <cellStyle name="Normal 3 3 2 2 3 2 3 2 3" xfId="18487" xr:uid="{78FEFDC4-3C0F-45CE-931C-A1F780775717}"/>
    <cellStyle name="Normal 3 3 2 2 3 2 3 2 3 2" xfId="46436" xr:uid="{F22085BE-B039-4601-B348-1C23E73F6C1D}"/>
    <cellStyle name="Normal 3 3 2 2 3 2 3 2 4" xfId="46433" xr:uid="{A56717BE-7BEC-4823-8438-57DC5CBE823E}"/>
    <cellStyle name="Normal 3 3 2 2 3 2 3 3" xfId="18488" xr:uid="{3C51A8F5-D6E3-47E1-A2CC-50648188EAF5}"/>
    <cellStyle name="Normal 3 3 2 2 3 2 3 3 2" xfId="18489" xr:uid="{360CF16C-41C2-4098-8468-9783455486DE}"/>
    <cellStyle name="Normal 3 3 2 2 3 2 3 3 2 2" xfId="46438" xr:uid="{310FB0B4-64C9-48C8-8CFB-A710758526E2}"/>
    <cellStyle name="Normal 3 3 2 2 3 2 3 3 3" xfId="46437" xr:uid="{292627C5-58EA-46A6-92C9-484973F6CA1F}"/>
    <cellStyle name="Normal 3 3 2 2 3 2 3 4" xfId="18490" xr:uid="{004CEFAA-0DBD-4979-B8E8-943D8DF8FA6D}"/>
    <cellStyle name="Normal 3 3 2 2 3 2 3 4 2" xfId="46439" xr:uid="{B3BDB09D-BFC2-4606-8186-F77535463DFF}"/>
    <cellStyle name="Normal 3 3 2 2 3 2 3 5" xfId="46432" xr:uid="{7C17D870-6CDA-403C-9A75-280997948C37}"/>
    <cellStyle name="Normal 3 3 2 2 3 2 4" xfId="18491" xr:uid="{FE101BBD-2D04-43C0-A971-1D7FFD69F628}"/>
    <cellStyle name="Normal 3 3 2 2 3 2 4 2" xfId="18492" xr:uid="{9AC78855-FE39-4ABE-9508-5C668671EF1F}"/>
    <cellStyle name="Normal 3 3 2 2 3 2 4 2 2" xfId="18493" xr:uid="{DFFDEED2-6616-43A9-991D-B128BF66FBB4}"/>
    <cellStyle name="Normal 3 3 2 2 3 2 4 2 2 2" xfId="18494" xr:uid="{B9C6F697-7F91-48A5-8B86-A466E3A86C5F}"/>
    <cellStyle name="Normal 3 3 2 2 3 2 4 2 2 2 2" xfId="46443" xr:uid="{9021B90C-9241-469D-A7E8-1915CA03F140}"/>
    <cellStyle name="Normal 3 3 2 2 3 2 4 2 2 3" xfId="46442" xr:uid="{E731DAC4-79A1-446A-85EB-D64311FA6335}"/>
    <cellStyle name="Normal 3 3 2 2 3 2 4 2 3" xfId="18495" xr:uid="{D01E9D6E-26C1-4B90-8C17-749904EC49AB}"/>
    <cellStyle name="Normal 3 3 2 2 3 2 4 2 3 2" xfId="46444" xr:uid="{DA78BA10-37DF-42F0-AF51-EA5E34BC7210}"/>
    <cellStyle name="Normal 3 3 2 2 3 2 4 2 4" xfId="46441" xr:uid="{EE8F411E-C698-4E4D-821B-26837144A21E}"/>
    <cellStyle name="Normal 3 3 2 2 3 2 4 3" xfId="18496" xr:uid="{53FFA75F-828B-46C6-804D-48DB4AF2410D}"/>
    <cellStyle name="Normal 3 3 2 2 3 2 4 3 2" xfId="18497" xr:uid="{131B3CB1-2B20-4F6A-9CBD-CBBCF868B8CF}"/>
    <cellStyle name="Normal 3 3 2 2 3 2 4 3 2 2" xfId="46446" xr:uid="{3D4F59F2-0A1B-4CDE-A85A-87F4ABEC8C3A}"/>
    <cellStyle name="Normal 3 3 2 2 3 2 4 3 3" xfId="46445" xr:uid="{1863DEDC-58C3-48A4-AA1B-6B1DB8FEBE22}"/>
    <cellStyle name="Normal 3 3 2 2 3 2 4 4" xfId="18498" xr:uid="{9D137C57-9864-4257-B5BA-7901B7BE7024}"/>
    <cellStyle name="Normal 3 3 2 2 3 2 4 4 2" xfId="46447" xr:uid="{B19F7A2A-0D8F-4AC6-BE6C-02149A260020}"/>
    <cellStyle name="Normal 3 3 2 2 3 2 4 5" xfId="46440" xr:uid="{5D813928-1844-4109-9107-075FBA94782F}"/>
    <cellStyle name="Normal 3 3 2 2 3 2 5" xfId="18499" xr:uid="{78E03C00-F38F-4472-A0DD-758FD88ED8C7}"/>
    <cellStyle name="Normal 3 3 2 2 3 2 5 2" xfId="18500" xr:uid="{7363CC0D-242F-421A-BEE4-031E5488B2CA}"/>
    <cellStyle name="Normal 3 3 2 2 3 2 5 2 2" xfId="18501" xr:uid="{9251FCAE-E252-424E-851D-8FA0BA3BCC0B}"/>
    <cellStyle name="Normal 3 3 2 2 3 2 5 2 2 2" xfId="46450" xr:uid="{15719671-529F-4FB0-A3A8-01A2A4110B55}"/>
    <cellStyle name="Normal 3 3 2 2 3 2 5 2 3" xfId="46449" xr:uid="{BD86DA66-EADC-4C24-9790-3A6896F83341}"/>
    <cellStyle name="Normal 3 3 2 2 3 2 5 3" xfId="18502" xr:uid="{7F206B98-237C-4A31-96E4-95B6C21B14E8}"/>
    <cellStyle name="Normal 3 3 2 2 3 2 5 3 2" xfId="46451" xr:uid="{30A9A9EF-9E8B-4D57-8BAA-7421CA82D6CD}"/>
    <cellStyle name="Normal 3 3 2 2 3 2 5 4" xfId="46448" xr:uid="{D39C0311-BF50-458E-A36B-939E90D5BD30}"/>
    <cellStyle name="Normal 3 3 2 2 3 2 6" xfId="18503" xr:uid="{526E1376-8778-4BE2-BC49-EA1336A966E4}"/>
    <cellStyle name="Normal 3 3 2 2 3 2 6 2" xfId="18504" xr:uid="{B3ED86E8-0F9F-4E18-B4E4-AD728512C8EC}"/>
    <cellStyle name="Normal 3 3 2 2 3 2 6 2 2" xfId="46453" xr:uid="{4DB0D894-33EC-4E44-A3C0-BEB54E1AA6EE}"/>
    <cellStyle name="Normal 3 3 2 2 3 2 6 3" xfId="46452" xr:uid="{32447BA4-C48F-4F0E-BD73-64D164547342}"/>
    <cellStyle name="Normal 3 3 2 2 3 2 7" xfId="18505" xr:uid="{9650C5E6-A4D0-4850-990A-47C793BBF79F}"/>
    <cellStyle name="Normal 3 3 2 2 3 2 7 2" xfId="46454" xr:uid="{A76D123F-4992-47EF-894B-743C03FD150A}"/>
    <cellStyle name="Normal 3 3 2 2 3 2 8" xfId="28618" xr:uid="{1D572C1D-0CD1-43BC-B8BA-CBA707725BDA}"/>
    <cellStyle name="Normal 3 3 2 2 3 3" xfId="18506" xr:uid="{F1750985-0D5F-4B91-86BD-781002D18EAD}"/>
    <cellStyle name="Normal 3 3 2 2 3 3 2" xfId="18507" xr:uid="{0D6827E4-8CE6-4477-815F-2D2316374175}"/>
    <cellStyle name="Normal 3 3 2 2 3 3 2 2" xfId="18508" xr:uid="{B65BCB30-90B4-4A4E-87DF-054A3A2AD6A9}"/>
    <cellStyle name="Normal 3 3 2 2 3 3 2 2 2" xfId="18509" xr:uid="{71C63D12-A61E-48A1-8217-5AA226589072}"/>
    <cellStyle name="Normal 3 3 2 2 3 3 2 2 2 2" xfId="18510" xr:uid="{05E81012-F5EE-4495-9E02-0AE35556AD34}"/>
    <cellStyle name="Normal 3 3 2 2 3 3 2 2 2 2 2" xfId="46459" xr:uid="{6EA4ECFD-F317-4F2A-A17E-AEF9E8661783}"/>
    <cellStyle name="Normal 3 3 2 2 3 3 2 2 2 3" xfId="46458" xr:uid="{06993F2A-2C78-4BCC-94EC-2FEDA7D31251}"/>
    <cellStyle name="Normal 3 3 2 2 3 3 2 2 3" xfId="18511" xr:uid="{44485B48-29CC-4729-8ABE-BDD207D40016}"/>
    <cellStyle name="Normal 3 3 2 2 3 3 2 2 3 2" xfId="46460" xr:uid="{BDD0DF73-FF34-4326-93FF-25A5DC2D054A}"/>
    <cellStyle name="Normal 3 3 2 2 3 3 2 2 4" xfId="46457" xr:uid="{1107E153-C30A-4106-84A5-D79ED62429CD}"/>
    <cellStyle name="Normal 3 3 2 2 3 3 2 3" xfId="18512" xr:uid="{8C6001BE-3F6D-4302-9A0F-B8A4730C606F}"/>
    <cellStyle name="Normal 3 3 2 2 3 3 2 3 2" xfId="18513" xr:uid="{65ED93D3-0E0B-4F63-B215-7A8CB61B9E6C}"/>
    <cellStyle name="Normal 3 3 2 2 3 3 2 3 2 2" xfId="46462" xr:uid="{8F363AD0-1E67-46B2-8FFF-46F31ABB6138}"/>
    <cellStyle name="Normal 3 3 2 2 3 3 2 3 3" xfId="46461" xr:uid="{5659FE18-8373-4ADC-BD3E-491F29820B61}"/>
    <cellStyle name="Normal 3 3 2 2 3 3 2 4" xfId="18514" xr:uid="{54C360E5-F010-4061-8354-5063089D1C18}"/>
    <cellStyle name="Normal 3 3 2 2 3 3 2 4 2" xfId="46463" xr:uid="{3A243E47-CC07-448A-9FE1-EADB68B423A6}"/>
    <cellStyle name="Normal 3 3 2 2 3 3 2 5" xfId="46456" xr:uid="{489AAEA2-6FA7-449D-9E78-74ED8C6ABBD7}"/>
    <cellStyle name="Normal 3 3 2 2 3 3 3" xfId="18515" xr:uid="{D585928C-B754-460D-AE7A-1705BC31B26C}"/>
    <cellStyle name="Normal 3 3 2 2 3 3 3 2" xfId="18516" xr:uid="{3EBA9633-F2F6-411C-8DBA-819C3FCDDCC9}"/>
    <cellStyle name="Normal 3 3 2 2 3 3 3 2 2" xfId="18517" xr:uid="{54FF6FD9-9EE8-40B9-AD3C-9D85B5F44D2C}"/>
    <cellStyle name="Normal 3 3 2 2 3 3 3 2 2 2" xfId="46466" xr:uid="{913348DC-1BC5-4011-B241-73F3AFA7A558}"/>
    <cellStyle name="Normal 3 3 2 2 3 3 3 2 3" xfId="46465" xr:uid="{05B4E083-CB43-4079-8605-D074C3B27768}"/>
    <cellStyle name="Normal 3 3 2 2 3 3 3 3" xfId="18518" xr:uid="{A33C60A2-D4BB-401D-9B6E-1C91818F1F6B}"/>
    <cellStyle name="Normal 3 3 2 2 3 3 3 3 2" xfId="46467" xr:uid="{85D9CC12-019D-4060-8D6E-892D67330955}"/>
    <cellStyle name="Normal 3 3 2 2 3 3 3 4" xfId="46464" xr:uid="{5DD55E64-1DDC-4BC2-90EB-E50BDD8697A5}"/>
    <cellStyle name="Normal 3 3 2 2 3 3 4" xfId="18519" xr:uid="{52B49B2E-8DAE-4414-AF2A-20082FDA7640}"/>
    <cellStyle name="Normal 3 3 2 2 3 3 4 2" xfId="18520" xr:uid="{0FB4ECAB-1C0F-4460-A970-55F0B2F5937C}"/>
    <cellStyle name="Normal 3 3 2 2 3 3 4 2 2" xfId="46469" xr:uid="{EF54D755-374E-40D9-8AFB-DBDA69CEBF89}"/>
    <cellStyle name="Normal 3 3 2 2 3 3 4 3" xfId="46468" xr:uid="{00CEA704-C390-4492-BFF0-4C21A1EA43AE}"/>
    <cellStyle name="Normal 3 3 2 2 3 3 5" xfId="18521" xr:uid="{2F7C6A39-FCAC-4108-95A1-45EC14278492}"/>
    <cellStyle name="Normal 3 3 2 2 3 3 5 2" xfId="46470" xr:uid="{B1CA989E-8DC5-4002-9DF9-E2779FA64A2E}"/>
    <cellStyle name="Normal 3 3 2 2 3 3 6" xfId="46455" xr:uid="{2CDC8BC2-8CAB-4F70-8015-BA4661C8A20A}"/>
    <cellStyle name="Normal 3 3 2 2 3 4" xfId="18522" xr:uid="{46F60FC7-FBE6-4381-B583-13A9DBB3072F}"/>
    <cellStyle name="Normal 3 3 2 2 3 4 2" xfId="18523" xr:uid="{E378C7D8-D23F-4A3A-8D63-23E78044B0F7}"/>
    <cellStyle name="Normal 3 3 2 2 3 4 2 2" xfId="18524" xr:uid="{DBCC2191-A47D-40D6-9577-91CF699E20E2}"/>
    <cellStyle name="Normal 3 3 2 2 3 4 2 2 2" xfId="18525" xr:uid="{C1795225-CC31-441D-96ED-84EA8FB2DE92}"/>
    <cellStyle name="Normal 3 3 2 2 3 4 2 2 2 2" xfId="46474" xr:uid="{2B7D62C5-C820-424D-8B21-776C72FAC4CE}"/>
    <cellStyle name="Normal 3 3 2 2 3 4 2 2 3" xfId="46473" xr:uid="{D4C9260F-EC7C-4F96-8DA8-796F1793C20F}"/>
    <cellStyle name="Normal 3 3 2 2 3 4 2 3" xfId="18526" xr:uid="{2BFC6CA6-4F01-4418-A4E1-800D395471DB}"/>
    <cellStyle name="Normal 3 3 2 2 3 4 2 3 2" xfId="46475" xr:uid="{C4767A1E-C9E1-4174-A881-C61D1455A3EF}"/>
    <cellStyle name="Normal 3 3 2 2 3 4 2 4" xfId="46472" xr:uid="{4BB144E5-EF3A-4451-9C59-F195127BAF21}"/>
    <cellStyle name="Normal 3 3 2 2 3 4 3" xfId="18527" xr:uid="{FDA753DE-1BDC-461A-B347-C3F55BF9CCE8}"/>
    <cellStyle name="Normal 3 3 2 2 3 4 3 2" xfId="18528" xr:uid="{ECB60B7B-C3FC-43BF-BB01-6C8C0113CA14}"/>
    <cellStyle name="Normal 3 3 2 2 3 4 3 2 2" xfId="46477" xr:uid="{39EDEB88-36A7-4B72-8804-7CBFFF41D060}"/>
    <cellStyle name="Normal 3 3 2 2 3 4 3 3" xfId="46476" xr:uid="{35131B7B-6FB3-4D6B-B504-6ADB94DCE40F}"/>
    <cellStyle name="Normal 3 3 2 2 3 4 4" xfId="18529" xr:uid="{3FC59B0D-33FA-41D3-82C8-854BEA754D5C}"/>
    <cellStyle name="Normal 3 3 2 2 3 4 4 2" xfId="46478" xr:uid="{5CC76B81-2DBC-4D79-B22B-DAAA0620A210}"/>
    <cellStyle name="Normal 3 3 2 2 3 4 5" xfId="46471" xr:uid="{7479FD69-A642-44F2-B8FE-9C23D0A5AD4E}"/>
    <cellStyle name="Normal 3 3 2 2 3 5" xfId="18530" xr:uid="{3BA86DB6-0E4E-485E-81F9-1ECF2DEB20F7}"/>
    <cellStyle name="Normal 3 3 2 2 3 5 2" xfId="18531" xr:uid="{0CAA53F0-E659-4AE3-8959-D8C24CAE259A}"/>
    <cellStyle name="Normal 3 3 2 2 3 5 2 2" xfId="18532" xr:uid="{FF31491C-9008-45DF-867F-7B2CA4E1D571}"/>
    <cellStyle name="Normal 3 3 2 2 3 5 2 2 2" xfId="18533" xr:uid="{CD059C2D-0BD8-468C-848F-16FAC22EB4E5}"/>
    <cellStyle name="Normal 3 3 2 2 3 5 2 2 2 2" xfId="46482" xr:uid="{9B1A748D-67C2-4B09-87F3-0D097A0BDB2B}"/>
    <cellStyle name="Normal 3 3 2 2 3 5 2 2 3" xfId="46481" xr:uid="{987E6813-A0EE-4475-B323-AAE6AE53D120}"/>
    <cellStyle name="Normal 3 3 2 2 3 5 2 3" xfId="18534" xr:uid="{F6D0CA61-1E8C-4A8F-9691-8F73BE55BB4E}"/>
    <cellStyle name="Normal 3 3 2 2 3 5 2 3 2" xfId="46483" xr:uid="{1AEFE191-EB1F-4715-902D-CA5674B5D5AA}"/>
    <cellStyle name="Normal 3 3 2 2 3 5 2 4" xfId="46480" xr:uid="{E5EA2BA7-9370-4843-B4C8-57EC99E02FB0}"/>
    <cellStyle name="Normal 3 3 2 2 3 5 3" xfId="18535" xr:uid="{9FB64ED1-58D5-4BA9-A626-D8B3F03AE4AB}"/>
    <cellStyle name="Normal 3 3 2 2 3 5 3 2" xfId="18536" xr:uid="{5EA88341-4A45-42C5-8F26-CD48AD49A91C}"/>
    <cellStyle name="Normal 3 3 2 2 3 5 3 2 2" xfId="46485" xr:uid="{0329D604-0A73-4F00-9080-AEF4199EABCD}"/>
    <cellStyle name="Normal 3 3 2 2 3 5 3 3" xfId="46484" xr:uid="{4638ECDB-2E9D-470E-BB1D-8CB608A3A128}"/>
    <cellStyle name="Normal 3 3 2 2 3 5 4" xfId="18537" xr:uid="{B44A394A-E85E-455A-A4BC-8AE0B81215F2}"/>
    <cellStyle name="Normal 3 3 2 2 3 5 4 2" xfId="46486" xr:uid="{95D26AE8-6C25-49B9-A08B-B92AF0BEC7B9}"/>
    <cellStyle name="Normal 3 3 2 2 3 5 5" xfId="46479" xr:uid="{336F3E0C-2C48-40B9-8F95-CA4CF7DDBBB6}"/>
    <cellStyle name="Normal 3 3 2 2 3 6" xfId="18538" xr:uid="{284FCAF6-710B-4308-A2FE-E60B961D92DB}"/>
    <cellStyle name="Normal 3 3 2 2 3 6 2" xfId="18539" xr:uid="{1D2EA86A-4A74-4D33-93FD-6E6051B0FCAD}"/>
    <cellStyle name="Normal 3 3 2 2 3 6 2 2" xfId="18540" xr:uid="{CD03125C-383E-4E63-97A6-9559628969D6}"/>
    <cellStyle name="Normal 3 3 2 2 3 6 2 2 2" xfId="46489" xr:uid="{E1D44C45-74D7-489F-AE43-EA8F0A6DB34B}"/>
    <cellStyle name="Normal 3 3 2 2 3 6 2 3" xfId="46488" xr:uid="{067BC544-220D-4B7C-894F-CAF050B5A9C4}"/>
    <cellStyle name="Normal 3 3 2 2 3 6 3" xfId="18541" xr:uid="{47AF9732-CE60-4F52-9C0F-FEB4F8843D03}"/>
    <cellStyle name="Normal 3 3 2 2 3 6 3 2" xfId="46490" xr:uid="{85CEC714-F58A-44D4-B45E-4BB4CEC19AD0}"/>
    <cellStyle name="Normal 3 3 2 2 3 6 4" xfId="46487" xr:uid="{2DE07838-A537-4431-B1B8-BECE90100C51}"/>
    <cellStyle name="Normal 3 3 2 2 3 7" xfId="18542" xr:uid="{1226502F-91FB-4D09-B8CF-1FFB44689B83}"/>
    <cellStyle name="Normal 3 3 2 2 3 7 2" xfId="18543" xr:uid="{92F2F36C-02DD-4EB1-A23F-5DF2FB850CF6}"/>
    <cellStyle name="Normal 3 3 2 2 3 7 2 2" xfId="46492" xr:uid="{1ECEDD84-B819-4254-874B-540EF657DF5B}"/>
    <cellStyle name="Normal 3 3 2 2 3 7 3" xfId="46491" xr:uid="{40AB2F92-9499-4B1D-AFB2-A65B8E0D49B4}"/>
    <cellStyle name="Normal 3 3 2 2 3 8" xfId="18544" xr:uid="{C579ADBD-9CD0-459D-B9D1-97A6281DC0D7}"/>
    <cellStyle name="Normal 3 3 2 2 3 8 2" xfId="46493" xr:uid="{2E0FD8C8-6814-4FA2-B3F3-EFA81FB8CF65}"/>
    <cellStyle name="Normal 3 3 2 2 3 9" xfId="27927" xr:uid="{7E48F570-1827-4165-B58E-AD83E61B0EC4}"/>
    <cellStyle name="Normal 3 3 2 2 3 9 2" xfId="55846" xr:uid="{13C1F910-CC0B-49B6-8CA4-1C8AD75BDE46}"/>
    <cellStyle name="Normal 3 3 2 2 4" xfId="485" xr:uid="{B9E7C27C-84C8-4182-AAA5-1D5A80B67B6A}"/>
    <cellStyle name="Normal 3 3 2 2 4 2" xfId="18545" xr:uid="{699D1651-26C1-4F24-B0A1-1FC80B1C2D0A}"/>
    <cellStyle name="Normal 3 3 2 2 4 2 2" xfId="18546" xr:uid="{16DEF79E-9309-46AE-B4D7-75E2238194E1}"/>
    <cellStyle name="Normal 3 3 2 2 4 2 2 2" xfId="18547" xr:uid="{CCB21FC0-3472-4736-8388-99FACD24A86D}"/>
    <cellStyle name="Normal 3 3 2 2 4 2 2 2 2" xfId="18548" xr:uid="{EE382757-CC7F-4E52-9647-D8A50DE2ECB1}"/>
    <cellStyle name="Normal 3 3 2 2 4 2 2 2 2 2" xfId="18549" xr:uid="{42492FA9-1CF3-4F0E-9CF2-55FB6B2D1E8B}"/>
    <cellStyle name="Normal 3 3 2 2 4 2 2 2 2 2 2" xfId="46498" xr:uid="{A1232726-9385-4F6C-95F2-99AF8C085BC5}"/>
    <cellStyle name="Normal 3 3 2 2 4 2 2 2 2 3" xfId="46497" xr:uid="{B1073C09-9E65-43B6-BF0E-06AE2541A609}"/>
    <cellStyle name="Normal 3 3 2 2 4 2 2 2 3" xfId="18550" xr:uid="{B4D911FF-8643-4345-81D2-F9BB58B9BC6A}"/>
    <cellStyle name="Normal 3 3 2 2 4 2 2 2 3 2" xfId="46499" xr:uid="{6DE9CFBB-D8E1-48DC-B721-E1D8FF7E5290}"/>
    <cellStyle name="Normal 3 3 2 2 4 2 2 2 4" xfId="46496" xr:uid="{E0A03B3C-927A-42A4-8D99-05885C649165}"/>
    <cellStyle name="Normal 3 3 2 2 4 2 2 3" xfId="18551" xr:uid="{B49938BB-B363-4A1B-AFDE-B7693C787115}"/>
    <cellStyle name="Normal 3 3 2 2 4 2 2 3 2" xfId="18552" xr:uid="{3997CCD7-FBE6-41B0-BA1B-A618BBC4EA6E}"/>
    <cellStyle name="Normal 3 3 2 2 4 2 2 3 2 2" xfId="46501" xr:uid="{2AE55447-7825-4ECC-AE56-0AB43525D273}"/>
    <cellStyle name="Normal 3 3 2 2 4 2 2 3 3" xfId="46500" xr:uid="{52A2E7CA-E35E-4178-9324-2B4FCD7C327C}"/>
    <cellStyle name="Normal 3 3 2 2 4 2 2 4" xfId="18553" xr:uid="{094269AC-75AB-4763-8563-0F8CB5BF1A6B}"/>
    <cellStyle name="Normal 3 3 2 2 4 2 2 4 2" xfId="46502" xr:uid="{FD82A124-63CC-4232-865C-ADE52DF8E91D}"/>
    <cellStyle name="Normal 3 3 2 2 4 2 2 5" xfId="46495" xr:uid="{DC3A950B-FC5B-412A-B4F7-8CB3488BAF78}"/>
    <cellStyle name="Normal 3 3 2 2 4 2 3" xfId="18554" xr:uid="{75C1EC82-DE54-4D8D-BFB2-F0360197AFC4}"/>
    <cellStyle name="Normal 3 3 2 2 4 2 3 2" xfId="18555" xr:uid="{592BD2F6-3589-40F5-9988-265B37F7C61E}"/>
    <cellStyle name="Normal 3 3 2 2 4 2 3 2 2" xfId="18556" xr:uid="{9C78A989-D03F-4060-939B-DBF14D384259}"/>
    <cellStyle name="Normal 3 3 2 2 4 2 3 2 2 2" xfId="46505" xr:uid="{015CFD02-C2DC-4269-9AB9-E48B17C11BB0}"/>
    <cellStyle name="Normal 3 3 2 2 4 2 3 2 3" xfId="46504" xr:uid="{7B46E5E6-77FF-4A4F-B5AB-78A82EB8846D}"/>
    <cellStyle name="Normal 3 3 2 2 4 2 3 3" xfId="18557" xr:uid="{9623B40C-76E3-4ABF-AA6B-BADD247C22CC}"/>
    <cellStyle name="Normal 3 3 2 2 4 2 3 3 2" xfId="46506" xr:uid="{4F934B44-75BF-4AC6-9A05-E9B8A17D99D8}"/>
    <cellStyle name="Normal 3 3 2 2 4 2 3 4" xfId="46503" xr:uid="{ADF56986-C9B0-4CC9-9CA6-7D845FCECE3B}"/>
    <cellStyle name="Normal 3 3 2 2 4 2 4" xfId="18558" xr:uid="{4490C201-3143-499F-9C40-993F8D66B1E1}"/>
    <cellStyle name="Normal 3 3 2 2 4 2 4 2" xfId="18559" xr:uid="{0F66B533-DC3C-48CF-AB68-4E0BA66609D9}"/>
    <cellStyle name="Normal 3 3 2 2 4 2 4 2 2" xfId="46508" xr:uid="{3C1CC558-CA3D-43F5-92CD-CE5E6D1F867E}"/>
    <cellStyle name="Normal 3 3 2 2 4 2 4 3" xfId="46507" xr:uid="{537CD008-7967-496E-B659-378931D23D2D}"/>
    <cellStyle name="Normal 3 3 2 2 4 2 5" xfId="18560" xr:uid="{7ACF857B-C9D6-4DD6-97FF-A2633C9759CC}"/>
    <cellStyle name="Normal 3 3 2 2 4 2 5 2" xfId="46509" xr:uid="{533AAF09-4161-4257-B82C-78D316B4E36B}"/>
    <cellStyle name="Normal 3 3 2 2 4 2 6" xfId="46494" xr:uid="{72A6128D-8A5F-4670-B675-70AD1A4C4244}"/>
    <cellStyle name="Normal 3 3 2 2 4 3" xfId="18561" xr:uid="{C330563E-7D47-4592-B1F4-18D655C844A2}"/>
    <cellStyle name="Normal 3 3 2 2 4 3 2" xfId="18562" xr:uid="{88CC3F3D-1F6F-44E4-B24D-F1FA14FE7834}"/>
    <cellStyle name="Normal 3 3 2 2 4 3 2 2" xfId="18563" xr:uid="{D61F0A68-600E-4697-9BA4-D06685624502}"/>
    <cellStyle name="Normal 3 3 2 2 4 3 2 2 2" xfId="18564" xr:uid="{37BDB46C-27C7-4D78-9553-2473E0B69C17}"/>
    <cellStyle name="Normal 3 3 2 2 4 3 2 2 2 2" xfId="46513" xr:uid="{E1B5EF3B-3DBD-40EC-8A44-6DADE5666A03}"/>
    <cellStyle name="Normal 3 3 2 2 4 3 2 2 3" xfId="46512" xr:uid="{D7DFD929-AD2D-42D9-AB30-65433158F97A}"/>
    <cellStyle name="Normal 3 3 2 2 4 3 2 3" xfId="18565" xr:uid="{624D8006-D65B-4D94-BAB6-3DCD9B9D9272}"/>
    <cellStyle name="Normal 3 3 2 2 4 3 2 3 2" xfId="46514" xr:uid="{99F5D0AF-BF87-4DE6-B697-6FA7542EDDCA}"/>
    <cellStyle name="Normal 3 3 2 2 4 3 2 4" xfId="46511" xr:uid="{3738E4F9-E276-4CF0-BF02-49E301AB8ACE}"/>
    <cellStyle name="Normal 3 3 2 2 4 3 3" xfId="18566" xr:uid="{8EE32A0E-A516-4F2E-A899-86AB0CED7BB8}"/>
    <cellStyle name="Normal 3 3 2 2 4 3 3 2" xfId="18567" xr:uid="{74DCB4CC-9133-4B10-B689-2AD6DE5CAE25}"/>
    <cellStyle name="Normal 3 3 2 2 4 3 3 2 2" xfId="46516" xr:uid="{1122A791-E89F-48BE-9D88-5BAC082AF823}"/>
    <cellStyle name="Normal 3 3 2 2 4 3 3 3" xfId="46515" xr:uid="{AC986E85-B888-4143-8138-7CB36B00B1CE}"/>
    <cellStyle name="Normal 3 3 2 2 4 3 4" xfId="18568" xr:uid="{457AD809-CC59-44D9-923D-8B6C08B251D6}"/>
    <cellStyle name="Normal 3 3 2 2 4 3 4 2" xfId="46517" xr:uid="{A46FCE57-C8A7-4491-AEF1-48F466C39489}"/>
    <cellStyle name="Normal 3 3 2 2 4 3 5" xfId="46510" xr:uid="{03A392B6-BDD8-4A9D-B6A3-38D787C739BF}"/>
    <cellStyle name="Normal 3 3 2 2 4 4" xfId="18569" xr:uid="{E6BA1EBE-8BBE-4E12-8643-51F875611E86}"/>
    <cellStyle name="Normal 3 3 2 2 4 4 2" xfId="18570" xr:uid="{1A565A35-E8D3-4EDC-9279-E7977C355076}"/>
    <cellStyle name="Normal 3 3 2 2 4 4 2 2" xfId="18571" xr:uid="{6C978B32-DA10-49A7-891B-4139E08369B3}"/>
    <cellStyle name="Normal 3 3 2 2 4 4 2 2 2" xfId="18572" xr:uid="{27E5DF10-577F-42D7-A77B-97DED253BCDC}"/>
    <cellStyle name="Normal 3 3 2 2 4 4 2 2 2 2" xfId="46521" xr:uid="{5E2E1BE9-BF87-4D8F-9BA8-27908669C0E8}"/>
    <cellStyle name="Normal 3 3 2 2 4 4 2 2 3" xfId="46520" xr:uid="{F647DF87-08D7-4139-950B-5ACF945CB56F}"/>
    <cellStyle name="Normal 3 3 2 2 4 4 2 3" xfId="18573" xr:uid="{EB8EA016-FEEE-4EAD-B3DD-16062A129D0E}"/>
    <cellStyle name="Normal 3 3 2 2 4 4 2 3 2" xfId="46522" xr:uid="{25DA41F0-6C37-4563-A07F-6706BDAA8DF7}"/>
    <cellStyle name="Normal 3 3 2 2 4 4 2 4" xfId="46519" xr:uid="{B85F03C2-6DCC-46A9-BBCA-06A0E4572423}"/>
    <cellStyle name="Normal 3 3 2 2 4 4 3" xfId="18574" xr:uid="{DA678BB2-CEA9-4723-BF8A-FDB454A98003}"/>
    <cellStyle name="Normal 3 3 2 2 4 4 3 2" xfId="18575" xr:uid="{0CD58B23-C53F-4268-AB59-AABB9540AD64}"/>
    <cellStyle name="Normal 3 3 2 2 4 4 3 2 2" xfId="46524" xr:uid="{4CFBC8C7-100D-427D-91CD-2F22A9374909}"/>
    <cellStyle name="Normal 3 3 2 2 4 4 3 3" xfId="46523" xr:uid="{3119098E-B031-4FCA-B42E-7A395F48810C}"/>
    <cellStyle name="Normal 3 3 2 2 4 4 4" xfId="18576" xr:uid="{8E52BFE8-4661-4D16-8B05-637A785EDDE7}"/>
    <cellStyle name="Normal 3 3 2 2 4 4 4 2" xfId="46525" xr:uid="{1E70BACD-7176-4AC5-9C11-0595CA688CF8}"/>
    <cellStyle name="Normal 3 3 2 2 4 4 5" xfId="46518" xr:uid="{DAD60540-AADD-4B9F-8CC4-ECD2FE412054}"/>
    <cellStyle name="Normal 3 3 2 2 4 5" xfId="18577" xr:uid="{1A6E9062-53FF-42F7-90F2-02B8288B5F5F}"/>
    <cellStyle name="Normal 3 3 2 2 4 5 2" xfId="18578" xr:uid="{BE587FA8-93BE-4FB5-9709-AD65C6CD690F}"/>
    <cellStyle name="Normal 3 3 2 2 4 5 2 2" xfId="18579" xr:uid="{D6084C9B-0DEC-4934-B7A4-FE5500CEF457}"/>
    <cellStyle name="Normal 3 3 2 2 4 5 2 2 2" xfId="46528" xr:uid="{5FE89827-6B7D-401D-97E2-EA430F632FC5}"/>
    <cellStyle name="Normal 3 3 2 2 4 5 2 3" xfId="46527" xr:uid="{4D9464A0-8433-4587-B554-0833B81A3005}"/>
    <cellStyle name="Normal 3 3 2 2 4 5 3" xfId="18580" xr:uid="{ACBAE460-138E-4BEE-AEF8-2B280FEEAD22}"/>
    <cellStyle name="Normal 3 3 2 2 4 5 3 2" xfId="46529" xr:uid="{41C1605B-BB5F-475C-822D-64814805A150}"/>
    <cellStyle name="Normal 3 3 2 2 4 5 4" xfId="46526" xr:uid="{4B1AAD28-B90E-4C39-9A53-032DE2AB9911}"/>
    <cellStyle name="Normal 3 3 2 2 4 6" xfId="18581" xr:uid="{B602DB22-57EE-4D09-A325-35D5B3133E2A}"/>
    <cellStyle name="Normal 3 3 2 2 4 6 2" xfId="18582" xr:uid="{8F1C23FA-6D04-428B-8180-E2DD02135E4E}"/>
    <cellStyle name="Normal 3 3 2 2 4 6 2 2" xfId="46531" xr:uid="{0BD8594A-54A9-4383-A64B-7992B954FEFF}"/>
    <cellStyle name="Normal 3 3 2 2 4 6 3" xfId="46530" xr:uid="{F723F634-95E9-4FE9-B670-6A77778CC0CF}"/>
    <cellStyle name="Normal 3 3 2 2 4 7" xfId="18583" xr:uid="{A9BE83D2-F618-46EF-9828-9C18400881C7}"/>
    <cellStyle name="Normal 3 3 2 2 4 7 2" xfId="46532" xr:uid="{12107AE5-CCD0-454D-BA19-063F8511F4E6}"/>
    <cellStyle name="Normal 3 3 2 2 4 8" xfId="28464" xr:uid="{2ED005A5-BA5F-4ED6-9075-FD0CBDBDC06C}"/>
    <cellStyle name="Normal 3 3 2 2 5" xfId="18584" xr:uid="{CB84E1A2-86E9-4D8B-9DE6-9638AA165E03}"/>
    <cellStyle name="Normal 3 3 2 2 5 2" xfId="18585" xr:uid="{D3FCD992-CB2E-459C-8E4E-E876D50A09B4}"/>
    <cellStyle name="Normal 3 3 2 2 5 2 2" xfId="18586" xr:uid="{0D9B940F-F132-48BB-8DCD-407AE9100A25}"/>
    <cellStyle name="Normal 3 3 2 2 5 2 2 2" xfId="18587" xr:uid="{A4E2A49D-9F67-4BC3-BA25-08A8DC42E763}"/>
    <cellStyle name="Normal 3 3 2 2 5 2 2 2 2" xfId="18588" xr:uid="{23E52924-8685-464E-8F8F-73F1B7923278}"/>
    <cellStyle name="Normal 3 3 2 2 5 2 2 2 2 2" xfId="46537" xr:uid="{46A99493-7C00-4AAC-9004-5A6B1C1B5280}"/>
    <cellStyle name="Normal 3 3 2 2 5 2 2 2 3" xfId="46536" xr:uid="{AD86DB93-06A5-4819-9B67-67B773C10F7F}"/>
    <cellStyle name="Normal 3 3 2 2 5 2 2 3" xfId="18589" xr:uid="{71E73BB5-FD17-4DD9-B44B-B276E2C0BC08}"/>
    <cellStyle name="Normal 3 3 2 2 5 2 2 3 2" xfId="46538" xr:uid="{88D54474-C71A-4237-9A28-B29854A0D377}"/>
    <cellStyle name="Normal 3 3 2 2 5 2 2 4" xfId="46535" xr:uid="{C213A1D3-100E-4DCC-9009-3400352CD6F6}"/>
    <cellStyle name="Normal 3 3 2 2 5 2 3" xfId="18590" xr:uid="{47DB0739-EAAC-49F9-B59A-A287BA062357}"/>
    <cellStyle name="Normal 3 3 2 2 5 2 3 2" xfId="18591" xr:uid="{42D42E85-D575-41CB-80FC-0B7CC84D9301}"/>
    <cellStyle name="Normal 3 3 2 2 5 2 3 2 2" xfId="46540" xr:uid="{282C798E-45C5-4563-A7F7-4ED322C6DB51}"/>
    <cellStyle name="Normal 3 3 2 2 5 2 3 3" xfId="46539" xr:uid="{064DC76B-0F16-4BD5-A71F-730B9134554D}"/>
    <cellStyle name="Normal 3 3 2 2 5 2 4" xfId="18592" xr:uid="{41DD6A82-43DC-46DF-A75E-C5516C6989EC}"/>
    <cellStyle name="Normal 3 3 2 2 5 2 4 2" xfId="46541" xr:uid="{06F26940-D6D5-4D5F-BB68-E2F209A871F4}"/>
    <cellStyle name="Normal 3 3 2 2 5 2 5" xfId="46534" xr:uid="{7FCA4C66-6EBF-421B-84FB-F0A2E79278A3}"/>
    <cellStyle name="Normal 3 3 2 2 5 3" xfId="18593" xr:uid="{71E9A25A-53F3-4F74-B2F4-7FE7EB5207C4}"/>
    <cellStyle name="Normal 3 3 2 2 5 3 2" xfId="18594" xr:uid="{9DA81886-A83F-4C9D-9EFE-D15FFE265E4E}"/>
    <cellStyle name="Normal 3 3 2 2 5 3 2 2" xfId="18595" xr:uid="{1DEB8C4B-B385-4AFA-A53D-3C3C3DBCBE25}"/>
    <cellStyle name="Normal 3 3 2 2 5 3 2 2 2" xfId="46544" xr:uid="{124AD367-46CD-42A1-B3A7-4A50BC32BC5A}"/>
    <cellStyle name="Normal 3 3 2 2 5 3 2 3" xfId="46543" xr:uid="{F119D2F7-8AD8-4587-8171-402C18597E97}"/>
    <cellStyle name="Normal 3 3 2 2 5 3 3" xfId="18596" xr:uid="{9EC24414-70BF-40AE-AF4C-A6D273FB131A}"/>
    <cellStyle name="Normal 3 3 2 2 5 3 3 2" xfId="46545" xr:uid="{554E2DBD-C272-4438-B2AE-CB7158C51847}"/>
    <cellStyle name="Normal 3 3 2 2 5 3 4" xfId="46542" xr:uid="{DD28F570-EB5D-4F61-BF2C-6DDB8A42A2E8}"/>
    <cellStyle name="Normal 3 3 2 2 5 4" xfId="18597" xr:uid="{59696BDD-265E-48D7-8458-A23E76284DF2}"/>
    <cellStyle name="Normal 3 3 2 2 5 4 2" xfId="18598" xr:uid="{95B7D013-BD1B-4EDF-8A96-2281BF59073F}"/>
    <cellStyle name="Normal 3 3 2 2 5 4 2 2" xfId="46547" xr:uid="{D1F64FC7-1B07-4391-A32A-93482921480E}"/>
    <cellStyle name="Normal 3 3 2 2 5 4 3" xfId="46546" xr:uid="{574A7579-8767-48B9-A579-396A5633E88E}"/>
    <cellStyle name="Normal 3 3 2 2 5 5" xfId="18599" xr:uid="{44A7EF8F-F97D-46D8-9A01-E0EA4A5F87B2}"/>
    <cellStyle name="Normal 3 3 2 2 5 5 2" xfId="46548" xr:uid="{BA8A8B66-FB2F-459A-81D6-6156CB7A11DD}"/>
    <cellStyle name="Normal 3 3 2 2 5 6" xfId="46533" xr:uid="{52F5B24F-25BC-4C43-B7B9-E5B4A762FDA0}"/>
    <cellStyle name="Normal 3 3 2 2 6" xfId="18600" xr:uid="{63754646-1F3F-4B91-B0D6-A739EA416258}"/>
    <cellStyle name="Normal 3 3 2 2 6 2" xfId="18601" xr:uid="{3078304A-3AEE-4E30-90C6-8516596BEE9C}"/>
    <cellStyle name="Normal 3 3 2 2 6 2 2" xfId="18602" xr:uid="{67AB2241-394B-446D-92F9-B73126F55A4D}"/>
    <cellStyle name="Normal 3 3 2 2 6 2 2 2" xfId="18603" xr:uid="{89B0DF86-BF34-4B89-BEF9-3DC86B8705DD}"/>
    <cellStyle name="Normal 3 3 2 2 6 2 2 2 2" xfId="46552" xr:uid="{1915D9F2-F345-47AD-A796-51E8F1AC3DB8}"/>
    <cellStyle name="Normal 3 3 2 2 6 2 2 3" xfId="46551" xr:uid="{AFFE2DB6-93F1-4EB2-B56E-EF3FBA18A3C2}"/>
    <cellStyle name="Normal 3 3 2 2 6 2 3" xfId="18604" xr:uid="{D0F8374F-7F89-40D2-9920-38C4C3D303A2}"/>
    <cellStyle name="Normal 3 3 2 2 6 2 3 2" xfId="46553" xr:uid="{0E54E22A-D603-4C2E-8468-96400BE3C044}"/>
    <cellStyle name="Normal 3 3 2 2 6 2 4" xfId="46550" xr:uid="{622E2488-2118-42B1-A990-DB7BF1A422BE}"/>
    <cellStyle name="Normal 3 3 2 2 6 3" xfId="18605" xr:uid="{F89CD36C-F2FB-4422-8270-0C7ABDA9C51C}"/>
    <cellStyle name="Normal 3 3 2 2 6 3 2" xfId="18606" xr:uid="{F9895FCD-1661-4F63-ACF9-EA6F63A11804}"/>
    <cellStyle name="Normal 3 3 2 2 6 3 2 2" xfId="46555" xr:uid="{FA764B4C-8568-450B-AF19-45D8CF183770}"/>
    <cellStyle name="Normal 3 3 2 2 6 3 3" xfId="46554" xr:uid="{8CE951C5-BFD9-4789-871F-DA14960165FA}"/>
    <cellStyle name="Normal 3 3 2 2 6 4" xfId="18607" xr:uid="{F635649A-F1EA-4D1C-AB62-9FD2640AA224}"/>
    <cellStyle name="Normal 3 3 2 2 6 4 2" xfId="46556" xr:uid="{9C05969B-44B8-4A5D-8818-421D51B9D733}"/>
    <cellStyle name="Normal 3 3 2 2 6 5" xfId="46549" xr:uid="{31D4F128-723C-4684-A778-7A24B5116223}"/>
    <cellStyle name="Normal 3 3 2 2 7" xfId="18608" xr:uid="{3CF45EE1-941A-4A3B-A7F2-A6251000D22C}"/>
    <cellStyle name="Normal 3 3 2 2 7 2" xfId="18609" xr:uid="{16526E11-67D3-49A4-B1BE-8B2771295B8F}"/>
    <cellStyle name="Normal 3 3 2 2 7 2 2" xfId="18610" xr:uid="{95C5B8EF-021E-4185-B6AC-73349375ED65}"/>
    <cellStyle name="Normal 3 3 2 2 7 2 2 2" xfId="18611" xr:uid="{51B41A19-E1A9-4FAF-947E-83F17A5B140C}"/>
    <cellStyle name="Normal 3 3 2 2 7 2 2 2 2" xfId="46560" xr:uid="{459D33DE-9D41-4B0B-B3B9-0AE65EE36F97}"/>
    <cellStyle name="Normal 3 3 2 2 7 2 2 3" xfId="46559" xr:uid="{30C5AF3C-1FC8-499A-B05E-3C2A94FCED49}"/>
    <cellStyle name="Normal 3 3 2 2 7 2 3" xfId="18612" xr:uid="{5DC76966-988D-457E-8901-2A7CEC41D5A0}"/>
    <cellStyle name="Normal 3 3 2 2 7 2 3 2" xfId="46561" xr:uid="{E69825E5-0D4F-4078-ADD1-65096D14803D}"/>
    <cellStyle name="Normal 3 3 2 2 7 2 4" xfId="46558" xr:uid="{65680A07-E831-47C9-9F7D-6A0E13B2A300}"/>
    <cellStyle name="Normal 3 3 2 2 7 3" xfId="18613" xr:uid="{6FB88CC3-AADF-42E6-8A84-4151DACEEEBA}"/>
    <cellStyle name="Normal 3 3 2 2 7 3 2" xfId="18614" xr:uid="{386DB86D-2BE4-45C9-A8E2-3E76BC0F5335}"/>
    <cellStyle name="Normal 3 3 2 2 7 3 2 2" xfId="46563" xr:uid="{14B12B6C-1EDE-448B-8B99-7960AF4D337E}"/>
    <cellStyle name="Normal 3 3 2 2 7 3 3" xfId="46562" xr:uid="{0FC93F09-22BA-4810-A398-DE54FC10539C}"/>
    <cellStyle name="Normal 3 3 2 2 7 4" xfId="18615" xr:uid="{C59108B4-E715-4331-B81B-1591E323988E}"/>
    <cellStyle name="Normal 3 3 2 2 7 4 2" xfId="46564" xr:uid="{E1E57994-7182-4079-9B39-D6211C061DF3}"/>
    <cellStyle name="Normal 3 3 2 2 7 5" xfId="46557" xr:uid="{5BFF5C2E-84C1-4D5D-95B3-C5A2C2D47DB8}"/>
    <cellStyle name="Normal 3 3 2 2 8" xfId="18616" xr:uid="{37420D5B-34F9-4F10-B694-DD93FCCB0E0E}"/>
    <cellStyle name="Normal 3 3 2 2 8 2" xfId="18617" xr:uid="{DABF03C3-28FC-478C-8078-D66186343375}"/>
    <cellStyle name="Normal 3 3 2 2 8 2 2" xfId="18618" xr:uid="{5138D52C-F18F-4DB6-AFBC-C5F087EDBE2E}"/>
    <cellStyle name="Normal 3 3 2 2 8 2 2 2" xfId="46567" xr:uid="{6FAED4E2-7B20-4CFB-A7F0-F4D5EFDB277E}"/>
    <cellStyle name="Normal 3 3 2 2 8 2 3" xfId="46566" xr:uid="{F8B2738C-2831-493B-A091-9EF36B9C5AE4}"/>
    <cellStyle name="Normal 3 3 2 2 8 3" xfId="18619" xr:uid="{4EF4E70B-3A14-4329-9069-071D0BD02B4D}"/>
    <cellStyle name="Normal 3 3 2 2 8 3 2" xfId="46568" xr:uid="{7B4BD7B8-4D22-4EC4-9A9E-E388C17D4B91}"/>
    <cellStyle name="Normal 3 3 2 2 8 4" xfId="46565" xr:uid="{60852DF0-B9C8-4BFC-BE79-6B142A174AD9}"/>
    <cellStyle name="Normal 3 3 2 2 9" xfId="18620" xr:uid="{49FBCDC8-5777-478F-B75D-98C958F13C31}"/>
    <cellStyle name="Normal 3 3 2 2 9 2" xfId="18621" xr:uid="{6C0AD150-B2C8-43D0-B39B-72F4FBBA397A}"/>
    <cellStyle name="Normal 3 3 2 2 9 2 2" xfId="46570" xr:uid="{FBDF59B0-4D00-4F2F-9080-18AE480DE239}"/>
    <cellStyle name="Normal 3 3 2 2 9 3" xfId="46569" xr:uid="{68294915-9C6E-44B1-9597-CA2A6A2A5FC0}"/>
    <cellStyle name="Normal 3 3 2 3" xfId="177" xr:uid="{6114A1CD-CDAD-41B8-931D-29696FB74CC4}"/>
    <cellStyle name="Normal 3 3 2 3 10" xfId="27928" xr:uid="{E63FD74C-A553-46A4-A3A2-3E688EAF05F4}"/>
    <cellStyle name="Normal 3 3 2 3 10 2" xfId="55847" xr:uid="{0C70ED37-1BE7-4BAA-9BBB-57E0387FAE50}"/>
    <cellStyle name="Normal 3 3 2 3 11" xfId="28159" xr:uid="{622630E4-336C-46DC-8207-6064DA6D6574}"/>
    <cellStyle name="Normal 3 3 2 3 2" xfId="332" xr:uid="{C6313AE1-588E-4430-B6B3-C6CC16489210}"/>
    <cellStyle name="Normal 3 3 2 3 2 10" xfId="28313" xr:uid="{3497CC09-F584-41E1-962E-B81DAE3FDB2C}"/>
    <cellStyle name="Normal 3 3 2 3 2 2" xfId="679" xr:uid="{D4C981E9-274D-4B82-A57C-DB6DB8EA5A1D}"/>
    <cellStyle name="Normal 3 3 2 3 2 2 2" xfId="18622" xr:uid="{BFB1A312-15C4-4C95-BB3F-C5FD9996DF3C}"/>
    <cellStyle name="Normal 3 3 2 3 2 2 2 2" xfId="18623" xr:uid="{ED98E9B2-C95E-404C-A3FC-30B519AC60DD}"/>
    <cellStyle name="Normal 3 3 2 3 2 2 2 2 2" xfId="18624" xr:uid="{97946AD2-22E5-4E13-9A8E-F4FD9D2CC738}"/>
    <cellStyle name="Normal 3 3 2 3 2 2 2 2 2 2" xfId="18625" xr:uid="{42AB43FB-0B29-4A1E-A484-D6C5F9239524}"/>
    <cellStyle name="Normal 3 3 2 3 2 2 2 2 2 2 2" xfId="18626" xr:uid="{8842797A-7C8A-4B75-890A-F11670CA2DAD}"/>
    <cellStyle name="Normal 3 3 2 3 2 2 2 2 2 2 2 2" xfId="46575" xr:uid="{158E4549-3783-4672-96B1-501B3EFBE48A}"/>
    <cellStyle name="Normal 3 3 2 3 2 2 2 2 2 2 3" xfId="46574" xr:uid="{0E565021-8049-4776-A093-DD33FA9924AA}"/>
    <cellStyle name="Normal 3 3 2 3 2 2 2 2 2 3" xfId="18627" xr:uid="{3D9765E9-ADB6-4178-869F-9137E8448873}"/>
    <cellStyle name="Normal 3 3 2 3 2 2 2 2 2 3 2" xfId="46576" xr:uid="{8C39F8D1-C136-4807-8270-57A60322D8BD}"/>
    <cellStyle name="Normal 3 3 2 3 2 2 2 2 2 4" xfId="46573" xr:uid="{F60131E4-C03C-4700-AA50-F70DE3650FE9}"/>
    <cellStyle name="Normal 3 3 2 3 2 2 2 2 3" xfId="18628" xr:uid="{B9654E07-84B5-47D6-95F5-61C9B92C35D7}"/>
    <cellStyle name="Normal 3 3 2 3 2 2 2 2 3 2" xfId="18629" xr:uid="{9CCF109B-DC78-4D76-B4EB-46608A46D5E3}"/>
    <cellStyle name="Normal 3 3 2 3 2 2 2 2 3 2 2" xfId="46578" xr:uid="{78A34B08-2718-4A79-B223-BDA132871FAA}"/>
    <cellStyle name="Normal 3 3 2 3 2 2 2 2 3 3" xfId="46577" xr:uid="{3B7AA2E5-532B-4E88-9D0A-09C1599B4F24}"/>
    <cellStyle name="Normal 3 3 2 3 2 2 2 2 4" xfId="18630" xr:uid="{F706CC4F-9248-4B39-926E-22ABBCF604B8}"/>
    <cellStyle name="Normal 3 3 2 3 2 2 2 2 4 2" xfId="46579" xr:uid="{F7C1D516-002A-4D4B-ADDB-5FC6AA72C819}"/>
    <cellStyle name="Normal 3 3 2 3 2 2 2 2 5" xfId="46572" xr:uid="{B54CA980-8672-4181-A0C0-81629D336CBA}"/>
    <cellStyle name="Normal 3 3 2 3 2 2 2 3" xfId="18631" xr:uid="{449E2F5D-D68D-4900-B26E-960AC6C0D570}"/>
    <cellStyle name="Normal 3 3 2 3 2 2 2 3 2" xfId="18632" xr:uid="{FBF6CD78-0854-40D9-A036-095C50166A8A}"/>
    <cellStyle name="Normal 3 3 2 3 2 2 2 3 2 2" xfId="18633" xr:uid="{D4B3A401-B4C2-43EB-9CF8-408A1CCC9F4F}"/>
    <cellStyle name="Normal 3 3 2 3 2 2 2 3 2 2 2" xfId="46582" xr:uid="{FB88CACE-D9F1-41CC-AA96-A2FA94857AD2}"/>
    <cellStyle name="Normal 3 3 2 3 2 2 2 3 2 3" xfId="46581" xr:uid="{22540511-8C52-42F9-9BEF-688752225D1F}"/>
    <cellStyle name="Normal 3 3 2 3 2 2 2 3 3" xfId="18634" xr:uid="{3901E040-352A-40ED-92A4-95ECBACA1A01}"/>
    <cellStyle name="Normal 3 3 2 3 2 2 2 3 3 2" xfId="46583" xr:uid="{2E68BCF4-64AA-42CA-8758-848DEC0A87EC}"/>
    <cellStyle name="Normal 3 3 2 3 2 2 2 3 4" xfId="46580" xr:uid="{8221C67B-872D-4748-82FC-2A9B7F8C10FD}"/>
    <cellStyle name="Normal 3 3 2 3 2 2 2 4" xfId="18635" xr:uid="{B7456506-82A5-4CF2-946E-1D7A3E23E77D}"/>
    <cellStyle name="Normal 3 3 2 3 2 2 2 4 2" xfId="18636" xr:uid="{E9B16634-7213-4596-AC8A-3D03282A9FBD}"/>
    <cellStyle name="Normal 3 3 2 3 2 2 2 4 2 2" xfId="46585" xr:uid="{C3DFB756-78DD-46A6-A037-B1A5B4DE0AEC}"/>
    <cellStyle name="Normal 3 3 2 3 2 2 2 4 3" xfId="46584" xr:uid="{A5193EFC-641C-4FB9-B1E6-28876DB4E904}"/>
    <cellStyle name="Normal 3 3 2 3 2 2 2 5" xfId="18637" xr:uid="{E069B7EA-4E93-4D69-A29F-D4A1F4A68081}"/>
    <cellStyle name="Normal 3 3 2 3 2 2 2 5 2" xfId="46586" xr:uid="{333CA8AE-79AC-4965-88E5-DEA5AEDCDFC9}"/>
    <cellStyle name="Normal 3 3 2 3 2 2 2 6" xfId="46571" xr:uid="{B6481945-6836-48BE-9357-5FECE4DD44BB}"/>
    <cellStyle name="Normal 3 3 2 3 2 2 3" xfId="18638" xr:uid="{2F56EB00-258B-439C-AF48-CF7DA4706E84}"/>
    <cellStyle name="Normal 3 3 2 3 2 2 3 2" xfId="18639" xr:uid="{EA8FAC32-4EC8-4A83-BAB7-DCB97E79699D}"/>
    <cellStyle name="Normal 3 3 2 3 2 2 3 2 2" xfId="18640" xr:uid="{D81972D8-A317-43A8-A9AB-2E9A99CDAAF0}"/>
    <cellStyle name="Normal 3 3 2 3 2 2 3 2 2 2" xfId="18641" xr:uid="{078D0CE3-E96F-4569-927F-18496CA4C4EB}"/>
    <cellStyle name="Normal 3 3 2 3 2 2 3 2 2 2 2" xfId="46590" xr:uid="{9A6AE91D-3EE1-4964-BE48-E5668A9BE1D9}"/>
    <cellStyle name="Normal 3 3 2 3 2 2 3 2 2 3" xfId="46589" xr:uid="{15802FB2-D15B-4C68-91CA-3402F8B1EA00}"/>
    <cellStyle name="Normal 3 3 2 3 2 2 3 2 3" xfId="18642" xr:uid="{7C9BE917-2499-4DC0-A7D4-5EE56AE17B71}"/>
    <cellStyle name="Normal 3 3 2 3 2 2 3 2 3 2" xfId="46591" xr:uid="{C5D72F78-D55E-48AD-B50F-DECCCE8A10E9}"/>
    <cellStyle name="Normal 3 3 2 3 2 2 3 2 4" xfId="46588" xr:uid="{9D619AFF-1198-4C10-9BA9-0D05AE084AB3}"/>
    <cellStyle name="Normal 3 3 2 3 2 2 3 3" xfId="18643" xr:uid="{63A4C223-FDAF-4208-866C-FFF1694F55F1}"/>
    <cellStyle name="Normal 3 3 2 3 2 2 3 3 2" xfId="18644" xr:uid="{081B583C-6536-4B0B-A1F8-7A5564DD1C7F}"/>
    <cellStyle name="Normal 3 3 2 3 2 2 3 3 2 2" xfId="46593" xr:uid="{FA37CA42-6B75-45E6-B9AE-F4F47168BC38}"/>
    <cellStyle name="Normal 3 3 2 3 2 2 3 3 3" xfId="46592" xr:uid="{5754840B-CD51-4D5F-B503-D5259864DDF2}"/>
    <cellStyle name="Normal 3 3 2 3 2 2 3 4" xfId="18645" xr:uid="{B869ABD5-8B59-4F47-B60E-E3954E7223EF}"/>
    <cellStyle name="Normal 3 3 2 3 2 2 3 4 2" xfId="46594" xr:uid="{590CB92F-EAD5-4F27-A67E-AD684B3C354A}"/>
    <cellStyle name="Normal 3 3 2 3 2 2 3 5" xfId="46587" xr:uid="{EDA1B918-C77A-41BA-9FAB-8FA84844EE11}"/>
    <cellStyle name="Normal 3 3 2 3 2 2 4" xfId="18646" xr:uid="{D99CC6FA-D4EC-4C1B-ABF8-3BE7B52F1AA4}"/>
    <cellStyle name="Normal 3 3 2 3 2 2 4 2" xfId="18647" xr:uid="{B60400AB-90EB-4BC5-9B07-FF2EA0EB5295}"/>
    <cellStyle name="Normal 3 3 2 3 2 2 4 2 2" xfId="18648" xr:uid="{1BFF8492-41D0-465B-B335-29A0530F1D1B}"/>
    <cellStyle name="Normal 3 3 2 3 2 2 4 2 2 2" xfId="18649" xr:uid="{6DC66EF5-6E46-4B13-8AAC-0BD291F945EE}"/>
    <cellStyle name="Normal 3 3 2 3 2 2 4 2 2 2 2" xfId="46598" xr:uid="{7CE044EE-74E4-495A-B137-F6E4E6ABAAED}"/>
    <cellStyle name="Normal 3 3 2 3 2 2 4 2 2 3" xfId="46597" xr:uid="{FF495A01-2AD6-4B5E-8512-FAF60A60BC0C}"/>
    <cellStyle name="Normal 3 3 2 3 2 2 4 2 3" xfId="18650" xr:uid="{17FD80E1-C3A4-4804-B35A-FBFA2B134FD4}"/>
    <cellStyle name="Normal 3 3 2 3 2 2 4 2 3 2" xfId="46599" xr:uid="{95F5B4B8-4D37-4BF2-83C8-EAB41448710A}"/>
    <cellStyle name="Normal 3 3 2 3 2 2 4 2 4" xfId="46596" xr:uid="{45FE232B-87CA-4D42-AA2F-3A9B56E6B897}"/>
    <cellStyle name="Normal 3 3 2 3 2 2 4 3" xfId="18651" xr:uid="{14FE9C31-1EBF-47CF-8885-35DCB9A24413}"/>
    <cellStyle name="Normal 3 3 2 3 2 2 4 3 2" xfId="18652" xr:uid="{8236A1F8-803B-48AF-8D00-D13A2B213401}"/>
    <cellStyle name="Normal 3 3 2 3 2 2 4 3 2 2" xfId="46601" xr:uid="{F53AF6B1-CAD1-4F4F-9C1C-B7094787C1E6}"/>
    <cellStyle name="Normal 3 3 2 3 2 2 4 3 3" xfId="46600" xr:uid="{67A91CF1-EDFB-467E-B902-C5411C36D85D}"/>
    <cellStyle name="Normal 3 3 2 3 2 2 4 4" xfId="18653" xr:uid="{3E6DB6A9-E6F2-4419-A95A-2C3F1B000869}"/>
    <cellStyle name="Normal 3 3 2 3 2 2 4 4 2" xfId="46602" xr:uid="{CEF3C9A5-B432-4128-9934-B18A97956C9A}"/>
    <cellStyle name="Normal 3 3 2 3 2 2 4 5" xfId="46595" xr:uid="{642DA138-25A8-4392-85BC-29FB70D5C6FD}"/>
    <cellStyle name="Normal 3 3 2 3 2 2 5" xfId="18654" xr:uid="{B53B2AED-0640-4320-A1A4-0828AB422FCD}"/>
    <cellStyle name="Normal 3 3 2 3 2 2 5 2" xfId="18655" xr:uid="{9B7AA160-7C13-4220-861D-B18E5DE0C3EA}"/>
    <cellStyle name="Normal 3 3 2 3 2 2 5 2 2" xfId="18656" xr:uid="{B2A5745B-D6CE-4AED-A7DE-2BF4F923608D}"/>
    <cellStyle name="Normal 3 3 2 3 2 2 5 2 2 2" xfId="46605" xr:uid="{863DBF47-F487-4153-92FC-4B2D36F5BDDE}"/>
    <cellStyle name="Normal 3 3 2 3 2 2 5 2 3" xfId="46604" xr:uid="{18EE8957-46F0-4F8B-8AAE-A776EE4834EA}"/>
    <cellStyle name="Normal 3 3 2 3 2 2 5 3" xfId="18657" xr:uid="{028072ED-C4DE-471F-ABCF-B4F57236B550}"/>
    <cellStyle name="Normal 3 3 2 3 2 2 5 3 2" xfId="46606" xr:uid="{CB4E6646-F760-44C7-A30A-A442BC164E2F}"/>
    <cellStyle name="Normal 3 3 2 3 2 2 5 4" xfId="46603" xr:uid="{F897832B-6AC0-4733-81E1-A5EDB4A18923}"/>
    <cellStyle name="Normal 3 3 2 3 2 2 6" xfId="18658" xr:uid="{01E32221-D19A-4CFA-A78B-ACB494139404}"/>
    <cellStyle name="Normal 3 3 2 3 2 2 6 2" xfId="18659" xr:uid="{6A3DC032-5D29-431E-A58F-7CA4CD9BD073}"/>
    <cellStyle name="Normal 3 3 2 3 2 2 6 2 2" xfId="46608" xr:uid="{014B3223-88D4-4630-8472-1888C65E3C83}"/>
    <cellStyle name="Normal 3 3 2 3 2 2 6 3" xfId="46607" xr:uid="{4D830F63-607B-4970-ACB7-805BC008217C}"/>
    <cellStyle name="Normal 3 3 2 3 2 2 7" xfId="18660" xr:uid="{2D6C5FDB-42C5-4D48-BDC7-3C75540F7DD4}"/>
    <cellStyle name="Normal 3 3 2 3 2 2 7 2" xfId="46609" xr:uid="{77D9B487-B74A-4204-A022-996F93C4139B}"/>
    <cellStyle name="Normal 3 3 2 3 2 2 8" xfId="28658" xr:uid="{7EFD9D2E-8755-4E08-99C0-4DFC9058E950}"/>
    <cellStyle name="Normal 3 3 2 3 2 3" xfId="18661" xr:uid="{EEDFBB9D-6284-47A6-BDEB-619856AE9347}"/>
    <cellStyle name="Normal 3 3 2 3 2 3 2" xfId="18662" xr:uid="{805CBCF5-205A-4E83-8723-3DCF2D94E1A9}"/>
    <cellStyle name="Normal 3 3 2 3 2 3 2 2" xfId="18663" xr:uid="{437D4FE6-C32F-42FE-8AB1-30DD8849D255}"/>
    <cellStyle name="Normal 3 3 2 3 2 3 2 2 2" xfId="18664" xr:uid="{612DBCA7-3F26-4CA1-A8D3-E450798AD6AC}"/>
    <cellStyle name="Normal 3 3 2 3 2 3 2 2 2 2" xfId="18665" xr:uid="{FF91F4C8-C513-464A-B146-745D5FDA5EF7}"/>
    <cellStyle name="Normal 3 3 2 3 2 3 2 2 2 2 2" xfId="46614" xr:uid="{C23BE59B-E6C6-412C-AF0C-012E22F2988C}"/>
    <cellStyle name="Normal 3 3 2 3 2 3 2 2 2 3" xfId="46613" xr:uid="{F5038583-4D04-4CF9-A7B5-FEE26DDCCF56}"/>
    <cellStyle name="Normal 3 3 2 3 2 3 2 2 3" xfId="18666" xr:uid="{B004FC2D-3D5E-43C8-A14B-4DBF0AAB8652}"/>
    <cellStyle name="Normal 3 3 2 3 2 3 2 2 3 2" xfId="46615" xr:uid="{0C720B27-FE00-45C2-B469-7DC4064578B0}"/>
    <cellStyle name="Normal 3 3 2 3 2 3 2 2 4" xfId="46612" xr:uid="{A2C078F1-88F2-437C-A546-CB9569C02FE7}"/>
    <cellStyle name="Normal 3 3 2 3 2 3 2 3" xfId="18667" xr:uid="{FECCD7B0-65AE-40C2-B9C4-109F0D48BD80}"/>
    <cellStyle name="Normal 3 3 2 3 2 3 2 3 2" xfId="18668" xr:uid="{A7F54DD0-C6D0-420C-9261-D66B6A725BF7}"/>
    <cellStyle name="Normal 3 3 2 3 2 3 2 3 2 2" xfId="46617" xr:uid="{D783D682-0451-43F2-82A7-268A5F994DDA}"/>
    <cellStyle name="Normal 3 3 2 3 2 3 2 3 3" xfId="46616" xr:uid="{65563BEA-5CE9-4B38-9A03-5C86887DEE85}"/>
    <cellStyle name="Normal 3 3 2 3 2 3 2 4" xfId="18669" xr:uid="{9656D4AA-D139-4ED7-BFA0-E1B1EF3B2171}"/>
    <cellStyle name="Normal 3 3 2 3 2 3 2 4 2" xfId="46618" xr:uid="{B856FE98-C9A7-465C-8AA4-CFDB144D5715}"/>
    <cellStyle name="Normal 3 3 2 3 2 3 2 5" xfId="46611" xr:uid="{8C92E88B-1B9B-4D1E-8C93-F2DD11FF1D93}"/>
    <cellStyle name="Normal 3 3 2 3 2 3 3" xfId="18670" xr:uid="{9EEAFB63-C455-450C-8264-C5725A30FDF7}"/>
    <cellStyle name="Normal 3 3 2 3 2 3 3 2" xfId="18671" xr:uid="{D510AE00-87B3-4430-BB01-8766D7A912CC}"/>
    <cellStyle name="Normal 3 3 2 3 2 3 3 2 2" xfId="18672" xr:uid="{7C3387A1-8F8A-49B8-9379-2B441C30E4EE}"/>
    <cellStyle name="Normal 3 3 2 3 2 3 3 2 2 2" xfId="46621" xr:uid="{546E6195-ED24-41ED-9F65-3228FCDAA17E}"/>
    <cellStyle name="Normal 3 3 2 3 2 3 3 2 3" xfId="46620" xr:uid="{9126FCC2-12BD-4169-8A62-4A2092CB93D2}"/>
    <cellStyle name="Normal 3 3 2 3 2 3 3 3" xfId="18673" xr:uid="{F2B12E5A-BC7F-447E-AA39-7EFAD7C360D0}"/>
    <cellStyle name="Normal 3 3 2 3 2 3 3 3 2" xfId="46622" xr:uid="{6EAC4EE5-2F0B-497F-8B0D-C1CD642AB3DF}"/>
    <cellStyle name="Normal 3 3 2 3 2 3 3 4" xfId="46619" xr:uid="{B0164885-8DA2-4133-800E-51A61E725314}"/>
    <cellStyle name="Normal 3 3 2 3 2 3 4" xfId="18674" xr:uid="{9B55D061-C2D6-4C43-93EB-E521D37C701A}"/>
    <cellStyle name="Normal 3 3 2 3 2 3 4 2" xfId="18675" xr:uid="{29A7CD92-C807-48A9-A82C-1105C843558B}"/>
    <cellStyle name="Normal 3 3 2 3 2 3 4 2 2" xfId="46624" xr:uid="{C78AE443-2E6E-44B2-B1ED-E8BB9B94B818}"/>
    <cellStyle name="Normal 3 3 2 3 2 3 4 3" xfId="46623" xr:uid="{212CAC59-14A9-4C4F-A79F-187076B868C8}"/>
    <cellStyle name="Normal 3 3 2 3 2 3 5" xfId="18676" xr:uid="{78E86A00-BEB1-4EBC-B71D-5DBBD8451AE8}"/>
    <cellStyle name="Normal 3 3 2 3 2 3 5 2" xfId="46625" xr:uid="{178A9BC2-531E-42B7-AD8B-1736056901DF}"/>
    <cellStyle name="Normal 3 3 2 3 2 3 6" xfId="46610" xr:uid="{688421B8-7BBD-4E6F-8B77-4B5703C35B24}"/>
    <cellStyle name="Normal 3 3 2 3 2 4" xfId="18677" xr:uid="{BB75EB98-3BE3-4CA5-803A-7368B45C2385}"/>
    <cellStyle name="Normal 3 3 2 3 2 4 2" xfId="18678" xr:uid="{888412C0-5F16-4FF3-93ED-760CEDC86B60}"/>
    <cellStyle name="Normal 3 3 2 3 2 4 2 2" xfId="18679" xr:uid="{FE435F17-04A8-45D4-9550-8DDEA8E02211}"/>
    <cellStyle name="Normal 3 3 2 3 2 4 2 2 2" xfId="18680" xr:uid="{CEABEE70-DEDE-4FFD-A953-425C4C2C62D4}"/>
    <cellStyle name="Normal 3 3 2 3 2 4 2 2 2 2" xfId="46629" xr:uid="{C0D318ED-F92E-4430-B875-8E4DC47B7EED}"/>
    <cellStyle name="Normal 3 3 2 3 2 4 2 2 3" xfId="46628" xr:uid="{BB5010BF-1FF7-4A51-BC9D-F5798ABBE175}"/>
    <cellStyle name="Normal 3 3 2 3 2 4 2 3" xfId="18681" xr:uid="{E3C9EB28-2FB0-4304-9D1B-03FF33B9D44D}"/>
    <cellStyle name="Normal 3 3 2 3 2 4 2 3 2" xfId="46630" xr:uid="{E37FD0C7-9A2D-4D47-BB48-D98A6D4529A7}"/>
    <cellStyle name="Normal 3 3 2 3 2 4 2 4" xfId="46627" xr:uid="{C8F5E432-2106-41CD-BB7D-D061A89D20E8}"/>
    <cellStyle name="Normal 3 3 2 3 2 4 3" xfId="18682" xr:uid="{0BBFFB1C-1A4A-4E26-BEB4-8FFDF49181C0}"/>
    <cellStyle name="Normal 3 3 2 3 2 4 3 2" xfId="18683" xr:uid="{0428A448-7328-4534-BC53-21BB7E95CE8A}"/>
    <cellStyle name="Normal 3 3 2 3 2 4 3 2 2" xfId="46632" xr:uid="{670BD534-B0FF-4349-94D7-736D30A352AA}"/>
    <cellStyle name="Normal 3 3 2 3 2 4 3 3" xfId="46631" xr:uid="{9871B953-FCBA-4755-807B-DDF7EE5BB83B}"/>
    <cellStyle name="Normal 3 3 2 3 2 4 4" xfId="18684" xr:uid="{5B4B031F-1F3C-4CE2-8F9B-6B7C80B84297}"/>
    <cellStyle name="Normal 3 3 2 3 2 4 4 2" xfId="46633" xr:uid="{A71D1C22-57BD-4FAE-8FDE-E7B33FE7192E}"/>
    <cellStyle name="Normal 3 3 2 3 2 4 5" xfId="46626" xr:uid="{08A96FA1-24EA-4DEC-9CC3-A85EB0C9013F}"/>
    <cellStyle name="Normal 3 3 2 3 2 5" xfId="18685" xr:uid="{F87660F0-44CD-401A-AE6F-213E01E0AB9C}"/>
    <cellStyle name="Normal 3 3 2 3 2 5 2" xfId="18686" xr:uid="{0AC344F4-FA3A-4F96-92F4-70A51E50DBEB}"/>
    <cellStyle name="Normal 3 3 2 3 2 5 2 2" xfId="18687" xr:uid="{03630E23-0BBE-4C69-889D-34F056E27C2B}"/>
    <cellStyle name="Normal 3 3 2 3 2 5 2 2 2" xfId="18688" xr:uid="{D2972000-994C-4FD8-B9F9-A2DD98D74AAD}"/>
    <cellStyle name="Normal 3 3 2 3 2 5 2 2 2 2" xfId="46637" xr:uid="{5D05BA7F-2A5B-4724-941D-615CE6983A40}"/>
    <cellStyle name="Normal 3 3 2 3 2 5 2 2 3" xfId="46636" xr:uid="{F80E57B3-C44F-495A-BF61-AA14EED32481}"/>
    <cellStyle name="Normal 3 3 2 3 2 5 2 3" xfId="18689" xr:uid="{E7F0FF38-1703-441D-887F-78BD62E4A49F}"/>
    <cellStyle name="Normal 3 3 2 3 2 5 2 3 2" xfId="46638" xr:uid="{6E90C0A2-5483-49CF-8DED-470FF3594C38}"/>
    <cellStyle name="Normal 3 3 2 3 2 5 2 4" xfId="46635" xr:uid="{B5687523-120C-4074-A1D1-2B10B8A8B9D8}"/>
    <cellStyle name="Normal 3 3 2 3 2 5 3" xfId="18690" xr:uid="{51F8CF45-6600-4E01-B404-A0E6A8928094}"/>
    <cellStyle name="Normal 3 3 2 3 2 5 3 2" xfId="18691" xr:uid="{32CB75A2-0067-466C-BDFC-92E1FDCA2931}"/>
    <cellStyle name="Normal 3 3 2 3 2 5 3 2 2" xfId="46640" xr:uid="{F28FE163-9785-4B52-932F-51CC5303978A}"/>
    <cellStyle name="Normal 3 3 2 3 2 5 3 3" xfId="46639" xr:uid="{95F8C2B3-F00E-4889-9EF9-8B69774D9A1E}"/>
    <cellStyle name="Normal 3 3 2 3 2 5 4" xfId="18692" xr:uid="{2EE6FBD8-2DBD-46E1-B870-74934649E581}"/>
    <cellStyle name="Normal 3 3 2 3 2 5 4 2" xfId="46641" xr:uid="{414AA52B-351F-42E5-81CB-7F19D7916CC6}"/>
    <cellStyle name="Normal 3 3 2 3 2 5 5" xfId="46634" xr:uid="{06914618-FFF8-449F-BC6C-740DA7326F61}"/>
    <cellStyle name="Normal 3 3 2 3 2 6" xfId="18693" xr:uid="{8AAC6FCC-773F-4F85-867E-4B973B6880E9}"/>
    <cellStyle name="Normal 3 3 2 3 2 6 2" xfId="18694" xr:uid="{61FC5CE8-EA18-4A61-9091-60B7ED455F42}"/>
    <cellStyle name="Normal 3 3 2 3 2 6 2 2" xfId="18695" xr:uid="{4C81A845-920A-4C3C-ADAC-746038F17FC8}"/>
    <cellStyle name="Normal 3 3 2 3 2 6 2 2 2" xfId="46644" xr:uid="{FFAEAF00-47B3-41F1-AA4F-5849B32AA74C}"/>
    <cellStyle name="Normal 3 3 2 3 2 6 2 3" xfId="46643" xr:uid="{E6E86333-218D-469D-ABEC-CCD88F14153C}"/>
    <cellStyle name="Normal 3 3 2 3 2 6 3" xfId="18696" xr:uid="{537A183B-65F4-4026-BCB2-63FDB03A6B54}"/>
    <cellStyle name="Normal 3 3 2 3 2 6 3 2" xfId="46645" xr:uid="{62386AE2-EE35-448A-B6E7-9FC5AE9E1E63}"/>
    <cellStyle name="Normal 3 3 2 3 2 6 4" xfId="46642" xr:uid="{1A0D3422-B848-46B1-87F8-8B9EDB3C71D4}"/>
    <cellStyle name="Normal 3 3 2 3 2 7" xfId="18697" xr:uid="{37DE37F9-E28C-418A-87D1-2E009C7E7D40}"/>
    <cellStyle name="Normal 3 3 2 3 2 7 2" xfId="18698" xr:uid="{9084155C-90EF-496B-AD17-583175038AAA}"/>
    <cellStyle name="Normal 3 3 2 3 2 7 2 2" xfId="46647" xr:uid="{D276FD77-B0B4-4AE2-913B-39173840A5C8}"/>
    <cellStyle name="Normal 3 3 2 3 2 7 3" xfId="46646" xr:uid="{EB5CC5BA-3885-48EB-B49A-BC88DA70B61C}"/>
    <cellStyle name="Normal 3 3 2 3 2 8" xfId="18699" xr:uid="{54E4DA03-AF64-4F55-8933-506C19033643}"/>
    <cellStyle name="Normal 3 3 2 3 2 8 2" xfId="46648" xr:uid="{332F441A-837E-4A2F-BEC8-5A3A2D0AC7A4}"/>
    <cellStyle name="Normal 3 3 2 3 2 9" xfId="27929" xr:uid="{6D35341A-8992-4127-BD93-FD8A353CC497}"/>
    <cellStyle name="Normal 3 3 2 3 2 9 2" xfId="55848" xr:uid="{F519880F-66AF-424E-ADA1-8A02CA551EC7}"/>
    <cellStyle name="Normal 3 3 2 3 3" xfId="525" xr:uid="{D59D1B07-08A3-40CB-9933-71D49B63A9D2}"/>
    <cellStyle name="Normal 3 3 2 3 3 2" xfId="18700" xr:uid="{5AF3EEA9-F078-4BE6-8BF5-EAF087F525AF}"/>
    <cellStyle name="Normal 3 3 2 3 3 2 2" xfId="18701" xr:uid="{9C5D8BBD-D229-45D4-B004-C0D645359541}"/>
    <cellStyle name="Normal 3 3 2 3 3 2 2 2" xfId="18702" xr:uid="{236ED720-7A69-45D0-B20C-302DAD436445}"/>
    <cellStyle name="Normal 3 3 2 3 3 2 2 2 2" xfId="18703" xr:uid="{97E17CAC-14F4-43CB-8316-3D2BB60D6E23}"/>
    <cellStyle name="Normal 3 3 2 3 3 2 2 2 2 2" xfId="18704" xr:uid="{01E92203-399A-48CB-AA42-34B6A4F43A4B}"/>
    <cellStyle name="Normal 3 3 2 3 3 2 2 2 2 2 2" xfId="46653" xr:uid="{4472215A-916F-421D-8810-03577BBC3928}"/>
    <cellStyle name="Normal 3 3 2 3 3 2 2 2 2 3" xfId="46652" xr:uid="{9BE68B35-6A9E-4DC4-A8A0-F75C2E0E91BA}"/>
    <cellStyle name="Normal 3 3 2 3 3 2 2 2 3" xfId="18705" xr:uid="{930C441D-AA8F-4BDA-AA21-CD8B1424B214}"/>
    <cellStyle name="Normal 3 3 2 3 3 2 2 2 3 2" xfId="46654" xr:uid="{6F3759FC-0B2B-4631-84F7-005E33490920}"/>
    <cellStyle name="Normal 3 3 2 3 3 2 2 2 4" xfId="46651" xr:uid="{E857C61A-3D0B-4CF0-AD65-DFFD9F45B488}"/>
    <cellStyle name="Normal 3 3 2 3 3 2 2 3" xfId="18706" xr:uid="{59A602DC-FCFA-4D5A-BD39-7292DDCFA2A6}"/>
    <cellStyle name="Normal 3 3 2 3 3 2 2 3 2" xfId="18707" xr:uid="{524BE8D4-2A40-4237-8189-D1C4DF3CA87E}"/>
    <cellStyle name="Normal 3 3 2 3 3 2 2 3 2 2" xfId="46656" xr:uid="{43A6B485-9E11-48A0-8AE5-72F0094C5F75}"/>
    <cellStyle name="Normal 3 3 2 3 3 2 2 3 3" xfId="46655" xr:uid="{BA6F0F76-7965-43BC-BEE7-987844087EF8}"/>
    <cellStyle name="Normal 3 3 2 3 3 2 2 4" xfId="18708" xr:uid="{2C79997C-B8A8-4A67-8C7B-9CFCA91D43FC}"/>
    <cellStyle name="Normal 3 3 2 3 3 2 2 4 2" xfId="46657" xr:uid="{5DBA92F6-3D23-4D5C-B9B6-976B0279C5A0}"/>
    <cellStyle name="Normal 3 3 2 3 3 2 2 5" xfId="46650" xr:uid="{F02479B9-FFE4-42CC-934C-406293A33E82}"/>
    <cellStyle name="Normal 3 3 2 3 3 2 3" xfId="18709" xr:uid="{38D1B9B3-C6F0-46D2-99D1-C8F6F978974E}"/>
    <cellStyle name="Normal 3 3 2 3 3 2 3 2" xfId="18710" xr:uid="{4C3260CC-85EF-48B8-8812-824AC2C3C929}"/>
    <cellStyle name="Normal 3 3 2 3 3 2 3 2 2" xfId="18711" xr:uid="{FEA85F6E-0932-4A75-86C5-497243D8BFAB}"/>
    <cellStyle name="Normal 3 3 2 3 3 2 3 2 2 2" xfId="46660" xr:uid="{87BDCB4D-BC67-4A95-857A-2871DD1705D0}"/>
    <cellStyle name="Normal 3 3 2 3 3 2 3 2 3" xfId="46659" xr:uid="{06F5216A-02C2-49E0-85FE-C3F25539A884}"/>
    <cellStyle name="Normal 3 3 2 3 3 2 3 3" xfId="18712" xr:uid="{FFCF6AD4-E527-4B01-9E57-2195BE58EEE4}"/>
    <cellStyle name="Normal 3 3 2 3 3 2 3 3 2" xfId="46661" xr:uid="{3CF586BF-10E6-4AD8-81C2-9D07D514CA62}"/>
    <cellStyle name="Normal 3 3 2 3 3 2 3 4" xfId="46658" xr:uid="{F16FA186-978C-4B8B-B088-285A4251D975}"/>
    <cellStyle name="Normal 3 3 2 3 3 2 4" xfId="18713" xr:uid="{73FB18B3-A25D-4410-9C88-E0083F4E3C55}"/>
    <cellStyle name="Normal 3 3 2 3 3 2 4 2" xfId="18714" xr:uid="{9A47003C-2949-4F3D-AEF2-637709BECFD7}"/>
    <cellStyle name="Normal 3 3 2 3 3 2 4 2 2" xfId="46663" xr:uid="{C9CF3BBC-767A-4CF9-961C-E10360B27BE8}"/>
    <cellStyle name="Normal 3 3 2 3 3 2 4 3" xfId="46662" xr:uid="{B51712BD-8F1B-4F50-9932-EDD7166D393A}"/>
    <cellStyle name="Normal 3 3 2 3 3 2 5" xfId="18715" xr:uid="{52191B8F-611F-4E10-AAAD-D592B3EDAE9A}"/>
    <cellStyle name="Normal 3 3 2 3 3 2 5 2" xfId="46664" xr:uid="{F997D170-308B-4682-8696-EA8412492F12}"/>
    <cellStyle name="Normal 3 3 2 3 3 2 6" xfId="46649" xr:uid="{CC528F70-895D-4227-AAA8-F176B31E1F2B}"/>
    <cellStyle name="Normal 3 3 2 3 3 3" xfId="18716" xr:uid="{903C89DF-7ACE-4BE2-94EB-C48B1576E246}"/>
    <cellStyle name="Normal 3 3 2 3 3 3 2" xfId="18717" xr:uid="{52CA37D4-CADF-4DE5-A474-EC1E0ED78A28}"/>
    <cellStyle name="Normal 3 3 2 3 3 3 2 2" xfId="18718" xr:uid="{8D184D9C-9517-4028-B93E-C5AC206D1574}"/>
    <cellStyle name="Normal 3 3 2 3 3 3 2 2 2" xfId="18719" xr:uid="{39AEF037-9266-4128-91DA-B9CF5E5F69E7}"/>
    <cellStyle name="Normal 3 3 2 3 3 3 2 2 2 2" xfId="46668" xr:uid="{917C79FF-A410-4BA6-81E9-3826C5BEFD15}"/>
    <cellStyle name="Normal 3 3 2 3 3 3 2 2 3" xfId="46667" xr:uid="{985B05BF-7B2A-4C6F-A1C3-5BFA0F0890BF}"/>
    <cellStyle name="Normal 3 3 2 3 3 3 2 3" xfId="18720" xr:uid="{5BFB0274-AE71-4341-9676-32EE33E222D6}"/>
    <cellStyle name="Normal 3 3 2 3 3 3 2 3 2" xfId="46669" xr:uid="{3C9ED2EF-0813-4075-ABF6-7B047B622D82}"/>
    <cellStyle name="Normal 3 3 2 3 3 3 2 4" xfId="46666" xr:uid="{7F6787EA-2880-4317-A485-38C66866C54D}"/>
    <cellStyle name="Normal 3 3 2 3 3 3 3" xfId="18721" xr:uid="{C5376CC4-6AD2-4803-A199-5E1E4923C227}"/>
    <cellStyle name="Normal 3 3 2 3 3 3 3 2" xfId="18722" xr:uid="{F41579B8-8A80-4685-A748-E22EF9CEFCF5}"/>
    <cellStyle name="Normal 3 3 2 3 3 3 3 2 2" xfId="46671" xr:uid="{B1D942D5-031C-4A73-AE33-B1C79415152A}"/>
    <cellStyle name="Normal 3 3 2 3 3 3 3 3" xfId="46670" xr:uid="{A63E9AB0-ECA7-4CA4-8373-1A62F556743D}"/>
    <cellStyle name="Normal 3 3 2 3 3 3 4" xfId="18723" xr:uid="{73D067C2-3EBF-400D-AA79-C0D4A2272B30}"/>
    <cellStyle name="Normal 3 3 2 3 3 3 4 2" xfId="46672" xr:uid="{ED69E288-16A4-4D37-9BDB-A1021A22FE6D}"/>
    <cellStyle name="Normal 3 3 2 3 3 3 5" xfId="46665" xr:uid="{4D7AFD18-FCF2-4163-A9A3-B3E4883C7B41}"/>
    <cellStyle name="Normal 3 3 2 3 3 4" xfId="18724" xr:uid="{21D4DE1A-EAD1-4118-A253-1D356520FFE5}"/>
    <cellStyle name="Normal 3 3 2 3 3 4 2" xfId="18725" xr:uid="{5545D78C-7E0F-431B-836E-E5EC564E7C24}"/>
    <cellStyle name="Normal 3 3 2 3 3 4 2 2" xfId="18726" xr:uid="{30AB713C-77C6-42A1-9101-AF8E897BA388}"/>
    <cellStyle name="Normal 3 3 2 3 3 4 2 2 2" xfId="18727" xr:uid="{339AF580-FD5A-44F0-AE73-A0A44A625EF2}"/>
    <cellStyle name="Normal 3 3 2 3 3 4 2 2 2 2" xfId="46676" xr:uid="{AC553B81-DC47-48DF-831E-DBAE79E59DB0}"/>
    <cellStyle name="Normal 3 3 2 3 3 4 2 2 3" xfId="46675" xr:uid="{E29278FD-04F9-4EE5-8155-3C220CE1ACC1}"/>
    <cellStyle name="Normal 3 3 2 3 3 4 2 3" xfId="18728" xr:uid="{16C7B375-E502-476E-9EB6-F35D5EF360B1}"/>
    <cellStyle name="Normal 3 3 2 3 3 4 2 3 2" xfId="46677" xr:uid="{713E2BDA-4D83-4AEB-8126-89CC1AC0C96F}"/>
    <cellStyle name="Normal 3 3 2 3 3 4 2 4" xfId="46674" xr:uid="{12D36ADE-8EE4-4E14-86A8-0757FFC910A4}"/>
    <cellStyle name="Normal 3 3 2 3 3 4 3" xfId="18729" xr:uid="{658589F7-1D16-48F3-B23B-D35392070C62}"/>
    <cellStyle name="Normal 3 3 2 3 3 4 3 2" xfId="18730" xr:uid="{0D412DB8-5F75-4CAA-8898-D493FA9C69BF}"/>
    <cellStyle name="Normal 3 3 2 3 3 4 3 2 2" xfId="46679" xr:uid="{F4BC7595-872F-47E4-94E7-F4777BEBBA99}"/>
    <cellStyle name="Normal 3 3 2 3 3 4 3 3" xfId="46678" xr:uid="{1B3623B4-681E-48C7-B15B-A9B8FB34C308}"/>
    <cellStyle name="Normal 3 3 2 3 3 4 4" xfId="18731" xr:uid="{DB039881-17DC-426D-8E03-49EBBA0CCBCC}"/>
    <cellStyle name="Normal 3 3 2 3 3 4 4 2" xfId="46680" xr:uid="{C58A7576-A6CD-4F63-908D-EF8EC7FFDEEF}"/>
    <cellStyle name="Normal 3 3 2 3 3 4 5" xfId="46673" xr:uid="{670BDF09-357C-43F7-B0C8-BE5AC7FEE01D}"/>
    <cellStyle name="Normal 3 3 2 3 3 5" xfId="18732" xr:uid="{508AC124-EBF9-418E-A46C-1FC80C51FB4D}"/>
    <cellStyle name="Normal 3 3 2 3 3 5 2" xfId="18733" xr:uid="{D3F11EE8-3B72-4E0B-B3D4-61CAA7C63F41}"/>
    <cellStyle name="Normal 3 3 2 3 3 5 2 2" xfId="18734" xr:uid="{5C017B49-3431-4D67-B30E-CE2E7B995713}"/>
    <cellStyle name="Normal 3 3 2 3 3 5 2 2 2" xfId="46683" xr:uid="{B7D2E877-1752-4E57-9C65-BFE2CEFF19BD}"/>
    <cellStyle name="Normal 3 3 2 3 3 5 2 3" xfId="46682" xr:uid="{FF5E587A-218D-41C0-8912-8A155E769933}"/>
    <cellStyle name="Normal 3 3 2 3 3 5 3" xfId="18735" xr:uid="{B3056058-B12E-48AC-B02B-584C9660EE7A}"/>
    <cellStyle name="Normal 3 3 2 3 3 5 3 2" xfId="46684" xr:uid="{33A2982B-80D6-4A6D-B52D-8E80D74668BD}"/>
    <cellStyle name="Normal 3 3 2 3 3 5 4" xfId="46681" xr:uid="{B29404ED-3F9F-41EC-945F-DE6CB8739545}"/>
    <cellStyle name="Normal 3 3 2 3 3 6" xfId="18736" xr:uid="{4859EA86-20EF-4102-91B7-24116B485B33}"/>
    <cellStyle name="Normal 3 3 2 3 3 6 2" xfId="18737" xr:uid="{C9822AAE-416A-4FAE-9050-D4D059BA9CFD}"/>
    <cellStyle name="Normal 3 3 2 3 3 6 2 2" xfId="46686" xr:uid="{719EFC9A-7DCA-4A82-A495-1EF6750D8878}"/>
    <cellStyle name="Normal 3 3 2 3 3 6 3" xfId="46685" xr:uid="{D3260E86-1D74-4748-9202-B762E1BF8D01}"/>
    <cellStyle name="Normal 3 3 2 3 3 7" xfId="18738" xr:uid="{8117748D-D8F9-41DF-AFEB-838028949F0F}"/>
    <cellStyle name="Normal 3 3 2 3 3 7 2" xfId="46687" xr:uid="{F1B71682-DF4E-4BE1-9017-3BFBC0CE6B5C}"/>
    <cellStyle name="Normal 3 3 2 3 3 8" xfId="28504" xr:uid="{D6E31650-CCDA-4C72-9F00-377ABFC6D114}"/>
    <cellStyle name="Normal 3 3 2 3 4" xfId="18739" xr:uid="{E1C1B0B7-25B6-4CDA-BD12-1A6C20DF7157}"/>
    <cellStyle name="Normal 3 3 2 3 4 2" xfId="18740" xr:uid="{AAF2F11A-CCE6-4B72-A917-8615BB4E5D7E}"/>
    <cellStyle name="Normal 3 3 2 3 4 2 2" xfId="18741" xr:uid="{C7398E42-1DB0-4B23-A8DB-6F57C5E2874E}"/>
    <cellStyle name="Normal 3 3 2 3 4 2 2 2" xfId="18742" xr:uid="{46F1C231-F0B2-4462-8E84-2D315DB6F8E9}"/>
    <cellStyle name="Normal 3 3 2 3 4 2 2 2 2" xfId="18743" xr:uid="{5340166A-B6CB-454C-9221-0607D7009E0C}"/>
    <cellStyle name="Normal 3 3 2 3 4 2 2 2 2 2" xfId="46692" xr:uid="{94185AD0-4120-491E-A05B-9D92922A63E4}"/>
    <cellStyle name="Normal 3 3 2 3 4 2 2 2 3" xfId="46691" xr:uid="{AE8CD5E5-C3E6-4D7B-B03B-F58704C40328}"/>
    <cellStyle name="Normal 3 3 2 3 4 2 2 3" xfId="18744" xr:uid="{9AA9785D-B5CF-429A-96AE-FEBD3583EE17}"/>
    <cellStyle name="Normal 3 3 2 3 4 2 2 3 2" xfId="46693" xr:uid="{C046D6A9-6F72-425E-8DAD-6D85C10E14B2}"/>
    <cellStyle name="Normal 3 3 2 3 4 2 2 4" xfId="46690" xr:uid="{848DCA8D-A267-4699-A3F0-3C2C4E30787D}"/>
    <cellStyle name="Normal 3 3 2 3 4 2 3" xfId="18745" xr:uid="{5BFEC5BC-1296-4ACD-9B8F-F715EE91188E}"/>
    <cellStyle name="Normal 3 3 2 3 4 2 3 2" xfId="18746" xr:uid="{E04374A8-E88C-4778-984F-BE052A4CC0E1}"/>
    <cellStyle name="Normal 3 3 2 3 4 2 3 2 2" xfId="46695" xr:uid="{5BD0E7BC-CD38-4478-8F25-0C797AE14188}"/>
    <cellStyle name="Normal 3 3 2 3 4 2 3 3" xfId="46694" xr:uid="{F38B5B82-ABD6-4367-9C67-B0BA90AF366C}"/>
    <cellStyle name="Normal 3 3 2 3 4 2 4" xfId="18747" xr:uid="{9CE2525D-936A-42CE-9459-54BF13A07C7F}"/>
    <cellStyle name="Normal 3 3 2 3 4 2 4 2" xfId="46696" xr:uid="{93AC15C6-15C9-4D15-9B3F-F3761993938A}"/>
    <cellStyle name="Normal 3 3 2 3 4 2 5" xfId="46689" xr:uid="{B5F4675A-9CB7-4110-9E6D-522C19B57D43}"/>
    <cellStyle name="Normal 3 3 2 3 4 3" xfId="18748" xr:uid="{69D43B4A-06D6-4781-A47B-653476048C86}"/>
    <cellStyle name="Normal 3 3 2 3 4 3 2" xfId="18749" xr:uid="{3F34B979-64D7-4412-9F19-ACBEB06E33A0}"/>
    <cellStyle name="Normal 3 3 2 3 4 3 2 2" xfId="18750" xr:uid="{DEC8CF5A-B50B-424F-982A-DD38B663BC33}"/>
    <cellStyle name="Normal 3 3 2 3 4 3 2 2 2" xfId="46699" xr:uid="{7A95B251-DFA3-4551-94A6-DA2A7E482B7A}"/>
    <cellStyle name="Normal 3 3 2 3 4 3 2 3" xfId="46698" xr:uid="{605B9D67-84D9-479F-8646-98286501690D}"/>
    <cellStyle name="Normal 3 3 2 3 4 3 3" xfId="18751" xr:uid="{8E2BAD0C-EC65-49C1-BF4D-1C63C6C6AF2B}"/>
    <cellStyle name="Normal 3 3 2 3 4 3 3 2" xfId="46700" xr:uid="{C45D54A3-57F9-4A00-AD50-BF9ABDA4E987}"/>
    <cellStyle name="Normal 3 3 2 3 4 3 4" xfId="46697" xr:uid="{E467912B-172A-4AA5-97D1-C189E2C69698}"/>
    <cellStyle name="Normal 3 3 2 3 4 4" xfId="18752" xr:uid="{101CAA21-1BCD-4F89-A4DE-13BA485257C8}"/>
    <cellStyle name="Normal 3 3 2 3 4 4 2" xfId="18753" xr:uid="{D9DCE6F3-B25C-4F46-AF72-CE5C11602F54}"/>
    <cellStyle name="Normal 3 3 2 3 4 4 2 2" xfId="46702" xr:uid="{6DFC9FE4-A5FA-45D4-8169-47A7D1EB9269}"/>
    <cellStyle name="Normal 3 3 2 3 4 4 3" xfId="46701" xr:uid="{F231B591-A12C-4513-90E3-6A70EF46B611}"/>
    <cellStyle name="Normal 3 3 2 3 4 5" xfId="18754" xr:uid="{5995E0BA-D842-46F5-8C07-B13D23E62A9E}"/>
    <cellStyle name="Normal 3 3 2 3 4 5 2" xfId="46703" xr:uid="{268D20BE-4424-45AD-AF97-6EF727173C40}"/>
    <cellStyle name="Normal 3 3 2 3 4 6" xfId="46688" xr:uid="{BE2F9A42-5342-4EB3-A5BA-F00BDBF957B1}"/>
    <cellStyle name="Normal 3 3 2 3 5" xfId="18755" xr:uid="{CC73D2F1-5E88-4E0F-B36C-DBF56FA75403}"/>
    <cellStyle name="Normal 3 3 2 3 5 2" xfId="18756" xr:uid="{238E9013-D53B-42B9-A460-1B196E4F305A}"/>
    <cellStyle name="Normal 3 3 2 3 5 2 2" xfId="18757" xr:uid="{44027CAF-3EA6-4DF0-9C4A-AC92641613FA}"/>
    <cellStyle name="Normal 3 3 2 3 5 2 2 2" xfId="18758" xr:uid="{1BFC647C-D614-49CC-AE21-66BA6E9F3036}"/>
    <cellStyle name="Normal 3 3 2 3 5 2 2 2 2" xfId="46707" xr:uid="{73A4C05A-05BA-4B61-9CF2-425B5C430B87}"/>
    <cellStyle name="Normal 3 3 2 3 5 2 2 3" xfId="46706" xr:uid="{33CEB43A-A0CA-4612-A8F8-B245A13B0AF5}"/>
    <cellStyle name="Normal 3 3 2 3 5 2 3" xfId="18759" xr:uid="{A9DA36CA-5419-460B-B776-31AA2ABFCC23}"/>
    <cellStyle name="Normal 3 3 2 3 5 2 3 2" xfId="46708" xr:uid="{FE533EAA-3705-456A-81FF-9644E3657571}"/>
    <cellStyle name="Normal 3 3 2 3 5 2 4" xfId="46705" xr:uid="{07DA0161-F829-499C-AA55-58CA92C6C83A}"/>
    <cellStyle name="Normal 3 3 2 3 5 3" xfId="18760" xr:uid="{00750CD8-1E60-4CAF-8F7E-7EE06EB40AEE}"/>
    <cellStyle name="Normal 3 3 2 3 5 3 2" xfId="18761" xr:uid="{59C3A4CC-EF45-4523-A251-7CE999C5A37C}"/>
    <cellStyle name="Normal 3 3 2 3 5 3 2 2" xfId="46710" xr:uid="{E396756E-ADF3-4940-87F6-F53CA53E9BA3}"/>
    <cellStyle name="Normal 3 3 2 3 5 3 3" xfId="46709" xr:uid="{1BB09224-8C1A-4F03-83C1-FFF729241D11}"/>
    <cellStyle name="Normal 3 3 2 3 5 4" xfId="18762" xr:uid="{6792AB0B-3E46-40D9-95BF-50A91E46834C}"/>
    <cellStyle name="Normal 3 3 2 3 5 4 2" xfId="46711" xr:uid="{DA8FBC2A-4054-489E-A93A-B9609FAFB3F5}"/>
    <cellStyle name="Normal 3 3 2 3 5 5" xfId="46704" xr:uid="{7F4A0B0A-E981-4E53-B1E3-C9CA4C5024B9}"/>
    <cellStyle name="Normal 3 3 2 3 6" xfId="18763" xr:uid="{48D7B631-FC29-486C-B210-D3083F6AD8DC}"/>
    <cellStyle name="Normal 3 3 2 3 6 2" xfId="18764" xr:uid="{FE2E3789-7CBE-43AA-899D-4CCF2D90BE1E}"/>
    <cellStyle name="Normal 3 3 2 3 6 2 2" xfId="18765" xr:uid="{EF8FB3E2-94B7-4D94-8091-9C97B20FC773}"/>
    <cellStyle name="Normal 3 3 2 3 6 2 2 2" xfId="18766" xr:uid="{2C290FA2-BEDF-4E16-8384-70A29FB33834}"/>
    <cellStyle name="Normal 3 3 2 3 6 2 2 2 2" xfId="46715" xr:uid="{A4A396BC-6E3C-4F0F-A1F9-2BACC7B7C74B}"/>
    <cellStyle name="Normal 3 3 2 3 6 2 2 3" xfId="46714" xr:uid="{91EF3AA0-6D56-4684-BBCF-FF0F7E240803}"/>
    <cellStyle name="Normal 3 3 2 3 6 2 3" xfId="18767" xr:uid="{F2F8F32D-B490-4FE0-A153-BC05818C552E}"/>
    <cellStyle name="Normal 3 3 2 3 6 2 3 2" xfId="46716" xr:uid="{DC06BA3E-AD67-49A3-85A7-250469337FDD}"/>
    <cellStyle name="Normal 3 3 2 3 6 2 4" xfId="46713" xr:uid="{B161DEFA-4E06-4866-82BA-795EC796F1EF}"/>
    <cellStyle name="Normal 3 3 2 3 6 3" xfId="18768" xr:uid="{6442DA02-C31C-45FC-812F-297464F3A083}"/>
    <cellStyle name="Normal 3 3 2 3 6 3 2" xfId="18769" xr:uid="{B2D0DA80-1320-425D-BFAC-38C398C15BDD}"/>
    <cellStyle name="Normal 3 3 2 3 6 3 2 2" xfId="46718" xr:uid="{9F2210EE-2B46-41AF-B93D-4E3FC94C75F2}"/>
    <cellStyle name="Normal 3 3 2 3 6 3 3" xfId="46717" xr:uid="{97BBC7A0-12B1-4A6E-ADE8-6E88895C81F4}"/>
    <cellStyle name="Normal 3 3 2 3 6 4" xfId="18770" xr:uid="{427A1B4F-6688-468F-BE0E-36D6D93C38DD}"/>
    <cellStyle name="Normal 3 3 2 3 6 4 2" xfId="46719" xr:uid="{8445204A-59AC-4756-99B6-6F6F7F612DF7}"/>
    <cellStyle name="Normal 3 3 2 3 6 5" xfId="46712" xr:uid="{2ACCFFCE-F199-44E8-9E3D-B9C6D201E9B2}"/>
    <cellStyle name="Normal 3 3 2 3 7" xfId="18771" xr:uid="{A136B67A-79F9-4EA2-AC51-5F5ABA8B5D51}"/>
    <cellStyle name="Normal 3 3 2 3 7 2" xfId="18772" xr:uid="{350E4F57-C3DF-4A25-AC2F-8D986B230AC4}"/>
    <cellStyle name="Normal 3 3 2 3 7 2 2" xfId="18773" xr:uid="{1CB25C23-BF32-426B-961B-F92DFFD5D596}"/>
    <cellStyle name="Normal 3 3 2 3 7 2 2 2" xfId="46722" xr:uid="{DFC01997-A0A1-4A00-BFFA-33490EE70D21}"/>
    <cellStyle name="Normal 3 3 2 3 7 2 3" xfId="46721" xr:uid="{E218AB58-340B-477B-997E-76BBF1961243}"/>
    <cellStyle name="Normal 3 3 2 3 7 3" xfId="18774" xr:uid="{6FCE78AE-89D3-4597-B205-678674404B3E}"/>
    <cellStyle name="Normal 3 3 2 3 7 3 2" xfId="46723" xr:uid="{0CAAAA93-FC92-4142-AFFF-1CBC38AF4031}"/>
    <cellStyle name="Normal 3 3 2 3 7 4" xfId="46720" xr:uid="{C97ED116-4741-49F3-BA2E-AE7C6B41D5C7}"/>
    <cellStyle name="Normal 3 3 2 3 8" xfId="18775" xr:uid="{2A2DC488-65D5-4F91-B169-3F3AD3C4899C}"/>
    <cellStyle name="Normal 3 3 2 3 8 2" xfId="18776" xr:uid="{09DBFD36-A91D-480F-AAA2-909DDEDFD348}"/>
    <cellStyle name="Normal 3 3 2 3 8 2 2" xfId="46725" xr:uid="{7056ED83-B81C-4788-B887-B166B5C31165}"/>
    <cellStyle name="Normal 3 3 2 3 8 3" xfId="46724" xr:uid="{74E15DC1-4E8F-45AE-BBA4-290635AE97F3}"/>
    <cellStyle name="Normal 3 3 2 3 9" xfId="18777" xr:uid="{BFD65EA2-4D10-4DFE-B5A2-6008B8C54732}"/>
    <cellStyle name="Normal 3 3 2 3 9 2" xfId="46726" xr:uid="{04B543D7-9F98-4E04-8307-13AEDE062C95}"/>
    <cellStyle name="Normal 3 3 2 4" xfId="255" xr:uid="{3731BCF1-7570-4AAB-BC64-F4682E0AC9F1}"/>
    <cellStyle name="Normal 3 3 2 4 10" xfId="28236" xr:uid="{C62676EC-D885-4056-B18A-506D6FD2FC8B}"/>
    <cellStyle name="Normal 3 3 2 4 2" xfId="602" xr:uid="{FD2AC66E-15D0-4785-8075-FD82EAD89C4C}"/>
    <cellStyle name="Normal 3 3 2 4 2 2" xfId="18778" xr:uid="{54140871-97A3-4569-BA7C-A37A5F9B1E57}"/>
    <cellStyle name="Normal 3 3 2 4 2 2 2" xfId="18779" xr:uid="{21F66CFD-D64B-47C3-8D3F-BC5BD63F493A}"/>
    <cellStyle name="Normal 3 3 2 4 2 2 2 2" xfId="18780" xr:uid="{5626F787-0067-454C-8E33-CD6CD1B5F497}"/>
    <cellStyle name="Normal 3 3 2 4 2 2 2 2 2" xfId="18781" xr:uid="{FFA8E9E9-AA13-4A84-A73B-822A6892D34A}"/>
    <cellStyle name="Normal 3 3 2 4 2 2 2 2 2 2" xfId="18782" xr:uid="{897F5C26-A6B2-47A6-9885-74121ABE2405}"/>
    <cellStyle name="Normal 3 3 2 4 2 2 2 2 2 2 2" xfId="46731" xr:uid="{307C9A9C-5E14-4831-9843-E692C2B0E639}"/>
    <cellStyle name="Normal 3 3 2 4 2 2 2 2 2 3" xfId="46730" xr:uid="{AE6CC0D9-7E42-4346-9C58-45A15A32504B}"/>
    <cellStyle name="Normal 3 3 2 4 2 2 2 2 3" xfId="18783" xr:uid="{62C40FA7-5019-4430-A150-4EE1641B724B}"/>
    <cellStyle name="Normal 3 3 2 4 2 2 2 2 3 2" xfId="46732" xr:uid="{3F295781-7C91-4E96-A5EE-D4AFB6ADFC32}"/>
    <cellStyle name="Normal 3 3 2 4 2 2 2 2 4" xfId="46729" xr:uid="{0009F144-4DF7-4BB9-B878-057EBC5F5847}"/>
    <cellStyle name="Normal 3 3 2 4 2 2 2 3" xfId="18784" xr:uid="{E0AF631F-DC19-460A-9737-65D0ADB5500E}"/>
    <cellStyle name="Normal 3 3 2 4 2 2 2 3 2" xfId="18785" xr:uid="{48D258B9-2B81-42FD-A692-7BF624E6DC51}"/>
    <cellStyle name="Normal 3 3 2 4 2 2 2 3 2 2" xfId="46734" xr:uid="{D329C990-9852-483E-BECD-F4471360F736}"/>
    <cellStyle name="Normal 3 3 2 4 2 2 2 3 3" xfId="46733" xr:uid="{31D23327-8917-43BF-A9E4-7A5332BD652D}"/>
    <cellStyle name="Normal 3 3 2 4 2 2 2 4" xfId="18786" xr:uid="{90E78226-3315-4175-BDF9-72344C995A79}"/>
    <cellStyle name="Normal 3 3 2 4 2 2 2 4 2" xfId="46735" xr:uid="{75ED6765-11A5-43F2-9A3E-1FE1FAFF45B5}"/>
    <cellStyle name="Normal 3 3 2 4 2 2 2 5" xfId="46728" xr:uid="{09236945-4817-49C8-96B7-3BA27CB753DF}"/>
    <cellStyle name="Normal 3 3 2 4 2 2 3" xfId="18787" xr:uid="{AD1A8397-9FC2-4F34-A1D3-62DEC3B73615}"/>
    <cellStyle name="Normal 3 3 2 4 2 2 3 2" xfId="18788" xr:uid="{EFA637B6-310E-496D-9B66-7B8FDB0D8AC9}"/>
    <cellStyle name="Normal 3 3 2 4 2 2 3 2 2" xfId="18789" xr:uid="{D391CF4E-271D-4BA6-8BB6-A3341D738966}"/>
    <cellStyle name="Normal 3 3 2 4 2 2 3 2 2 2" xfId="46738" xr:uid="{B590D7E2-728D-4637-804E-27DBAF06A58D}"/>
    <cellStyle name="Normal 3 3 2 4 2 2 3 2 3" xfId="46737" xr:uid="{A6BFB37A-7F9B-4BA8-9EF9-D947114E407C}"/>
    <cellStyle name="Normal 3 3 2 4 2 2 3 3" xfId="18790" xr:uid="{4D7A0D6F-8F32-4D6C-B97C-D5D5CEC3A2A1}"/>
    <cellStyle name="Normal 3 3 2 4 2 2 3 3 2" xfId="46739" xr:uid="{0B12BA57-4791-4557-82E9-B042BA1FE062}"/>
    <cellStyle name="Normal 3 3 2 4 2 2 3 4" xfId="46736" xr:uid="{1B9C771B-9272-49E0-A0AC-6413DF68198F}"/>
    <cellStyle name="Normal 3 3 2 4 2 2 4" xfId="18791" xr:uid="{FCF6CE9E-7D7D-4295-A2DC-BDFCCBCB55B0}"/>
    <cellStyle name="Normal 3 3 2 4 2 2 4 2" xfId="18792" xr:uid="{ADD09238-7582-4FE1-95C0-E878CB8097B2}"/>
    <cellStyle name="Normal 3 3 2 4 2 2 4 2 2" xfId="46741" xr:uid="{74FF0C61-CE07-4681-AD33-2C39993B7DBF}"/>
    <cellStyle name="Normal 3 3 2 4 2 2 4 3" xfId="46740" xr:uid="{8EBDA8C6-7251-43CF-BF6B-855D0138C33E}"/>
    <cellStyle name="Normal 3 3 2 4 2 2 5" xfId="18793" xr:uid="{9E3E9F12-8845-44AB-8D4F-AA883D6152B4}"/>
    <cellStyle name="Normal 3 3 2 4 2 2 5 2" xfId="46742" xr:uid="{73AE83D3-3343-45EC-A44D-262C30B1F8DC}"/>
    <cellStyle name="Normal 3 3 2 4 2 2 6" xfId="46727" xr:uid="{43376524-9FFD-434B-B707-E3936C04F421}"/>
    <cellStyle name="Normal 3 3 2 4 2 3" xfId="18794" xr:uid="{ED94E53C-8FA0-4C5F-A7CB-097015101D5D}"/>
    <cellStyle name="Normal 3 3 2 4 2 3 2" xfId="18795" xr:uid="{0D31F263-A46B-46DB-AB3B-CEB44EFA6FB5}"/>
    <cellStyle name="Normal 3 3 2 4 2 3 2 2" xfId="18796" xr:uid="{438DA4AF-55B5-4A25-AB81-F279BF23A523}"/>
    <cellStyle name="Normal 3 3 2 4 2 3 2 2 2" xfId="18797" xr:uid="{76AE8A2F-FA67-47E8-AC15-F756DBA3F494}"/>
    <cellStyle name="Normal 3 3 2 4 2 3 2 2 2 2" xfId="46746" xr:uid="{EB6FBA44-FA75-4293-953D-EAD616F081DC}"/>
    <cellStyle name="Normal 3 3 2 4 2 3 2 2 3" xfId="46745" xr:uid="{ECAA6B91-16D2-4B45-8E7A-BCC68F74B7CC}"/>
    <cellStyle name="Normal 3 3 2 4 2 3 2 3" xfId="18798" xr:uid="{1D0F8F1D-9A78-4068-928D-E374621BBC0C}"/>
    <cellStyle name="Normal 3 3 2 4 2 3 2 3 2" xfId="46747" xr:uid="{3B649A77-C3C1-43D4-980A-8E2555CD7BF4}"/>
    <cellStyle name="Normal 3 3 2 4 2 3 2 4" xfId="46744" xr:uid="{A641CF04-6049-4C57-B156-5F130C8A4284}"/>
    <cellStyle name="Normal 3 3 2 4 2 3 3" xfId="18799" xr:uid="{57823F2C-D487-4E8C-95A1-64CA58585D0C}"/>
    <cellStyle name="Normal 3 3 2 4 2 3 3 2" xfId="18800" xr:uid="{4E57D4E2-48FF-47E5-8661-5D0F3E07CAB4}"/>
    <cellStyle name="Normal 3 3 2 4 2 3 3 2 2" xfId="46749" xr:uid="{1AB63541-C7C7-4488-A926-29BF60D47DF9}"/>
    <cellStyle name="Normal 3 3 2 4 2 3 3 3" xfId="46748" xr:uid="{E19EE5A4-462B-46EE-B621-1BEABE5EC101}"/>
    <cellStyle name="Normal 3 3 2 4 2 3 4" xfId="18801" xr:uid="{FA46C041-9895-4F81-B7DE-35D5AE97B4BD}"/>
    <cellStyle name="Normal 3 3 2 4 2 3 4 2" xfId="46750" xr:uid="{D1B8C7A1-23E3-4431-ABA0-62980B5511C1}"/>
    <cellStyle name="Normal 3 3 2 4 2 3 5" xfId="46743" xr:uid="{ABBB029F-546B-4683-85F8-9C33A4616C4A}"/>
    <cellStyle name="Normal 3 3 2 4 2 4" xfId="18802" xr:uid="{1E19658A-FB2B-4768-906A-62163DCDDF6F}"/>
    <cellStyle name="Normal 3 3 2 4 2 4 2" xfId="18803" xr:uid="{B3743AC2-8721-4557-960D-D529C306B397}"/>
    <cellStyle name="Normal 3 3 2 4 2 4 2 2" xfId="18804" xr:uid="{094AA70E-A145-4865-890E-EF44EB60BB10}"/>
    <cellStyle name="Normal 3 3 2 4 2 4 2 2 2" xfId="18805" xr:uid="{5A5DC33E-EF7B-4C79-8658-D96A9DB70D33}"/>
    <cellStyle name="Normal 3 3 2 4 2 4 2 2 2 2" xfId="46754" xr:uid="{E1E9E614-D430-4464-9071-3680F647A50C}"/>
    <cellStyle name="Normal 3 3 2 4 2 4 2 2 3" xfId="46753" xr:uid="{14DCBE93-4A8E-4C82-94DD-78C5A4441D34}"/>
    <cellStyle name="Normal 3 3 2 4 2 4 2 3" xfId="18806" xr:uid="{276C0B55-1888-4B4C-8D4D-2F9CFF7C5C26}"/>
    <cellStyle name="Normal 3 3 2 4 2 4 2 3 2" xfId="46755" xr:uid="{BCCF219D-6B22-451C-9638-4714AD6E92D2}"/>
    <cellStyle name="Normal 3 3 2 4 2 4 2 4" xfId="46752" xr:uid="{7F919A6A-8B1A-428C-99FA-11F4B796E62C}"/>
    <cellStyle name="Normal 3 3 2 4 2 4 3" xfId="18807" xr:uid="{F5CC08A9-4962-494D-A566-3A3C34F3F4EF}"/>
    <cellStyle name="Normal 3 3 2 4 2 4 3 2" xfId="18808" xr:uid="{29340027-DACC-409B-97FB-89E1B43CB789}"/>
    <cellStyle name="Normal 3 3 2 4 2 4 3 2 2" xfId="46757" xr:uid="{F8BF8C83-295A-4924-9E4F-84A58C24E470}"/>
    <cellStyle name="Normal 3 3 2 4 2 4 3 3" xfId="46756" xr:uid="{79814786-E6E1-4B7D-A3DB-35BF3D405507}"/>
    <cellStyle name="Normal 3 3 2 4 2 4 4" xfId="18809" xr:uid="{16CB792F-85B0-4DB2-A6B7-8F32D8693A33}"/>
    <cellStyle name="Normal 3 3 2 4 2 4 4 2" xfId="46758" xr:uid="{6E612A79-1D38-4704-A5C7-AB3BE76D169D}"/>
    <cellStyle name="Normal 3 3 2 4 2 4 5" xfId="46751" xr:uid="{CDB42A0D-09E7-4895-9074-B6FCE76A118B}"/>
    <cellStyle name="Normal 3 3 2 4 2 5" xfId="18810" xr:uid="{A2B169CE-B754-4416-A13E-C31DB5D3D7A3}"/>
    <cellStyle name="Normal 3 3 2 4 2 5 2" xfId="18811" xr:uid="{0E0FFBBF-4D82-409A-AB4F-0A7CD4797C6D}"/>
    <cellStyle name="Normal 3 3 2 4 2 5 2 2" xfId="18812" xr:uid="{618EF30B-0399-4E58-920E-CB19F8D80C46}"/>
    <cellStyle name="Normal 3 3 2 4 2 5 2 2 2" xfId="46761" xr:uid="{300C9939-E9EC-451E-8D7A-1C0F4F752FE8}"/>
    <cellStyle name="Normal 3 3 2 4 2 5 2 3" xfId="46760" xr:uid="{892ED627-F69D-49F4-B72E-CDD552945CC7}"/>
    <cellStyle name="Normal 3 3 2 4 2 5 3" xfId="18813" xr:uid="{76D8FBF3-35FB-4BB9-BE39-DB7098CB4F21}"/>
    <cellStyle name="Normal 3 3 2 4 2 5 3 2" xfId="46762" xr:uid="{540DC0DD-6075-4D99-A1A7-7915FFA2CE0F}"/>
    <cellStyle name="Normal 3 3 2 4 2 5 4" xfId="46759" xr:uid="{8CF16A28-9D85-47BE-A81B-8D4F3B741071}"/>
    <cellStyle name="Normal 3 3 2 4 2 6" xfId="18814" xr:uid="{D122D786-433D-474E-AD3D-68E80EFE4F4F}"/>
    <cellStyle name="Normal 3 3 2 4 2 6 2" xfId="18815" xr:uid="{954CFC61-FE65-4DBC-AF6A-8899F71EC6B9}"/>
    <cellStyle name="Normal 3 3 2 4 2 6 2 2" xfId="46764" xr:uid="{4D01413A-B4C0-4942-A1B0-1294A164EA6F}"/>
    <cellStyle name="Normal 3 3 2 4 2 6 3" xfId="46763" xr:uid="{7A5B5BAC-4698-4E94-9D32-B52F730E5B12}"/>
    <cellStyle name="Normal 3 3 2 4 2 7" xfId="18816" xr:uid="{46060B45-AD9A-4284-B8D4-3EF937EB47B5}"/>
    <cellStyle name="Normal 3 3 2 4 2 7 2" xfId="46765" xr:uid="{1B51B14B-AC6E-4473-AB48-3F7CF36CA629}"/>
    <cellStyle name="Normal 3 3 2 4 2 8" xfId="28581" xr:uid="{8F400597-31D2-498A-A772-D209B102361B}"/>
    <cellStyle name="Normal 3 3 2 4 3" xfId="18817" xr:uid="{328CD207-5B34-4384-9D72-3BBB5631796A}"/>
    <cellStyle name="Normal 3 3 2 4 3 2" xfId="18818" xr:uid="{11808B95-EF98-4928-8631-F2EA56A3FC2B}"/>
    <cellStyle name="Normal 3 3 2 4 3 2 2" xfId="18819" xr:uid="{5AF953A4-7574-489D-A285-CBF9385F9A91}"/>
    <cellStyle name="Normal 3 3 2 4 3 2 2 2" xfId="18820" xr:uid="{A63232C6-2314-4035-8416-60FC79106F9B}"/>
    <cellStyle name="Normal 3 3 2 4 3 2 2 2 2" xfId="18821" xr:uid="{FC48312E-BD2F-4B82-B460-4FDD89ADF56B}"/>
    <cellStyle name="Normal 3 3 2 4 3 2 2 2 2 2" xfId="46770" xr:uid="{6B6EE170-5592-4573-ABC6-7060FB185035}"/>
    <cellStyle name="Normal 3 3 2 4 3 2 2 2 3" xfId="46769" xr:uid="{FAF7F183-EAD6-40AE-9D2F-DB427C909983}"/>
    <cellStyle name="Normal 3 3 2 4 3 2 2 3" xfId="18822" xr:uid="{5D9C21FA-56BB-46FF-9905-24933DAB85ED}"/>
    <cellStyle name="Normal 3 3 2 4 3 2 2 3 2" xfId="46771" xr:uid="{A0E49E98-4E46-4970-AF1D-E88E77102012}"/>
    <cellStyle name="Normal 3 3 2 4 3 2 2 4" xfId="46768" xr:uid="{902A1BD0-1AC6-46D3-8636-D2A2ADC0C749}"/>
    <cellStyle name="Normal 3 3 2 4 3 2 3" xfId="18823" xr:uid="{90E7F751-5CEA-4AE8-8894-BB1AF55A016E}"/>
    <cellStyle name="Normal 3 3 2 4 3 2 3 2" xfId="18824" xr:uid="{C5F3DE21-9904-4154-B35F-38EA3500AF2A}"/>
    <cellStyle name="Normal 3 3 2 4 3 2 3 2 2" xfId="46773" xr:uid="{2C231151-A751-4A2C-B3EF-04209B402826}"/>
    <cellStyle name="Normal 3 3 2 4 3 2 3 3" xfId="46772" xr:uid="{0191CCF1-920B-4866-8891-D3507F86ACAB}"/>
    <cellStyle name="Normal 3 3 2 4 3 2 4" xfId="18825" xr:uid="{39D9DF9F-D51C-4998-9D04-895C7CC54452}"/>
    <cellStyle name="Normal 3 3 2 4 3 2 4 2" xfId="46774" xr:uid="{1536E125-5DFA-4DF8-9823-20DE89692A71}"/>
    <cellStyle name="Normal 3 3 2 4 3 2 5" xfId="46767" xr:uid="{6B449C73-AB2A-41CB-AE30-6BC02DBADB4C}"/>
    <cellStyle name="Normal 3 3 2 4 3 3" xfId="18826" xr:uid="{E516FB4D-D1D1-4B2B-AFA1-2460511BFFA9}"/>
    <cellStyle name="Normal 3 3 2 4 3 3 2" xfId="18827" xr:uid="{DB2F1FF3-CD30-4928-8DDF-A2EEFA7C223C}"/>
    <cellStyle name="Normal 3 3 2 4 3 3 2 2" xfId="18828" xr:uid="{8D35F91C-3C61-4682-B4FB-80C9B37D3601}"/>
    <cellStyle name="Normal 3 3 2 4 3 3 2 2 2" xfId="46777" xr:uid="{F73BDF36-CA06-472F-913F-96BF31A42CD7}"/>
    <cellStyle name="Normal 3 3 2 4 3 3 2 3" xfId="46776" xr:uid="{34E3A242-A3AE-45CF-8CC9-62C728B5EE2B}"/>
    <cellStyle name="Normal 3 3 2 4 3 3 3" xfId="18829" xr:uid="{95C6D13B-F56B-45A0-BB65-0C49A3328BD1}"/>
    <cellStyle name="Normal 3 3 2 4 3 3 3 2" xfId="46778" xr:uid="{39140F53-9F52-4201-8671-8B3538F26DA4}"/>
    <cellStyle name="Normal 3 3 2 4 3 3 4" xfId="46775" xr:uid="{97BF3D2A-9D72-4957-BB36-71A453545866}"/>
    <cellStyle name="Normal 3 3 2 4 3 4" xfId="18830" xr:uid="{229AC2BE-8DD5-440C-BAD6-1155D0862F0C}"/>
    <cellStyle name="Normal 3 3 2 4 3 4 2" xfId="18831" xr:uid="{B6AB4585-41EB-439F-B0C7-C9A5F6BA9497}"/>
    <cellStyle name="Normal 3 3 2 4 3 4 2 2" xfId="46780" xr:uid="{B9C0CA48-C9E3-442D-A345-C240236A1240}"/>
    <cellStyle name="Normal 3 3 2 4 3 4 3" xfId="46779" xr:uid="{3DD139E4-244C-44FB-8DFA-953C625F9099}"/>
    <cellStyle name="Normal 3 3 2 4 3 5" xfId="18832" xr:uid="{8484C6BE-37BB-4C69-BD32-2DBA95A0D0AE}"/>
    <cellStyle name="Normal 3 3 2 4 3 5 2" xfId="46781" xr:uid="{83333ED7-1E1E-4D49-8DF4-389D46CCC891}"/>
    <cellStyle name="Normal 3 3 2 4 3 6" xfId="46766" xr:uid="{49E03FA5-DDBE-4461-8759-C759EA6B0160}"/>
    <cellStyle name="Normal 3 3 2 4 4" xfId="18833" xr:uid="{79A6962A-AFD3-4C46-A5F9-4FA45593BFE5}"/>
    <cellStyle name="Normal 3 3 2 4 4 2" xfId="18834" xr:uid="{51931320-E7B8-43CE-AE36-A1438CD79A52}"/>
    <cellStyle name="Normal 3 3 2 4 4 2 2" xfId="18835" xr:uid="{5A810E7B-A9DF-48D7-B941-D828C5D33E71}"/>
    <cellStyle name="Normal 3 3 2 4 4 2 2 2" xfId="18836" xr:uid="{9280E2D9-53AC-4A2D-8B33-24F16BE3C849}"/>
    <cellStyle name="Normal 3 3 2 4 4 2 2 2 2" xfId="46785" xr:uid="{00EFEF87-A196-41B9-A8F3-EBEF409674D1}"/>
    <cellStyle name="Normal 3 3 2 4 4 2 2 3" xfId="46784" xr:uid="{1B4749A7-E8D2-40DD-90E0-04EC8CF96AA5}"/>
    <cellStyle name="Normal 3 3 2 4 4 2 3" xfId="18837" xr:uid="{7EB8CB4B-808C-4F1F-9B7B-1870A1C66AFA}"/>
    <cellStyle name="Normal 3 3 2 4 4 2 3 2" xfId="46786" xr:uid="{114FA815-7800-4CD1-8BC8-B11AE023F534}"/>
    <cellStyle name="Normal 3 3 2 4 4 2 4" xfId="46783" xr:uid="{0ADDB786-B0E9-4522-A798-6448B2A1C751}"/>
    <cellStyle name="Normal 3 3 2 4 4 3" xfId="18838" xr:uid="{762F1740-3E00-4698-A39D-DFE443D3F273}"/>
    <cellStyle name="Normal 3 3 2 4 4 3 2" xfId="18839" xr:uid="{7A4F40C5-235F-4006-AAFB-16E5AB057FD2}"/>
    <cellStyle name="Normal 3 3 2 4 4 3 2 2" xfId="46788" xr:uid="{9FBCB24C-1B98-43EC-A1C4-36853A64D099}"/>
    <cellStyle name="Normal 3 3 2 4 4 3 3" xfId="46787" xr:uid="{EDC53558-D909-4FB2-9C3B-012AC37D2902}"/>
    <cellStyle name="Normal 3 3 2 4 4 4" xfId="18840" xr:uid="{8268B180-82C6-4050-8F53-1A8046A3FFC5}"/>
    <cellStyle name="Normal 3 3 2 4 4 4 2" xfId="46789" xr:uid="{47799036-79C4-4DE1-A333-8ADFACBE6BED}"/>
    <cellStyle name="Normal 3 3 2 4 4 5" xfId="46782" xr:uid="{EE6C504B-232D-40AE-B015-1F211679643B}"/>
    <cellStyle name="Normal 3 3 2 4 5" xfId="18841" xr:uid="{7F1A2057-0E47-49C3-BB36-8DC6BFDD21D7}"/>
    <cellStyle name="Normal 3 3 2 4 5 2" xfId="18842" xr:uid="{16F99E6D-0B10-4404-8215-04F1B42ABF68}"/>
    <cellStyle name="Normal 3 3 2 4 5 2 2" xfId="18843" xr:uid="{56C44EC9-AC42-4829-9C6E-7664C61802D2}"/>
    <cellStyle name="Normal 3 3 2 4 5 2 2 2" xfId="18844" xr:uid="{4A976447-AA07-4403-A48C-C6768DEF5DF8}"/>
    <cellStyle name="Normal 3 3 2 4 5 2 2 2 2" xfId="46793" xr:uid="{C844A3DA-ED4E-43AB-97DD-4E5F3CC8020F}"/>
    <cellStyle name="Normal 3 3 2 4 5 2 2 3" xfId="46792" xr:uid="{E39A8422-6E57-44C2-A4F7-4FAD8D224030}"/>
    <cellStyle name="Normal 3 3 2 4 5 2 3" xfId="18845" xr:uid="{A1FA2368-006A-455E-9687-07C44CC4BD48}"/>
    <cellStyle name="Normal 3 3 2 4 5 2 3 2" xfId="46794" xr:uid="{365C60B4-9CA6-4C18-AFE9-8D430D07AE28}"/>
    <cellStyle name="Normal 3 3 2 4 5 2 4" xfId="46791" xr:uid="{192046DF-891C-496D-9645-AA1265522089}"/>
    <cellStyle name="Normal 3 3 2 4 5 3" xfId="18846" xr:uid="{ECDBD092-713E-45A3-BB8B-5963CE60F242}"/>
    <cellStyle name="Normal 3 3 2 4 5 3 2" xfId="18847" xr:uid="{E3248430-3237-40C9-9DF9-8A4F38DB9894}"/>
    <cellStyle name="Normal 3 3 2 4 5 3 2 2" xfId="46796" xr:uid="{4BA8BD1E-65AA-461C-BD1C-E08B47CA65CA}"/>
    <cellStyle name="Normal 3 3 2 4 5 3 3" xfId="46795" xr:uid="{2815BD63-2E38-4FE2-BF64-819CB2998025}"/>
    <cellStyle name="Normal 3 3 2 4 5 4" xfId="18848" xr:uid="{0BFE4F12-347C-453D-B766-E643392567B7}"/>
    <cellStyle name="Normal 3 3 2 4 5 4 2" xfId="46797" xr:uid="{07CF7E84-217C-475D-8022-1D98F25402E6}"/>
    <cellStyle name="Normal 3 3 2 4 5 5" xfId="46790" xr:uid="{5D97C6EB-6B34-4AE7-B35B-402D083B0108}"/>
    <cellStyle name="Normal 3 3 2 4 6" xfId="18849" xr:uid="{7878CDA1-A661-4750-8D2C-807D3DCF4FC1}"/>
    <cellStyle name="Normal 3 3 2 4 6 2" xfId="18850" xr:uid="{08806264-4233-4A4C-9C5C-B30631C72DC7}"/>
    <cellStyle name="Normal 3 3 2 4 6 2 2" xfId="18851" xr:uid="{1D8E010A-3657-49AA-939F-7E1D497EA747}"/>
    <cellStyle name="Normal 3 3 2 4 6 2 2 2" xfId="46800" xr:uid="{FF2B6AD1-19E1-4BF6-AEF8-8DEEAA8274BE}"/>
    <cellStyle name="Normal 3 3 2 4 6 2 3" xfId="46799" xr:uid="{8B89BD79-E62F-429F-AB4D-D69270FC85D8}"/>
    <cellStyle name="Normal 3 3 2 4 6 3" xfId="18852" xr:uid="{452D7BD1-82A0-4F7F-AFAA-5B3134317B07}"/>
    <cellStyle name="Normal 3 3 2 4 6 3 2" xfId="46801" xr:uid="{D4F002D2-5C6B-45F9-984D-EC12A9F20286}"/>
    <cellStyle name="Normal 3 3 2 4 6 4" xfId="46798" xr:uid="{8ACB9AA0-0314-4E15-8B09-213A53BCD68B}"/>
    <cellStyle name="Normal 3 3 2 4 7" xfId="18853" xr:uid="{1293552C-C380-4849-8E67-801DEC12C239}"/>
    <cellStyle name="Normal 3 3 2 4 7 2" xfId="18854" xr:uid="{07FDAA92-D114-4259-867F-DA4803941B2E}"/>
    <cellStyle name="Normal 3 3 2 4 7 2 2" xfId="46803" xr:uid="{1FFD7378-541D-4E18-A7CA-F9C9D3D405AD}"/>
    <cellStyle name="Normal 3 3 2 4 7 3" xfId="46802" xr:uid="{EE178FE7-6C18-4DAB-B080-4CD45DBFA204}"/>
    <cellStyle name="Normal 3 3 2 4 8" xfId="18855" xr:uid="{F7DA75B0-A69B-4920-93B3-FFE4EE080105}"/>
    <cellStyle name="Normal 3 3 2 4 8 2" xfId="46804" xr:uid="{7FBF3DCA-375B-4E04-897F-F5C2A1DC269D}"/>
    <cellStyle name="Normal 3 3 2 4 9" xfId="27930" xr:uid="{F9B909EB-3BA9-4904-8A4E-B1917989EB4B}"/>
    <cellStyle name="Normal 3 3 2 4 9 2" xfId="55849" xr:uid="{11A4ADAE-321D-4C56-BABA-A4A3A12B8835}"/>
    <cellStyle name="Normal 3 3 2 5" xfId="96" xr:uid="{C4BD11AA-6A47-4645-9333-0784DC386B62}"/>
    <cellStyle name="Normal 3 3 2 5 2" xfId="448" xr:uid="{638D8B37-9677-4CB2-A753-B37713ECB730}"/>
    <cellStyle name="Normal 3 3 2 5 2 2" xfId="18856" xr:uid="{37556DD2-2D83-4532-85BE-C8345E2F5FA8}"/>
    <cellStyle name="Normal 3 3 2 5 2 2 2" xfId="18857" xr:uid="{398EA181-2C72-405A-B9CE-042CF4B47CD7}"/>
    <cellStyle name="Normal 3 3 2 5 2 2 2 2" xfId="18858" xr:uid="{0AFC7267-5C69-4E66-9E95-8D67222C7348}"/>
    <cellStyle name="Normal 3 3 2 5 2 2 2 2 2" xfId="18859" xr:uid="{362DAE6F-CB2D-4B9C-AB15-F03CCC204CE1}"/>
    <cellStyle name="Normal 3 3 2 5 2 2 2 2 2 2" xfId="18860" xr:uid="{AFDF6675-AADE-45AF-B500-70C6B6A21303}"/>
    <cellStyle name="Normal 3 3 2 5 2 2 2 2 2 2 2" xfId="46809" xr:uid="{71EA8214-66DA-4533-A54B-02942709A729}"/>
    <cellStyle name="Normal 3 3 2 5 2 2 2 2 2 3" xfId="46808" xr:uid="{DAE41D1E-ECF1-4A4D-AFD5-180245598154}"/>
    <cellStyle name="Normal 3 3 2 5 2 2 2 2 3" xfId="18861" xr:uid="{50DCD825-BC12-4B46-AE46-42BB50953359}"/>
    <cellStyle name="Normal 3 3 2 5 2 2 2 2 3 2" xfId="46810" xr:uid="{9FB860FD-C432-45EB-8EBF-A9B0ADDAD80B}"/>
    <cellStyle name="Normal 3 3 2 5 2 2 2 2 4" xfId="46807" xr:uid="{0AF45560-E4BE-41F4-A148-09B6E9CECB03}"/>
    <cellStyle name="Normal 3 3 2 5 2 2 2 3" xfId="18862" xr:uid="{123C4A9D-AF87-4650-9147-2C09651AB675}"/>
    <cellStyle name="Normal 3 3 2 5 2 2 2 3 2" xfId="18863" xr:uid="{B6945A8B-9D7C-4B8D-8008-0B199CE5299D}"/>
    <cellStyle name="Normal 3 3 2 5 2 2 2 3 2 2" xfId="46812" xr:uid="{A8E5D9E0-92E4-42FD-BCA5-095058BC27FD}"/>
    <cellStyle name="Normal 3 3 2 5 2 2 2 3 3" xfId="46811" xr:uid="{58A0F9FF-3C01-45E7-B3F2-750B5765ED3C}"/>
    <cellStyle name="Normal 3 3 2 5 2 2 2 4" xfId="18864" xr:uid="{E5321E57-21DF-490C-86C8-B3193428CE7A}"/>
    <cellStyle name="Normal 3 3 2 5 2 2 2 4 2" xfId="46813" xr:uid="{CCD0268F-9E1A-4BA6-974F-420E4147646F}"/>
    <cellStyle name="Normal 3 3 2 5 2 2 2 5" xfId="46806" xr:uid="{61F93B0E-95AF-493B-8AB5-85CED0C9196A}"/>
    <cellStyle name="Normal 3 3 2 5 2 2 3" xfId="18865" xr:uid="{84826794-4A4D-4A4C-AB47-98ED2F4C8735}"/>
    <cellStyle name="Normal 3 3 2 5 2 2 3 2" xfId="18866" xr:uid="{347574F0-1DD0-49E3-838B-F1D743458FB7}"/>
    <cellStyle name="Normal 3 3 2 5 2 2 3 2 2" xfId="18867" xr:uid="{42F21475-1D76-4108-B8EB-B6B42167E758}"/>
    <cellStyle name="Normal 3 3 2 5 2 2 3 2 2 2" xfId="46816" xr:uid="{5F2C5956-87B8-42F4-AC1B-593A45C766FF}"/>
    <cellStyle name="Normal 3 3 2 5 2 2 3 2 3" xfId="46815" xr:uid="{C55B98E1-BC91-4D86-95FF-47CEE2C9D3BB}"/>
    <cellStyle name="Normal 3 3 2 5 2 2 3 3" xfId="18868" xr:uid="{BABD6B99-C71B-43F1-81C4-73FA4608F3F3}"/>
    <cellStyle name="Normal 3 3 2 5 2 2 3 3 2" xfId="46817" xr:uid="{629D280A-245F-46B9-A4EE-163662F4CA5C}"/>
    <cellStyle name="Normal 3 3 2 5 2 2 3 4" xfId="46814" xr:uid="{22365AEB-CD9D-4F1E-B7FB-3D29A72AC729}"/>
    <cellStyle name="Normal 3 3 2 5 2 2 4" xfId="18869" xr:uid="{9D058BC2-1A27-4EE3-A0BE-68110E742554}"/>
    <cellStyle name="Normal 3 3 2 5 2 2 4 2" xfId="18870" xr:uid="{9A9D5FD3-5470-49CC-AE20-5DB714819AC6}"/>
    <cellStyle name="Normal 3 3 2 5 2 2 4 2 2" xfId="46819" xr:uid="{E4E76046-AC17-4BF6-9A1D-3E606B5B4438}"/>
    <cellStyle name="Normal 3 3 2 5 2 2 4 3" xfId="46818" xr:uid="{586173AE-2452-49FE-9CE9-92AA22DFFB62}"/>
    <cellStyle name="Normal 3 3 2 5 2 2 5" xfId="18871" xr:uid="{968A8EDB-B69C-497A-8163-2DDD79465803}"/>
    <cellStyle name="Normal 3 3 2 5 2 2 5 2" xfId="46820" xr:uid="{60AB798C-0F77-4FAE-BFD2-32991AB6530E}"/>
    <cellStyle name="Normal 3 3 2 5 2 2 6" xfId="46805" xr:uid="{4F35539C-4B1B-4040-8E90-04D006392C34}"/>
    <cellStyle name="Normal 3 3 2 5 2 3" xfId="18872" xr:uid="{0F6F248E-AB4B-4E86-8A96-E5499A57A02D}"/>
    <cellStyle name="Normal 3 3 2 5 2 3 2" xfId="18873" xr:uid="{73F237F7-B0C9-48C1-AE8D-E34FBA9742A4}"/>
    <cellStyle name="Normal 3 3 2 5 2 3 2 2" xfId="18874" xr:uid="{78432C79-27A3-41A6-81E6-4EC435CB730B}"/>
    <cellStyle name="Normal 3 3 2 5 2 3 2 2 2" xfId="18875" xr:uid="{FBDCCE2E-651D-4123-A62E-7236AACF5C62}"/>
    <cellStyle name="Normal 3 3 2 5 2 3 2 2 2 2" xfId="46824" xr:uid="{86B24AD6-F617-4195-95D1-9ED7EFE2AFD3}"/>
    <cellStyle name="Normal 3 3 2 5 2 3 2 2 3" xfId="46823" xr:uid="{BF3920D9-9231-4707-B898-8CBB7BE19715}"/>
    <cellStyle name="Normal 3 3 2 5 2 3 2 3" xfId="18876" xr:uid="{F9DEF12C-1E24-4034-A86B-3C62D71B5180}"/>
    <cellStyle name="Normal 3 3 2 5 2 3 2 3 2" xfId="46825" xr:uid="{3750E506-E9DD-4921-B17A-5B7F4ED996A1}"/>
    <cellStyle name="Normal 3 3 2 5 2 3 2 4" xfId="46822" xr:uid="{108205EC-DD8B-4894-A7CA-B898CFD3D92E}"/>
    <cellStyle name="Normal 3 3 2 5 2 3 3" xfId="18877" xr:uid="{89919F6C-A4F3-4D93-9ED1-4B5BCF61DE45}"/>
    <cellStyle name="Normal 3 3 2 5 2 3 3 2" xfId="18878" xr:uid="{2E404483-2C12-45AE-A1F8-70167DBACB0A}"/>
    <cellStyle name="Normal 3 3 2 5 2 3 3 2 2" xfId="46827" xr:uid="{BCD06680-BB8A-4BCD-A671-F10769FA15E4}"/>
    <cellStyle name="Normal 3 3 2 5 2 3 3 3" xfId="46826" xr:uid="{39BA2A7F-48E1-4109-A754-3AA0EB8CBEA0}"/>
    <cellStyle name="Normal 3 3 2 5 2 3 4" xfId="18879" xr:uid="{C830D518-62D9-41DE-B981-DCD7F8496A9F}"/>
    <cellStyle name="Normal 3 3 2 5 2 3 4 2" xfId="46828" xr:uid="{8F129D48-F6C3-4952-B6EE-9E7A617EBD8D}"/>
    <cellStyle name="Normal 3 3 2 5 2 3 5" xfId="46821" xr:uid="{9612A0FA-2B86-47BC-B928-BAC37C58B556}"/>
    <cellStyle name="Normal 3 3 2 5 2 4" xfId="18880" xr:uid="{BD88BD74-C127-427D-971E-903733C8E34B}"/>
    <cellStyle name="Normal 3 3 2 5 2 4 2" xfId="18881" xr:uid="{556008ED-B466-450D-AA96-B691FEC0F298}"/>
    <cellStyle name="Normal 3 3 2 5 2 4 2 2" xfId="18882" xr:uid="{D92D8351-D2A1-4851-8970-435067BE9532}"/>
    <cellStyle name="Normal 3 3 2 5 2 4 2 2 2" xfId="18883" xr:uid="{62E529A4-2231-442D-94F2-05476AA23A22}"/>
    <cellStyle name="Normal 3 3 2 5 2 4 2 2 2 2" xfId="46832" xr:uid="{798B4C37-6D21-4D27-AE5C-7DAD497AD427}"/>
    <cellStyle name="Normal 3 3 2 5 2 4 2 2 3" xfId="46831" xr:uid="{3D0A1100-F860-4AF7-9936-BC5F55DBDDF3}"/>
    <cellStyle name="Normal 3 3 2 5 2 4 2 3" xfId="18884" xr:uid="{77F105E6-9CBC-495B-A18F-C581579443EA}"/>
    <cellStyle name="Normal 3 3 2 5 2 4 2 3 2" xfId="46833" xr:uid="{F908F5EB-9D6E-4E99-B725-55EADA12A6E8}"/>
    <cellStyle name="Normal 3 3 2 5 2 4 2 4" xfId="46830" xr:uid="{8FF15AFD-DA6C-4A81-8938-46985A2AEF20}"/>
    <cellStyle name="Normal 3 3 2 5 2 4 3" xfId="18885" xr:uid="{B865BD2F-3259-43E1-80B8-C14769C9CD1B}"/>
    <cellStyle name="Normal 3 3 2 5 2 4 3 2" xfId="18886" xr:uid="{9B60F493-A03E-4EB7-B6DE-E569FFD027CF}"/>
    <cellStyle name="Normal 3 3 2 5 2 4 3 2 2" xfId="46835" xr:uid="{8BEC2CB9-3A73-4526-BF8A-FDE17F15E9F0}"/>
    <cellStyle name="Normal 3 3 2 5 2 4 3 3" xfId="46834" xr:uid="{94444B83-9460-4F71-AC0A-77134596D9CD}"/>
    <cellStyle name="Normal 3 3 2 5 2 4 4" xfId="18887" xr:uid="{7261888F-49EF-4DB2-879E-185508815BF4}"/>
    <cellStyle name="Normal 3 3 2 5 2 4 4 2" xfId="46836" xr:uid="{6A30C5B8-C888-413E-803F-984E71BA8479}"/>
    <cellStyle name="Normal 3 3 2 5 2 4 5" xfId="46829" xr:uid="{C42360F3-4EAC-4DA2-9F75-AB19A39CE99A}"/>
    <cellStyle name="Normal 3 3 2 5 2 5" xfId="18888" xr:uid="{FED4572E-BA51-44A8-A6B9-A57570F6C0C6}"/>
    <cellStyle name="Normal 3 3 2 5 2 5 2" xfId="18889" xr:uid="{D60FFA0C-C22A-4FB2-BC66-E36449BB920D}"/>
    <cellStyle name="Normal 3 3 2 5 2 5 2 2" xfId="18890" xr:uid="{C27EFDC8-7938-4DB9-86B0-8B6250DAE1AD}"/>
    <cellStyle name="Normal 3 3 2 5 2 5 2 2 2" xfId="46839" xr:uid="{1DDDADBB-76B4-46B3-B765-A9C5ECEA7535}"/>
    <cellStyle name="Normal 3 3 2 5 2 5 2 3" xfId="46838" xr:uid="{773A26E5-4C11-42D0-94E5-2D4CDBA39B07}"/>
    <cellStyle name="Normal 3 3 2 5 2 5 3" xfId="18891" xr:uid="{78146E81-7FB5-4814-BD2D-5978D18C0F30}"/>
    <cellStyle name="Normal 3 3 2 5 2 5 3 2" xfId="46840" xr:uid="{8435F475-C753-48C7-8D89-29D16C169C18}"/>
    <cellStyle name="Normal 3 3 2 5 2 5 4" xfId="46837" xr:uid="{250D5A44-6D2C-48B0-86E0-C68496A797E6}"/>
    <cellStyle name="Normal 3 3 2 5 2 6" xfId="18892" xr:uid="{48358BE6-EFAD-4D07-B0EC-AB5DFA0FD0EC}"/>
    <cellStyle name="Normal 3 3 2 5 2 6 2" xfId="18893" xr:uid="{D2D6FDEF-D407-4ED0-AC18-8F75C2CB4752}"/>
    <cellStyle name="Normal 3 3 2 5 2 6 2 2" xfId="46842" xr:uid="{6A465810-42A8-4F31-8118-A1994A2839AE}"/>
    <cellStyle name="Normal 3 3 2 5 2 6 3" xfId="46841" xr:uid="{6AF1A6F8-9DF4-4A6C-8DBE-F7102BD0AB75}"/>
    <cellStyle name="Normal 3 3 2 5 2 7" xfId="18894" xr:uid="{277910BF-5C12-4E85-8942-EED2026BAC17}"/>
    <cellStyle name="Normal 3 3 2 5 2 7 2" xfId="46843" xr:uid="{71DE8184-C664-48D7-8D0E-304689BCAF77}"/>
    <cellStyle name="Normal 3 3 2 5 2 8" xfId="28427" xr:uid="{25776E9A-D2BB-4660-A66D-6FE84B6847EF}"/>
    <cellStyle name="Normal 3 3 2 5 3" xfId="18895" xr:uid="{4597C410-F8F5-4B1F-AFFF-98498FC3FA54}"/>
    <cellStyle name="Normal 3 3 2 5 3 2" xfId="18896" xr:uid="{A1218DD3-9684-4960-8DDD-7356675A7DE1}"/>
    <cellStyle name="Normal 3 3 2 5 3 2 2" xfId="18897" xr:uid="{159B9C2D-FED8-47AA-995F-CC719127F535}"/>
    <cellStyle name="Normal 3 3 2 5 3 2 2 2" xfId="18898" xr:uid="{718741EB-103F-410C-B362-3F90C73A2657}"/>
    <cellStyle name="Normal 3 3 2 5 3 2 2 2 2" xfId="18899" xr:uid="{969D6EA5-82FE-4BB2-ADAE-6A67C7A4F1EC}"/>
    <cellStyle name="Normal 3 3 2 5 3 2 2 2 2 2" xfId="46848" xr:uid="{29EEC58E-86A2-45FA-A0A2-90AB1BFAD3C2}"/>
    <cellStyle name="Normal 3 3 2 5 3 2 2 2 3" xfId="46847" xr:uid="{E803771F-38BC-414D-AD70-5F4171109391}"/>
    <cellStyle name="Normal 3 3 2 5 3 2 2 3" xfId="18900" xr:uid="{8275DE9B-8C37-4B86-8614-0B15E5E3DAD0}"/>
    <cellStyle name="Normal 3 3 2 5 3 2 2 3 2" xfId="46849" xr:uid="{4DDCB1A4-B5DC-46FA-871E-B6D409DCBA04}"/>
    <cellStyle name="Normal 3 3 2 5 3 2 2 4" xfId="46846" xr:uid="{F64424AF-B6D0-4163-B51D-22733FBBAC2B}"/>
    <cellStyle name="Normal 3 3 2 5 3 2 3" xfId="18901" xr:uid="{E9908E7C-4A43-48C9-BDAE-FD2E79B24F80}"/>
    <cellStyle name="Normal 3 3 2 5 3 2 3 2" xfId="18902" xr:uid="{65BF5785-BCAF-48DB-BE04-9E04FC1F7E1A}"/>
    <cellStyle name="Normal 3 3 2 5 3 2 3 2 2" xfId="46851" xr:uid="{882E74D2-7933-4208-9DAA-77F73A80D5FB}"/>
    <cellStyle name="Normal 3 3 2 5 3 2 3 3" xfId="46850" xr:uid="{0EB8A4CC-21B7-45D1-A0BE-4E597AA3CC83}"/>
    <cellStyle name="Normal 3 3 2 5 3 2 4" xfId="18903" xr:uid="{64A8627E-2673-4A25-AD06-541849C49320}"/>
    <cellStyle name="Normal 3 3 2 5 3 2 4 2" xfId="46852" xr:uid="{054BBAE4-CFF3-44BA-9425-1F7AAFCA386F}"/>
    <cellStyle name="Normal 3 3 2 5 3 2 5" xfId="46845" xr:uid="{1EBB0E4E-02C9-428A-9824-BB6F4C050EEC}"/>
    <cellStyle name="Normal 3 3 2 5 3 3" xfId="18904" xr:uid="{BBB1873C-EA8B-4C93-8B40-C43DFB8016BC}"/>
    <cellStyle name="Normal 3 3 2 5 3 3 2" xfId="18905" xr:uid="{92D78938-4A0C-444C-ACD6-9DF38C4B9451}"/>
    <cellStyle name="Normal 3 3 2 5 3 3 2 2" xfId="18906" xr:uid="{BDEF7245-3671-41E1-A73A-8BDF15BAF04A}"/>
    <cellStyle name="Normal 3 3 2 5 3 3 2 2 2" xfId="46855" xr:uid="{45C60E68-058E-4203-9B27-21992DBC9C8F}"/>
    <cellStyle name="Normal 3 3 2 5 3 3 2 3" xfId="46854" xr:uid="{F1FF49BE-5FED-4401-B28C-F9C22E898193}"/>
    <cellStyle name="Normal 3 3 2 5 3 3 3" xfId="18907" xr:uid="{37814B74-4686-4DD8-9330-CC30C82783E0}"/>
    <cellStyle name="Normal 3 3 2 5 3 3 3 2" xfId="46856" xr:uid="{4B627037-FFE0-4BF1-ADE3-C6F407D94283}"/>
    <cellStyle name="Normal 3 3 2 5 3 3 4" xfId="46853" xr:uid="{0EA7BF0E-C58F-4F62-8483-034947CBF8F2}"/>
    <cellStyle name="Normal 3 3 2 5 3 4" xfId="18908" xr:uid="{2564A7D0-3D6A-46E0-A5CE-9C3E45A62EC0}"/>
    <cellStyle name="Normal 3 3 2 5 3 4 2" xfId="18909" xr:uid="{9A724215-A316-41F7-94DE-5C660EE4FDF3}"/>
    <cellStyle name="Normal 3 3 2 5 3 4 2 2" xfId="46858" xr:uid="{8A712EEC-8C8A-4AB1-A3F4-5067D3D00D86}"/>
    <cellStyle name="Normal 3 3 2 5 3 4 3" xfId="46857" xr:uid="{8661C9DD-E126-41FB-A949-EACB5A6B68AC}"/>
    <cellStyle name="Normal 3 3 2 5 3 5" xfId="18910" xr:uid="{62AF78C3-0C02-4A3B-A461-CE3DAA774057}"/>
    <cellStyle name="Normal 3 3 2 5 3 5 2" xfId="46859" xr:uid="{D4852F61-0D46-4041-8A44-1E523C504CA0}"/>
    <cellStyle name="Normal 3 3 2 5 3 6" xfId="46844" xr:uid="{4486D151-B540-4BE3-A954-31AFE6F7557F}"/>
    <cellStyle name="Normal 3 3 2 5 4" xfId="18911" xr:uid="{7F9F147B-64B2-4C38-B919-7EEE565104B3}"/>
    <cellStyle name="Normal 3 3 2 5 4 2" xfId="18912" xr:uid="{BFCDBE93-8BDE-4036-8A58-6F4247592FB5}"/>
    <cellStyle name="Normal 3 3 2 5 4 2 2" xfId="18913" xr:uid="{29911EEB-87DF-45EC-ACA6-7A31AFB952FB}"/>
    <cellStyle name="Normal 3 3 2 5 4 2 2 2" xfId="18914" xr:uid="{50B8F143-8099-418D-BEC1-ED2B107FA3AB}"/>
    <cellStyle name="Normal 3 3 2 5 4 2 2 2 2" xfId="46863" xr:uid="{8745D177-F131-4FB1-B97D-7823C9382121}"/>
    <cellStyle name="Normal 3 3 2 5 4 2 2 3" xfId="46862" xr:uid="{C4683FF9-A959-4E78-9B89-DC57CBA0C2BC}"/>
    <cellStyle name="Normal 3 3 2 5 4 2 3" xfId="18915" xr:uid="{5ACA676C-5A3C-4225-ABA7-4F0956C6CBC9}"/>
    <cellStyle name="Normal 3 3 2 5 4 2 3 2" xfId="46864" xr:uid="{78AD20C0-6D95-4EBF-AB8F-7EC0A79ABE79}"/>
    <cellStyle name="Normal 3 3 2 5 4 2 4" xfId="46861" xr:uid="{B8B5B7C4-19E5-434A-B664-04979807CCF0}"/>
    <cellStyle name="Normal 3 3 2 5 4 3" xfId="18916" xr:uid="{81AFF856-1DC4-4B88-90B2-434A01506AB9}"/>
    <cellStyle name="Normal 3 3 2 5 4 3 2" xfId="18917" xr:uid="{9CB5A075-9A61-4534-BDA6-47226C1FE7C5}"/>
    <cellStyle name="Normal 3 3 2 5 4 3 2 2" xfId="46866" xr:uid="{CDD2505F-4D76-4993-875B-203523D50C29}"/>
    <cellStyle name="Normal 3 3 2 5 4 3 3" xfId="46865" xr:uid="{973CD7A2-A9FA-4CF1-BCCB-3A3D1AEEA68C}"/>
    <cellStyle name="Normal 3 3 2 5 4 4" xfId="18918" xr:uid="{A753A1AE-424E-48A5-8352-7924AF84F108}"/>
    <cellStyle name="Normal 3 3 2 5 4 4 2" xfId="46867" xr:uid="{E83AB3EB-B65D-4887-87A1-E135FCF3FA5E}"/>
    <cellStyle name="Normal 3 3 2 5 4 5" xfId="46860" xr:uid="{58F2DF1A-2603-4E04-8915-38AAD6AC940B}"/>
    <cellStyle name="Normal 3 3 2 5 5" xfId="18919" xr:uid="{2931E73A-708C-400B-B13D-16C05C8B4385}"/>
    <cellStyle name="Normal 3 3 2 5 5 2" xfId="18920" xr:uid="{B8C22A59-9102-4CAF-890B-F5326E8654FA}"/>
    <cellStyle name="Normal 3 3 2 5 5 2 2" xfId="18921" xr:uid="{9E703A99-C86E-43EF-A6E1-1D806302ABC3}"/>
    <cellStyle name="Normal 3 3 2 5 5 2 2 2" xfId="18922" xr:uid="{77D1A804-CEF6-4B60-B5FA-B6D88015015C}"/>
    <cellStyle name="Normal 3 3 2 5 5 2 2 2 2" xfId="46871" xr:uid="{2D05CE94-CAC9-41BF-8AD8-9E0A5027A688}"/>
    <cellStyle name="Normal 3 3 2 5 5 2 2 3" xfId="46870" xr:uid="{00C95E24-49C9-417A-A15F-8CB7FA6D1815}"/>
    <cellStyle name="Normal 3 3 2 5 5 2 3" xfId="18923" xr:uid="{69298A8F-C7E5-4BB7-AEE0-6B179DFAC062}"/>
    <cellStyle name="Normal 3 3 2 5 5 2 3 2" xfId="46872" xr:uid="{B700627C-EF5B-4E2E-B800-95C1504C152E}"/>
    <cellStyle name="Normal 3 3 2 5 5 2 4" xfId="46869" xr:uid="{92819E4F-C372-4711-878D-B84A4E2C9F3F}"/>
    <cellStyle name="Normal 3 3 2 5 5 3" xfId="18924" xr:uid="{1C3DBCCE-8008-42CF-AB3F-9B6758FA8CED}"/>
    <cellStyle name="Normal 3 3 2 5 5 3 2" xfId="18925" xr:uid="{5DBCCC35-C672-4A6B-A047-1961F7B39B02}"/>
    <cellStyle name="Normal 3 3 2 5 5 3 2 2" xfId="46874" xr:uid="{892A2CD3-755F-4121-8EC9-51DEB31A57E4}"/>
    <cellStyle name="Normal 3 3 2 5 5 3 3" xfId="46873" xr:uid="{00C52027-0313-4C41-B25F-D91182540DD6}"/>
    <cellStyle name="Normal 3 3 2 5 5 4" xfId="18926" xr:uid="{A89E3471-A77A-4B3D-9066-B92BB71C67A5}"/>
    <cellStyle name="Normal 3 3 2 5 5 4 2" xfId="46875" xr:uid="{355C0CA6-4755-431F-8B31-E7BDD8B18949}"/>
    <cellStyle name="Normal 3 3 2 5 5 5" xfId="46868" xr:uid="{A22A3A04-6288-4B62-B6A2-AB6E7007F441}"/>
    <cellStyle name="Normal 3 3 2 5 6" xfId="18927" xr:uid="{CD7D7C51-E9DD-40DE-9469-AC04FB8EDB9C}"/>
    <cellStyle name="Normal 3 3 2 5 6 2" xfId="18928" xr:uid="{C92BE3CD-10E7-424B-8606-057BBED56ACB}"/>
    <cellStyle name="Normal 3 3 2 5 6 2 2" xfId="18929" xr:uid="{6A880255-4FBF-4C45-BA66-0061B18B611A}"/>
    <cellStyle name="Normal 3 3 2 5 6 2 2 2" xfId="46878" xr:uid="{65411AB9-DCB5-412C-BA8F-CE4361A63F89}"/>
    <cellStyle name="Normal 3 3 2 5 6 2 3" xfId="46877" xr:uid="{46C3C0E8-5E3A-47DC-98FF-074C29965AAB}"/>
    <cellStyle name="Normal 3 3 2 5 6 3" xfId="18930" xr:uid="{8B345E63-DF01-497B-A5A7-B6069FA443A1}"/>
    <cellStyle name="Normal 3 3 2 5 6 3 2" xfId="46879" xr:uid="{B2546F1C-B323-4213-852C-7250D76E7C2D}"/>
    <cellStyle name="Normal 3 3 2 5 6 4" xfId="46876" xr:uid="{B3D09758-CAA1-49B4-A1C3-EDC9DB9826DA}"/>
    <cellStyle name="Normal 3 3 2 5 7" xfId="18931" xr:uid="{3C95A56C-7F20-44B7-8A9E-050D1ABB4B14}"/>
    <cellStyle name="Normal 3 3 2 5 7 2" xfId="18932" xr:uid="{B0D580F0-4028-4BDE-BC89-C0E7DB3EBF15}"/>
    <cellStyle name="Normal 3 3 2 5 7 2 2" xfId="46881" xr:uid="{25299303-E089-433E-8550-2B19C7CDCB95}"/>
    <cellStyle name="Normal 3 3 2 5 7 3" xfId="46880" xr:uid="{6DC84167-E14D-486B-87D1-58892D848C93}"/>
    <cellStyle name="Normal 3 3 2 5 8" xfId="18933" xr:uid="{5B8AA43A-C9F6-4EC6-BEE7-4E10402EB6AA}"/>
    <cellStyle name="Normal 3 3 2 5 8 2" xfId="46882" xr:uid="{CABF2809-9C4A-4A5B-8E2C-1D7C167D2702}"/>
    <cellStyle name="Normal 3 3 2 5 9" xfId="28082" xr:uid="{90AC16A6-5A19-4319-93A0-FF8931A06359}"/>
    <cellStyle name="Normal 3 3 2 6" xfId="412" xr:uid="{5DFD2C96-8D7A-4DB1-B161-8A57EB9657A7}"/>
    <cellStyle name="Normal 3 3 2 6 2" xfId="18934" xr:uid="{D7D2B87F-860D-4967-B866-FCF552A27246}"/>
    <cellStyle name="Normal 3 3 2 6 2 2" xfId="18935" xr:uid="{FC995F97-F791-4BE1-82EB-97B7EAD164D2}"/>
    <cellStyle name="Normal 3 3 2 6 2 2 2" xfId="18936" xr:uid="{E4DF5641-E7D2-4767-8B8A-EE0688B65870}"/>
    <cellStyle name="Normal 3 3 2 6 2 2 2 2" xfId="18937" xr:uid="{396E0D45-01A9-42A9-8CF5-25F202410FBB}"/>
    <cellStyle name="Normal 3 3 2 6 2 2 2 2 2" xfId="18938" xr:uid="{165EC188-BF10-4C09-B31E-DAB55ED73565}"/>
    <cellStyle name="Normal 3 3 2 6 2 2 2 2 2 2" xfId="46887" xr:uid="{B46F0BBF-B548-403C-8326-78932979A7B8}"/>
    <cellStyle name="Normal 3 3 2 6 2 2 2 2 3" xfId="46886" xr:uid="{EB53B131-92BD-4644-90C9-314C8CC17A73}"/>
    <cellStyle name="Normal 3 3 2 6 2 2 2 3" xfId="18939" xr:uid="{7B41E2EF-571D-400F-A613-AA5C551031B3}"/>
    <cellStyle name="Normal 3 3 2 6 2 2 2 3 2" xfId="46888" xr:uid="{3A703ADE-202C-428A-A7ED-1822EE06A4EC}"/>
    <cellStyle name="Normal 3 3 2 6 2 2 2 4" xfId="46885" xr:uid="{81D97179-980B-4553-87BA-C7CA3BC6B835}"/>
    <cellStyle name="Normal 3 3 2 6 2 2 3" xfId="18940" xr:uid="{66F199A6-C4E4-444D-A14A-E3E1E64813BB}"/>
    <cellStyle name="Normal 3 3 2 6 2 2 3 2" xfId="18941" xr:uid="{D783AED5-3806-4C00-9775-AAF72FCA97DD}"/>
    <cellStyle name="Normal 3 3 2 6 2 2 3 2 2" xfId="46890" xr:uid="{58FDD44A-8E14-420A-A84D-CEDC5D873EB2}"/>
    <cellStyle name="Normal 3 3 2 6 2 2 3 3" xfId="46889" xr:uid="{7562093E-0564-4AD2-A4EE-15E8267228E4}"/>
    <cellStyle name="Normal 3 3 2 6 2 2 4" xfId="18942" xr:uid="{DC2C4229-60C4-43CA-BDEE-43662BE169F8}"/>
    <cellStyle name="Normal 3 3 2 6 2 2 4 2" xfId="46891" xr:uid="{0326FF66-6F0A-422E-A826-058EDC79A12A}"/>
    <cellStyle name="Normal 3 3 2 6 2 2 5" xfId="46884" xr:uid="{43331E62-94B5-4F8E-90A6-2DBEDA12E1C0}"/>
    <cellStyle name="Normal 3 3 2 6 2 3" xfId="18943" xr:uid="{481DF8D7-D7C3-4047-84DA-1D1EFF6D2F33}"/>
    <cellStyle name="Normal 3 3 2 6 2 3 2" xfId="18944" xr:uid="{2A79BD90-A538-407A-9BE0-D8D621A2B0EF}"/>
    <cellStyle name="Normal 3 3 2 6 2 3 2 2" xfId="18945" xr:uid="{1BF693CA-D0D2-4B93-BB94-EAD799C2B0A8}"/>
    <cellStyle name="Normal 3 3 2 6 2 3 2 2 2" xfId="46894" xr:uid="{82762579-77E5-4343-97D2-682A5283F3C2}"/>
    <cellStyle name="Normal 3 3 2 6 2 3 2 3" xfId="46893" xr:uid="{ED7D7FB1-FCC3-49F7-AF27-162FAA208C83}"/>
    <cellStyle name="Normal 3 3 2 6 2 3 3" xfId="18946" xr:uid="{6C68031E-4A62-4C32-84AA-D2D1DB50D74F}"/>
    <cellStyle name="Normal 3 3 2 6 2 3 3 2" xfId="46895" xr:uid="{D7ED86E1-D0BE-4E08-86F9-4D1AC59B662B}"/>
    <cellStyle name="Normal 3 3 2 6 2 3 4" xfId="46892" xr:uid="{873D843F-3384-425D-BCE8-41A7AA315FEA}"/>
    <cellStyle name="Normal 3 3 2 6 2 4" xfId="18947" xr:uid="{75E4FA2B-6F5E-4F8A-BDFF-C6C48E43824D}"/>
    <cellStyle name="Normal 3 3 2 6 2 4 2" xfId="18948" xr:uid="{D08485F1-4C1F-4CAE-B807-839E59B0B4B2}"/>
    <cellStyle name="Normal 3 3 2 6 2 4 2 2" xfId="46897" xr:uid="{F040D353-7BCB-4C95-B066-D3ADC0BDF659}"/>
    <cellStyle name="Normal 3 3 2 6 2 4 3" xfId="46896" xr:uid="{8FE18ED6-2C83-4D1E-8648-1819D0400CA5}"/>
    <cellStyle name="Normal 3 3 2 6 2 5" xfId="18949" xr:uid="{DEAB76B2-89DF-4741-B805-28952F41614B}"/>
    <cellStyle name="Normal 3 3 2 6 2 5 2" xfId="46898" xr:uid="{8A688F5F-8E00-4107-8B3B-9095CE2D46B2}"/>
    <cellStyle name="Normal 3 3 2 6 2 6" xfId="46883" xr:uid="{CF970D50-2C14-477E-A1B2-5F18DEFB000B}"/>
    <cellStyle name="Normal 3 3 2 6 3" xfId="18950" xr:uid="{489609CE-EAB9-43B2-8E5F-444FF0E969FF}"/>
    <cellStyle name="Normal 3 3 2 6 3 2" xfId="18951" xr:uid="{CDB4A93E-F46A-4154-806D-86F750FA8D41}"/>
    <cellStyle name="Normal 3 3 2 6 3 2 2" xfId="18952" xr:uid="{B4C47495-6BE2-453A-857B-2855D9945705}"/>
    <cellStyle name="Normal 3 3 2 6 3 2 2 2" xfId="18953" xr:uid="{D20F7A8C-E06C-4FDA-ACCB-1BEBAB1030F2}"/>
    <cellStyle name="Normal 3 3 2 6 3 2 2 2 2" xfId="46902" xr:uid="{763559A5-FC6B-4208-BA02-F36735C219CE}"/>
    <cellStyle name="Normal 3 3 2 6 3 2 2 3" xfId="46901" xr:uid="{3C462858-809E-4715-BBD6-2BA75DF873D5}"/>
    <cellStyle name="Normal 3 3 2 6 3 2 3" xfId="18954" xr:uid="{E89835D8-1284-4965-8A1F-C70296B1CF79}"/>
    <cellStyle name="Normal 3 3 2 6 3 2 3 2" xfId="46903" xr:uid="{7B3CE805-BB23-4E8F-91CB-0794876DDAA8}"/>
    <cellStyle name="Normal 3 3 2 6 3 2 4" xfId="46900" xr:uid="{D5A0E61A-D08D-46E0-8847-4E7D16950BD4}"/>
    <cellStyle name="Normal 3 3 2 6 3 3" xfId="18955" xr:uid="{398EEBBD-6A55-4CA9-92E1-11BA282965DD}"/>
    <cellStyle name="Normal 3 3 2 6 3 3 2" xfId="18956" xr:uid="{7D359110-C10E-41DD-A518-3A7580BF2312}"/>
    <cellStyle name="Normal 3 3 2 6 3 3 2 2" xfId="46905" xr:uid="{83CA07E4-4AF4-408F-9A0A-B3F3EC7AA1F7}"/>
    <cellStyle name="Normal 3 3 2 6 3 3 3" xfId="46904" xr:uid="{23CA1F12-EDAC-40B2-AD54-FDC7207E59BC}"/>
    <cellStyle name="Normal 3 3 2 6 3 4" xfId="18957" xr:uid="{A15856C8-F95E-4878-8DA3-788997B79901}"/>
    <cellStyle name="Normal 3 3 2 6 3 4 2" xfId="46906" xr:uid="{6A3B15FB-72CA-4A24-844D-B70A2390E76A}"/>
    <cellStyle name="Normal 3 3 2 6 3 5" xfId="46899" xr:uid="{E03C2DF5-E2A2-47B0-954B-F1892BE6996A}"/>
    <cellStyle name="Normal 3 3 2 6 4" xfId="18958" xr:uid="{91659BB0-963C-4309-9D09-75B380F5B96C}"/>
    <cellStyle name="Normal 3 3 2 6 4 2" xfId="18959" xr:uid="{4ED8F556-72AE-45AC-B672-622570A203D8}"/>
    <cellStyle name="Normal 3 3 2 6 4 2 2" xfId="18960" xr:uid="{4A2240BA-3790-49A8-9FCF-428B729A4BC3}"/>
    <cellStyle name="Normal 3 3 2 6 4 2 2 2" xfId="18961" xr:uid="{88DBF5EE-05DB-4EE5-9B3A-0B4A50E53CFF}"/>
    <cellStyle name="Normal 3 3 2 6 4 2 2 2 2" xfId="46910" xr:uid="{BA6ED561-7D30-4752-8E29-ADFDE1ECF1D8}"/>
    <cellStyle name="Normal 3 3 2 6 4 2 2 3" xfId="46909" xr:uid="{B61874F9-219A-4ED3-AF49-3BE5EED7C25E}"/>
    <cellStyle name="Normal 3 3 2 6 4 2 3" xfId="18962" xr:uid="{F3057205-D8AB-41FD-866E-95A33BD776ED}"/>
    <cellStyle name="Normal 3 3 2 6 4 2 3 2" xfId="46911" xr:uid="{E0C12A68-A767-4C11-8A37-862DC394D640}"/>
    <cellStyle name="Normal 3 3 2 6 4 2 4" xfId="46908" xr:uid="{AF24345F-B7BF-4714-AEB7-F28973395D08}"/>
    <cellStyle name="Normal 3 3 2 6 4 3" xfId="18963" xr:uid="{B42C2491-6340-4F2A-8E0C-8099DA2C8B14}"/>
    <cellStyle name="Normal 3 3 2 6 4 3 2" xfId="18964" xr:uid="{3AB17C79-43CE-4AF8-846D-2A7E23AD5942}"/>
    <cellStyle name="Normal 3 3 2 6 4 3 2 2" xfId="46913" xr:uid="{C081172A-617A-4768-964A-4E38DE799D49}"/>
    <cellStyle name="Normal 3 3 2 6 4 3 3" xfId="46912" xr:uid="{13BB94D0-7479-464F-9FA7-07AC6F3E1BB2}"/>
    <cellStyle name="Normal 3 3 2 6 4 4" xfId="18965" xr:uid="{9E48A3B3-ECB1-40D5-914E-AB03BCBA1CD6}"/>
    <cellStyle name="Normal 3 3 2 6 4 4 2" xfId="46914" xr:uid="{BA0E5623-4CBB-4C30-A51E-D83B5764CFE6}"/>
    <cellStyle name="Normal 3 3 2 6 4 5" xfId="46907" xr:uid="{2425F718-C3BC-4ED7-8D56-2DB9BA949A17}"/>
    <cellStyle name="Normal 3 3 2 6 5" xfId="18966" xr:uid="{79860B0C-4DFB-464E-BF12-6C5F14202146}"/>
    <cellStyle name="Normal 3 3 2 6 5 2" xfId="18967" xr:uid="{95763CDC-761B-4601-8917-975A9020FC93}"/>
    <cellStyle name="Normal 3 3 2 6 5 2 2" xfId="18968" xr:uid="{517B03B2-F5D3-44B1-8A48-E277A29F212A}"/>
    <cellStyle name="Normal 3 3 2 6 5 2 2 2" xfId="46917" xr:uid="{6E016B79-EBF2-4473-948A-CA112CA1ABF2}"/>
    <cellStyle name="Normal 3 3 2 6 5 2 3" xfId="46916" xr:uid="{B26C5774-1702-47B4-82D5-56E91121C23D}"/>
    <cellStyle name="Normal 3 3 2 6 5 3" xfId="18969" xr:uid="{CA19A0F9-BB66-419B-94ED-879A01B7EE96}"/>
    <cellStyle name="Normal 3 3 2 6 5 3 2" xfId="46918" xr:uid="{D4E08EC6-46ED-475D-89D4-2E63BD539250}"/>
    <cellStyle name="Normal 3 3 2 6 5 4" xfId="46915" xr:uid="{ED92D1FC-F87F-4681-A633-C7C2D33576E4}"/>
    <cellStyle name="Normal 3 3 2 6 6" xfId="18970" xr:uid="{144C9A4A-67E4-41BF-8824-24C28FEC7AEB}"/>
    <cellStyle name="Normal 3 3 2 6 6 2" xfId="18971" xr:uid="{88F9869D-60C1-4553-85DD-4A5276F87CA5}"/>
    <cellStyle name="Normal 3 3 2 6 6 2 2" xfId="46920" xr:uid="{7E62DF8A-827C-47F6-8305-FBE3C9A9BBAA}"/>
    <cellStyle name="Normal 3 3 2 6 6 3" xfId="46919" xr:uid="{A6692586-D5F0-4A7F-8B75-9FEA268D3941}"/>
    <cellStyle name="Normal 3 3 2 6 7" xfId="18972" xr:uid="{E5DE5ED6-001A-49E9-9E8C-BF2FFBF154B2}"/>
    <cellStyle name="Normal 3 3 2 6 7 2" xfId="46921" xr:uid="{33E72A47-C358-4B17-84E5-C72697CC7232}"/>
    <cellStyle name="Normal 3 3 2 6 8" xfId="28391" xr:uid="{40306FA7-33FB-4834-9EE8-88E14CFD69AF}"/>
    <cellStyle name="Normal 3 3 2 7" xfId="18973" xr:uid="{D1F123B2-D7C6-40C4-9106-086704DF56AA}"/>
    <cellStyle name="Normal 3 3 2 7 2" xfId="18974" xr:uid="{0AA5A917-F7FD-481B-A3E5-D029F93219C2}"/>
    <cellStyle name="Normal 3 3 2 7 2 2" xfId="18975" xr:uid="{8EE47A12-E5B5-415C-BB89-32F0A6BD38A7}"/>
    <cellStyle name="Normal 3 3 2 7 2 2 2" xfId="18976" xr:uid="{FA38FDFF-D9B6-4E7B-91FE-F67DC1865098}"/>
    <cellStyle name="Normal 3 3 2 7 2 2 2 2" xfId="18977" xr:uid="{F8EADA22-B8B3-4C12-AA27-E88C98E1588C}"/>
    <cellStyle name="Normal 3 3 2 7 2 2 2 2 2" xfId="46926" xr:uid="{EAAEA102-0764-42D7-86C1-86BA6F2CA3CB}"/>
    <cellStyle name="Normal 3 3 2 7 2 2 2 3" xfId="46925" xr:uid="{75FDFDD5-D7BB-4520-B190-47BE56E808F7}"/>
    <cellStyle name="Normal 3 3 2 7 2 2 3" xfId="18978" xr:uid="{910C50E4-D915-49EF-B5BC-7694CF387DBA}"/>
    <cellStyle name="Normal 3 3 2 7 2 2 3 2" xfId="46927" xr:uid="{020D4131-12D4-43F0-9562-1162DE701EA4}"/>
    <cellStyle name="Normal 3 3 2 7 2 2 4" xfId="46924" xr:uid="{C7A7C829-6970-4575-A23B-409A0D370F49}"/>
    <cellStyle name="Normal 3 3 2 7 2 3" xfId="18979" xr:uid="{74DF89EF-7659-479B-8E4D-02E090FB507B}"/>
    <cellStyle name="Normal 3 3 2 7 2 3 2" xfId="18980" xr:uid="{08BA6903-82D2-44A6-8E64-96043943B126}"/>
    <cellStyle name="Normal 3 3 2 7 2 3 2 2" xfId="46929" xr:uid="{8B3F132F-AFD2-4F5D-8FAD-2CD5E82C73F9}"/>
    <cellStyle name="Normal 3 3 2 7 2 3 3" xfId="46928" xr:uid="{27EBC3D1-E0DE-4B9C-A025-4AEE5E1F974E}"/>
    <cellStyle name="Normal 3 3 2 7 2 4" xfId="18981" xr:uid="{207A2E25-8538-4526-A031-8071F8365041}"/>
    <cellStyle name="Normal 3 3 2 7 2 4 2" xfId="46930" xr:uid="{27EF48DD-E573-4169-8236-E9DC5C52362D}"/>
    <cellStyle name="Normal 3 3 2 7 2 5" xfId="46923" xr:uid="{6297B8C7-06EE-4C5F-A4AB-93C1C9B2610B}"/>
    <cellStyle name="Normal 3 3 2 7 3" xfId="18982" xr:uid="{ED779646-5C8F-4CF5-8601-89B751E5C319}"/>
    <cellStyle name="Normal 3 3 2 7 3 2" xfId="18983" xr:uid="{F6E1C6BC-EBDF-4E6D-828C-6B7E11C54497}"/>
    <cellStyle name="Normal 3 3 2 7 3 2 2" xfId="18984" xr:uid="{0A9C2D2F-1B46-4670-99E8-2E6B9FC42915}"/>
    <cellStyle name="Normal 3 3 2 7 3 2 2 2" xfId="46933" xr:uid="{2FC3715B-1F61-4437-BAD9-C1457109C8CA}"/>
    <cellStyle name="Normal 3 3 2 7 3 2 3" xfId="46932" xr:uid="{88CEB5F8-041B-450E-9F60-33CEE66C70DD}"/>
    <cellStyle name="Normal 3 3 2 7 3 3" xfId="18985" xr:uid="{D74C0A32-E637-4DA8-A97F-36D16A9EE83E}"/>
    <cellStyle name="Normal 3 3 2 7 3 3 2" xfId="46934" xr:uid="{721722E1-61BC-4273-9211-AADFE13262F2}"/>
    <cellStyle name="Normal 3 3 2 7 3 4" xfId="46931" xr:uid="{D5CCC940-52A9-45FA-9D8D-D6EE08942D4B}"/>
    <cellStyle name="Normal 3 3 2 7 4" xfId="18986" xr:uid="{9F7AEAC8-C387-4CD9-B987-F5B80FA53560}"/>
    <cellStyle name="Normal 3 3 2 7 4 2" xfId="18987" xr:uid="{B99DDE29-E2EA-4051-BFC7-BA6DF6E8B763}"/>
    <cellStyle name="Normal 3 3 2 7 4 2 2" xfId="46936" xr:uid="{82B4B498-5C0E-4D3C-90C0-AE98BC30B31C}"/>
    <cellStyle name="Normal 3 3 2 7 4 3" xfId="46935" xr:uid="{4BEBAECD-D7DF-4BF2-9228-FE191649A221}"/>
    <cellStyle name="Normal 3 3 2 7 5" xfId="18988" xr:uid="{780AA9D7-6F6A-48D0-BBA6-032BD68F047A}"/>
    <cellStyle name="Normal 3 3 2 7 5 2" xfId="46937" xr:uid="{17F2E375-E7C8-452D-826F-601864902C84}"/>
    <cellStyle name="Normal 3 3 2 7 6" xfId="46922" xr:uid="{A87946EF-CA21-4C12-A67E-9185AE259C73}"/>
    <cellStyle name="Normal 3 3 2 8" xfId="18989" xr:uid="{CDD53E2F-5351-414C-ABB1-80BB46E1EDAF}"/>
    <cellStyle name="Normal 3 3 2 8 2" xfId="18990" xr:uid="{F4516BA4-E36E-46C5-A58D-A1F776283FE2}"/>
    <cellStyle name="Normal 3 3 2 8 2 2" xfId="18991" xr:uid="{D530185A-13EA-4E7D-B4A9-B4E98295FAB5}"/>
    <cellStyle name="Normal 3 3 2 8 2 2 2" xfId="18992" xr:uid="{A209E711-7FC2-4FBB-A24F-6C05F07F9835}"/>
    <cellStyle name="Normal 3 3 2 8 2 2 2 2" xfId="46941" xr:uid="{17807660-C44F-49CD-9F87-B873B3F45EF2}"/>
    <cellStyle name="Normal 3 3 2 8 2 2 3" xfId="46940" xr:uid="{6E676762-7F4B-49E6-8F61-775964C57E06}"/>
    <cellStyle name="Normal 3 3 2 8 2 3" xfId="18993" xr:uid="{4F9445AB-A018-4CDC-B3BE-87D125146F47}"/>
    <cellStyle name="Normal 3 3 2 8 2 3 2" xfId="46942" xr:uid="{235021C4-4DF0-46AB-9BCA-502D0899F18A}"/>
    <cellStyle name="Normal 3 3 2 8 2 4" xfId="46939" xr:uid="{44FCC8D4-64B2-493C-A2FC-051E8DA9D51A}"/>
    <cellStyle name="Normal 3 3 2 8 3" xfId="18994" xr:uid="{97A92704-6015-4EF6-95B9-4FF22523F10B}"/>
    <cellStyle name="Normal 3 3 2 8 3 2" xfId="18995" xr:uid="{27C5455A-27A5-484C-8965-EFB342EC6316}"/>
    <cellStyle name="Normal 3 3 2 8 3 2 2" xfId="46944" xr:uid="{3FA567F5-603C-48B5-80C3-2AB0082437CC}"/>
    <cellStyle name="Normal 3 3 2 8 3 3" xfId="46943" xr:uid="{FF6946CB-E7DA-4451-817C-86E9775D3214}"/>
    <cellStyle name="Normal 3 3 2 8 4" xfId="18996" xr:uid="{CCB819AA-A441-4C0F-9FEA-FC67DA011FB5}"/>
    <cellStyle name="Normal 3 3 2 8 4 2" xfId="46945" xr:uid="{80024189-559F-461B-A719-1F8B62C993E4}"/>
    <cellStyle name="Normal 3 3 2 8 5" xfId="46938" xr:uid="{20AFBA52-AB9F-4B10-BA74-2BD96AEBFDD8}"/>
    <cellStyle name="Normal 3 3 2 9" xfId="18997" xr:uid="{B6EE38FF-FC4F-4218-9E02-A8111E8E1976}"/>
    <cellStyle name="Normal 3 3 2 9 2" xfId="18998" xr:uid="{94E187BF-5370-4B75-AA73-1AEBDF82E145}"/>
    <cellStyle name="Normal 3 3 2 9 2 2" xfId="18999" xr:uid="{2E6C9882-0928-4FD4-BB1B-0B1EA81095D3}"/>
    <cellStyle name="Normal 3 3 2 9 2 2 2" xfId="19000" xr:uid="{DFBB85F0-8D6A-4997-A6A5-91562C959712}"/>
    <cellStyle name="Normal 3 3 2 9 2 2 2 2" xfId="46949" xr:uid="{20B699EC-FE5E-4867-B66D-A657E26DCA07}"/>
    <cellStyle name="Normal 3 3 2 9 2 2 3" xfId="46948" xr:uid="{6D32DACD-53D6-4C45-B4AB-DEF399DA8006}"/>
    <cellStyle name="Normal 3 3 2 9 2 3" xfId="19001" xr:uid="{067EA299-FC57-43EC-BC02-5018364AA7F7}"/>
    <cellStyle name="Normal 3 3 2 9 2 3 2" xfId="46950" xr:uid="{9DEAD2DE-3349-4788-B7BB-0CFCB4D1574E}"/>
    <cellStyle name="Normal 3 3 2 9 2 4" xfId="46947" xr:uid="{7055A934-E8FD-4EE4-95A3-244ECCD6D002}"/>
    <cellStyle name="Normal 3 3 2 9 3" xfId="19002" xr:uid="{8233E37F-BBBE-4AA0-9F35-40CA58CB3551}"/>
    <cellStyle name="Normal 3 3 2 9 3 2" xfId="19003" xr:uid="{99BF4397-CA96-4080-835A-CFA1C99F2B03}"/>
    <cellStyle name="Normal 3 3 2 9 3 2 2" xfId="46952" xr:uid="{59B2BA97-5D32-4D09-9BE9-A4415E88F08F}"/>
    <cellStyle name="Normal 3 3 2 9 3 3" xfId="46951" xr:uid="{1CEA620D-431E-4B42-89EE-52A87EE3E5AB}"/>
    <cellStyle name="Normal 3 3 2 9 4" xfId="19004" xr:uid="{05CCDB88-07AA-4E18-97F4-E04117565AE1}"/>
    <cellStyle name="Normal 3 3 2 9 4 2" xfId="46953" xr:uid="{EE47FD47-6624-427D-A100-81AF1EF83010}"/>
    <cellStyle name="Normal 3 3 2 9 5" xfId="46946" xr:uid="{457C65B1-18FF-41E0-8B93-2E62067A9D60}"/>
    <cellStyle name="Normal 3 3 3" xfId="117" xr:uid="{82BFA519-1C77-4B43-80C5-57460DC52EA4}"/>
    <cellStyle name="Normal 3 3 3 10" xfId="19005" xr:uid="{5DDDB36E-5F75-423E-B32C-C332058F9A29}"/>
    <cellStyle name="Normal 3 3 3 10 2" xfId="46954" xr:uid="{BC337B98-FEAB-475C-AD10-03EE751E2472}"/>
    <cellStyle name="Normal 3 3 3 11" xfId="27931" xr:uid="{E813EDE2-83B6-44F9-AE08-D45BBA6CAA8D}"/>
    <cellStyle name="Normal 3 3 3 11 2" xfId="55850" xr:uid="{CE5B4C22-F2F5-4B8D-B622-70E4E775CF7C}"/>
    <cellStyle name="Normal 3 3 3 12" xfId="28101" xr:uid="{A3FED66E-6978-4404-BC52-841302A75866}"/>
    <cellStyle name="Normal 3 3 3 2" xfId="196" xr:uid="{B6B62B0E-9C6E-49BB-BA4C-577CCDFD7A83}"/>
    <cellStyle name="Normal 3 3 3 2 10" xfId="27932" xr:uid="{BF3C2F83-5660-4909-801B-125FC97D5167}"/>
    <cellStyle name="Normal 3 3 3 2 10 2" xfId="55851" xr:uid="{E2B08DB6-CEB8-47FD-8C69-93386A782931}"/>
    <cellStyle name="Normal 3 3 3 2 11" xfId="28178" xr:uid="{F7C997E8-17BA-46FF-A211-C94E43DD49E7}"/>
    <cellStyle name="Normal 3 3 3 2 2" xfId="351" xr:uid="{16CE872C-B08B-43A8-BB86-D17872679B65}"/>
    <cellStyle name="Normal 3 3 3 2 2 10" xfId="28332" xr:uid="{DE51E117-2876-43C5-809D-0184275C6323}"/>
    <cellStyle name="Normal 3 3 3 2 2 2" xfId="698" xr:uid="{1FC76D09-5002-46B0-A253-AC1710D44223}"/>
    <cellStyle name="Normal 3 3 3 2 2 2 2" xfId="19006" xr:uid="{C1BCD14F-57E8-4AF7-AD24-011AAAE2066D}"/>
    <cellStyle name="Normal 3 3 3 2 2 2 2 2" xfId="19007" xr:uid="{D6DD6156-7E79-4AA4-8036-01E0AFE4B000}"/>
    <cellStyle name="Normal 3 3 3 2 2 2 2 2 2" xfId="19008" xr:uid="{FEE6A0A2-AF0A-45F3-9476-3AADE400A8A3}"/>
    <cellStyle name="Normal 3 3 3 2 2 2 2 2 2 2" xfId="19009" xr:uid="{64172205-0322-4489-89BD-11B7D4CA8908}"/>
    <cellStyle name="Normal 3 3 3 2 2 2 2 2 2 2 2" xfId="19010" xr:uid="{99B6463B-6E7B-4B06-80CA-E9278F8F7ADF}"/>
    <cellStyle name="Normal 3 3 3 2 2 2 2 2 2 2 2 2" xfId="46959" xr:uid="{CB7861B4-D907-4501-AD79-265BE96709BE}"/>
    <cellStyle name="Normal 3 3 3 2 2 2 2 2 2 2 3" xfId="46958" xr:uid="{4B288235-E1D8-4275-8E50-8412A981608A}"/>
    <cellStyle name="Normal 3 3 3 2 2 2 2 2 2 3" xfId="19011" xr:uid="{D08864D9-C623-4918-93CA-EBFBD37CC1E9}"/>
    <cellStyle name="Normal 3 3 3 2 2 2 2 2 2 3 2" xfId="46960" xr:uid="{5C818F38-A920-4EBB-8F9C-809164C5B0A6}"/>
    <cellStyle name="Normal 3 3 3 2 2 2 2 2 2 4" xfId="46957" xr:uid="{ECF7A4DC-F8C7-40F9-8FCE-A04C8F87DAA8}"/>
    <cellStyle name="Normal 3 3 3 2 2 2 2 2 3" xfId="19012" xr:uid="{D58B252D-F9F9-463D-BD87-2A8FC7FB6165}"/>
    <cellStyle name="Normal 3 3 3 2 2 2 2 2 3 2" xfId="19013" xr:uid="{BC93CAA6-3759-4B91-948F-BBA92045ACD2}"/>
    <cellStyle name="Normal 3 3 3 2 2 2 2 2 3 2 2" xfId="46962" xr:uid="{E79A2E0D-FEE0-4868-92BC-5496160AF0D2}"/>
    <cellStyle name="Normal 3 3 3 2 2 2 2 2 3 3" xfId="46961" xr:uid="{9C55F541-7D0D-4C5C-A918-D5DC293B3A3E}"/>
    <cellStyle name="Normal 3 3 3 2 2 2 2 2 4" xfId="19014" xr:uid="{41C906A4-617B-4C60-9D85-E3D385D9C060}"/>
    <cellStyle name="Normal 3 3 3 2 2 2 2 2 4 2" xfId="46963" xr:uid="{94390E38-BBF0-4A19-9497-95E5750E1AA2}"/>
    <cellStyle name="Normal 3 3 3 2 2 2 2 2 5" xfId="46956" xr:uid="{F195154E-6011-43A7-9EB4-A60875454CE8}"/>
    <cellStyle name="Normal 3 3 3 2 2 2 2 3" xfId="19015" xr:uid="{A75F1DC0-91EB-4D6F-A1CF-C8D07075FFE6}"/>
    <cellStyle name="Normal 3 3 3 2 2 2 2 3 2" xfId="19016" xr:uid="{0BE6A867-378B-4D62-9D8D-73D44F943F20}"/>
    <cellStyle name="Normal 3 3 3 2 2 2 2 3 2 2" xfId="19017" xr:uid="{FD558ACA-4B5F-4A24-A0D0-4231C7025A15}"/>
    <cellStyle name="Normal 3 3 3 2 2 2 2 3 2 2 2" xfId="46966" xr:uid="{387E8546-70ED-4271-B887-B6CCF2D5FD50}"/>
    <cellStyle name="Normal 3 3 3 2 2 2 2 3 2 3" xfId="46965" xr:uid="{2A3346ED-D783-449E-8A4F-E43CB4976FD5}"/>
    <cellStyle name="Normal 3 3 3 2 2 2 2 3 3" xfId="19018" xr:uid="{EFDE29D9-8C6D-42EB-9714-315A812919E7}"/>
    <cellStyle name="Normal 3 3 3 2 2 2 2 3 3 2" xfId="46967" xr:uid="{C71336A8-B2D7-47CA-B3C2-417CAC67EBEE}"/>
    <cellStyle name="Normal 3 3 3 2 2 2 2 3 4" xfId="46964" xr:uid="{B1661001-7612-46AD-9298-E7E437A439A2}"/>
    <cellStyle name="Normal 3 3 3 2 2 2 2 4" xfId="19019" xr:uid="{22EDB6B1-6BCE-4B0C-A266-99E706FDE932}"/>
    <cellStyle name="Normal 3 3 3 2 2 2 2 4 2" xfId="19020" xr:uid="{E218C813-9734-4028-A0EF-8B4F000FFFCF}"/>
    <cellStyle name="Normal 3 3 3 2 2 2 2 4 2 2" xfId="46969" xr:uid="{CF73823C-E04B-4372-A0EE-A9C57BB5E547}"/>
    <cellStyle name="Normal 3 3 3 2 2 2 2 4 3" xfId="46968" xr:uid="{52F52774-0B08-4DD4-A36F-D560C1C3D439}"/>
    <cellStyle name="Normal 3 3 3 2 2 2 2 5" xfId="19021" xr:uid="{50BCCDA3-46E8-4D1C-868E-B8F83745E841}"/>
    <cellStyle name="Normal 3 3 3 2 2 2 2 5 2" xfId="46970" xr:uid="{14CCE9BD-0CAD-4CCC-BA2A-797328D018A6}"/>
    <cellStyle name="Normal 3 3 3 2 2 2 2 6" xfId="46955" xr:uid="{006F4367-640B-438C-98E9-469CA75A3B37}"/>
    <cellStyle name="Normal 3 3 3 2 2 2 3" xfId="19022" xr:uid="{1C275AA8-4AC5-4B71-B626-334D18422444}"/>
    <cellStyle name="Normal 3 3 3 2 2 2 3 2" xfId="19023" xr:uid="{5D51E7A1-F99B-4170-8333-EDFFABED982B}"/>
    <cellStyle name="Normal 3 3 3 2 2 2 3 2 2" xfId="19024" xr:uid="{4767193D-B1B3-41ED-AE78-4B451E8075EC}"/>
    <cellStyle name="Normal 3 3 3 2 2 2 3 2 2 2" xfId="19025" xr:uid="{DAA86BBC-0F4C-4667-9E96-BB82E9B1170B}"/>
    <cellStyle name="Normal 3 3 3 2 2 2 3 2 2 2 2" xfId="46974" xr:uid="{5D6A449D-A8FD-483F-95F7-BE22641369BD}"/>
    <cellStyle name="Normal 3 3 3 2 2 2 3 2 2 3" xfId="46973" xr:uid="{CC3A28BA-36F9-4CA3-846D-0BD86A114F63}"/>
    <cellStyle name="Normal 3 3 3 2 2 2 3 2 3" xfId="19026" xr:uid="{5FEBAF72-2461-4938-A9F7-4E079985C74D}"/>
    <cellStyle name="Normal 3 3 3 2 2 2 3 2 3 2" xfId="46975" xr:uid="{FCEEFF89-C8A4-4736-8E53-1B8F1C1476B4}"/>
    <cellStyle name="Normal 3 3 3 2 2 2 3 2 4" xfId="46972" xr:uid="{754111D5-F8C7-4FCF-9678-EC3B40ACF585}"/>
    <cellStyle name="Normal 3 3 3 2 2 2 3 3" xfId="19027" xr:uid="{BAFA8BF3-A8E0-44D7-B82A-03830A712A80}"/>
    <cellStyle name="Normal 3 3 3 2 2 2 3 3 2" xfId="19028" xr:uid="{3F64D6CA-8E56-4DAD-AA54-1A47D62419D9}"/>
    <cellStyle name="Normal 3 3 3 2 2 2 3 3 2 2" xfId="46977" xr:uid="{FE668609-8E58-404E-9E03-A7AF999FA5B0}"/>
    <cellStyle name="Normal 3 3 3 2 2 2 3 3 3" xfId="46976" xr:uid="{593D4486-D52F-4954-8E05-81CEF250CF9B}"/>
    <cellStyle name="Normal 3 3 3 2 2 2 3 4" xfId="19029" xr:uid="{0C4B1A18-CAF8-4B1D-8195-933990FA4FA4}"/>
    <cellStyle name="Normal 3 3 3 2 2 2 3 4 2" xfId="46978" xr:uid="{878A7CC1-2FCF-4161-9AFA-D79769BE1E54}"/>
    <cellStyle name="Normal 3 3 3 2 2 2 3 5" xfId="46971" xr:uid="{D5D515C5-D146-4FCB-8DD0-1D3DC0A1382E}"/>
    <cellStyle name="Normal 3 3 3 2 2 2 4" xfId="19030" xr:uid="{FC782321-A1C2-423B-892E-EAACE5BB5EBB}"/>
    <cellStyle name="Normal 3 3 3 2 2 2 4 2" xfId="19031" xr:uid="{269DE688-AB7F-473F-8832-6655162C8FF3}"/>
    <cellStyle name="Normal 3 3 3 2 2 2 4 2 2" xfId="19032" xr:uid="{60D5F303-EDE6-4CD8-BF1B-4AF1F37E9883}"/>
    <cellStyle name="Normal 3 3 3 2 2 2 4 2 2 2" xfId="19033" xr:uid="{4300F1B8-DD72-449C-8708-EA31A3C37E82}"/>
    <cellStyle name="Normal 3 3 3 2 2 2 4 2 2 2 2" xfId="46982" xr:uid="{4559971C-6001-4BBD-A9EA-19E2AA71AD3E}"/>
    <cellStyle name="Normal 3 3 3 2 2 2 4 2 2 3" xfId="46981" xr:uid="{3EF2D7B8-A2B2-4DF9-A788-64806F8298DB}"/>
    <cellStyle name="Normal 3 3 3 2 2 2 4 2 3" xfId="19034" xr:uid="{D434CE17-E318-45FF-8C20-A943E1337A35}"/>
    <cellStyle name="Normal 3 3 3 2 2 2 4 2 3 2" xfId="46983" xr:uid="{BEDB348E-7D79-4D94-85AD-74FD614A13B6}"/>
    <cellStyle name="Normal 3 3 3 2 2 2 4 2 4" xfId="46980" xr:uid="{4953C5CE-9B33-403F-A2E1-E4B1340E4AEB}"/>
    <cellStyle name="Normal 3 3 3 2 2 2 4 3" xfId="19035" xr:uid="{B665F1C0-7D74-4BD6-8841-E6B6D1DA99A9}"/>
    <cellStyle name="Normal 3 3 3 2 2 2 4 3 2" xfId="19036" xr:uid="{98E784D9-8C47-4697-8462-250BF0DE8EA2}"/>
    <cellStyle name="Normal 3 3 3 2 2 2 4 3 2 2" xfId="46985" xr:uid="{970DC874-FF9B-4167-B700-681E1B7A69BE}"/>
    <cellStyle name="Normal 3 3 3 2 2 2 4 3 3" xfId="46984" xr:uid="{7B0C727E-ADFE-470B-A864-197DFA3C2F0F}"/>
    <cellStyle name="Normal 3 3 3 2 2 2 4 4" xfId="19037" xr:uid="{815B926A-50E0-4A9C-B778-913B28D370CF}"/>
    <cellStyle name="Normal 3 3 3 2 2 2 4 4 2" xfId="46986" xr:uid="{809EE1EA-456D-4385-88F1-53B8B13230CE}"/>
    <cellStyle name="Normal 3 3 3 2 2 2 4 5" xfId="46979" xr:uid="{BFAEA15B-40F7-49B0-B20D-63E900232161}"/>
    <cellStyle name="Normal 3 3 3 2 2 2 5" xfId="19038" xr:uid="{BD961508-62CF-430C-AB39-28845209E4EB}"/>
    <cellStyle name="Normal 3 3 3 2 2 2 5 2" xfId="19039" xr:uid="{FA258259-28DA-40CA-9789-0BD0ED72E3FE}"/>
    <cellStyle name="Normal 3 3 3 2 2 2 5 2 2" xfId="19040" xr:uid="{E802E5DB-1291-4479-B7F3-AE64A9D9F8EB}"/>
    <cellStyle name="Normal 3 3 3 2 2 2 5 2 2 2" xfId="46989" xr:uid="{AC0F9AE3-E8C1-4F2D-862D-5F92304379A6}"/>
    <cellStyle name="Normal 3 3 3 2 2 2 5 2 3" xfId="46988" xr:uid="{EA7B2915-33DC-492B-B429-44D590FA1024}"/>
    <cellStyle name="Normal 3 3 3 2 2 2 5 3" xfId="19041" xr:uid="{2AF9FDDF-0839-44CF-B44A-8A2F499471F4}"/>
    <cellStyle name="Normal 3 3 3 2 2 2 5 3 2" xfId="46990" xr:uid="{50613271-48D7-4FEE-89EA-B95C65ED57CD}"/>
    <cellStyle name="Normal 3 3 3 2 2 2 5 4" xfId="46987" xr:uid="{EFC5E48C-92F0-43AC-9408-A93C96A4DA83}"/>
    <cellStyle name="Normal 3 3 3 2 2 2 6" xfId="19042" xr:uid="{CB85724D-D3E5-4879-8A60-9BA1A1351523}"/>
    <cellStyle name="Normal 3 3 3 2 2 2 6 2" xfId="19043" xr:uid="{EAD023B8-F075-470B-9D97-2866CCADD922}"/>
    <cellStyle name="Normal 3 3 3 2 2 2 6 2 2" xfId="46992" xr:uid="{B27CC213-0ABD-4E38-9A0D-650066B31789}"/>
    <cellStyle name="Normal 3 3 3 2 2 2 6 3" xfId="46991" xr:uid="{3AA8A286-F9D9-45FC-B709-E4756E7C9B59}"/>
    <cellStyle name="Normal 3 3 3 2 2 2 7" xfId="19044" xr:uid="{C9E972AE-660E-4B77-A260-855492F373EB}"/>
    <cellStyle name="Normal 3 3 3 2 2 2 7 2" xfId="46993" xr:uid="{A922E2ED-4307-4AD4-9068-97AA3C74574C}"/>
    <cellStyle name="Normal 3 3 3 2 2 2 8" xfId="28677" xr:uid="{62A5D4CF-6BB7-4B7E-8D4D-AFB9750F5C4F}"/>
    <cellStyle name="Normal 3 3 3 2 2 3" xfId="19045" xr:uid="{27B26AF5-D843-439C-83C0-D81FD4A82A30}"/>
    <cellStyle name="Normal 3 3 3 2 2 3 2" xfId="19046" xr:uid="{424251C1-C0F1-4292-A364-60F025DA54B1}"/>
    <cellStyle name="Normal 3 3 3 2 2 3 2 2" xfId="19047" xr:uid="{356189BD-F07F-4B5B-A6BC-4E32D2E317A4}"/>
    <cellStyle name="Normal 3 3 3 2 2 3 2 2 2" xfId="19048" xr:uid="{DE3FF130-DF8A-4AE3-915D-AD96810A216C}"/>
    <cellStyle name="Normal 3 3 3 2 2 3 2 2 2 2" xfId="19049" xr:uid="{9C8BFEED-3A2D-48AF-9FEF-B181340802CF}"/>
    <cellStyle name="Normal 3 3 3 2 2 3 2 2 2 2 2" xfId="46998" xr:uid="{B6D7413A-D60F-4B57-97B0-D875495C4D5A}"/>
    <cellStyle name="Normal 3 3 3 2 2 3 2 2 2 3" xfId="46997" xr:uid="{9B7249B5-2DA5-4692-B9AA-C138FEEA2A48}"/>
    <cellStyle name="Normal 3 3 3 2 2 3 2 2 3" xfId="19050" xr:uid="{671BF2E7-44F1-4B3A-B507-080FB23224EE}"/>
    <cellStyle name="Normal 3 3 3 2 2 3 2 2 3 2" xfId="46999" xr:uid="{D188678F-EDA7-4EF0-B00B-256CCE8DB528}"/>
    <cellStyle name="Normal 3 3 3 2 2 3 2 2 4" xfId="46996" xr:uid="{94197E86-CB9C-452B-8F14-CDA55DA46DB7}"/>
    <cellStyle name="Normal 3 3 3 2 2 3 2 3" xfId="19051" xr:uid="{09B852B3-B41E-4AC1-B3E2-6C2FB5AB75E2}"/>
    <cellStyle name="Normal 3 3 3 2 2 3 2 3 2" xfId="19052" xr:uid="{F908728B-3970-496C-B587-D870595D3E53}"/>
    <cellStyle name="Normal 3 3 3 2 2 3 2 3 2 2" xfId="47001" xr:uid="{A5087D49-A2EF-4E3B-ACD4-FF150680FC81}"/>
    <cellStyle name="Normal 3 3 3 2 2 3 2 3 3" xfId="47000" xr:uid="{976CA453-B037-4001-BCEF-7863C8A3475E}"/>
    <cellStyle name="Normal 3 3 3 2 2 3 2 4" xfId="19053" xr:uid="{C0E7FD3A-516A-47CE-89B2-06B79EAAE5EC}"/>
    <cellStyle name="Normal 3 3 3 2 2 3 2 4 2" xfId="47002" xr:uid="{902F7CD5-0B53-4B03-8397-BED058B6189C}"/>
    <cellStyle name="Normal 3 3 3 2 2 3 2 5" xfId="46995" xr:uid="{EF2365E7-62F4-41B3-9D5B-E049696B55A0}"/>
    <cellStyle name="Normal 3 3 3 2 2 3 3" xfId="19054" xr:uid="{423D370C-612C-485D-82AE-2BA50BB878FB}"/>
    <cellStyle name="Normal 3 3 3 2 2 3 3 2" xfId="19055" xr:uid="{6E4FDBA2-7A79-44EE-9CD7-7D9E9C31559D}"/>
    <cellStyle name="Normal 3 3 3 2 2 3 3 2 2" xfId="19056" xr:uid="{B3460C52-FB7C-4BD3-ABB5-043D19645E01}"/>
    <cellStyle name="Normal 3 3 3 2 2 3 3 2 2 2" xfId="47005" xr:uid="{54A17C1A-FB5E-4DD5-9B04-A4695DB04074}"/>
    <cellStyle name="Normal 3 3 3 2 2 3 3 2 3" xfId="47004" xr:uid="{B05D2B9A-F23E-4EE9-A497-0F1E88C4C417}"/>
    <cellStyle name="Normal 3 3 3 2 2 3 3 3" xfId="19057" xr:uid="{DACFD115-AD33-4823-9720-8A52F7DEA60A}"/>
    <cellStyle name="Normal 3 3 3 2 2 3 3 3 2" xfId="47006" xr:uid="{19F502B5-E45F-4D1B-9512-70C08C0D557A}"/>
    <cellStyle name="Normal 3 3 3 2 2 3 3 4" xfId="47003" xr:uid="{DF75AAC1-47B4-40DD-9AC5-90B93C712033}"/>
    <cellStyle name="Normal 3 3 3 2 2 3 4" xfId="19058" xr:uid="{67B96911-0A59-4792-94FD-435BE72750FF}"/>
    <cellStyle name="Normal 3 3 3 2 2 3 4 2" xfId="19059" xr:uid="{865200A7-0761-4F84-A8EB-12466F6677AF}"/>
    <cellStyle name="Normal 3 3 3 2 2 3 4 2 2" xfId="47008" xr:uid="{08A3DAE5-506E-494B-AF3D-B8CF254E19D0}"/>
    <cellStyle name="Normal 3 3 3 2 2 3 4 3" xfId="47007" xr:uid="{410BF0C1-A010-4657-AAC5-8337D5198E8D}"/>
    <cellStyle name="Normal 3 3 3 2 2 3 5" xfId="19060" xr:uid="{534E043F-6437-49BE-A5C2-42544A4CC83D}"/>
    <cellStyle name="Normal 3 3 3 2 2 3 5 2" xfId="47009" xr:uid="{41154AD5-78CE-48C8-B30A-BDB50EB1FFC0}"/>
    <cellStyle name="Normal 3 3 3 2 2 3 6" xfId="46994" xr:uid="{3C6A95A4-1B86-4FF9-826F-754225193F53}"/>
    <cellStyle name="Normal 3 3 3 2 2 4" xfId="19061" xr:uid="{06F1BB32-DBD8-492E-87C4-F800BAA45364}"/>
    <cellStyle name="Normal 3 3 3 2 2 4 2" xfId="19062" xr:uid="{9B340B5D-60CA-4CFA-B7F7-909E2E94CBF8}"/>
    <cellStyle name="Normal 3 3 3 2 2 4 2 2" xfId="19063" xr:uid="{25E3241A-24D6-4201-A562-6CB760219CBB}"/>
    <cellStyle name="Normal 3 3 3 2 2 4 2 2 2" xfId="19064" xr:uid="{70BBEB85-EDDD-43C0-8150-A456A9FDB969}"/>
    <cellStyle name="Normal 3 3 3 2 2 4 2 2 2 2" xfId="47013" xr:uid="{F9E6A5CC-F999-4D49-8383-CF2F7E72CC4C}"/>
    <cellStyle name="Normal 3 3 3 2 2 4 2 2 3" xfId="47012" xr:uid="{788502F0-E4C0-49B6-B2F6-422D89A610C1}"/>
    <cellStyle name="Normal 3 3 3 2 2 4 2 3" xfId="19065" xr:uid="{D514EC95-B137-4718-978C-D282726E1FCB}"/>
    <cellStyle name="Normal 3 3 3 2 2 4 2 3 2" xfId="47014" xr:uid="{41147EC4-B0F3-4D3A-8F5E-1B25486BE382}"/>
    <cellStyle name="Normal 3 3 3 2 2 4 2 4" xfId="47011" xr:uid="{D17DE3FA-3589-49A0-A74A-90F58AEC0BAF}"/>
    <cellStyle name="Normal 3 3 3 2 2 4 3" xfId="19066" xr:uid="{3FCEC2FE-0082-41F1-B7B8-8C2E1A872C86}"/>
    <cellStyle name="Normal 3 3 3 2 2 4 3 2" xfId="19067" xr:uid="{454EDB56-185D-4D2F-8B0A-BE6318268865}"/>
    <cellStyle name="Normal 3 3 3 2 2 4 3 2 2" xfId="47016" xr:uid="{22ADFEEE-7F93-44F5-9B2D-771D9002E729}"/>
    <cellStyle name="Normal 3 3 3 2 2 4 3 3" xfId="47015" xr:uid="{11726A99-A3BF-4EA9-B3FA-AA84C1021552}"/>
    <cellStyle name="Normal 3 3 3 2 2 4 4" xfId="19068" xr:uid="{CEA7BEB2-A6A5-4A06-88D0-29BA06F6463C}"/>
    <cellStyle name="Normal 3 3 3 2 2 4 4 2" xfId="47017" xr:uid="{5EE13978-1F69-4274-8B77-9065BD2A68ED}"/>
    <cellStyle name="Normal 3 3 3 2 2 4 5" xfId="47010" xr:uid="{08B12F47-33ED-45AF-A8AF-5872E79999B5}"/>
    <cellStyle name="Normal 3 3 3 2 2 5" xfId="19069" xr:uid="{908F7A8E-58DA-400D-94E4-35BD9E1D6381}"/>
    <cellStyle name="Normal 3 3 3 2 2 5 2" xfId="19070" xr:uid="{DD4837A2-11E9-4D4F-89F1-7DD8308C0A3E}"/>
    <cellStyle name="Normal 3 3 3 2 2 5 2 2" xfId="19071" xr:uid="{BBB9029E-0CFD-496C-9D7F-E4DE258E659A}"/>
    <cellStyle name="Normal 3 3 3 2 2 5 2 2 2" xfId="19072" xr:uid="{569E0BEF-1079-42B2-B692-C2E1C8D185BF}"/>
    <cellStyle name="Normal 3 3 3 2 2 5 2 2 2 2" xfId="47021" xr:uid="{4CFC9F1B-1697-4252-A6FB-118D45FB0320}"/>
    <cellStyle name="Normal 3 3 3 2 2 5 2 2 3" xfId="47020" xr:uid="{8813D321-8837-4EED-8926-A881172607F5}"/>
    <cellStyle name="Normal 3 3 3 2 2 5 2 3" xfId="19073" xr:uid="{AF3FFFC7-260F-434F-971F-7FFA6E488D09}"/>
    <cellStyle name="Normal 3 3 3 2 2 5 2 3 2" xfId="47022" xr:uid="{73BE37DD-FB25-48BA-9878-66EB72B07C1F}"/>
    <cellStyle name="Normal 3 3 3 2 2 5 2 4" xfId="47019" xr:uid="{0CF471CE-E35C-43E1-8D10-FB12858CC6A9}"/>
    <cellStyle name="Normal 3 3 3 2 2 5 3" xfId="19074" xr:uid="{29D52E31-329B-496A-9D49-DA597014268B}"/>
    <cellStyle name="Normal 3 3 3 2 2 5 3 2" xfId="19075" xr:uid="{0EACA512-A687-48F7-AF5A-7AC49E44BE04}"/>
    <cellStyle name="Normal 3 3 3 2 2 5 3 2 2" xfId="47024" xr:uid="{CFBC888D-0DCF-4178-8D17-985D14FEAC0B}"/>
    <cellStyle name="Normal 3 3 3 2 2 5 3 3" xfId="47023" xr:uid="{C8CA8B4B-FB7D-4F37-A236-DC7FCB67B0CA}"/>
    <cellStyle name="Normal 3 3 3 2 2 5 4" xfId="19076" xr:uid="{DBBDED20-24C1-460B-B2A1-FAAF504BBCEF}"/>
    <cellStyle name="Normal 3 3 3 2 2 5 4 2" xfId="47025" xr:uid="{261F72D0-98AB-4F65-90A2-13E3EEB7D186}"/>
    <cellStyle name="Normal 3 3 3 2 2 5 5" xfId="47018" xr:uid="{2BE030E4-7B3A-41E5-B313-8A26A861EE76}"/>
    <cellStyle name="Normal 3 3 3 2 2 6" xfId="19077" xr:uid="{8F42FEB3-6BEA-42EE-B991-71C8AAF0F384}"/>
    <cellStyle name="Normal 3 3 3 2 2 6 2" xfId="19078" xr:uid="{D5755B46-175F-4801-8165-5832038D009A}"/>
    <cellStyle name="Normal 3 3 3 2 2 6 2 2" xfId="19079" xr:uid="{D8C29752-279D-4A1B-92E1-0E2866E63A1D}"/>
    <cellStyle name="Normal 3 3 3 2 2 6 2 2 2" xfId="47028" xr:uid="{92EB9151-A7B3-4F37-867E-0B05A3922A92}"/>
    <cellStyle name="Normal 3 3 3 2 2 6 2 3" xfId="47027" xr:uid="{438B5BAC-3A29-4EFB-B2BF-5F7D2603B77A}"/>
    <cellStyle name="Normal 3 3 3 2 2 6 3" xfId="19080" xr:uid="{E16992DD-674F-468C-8A5A-E2E502B2D920}"/>
    <cellStyle name="Normal 3 3 3 2 2 6 3 2" xfId="47029" xr:uid="{8A4DFF96-2AA2-4894-87C3-58D551E462B1}"/>
    <cellStyle name="Normal 3 3 3 2 2 6 4" xfId="47026" xr:uid="{1AA4D4A1-A530-440F-B10C-E728030076E9}"/>
    <cellStyle name="Normal 3 3 3 2 2 7" xfId="19081" xr:uid="{B8BE685F-715F-451A-A78D-4B183475A0EB}"/>
    <cellStyle name="Normal 3 3 3 2 2 7 2" xfId="19082" xr:uid="{91044894-5696-46FF-87E3-A0537ADB227A}"/>
    <cellStyle name="Normal 3 3 3 2 2 7 2 2" xfId="47031" xr:uid="{77F06BFC-4854-461E-89D2-D4B6D91ABC6D}"/>
    <cellStyle name="Normal 3 3 3 2 2 7 3" xfId="47030" xr:uid="{0E8BAB2D-69E8-4377-8A1F-2AAD17518991}"/>
    <cellStyle name="Normal 3 3 3 2 2 8" xfId="19083" xr:uid="{90DC99AC-959E-43B0-819D-9FB197FC9DBF}"/>
    <cellStyle name="Normal 3 3 3 2 2 8 2" xfId="47032" xr:uid="{533E9303-4C72-49E1-AADC-442B7A4C854F}"/>
    <cellStyle name="Normal 3 3 3 2 2 9" xfId="27933" xr:uid="{704A688F-0D6E-4AB0-929F-8B54984FC571}"/>
    <cellStyle name="Normal 3 3 3 2 2 9 2" xfId="55852" xr:uid="{C6E8A382-47D1-4C32-83C2-DC0050AC4C1E}"/>
    <cellStyle name="Normal 3 3 3 2 3" xfId="544" xr:uid="{39BB22D6-1B96-4C46-B99E-332BE7CB9930}"/>
    <cellStyle name="Normal 3 3 3 2 3 2" xfId="19084" xr:uid="{2C6A5B3B-C3C6-4BEE-8902-21B154FEC9EC}"/>
    <cellStyle name="Normal 3 3 3 2 3 2 2" xfId="19085" xr:uid="{A1A8652D-00E6-4C4B-9575-D4BFE19D6AF8}"/>
    <cellStyle name="Normal 3 3 3 2 3 2 2 2" xfId="19086" xr:uid="{3F62872C-2374-445E-9082-25636BA643C7}"/>
    <cellStyle name="Normal 3 3 3 2 3 2 2 2 2" xfId="19087" xr:uid="{479479D1-6239-40E2-B464-49C519BA31FF}"/>
    <cellStyle name="Normal 3 3 3 2 3 2 2 2 2 2" xfId="19088" xr:uid="{60C67052-2D3F-442B-9221-A616D7832321}"/>
    <cellStyle name="Normal 3 3 3 2 3 2 2 2 2 2 2" xfId="47037" xr:uid="{CD0C3E0B-CFAF-4C05-ADB4-BFC77A6785CA}"/>
    <cellStyle name="Normal 3 3 3 2 3 2 2 2 2 3" xfId="47036" xr:uid="{29A96DAD-15CF-47A8-A58F-658C3110C08C}"/>
    <cellStyle name="Normal 3 3 3 2 3 2 2 2 3" xfId="19089" xr:uid="{0120B4DC-4671-457C-A764-981E3BBA7791}"/>
    <cellStyle name="Normal 3 3 3 2 3 2 2 2 3 2" xfId="47038" xr:uid="{61400C2C-2B22-4276-897B-60F1D9368FD0}"/>
    <cellStyle name="Normal 3 3 3 2 3 2 2 2 4" xfId="47035" xr:uid="{20DCA540-DDA6-4125-8D9C-9E1E07255553}"/>
    <cellStyle name="Normal 3 3 3 2 3 2 2 3" xfId="19090" xr:uid="{46122AA4-CCBF-4C37-8F74-841AD468D380}"/>
    <cellStyle name="Normal 3 3 3 2 3 2 2 3 2" xfId="19091" xr:uid="{4A8FE972-F9F4-4030-A74B-DF8EDB6A4830}"/>
    <cellStyle name="Normal 3 3 3 2 3 2 2 3 2 2" xfId="47040" xr:uid="{90245B5E-44C5-464C-9368-7D3C23782A3C}"/>
    <cellStyle name="Normal 3 3 3 2 3 2 2 3 3" xfId="47039" xr:uid="{E1826057-5276-4A95-843F-9CE47C676733}"/>
    <cellStyle name="Normal 3 3 3 2 3 2 2 4" xfId="19092" xr:uid="{9C4135F5-CE6D-4C0E-B3E2-ED6AD7CD70C6}"/>
    <cellStyle name="Normal 3 3 3 2 3 2 2 4 2" xfId="47041" xr:uid="{8CCC9AC9-18EB-4A45-BEB9-E6DC27D055BB}"/>
    <cellStyle name="Normal 3 3 3 2 3 2 2 5" xfId="47034" xr:uid="{58FF06B7-3E90-41F0-B309-3E870F87B35D}"/>
    <cellStyle name="Normal 3 3 3 2 3 2 3" xfId="19093" xr:uid="{787974CD-7A09-4A1C-A9B3-264882FA41DA}"/>
    <cellStyle name="Normal 3 3 3 2 3 2 3 2" xfId="19094" xr:uid="{75320D08-2A09-42FD-90BF-CDCE72E54511}"/>
    <cellStyle name="Normal 3 3 3 2 3 2 3 2 2" xfId="19095" xr:uid="{2B94FE77-CB32-41D7-8F0D-95A2E1F660B4}"/>
    <cellStyle name="Normal 3 3 3 2 3 2 3 2 2 2" xfId="47044" xr:uid="{AA026C0E-A6F1-47CE-BED5-C2F5A4522092}"/>
    <cellStyle name="Normal 3 3 3 2 3 2 3 2 3" xfId="47043" xr:uid="{3BD2A668-3192-4959-808B-89DFDEB1850C}"/>
    <cellStyle name="Normal 3 3 3 2 3 2 3 3" xfId="19096" xr:uid="{7B1D37A3-D4C0-4E0D-B81C-C250CCB221A3}"/>
    <cellStyle name="Normal 3 3 3 2 3 2 3 3 2" xfId="47045" xr:uid="{FC56FAC9-45C8-4016-9AF1-0B0BDE726328}"/>
    <cellStyle name="Normal 3 3 3 2 3 2 3 4" xfId="47042" xr:uid="{1ACFCE12-1553-44F7-9C09-5180EECE6639}"/>
    <cellStyle name="Normal 3 3 3 2 3 2 4" xfId="19097" xr:uid="{308AA5EA-C47B-47A0-A6E9-2EBDE927C01F}"/>
    <cellStyle name="Normal 3 3 3 2 3 2 4 2" xfId="19098" xr:uid="{3CF7E0DA-6130-40A5-B939-611118B4A665}"/>
    <cellStyle name="Normal 3 3 3 2 3 2 4 2 2" xfId="47047" xr:uid="{2A651291-24BB-4401-984F-C8488BAD0D06}"/>
    <cellStyle name="Normal 3 3 3 2 3 2 4 3" xfId="47046" xr:uid="{61606B25-1728-4F0F-A606-226EEAC5FAFF}"/>
    <cellStyle name="Normal 3 3 3 2 3 2 5" xfId="19099" xr:uid="{C17F082D-8DA2-48AC-AD9F-658355734C5F}"/>
    <cellStyle name="Normal 3 3 3 2 3 2 5 2" xfId="47048" xr:uid="{EA74F0EF-E038-4DE6-AB6C-5C2E639C5A81}"/>
    <cellStyle name="Normal 3 3 3 2 3 2 6" xfId="47033" xr:uid="{5DBB0D8E-F148-4313-B2F2-73EC824955E7}"/>
    <cellStyle name="Normal 3 3 3 2 3 3" xfId="19100" xr:uid="{6F7F0B9B-F7CC-4273-B39D-459A0BD490FB}"/>
    <cellStyle name="Normal 3 3 3 2 3 3 2" xfId="19101" xr:uid="{7F4628F6-396D-4316-A367-B7F611A8887E}"/>
    <cellStyle name="Normal 3 3 3 2 3 3 2 2" xfId="19102" xr:uid="{A30CA7EB-8C5D-4835-B59C-374B96AB4769}"/>
    <cellStyle name="Normal 3 3 3 2 3 3 2 2 2" xfId="19103" xr:uid="{6736934D-D598-4512-8088-1B08DB3171A7}"/>
    <cellStyle name="Normal 3 3 3 2 3 3 2 2 2 2" xfId="47052" xr:uid="{76B94C6D-1E3B-4892-85F3-8B62A2427120}"/>
    <cellStyle name="Normal 3 3 3 2 3 3 2 2 3" xfId="47051" xr:uid="{31519525-B44E-40E0-B7EE-2CC792DA2180}"/>
    <cellStyle name="Normal 3 3 3 2 3 3 2 3" xfId="19104" xr:uid="{DFFB33E3-3291-4C14-B531-56D1044AB55F}"/>
    <cellStyle name="Normal 3 3 3 2 3 3 2 3 2" xfId="47053" xr:uid="{DEB8A30D-9FA9-4BC3-862A-FB121C876A82}"/>
    <cellStyle name="Normal 3 3 3 2 3 3 2 4" xfId="47050" xr:uid="{EEC645D7-EB9E-4136-A3CF-CD6F7BD43F62}"/>
    <cellStyle name="Normal 3 3 3 2 3 3 3" xfId="19105" xr:uid="{1017F0FC-3FC7-403F-AACA-7B2B32BB4C84}"/>
    <cellStyle name="Normal 3 3 3 2 3 3 3 2" xfId="19106" xr:uid="{C496ADE0-1575-4D9C-A59C-1766D7E87C08}"/>
    <cellStyle name="Normal 3 3 3 2 3 3 3 2 2" xfId="47055" xr:uid="{DE112E77-CC56-4AC7-A727-53ECE277CA7A}"/>
    <cellStyle name="Normal 3 3 3 2 3 3 3 3" xfId="47054" xr:uid="{E6FDB3E7-E033-4379-810F-639897272731}"/>
    <cellStyle name="Normal 3 3 3 2 3 3 4" xfId="19107" xr:uid="{7C0C2F73-63FB-47ED-B66E-A30B657FFFF9}"/>
    <cellStyle name="Normal 3 3 3 2 3 3 4 2" xfId="47056" xr:uid="{3264CECA-6537-4B44-A7B5-ADDD4BF53A98}"/>
    <cellStyle name="Normal 3 3 3 2 3 3 5" xfId="47049" xr:uid="{590AC6A2-5CDF-4011-B1D2-9CD466FBC6C0}"/>
    <cellStyle name="Normal 3 3 3 2 3 4" xfId="19108" xr:uid="{7526971D-5E78-4877-A1D3-D39F2DA47783}"/>
    <cellStyle name="Normal 3 3 3 2 3 4 2" xfId="19109" xr:uid="{65D99054-1A50-42AF-B5AF-1D5A3C0F713B}"/>
    <cellStyle name="Normal 3 3 3 2 3 4 2 2" xfId="19110" xr:uid="{FA7EFFEB-07B6-41E9-8638-4D05DB224619}"/>
    <cellStyle name="Normal 3 3 3 2 3 4 2 2 2" xfId="19111" xr:uid="{D29E9348-ED1F-4004-B66B-8952F439FFF8}"/>
    <cellStyle name="Normal 3 3 3 2 3 4 2 2 2 2" xfId="47060" xr:uid="{6CEB98B2-EB1E-4916-BCA9-B0A6EE53BFB2}"/>
    <cellStyle name="Normal 3 3 3 2 3 4 2 2 3" xfId="47059" xr:uid="{68507BEE-579E-42A9-BE6B-4A5C36DA81BD}"/>
    <cellStyle name="Normal 3 3 3 2 3 4 2 3" xfId="19112" xr:uid="{74C1B1DE-73E2-434A-8C18-FA2631AEC794}"/>
    <cellStyle name="Normal 3 3 3 2 3 4 2 3 2" xfId="47061" xr:uid="{9E73CBE8-C23D-4D65-8F7F-4C03790200AC}"/>
    <cellStyle name="Normal 3 3 3 2 3 4 2 4" xfId="47058" xr:uid="{690B5944-20D9-4C6A-92E3-27191646DA2D}"/>
    <cellStyle name="Normal 3 3 3 2 3 4 3" xfId="19113" xr:uid="{93A1A21D-0147-4DEA-8D2F-EA31583126A3}"/>
    <cellStyle name="Normal 3 3 3 2 3 4 3 2" xfId="19114" xr:uid="{217F118C-6CAD-4255-BFDD-A904ACE175A8}"/>
    <cellStyle name="Normal 3 3 3 2 3 4 3 2 2" xfId="47063" xr:uid="{A3A7C7C6-82C6-47C9-957B-7F08A1DB7437}"/>
    <cellStyle name="Normal 3 3 3 2 3 4 3 3" xfId="47062" xr:uid="{060D12DD-4F26-4B46-ABEE-A6B07D93B1CD}"/>
    <cellStyle name="Normal 3 3 3 2 3 4 4" xfId="19115" xr:uid="{99207613-683B-4045-96AD-364D118B20D4}"/>
    <cellStyle name="Normal 3 3 3 2 3 4 4 2" xfId="47064" xr:uid="{C8F3EFB8-593A-47B1-BB74-95D923A81DAC}"/>
    <cellStyle name="Normal 3 3 3 2 3 4 5" xfId="47057" xr:uid="{334FC4C9-51F5-4197-AA38-792A4927D203}"/>
    <cellStyle name="Normal 3 3 3 2 3 5" xfId="19116" xr:uid="{0E8AE438-BE3D-4A07-A8D8-3662620F33C5}"/>
    <cellStyle name="Normal 3 3 3 2 3 5 2" xfId="19117" xr:uid="{AE8ABD48-B9AE-41B3-B024-1928574285DB}"/>
    <cellStyle name="Normal 3 3 3 2 3 5 2 2" xfId="19118" xr:uid="{C6127E56-546A-4B3C-9E6E-F0DB9EEDCB3D}"/>
    <cellStyle name="Normal 3 3 3 2 3 5 2 2 2" xfId="47067" xr:uid="{0FD3FCF8-2804-45CB-BA01-73E9F1CB6C6E}"/>
    <cellStyle name="Normal 3 3 3 2 3 5 2 3" xfId="47066" xr:uid="{CCF1E5DD-4699-44AD-98A9-544BB9565155}"/>
    <cellStyle name="Normal 3 3 3 2 3 5 3" xfId="19119" xr:uid="{0EDDDC41-AAD2-4478-91A7-EB03B2E58ED3}"/>
    <cellStyle name="Normal 3 3 3 2 3 5 3 2" xfId="47068" xr:uid="{AF8F309E-3D93-44C3-AEE0-A42A7E70257D}"/>
    <cellStyle name="Normal 3 3 3 2 3 5 4" xfId="47065" xr:uid="{6360F44C-9DD7-4C72-A650-B7FAE7B3A959}"/>
    <cellStyle name="Normal 3 3 3 2 3 6" xfId="19120" xr:uid="{F79D1C6E-CA5D-4C82-B375-0640B3193CCC}"/>
    <cellStyle name="Normal 3 3 3 2 3 6 2" xfId="19121" xr:uid="{8B82A0C9-5546-4AB2-9B5A-AD1F676F0694}"/>
    <cellStyle name="Normal 3 3 3 2 3 6 2 2" xfId="47070" xr:uid="{949516DD-E70E-4AF2-9964-D4C643B559DE}"/>
    <cellStyle name="Normal 3 3 3 2 3 6 3" xfId="47069" xr:uid="{F2B76A95-390F-4183-9A87-F143B53539D9}"/>
    <cellStyle name="Normal 3 3 3 2 3 7" xfId="19122" xr:uid="{3CBDD14E-6BD3-4C70-8DA5-4E0192826EB0}"/>
    <cellStyle name="Normal 3 3 3 2 3 7 2" xfId="47071" xr:uid="{33295E0C-AD6A-4252-A918-2D457E5194B9}"/>
    <cellStyle name="Normal 3 3 3 2 3 8" xfId="28523" xr:uid="{2153E300-EAC5-4F45-BC3C-638175398B89}"/>
    <cellStyle name="Normal 3 3 3 2 4" xfId="19123" xr:uid="{F469EE44-1EE1-4B86-851C-C7F814BB1DB3}"/>
    <cellStyle name="Normal 3 3 3 2 4 2" xfId="19124" xr:uid="{382AD343-61EE-472A-AF40-D6F28438CABE}"/>
    <cellStyle name="Normal 3 3 3 2 4 2 2" xfId="19125" xr:uid="{1807B4A9-C705-4BB3-BC6B-BF0571182669}"/>
    <cellStyle name="Normal 3 3 3 2 4 2 2 2" xfId="19126" xr:uid="{0680B9F9-ADA6-489C-B4B3-F1FE2FBE07E2}"/>
    <cellStyle name="Normal 3 3 3 2 4 2 2 2 2" xfId="19127" xr:uid="{97FFD03A-3D6D-4439-898E-0B24CE630863}"/>
    <cellStyle name="Normal 3 3 3 2 4 2 2 2 2 2" xfId="47076" xr:uid="{D8B8B51F-8ABD-4D79-8718-0FBFE17E77AD}"/>
    <cellStyle name="Normal 3 3 3 2 4 2 2 2 3" xfId="47075" xr:uid="{D6C3267E-D300-4A6A-A090-3BEB2F67A0EA}"/>
    <cellStyle name="Normal 3 3 3 2 4 2 2 3" xfId="19128" xr:uid="{ECB51A9B-6F47-42CF-AD67-A1E2D62A3D3B}"/>
    <cellStyle name="Normal 3 3 3 2 4 2 2 3 2" xfId="47077" xr:uid="{8BFFEB28-6E54-4135-B21A-9A055B1D2B79}"/>
    <cellStyle name="Normal 3 3 3 2 4 2 2 4" xfId="47074" xr:uid="{0EC4D488-9F88-47DB-AC9E-FD0ACD93C5AE}"/>
    <cellStyle name="Normal 3 3 3 2 4 2 3" xfId="19129" xr:uid="{8C008458-8665-4340-AA02-5E627EB83AE6}"/>
    <cellStyle name="Normal 3 3 3 2 4 2 3 2" xfId="19130" xr:uid="{2D10CD4B-C531-4D79-BACE-B53FFA163E53}"/>
    <cellStyle name="Normal 3 3 3 2 4 2 3 2 2" xfId="47079" xr:uid="{8AE7628F-1CA7-4C46-8FF7-19ED277E515D}"/>
    <cellStyle name="Normal 3 3 3 2 4 2 3 3" xfId="47078" xr:uid="{AA19381A-EFDD-4DA9-ADFA-4397CA3363FD}"/>
    <cellStyle name="Normal 3 3 3 2 4 2 4" xfId="19131" xr:uid="{1F64379E-1713-42CA-AE9F-B71A76A5ED35}"/>
    <cellStyle name="Normal 3 3 3 2 4 2 4 2" xfId="47080" xr:uid="{E86A1CB3-6F9B-4D34-A513-5F1E6FF380B5}"/>
    <cellStyle name="Normal 3 3 3 2 4 2 5" xfId="47073" xr:uid="{2CE39B03-097C-44D1-A4C7-8356EEA9F80A}"/>
    <cellStyle name="Normal 3 3 3 2 4 3" xfId="19132" xr:uid="{0F14476E-32CF-4C5E-9217-DA576E42FE63}"/>
    <cellStyle name="Normal 3 3 3 2 4 3 2" xfId="19133" xr:uid="{ED1FDEB3-A3DF-4D88-B7CD-FB91B6BD3DF7}"/>
    <cellStyle name="Normal 3 3 3 2 4 3 2 2" xfId="19134" xr:uid="{E608629B-62B7-40C8-A51E-CBC54454E2EF}"/>
    <cellStyle name="Normal 3 3 3 2 4 3 2 2 2" xfId="47083" xr:uid="{F628A584-EEB0-43B2-9A58-A5EF4D0F177B}"/>
    <cellStyle name="Normal 3 3 3 2 4 3 2 3" xfId="47082" xr:uid="{4759D045-1C42-49FA-9683-534765E2A2A6}"/>
    <cellStyle name="Normal 3 3 3 2 4 3 3" xfId="19135" xr:uid="{DC53A897-334B-4641-9DE0-159ADF022943}"/>
    <cellStyle name="Normal 3 3 3 2 4 3 3 2" xfId="47084" xr:uid="{2BFFEFD9-B53B-49D9-B3B3-653883D346ED}"/>
    <cellStyle name="Normal 3 3 3 2 4 3 4" xfId="47081" xr:uid="{40B5366C-0BED-4104-895E-9F804F6CAF20}"/>
    <cellStyle name="Normal 3 3 3 2 4 4" xfId="19136" xr:uid="{338E3E74-0EF1-4B17-AB54-03A40BE69053}"/>
    <cellStyle name="Normal 3 3 3 2 4 4 2" xfId="19137" xr:uid="{5CE00870-E429-436B-8AC1-40729A86E0BA}"/>
    <cellStyle name="Normal 3 3 3 2 4 4 2 2" xfId="47086" xr:uid="{2F0DB168-FEBD-4328-91E0-AB13FEE42140}"/>
    <cellStyle name="Normal 3 3 3 2 4 4 3" xfId="47085" xr:uid="{76F0168D-AD88-45D8-8343-45B1FE9E424C}"/>
    <cellStyle name="Normal 3 3 3 2 4 5" xfId="19138" xr:uid="{5A78D73F-DB44-4E8A-83F0-2A98F6B3B147}"/>
    <cellStyle name="Normal 3 3 3 2 4 5 2" xfId="47087" xr:uid="{7984A9CE-8C09-4C6F-A1A2-F4D6B4E0D3F8}"/>
    <cellStyle name="Normal 3 3 3 2 4 6" xfId="47072" xr:uid="{75E73DC5-83D7-4B84-91F2-83E953AD55EE}"/>
    <cellStyle name="Normal 3 3 3 2 5" xfId="19139" xr:uid="{CA316F29-DC69-4AA4-9034-10E974248F3D}"/>
    <cellStyle name="Normal 3 3 3 2 5 2" xfId="19140" xr:uid="{3645AC65-1220-4F8C-855E-C8060631749B}"/>
    <cellStyle name="Normal 3 3 3 2 5 2 2" xfId="19141" xr:uid="{6519382F-363C-43EB-920A-AE103C473A8D}"/>
    <cellStyle name="Normal 3 3 3 2 5 2 2 2" xfId="19142" xr:uid="{46638326-4858-4CCE-8A3F-D79FAD1A1405}"/>
    <cellStyle name="Normal 3 3 3 2 5 2 2 2 2" xfId="47091" xr:uid="{2F81C4AA-4A32-4CD8-9052-7F56FA0B09AD}"/>
    <cellStyle name="Normal 3 3 3 2 5 2 2 3" xfId="47090" xr:uid="{71F6278E-2B64-4809-9359-29A3F51566E3}"/>
    <cellStyle name="Normal 3 3 3 2 5 2 3" xfId="19143" xr:uid="{A4B6A355-1DF0-4C5B-9587-9AD53C929EE4}"/>
    <cellStyle name="Normal 3 3 3 2 5 2 3 2" xfId="47092" xr:uid="{AE31AAB6-50D8-493D-8804-6DC94651DAF4}"/>
    <cellStyle name="Normal 3 3 3 2 5 2 4" xfId="47089" xr:uid="{3FFBC46D-7F3D-4225-A97F-1BAABDEA3EE5}"/>
    <cellStyle name="Normal 3 3 3 2 5 3" xfId="19144" xr:uid="{A5E5087A-A76B-447D-9BC5-03B055768F78}"/>
    <cellStyle name="Normal 3 3 3 2 5 3 2" xfId="19145" xr:uid="{A77F24F5-A23E-4B4D-B066-D0B4C8B76910}"/>
    <cellStyle name="Normal 3 3 3 2 5 3 2 2" xfId="47094" xr:uid="{C1C08E7B-FEE1-4363-991D-05AB7DE2A9D9}"/>
    <cellStyle name="Normal 3 3 3 2 5 3 3" xfId="47093" xr:uid="{A48F6C66-5E1C-419B-96FB-F0AA1BD8FABA}"/>
    <cellStyle name="Normal 3 3 3 2 5 4" xfId="19146" xr:uid="{A6E61805-2AEC-421B-BD14-D7334A40B210}"/>
    <cellStyle name="Normal 3 3 3 2 5 4 2" xfId="47095" xr:uid="{0982F359-788A-48ED-94AD-44FAB4DD31EC}"/>
    <cellStyle name="Normal 3 3 3 2 5 5" xfId="47088" xr:uid="{99B68110-8098-4183-A318-79ED4EC1B0C9}"/>
    <cellStyle name="Normal 3 3 3 2 6" xfId="19147" xr:uid="{E98A9254-D49F-4302-A9D5-97C4C23A4A19}"/>
    <cellStyle name="Normal 3 3 3 2 6 2" xfId="19148" xr:uid="{2195FBE0-5CD9-44A7-8C94-BC57BF3E74FF}"/>
    <cellStyle name="Normal 3 3 3 2 6 2 2" xfId="19149" xr:uid="{1E07F906-F2F1-40C5-8519-64E882635E57}"/>
    <cellStyle name="Normal 3 3 3 2 6 2 2 2" xfId="19150" xr:uid="{14A16A51-C096-4808-9B9B-C7219503931E}"/>
    <cellStyle name="Normal 3 3 3 2 6 2 2 2 2" xfId="47099" xr:uid="{91A72DE7-8720-4613-8673-BD30B49A97F3}"/>
    <cellStyle name="Normal 3 3 3 2 6 2 2 3" xfId="47098" xr:uid="{E38C5752-AE2D-48C5-AF0B-A7CBF202D53B}"/>
    <cellStyle name="Normal 3 3 3 2 6 2 3" xfId="19151" xr:uid="{0619AE08-66BF-4F5B-9657-93D8E014AD6E}"/>
    <cellStyle name="Normal 3 3 3 2 6 2 3 2" xfId="47100" xr:uid="{2108C4AB-1EC6-4060-8ED2-4D07FC3A3019}"/>
    <cellStyle name="Normal 3 3 3 2 6 2 4" xfId="47097" xr:uid="{CD13D2F7-2DBD-4E68-B9E4-78336EADCCE7}"/>
    <cellStyle name="Normal 3 3 3 2 6 3" xfId="19152" xr:uid="{CF831E07-E4E1-464A-BC98-C0DAF89594A7}"/>
    <cellStyle name="Normal 3 3 3 2 6 3 2" xfId="19153" xr:uid="{A5D320B0-E505-4DD8-8A2D-3AB61A1AC7B7}"/>
    <cellStyle name="Normal 3 3 3 2 6 3 2 2" xfId="47102" xr:uid="{69F01F65-EF30-4DFF-86F8-5A6B021E0D73}"/>
    <cellStyle name="Normal 3 3 3 2 6 3 3" xfId="47101" xr:uid="{2F38A2F9-4CF8-406B-AC07-E34AD8690FDB}"/>
    <cellStyle name="Normal 3 3 3 2 6 4" xfId="19154" xr:uid="{F30DC42E-6C69-4CE7-9027-56A5CF682F05}"/>
    <cellStyle name="Normal 3 3 3 2 6 4 2" xfId="47103" xr:uid="{8E285BEA-6F8B-4746-9D47-DF486B265823}"/>
    <cellStyle name="Normal 3 3 3 2 6 5" xfId="47096" xr:uid="{C0BAE727-0300-41FD-B400-F9D573FC5DC0}"/>
    <cellStyle name="Normal 3 3 3 2 7" xfId="19155" xr:uid="{A8A80D8A-EB5C-474D-83D1-61E95AA4E5B7}"/>
    <cellStyle name="Normal 3 3 3 2 7 2" xfId="19156" xr:uid="{40391497-8504-4B70-A712-07C4D85E2337}"/>
    <cellStyle name="Normal 3 3 3 2 7 2 2" xfId="19157" xr:uid="{8E91BAFF-2468-408E-BFD1-2DAAFEE183A2}"/>
    <cellStyle name="Normal 3 3 3 2 7 2 2 2" xfId="47106" xr:uid="{31F4CC59-5308-429C-BF4E-A429E1D0345F}"/>
    <cellStyle name="Normal 3 3 3 2 7 2 3" xfId="47105" xr:uid="{FCE16834-5867-4479-A77A-6A53593C8215}"/>
    <cellStyle name="Normal 3 3 3 2 7 3" xfId="19158" xr:uid="{E639D07A-7788-485C-AFC0-B9D60B8C4D4C}"/>
    <cellStyle name="Normal 3 3 3 2 7 3 2" xfId="47107" xr:uid="{262659EB-1128-4D64-B952-72A40053D2D0}"/>
    <cellStyle name="Normal 3 3 3 2 7 4" xfId="47104" xr:uid="{9932621C-7259-497D-A104-CCBC53245843}"/>
    <cellStyle name="Normal 3 3 3 2 8" xfId="19159" xr:uid="{34A6DC50-EB95-4113-B50F-AEE684139486}"/>
    <cellStyle name="Normal 3 3 3 2 8 2" xfId="19160" xr:uid="{9B87DD7C-14AD-45D9-9749-38BFFA1B6081}"/>
    <cellStyle name="Normal 3 3 3 2 8 2 2" xfId="47109" xr:uid="{FD6C20C7-15ED-497E-9923-1645FDA2C751}"/>
    <cellStyle name="Normal 3 3 3 2 8 3" xfId="47108" xr:uid="{B5036B98-61E2-4BC3-AF41-EBA23B2EB368}"/>
    <cellStyle name="Normal 3 3 3 2 9" xfId="19161" xr:uid="{607BEE5B-BDC7-4469-A0B0-4D4C16F5CF30}"/>
    <cellStyle name="Normal 3 3 3 2 9 2" xfId="47110" xr:uid="{C88823FA-3992-4926-A3A5-30FF9B92AE82}"/>
    <cellStyle name="Normal 3 3 3 3" xfId="274" xr:uid="{4EC1838D-BDF7-42BF-9CE3-C25D2807E114}"/>
    <cellStyle name="Normal 3 3 3 3 10" xfId="28255" xr:uid="{B0F579D8-E924-4CAA-A528-B657D1BAE0D8}"/>
    <cellStyle name="Normal 3 3 3 3 2" xfId="621" xr:uid="{E5FD1BDA-3CDF-4C69-81AD-4DD63BCE20B0}"/>
    <cellStyle name="Normal 3 3 3 3 2 2" xfId="19162" xr:uid="{3E443D7C-0231-427B-914C-1D182AD75120}"/>
    <cellStyle name="Normal 3 3 3 3 2 2 2" xfId="19163" xr:uid="{70198C3F-745A-45C3-8C3B-D651BB2A7555}"/>
    <cellStyle name="Normal 3 3 3 3 2 2 2 2" xfId="19164" xr:uid="{0B494DA8-18B7-4A52-ACB7-A2BC6092B075}"/>
    <cellStyle name="Normal 3 3 3 3 2 2 2 2 2" xfId="19165" xr:uid="{048362BD-B53B-48F7-AF95-091BD4B4018F}"/>
    <cellStyle name="Normal 3 3 3 3 2 2 2 2 2 2" xfId="19166" xr:uid="{91498143-8661-40AC-8A0F-A3F24FD604FC}"/>
    <cellStyle name="Normal 3 3 3 3 2 2 2 2 2 2 2" xfId="47115" xr:uid="{68BF3F0A-4EC3-48DB-8721-63EFFEB8C6E4}"/>
    <cellStyle name="Normal 3 3 3 3 2 2 2 2 2 3" xfId="47114" xr:uid="{69390689-DEFC-4BEB-B0CB-DB8F9FB1BFEA}"/>
    <cellStyle name="Normal 3 3 3 3 2 2 2 2 3" xfId="19167" xr:uid="{A65618B3-88F6-4BB1-AF97-9ABD7D292D15}"/>
    <cellStyle name="Normal 3 3 3 3 2 2 2 2 3 2" xfId="47116" xr:uid="{D1069055-43E7-4BCC-B907-B6CA957AC4CC}"/>
    <cellStyle name="Normal 3 3 3 3 2 2 2 2 4" xfId="47113" xr:uid="{009ED4F3-0CB6-455F-B604-5C9435C3E745}"/>
    <cellStyle name="Normal 3 3 3 3 2 2 2 3" xfId="19168" xr:uid="{234D1632-4508-4E21-843E-C811A14AF4D8}"/>
    <cellStyle name="Normal 3 3 3 3 2 2 2 3 2" xfId="19169" xr:uid="{62E65940-D9EA-415C-8827-506B3EDF8F15}"/>
    <cellStyle name="Normal 3 3 3 3 2 2 2 3 2 2" xfId="47118" xr:uid="{69A50FAA-57AF-496D-88DB-3E14B411696E}"/>
    <cellStyle name="Normal 3 3 3 3 2 2 2 3 3" xfId="47117" xr:uid="{DC6879E7-D22B-415A-909A-09B78C4B18EE}"/>
    <cellStyle name="Normal 3 3 3 3 2 2 2 4" xfId="19170" xr:uid="{B8EB8041-34AF-4A8F-BA01-35035CD933BF}"/>
    <cellStyle name="Normal 3 3 3 3 2 2 2 4 2" xfId="47119" xr:uid="{BB014F72-20DC-4251-A1CD-B5FD255057D5}"/>
    <cellStyle name="Normal 3 3 3 3 2 2 2 5" xfId="47112" xr:uid="{44A3B186-1E18-4417-A05B-8B4035B26F60}"/>
    <cellStyle name="Normal 3 3 3 3 2 2 3" xfId="19171" xr:uid="{B6666458-42F0-4827-AB25-EE0527F33A27}"/>
    <cellStyle name="Normal 3 3 3 3 2 2 3 2" xfId="19172" xr:uid="{9F58E4E8-08A2-47BE-B03E-F002665671BF}"/>
    <cellStyle name="Normal 3 3 3 3 2 2 3 2 2" xfId="19173" xr:uid="{2C7FE358-86F8-4DC3-A9DB-F43896B52B16}"/>
    <cellStyle name="Normal 3 3 3 3 2 2 3 2 2 2" xfId="47122" xr:uid="{F4EB69E1-9B2D-49B6-87D2-1A8D254550B1}"/>
    <cellStyle name="Normal 3 3 3 3 2 2 3 2 3" xfId="47121" xr:uid="{8FFEE7C2-5CED-4EB6-BEAC-8C573576DC74}"/>
    <cellStyle name="Normal 3 3 3 3 2 2 3 3" xfId="19174" xr:uid="{91772881-869F-43ED-8AF4-AFAFCF4D2518}"/>
    <cellStyle name="Normal 3 3 3 3 2 2 3 3 2" xfId="47123" xr:uid="{B1B38B6C-CB09-4BA7-AE99-7E2043E95CC4}"/>
    <cellStyle name="Normal 3 3 3 3 2 2 3 4" xfId="47120" xr:uid="{021A9CEC-4150-4284-9ABB-405C3AED567E}"/>
    <cellStyle name="Normal 3 3 3 3 2 2 4" xfId="19175" xr:uid="{2E705744-C354-4448-B36B-66A464862013}"/>
    <cellStyle name="Normal 3 3 3 3 2 2 4 2" xfId="19176" xr:uid="{760426B4-16FA-47E0-B17D-6A59D7A1E2E2}"/>
    <cellStyle name="Normal 3 3 3 3 2 2 4 2 2" xfId="47125" xr:uid="{A1059B04-AB15-4CF0-84BF-B9A65C485DE7}"/>
    <cellStyle name="Normal 3 3 3 3 2 2 4 3" xfId="47124" xr:uid="{444A8BEE-F685-4C2A-B676-EA99C582B7BF}"/>
    <cellStyle name="Normal 3 3 3 3 2 2 5" xfId="19177" xr:uid="{FB81B52D-384D-4940-ACB0-6739D0EA9775}"/>
    <cellStyle name="Normal 3 3 3 3 2 2 5 2" xfId="47126" xr:uid="{714C8649-43B3-4247-8863-8DEB028AB0F8}"/>
    <cellStyle name="Normal 3 3 3 3 2 2 6" xfId="47111" xr:uid="{214DAAAF-0C0B-4C00-ABCA-E5426411979E}"/>
    <cellStyle name="Normal 3 3 3 3 2 3" xfId="19178" xr:uid="{FA1F6FF0-8536-4186-9CED-D37BA4FE2BE4}"/>
    <cellStyle name="Normal 3 3 3 3 2 3 2" xfId="19179" xr:uid="{55B8FE86-BE90-4A53-8CC6-2922BACD4B11}"/>
    <cellStyle name="Normal 3 3 3 3 2 3 2 2" xfId="19180" xr:uid="{AB7A24A1-188F-4E63-A5F6-8CA231338E11}"/>
    <cellStyle name="Normal 3 3 3 3 2 3 2 2 2" xfId="19181" xr:uid="{7F1A7F27-BAF8-4288-90E8-0D2850D2BFB4}"/>
    <cellStyle name="Normal 3 3 3 3 2 3 2 2 2 2" xfId="47130" xr:uid="{CB18F0B9-2678-4A44-9EC7-8779417ACD4C}"/>
    <cellStyle name="Normal 3 3 3 3 2 3 2 2 3" xfId="47129" xr:uid="{5EC61CAC-CE64-4CC3-8A84-61D45DB74D15}"/>
    <cellStyle name="Normal 3 3 3 3 2 3 2 3" xfId="19182" xr:uid="{C3076752-D413-4C40-B09B-EBB9B118D7AF}"/>
    <cellStyle name="Normal 3 3 3 3 2 3 2 3 2" xfId="47131" xr:uid="{E78E28D9-073C-4220-BA85-C10CBFFF3095}"/>
    <cellStyle name="Normal 3 3 3 3 2 3 2 4" xfId="47128" xr:uid="{0724898F-8863-4737-8796-FBBF3E09163F}"/>
    <cellStyle name="Normal 3 3 3 3 2 3 3" xfId="19183" xr:uid="{76384916-BD02-48A7-B0E3-D76747625097}"/>
    <cellStyle name="Normal 3 3 3 3 2 3 3 2" xfId="19184" xr:uid="{7DF97876-FA66-4E3F-B242-19CB906C1EE8}"/>
    <cellStyle name="Normal 3 3 3 3 2 3 3 2 2" xfId="47133" xr:uid="{7B0099D4-C862-4737-AA75-988CE2BFD538}"/>
    <cellStyle name="Normal 3 3 3 3 2 3 3 3" xfId="47132" xr:uid="{C184C7C2-FBF7-4C2F-BDD4-530C33AA665A}"/>
    <cellStyle name="Normal 3 3 3 3 2 3 4" xfId="19185" xr:uid="{67C08C1B-3E4A-4C7F-9DBB-28EDB0A43511}"/>
    <cellStyle name="Normal 3 3 3 3 2 3 4 2" xfId="47134" xr:uid="{CFBD928D-4649-4D41-87D8-678DB9BCE6CA}"/>
    <cellStyle name="Normal 3 3 3 3 2 3 5" xfId="47127" xr:uid="{48D5A49A-B561-45DF-97D2-1E372AEDA3A3}"/>
    <cellStyle name="Normal 3 3 3 3 2 4" xfId="19186" xr:uid="{E92E936E-09C2-4F36-AD77-D32608214AE7}"/>
    <cellStyle name="Normal 3 3 3 3 2 4 2" xfId="19187" xr:uid="{A4FB3EF0-698A-4D2F-A8D6-034AB05347AB}"/>
    <cellStyle name="Normal 3 3 3 3 2 4 2 2" xfId="19188" xr:uid="{B2E3AC60-D7C6-4EFD-96BD-74D41CA124F0}"/>
    <cellStyle name="Normal 3 3 3 3 2 4 2 2 2" xfId="19189" xr:uid="{A8A7A17B-CF7C-45B7-A960-8C368BCD8072}"/>
    <cellStyle name="Normal 3 3 3 3 2 4 2 2 2 2" xfId="47138" xr:uid="{DF8DE705-0555-464F-8914-32692CFD771A}"/>
    <cellStyle name="Normal 3 3 3 3 2 4 2 2 3" xfId="47137" xr:uid="{C5AF8C15-C8D9-4579-9267-37A6C5F09DFE}"/>
    <cellStyle name="Normal 3 3 3 3 2 4 2 3" xfId="19190" xr:uid="{C22B7733-552A-44C1-ACAD-EB69668CEEFA}"/>
    <cellStyle name="Normal 3 3 3 3 2 4 2 3 2" xfId="47139" xr:uid="{176DD15C-68BD-4AF1-9815-FEE6AF347F05}"/>
    <cellStyle name="Normal 3 3 3 3 2 4 2 4" xfId="47136" xr:uid="{B5EB8308-EF3A-47EC-99F5-6116D9344536}"/>
    <cellStyle name="Normal 3 3 3 3 2 4 3" xfId="19191" xr:uid="{7094660C-FF57-4ED5-BAA7-1BAB09078B1C}"/>
    <cellStyle name="Normal 3 3 3 3 2 4 3 2" xfId="19192" xr:uid="{F1F3D266-E1D7-433F-BD63-4E7588AA8B6B}"/>
    <cellStyle name="Normal 3 3 3 3 2 4 3 2 2" xfId="47141" xr:uid="{BD8A6901-4653-41BA-A11D-6F54DE5AEE71}"/>
    <cellStyle name="Normal 3 3 3 3 2 4 3 3" xfId="47140" xr:uid="{73579A18-12A3-4582-8F24-30F4422A22BB}"/>
    <cellStyle name="Normal 3 3 3 3 2 4 4" xfId="19193" xr:uid="{C927270A-E4E8-46AE-99D5-1E799D1577A5}"/>
    <cellStyle name="Normal 3 3 3 3 2 4 4 2" xfId="47142" xr:uid="{A38595AF-FB85-49CC-B2E8-D3226A41A53A}"/>
    <cellStyle name="Normal 3 3 3 3 2 4 5" xfId="47135" xr:uid="{62B6F424-C159-402F-8E36-E758534ED705}"/>
    <cellStyle name="Normal 3 3 3 3 2 5" xfId="19194" xr:uid="{0FF19D80-E8B7-4D25-8FD3-431E98FFE3CA}"/>
    <cellStyle name="Normal 3 3 3 3 2 5 2" xfId="19195" xr:uid="{C592C89F-B7C0-4860-8883-DA68A80BF43A}"/>
    <cellStyle name="Normal 3 3 3 3 2 5 2 2" xfId="19196" xr:uid="{B9F7EB37-8B2D-4470-A3BE-3556FC8B9990}"/>
    <cellStyle name="Normal 3 3 3 3 2 5 2 2 2" xfId="47145" xr:uid="{E129184A-C9C1-40E3-AAD6-D19D3D673121}"/>
    <cellStyle name="Normal 3 3 3 3 2 5 2 3" xfId="47144" xr:uid="{10270B79-54D3-4882-95C9-F4AD1DC15EF1}"/>
    <cellStyle name="Normal 3 3 3 3 2 5 3" xfId="19197" xr:uid="{47DA3561-61F3-4670-BE2C-11D1278DA396}"/>
    <cellStyle name="Normal 3 3 3 3 2 5 3 2" xfId="47146" xr:uid="{FF6DFCB6-1554-4AB6-9947-769860CA8B23}"/>
    <cellStyle name="Normal 3 3 3 3 2 5 4" xfId="47143" xr:uid="{E14C1F07-0933-402A-AF17-24AC8A8AE620}"/>
    <cellStyle name="Normal 3 3 3 3 2 6" xfId="19198" xr:uid="{6AC3FF9A-BDC9-4C2C-94A3-7AD3AD491B82}"/>
    <cellStyle name="Normal 3 3 3 3 2 6 2" xfId="19199" xr:uid="{125E07C9-8EC3-4A8F-B8C1-2DA786B4CA15}"/>
    <cellStyle name="Normal 3 3 3 3 2 6 2 2" xfId="47148" xr:uid="{6AA5E28D-F0E2-45DE-9B0B-E67F4D319235}"/>
    <cellStyle name="Normal 3 3 3 3 2 6 3" xfId="47147" xr:uid="{D21C9461-89CF-4938-B160-01D3479A74EE}"/>
    <cellStyle name="Normal 3 3 3 3 2 7" xfId="19200" xr:uid="{DBAEB88D-C9F4-4EDD-A186-51BDF6892808}"/>
    <cellStyle name="Normal 3 3 3 3 2 7 2" xfId="47149" xr:uid="{BB82481A-CC5C-49AD-AC1E-5DCA7F648FD1}"/>
    <cellStyle name="Normal 3 3 3 3 2 8" xfId="28600" xr:uid="{E33F087A-164D-4DB6-BBB9-7A810358AF89}"/>
    <cellStyle name="Normal 3 3 3 3 3" xfId="19201" xr:uid="{6C2F75FA-C950-45A6-8826-7E09EC6597B8}"/>
    <cellStyle name="Normal 3 3 3 3 3 2" xfId="19202" xr:uid="{F3420E4F-668F-4D38-97D9-A18D189D63B0}"/>
    <cellStyle name="Normal 3 3 3 3 3 2 2" xfId="19203" xr:uid="{9E4BE07D-2C00-4FEC-BD39-D516AE1010DC}"/>
    <cellStyle name="Normal 3 3 3 3 3 2 2 2" xfId="19204" xr:uid="{1C22F302-FF2E-410C-A266-7DF776C79F3E}"/>
    <cellStyle name="Normal 3 3 3 3 3 2 2 2 2" xfId="19205" xr:uid="{AA8E8A32-7181-4774-8A46-16F67D453B2B}"/>
    <cellStyle name="Normal 3 3 3 3 3 2 2 2 2 2" xfId="47154" xr:uid="{84A68F9A-9221-4F75-96ED-ACB8741617F4}"/>
    <cellStyle name="Normal 3 3 3 3 3 2 2 2 3" xfId="47153" xr:uid="{63D77459-C35D-4476-89EA-85BD095F370F}"/>
    <cellStyle name="Normal 3 3 3 3 3 2 2 3" xfId="19206" xr:uid="{8748D9F4-46A1-4076-AB2C-54DAA68BE432}"/>
    <cellStyle name="Normal 3 3 3 3 3 2 2 3 2" xfId="47155" xr:uid="{F51B86D0-1A51-4D70-AFFC-C261B3FC87C3}"/>
    <cellStyle name="Normal 3 3 3 3 3 2 2 4" xfId="47152" xr:uid="{5A2FF3F6-26B0-4449-9B71-F702EA4264D8}"/>
    <cellStyle name="Normal 3 3 3 3 3 2 3" xfId="19207" xr:uid="{67A8792B-818F-49EF-B3B5-9EF248C5DC39}"/>
    <cellStyle name="Normal 3 3 3 3 3 2 3 2" xfId="19208" xr:uid="{309FE531-6843-4952-B36E-17C7BFD5D199}"/>
    <cellStyle name="Normal 3 3 3 3 3 2 3 2 2" xfId="47157" xr:uid="{1EE0081F-3D8A-4FB2-BEE4-AFC1D2072D55}"/>
    <cellStyle name="Normal 3 3 3 3 3 2 3 3" xfId="47156" xr:uid="{1413E379-3CD7-4DD9-85A0-F7A4EBE3718C}"/>
    <cellStyle name="Normal 3 3 3 3 3 2 4" xfId="19209" xr:uid="{6AAE4C0B-4D5D-41CD-9C3B-E1FC7F1EC417}"/>
    <cellStyle name="Normal 3 3 3 3 3 2 4 2" xfId="47158" xr:uid="{FB819CB1-F4A8-43A6-AAEB-75304ABE6659}"/>
    <cellStyle name="Normal 3 3 3 3 3 2 5" xfId="47151" xr:uid="{83A6B5F0-BAF5-466E-9A1C-776656868E64}"/>
    <cellStyle name="Normal 3 3 3 3 3 3" xfId="19210" xr:uid="{9379B93E-7531-455C-AD71-47725942060A}"/>
    <cellStyle name="Normal 3 3 3 3 3 3 2" xfId="19211" xr:uid="{BCA69B38-13A0-4037-A5CA-AA8029A71EAE}"/>
    <cellStyle name="Normal 3 3 3 3 3 3 2 2" xfId="19212" xr:uid="{BE62CFE3-C40E-4071-9EBB-3B9A136C2FEA}"/>
    <cellStyle name="Normal 3 3 3 3 3 3 2 2 2" xfId="47161" xr:uid="{3D90D299-CDF8-4D90-9E4A-737EC4B7B1F9}"/>
    <cellStyle name="Normal 3 3 3 3 3 3 2 3" xfId="47160" xr:uid="{75B2089F-F19E-49DF-BD59-057CE3E01838}"/>
    <cellStyle name="Normal 3 3 3 3 3 3 3" xfId="19213" xr:uid="{96305B0A-EDB3-484C-989A-BF663F1BE377}"/>
    <cellStyle name="Normal 3 3 3 3 3 3 3 2" xfId="47162" xr:uid="{44A5E508-7740-4C85-A59B-4D5B80134585}"/>
    <cellStyle name="Normal 3 3 3 3 3 3 4" xfId="47159" xr:uid="{8CA8D33E-3DD7-40AD-99EB-3EAD32596BD6}"/>
    <cellStyle name="Normal 3 3 3 3 3 4" xfId="19214" xr:uid="{A9A2351F-7679-43FF-86A9-4B51F7B44764}"/>
    <cellStyle name="Normal 3 3 3 3 3 4 2" xfId="19215" xr:uid="{51F6B29E-A29D-4821-A22B-75B968F255AD}"/>
    <cellStyle name="Normal 3 3 3 3 3 4 2 2" xfId="47164" xr:uid="{C1F2B1DA-880B-459F-9258-FDCCAF4FC6E5}"/>
    <cellStyle name="Normal 3 3 3 3 3 4 3" xfId="47163" xr:uid="{A7835780-92EA-4BBD-82F5-562C59FDAF63}"/>
    <cellStyle name="Normal 3 3 3 3 3 5" xfId="19216" xr:uid="{46C32F0D-7A4D-4F81-8D5E-85790C451C17}"/>
    <cellStyle name="Normal 3 3 3 3 3 5 2" xfId="47165" xr:uid="{737236BC-CB13-4B04-85DD-1755182E487D}"/>
    <cellStyle name="Normal 3 3 3 3 3 6" xfId="47150" xr:uid="{D87C28C8-2994-4BE0-873D-ADDC0E6FB44A}"/>
    <cellStyle name="Normal 3 3 3 3 4" xfId="19217" xr:uid="{6E04BDCC-78AB-4932-B2AB-A7F2A6FEB423}"/>
    <cellStyle name="Normal 3 3 3 3 4 2" xfId="19218" xr:uid="{9AB48DBF-1B95-40CF-BDC7-166F330D4865}"/>
    <cellStyle name="Normal 3 3 3 3 4 2 2" xfId="19219" xr:uid="{024DAD92-9651-4C5D-88CA-D3F7AA22DE06}"/>
    <cellStyle name="Normal 3 3 3 3 4 2 2 2" xfId="19220" xr:uid="{6F70EA15-3567-4FC3-AF82-8658EC5A622F}"/>
    <cellStyle name="Normal 3 3 3 3 4 2 2 2 2" xfId="47169" xr:uid="{8E6AA625-BAFF-4A95-9D2F-5548A1C70C1D}"/>
    <cellStyle name="Normal 3 3 3 3 4 2 2 3" xfId="47168" xr:uid="{96A475FD-AB67-4636-9FAD-D3757EEAE940}"/>
    <cellStyle name="Normal 3 3 3 3 4 2 3" xfId="19221" xr:uid="{98CF027A-B8EA-49C0-98E8-E29003EFAE3B}"/>
    <cellStyle name="Normal 3 3 3 3 4 2 3 2" xfId="47170" xr:uid="{0A2DF0F9-016A-432B-A1F2-554EABCBA191}"/>
    <cellStyle name="Normal 3 3 3 3 4 2 4" xfId="47167" xr:uid="{B5F48413-5C8A-4041-BF94-95261A131632}"/>
    <cellStyle name="Normal 3 3 3 3 4 3" xfId="19222" xr:uid="{04E55270-8069-4BD5-ACAE-3722DF264A9C}"/>
    <cellStyle name="Normal 3 3 3 3 4 3 2" xfId="19223" xr:uid="{F995BB7B-ABAB-49A8-96FD-095F889DCDED}"/>
    <cellStyle name="Normal 3 3 3 3 4 3 2 2" xfId="47172" xr:uid="{B30AA632-A6C8-4B4B-B6CE-02CCA59E782E}"/>
    <cellStyle name="Normal 3 3 3 3 4 3 3" xfId="47171" xr:uid="{652816F9-22B6-40BD-972C-9506EB53F55C}"/>
    <cellStyle name="Normal 3 3 3 3 4 4" xfId="19224" xr:uid="{BB9390B4-F69B-4655-A4F2-8F8404C9D555}"/>
    <cellStyle name="Normal 3 3 3 3 4 4 2" xfId="47173" xr:uid="{16B4A0A7-920E-49E8-BF7E-6A25A391B5CB}"/>
    <cellStyle name="Normal 3 3 3 3 4 5" xfId="47166" xr:uid="{5C7EDCD5-A174-45A9-B337-60A4AFFCEEF3}"/>
    <cellStyle name="Normal 3 3 3 3 5" xfId="19225" xr:uid="{CF6F64DB-B3DB-41A2-BEFC-FC694E10FBC1}"/>
    <cellStyle name="Normal 3 3 3 3 5 2" xfId="19226" xr:uid="{E90E02C5-DBEE-4EB8-A5C2-BBD879DCD21D}"/>
    <cellStyle name="Normal 3 3 3 3 5 2 2" xfId="19227" xr:uid="{F76EB085-230F-4BE1-A5D0-E3BAF64AE380}"/>
    <cellStyle name="Normal 3 3 3 3 5 2 2 2" xfId="19228" xr:uid="{00A6A23D-995F-4B56-964F-A5FFADE2A282}"/>
    <cellStyle name="Normal 3 3 3 3 5 2 2 2 2" xfId="47177" xr:uid="{B5B6F514-9792-4720-8D0D-9CD5C277856D}"/>
    <cellStyle name="Normal 3 3 3 3 5 2 2 3" xfId="47176" xr:uid="{940EF1C9-0BA1-4200-BDCC-9111BF69C19E}"/>
    <cellStyle name="Normal 3 3 3 3 5 2 3" xfId="19229" xr:uid="{5B158BFF-AD48-4DFC-8647-4B1578B509D4}"/>
    <cellStyle name="Normal 3 3 3 3 5 2 3 2" xfId="47178" xr:uid="{53689363-58BC-4400-9791-A32D68C00CDB}"/>
    <cellStyle name="Normal 3 3 3 3 5 2 4" xfId="47175" xr:uid="{DBF1E454-3AD8-4ED0-9FD3-8CDE1F913BC7}"/>
    <cellStyle name="Normal 3 3 3 3 5 3" xfId="19230" xr:uid="{7845BF66-5346-4D3E-AD77-2CEA54AA86AF}"/>
    <cellStyle name="Normal 3 3 3 3 5 3 2" xfId="19231" xr:uid="{0EDECD76-4356-4D6C-8897-1ADED2C2A620}"/>
    <cellStyle name="Normal 3 3 3 3 5 3 2 2" xfId="47180" xr:uid="{567D7EE1-C3FC-494A-8F79-68908D348ED1}"/>
    <cellStyle name="Normal 3 3 3 3 5 3 3" xfId="47179" xr:uid="{9836C2D6-52FA-4DCF-8FC0-19AE3596B854}"/>
    <cellStyle name="Normal 3 3 3 3 5 4" xfId="19232" xr:uid="{A66CEC4E-BB5F-4735-8444-8B42416AB9A9}"/>
    <cellStyle name="Normal 3 3 3 3 5 4 2" xfId="47181" xr:uid="{8F92BD00-A4C2-4700-8C2F-E2BF02A7BA82}"/>
    <cellStyle name="Normal 3 3 3 3 5 5" xfId="47174" xr:uid="{07CB91D8-DB44-4A72-8DD6-8CEBD15C09A4}"/>
    <cellStyle name="Normal 3 3 3 3 6" xfId="19233" xr:uid="{48677EBE-EC5D-48E2-9E47-D2E390B86DEB}"/>
    <cellStyle name="Normal 3 3 3 3 6 2" xfId="19234" xr:uid="{5B6F9E38-D66F-4B62-8B23-86959CD35863}"/>
    <cellStyle name="Normal 3 3 3 3 6 2 2" xfId="19235" xr:uid="{EAA7B9B8-1114-43C8-999A-3CD21AEBF625}"/>
    <cellStyle name="Normal 3 3 3 3 6 2 2 2" xfId="47184" xr:uid="{FAF49D1C-C956-47F9-90F6-1E8908C80B1B}"/>
    <cellStyle name="Normal 3 3 3 3 6 2 3" xfId="47183" xr:uid="{A4095E8F-7D63-4637-ADB3-8C403E0D6939}"/>
    <cellStyle name="Normal 3 3 3 3 6 3" xfId="19236" xr:uid="{29631A2C-32F3-4EBB-AE00-DF9B09C38DCB}"/>
    <cellStyle name="Normal 3 3 3 3 6 3 2" xfId="47185" xr:uid="{4C77137E-449D-4617-861A-8444B4D3F0D1}"/>
    <cellStyle name="Normal 3 3 3 3 6 4" xfId="47182" xr:uid="{0020D5C8-6721-4722-BCE5-C9430EFA38DE}"/>
    <cellStyle name="Normal 3 3 3 3 7" xfId="19237" xr:uid="{32ED47E2-C888-4632-8B61-492CE9AA3503}"/>
    <cellStyle name="Normal 3 3 3 3 7 2" xfId="19238" xr:uid="{ECC349FC-049E-4837-A37B-4C4FA05A4DA5}"/>
    <cellStyle name="Normal 3 3 3 3 7 2 2" xfId="47187" xr:uid="{6317018C-C3E6-4C8E-AAF2-1121E0E6DE9E}"/>
    <cellStyle name="Normal 3 3 3 3 7 3" xfId="47186" xr:uid="{103AB8F7-D42C-4095-8D2D-885992A31DBA}"/>
    <cellStyle name="Normal 3 3 3 3 8" xfId="19239" xr:uid="{98BED035-770F-422C-9F34-D21B46B3F646}"/>
    <cellStyle name="Normal 3 3 3 3 8 2" xfId="47188" xr:uid="{27C9ADD5-17C7-4E52-A5BC-DB072EBE8949}"/>
    <cellStyle name="Normal 3 3 3 3 9" xfId="27934" xr:uid="{878AB760-E2C2-44FD-B0EC-AB12BF0366F6}"/>
    <cellStyle name="Normal 3 3 3 3 9 2" xfId="55853" xr:uid="{0970108D-FA97-4FDD-BFEF-034258E696CD}"/>
    <cellStyle name="Normal 3 3 3 4" xfId="467" xr:uid="{6AF7635F-DB6A-4C6C-8577-36E747C52B2D}"/>
    <cellStyle name="Normal 3 3 3 4 2" xfId="19240" xr:uid="{4104EEA5-9556-4D7B-80ED-0D059B85BAE5}"/>
    <cellStyle name="Normal 3 3 3 4 2 2" xfId="19241" xr:uid="{AC062F44-DB2F-44C8-9150-DE3B4D95293D}"/>
    <cellStyle name="Normal 3 3 3 4 2 2 2" xfId="19242" xr:uid="{48389747-CF74-4333-9E0A-8F08333E4C20}"/>
    <cellStyle name="Normal 3 3 3 4 2 2 2 2" xfId="19243" xr:uid="{A687B71B-C1CF-4AA4-BDA8-77E62B8B33FF}"/>
    <cellStyle name="Normal 3 3 3 4 2 2 2 2 2" xfId="19244" xr:uid="{1DA98739-82C6-4789-B4E8-2793EB558369}"/>
    <cellStyle name="Normal 3 3 3 4 2 2 2 2 2 2" xfId="47193" xr:uid="{AE7F6AF6-5030-4041-B1EF-D3B1C9D8B5CA}"/>
    <cellStyle name="Normal 3 3 3 4 2 2 2 2 3" xfId="47192" xr:uid="{3D2E4436-E2E8-4918-ADF9-79309571CADD}"/>
    <cellStyle name="Normal 3 3 3 4 2 2 2 3" xfId="19245" xr:uid="{A9213332-2B45-4D59-AF59-8FD90184A736}"/>
    <cellStyle name="Normal 3 3 3 4 2 2 2 3 2" xfId="47194" xr:uid="{BAD846D5-C2E2-4520-A0D6-74B95273B9FF}"/>
    <cellStyle name="Normal 3 3 3 4 2 2 2 4" xfId="47191" xr:uid="{42155722-2E48-45AC-ADE7-4F6D8AB83EEE}"/>
    <cellStyle name="Normal 3 3 3 4 2 2 3" xfId="19246" xr:uid="{17204A73-552E-41A9-839D-1AFC9087E694}"/>
    <cellStyle name="Normal 3 3 3 4 2 2 3 2" xfId="19247" xr:uid="{F857DB92-2791-4E61-A222-FB3ACE69DE8E}"/>
    <cellStyle name="Normal 3 3 3 4 2 2 3 2 2" xfId="47196" xr:uid="{B30F940F-4BB9-4B12-B3C8-3DF5C2185108}"/>
    <cellStyle name="Normal 3 3 3 4 2 2 3 3" xfId="47195" xr:uid="{3AB4208B-A310-455E-AA00-DF9B5011ACCA}"/>
    <cellStyle name="Normal 3 3 3 4 2 2 4" xfId="19248" xr:uid="{890F1473-7218-44EE-9B92-6B86E05AA6C0}"/>
    <cellStyle name="Normal 3 3 3 4 2 2 4 2" xfId="47197" xr:uid="{37E70A14-0A8F-42BF-ADA3-6A268A2E4F72}"/>
    <cellStyle name="Normal 3 3 3 4 2 2 5" xfId="47190" xr:uid="{52B626A2-0F2C-4404-821D-4CE830C8720A}"/>
    <cellStyle name="Normal 3 3 3 4 2 3" xfId="19249" xr:uid="{A14C0274-D01A-406E-B581-E9AC872986A7}"/>
    <cellStyle name="Normal 3 3 3 4 2 3 2" xfId="19250" xr:uid="{2265BCD8-4C7C-48F8-B282-70AC5DD67F2D}"/>
    <cellStyle name="Normal 3 3 3 4 2 3 2 2" xfId="19251" xr:uid="{45511205-3933-4C3B-9FF7-2B813931292A}"/>
    <cellStyle name="Normal 3 3 3 4 2 3 2 2 2" xfId="47200" xr:uid="{F0421C29-7681-4824-924B-00E3BFB19E7D}"/>
    <cellStyle name="Normal 3 3 3 4 2 3 2 3" xfId="47199" xr:uid="{09872AD2-7D31-48C9-AA1D-C98D9BF16768}"/>
    <cellStyle name="Normal 3 3 3 4 2 3 3" xfId="19252" xr:uid="{1C857675-DC0E-4C4D-950E-5CC361A52240}"/>
    <cellStyle name="Normal 3 3 3 4 2 3 3 2" xfId="47201" xr:uid="{80268731-7781-49E9-9EF6-6851DC4660CD}"/>
    <cellStyle name="Normal 3 3 3 4 2 3 4" xfId="47198" xr:uid="{1C817E6C-7812-4A5B-8F90-2911122DFA44}"/>
    <cellStyle name="Normal 3 3 3 4 2 4" xfId="19253" xr:uid="{C90B85C0-7A45-4BBA-B694-BEFFF85E4908}"/>
    <cellStyle name="Normal 3 3 3 4 2 4 2" xfId="19254" xr:uid="{D00020BB-2305-49FA-A0FA-C72EEF58C3EC}"/>
    <cellStyle name="Normal 3 3 3 4 2 4 2 2" xfId="47203" xr:uid="{A810CF4F-2535-4BA3-877B-81C67A0D1BA8}"/>
    <cellStyle name="Normal 3 3 3 4 2 4 3" xfId="47202" xr:uid="{AD5878F0-9554-479E-B8A0-982DFA5B97EE}"/>
    <cellStyle name="Normal 3 3 3 4 2 5" xfId="19255" xr:uid="{5DC302E1-39AE-4152-9171-0CCDA5E9722A}"/>
    <cellStyle name="Normal 3 3 3 4 2 5 2" xfId="47204" xr:uid="{04358C3E-D2C8-4CBE-894B-B9E9BB4A49BB}"/>
    <cellStyle name="Normal 3 3 3 4 2 6" xfId="47189" xr:uid="{E9E61D8A-EAB4-45F9-BD47-D300C2C0A757}"/>
    <cellStyle name="Normal 3 3 3 4 3" xfId="19256" xr:uid="{8F7E5BB4-B40F-4CAA-A67A-F0DC0643AB13}"/>
    <cellStyle name="Normal 3 3 3 4 3 2" xfId="19257" xr:uid="{4E2CC763-E1BA-45BF-83DA-255B1F2E5591}"/>
    <cellStyle name="Normal 3 3 3 4 3 2 2" xfId="19258" xr:uid="{88D7426B-0AAA-4182-BF10-FD2A5AE1799F}"/>
    <cellStyle name="Normal 3 3 3 4 3 2 2 2" xfId="19259" xr:uid="{9B5B7721-5A4E-4878-8B55-2153D8BAE299}"/>
    <cellStyle name="Normal 3 3 3 4 3 2 2 2 2" xfId="47208" xr:uid="{DAAA4B27-87A7-4CDA-A47F-D864D9EA9929}"/>
    <cellStyle name="Normal 3 3 3 4 3 2 2 3" xfId="47207" xr:uid="{CEDF553E-B42B-4E37-A585-CF03294C08B0}"/>
    <cellStyle name="Normal 3 3 3 4 3 2 3" xfId="19260" xr:uid="{7B093762-7DAF-45B1-9BB0-C1E1446FE6FD}"/>
    <cellStyle name="Normal 3 3 3 4 3 2 3 2" xfId="47209" xr:uid="{5B71F319-E610-487D-B17A-BA11421AE92F}"/>
    <cellStyle name="Normal 3 3 3 4 3 2 4" xfId="47206" xr:uid="{7708B7F4-8BE2-45D1-B225-044289A285A2}"/>
    <cellStyle name="Normal 3 3 3 4 3 3" xfId="19261" xr:uid="{3AFBC80F-96D7-483D-BD01-6B130BD6669B}"/>
    <cellStyle name="Normal 3 3 3 4 3 3 2" xfId="19262" xr:uid="{17882447-E3AD-4F54-9396-827A4186B8B4}"/>
    <cellStyle name="Normal 3 3 3 4 3 3 2 2" xfId="47211" xr:uid="{9048E253-83B8-45E7-BD5A-49507EC3151E}"/>
    <cellStyle name="Normal 3 3 3 4 3 3 3" xfId="47210" xr:uid="{5761ADBB-926D-43EE-9367-C8B4F46C4309}"/>
    <cellStyle name="Normal 3 3 3 4 3 4" xfId="19263" xr:uid="{6FB44534-9157-4768-A777-823A4BBA6DA3}"/>
    <cellStyle name="Normal 3 3 3 4 3 4 2" xfId="47212" xr:uid="{ACD870CD-1B61-4FBA-8970-31460CA6FE16}"/>
    <cellStyle name="Normal 3 3 3 4 3 5" xfId="47205" xr:uid="{9E09F7BA-6798-4017-9FCE-3F088B7A4444}"/>
    <cellStyle name="Normal 3 3 3 4 4" xfId="19264" xr:uid="{B02B99E2-6A97-4AED-9CEC-18E3B8B160F0}"/>
    <cellStyle name="Normal 3 3 3 4 4 2" xfId="19265" xr:uid="{6A875EAF-230D-45DD-898C-CFCE5521E1A8}"/>
    <cellStyle name="Normal 3 3 3 4 4 2 2" xfId="19266" xr:uid="{6FE804AF-3E0A-408E-A3CB-12B2A82563F9}"/>
    <cellStyle name="Normal 3 3 3 4 4 2 2 2" xfId="19267" xr:uid="{FAA787F6-EAF2-47B5-AC8E-19F01EF10D52}"/>
    <cellStyle name="Normal 3 3 3 4 4 2 2 2 2" xfId="47216" xr:uid="{059052E0-1E97-4B24-B5EE-47674CA0222E}"/>
    <cellStyle name="Normal 3 3 3 4 4 2 2 3" xfId="47215" xr:uid="{B5DA4CDC-B106-436A-A542-D927A11C5B62}"/>
    <cellStyle name="Normal 3 3 3 4 4 2 3" xfId="19268" xr:uid="{B40BC2B8-B92E-4BAA-8EF9-FC22B8468D97}"/>
    <cellStyle name="Normal 3 3 3 4 4 2 3 2" xfId="47217" xr:uid="{421C6347-A3A2-413D-B4A2-A87EBD58A2B0}"/>
    <cellStyle name="Normal 3 3 3 4 4 2 4" xfId="47214" xr:uid="{BC3DE2D4-79B7-4006-AC1A-22EAFF4216D9}"/>
    <cellStyle name="Normal 3 3 3 4 4 3" xfId="19269" xr:uid="{AAC695E6-E429-44D4-B9A0-5BA506BFFC9D}"/>
    <cellStyle name="Normal 3 3 3 4 4 3 2" xfId="19270" xr:uid="{7DCB073C-B954-4F19-9730-F3E2B8BCD566}"/>
    <cellStyle name="Normal 3 3 3 4 4 3 2 2" xfId="47219" xr:uid="{99D0400D-DAA8-47A9-B8C4-6A0306C0A36F}"/>
    <cellStyle name="Normal 3 3 3 4 4 3 3" xfId="47218" xr:uid="{A3290D64-6D29-40F2-BDC6-C8353B2853E9}"/>
    <cellStyle name="Normal 3 3 3 4 4 4" xfId="19271" xr:uid="{73A2857C-AC59-4263-B293-CE4F15008708}"/>
    <cellStyle name="Normal 3 3 3 4 4 4 2" xfId="47220" xr:uid="{9B7EEF2F-65EB-488C-AA66-77EE33665142}"/>
    <cellStyle name="Normal 3 3 3 4 4 5" xfId="47213" xr:uid="{0678425E-2F98-4047-9D14-4A52E0885DB1}"/>
    <cellStyle name="Normal 3 3 3 4 5" xfId="19272" xr:uid="{57B882C1-91C3-46B1-B8FB-3DA697760E1F}"/>
    <cellStyle name="Normal 3 3 3 4 5 2" xfId="19273" xr:uid="{496CBF4C-4322-4B53-827F-C43B5CAA942E}"/>
    <cellStyle name="Normal 3 3 3 4 5 2 2" xfId="19274" xr:uid="{6162615A-CAAB-44F7-AD9A-EDDD39D36129}"/>
    <cellStyle name="Normal 3 3 3 4 5 2 2 2" xfId="47223" xr:uid="{8B16975F-23A5-4B0C-891C-40160B25632C}"/>
    <cellStyle name="Normal 3 3 3 4 5 2 3" xfId="47222" xr:uid="{F95A80DB-668A-499F-88F6-B57FE2DA7AAB}"/>
    <cellStyle name="Normal 3 3 3 4 5 3" xfId="19275" xr:uid="{5C2F1C6A-B78C-457A-8F62-FBD3E5005C5C}"/>
    <cellStyle name="Normal 3 3 3 4 5 3 2" xfId="47224" xr:uid="{CEA8F187-FEA7-4D9E-92CB-32A8BFBC966D}"/>
    <cellStyle name="Normal 3 3 3 4 5 4" xfId="47221" xr:uid="{A8026D95-A4FF-42A8-8252-3CEE4CE8D4F5}"/>
    <cellStyle name="Normal 3 3 3 4 6" xfId="19276" xr:uid="{33337ED8-EF5D-4159-BB7B-B57E42C8B5D3}"/>
    <cellStyle name="Normal 3 3 3 4 6 2" xfId="19277" xr:uid="{713A3E92-3C67-4C76-9F4C-86F725E3221D}"/>
    <cellStyle name="Normal 3 3 3 4 6 2 2" xfId="47226" xr:uid="{41099C7B-4C94-46CF-9C6B-60805C1B4E72}"/>
    <cellStyle name="Normal 3 3 3 4 6 3" xfId="47225" xr:uid="{5FE20C72-13BE-4925-9F5A-688C8AB0E570}"/>
    <cellStyle name="Normal 3 3 3 4 7" xfId="19278" xr:uid="{B1C065B0-6090-463D-B679-86EDA230AF96}"/>
    <cellStyle name="Normal 3 3 3 4 7 2" xfId="47227" xr:uid="{63FF81F0-B10C-48E0-BDE5-A91B2072DBFA}"/>
    <cellStyle name="Normal 3 3 3 4 8" xfId="28446" xr:uid="{63152F9A-6436-4AA8-A4D2-C5FBE7A3B5FB}"/>
    <cellStyle name="Normal 3 3 3 5" xfId="19279" xr:uid="{D793F85D-24B7-44F0-93CB-687EEC525D50}"/>
    <cellStyle name="Normal 3 3 3 5 2" xfId="19280" xr:uid="{C3B7058A-14B7-40A9-8B74-830F52E50CBD}"/>
    <cellStyle name="Normal 3 3 3 5 2 2" xfId="19281" xr:uid="{4C02DC90-2445-4BB7-89B5-3483A86907AB}"/>
    <cellStyle name="Normal 3 3 3 5 2 2 2" xfId="19282" xr:uid="{8A1B1623-E617-4452-8CD1-AD93057B6EF0}"/>
    <cellStyle name="Normal 3 3 3 5 2 2 2 2" xfId="19283" xr:uid="{1A359FF0-4F5E-4021-B3CA-F50F0959ADA2}"/>
    <cellStyle name="Normal 3 3 3 5 2 2 2 2 2" xfId="47232" xr:uid="{ED6381EF-9306-48E6-8989-8FECEBA7F381}"/>
    <cellStyle name="Normal 3 3 3 5 2 2 2 3" xfId="47231" xr:uid="{0701647A-43AC-4FF6-B7C9-2BA7E1BAC08A}"/>
    <cellStyle name="Normal 3 3 3 5 2 2 3" xfId="19284" xr:uid="{2B9E48FC-422C-470B-8763-65F9DC627C6E}"/>
    <cellStyle name="Normal 3 3 3 5 2 2 3 2" xfId="47233" xr:uid="{B10705DA-DCBF-4954-822E-710781C7D053}"/>
    <cellStyle name="Normal 3 3 3 5 2 2 4" xfId="47230" xr:uid="{5F262617-95DC-48BF-9141-BCBB958A7CEF}"/>
    <cellStyle name="Normal 3 3 3 5 2 3" xfId="19285" xr:uid="{166303FE-C45E-42C4-A250-55EB3989089C}"/>
    <cellStyle name="Normal 3 3 3 5 2 3 2" xfId="19286" xr:uid="{CE0E6FAA-5B95-438A-8C80-D1651ADCFDC6}"/>
    <cellStyle name="Normal 3 3 3 5 2 3 2 2" xfId="47235" xr:uid="{E62EB024-F88E-4A0B-9123-922897F6A36B}"/>
    <cellStyle name="Normal 3 3 3 5 2 3 3" xfId="47234" xr:uid="{82159096-993D-4F3A-88BD-9DC294A4368E}"/>
    <cellStyle name="Normal 3 3 3 5 2 4" xfId="19287" xr:uid="{4B54A171-59E7-42B2-B9DB-2F1258BC0E7F}"/>
    <cellStyle name="Normal 3 3 3 5 2 4 2" xfId="47236" xr:uid="{108369E9-7721-4714-B1B7-2F9DD6AD8312}"/>
    <cellStyle name="Normal 3 3 3 5 2 5" xfId="47229" xr:uid="{4614028C-C2E0-4C45-B57C-E5CAFF26DF8B}"/>
    <cellStyle name="Normal 3 3 3 5 3" xfId="19288" xr:uid="{7D06F773-AD4C-421A-918F-C8D31D012D70}"/>
    <cellStyle name="Normal 3 3 3 5 3 2" xfId="19289" xr:uid="{A978FDC7-51B8-4028-84F3-9167D27CF862}"/>
    <cellStyle name="Normal 3 3 3 5 3 2 2" xfId="19290" xr:uid="{B4FAD2BE-7B91-4CF3-A29A-1F9BDDFD368B}"/>
    <cellStyle name="Normal 3 3 3 5 3 2 2 2" xfId="47239" xr:uid="{9D0BF53E-AF05-4A49-A653-34AC0AABEBA2}"/>
    <cellStyle name="Normal 3 3 3 5 3 2 3" xfId="47238" xr:uid="{79F077F8-D24D-402A-AEEC-8032CF110C45}"/>
    <cellStyle name="Normal 3 3 3 5 3 3" xfId="19291" xr:uid="{96C83FE7-8E1A-4E28-BF31-AE6715C15563}"/>
    <cellStyle name="Normal 3 3 3 5 3 3 2" xfId="47240" xr:uid="{99B5F790-B518-4518-AD55-BF167CECC637}"/>
    <cellStyle name="Normal 3 3 3 5 3 4" xfId="47237" xr:uid="{1045E379-8964-4A2D-BAA6-43DE55D6BD5B}"/>
    <cellStyle name="Normal 3 3 3 5 4" xfId="19292" xr:uid="{D928616A-DA99-4B87-B1C7-B3DA8AC5DE40}"/>
    <cellStyle name="Normal 3 3 3 5 4 2" xfId="19293" xr:uid="{E67A965C-B3E5-49C3-990A-3A71D31C682F}"/>
    <cellStyle name="Normal 3 3 3 5 4 2 2" xfId="47242" xr:uid="{809B13B0-CE64-49D6-954F-25A6CEE0BB60}"/>
    <cellStyle name="Normal 3 3 3 5 4 3" xfId="47241" xr:uid="{32E09AB7-0F1E-48F8-97FD-7F6CAE9C4F41}"/>
    <cellStyle name="Normal 3 3 3 5 5" xfId="19294" xr:uid="{43E92FE5-716A-4577-9943-ABBCB6E9D574}"/>
    <cellStyle name="Normal 3 3 3 5 5 2" xfId="47243" xr:uid="{A713FB95-27D6-428F-861A-F86019799B0E}"/>
    <cellStyle name="Normal 3 3 3 5 6" xfId="47228" xr:uid="{A5D3BF40-6CB4-48CA-BAF8-849F959FE633}"/>
    <cellStyle name="Normal 3 3 3 6" xfId="19295" xr:uid="{CBFE4FA0-709C-4057-9CAF-96665DF42A80}"/>
    <cellStyle name="Normal 3 3 3 6 2" xfId="19296" xr:uid="{5C9E9981-39EE-4DA3-8503-8B36E60048EE}"/>
    <cellStyle name="Normal 3 3 3 6 2 2" xfId="19297" xr:uid="{3BB94C63-2189-48FA-9702-4AA1195333B6}"/>
    <cellStyle name="Normal 3 3 3 6 2 2 2" xfId="19298" xr:uid="{C821D924-7C48-439D-852B-4BBA02A3EE46}"/>
    <cellStyle name="Normal 3 3 3 6 2 2 2 2" xfId="47247" xr:uid="{286446FF-6461-4414-9415-0462ADBE2471}"/>
    <cellStyle name="Normal 3 3 3 6 2 2 3" xfId="47246" xr:uid="{EB46437F-E728-4956-8FB7-8F402C80631F}"/>
    <cellStyle name="Normal 3 3 3 6 2 3" xfId="19299" xr:uid="{533F1A10-2383-4D44-A70F-604617A45730}"/>
    <cellStyle name="Normal 3 3 3 6 2 3 2" xfId="47248" xr:uid="{FF1532C7-1373-4DA3-94DF-39E03973F549}"/>
    <cellStyle name="Normal 3 3 3 6 2 4" xfId="47245" xr:uid="{13CD9AA3-7E2B-45DB-85B4-F92AC5A609E8}"/>
    <cellStyle name="Normal 3 3 3 6 3" xfId="19300" xr:uid="{2EBA87EC-8D59-4AA6-B73A-C1B4BD02BE1A}"/>
    <cellStyle name="Normal 3 3 3 6 3 2" xfId="19301" xr:uid="{0F7E5584-CDDC-486E-925D-25A58614263D}"/>
    <cellStyle name="Normal 3 3 3 6 3 2 2" xfId="47250" xr:uid="{6EFD4424-BF89-47AE-B25C-985B9BCC1FEC}"/>
    <cellStyle name="Normal 3 3 3 6 3 3" xfId="47249" xr:uid="{A3D3E09A-6AE1-461F-87B6-A7C1742DCBF4}"/>
    <cellStyle name="Normal 3 3 3 6 4" xfId="19302" xr:uid="{153D2294-1775-4B27-A504-27FA1C84BAEF}"/>
    <cellStyle name="Normal 3 3 3 6 4 2" xfId="47251" xr:uid="{4BC95793-8683-4EAD-B218-EDFB426954A3}"/>
    <cellStyle name="Normal 3 3 3 6 5" xfId="47244" xr:uid="{FCEFDC93-F527-46DF-99D2-53ADDA13E520}"/>
    <cellStyle name="Normal 3 3 3 7" xfId="19303" xr:uid="{80C05283-660C-4F34-AEE3-06571EEC18E4}"/>
    <cellStyle name="Normal 3 3 3 7 2" xfId="19304" xr:uid="{E5602881-239C-4A8E-80D4-38457A5D0285}"/>
    <cellStyle name="Normal 3 3 3 7 2 2" xfId="19305" xr:uid="{2EF4F8BF-1BEC-444F-92E8-29AE56B1ECC0}"/>
    <cellStyle name="Normal 3 3 3 7 2 2 2" xfId="19306" xr:uid="{DB646979-B10A-412A-BCAC-724658950779}"/>
    <cellStyle name="Normal 3 3 3 7 2 2 2 2" xfId="47255" xr:uid="{68FC992A-AAAA-4373-9264-1F99141E54D9}"/>
    <cellStyle name="Normal 3 3 3 7 2 2 3" xfId="47254" xr:uid="{94AA5CC5-CEC0-4F06-B02B-89933736B133}"/>
    <cellStyle name="Normal 3 3 3 7 2 3" xfId="19307" xr:uid="{67D1DCA8-A215-4DD0-9F2A-B1E7B5A49950}"/>
    <cellStyle name="Normal 3 3 3 7 2 3 2" xfId="47256" xr:uid="{70840FC9-CB8C-4AD0-8E06-7DBFD611B0C2}"/>
    <cellStyle name="Normal 3 3 3 7 2 4" xfId="47253" xr:uid="{9B056F96-E4AA-44B4-8A74-0A415ABCA039}"/>
    <cellStyle name="Normal 3 3 3 7 3" xfId="19308" xr:uid="{05FD8F3C-C8C1-4963-A17B-5C0F53E9FB2F}"/>
    <cellStyle name="Normal 3 3 3 7 3 2" xfId="19309" xr:uid="{617F265E-9714-4E57-A8D6-F7649EBD6D30}"/>
    <cellStyle name="Normal 3 3 3 7 3 2 2" xfId="47258" xr:uid="{FA38C33D-C46A-4881-AD4D-DCBADA9ABE95}"/>
    <cellStyle name="Normal 3 3 3 7 3 3" xfId="47257" xr:uid="{45297060-93F7-42B0-B6B4-3FBAEBEAD479}"/>
    <cellStyle name="Normal 3 3 3 7 4" xfId="19310" xr:uid="{9A22A5C7-F5F1-4180-801B-C57FEDFFD253}"/>
    <cellStyle name="Normal 3 3 3 7 4 2" xfId="47259" xr:uid="{C33B4AFC-E8B7-4F8B-AA76-FC7B8DD456E6}"/>
    <cellStyle name="Normal 3 3 3 7 5" xfId="47252" xr:uid="{110F9276-A180-409D-9649-95ECC45BD0C1}"/>
    <cellStyle name="Normal 3 3 3 8" xfId="19311" xr:uid="{5078007C-FBF3-4A4A-A657-FCD264958023}"/>
    <cellStyle name="Normal 3 3 3 8 2" xfId="19312" xr:uid="{38BF0A32-541E-47C7-9D59-6CDB2F855286}"/>
    <cellStyle name="Normal 3 3 3 8 2 2" xfId="19313" xr:uid="{66AAE710-C76A-44D2-AEFA-E875371AF61D}"/>
    <cellStyle name="Normal 3 3 3 8 2 2 2" xfId="47262" xr:uid="{245E2129-6BA0-4327-9485-39819E810569}"/>
    <cellStyle name="Normal 3 3 3 8 2 3" xfId="47261" xr:uid="{FC528C06-5CC7-468F-91B4-6764E491ECDE}"/>
    <cellStyle name="Normal 3 3 3 8 3" xfId="19314" xr:uid="{1444D0F4-1CD6-4F8F-BF0D-0ED9A3E88209}"/>
    <cellStyle name="Normal 3 3 3 8 3 2" xfId="47263" xr:uid="{778E9729-E656-4DF6-94F5-2DAF9EE9CCC9}"/>
    <cellStyle name="Normal 3 3 3 8 4" xfId="47260" xr:uid="{7D1F075D-B832-4D89-8D07-C33A61863E4E}"/>
    <cellStyle name="Normal 3 3 3 9" xfId="19315" xr:uid="{AC16BB81-D3AC-4705-A37D-E919F2A64F1F}"/>
    <cellStyle name="Normal 3 3 3 9 2" xfId="19316" xr:uid="{F5EEA388-26DE-4E9E-8351-C06C10418E0C}"/>
    <cellStyle name="Normal 3 3 3 9 2 2" xfId="47265" xr:uid="{D924239D-AAF2-4334-ACBE-FC832E0210F9}"/>
    <cellStyle name="Normal 3 3 3 9 3" xfId="47264" xr:uid="{4719ADD0-B3F5-4469-BEE2-3009400A5D4F}"/>
    <cellStyle name="Normal 3 3 4" xfId="159" xr:uid="{1391EB80-5B5B-4BBD-AEC0-EDAD728A54A1}"/>
    <cellStyle name="Normal 3 3 4 10" xfId="27935" xr:uid="{401AC171-2B5E-499A-A3F6-379C578EFA66}"/>
    <cellStyle name="Normal 3 3 4 10 2" xfId="55854" xr:uid="{9DC3F057-FF28-40CB-9D38-B5FAA2B732BC}"/>
    <cellStyle name="Normal 3 3 4 11" xfId="28141" xr:uid="{4DA6B447-4B7B-4E4D-8E79-E25961C8BB8C}"/>
    <cellStyle name="Normal 3 3 4 2" xfId="314" xr:uid="{8908F6A6-1AE5-49C8-ABF4-F9C01719F8C6}"/>
    <cellStyle name="Normal 3 3 4 2 10" xfId="28295" xr:uid="{A36D936A-7F9E-4282-95CA-10877D8B0CE3}"/>
    <cellStyle name="Normal 3 3 4 2 2" xfId="661" xr:uid="{D5023D8A-FF75-4F91-9445-2A3BC1AEE6C5}"/>
    <cellStyle name="Normal 3 3 4 2 2 2" xfId="19317" xr:uid="{DFC5A10B-9FFE-4517-B630-1BA2362A94B2}"/>
    <cellStyle name="Normal 3 3 4 2 2 2 2" xfId="19318" xr:uid="{E9FFD69D-0945-4666-8032-F09713EB42C6}"/>
    <cellStyle name="Normal 3 3 4 2 2 2 2 2" xfId="19319" xr:uid="{E2A6ABB5-3936-4F5D-A52A-B21992E00A07}"/>
    <cellStyle name="Normal 3 3 4 2 2 2 2 2 2" xfId="19320" xr:uid="{3B0B7087-6170-4251-918D-2617E06D163B}"/>
    <cellStyle name="Normal 3 3 4 2 2 2 2 2 2 2" xfId="19321" xr:uid="{89D1AFA2-8239-4E0F-9BAE-E3498F7980EA}"/>
    <cellStyle name="Normal 3 3 4 2 2 2 2 2 2 2 2" xfId="47270" xr:uid="{C18B024A-83FF-48A6-B66C-F487E33BFF1F}"/>
    <cellStyle name="Normal 3 3 4 2 2 2 2 2 2 3" xfId="47269" xr:uid="{4705AA5F-F7C9-4D88-A3FD-ACC0B622E63B}"/>
    <cellStyle name="Normal 3 3 4 2 2 2 2 2 3" xfId="19322" xr:uid="{E2917D7C-69B4-428C-8AF8-AADBCA628682}"/>
    <cellStyle name="Normal 3 3 4 2 2 2 2 2 3 2" xfId="47271" xr:uid="{1DCFFB2E-4D40-45F5-AA60-96E2C80FE9DD}"/>
    <cellStyle name="Normal 3 3 4 2 2 2 2 2 4" xfId="47268" xr:uid="{9264BB7B-33F7-488E-8217-E8163DB4F76E}"/>
    <cellStyle name="Normal 3 3 4 2 2 2 2 3" xfId="19323" xr:uid="{326FD870-1323-48CA-9DE4-C949709A99E6}"/>
    <cellStyle name="Normal 3 3 4 2 2 2 2 3 2" xfId="19324" xr:uid="{F4BA404C-3D2B-4210-A983-25EB3177D7E8}"/>
    <cellStyle name="Normal 3 3 4 2 2 2 2 3 2 2" xfId="47273" xr:uid="{F09B5120-2B7F-4B2E-A728-FE51A1821F74}"/>
    <cellStyle name="Normal 3 3 4 2 2 2 2 3 3" xfId="47272" xr:uid="{39C9819C-A5F6-45A0-AB81-7A7DC16879AF}"/>
    <cellStyle name="Normal 3 3 4 2 2 2 2 4" xfId="19325" xr:uid="{F9102780-F644-460B-8340-70BCEAC76F68}"/>
    <cellStyle name="Normal 3 3 4 2 2 2 2 4 2" xfId="47274" xr:uid="{3F543956-72D6-4B16-B228-A460B940E372}"/>
    <cellStyle name="Normal 3 3 4 2 2 2 2 5" xfId="47267" xr:uid="{7BC431FB-E6BC-4514-81F5-5680653A06A0}"/>
    <cellStyle name="Normal 3 3 4 2 2 2 3" xfId="19326" xr:uid="{40258930-DA24-452F-AD5A-3D6046A6D8CA}"/>
    <cellStyle name="Normal 3 3 4 2 2 2 3 2" xfId="19327" xr:uid="{2F679CC7-9CD6-41E0-B798-E2223E908372}"/>
    <cellStyle name="Normal 3 3 4 2 2 2 3 2 2" xfId="19328" xr:uid="{1BC61854-7B37-409D-BBD2-EA4F8A6BF703}"/>
    <cellStyle name="Normal 3 3 4 2 2 2 3 2 2 2" xfId="47277" xr:uid="{5DAF8F68-DFE3-45B8-AE74-359C6F61713B}"/>
    <cellStyle name="Normal 3 3 4 2 2 2 3 2 3" xfId="47276" xr:uid="{46272B1F-D868-40AA-A64E-FF899015508D}"/>
    <cellStyle name="Normal 3 3 4 2 2 2 3 3" xfId="19329" xr:uid="{5B2EFC7A-5F82-4F21-8D4A-0002F672CA2D}"/>
    <cellStyle name="Normal 3 3 4 2 2 2 3 3 2" xfId="47278" xr:uid="{BCDEAB67-EACF-42C0-BC1B-961D2C117B8B}"/>
    <cellStyle name="Normal 3 3 4 2 2 2 3 4" xfId="47275" xr:uid="{58C8FCE4-8900-4F0B-AC90-1F25CB90C3B6}"/>
    <cellStyle name="Normal 3 3 4 2 2 2 4" xfId="19330" xr:uid="{A920FE70-1816-4F30-9131-5359509CBA44}"/>
    <cellStyle name="Normal 3 3 4 2 2 2 4 2" xfId="19331" xr:uid="{FC690A0C-B32C-489A-B039-BBB2066ABFAF}"/>
    <cellStyle name="Normal 3 3 4 2 2 2 4 2 2" xfId="47280" xr:uid="{7ABB4A48-6C97-49DE-8E20-7810A0AAC91D}"/>
    <cellStyle name="Normal 3 3 4 2 2 2 4 3" xfId="47279" xr:uid="{58C44AF6-2BD1-4A3F-AC7B-DA722D2FFB1F}"/>
    <cellStyle name="Normal 3 3 4 2 2 2 5" xfId="19332" xr:uid="{716D8326-AA46-4AEA-92C8-536B0F3FF444}"/>
    <cellStyle name="Normal 3 3 4 2 2 2 5 2" xfId="47281" xr:uid="{CAC57FF8-2610-4749-8DEE-7F38392B61B5}"/>
    <cellStyle name="Normal 3 3 4 2 2 2 6" xfId="47266" xr:uid="{0327A1BC-4907-470A-BC49-23A0EB0A79D9}"/>
    <cellStyle name="Normal 3 3 4 2 2 3" xfId="19333" xr:uid="{BF6D35FF-1507-4BFC-9ECE-921842198300}"/>
    <cellStyle name="Normal 3 3 4 2 2 3 2" xfId="19334" xr:uid="{A0C084F4-93F1-4E90-A500-A8FB53C838D4}"/>
    <cellStyle name="Normal 3 3 4 2 2 3 2 2" xfId="19335" xr:uid="{6BEB70C8-92FA-4277-BAA5-14C082D5D401}"/>
    <cellStyle name="Normal 3 3 4 2 2 3 2 2 2" xfId="19336" xr:uid="{1B51ECF5-1359-4BA0-9862-7565E3908F04}"/>
    <cellStyle name="Normal 3 3 4 2 2 3 2 2 2 2" xfId="47285" xr:uid="{79D744BC-46CC-4C7F-92FB-516F2F59D9A0}"/>
    <cellStyle name="Normal 3 3 4 2 2 3 2 2 3" xfId="47284" xr:uid="{0072F940-B1EE-43C1-AB92-BE28B496BE76}"/>
    <cellStyle name="Normal 3 3 4 2 2 3 2 3" xfId="19337" xr:uid="{8BAFCEAA-6171-4E20-9E74-AB86F0482405}"/>
    <cellStyle name="Normal 3 3 4 2 2 3 2 3 2" xfId="47286" xr:uid="{3CD7D218-C2EE-4B25-B031-B6F63D08E7FA}"/>
    <cellStyle name="Normal 3 3 4 2 2 3 2 4" xfId="47283" xr:uid="{B387586A-6BEF-4F3F-8AAC-0F65902041E7}"/>
    <cellStyle name="Normal 3 3 4 2 2 3 3" xfId="19338" xr:uid="{7AC3CC7A-F93D-49A2-827E-C90DDCD1D1B7}"/>
    <cellStyle name="Normal 3 3 4 2 2 3 3 2" xfId="19339" xr:uid="{6D7CC35A-C945-441C-85A2-BB83F7524471}"/>
    <cellStyle name="Normal 3 3 4 2 2 3 3 2 2" xfId="47288" xr:uid="{D030C839-EC95-44A7-9C17-0779012425FC}"/>
    <cellStyle name="Normal 3 3 4 2 2 3 3 3" xfId="47287" xr:uid="{A01DDB6E-089B-4880-9EC1-942A016AB1A5}"/>
    <cellStyle name="Normal 3 3 4 2 2 3 4" xfId="19340" xr:uid="{F007845E-FAC7-41BF-8B38-8CE66219FA46}"/>
    <cellStyle name="Normal 3 3 4 2 2 3 4 2" xfId="47289" xr:uid="{912A0052-F4E4-451A-A9AB-B68A5B22F205}"/>
    <cellStyle name="Normal 3 3 4 2 2 3 5" xfId="47282" xr:uid="{D9CC58E0-BEE2-4133-B77D-C2D0427D8171}"/>
    <cellStyle name="Normal 3 3 4 2 2 4" xfId="19341" xr:uid="{B0FF813C-8515-43BD-871D-B5244A618900}"/>
    <cellStyle name="Normal 3 3 4 2 2 4 2" xfId="19342" xr:uid="{3EF2C658-22B3-4D9D-92B3-F661EFD1F3F4}"/>
    <cellStyle name="Normal 3 3 4 2 2 4 2 2" xfId="19343" xr:uid="{6ECA2A1C-3559-48FB-8D5B-CFF9520DF9FF}"/>
    <cellStyle name="Normal 3 3 4 2 2 4 2 2 2" xfId="19344" xr:uid="{62F83CFC-4E88-48CF-80E7-B5DC8FCF7C65}"/>
    <cellStyle name="Normal 3 3 4 2 2 4 2 2 2 2" xfId="47293" xr:uid="{512F8587-9AF2-4CA5-A23E-F271CC90CE66}"/>
    <cellStyle name="Normal 3 3 4 2 2 4 2 2 3" xfId="47292" xr:uid="{9D1D7784-DD44-4837-B856-DEE2964F8F5F}"/>
    <cellStyle name="Normal 3 3 4 2 2 4 2 3" xfId="19345" xr:uid="{CA7C6BA7-E86C-4A02-8BA6-D27EC48CDA24}"/>
    <cellStyle name="Normal 3 3 4 2 2 4 2 3 2" xfId="47294" xr:uid="{DFA41214-6C4A-4018-AB74-2EA86970D2C2}"/>
    <cellStyle name="Normal 3 3 4 2 2 4 2 4" xfId="47291" xr:uid="{EE07194A-1BAB-4897-9864-09913F2D0922}"/>
    <cellStyle name="Normal 3 3 4 2 2 4 3" xfId="19346" xr:uid="{6AB1261F-8816-493A-8F43-9A69DC1E3F3B}"/>
    <cellStyle name="Normal 3 3 4 2 2 4 3 2" xfId="19347" xr:uid="{FB839E89-A42F-4DA7-A76D-2B97463B894B}"/>
    <cellStyle name="Normal 3 3 4 2 2 4 3 2 2" xfId="47296" xr:uid="{A2FB5EAD-1A58-419D-9152-8722D755DF54}"/>
    <cellStyle name="Normal 3 3 4 2 2 4 3 3" xfId="47295" xr:uid="{AD038898-1BF1-4F40-9C4D-2B38751A299E}"/>
    <cellStyle name="Normal 3 3 4 2 2 4 4" xfId="19348" xr:uid="{9DD5B8E7-E2D8-4C42-9080-3B56CC240387}"/>
    <cellStyle name="Normal 3 3 4 2 2 4 4 2" xfId="47297" xr:uid="{675CBAFF-E9C1-4C62-A8E3-7547CB16DDA1}"/>
    <cellStyle name="Normal 3 3 4 2 2 4 5" xfId="47290" xr:uid="{2CB9152D-A987-4DC6-8CEE-5EC2AFC012DE}"/>
    <cellStyle name="Normal 3 3 4 2 2 5" xfId="19349" xr:uid="{25912215-6EA2-4579-B7A5-76A29FF8AF8B}"/>
    <cellStyle name="Normal 3 3 4 2 2 5 2" xfId="19350" xr:uid="{E6303C39-8215-4C65-ABD1-A3B5DC83BCD5}"/>
    <cellStyle name="Normal 3 3 4 2 2 5 2 2" xfId="19351" xr:uid="{B3CA7BF1-4296-44AC-8BE0-1FFEE2D3D8AA}"/>
    <cellStyle name="Normal 3 3 4 2 2 5 2 2 2" xfId="47300" xr:uid="{338D05EC-FA13-4E89-92CE-10B6C76A69C1}"/>
    <cellStyle name="Normal 3 3 4 2 2 5 2 3" xfId="47299" xr:uid="{249F0263-F796-43DF-BE81-5E17A2DD56BF}"/>
    <cellStyle name="Normal 3 3 4 2 2 5 3" xfId="19352" xr:uid="{BDCC3406-6BA1-4C4D-81F1-502254BFE0E5}"/>
    <cellStyle name="Normal 3 3 4 2 2 5 3 2" xfId="47301" xr:uid="{02206450-F7E3-41C4-B964-A1EA5197D066}"/>
    <cellStyle name="Normal 3 3 4 2 2 5 4" xfId="47298" xr:uid="{C806E25F-9AEF-440F-8CAA-D5363BFB86B8}"/>
    <cellStyle name="Normal 3 3 4 2 2 6" xfId="19353" xr:uid="{AC35B926-F474-4CBB-9B7E-16B1C25974B6}"/>
    <cellStyle name="Normal 3 3 4 2 2 6 2" xfId="19354" xr:uid="{991F627A-BE79-40E8-84A5-0BA329D7E31E}"/>
    <cellStyle name="Normal 3 3 4 2 2 6 2 2" xfId="47303" xr:uid="{72A47457-9BF0-4B6B-A5F3-CACCC5E93832}"/>
    <cellStyle name="Normal 3 3 4 2 2 6 3" xfId="47302" xr:uid="{B03B9BE4-3D5A-4508-A8B9-C43F046D2F7D}"/>
    <cellStyle name="Normal 3 3 4 2 2 7" xfId="19355" xr:uid="{36FDA322-477A-4E9E-AFE1-A614511C5EEA}"/>
    <cellStyle name="Normal 3 3 4 2 2 7 2" xfId="47304" xr:uid="{B11299A4-E630-4291-A9F5-E7CB5D91E8A5}"/>
    <cellStyle name="Normal 3 3 4 2 2 8" xfId="28640" xr:uid="{0B2AE165-4B29-4F36-A107-D2DD5D070396}"/>
    <cellStyle name="Normal 3 3 4 2 3" xfId="19356" xr:uid="{541D9ED9-E17B-43AD-983B-527D65A23831}"/>
    <cellStyle name="Normal 3 3 4 2 3 2" xfId="19357" xr:uid="{E65653FC-7A5E-402C-80FE-D82769FA702B}"/>
    <cellStyle name="Normal 3 3 4 2 3 2 2" xfId="19358" xr:uid="{7BB58502-8264-4CFD-BBDD-EC6204CEED70}"/>
    <cellStyle name="Normal 3 3 4 2 3 2 2 2" xfId="19359" xr:uid="{DD6F8A27-45E1-4D6D-9864-0D2CC6FAC397}"/>
    <cellStyle name="Normal 3 3 4 2 3 2 2 2 2" xfId="19360" xr:uid="{B54BE488-0B62-4694-B1A2-25B839BEE4F5}"/>
    <cellStyle name="Normal 3 3 4 2 3 2 2 2 2 2" xfId="47309" xr:uid="{0405F9C4-0ACF-4372-803C-92A2C4E95B53}"/>
    <cellStyle name="Normal 3 3 4 2 3 2 2 2 3" xfId="47308" xr:uid="{E4742DA9-7ABF-40EC-B6DF-4BAC65C06D77}"/>
    <cellStyle name="Normal 3 3 4 2 3 2 2 3" xfId="19361" xr:uid="{A6FA9BC8-C2B1-45D4-A095-8FAF68B59C89}"/>
    <cellStyle name="Normal 3 3 4 2 3 2 2 3 2" xfId="47310" xr:uid="{9474920E-A082-4F24-AF39-3B21863AF140}"/>
    <cellStyle name="Normal 3 3 4 2 3 2 2 4" xfId="47307" xr:uid="{827EFC97-0A8F-41F0-8034-1925B747469F}"/>
    <cellStyle name="Normal 3 3 4 2 3 2 3" xfId="19362" xr:uid="{FCAE4304-11DD-4E29-87C3-4CC248C21A73}"/>
    <cellStyle name="Normal 3 3 4 2 3 2 3 2" xfId="19363" xr:uid="{3B2589EF-A12A-4B48-AFA1-A3A0C0B90F65}"/>
    <cellStyle name="Normal 3 3 4 2 3 2 3 2 2" xfId="47312" xr:uid="{8880006D-A5F0-494D-9626-510DA75C7617}"/>
    <cellStyle name="Normal 3 3 4 2 3 2 3 3" xfId="47311" xr:uid="{1A8E84BB-0101-4530-9A39-8F4C618F8990}"/>
    <cellStyle name="Normal 3 3 4 2 3 2 4" xfId="19364" xr:uid="{8D9F39F2-019D-4A8F-9944-6FDCB0A8D2C8}"/>
    <cellStyle name="Normal 3 3 4 2 3 2 4 2" xfId="47313" xr:uid="{647023C4-5B76-49B8-9B01-E2913A163B9B}"/>
    <cellStyle name="Normal 3 3 4 2 3 2 5" xfId="47306" xr:uid="{65A2F004-1F57-4B7E-BABE-D48EA3CA3328}"/>
    <cellStyle name="Normal 3 3 4 2 3 3" xfId="19365" xr:uid="{C06B0510-08BA-4FE3-9FF5-E333FB5BBCB1}"/>
    <cellStyle name="Normal 3 3 4 2 3 3 2" xfId="19366" xr:uid="{3BCB8CC5-D780-4981-AC10-34F917AE9664}"/>
    <cellStyle name="Normal 3 3 4 2 3 3 2 2" xfId="19367" xr:uid="{EC9E82E8-8D11-40D3-92A0-C403D13F7514}"/>
    <cellStyle name="Normal 3 3 4 2 3 3 2 2 2" xfId="47316" xr:uid="{FFD0F2A3-7F93-45C6-8398-C809F7DFE778}"/>
    <cellStyle name="Normal 3 3 4 2 3 3 2 3" xfId="47315" xr:uid="{5035373B-CCAF-49B4-898F-F1A0F1E1CF1C}"/>
    <cellStyle name="Normal 3 3 4 2 3 3 3" xfId="19368" xr:uid="{1FEC8584-A41C-403E-B74A-22EDEB91DE83}"/>
    <cellStyle name="Normal 3 3 4 2 3 3 3 2" xfId="47317" xr:uid="{AB3CA5BE-6EBA-4E94-8118-6A3D96E5107A}"/>
    <cellStyle name="Normal 3 3 4 2 3 3 4" xfId="47314" xr:uid="{7563BE39-5958-42BB-846A-08100B81447A}"/>
    <cellStyle name="Normal 3 3 4 2 3 4" xfId="19369" xr:uid="{C017F66D-E17B-413E-B60D-54BEC22E94B8}"/>
    <cellStyle name="Normal 3 3 4 2 3 4 2" xfId="19370" xr:uid="{852BC986-A717-43EA-B262-CD24748E28B2}"/>
    <cellStyle name="Normal 3 3 4 2 3 4 2 2" xfId="47319" xr:uid="{239342B3-FAD6-4A3A-B853-3536BB3B6B18}"/>
    <cellStyle name="Normal 3 3 4 2 3 4 3" xfId="47318" xr:uid="{26198EA3-2A88-4C65-94BC-6AE62337E39C}"/>
    <cellStyle name="Normal 3 3 4 2 3 5" xfId="19371" xr:uid="{822C85B3-857E-4783-9DC3-6706D65A18BC}"/>
    <cellStyle name="Normal 3 3 4 2 3 5 2" xfId="47320" xr:uid="{0928ED1A-1588-493F-AD94-911F25DBCCA6}"/>
    <cellStyle name="Normal 3 3 4 2 3 6" xfId="47305" xr:uid="{0A539FB5-5715-4E94-8032-697629FC5FCE}"/>
    <cellStyle name="Normal 3 3 4 2 4" xfId="19372" xr:uid="{3A35F175-8701-458B-A674-42F5D2917D70}"/>
    <cellStyle name="Normal 3 3 4 2 4 2" xfId="19373" xr:uid="{79E8FFA5-ECCE-4EE7-83DD-B2EA6225FA06}"/>
    <cellStyle name="Normal 3 3 4 2 4 2 2" xfId="19374" xr:uid="{648B83E8-1594-4A50-A462-EFAA375D3F28}"/>
    <cellStyle name="Normal 3 3 4 2 4 2 2 2" xfId="19375" xr:uid="{AB998182-E3EA-402B-B455-A916675DD32B}"/>
    <cellStyle name="Normal 3 3 4 2 4 2 2 2 2" xfId="47324" xr:uid="{A33FF495-3632-4FB6-85B0-98750BD83310}"/>
    <cellStyle name="Normal 3 3 4 2 4 2 2 3" xfId="47323" xr:uid="{C516D2DB-4C6A-4A20-9291-0C53818672E6}"/>
    <cellStyle name="Normal 3 3 4 2 4 2 3" xfId="19376" xr:uid="{1C987645-D061-47E4-9665-2E0244FCDDA6}"/>
    <cellStyle name="Normal 3 3 4 2 4 2 3 2" xfId="47325" xr:uid="{030C6661-9701-40D3-BD1D-576CE09E901F}"/>
    <cellStyle name="Normal 3 3 4 2 4 2 4" xfId="47322" xr:uid="{873670DD-85BA-4535-B804-4FAA330CE7E7}"/>
    <cellStyle name="Normal 3 3 4 2 4 3" xfId="19377" xr:uid="{EEAE726D-CBEC-41BE-A4D6-640D81F7CECF}"/>
    <cellStyle name="Normal 3 3 4 2 4 3 2" xfId="19378" xr:uid="{E7650B98-10A4-491A-9E8A-A978F3716A7D}"/>
    <cellStyle name="Normal 3 3 4 2 4 3 2 2" xfId="47327" xr:uid="{9555919A-8EBD-449D-98C0-0781DEB26BCB}"/>
    <cellStyle name="Normal 3 3 4 2 4 3 3" xfId="47326" xr:uid="{94FB8146-BF9F-4FB2-A0C6-766655E768B9}"/>
    <cellStyle name="Normal 3 3 4 2 4 4" xfId="19379" xr:uid="{C53D8878-E9B2-4158-82EC-BC55BC7537BE}"/>
    <cellStyle name="Normal 3 3 4 2 4 4 2" xfId="47328" xr:uid="{84D2C6B9-3F18-45D4-8373-BECFE9ADB79B}"/>
    <cellStyle name="Normal 3 3 4 2 4 5" xfId="47321" xr:uid="{5833B563-B1C0-449B-A9CE-FAE3E94FB6D3}"/>
    <cellStyle name="Normal 3 3 4 2 5" xfId="19380" xr:uid="{7EB91648-2AED-45CE-86C5-B239FCDDB72F}"/>
    <cellStyle name="Normal 3 3 4 2 5 2" xfId="19381" xr:uid="{1C7D394F-A96F-4CA2-ABB0-5733D9D577F7}"/>
    <cellStyle name="Normal 3 3 4 2 5 2 2" xfId="19382" xr:uid="{99976D59-142F-4EE8-B120-81F39A5F88A0}"/>
    <cellStyle name="Normal 3 3 4 2 5 2 2 2" xfId="19383" xr:uid="{59B0974C-3969-434A-BFB5-E5EE3E8B7934}"/>
    <cellStyle name="Normal 3 3 4 2 5 2 2 2 2" xfId="47332" xr:uid="{7E7A042D-2F39-470E-AD9F-71FF7409B36C}"/>
    <cellStyle name="Normal 3 3 4 2 5 2 2 3" xfId="47331" xr:uid="{D6237F0F-557D-4386-A7B3-CBD0E1EE4653}"/>
    <cellStyle name="Normal 3 3 4 2 5 2 3" xfId="19384" xr:uid="{D8B508E1-1C0B-4B5B-8B91-A7F916E8D17C}"/>
    <cellStyle name="Normal 3 3 4 2 5 2 3 2" xfId="47333" xr:uid="{B6FBDF6D-C91A-4367-AAA6-00CE4D38822F}"/>
    <cellStyle name="Normal 3 3 4 2 5 2 4" xfId="47330" xr:uid="{9015DCC9-73A9-4818-B92D-4127DDB6A80C}"/>
    <cellStyle name="Normal 3 3 4 2 5 3" xfId="19385" xr:uid="{69761158-8794-45F5-8BE1-206C9C7A8508}"/>
    <cellStyle name="Normal 3 3 4 2 5 3 2" xfId="19386" xr:uid="{E9C31F68-4B4B-44E3-AEFE-15843E783564}"/>
    <cellStyle name="Normal 3 3 4 2 5 3 2 2" xfId="47335" xr:uid="{75B8FF20-7C47-4D1E-BB0D-8898B6FA32CC}"/>
    <cellStyle name="Normal 3 3 4 2 5 3 3" xfId="47334" xr:uid="{0C71CB55-0D6D-412B-A672-B94E0BFF5D9C}"/>
    <cellStyle name="Normal 3 3 4 2 5 4" xfId="19387" xr:uid="{743FC22E-D2CF-45AE-8F23-92268C7F4A99}"/>
    <cellStyle name="Normal 3 3 4 2 5 4 2" xfId="47336" xr:uid="{A7FB87F9-89FA-447C-81E9-1042857DCEFC}"/>
    <cellStyle name="Normal 3 3 4 2 5 5" xfId="47329" xr:uid="{283FC81D-86AE-4B89-8ED2-4657EF29CFB7}"/>
    <cellStyle name="Normal 3 3 4 2 6" xfId="19388" xr:uid="{93FE816D-E80A-453D-AA92-7361509944C5}"/>
    <cellStyle name="Normal 3 3 4 2 6 2" xfId="19389" xr:uid="{E029E5B3-A2E0-41BF-8CA7-1EF9EAAF8046}"/>
    <cellStyle name="Normal 3 3 4 2 6 2 2" xfId="19390" xr:uid="{8B77CEA5-FC5C-4539-8F19-7C3408136472}"/>
    <cellStyle name="Normal 3 3 4 2 6 2 2 2" xfId="47339" xr:uid="{EDEABADD-7B3F-4480-A4FA-B8AAA16CFF43}"/>
    <cellStyle name="Normal 3 3 4 2 6 2 3" xfId="47338" xr:uid="{EA8D92DF-9310-42BE-8F5D-D3BD0868B442}"/>
    <cellStyle name="Normal 3 3 4 2 6 3" xfId="19391" xr:uid="{2D5513BE-0DE6-4960-9060-9F3EE7D829B1}"/>
    <cellStyle name="Normal 3 3 4 2 6 3 2" xfId="47340" xr:uid="{625F638B-A608-484B-BBA7-18411D2ABBAF}"/>
    <cellStyle name="Normal 3 3 4 2 6 4" xfId="47337" xr:uid="{7DBAB283-7AF4-4CFD-8688-389C02319EDC}"/>
    <cellStyle name="Normal 3 3 4 2 7" xfId="19392" xr:uid="{3D478FDA-61AF-4371-8E17-A170450CB8F0}"/>
    <cellStyle name="Normal 3 3 4 2 7 2" xfId="19393" xr:uid="{84F8023E-70C1-4675-A4C2-939040A508D0}"/>
    <cellStyle name="Normal 3 3 4 2 7 2 2" xfId="47342" xr:uid="{45ADCA36-0B17-4557-84C2-554B5F714C29}"/>
    <cellStyle name="Normal 3 3 4 2 7 3" xfId="47341" xr:uid="{33BBDC1B-FE49-47A6-B257-54F849D72B7C}"/>
    <cellStyle name="Normal 3 3 4 2 8" xfId="19394" xr:uid="{F72283DA-1E50-48FE-A3FE-40C9CB944E7D}"/>
    <cellStyle name="Normal 3 3 4 2 8 2" xfId="47343" xr:uid="{7C0CDCC7-1A81-469F-A9FE-582AB6A9D00D}"/>
    <cellStyle name="Normal 3 3 4 2 9" xfId="27936" xr:uid="{A2D9A39A-40B3-4153-B03B-CBC44753E4C9}"/>
    <cellStyle name="Normal 3 3 4 2 9 2" xfId="55855" xr:uid="{EB0BE01C-03D5-4741-8B28-F2319CA3D899}"/>
    <cellStyle name="Normal 3 3 4 3" xfId="507" xr:uid="{01482F50-AEE3-4250-9A1D-8A640FEAA4A1}"/>
    <cellStyle name="Normal 3 3 4 3 2" xfId="19395" xr:uid="{88C699EE-4C66-4428-8332-118796723380}"/>
    <cellStyle name="Normal 3 3 4 3 2 2" xfId="19396" xr:uid="{215D51BF-5AF5-4114-A7EA-4A2C6EF1107C}"/>
    <cellStyle name="Normal 3 3 4 3 2 2 2" xfId="19397" xr:uid="{FFD30467-104F-40FF-9F53-EB2AC71BE660}"/>
    <cellStyle name="Normal 3 3 4 3 2 2 2 2" xfId="19398" xr:uid="{8CA30710-6247-4665-8CD7-76122DECC529}"/>
    <cellStyle name="Normal 3 3 4 3 2 2 2 2 2" xfId="19399" xr:uid="{D9865C02-CA9F-4475-92DA-55227698971D}"/>
    <cellStyle name="Normal 3 3 4 3 2 2 2 2 2 2" xfId="47348" xr:uid="{4548B753-87C7-4E49-BB58-68DC252317BC}"/>
    <cellStyle name="Normal 3 3 4 3 2 2 2 2 3" xfId="47347" xr:uid="{AFEED92E-CA1A-46CD-ABB9-66780B46510F}"/>
    <cellStyle name="Normal 3 3 4 3 2 2 2 3" xfId="19400" xr:uid="{C3692E68-85D0-463F-8848-CC4DA00EA74B}"/>
    <cellStyle name="Normal 3 3 4 3 2 2 2 3 2" xfId="47349" xr:uid="{C868B25A-2639-417E-919E-B80D674496D7}"/>
    <cellStyle name="Normal 3 3 4 3 2 2 2 4" xfId="47346" xr:uid="{6B6C6471-7682-4406-8D16-CE411389B5F7}"/>
    <cellStyle name="Normal 3 3 4 3 2 2 3" xfId="19401" xr:uid="{5CF6BA68-8425-4638-8CD9-0DED70597361}"/>
    <cellStyle name="Normal 3 3 4 3 2 2 3 2" xfId="19402" xr:uid="{7F9C31F2-71CF-4977-B105-86FB4D2D17BA}"/>
    <cellStyle name="Normal 3 3 4 3 2 2 3 2 2" xfId="47351" xr:uid="{A3BC593F-E4F2-47CF-A8FA-5F6B1E305962}"/>
    <cellStyle name="Normal 3 3 4 3 2 2 3 3" xfId="47350" xr:uid="{2872D450-9F54-4E29-8F4B-142594CE0CF1}"/>
    <cellStyle name="Normal 3 3 4 3 2 2 4" xfId="19403" xr:uid="{305B8F66-DE48-460B-A0AF-7A8291A15F9E}"/>
    <cellStyle name="Normal 3 3 4 3 2 2 4 2" xfId="47352" xr:uid="{AFCE7391-1904-412C-8EBF-7E45484AE821}"/>
    <cellStyle name="Normal 3 3 4 3 2 2 5" xfId="47345" xr:uid="{5BCF7591-7EBF-4B4A-9884-A4E91D29BDF1}"/>
    <cellStyle name="Normal 3 3 4 3 2 3" xfId="19404" xr:uid="{920DE2A9-1CCE-4D93-A23A-C85B6F30F5A8}"/>
    <cellStyle name="Normal 3 3 4 3 2 3 2" xfId="19405" xr:uid="{2CBA5D1C-351E-422B-9D6F-9C483E8600EE}"/>
    <cellStyle name="Normal 3 3 4 3 2 3 2 2" xfId="19406" xr:uid="{36BC070D-6060-4C3E-8530-F5FF993E2D88}"/>
    <cellStyle name="Normal 3 3 4 3 2 3 2 2 2" xfId="47355" xr:uid="{70FFA328-153A-447A-9355-E8C0087D8D92}"/>
    <cellStyle name="Normal 3 3 4 3 2 3 2 3" xfId="47354" xr:uid="{3F3C9AAE-9910-4649-A6A2-A5F47D511CA5}"/>
    <cellStyle name="Normal 3 3 4 3 2 3 3" xfId="19407" xr:uid="{FEBB7CC4-5AE4-44EF-A493-8212C2020E34}"/>
    <cellStyle name="Normal 3 3 4 3 2 3 3 2" xfId="47356" xr:uid="{BA664D68-53A5-43C4-A95D-23A5B3F63158}"/>
    <cellStyle name="Normal 3 3 4 3 2 3 4" xfId="47353" xr:uid="{D777B411-FA67-48EA-BF73-845BB82AC929}"/>
    <cellStyle name="Normal 3 3 4 3 2 4" xfId="19408" xr:uid="{2CF5ED01-21F7-42C0-BDEF-A2DF8B8100FD}"/>
    <cellStyle name="Normal 3 3 4 3 2 4 2" xfId="19409" xr:uid="{6A2EAC97-899C-4FEB-B501-90188BD84ADB}"/>
    <cellStyle name="Normal 3 3 4 3 2 4 2 2" xfId="47358" xr:uid="{DDF3191B-1E07-4E5D-AABC-4950D045C506}"/>
    <cellStyle name="Normal 3 3 4 3 2 4 3" xfId="47357" xr:uid="{18D04EC4-E631-41D3-84BA-B8DCCB2A27B4}"/>
    <cellStyle name="Normal 3 3 4 3 2 5" xfId="19410" xr:uid="{1E1E33E2-3BCC-4125-BD29-FB5A910614EC}"/>
    <cellStyle name="Normal 3 3 4 3 2 5 2" xfId="47359" xr:uid="{1C0FF11A-7A5E-45EB-A3CE-9E7E5A19AD6A}"/>
    <cellStyle name="Normal 3 3 4 3 2 6" xfId="47344" xr:uid="{CF85B4C6-06C8-4189-9799-427F1D702D5A}"/>
    <cellStyle name="Normal 3 3 4 3 3" xfId="19411" xr:uid="{C1E27040-BA19-41B7-A073-E7D7AE594685}"/>
    <cellStyle name="Normal 3 3 4 3 3 2" xfId="19412" xr:uid="{23AB32B0-1F8E-4795-90F4-3E8743403FC7}"/>
    <cellStyle name="Normal 3 3 4 3 3 2 2" xfId="19413" xr:uid="{43997038-C3E9-4DA4-8FEF-A453DBA0E552}"/>
    <cellStyle name="Normal 3 3 4 3 3 2 2 2" xfId="19414" xr:uid="{702B59DE-0693-4B64-B5BA-67A3181898F3}"/>
    <cellStyle name="Normal 3 3 4 3 3 2 2 2 2" xfId="47363" xr:uid="{5A4A32E4-5EB6-4B7B-8474-F1DA063B8F09}"/>
    <cellStyle name="Normal 3 3 4 3 3 2 2 3" xfId="47362" xr:uid="{D839E98D-3D04-4AD6-963C-E6D8CC1C31E1}"/>
    <cellStyle name="Normal 3 3 4 3 3 2 3" xfId="19415" xr:uid="{87E0BE34-5382-4B76-B690-349A61EA4578}"/>
    <cellStyle name="Normal 3 3 4 3 3 2 3 2" xfId="47364" xr:uid="{4D812E3A-98BA-4207-AA42-3843022A990C}"/>
    <cellStyle name="Normal 3 3 4 3 3 2 4" xfId="47361" xr:uid="{6AC7F054-C18B-44E5-9FB3-A1281F25E562}"/>
    <cellStyle name="Normal 3 3 4 3 3 3" xfId="19416" xr:uid="{8CBB0813-5794-4116-9134-8C9ADEED2591}"/>
    <cellStyle name="Normal 3 3 4 3 3 3 2" xfId="19417" xr:uid="{BE4F71A8-BDCA-4B6B-8C32-5146538D38B3}"/>
    <cellStyle name="Normal 3 3 4 3 3 3 2 2" xfId="47366" xr:uid="{89F99581-DE39-4E83-BC7C-40B01AD903E8}"/>
    <cellStyle name="Normal 3 3 4 3 3 3 3" xfId="47365" xr:uid="{4A09C4B2-B7F2-4683-AE0C-E86B387D3DC8}"/>
    <cellStyle name="Normal 3 3 4 3 3 4" xfId="19418" xr:uid="{DC6C449D-0D2A-4ABF-8E0E-EF3E1F551272}"/>
    <cellStyle name="Normal 3 3 4 3 3 4 2" xfId="47367" xr:uid="{D6B674C0-3A74-43BD-9344-CD654989AD4B}"/>
    <cellStyle name="Normal 3 3 4 3 3 5" xfId="47360" xr:uid="{A102F2E6-4840-41DD-B55D-5E4F6A60A643}"/>
    <cellStyle name="Normal 3 3 4 3 4" xfId="19419" xr:uid="{9023C168-12AB-49AD-8906-A8DBF91B458E}"/>
    <cellStyle name="Normal 3 3 4 3 4 2" xfId="19420" xr:uid="{68AEF869-3084-4FBE-AD60-F11D7B774849}"/>
    <cellStyle name="Normal 3 3 4 3 4 2 2" xfId="19421" xr:uid="{BA304970-9573-4CDC-832C-6907C3F0F3E9}"/>
    <cellStyle name="Normal 3 3 4 3 4 2 2 2" xfId="19422" xr:uid="{ADB02A73-D9EC-46FC-9A03-E6F9D103A2A5}"/>
    <cellStyle name="Normal 3 3 4 3 4 2 2 2 2" xfId="47371" xr:uid="{76997E8B-0781-416A-A1E7-F8E868CC32E4}"/>
    <cellStyle name="Normal 3 3 4 3 4 2 2 3" xfId="47370" xr:uid="{88162199-668F-4F42-8656-43A6250952E2}"/>
    <cellStyle name="Normal 3 3 4 3 4 2 3" xfId="19423" xr:uid="{D69B1700-A315-4FE8-9E3D-4C739FF4958C}"/>
    <cellStyle name="Normal 3 3 4 3 4 2 3 2" xfId="47372" xr:uid="{6A1F450C-8BF3-40C2-A542-01A11CA48084}"/>
    <cellStyle name="Normal 3 3 4 3 4 2 4" xfId="47369" xr:uid="{95DC1980-55EB-4099-AA67-8FADDE38ED4F}"/>
    <cellStyle name="Normal 3 3 4 3 4 3" xfId="19424" xr:uid="{B995DC49-9784-473F-A992-B23D90E2292E}"/>
    <cellStyle name="Normal 3 3 4 3 4 3 2" xfId="19425" xr:uid="{FC63640D-7569-4240-99C0-F9284B311E36}"/>
    <cellStyle name="Normal 3 3 4 3 4 3 2 2" xfId="47374" xr:uid="{60E9C2FF-B543-49B6-BDEE-BDB7DF2FF26E}"/>
    <cellStyle name="Normal 3 3 4 3 4 3 3" xfId="47373" xr:uid="{EEAC6E21-5F59-4F04-A473-19CAFD83D28D}"/>
    <cellStyle name="Normal 3 3 4 3 4 4" xfId="19426" xr:uid="{220CF2F5-911A-46CD-8C5C-789DECFF624A}"/>
    <cellStyle name="Normal 3 3 4 3 4 4 2" xfId="47375" xr:uid="{846FC411-16AA-4602-8AC0-1260F2CF2ADA}"/>
    <cellStyle name="Normal 3 3 4 3 4 5" xfId="47368" xr:uid="{60635B9C-F796-4B91-9C00-A1987EC0C214}"/>
    <cellStyle name="Normal 3 3 4 3 5" xfId="19427" xr:uid="{C01471ED-A55F-4C7C-A6B9-D094E22F0853}"/>
    <cellStyle name="Normal 3 3 4 3 5 2" xfId="19428" xr:uid="{80404DA0-D42A-4CFC-99B2-58FFA5B1EB09}"/>
    <cellStyle name="Normal 3 3 4 3 5 2 2" xfId="19429" xr:uid="{EC60F2EF-FBD5-4250-92E0-9B3989BED21A}"/>
    <cellStyle name="Normal 3 3 4 3 5 2 2 2" xfId="47378" xr:uid="{F5BACE75-9E8B-476F-BBBB-D9E49588F901}"/>
    <cellStyle name="Normal 3 3 4 3 5 2 3" xfId="47377" xr:uid="{C07E7116-AA3F-4A34-8D61-A9A8E401FD9E}"/>
    <cellStyle name="Normal 3 3 4 3 5 3" xfId="19430" xr:uid="{144F36A0-CB06-4784-AF9D-A028BE25E5B6}"/>
    <cellStyle name="Normal 3 3 4 3 5 3 2" xfId="47379" xr:uid="{A4BA4227-2E8E-4369-AC1F-FFD412F1E69E}"/>
    <cellStyle name="Normal 3 3 4 3 5 4" xfId="47376" xr:uid="{BF6B9138-8F53-4446-9240-547C3A69806C}"/>
    <cellStyle name="Normal 3 3 4 3 6" xfId="19431" xr:uid="{CF989A05-0795-478C-A447-1EEBEBC50DF3}"/>
    <cellStyle name="Normal 3 3 4 3 6 2" xfId="19432" xr:uid="{7F5A5AB0-528E-4579-A308-CFDDA98334CC}"/>
    <cellStyle name="Normal 3 3 4 3 6 2 2" xfId="47381" xr:uid="{DBFEE946-7718-42B4-82D1-B514E3F945CF}"/>
    <cellStyle name="Normal 3 3 4 3 6 3" xfId="47380" xr:uid="{748D231C-3829-4423-90E5-A441F4A5FD40}"/>
    <cellStyle name="Normal 3 3 4 3 7" xfId="19433" xr:uid="{066F4595-E7E7-4F97-944A-BAD13ABDE113}"/>
    <cellStyle name="Normal 3 3 4 3 7 2" xfId="47382" xr:uid="{C193680D-A3E2-42EA-8E51-89E695DF7307}"/>
    <cellStyle name="Normal 3 3 4 3 8" xfId="28486" xr:uid="{A942C687-9772-45DC-B58C-0DE725DBB4AF}"/>
    <cellStyle name="Normal 3 3 4 4" xfId="19434" xr:uid="{996F289D-17CE-4668-B016-4D1CF235BBA5}"/>
    <cellStyle name="Normal 3 3 4 4 2" xfId="19435" xr:uid="{5D8EE3A2-54F3-4201-B01D-BC476F22B376}"/>
    <cellStyle name="Normal 3 3 4 4 2 2" xfId="19436" xr:uid="{6E42A41D-B563-45E5-9139-C832B453C034}"/>
    <cellStyle name="Normal 3 3 4 4 2 2 2" xfId="19437" xr:uid="{5295748E-54A3-4AC3-9902-4D9F5E3ABDBE}"/>
    <cellStyle name="Normal 3 3 4 4 2 2 2 2" xfId="19438" xr:uid="{2138AA52-A957-4018-865E-875ABE5055D5}"/>
    <cellStyle name="Normal 3 3 4 4 2 2 2 2 2" xfId="47387" xr:uid="{B0005EDA-D631-43A5-A172-ACDC5F07CF37}"/>
    <cellStyle name="Normal 3 3 4 4 2 2 2 3" xfId="47386" xr:uid="{EB30EDCA-4C9E-4B07-8830-C4951352F9D9}"/>
    <cellStyle name="Normal 3 3 4 4 2 2 3" xfId="19439" xr:uid="{7B7848A8-7A25-40B4-895D-48B87D8CCD8F}"/>
    <cellStyle name="Normal 3 3 4 4 2 2 3 2" xfId="47388" xr:uid="{8C9ACB81-F6EA-41AC-A1A1-CF86BA6E807F}"/>
    <cellStyle name="Normal 3 3 4 4 2 2 4" xfId="47385" xr:uid="{14703999-1B9C-4A1D-926B-329E11DBD881}"/>
    <cellStyle name="Normal 3 3 4 4 2 3" xfId="19440" xr:uid="{CA7B5122-3372-4143-937C-1C597237F08E}"/>
    <cellStyle name="Normal 3 3 4 4 2 3 2" xfId="19441" xr:uid="{612ECAB2-CAAD-4739-B645-C44EC9383DE0}"/>
    <cellStyle name="Normal 3 3 4 4 2 3 2 2" xfId="47390" xr:uid="{51722C95-2838-4B91-AB30-0341C605D44E}"/>
    <cellStyle name="Normal 3 3 4 4 2 3 3" xfId="47389" xr:uid="{FE6520F3-80A4-49CB-8C52-E361262FE0F8}"/>
    <cellStyle name="Normal 3 3 4 4 2 4" xfId="19442" xr:uid="{A948AA61-885F-435F-82C4-3A6E29257BEE}"/>
    <cellStyle name="Normal 3 3 4 4 2 4 2" xfId="47391" xr:uid="{8CCA6686-88F7-4EEB-8455-7D2E14BFBEAE}"/>
    <cellStyle name="Normal 3 3 4 4 2 5" xfId="47384" xr:uid="{3B8924FF-E547-4C8C-8CBE-1FC37B0D111C}"/>
    <cellStyle name="Normal 3 3 4 4 3" xfId="19443" xr:uid="{72CCBAB4-34D1-489A-AAF6-C2EA55627D5E}"/>
    <cellStyle name="Normal 3 3 4 4 3 2" xfId="19444" xr:uid="{7E9FB111-53EF-435B-8D71-5DBEF51870A2}"/>
    <cellStyle name="Normal 3 3 4 4 3 2 2" xfId="19445" xr:uid="{AAE2E5FD-2332-461A-B7C3-4D05BC48B64F}"/>
    <cellStyle name="Normal 3 3 4 4 3 2 2 2" xfId="47394" xr:uid="{7D0D59F5-265F-4A75-98A0-933EEAA8085A}"/>
    <cellStyle name="Normal 3 3 4 4 3 2 3" xfId="47393" xr:uid="{6F795AA3-60AF-4509-80E4-FD144F93D859}"/>
    <cellStyle name="Normal 3 3 4 4 3 3" xfId="19446" xr:uid="{C7219D06-F46B-4085-918E-DC157BE07135}"/>
    <cellStyle name="Normal 3 3 4 4 3 3 2" xfId="47395" xr:uid="{1423FDFF-F124-46E8-8362-1A53696DF7C8}"/>
    <cellStyle name="Normal 3 3 4 4 3 4" xfId="47392" xr:uid="{216B019E-DA9A-44A4-AB1B-8541364B9B0B}"/>
    <cellStyle name="Normal 3 3 4 4 4" xfId="19447" xr:uid="{6679D382-3C29-49F3-963E-5DAAC0CE2BCD}"/>
    <cellStyle name="Normal 3 3 4 4 4 2" xfId="19448" xr:uid="{B2CC2AE2-A565-4DFB-8E0D-A7EDA29BADD8}"/>
    <cellStyle name="Normal 3 3 4 4 4 2 2" xfId="47397" xr:uid="{B45610C7-AB94-496B-9913-1C1FC079FF9B}"/>
    <cellStyle name="Normal 3 3 4 4 4 3" xfId="47396" xr:uid="{6B7DC332-EA47-477D-A60A-C662204BEA10}"/>
    <cellStyle name="Normal 3 3 4 4 5" xfId="19449" xr:uid="{782ECF7B-5F25-4998-9EEC-AAC732E7F791}"/>
    <cellStyle name="Normal 3 3 4 4 5 2" xfId="47398" xr:uid="{8E1C429D-B8D9-4D71-917A-00747F8D2682}"/>
    <cellStyle name="Normal 3 3 4 4 6" xfId="47383" xr:uid="{38208BC5-87A5-48A4-A4F9-4D61AE46E0AD}"/>
    <cellStyle name="Normal 3 3 4 5" xfId="19450" xr:uid="{4426ABFE-4032-47B8-9F30-5B79B05EAA75}"/>
    <cellStyle name="Normal 3 3 4 5 2" xfId="19451" xr:uid="{E031D0E5-ACE8-41F8-87FC-DDE83239CA40}"/>
    <cellStyle name="Normal 3 3 4 5 2 2" xfId="19452" xr:uid="{78888D13-9EE4-4681-BE25-FEF8E54DEFA6}"/>
    <cellStyle name="Normal 3 3 4 5 2 2 2" xfId="19453" xr:uid="{D56B047F-E493-4856-AA77-1D0721F3D5C2}"/>
    <cellStyle name="Normal 3 3 4 5 2 2 2 2" xfId="47402" xr:uid="{873705B7-A69B-496B-A0B8-C1BA9BBECEC5}"/>
    <cellStyle name="Normal 3 3 4 5 2 2 3" xfId="47401" xr:uid="{2FDE4177-3E3A-49F5-BC77-829351CA3868}"/>
    <cellStyle name="Normal 3 3 4 5 2 3" xfId="19454" xr:uid="{DC3B0ABD-026A-4AC8-A1E5-69A955838214}"/>
    <cellStyle name="Normal 3 3 4 5 2 3 2" xfId="47403" xr:uid="{923C0B2F-7FBB-4F43-8729-71FBED2AD0BD}"/>
    <cellStyle name="Normal 3 3 4 5 2 4" xfId="47400" xr:uid="{24379AE4-8241-446F-9EF0-5D7C037DCCB3}"/>
    <cellStyle name="Normal 3 3 4 5 3" xfId="19455" xr:uid="{5F6BCCB6-1E06-42E6-BDD5-D15E11958BF0}"/>
    <cellStyle name="Normal 3 3 4 5 3 2" xfId="19456" xr:uid="{691E26D9-15C9-4284-9C8F-4C0C81D8BB4A}"/>
    <cellStyle name="Normal 3 3 4 5 3 2 2" xfId="47405" xr:uid="{9042C225-3DB0-4562-BF74-0AA835A3411A}"/>
    <cellStyle name="Normal 3 3 4 5 3 3" xfId="47404" xr:uid="{9931902F-B38D-4C07-B50D-39FCA557FE23}"/>
    <cellStyle name="Normal 3 3 4 5 4" xfId="19457" xr:uid="{80AFD771-69DC-45B7-B981-2D5C20B686E9}"/>
    <cellStyle name="Normal 3 3 4 5 4 2" xfId="47406" xr:uid="{C97CD0CD-4754-4115-B405-3CA6B802A390}"/>
    <cellStyle name="Normal 3 3 4 5 5" xfId="47399" xr:uid="{57249132-5D81-4B37-9BE2-C4C863E6F862}"/>
    <cellStyle name="Normal 3 3 4 6" xfId="19458" xr:uid="{E08ACC62-91C5-4C3C-9ECA-7C6C0CBAF37A}"/>
    <cellStyle name="Normal 3 3 4 6 2" xfId="19459" xr:uid="{A158766A-3C06-400C-9C12-E2A2041DF674}"/>
    <cellStyle name="Normal 3 3 4 6 2 2" xfId="19460" xr:uid="{EDBB1768-F035-4CAE-870E-381AF7C498CC}"/>
    <cellStyle name="Normal 3 3 4 6 2 2 2" xfId="19461" xr:uid="{BA062382-B2C0-423A-AB81-EAC374674D19}"/>
    <cellStyle name="Normal 3 3 4 6 2 2 2 2" xfId="47410" xr:uid="{93FD3EA8-713F-492F-A74E-D112B1B8EDDF}"/>
    <cellStyle name="Normal 3 3 4 6 2 2 3" xfId="47409" xr:uid="{5BF709BF-703A-4639-A900-9279548BAEE2}"/>
    <cellStyle name="Normal 3 3 4 6 2 3" xfId="19462" xr:uid="{93C602E7-25CE-4854-B41E-4FF80D6F691B}"/>
    <cellStyle name="Normal 3 3 4 6 2 3 2" xfId="47411" xr:uid="{DC55E12C-74F5-43BE-98A1-9D5709704A5B}"/>
    <cellStyle name="Normal 3 3 4 6 2 4" xfId="47408" xr:uid="{3762A024-E28C-4AB2-A7ED-4F3117A4D058}"/>
    <cellStyle name="Normal 3 3 4 6 3" xfId="19463" xr:uid="{F0E9AE4B-6875-457C-967C-25A26ABF359F}"/>
    <cellStyle name="Normal 3 3 4 6 3 2" xfId="19464" xr:uid="{9A821ED7-91C4-47F4-96A8-0DF4C11A4813}"/>
    <cellStyle name="Normal 3 3 4 6 3 2 2" xfId="47413" xr:uid="{E9EC6265-F6A3-4C8F-9B1D-BE37300DDAD8}"/>
    <cellStyle name="Normal 3 3 4 6 3 3" xfId="47412" xr:uid="{A3E273D3-BFF3-4F9F-85C2-51406C560223}"/>
    <cellStyle name="Normal 3 3 4 6 4" xfId="19465" xr:uid="{D3CF11A6-E263-4568-BA94-725D8A728918}"/>
    <cellStyle name="Normal 3 3 4 6 4 2" xfId="47414" xr:uid="{60718094-F9CE-412F-A483-B14023FBA56F}"/>
    <cellStyle name="Normal 3 3 4 6 5" xfId="47407" xr:uid="{753D778C-D147-417F-980C-AE0A61A020D3}"/>
    <cellStyle name="Normal 3 3 4 7" xfId="19466" xr:uid="{AA549EFA-7929-4C33-9FFD-712501B43CEB}"/>
    <cellStyle name="Normal 3 3 4 7 2" xfId="19467" xr:uid="{FBF13841-DA80-4F57-82B8-9006DB29C6DB}"/>
    <cellStyle name="Normal 3 3 4 7 2 2" xfId="19468" xr:uid="{B08D6E89-BD89-4A27-9D05-9C4BB3A7407C}"/>
    <cellStyle name="Normal 3 3 4 7 2 2 2" xfId="47417" xr:uid="{95BD1588-A47D-4ACC-B606-9C38DB671ADD}"/>
    <cellStyle name="Normal 3 3 4 7 2 3" xfId="47416" xr:uid="{C8447C19-F070-449F-8E1C-104984C6B0B9}"/>
    <cellStyle name="Normal 3 3 4 7 3" xfId="19469" xr:uid="{D164561E-21CD-41E9-B38B-B3570DDFDEFC}"/>
    <cellStyle name="Normal 3 3 4 7 3 2" xfId="47418" xr:uid="{475E1E74-C8CE-419F-961E-6C87960346E8}"/>
    <cellStyle name="Normal 3 3 4 7 4" xfId="47415" xr:uid="{0F3D6094-2DCE-4602-A918-1BC299B73FDE}"/>
    <cellStyle name="Normal 3 3 4 8" xfId="19470" xr:uid="{B8E08B11-819D-43B0-8762-5C1D48A4C398}"/>
    <cellStyle name="Normal 3 3 4 8 2" xfId="19471" xr:uid="{BB4B013C-C4BF-46C0-B45B-9B91A6FFA86E}"/>
    <cellStyle name="Normal 3 3 4 8 2 2" xfId="47420" xr:uid="{6FC533D4-FF4B-4A31-9350-79C9DD2F7126}"/>
    <cellStyle name="Normal 3 3 4 8 3" xfId="47419" xr:uid="{7E96B871-98AD-48AF-A827-FBE7D5CD6FEC}"/>
    <cellStyle name="Normal 3 3 4 9" xfId="19472" xr:uid="{C2366F5C-8526-490B-9765-0DF283FB02F1}"/>
    <cellStyle name="Normal 3 3 4 9 2" xfId="47421" xr:uid="{02515B9A-18E9-4296-8513-7CEC0DB84CEF}"/>
    <cellStyle name="Normal 3 3 5" xfId="237" xr:uid="{8BACE9F3-211C-43BD-85C7-A68822B9B21E}"/>
    <cellStyle name="Normal 3 3 5 10" xfId="28218" xr:uid="{9AB98023-7889-4CDD-9E80-63472B1EC9FA}"/>
    <cellStyle name="Normal 3 3 5 2" xfId="584" xr:uid="{53E234D4-EB4D-4470-8C62-48D87FF51968}"/>
    <cellStyle name="Normal 3 3 5 2 2" xfId="19473" xr:uid="{EC9EA08A-55CC-482C-BF07-3879025E8540}"/>
    <cellStyle name="Normal 3 3 5 2 2 2" xfId="19474" xr:uid="{BF2012A0-65DA-44D7-ACDF-2DAA0B1D1AF1}"/>
    <cellStyle name="Normal 3 3 5 2 2 2 2" xfId="19475" xr:uid="{2B76D635-383C-483B-B51A-0609D19F83BB}"/>
    <cellStyle name="Normal 3 3 5 2 2 2 2 2" xfId="19476" xr:uid="{AAE09B9B-63D5-4AC0-BB90-3F54A53A746E}"/>
    <cellStyle name="Normal 3 3 5 2 2 2 2 2 2" xfId="19477" xr:uid="{F299B7E4-7BF1-495F-B352-BA6FB9CB6B08}"/>
    <cellStyle name="Normal 3 3 5 2 2 2 2 2 2 2" xfId="47426" xr:uid="{3C4AB86F-1F67-4309-9EE9-1D9E9924AA5A}"/>
    <cellStyle name="Normal 3 3 5 2 2 2 2 2 3" xfId="47425" xr:uid="{2D21A705-925A-4FDB-881A-7BFFD22CB6EF}"/>
    <cellStyle name="Normal 3 3 5 2 2 2 2 3" xfId="19478" xr:uid="{D9A59105-E207-42B4-B52E-1250EEB0389E}"/>
    <cellStyle name="Normal 3 3 5 2 2 2 2 3 2" xfId="47427" xr:uid="{63094B5F-DD4F-4436-957D-BC2AE15DC9EE}"/>
    <cellStyle name="Normal 3 3 5 2 2 2 2 4" xfId="47424" xr:uid="{B44184F2-33A4-4642-BE0C-516193BEEBC3}"/>
    <cellStyle name="Normal 3 3 5 2 2 2 3" xfId="19479" xr:uid="{D991A89E-D7B5-437C-A593-34F41F25089A}"/>
    <cellStyle name="Normal 3 3 5 2 2 2 3 2" xfId="19480" xr:uid="{1FDDE4FA-87A8-4042-B57A-2CC4279903CE}"/>
    <cellStyle name="Normal 3 3 5 2 2 2 3 2 2" xfId="47429" xr:uid="{008A2DF6-5C0E-4F0E-B081-B62E64A4AAA8}"/>
    <cellStyle name="Normal 3 3 5 2 2 2 3 3" xfId="47428" xr:uid="{4BBEB76F-D2B4-48F3-96EB-D92AD58AA424}"/>
    <cellStyle name="Normal 3 3 5 2 2 2 4" xfId="19481" xr:uid="{90E9ACB2-9AA3-45D3-9C59-DD3A7C4D9373}"/>
    <cellStyle name="Normal 3 3 5 2 2 2 4 2" xfId="47430" xr:uid="{69A4820B-751D-4F15-95ED-208BF159B338}"/>
    <cellStyle name="Normal 3 3 5 2 2 2 5" xfId="47423" xr:uid="{18EDDF42-99C8-497B-B476-2F96819D41E4}"/>
    <cellStyle name="Normal 3 3 5 2 2 3" xfId="19482" xr:uid="{8F85A51F-9B4F-496C-B7DA-65F94A0D1602}"/>
    <cellStyle name="Normal 3 3 5 2 2 3 2" xfId="19483" xr:uid="{5B615DC1-C6BA-4E0F-8629-5987EA2044BC}"/>
    <cellStyle name="Normal 3 3 5 2 2 3 2 2" xfId="19484" xr:uid="{4274486D-0CCA-4396-B77F-94B8E433498E}"/>
    <cellStyle name="Normal 3 3 5 2 2 3 2 2 2" xfId="47433" xr:uid="{D795E272-5910-4663-9282-94B1F9A441A3}"/>
    <cellStyle name="Normal 3 3 5 2 2 3 2 3" xfId="47432" xr:uid="{DF30E3A2-B94F-4C79-BA02-2FFFDBA71CAE}"/>
    <cellStyle name="Normal 3 3 5 2 2 3 3" xfId="19485" xr:uid="{5A94D2DE-3278-4091-A004-284422CBCD7F}"/>
    <cellStyle name="Normal 3 3 5 2 2 3 3 2" xfId="47434" xr:uid="{718F23B5-2017-4CE6-A30C-50BF141C08A1}"/>
    <cellStyle name="Normal 3 3 5 2 2 3 4" xfId="47431" xr:uid="{5DF63200-99BF-4254-BF4A-FD72567138B2}"/>
    <cellStyle name="Normal 3 3 5 2 2 4" xfId="19486" xr:uid="{3AEDC9F7-1962-40E4-ABB0-1C921F8DEAC7}"/>
    <cellStyle name="Normal 3 3 5 2 2 4 2" xfId="19487" xr:uid="{CFD4C8AB-D96A-4C1C-A082-0F05446A7688}"/>
    <cellStyle name="Normal 3 3 5 2 2 4 2 2" xfId="47436" xr:uid="{FEF235F8-445D-4746-A165-87C1DF65C15A}"/>
    <cellStyle name="Normal 3 3 5 2 2 4 3" xfId="47435" xr:uid="{6D225223-F6F3-47D5-8290-F554AEE9E0E4}"/>
    <cellStyle name="Normal 3 3 5 2 2 5" xfId="19488" xr:uid="{659C9640-461D-434C-ACC8-E957F3362140}"/>
    <cellStyle name="Normal 3 3 5 2 2 5 2" xfId="47437" xr:uid="{66E25D17-2AC4-4F74-BDA3-55895838D9A5}"/>
    <cellStyle name="Normal 3 3 5 2 2 6" xfId="47422" xr:uid="{0B69CF59-EA54-4C91-B4C4-D9995AC28566}"/>
    <cellStyle name="Normal 3 3 5 2 3" xfId="19489" xr:uid="{8FFFFE5B-0514-436C-9FDF-785FFE09C13B}"/>
    <cellStyle name="Normal 3 3 5 2 3 2" xfId="19490" xr:uid="{C56AF18B-55A0-4318-8BD5-BBF3D146A6E8}"/>
    <cellStyle name="Normal 3 3 5 2 3 2 2" xfId="19491" xr:uid="{84947C62-358B-47F5-88F9-0727E7E1C6DD}"/>
    <cellStyle name="Normal 3 3 5 2 3 2 2 2" xfId="19492" xr:uid="{0F7A0EA4-FF44-4BF3-AFFE-6EF3CCFFB709}"/>
    <cellStyle name="Normal 3 3 5 2 3 2 2 2 2" xfId="47441" xr:uid="{2A1C2B8D-6D2C-4DD5-A964-060B58545CD5}"/>
    <cellStyle name="Normal 3 3 5 2 3 2 2 3" xfId="47440" xr:uid="{26A7A590-19D5-4B0D-AD02-AC3F660A6B00}"/>
    <cellStyle name="Normal 3 3 5 2 3 2 3" xfId="19493" xr:uid="{2DCC0674-72B6-4F85-B335-DD44E250812F}"/>
    <cellStyle name="Normal 3 3 5 2 3 2 3 2" xfId="47442" xr:uid="{D9A1E74B-3BE3-4999-8EAA-4F73B8EDE1FA}"/>
    <cellStyle name="Normal 3 3 5 2 3 2 4" xfId="47439" xr:uid="{94437FAD-0CFF-4EE5-9B31-80C74A1404EF}"/>
    <cellStyle name="Normal 3 3 5 2 3 3" xfId="19494" xr:uid="{FD0BBC70-A171-4437-9D95-1D48A2439984}"/>
    <cellStyle name="Normal 3 3 5 2 3 3 2" xfId="19495" xr:uid="{3CB0A371-96AA-45A1-9E0A-CE10B6D4B58A}"/>
    <cellStyle name="Normal 3 3 5 2 3 3 2 2" xfId="47444" xr:uid="{523C99FF-73AF-4B98-A61E-E1CD88D858AA}"/>
    <cellStyle name="Normal 3 3 5 2 3 3 3" xfId="47443" xr:uid="{1F3C8DDA-DF39-4588-9B67-17376F9E25A6}"/>
    <cellStyle name="Normal 3 3 5 2 3 4" xfId="19496" xr:uid="{49F3A7D6-73C9-4FF7-A3BC-7D815F7AD374}"/>
    <cellStyle name="Normal 3 3 5 2 3 4 2" xfId="47445" xr:uid="{EB1148C0-81FA-4CBA-8DE4-58463BD6D21E}"/>
    <cellStyle name="Normal 3 3 5 2 3 5" xfId="47438" xr:uid="{0104FF2A-2C88-4C72-80EF-9562E8064496}"/>
    <cellStyle name="Normal 3 3 5 2 4" xfId="19497" xr:uid="{FD776BF3-B248-4697-ADA1-B8E5F18B9BEF}"/>
    <cellStyle name="Normal 3 3 5 2 4 2" xfId="19498" xr:uid="{10AA4BE5-B83C-45C5-A1A4-4DAC048FBA19}"/>
    <cellStyle name="Normal 3 3 5 2 4 2 2" xfId="19499" xr:uid="{A65210B1-7644-4063-8CAB-7FA7830714FA}"/>
    <cellStyle name="Normal 3 3 5 2 4 2 2 2" xfId="19500" xr:uid="{4BEFEE65-9026-433B-A132-CC4662BB379C}"/>
    <cellStyle name="Normal 3 3 5 2 4 2 2 2 2" xfId="47449" xr:uid="{D0209966-F198-4CB4-953E-8505367B8201}"/>
    <cellStyle name="Normal 3 3 5 2 4 2 2 3" xfId="47448" xr:uid="{62663D2A-1E08-45E7-A659-00A415A88258}"/>
    <cellStyle name="Normal 3 3 5 2 4 2 3" xfId="19501" xr:uid="{72D6D26F-D480-482B-8F7C-0A34B4AFA96F}"/>
    <cellStyle name="Normal 3 3 5 2 4 2 3 2" xfId="47450" xr:uid="{DEEB0307-1965-4260-A819-EB98BDA10070}"/>
    <cellStyle name="Normal 3 3 5 2 4 2 4" xfId="47447" xr:uid="{98E8D991-C2CF-4348-9651-0F6A6521D083}"/>
    <cellStyle name="Normal 3 3 5 2 4 3" xfId="19502" xr:uid="{B73A2562-A1D3-46D0-805B-6EB9DF8CDC18}"/>
    <cellStyle name="Normal 3 3 5 2 4 3 2" xfId="19503" xr:uid="{1570DD77-4D62-4545-AD79-3EB452B93F73}"/>
    <cellStyle name="Normal 3 3 5 2 4 3 2 2" xfId="47452" xr:uid="{2E3323AF-EAA7-4B85-8D93-17145956B9E8}"/>
    <cellStyle name="Normal 3 3 5 2 4 3 3" xfId="47451" xr:uid="{6696D1B5-786A-4D5B-9A4E-D3735C95F095}"/>
    <cellStyle name="Normal 3 3 5 2 4 4" xfId="19504" xr:uid="{6F0DEF9E-CC74-4C19-AFE8-42FE2CBD28D8}"/>
    <cellStyle name="Normal 3 3 5 2 4 4 2" xfId="47453" xr:uid="{713C08BC-156C-4083-AD3C-882CC75462FF}"/>
    <cellStyle name="Normal 3 3 5 2 4 5" xfId="47446" xr:uid="{ABE4797D-B63B-4651-B3E3-4D50A68773D5}"/>
    <cellStyle name="Normal 3 3 5 2 5" xfId="19505" xr:uid="{AE9B33AD-D595-4F78-9C72-96A63332F12A}"/>
    <cellStyle name="Normal 3 3 5 2 5 2" xfId="19506" xr:uid="{65185CC9-6C4B-484A-AA0F-DDA22F5BC98A}"/>
    <cellStyle name="Normal 3 3 5 2 5 2 2" xfId="19507" xr:uid="{38B276A5-3330-4EE1-A76F-08DA4FD68A62}"/>
    <cellStyle name="Normal 3 3 5 2 5 2 2 2" xfId="47456" xr:uid="{C6D81B81-AEE6-449F-8E38-3D5B085AE115}"/>
    <cellStyle name="Normal 3 3 5 2 5 2 3" xfId="47455" xr:uid="{A8603828-3B7F-4CCF-8AF7-50BE035199E3}"/>
    <cellStyle name="Normal 3 3 5 2 5 3" xfId="19508" xr:uid="{287C29EC-DAD6-4EF3-8FB8-5C169924B2AB}"/>
    <cellStyle name="Normal 3 3 5 2 5 3 2" xfId="47457" xr:uid="{A4639B89-C473-455F-8C9A-44D2FA4FD5A0}"/>
    <cellStyle name="Normal 3 3 5 2 5 4" xfId="47454" xr:uid="{84214CC8-4657-44E6-B119-2D8CC85055C3}"/>
    <cellStyle name="Normal 3 3 5 2 6" xfId="19509" xr:uid="{2B956689-737A-4473-8F8D-E41D5AE7C7C1}"/>
    <cellStyle name="Normal 3 3 5 2 6 2" xfId="19510" xr:uid="{B8869F83-CEF3-4A3D-ADEB-921ED1FCF23D}"/>
    <cellStyle name="Normal 3 3 5 2 6 2 2" xfId="47459" xr:uid="{6C756DA7-24FB-4E48-91F1-C22C123A0E80}"/>
    <cellStyle name="Normal 3 3 5 2 6 3" xfId="47458" xr:uid="{D03EAF3F-22D0-46A9-B371-BE453C44947D}"/>
    <cellStyle name="Normal 3 3 5 2 7" xfId="19511" xr:uid="{F91F9401-FDC7-4B54-842D-7DB8B1C4EE85}"/>
    <cellStyle name="Normal 3 3 5 2 7 2" xfId="47460" xr:uid="{E560D36E-A552-4A65-ADFD-378FD4A56767}"/>
    <cellStyle name="Normal 3 3 5 2 8" xfId="28563" xr:uid="{6B9DBD01-4ACA-4CA2-8ED2-B84D7B85A15E}"/>
    <cellStyle name="Normal 3 3 5 3" xfId="19512" xr:uid="{5E192AA5-FF65-4244-861C-E43803479A2B}"/>
    <cellStyle name="Normal 3 3 5 3 2" xfId="19513" xr:uid="{AD1BA2C1-A87F-42E4-9A9A-179E4BF2EB30}"/>
    <cellStyle name="Normal 3 3 5 3 2 2" xfId="19514" xr:uid="{4ABB797B-D560-4D7A-899C-9DA9BCDF16E8}"/>
    <cellStyle name="Normal 3 3 5 3 2 2 2" xfId="19515" xr:uid="{78C392F2-CDEF-4D10-B12E-88D4D561C1F2}"/>
    <cellStyle name="Normal 3 3 5 3 2 2 2 2" xfId="19516" xr:uid="{70F04E00-3ED5-4F44-A40F-D637D1361FE8}"/>
    <cellStyle name="Normal 3 3 5 3 2 2 2 2 2" xfId="47465" xr:uid="{E1A5B08D-3EBF-494D-BD3C-437463FF0BC2}"/>
    <cellStyle name="Normal 3 3 5 3 2 2 2 3" xfId="47464" xr:uid="{D330A9EC-A931-4DAE-8D2B-5AF86CCFA433}"/>
    <cellStyle name="Normal 3 3 5 3 2 2 3" xfId="19517" xr:uid="{2DB34229-A64E-449F-B9DF-9044B76FDD51}"/>
    <cellStyle name="Normal 3 3 5 3 2 2 3 2" xfId="47466" xr:uid="{3147A238-0C23-4F60-A2C9-494B8417A731}"/>
    <cellStyle name="Normal 3 3 5 3 2 2 4" xfId="47463" xr:uid="{89BA5E2B-9456-47F3-B93C-FBE3241B0080}"/>
    <cellStyle name="Normal 3 3 5 3 2 3" xfId="19518" xr:uid="{846B55CF-C280-43A9-8A77-5A1D7E56DFF6}"/>
    <cellStyle name="Normal 3 3 5 3 2 3 2" xfId="19519" xr:uid="{94E3BC86-873C-4DC2-902E-0315F3EEDF9B}"/>
    <cellStyle name="Normal 3 3 5 3 2 3 2 2" xfId="47468" xr:uid="{33139DE7-BD33-4081-BE29-BB45E967C685}"/>
    <cellStyle name="Normal 3 3 5 3 2 3 3" xfId="47467" xr:uid="{BF2F0074-25E2-4FBF-A0E1-634BC70CB01E}"/>
    <cellStyle name="Normal 3 3 5 3 2 4" xfId="19520" xr:uid="{1288A50D-2578-4B2F-BF01-FACDD8001D82}"/>
    <cellStyle name="Normal 3 3 5 3 2 4 2" xfId="47469" xr:uid="{F33D6117-AEB9-4DB7-9D09-5678ED51AD58}"/>
    <cellStyle name="Normal 3 3 5 3 2 5" xfId="47462" xr:uid="{58BD35CB-50A3-4082-8A38-5AE1EA841210}"/>
    <cellStyle name="Normal 3 3 5 3 3" xfId="19521" xr:uid="{EA314824-3C62-4CE1-AE49-3398BDB3C6F7}"/>
    <cellStyle name="Normal 3 3 5 3 3 2" xfId="19522" xr:uid="{45084E75-CDBA-47E1-B99B-DACD9B049E90}"/>
    <cellStyle name="Normal 3 3 5 3 3 2 2" xfId="19523" xr:uid="{4A4184CF-0CA6-406F-B835-79B51435E642}"/>
    <cellStyle name="Normal 3 3 5 3 3 2 2 2" xfId="47472" xr:uid="{FC0CEB89-F92B-4265-8C56-B940DA218350}"/>
    <cellStyle name="Normal 3 3 5 3 3 2 3" xfId="47471" xr:uid="{D64CF196-34A5-4B5C-B6EE-6029DE4926E9}"/>
    <cellStyle name="Normal 3 3 5 3 3 3" xfId="19524" xr:uid="{D77CEF9A-8DA6-4344-B1D5-84A33AF6D677}"/>
    <cellStyle name="Normal 3 3 5 3 3 3 2" xfId="47473" xr:uid="{753CCBA6-7C17-46B6-9816-AE2AF5549B2A}"/>
    <cellStyle name="Normal 3 3 5 3 3 4" xfId="47470" xr:uid="{42841CB6-085D-4D82-A40E-E13243466B3D}"/>
    <cellStyle name="Normal 3 3 5 3 4" xfId="19525" xr:uid="{84DE8AA2-627A-4B20-96C4-57F175E2ED88}"/>
    <cellStyle name="Normal 3 3 5 3 4 2" xfId="19526" xr:uid="{249A3259-2104-436C-A2C0-1FB6C11C96FE}"/>
    <cellStyle name="Normal 3 3 5 3 4 2 2" xfId="47475" xr:uid="{FB1A04DD-EFA3-48CA-A78E-43A6F07E74C1}"/>
    <cellStyle name="Normal 3 3 5 3 4 3" xfId="47474" xr:uid="{C27B932A-822E-48F3-9BBD-C0A4EC34FBF8}"/>
    <cellStyle name="Normal 3 3 5 3 5" xfId="19527" xr:uid="{AA9FF5E4-1B56-4BC5-95B2-DD8C0C8B8F0D}"/>
    <cellStyle name="Normal 3 3 5 3 5 2" xfId="47476" xr:uid="{EC18FD22-12DF-46A2-8839-840518AB1E07}"/>
    <cellStyle name="Normal 3 3 5 3 6" xfId="47461" xr:uid="{B9EFA438-8969-49F7-BF3C-DD3099EF3ECD}"/>
    <cellStyle name="Normal 3 3 5 4" xfId="19528" xr:uid="{5468B53B-E6E1-48D6-B28C-250E5B2F0DAF}"/>
    <cellStyle name="Normal 3 3 5 4 2" xfId="19529" xr:uid="{D0188506-7A6C-4E6C-A935-6560296F54BC}"/>
    <cellStyle name="Normal 3 3 5 4 2 2" xfId="19530" xr:uid="{855BF441-564A-435E-9672-F748A6B14B46}"/>
    <cellStyle name="Normal 3 3 5 4 2 2 2" xfId="19531" xr:uid="{C0EB3BBA-DEB5-4F5E-9845-69ED4E7C2162}"/>
    <cellStyle name="Normal 3 3 5 4 2 2 2 2" xfId="47480" xr:uid="{5A047B7B-987C-4302-96D6-B6EC3F5B2E71}"/>
    <cellStyle name="Normal 3 3 5 4 2 2 3" xfId="47479" xr:uid="{47F38F97-AF17-4A32-BD17-D6045D2DB32A}"/>
    <cellStyle name="Normal 3 3 5 4 2 3" xfId="19532" xr:uid="{9D1BA909-BD78-476F-B591-7C2215EAFEC8}"/>
    <cellStyle name="Normal 3 3 5 4 2 3 2" xfId="47481" xr:uid="{ABCB3168-1A0F-4392-943C-D35581127C16}"/>
    <cellStyle name="Normal 3 3 5 4 2 4" xfId="47478" xr:uid="{B71483AC-FAF7-44AE-A29A-DAB409CF76DE}"/>
    <cellStyle name="Normal 3 3 5 4 3" xfId="19533" xr:uid="{08FECE03-CFA2-4E9E-A8BA-678B02CEE953}"/>
    <cellStyle name="Normal 3 3 5 4 3 2" xfId="19534" xr:uid="{060F6E41-2B3C-439C-BFAB-C5755DB1666E}"/>
    <cellStyle name="Normal 3 3 5 4 3 2 2" xfId="47483" xr:uid="{59188849-2E4E-40B9-B467-53AB7BC0B7FD}"/>
    <cellStyle name="Normal 3 3 5 4 3 3" xfId="47482" xr:uid="{A8A5A96E-FD16-424B-85B3-41002875E671}"/>
    <cellStyle name="Normal 3 3 5 4 4" xfId="19535" xr:uid="{A9C6761A-C18E-458B-8B56-B9C749080058}"/>
    <cellStyle name="Normal 3 3 5 4 4 2" xfId="47484" xr:uid="{DC1C7074-AA2E-4222-A6E5-2244F45C585F}"/>
    <cellStyle name="Normal 3 3 5 4 5" xfId="47477" xr:uid="{86796C25-5FFF-48E2-9E12-B2893A48168F}"/>
    <cellStyle name="Normal 3 3 5 5" xfId="19536" xr:uid="{C2D10341-1161-45DF-87BA-3D827450B1F7}"/>
    <cellStyle name="Normal 3 3 5 5 2" xfId="19537" xr:uid="{C0A7EE56-7906-4C5B-9C50-0B76FA5F85CF}"/>
    <cellStyle name="Normal 3 3 5 5 2 2" xfId="19538" xr:uid="{13428E43-A86C-4C8D-B7D1-B25E608EAA62}"/>
    <cellStyle name="Normal 3 3 5 5 2 2 2" xfId="19539" xr:uid="{3B016455-6A7E-4C41-A369-9B318925F9E1}"/>
    <cellStyle name="Normal 3 3 5 5 2 2 2 2" xfId="47488" xr:uid="{5A8D1114-E263-4FB0-9E82-20D0F76EAD4D}"/>
    <cellStyle name="Normal 3 3 5 5 2 2 3" xfId="47487" xr:uid="{29AC1178-B0E2-42AE-B147-B68D260E3E24}"/>
    <cellStyle name="Normal 3 3 5 5 2 3" xfId="19540" xr:uid="{7C5D9DB1-74D3-4C75-85FD-49EB7ADC2537}"/>
    <cellStyle name="Normal 3 3 5 5 2 3 2" xfId="47489" xr:uid="{8175275B-E75B-450F-8F86-FE03385BFE0A}"/>
    <cellStyle name="Normal 3 3 5 5 2 4" xfId="47486" xr:uid="{0ED5B0DF-E32A-4951-997E-46C24A37B79B}"/>
    <cellStyle name="Normal 3 3 5 5 3" xfId="19541" xr:uid="{E99DB44E-38A3-4CC5-8A98-761B33355B69}"/>
    <cellStyle name="Normal 3 3 5 5 3 2" xfId="19542" xr:uid="{61D29CF0-BC38-4B82-A791-CB5BA5928B64}"/>
    <cellStyle name="Normal 3 3 5 5 3 2 2" xfId="47491" xr:uid="{8E5FF73B-FFEE-4BAF-9A06-71C117281F97}"/>
    <cellStyle name="Normal 3 3 5 5 3 3" xfId="47490" xr:uid="{D3DA42C6-BC64-42E1-BCE9-2684CE74ED0F}"/>
    <cellStyle name="Normal 3 3 5 5 4" xfId="19543" xr:uid="{4F246AF3-DA30-49DC-A141-38BBEFF3CB09}"/>
    <cellStyle name="Normal 3 3 5 5 4 2" xfId="47492" xr:uid="{9D0FF8FF-5C6C-45E6-97B3-F0E7F8035768}"/>
    <cellStyle name="Normal 3 3 5 5 5" xfId="47485" xr:uid="{2A746893-CF37-4440-98F4-C939549421C0}"/>
    <cellStyle name="Normal 3 3 5 6" xfId="19544" xr:uid="{8B399A35-A5D1-4AB1-8863-DFE601C3C41F}"/>
    <cellStyle name="Normal 3 3 5 6 2" xfId="19545" xr:uid="{D1FE1593-5EA0-47EF-9CE5-5F7D1AAF7938}"/>
    <cellStyle name="Normal 3 3 5 6 2 2" xfId="19546" xr:uid="{3E063DA4-8893-4960-A1EC-6B50B9408944}"/>
    <cellStyle name="Normal 3 3 5 6 2 2 2" xfId="47495" xr:uid="{DF1D7986-D93C-46CA-B208-988A4E6AAA4A}"/>
    <cellStyle name="Normal 3 3 5 6 2 3" xfId="47494" xr:uid="{D1797417-59D2-4FF9-989E-DA83088EE1A0}"/>
    <cellStyle name="Normal 3 3 5 6 3" xfId="19547" xr:uid="{5130D9F7-5025-48D9-8CB2-6FDB1A7E49DC}"/>
    <cellStyle name="Normal 3 3 5 6 3 2" xfId="47496" xr:uid="{0612A175-1E72-461D-A8AD-52E50CA7D570}"/>
    <cellStyle name="Normal 3 3 5 6 4" xfId="47493" xr:uid="{697BFFF0-381B-45D0-9E13-87C5A00528A6}"/>
    <cellStyle name="Normal 3 3 5 7" xfId="19548" xr:uid="{9703AD98-F5B4-4B86-A0A1-27EB042462D5}"/>
    <cellStyle name="Normal 3 3 5 7 2" xfId="19549" xr:uid="{95C4CE2D-B138-4D03-819A-60BBAB517065}"/>
    <cellStyle name="Normal 3 3 5 7 2 2" xfId="47498" xr:uid="{B6009E50-3F02-4DAE-A535-82B670A2BC61}"/>
    <cellStyle name="Normal 3 3 5 7 3" xfId="47497" xr:uid="{D956DB6F-2B50-4361-B994-E445AFDEE479}"/>
    <cellStyle name="Normal 3 3 5 8" xfId="19550" xr:uid="{CE0E2C51-2291-47FC-91D7-1ED59474BA80}"/>
    <cellStyle name="Normal 3 3 5 8 2" xfId="47499" xr:uid="{8914504F-43F8-49F7-A95B-978712EA77D2}"/>
    <cellStyle name="Normal 3 3 5 9" xfId="27937" xr:uid="{EF7D942F-EF48-4D6A-ACF5-67BB4A7CB21D}"/>
    <cellStyle name="Normal 3 3 5 9 2" xfId="55856" xr:uid="{73DF417C-4F27-41E8-8F03-0F25E33F9BAC}"/>
    <cellStyle name="Normal 3 3 6" xfId="78" xr:uid="{BB5D00E2-45DD-44EC-9C9A-276432CCFDBA}"/>
    <cellStyle name="Normal 3 3 6 2" xfId="430" xr:uid="{25713AC5-2BB2-4074-B563-4CC0B3E77145}"/>
    <cellStyle name="Normal 3 3 6 2 2" xfId="19551" xr:uid="{216C72CF-E3D5-4EE1-99DC-456E99A53943}"/>
    <cellStyle name="Normal 3 3 6 2 2 2" xfId="19552" xr:uid="{49102074-9D82-45A2-ABA6-51E54B96CC23}"/>
    <cellStyle name="Normal 3 3 6 2 2 2 2" xfId="19553" xr:uid="{F38CB757-DCE9-40D5-AAE4-31322E9535F0}"/>
    <cellStyle name="Normal 3 3 6 2 2 2 2 2" xfId="19554" xr:uid="{24E15378-63CB-4A07-BD10-16EC5CA3BA3A}"/>
    <cellStyle name="Normal 3 3 6 2 2 2 2 2 2" xfId="19555" xr:uid="{9B256443-4F29-4281-88B5-7B0F4DBB17BE}"/>
    <cellStyle name="Normal 3 3 6 2 2 2 2 2 2 2" xfId="47504" xr:uid="{98C926E9-89E8-4F21-A702-EE6D4309990C}"/>
    <cellStyle name="Normal 3 3 6 2 2 2 2 2 3" xfId="47503" xr:uid="{9DA15355-8D52-4590-80D5-289819FBBCB0}"/>
    <cellStyle name="Normal 3 3 6 2 2 2 2 3" xfId="19556" xr:uid="{F55905DA-6BF3-4E36-952B-038B835FD266}"/>
    <cellStyle name="Normal 3 3 6 2 2 2 2 3 2" xfId="47505" xr:uid="{3C228C95-1CE3-476B-A455-DC9D048DE76E}"/>
    <cellStyle name="Normal 3 3 6 2 2 2 2 4" xfId="47502" xr:uid="{475DE42B-D16F-46C4-89DA-59F51F67FF5B}"/>
    <cellStyle name="Normal 3 3 6 2 2 2 3" xfId="19557" xr:uid="{3D6C2178-E7D3-4D72-864A-656D59F8B6A8}"/>
    <cellStyle name="Normal 3 3 6 2 2 2 3 2" xfId="19558" xr:uid="{E9383530-484B-4D62-B43B-46529182EB47}"/>
    <cellStyle name="Normal 3 3 6 2 2 2 3 2 2" xfId="47507" xr:uid="{EB162DA8-7A1B-41BE-8A46-BF11EC04D1B7}"/>
    <cellStyle name="Normal 3 3 6 2 2 2 3 3" xfId="47506" xr:uid="{E94CE4B3-E6F4-47A8-A184-BE7553D2FAC0}"/>
    <cellStyle name="Normal 3 3 6 2 2 2 4" xfId="19559" xr:uid="{A56D92AE-8575-43E2-B374-1177508B3EA0}"/>
    <cellStyle name="Normal 3 3 6 2 2 2 4 2" xfId="47508" xr:uid="{77121AA9-805F-45E9-A539-0009FB04C4FB}"/>
    <cellStyle name="Normal 3 3 6 2 2 2 5" xfId="47501" xr:uid="{8078B39A-4BBB-492C-896F-7BE1E015FF03}"/>
    <cellStyle name="Normal 3 3 6 2 2 3" xfId="19560" xr:uid="{2CCC7C58-DDA7-4951-9F80-7C3FE0540899}"/>
    <cellStyle name="Normal 3 3 6 2 2 3 2" xfId="19561" xr:uid="{8D4B83D2-896B-423D-945B-D37AA4F30BA5}"/>
    <cellStyle name="Normal 3 3 6 2 2 3 2 2" xfId="19562" xr:uid="{E5A49768-E598-4A92-A385-0D89DE525FCC}"/>
    <cellStyle name="Normal 3 3 6 2 2 3 2 2 2" xfId="47511" xr:uid="{1A8F0AA3-92F1-49C0-BDA1-98EDB63FB0F7}"/>
    <cellStyle name="Normal 3 3 6 2 2 3 2 3" xfId="47510" xr:uid="{3E7D950E-FD3B-474E-944E-363D78A187EE}"/>
    <cellStyle name="Normal 3 3 6 2 2 3 3" xfId="19563" xr:uid="{E4E8F165-80E5-4DB8-838B-EC3B2C1F83A8}"/>
    <cellStyle name="Normal 3 3 6 2 2 3 3 2" xfId="47512" xr:uid="{BF53BEBD-5F11-4228-8F81-D8F157867312}"/>
    <cellStyle name="Normal 3 3 6 2 2 3 4" xfId="47509" xr:uid="{A08C56E5-73D5-4BAA-92D7-9BFA19120D55}"/>
    <cellStyle name="Normal 3 3 6 2 2 4" xfId="19564" xr:uid="{4F218D8A-21DF-4CAE-B4BF-358E8B9154A5}"/>
    <cellStyle name="Normal 3 3 6 2 2 4 2" xfId="19565" xr:uid="{048EFDF9-9E54-44E7-9DB5-9364AD3BC8FF}"/>
    <cellStyle name="Normal 3 3 6 2 2 4 2 2" xfId="47514" xr:uid="{2843EFC2-B698-43D8-8BAB-E71D9E62BDC1}"/>
    <cellStyle name="Normal 3 3 6 2 2 4 3" xfId="47513" xr:uid="{3F458B44-0E24-485D-815D-CE21A411EA0C}"/>
    <cellStyle name="Normal 3 3 6 2 2 5" xfId="19566" xr:uid="{EDD7F57F-6C20-438D-94D6-598F32D61A70}"/>
    <cellStyle name="Normal 3 3 6 2 2 5 2" xfId="47515" xr:uid="{26438280-C691-41C5-BE8E-99ED0C615258}"/>
    <cellStyle name="Normal 3 3 6 2 2 6" xfId="47500" xr:uid="{44F2C4CB-11F8-4C38-A5E7-EEEA5C49EDEC}"/>
    <cellStyle name="Normal 3 3 6 2 3" xfId="19567" xr:uid="{4C155921-78E2-42F6-BCD4-D709C40B10CD}"/>
    <cellStyle name="Normal 3 3 6 2 3 2" xfId="19568" xr:uid="{107521CB-CA63-47C5-BB71-141A1F0BE53D}"/>
    <cellStyle name="Normal 3 3 6 2 3 2 2" xfId="19569" xr:uid="{12DA0C8F-8066-4C3A-9D2E-06419E34EC72}"/>
    <cellStyle name="Normal 3 3 6 2 3 2 2 2" xfId="19570" xr:uid="{D43DF5DA-9E9F-4FB5-910C-5CD0234165B5}"/>
    <cellStyle name="Normal 3 3 6 2 3 2 2 2 2" xfId="47519" xr:uid="{BE8A894B-FD43-4135-A644-262427B77417}"/>
    <cellStyle name="Normal 3 3 6 2 3 2 2 3" xfId="47518" xr:uid="{9C794BD7-1DC8-43B2-A6E0-1EE1507A4EE0}"/>
    <cellStyle name="Normal 3 3 6 2 3 2 3" xfId="19571" xr:uid="{95250447-11AF-49E2-9D45-125ABC115B90}"/>
    <cellStyle name="Normal 3 3 6 2 3 2 3 2" xfId="47520" xr:uid="{8544C861-6367-43C6-8128-245731F6CC5F}"/>
    <cellStyle name="Normal 3 3 6 2 3 2 4" xfId="47517" xr:uid="{0E2521B2-F26E-4A39-A7C9-88B0ED800869}"/>
    <cellStyle name="Normal 3 3 6 2 3 3" xfId="19572" xr:uid="{851A9E1B-546B-4976-ADFB-98771305F993}"/>
    <cellStyle name="Normal 3 3 6 2 3 3 2" xfId="19573" xr:uid="{5FF92CD9-F64E-444B-BD65-E974347421B0}"/>
    <cellStyle name="Normal 3 3 6 2 3 3 2 2" xfId="47522" xr:uid="{41D3A1F8-855B-45F8-A471-8EAA8FB7E828}"/>
    <cellStyle name="Normal 3 3 6 2 3 3 3" xfId="47521" xr:uid="{E1D35514-8527-4131-9CF8-3294320B8EA7}"/>
    <cellStyle name="Normal 3 3 6 2 3 4" xfId="19574" xr:uid="{79E4CF8A-544E-4EC4-B42B-4CCA0E154A8F}"/>
    <cellStyle name="Normal 3 3 6 2 3 4 2" xfId="47523" xr:uid="{5DFB7D93-707B-44A7-ACD7-EF3B043EC3EE}"/>
    <cellStyle name="Normal 3 3 6 2 3 5" xfId="47516" xr:uid="{F639DBC8-99EC-4CBE-ABEE-614114A8B494}"/>
    <cellStyle name="Normal 3 3 6 2 4" xfId="19575" xr:uid="{E117AA3D-ABF0-41F9-908E-3DB16F966601}"/>
    <cellStyle name="Normal 3 3 6 2 4 2" xfId="19576" xr:uid="{52E6D956-3A3E-45BA-BBC4-60512E752AC4}"/>
    <cellStyle name="Normal 3 3 6 2 4 2 2" xfId="19577" xr:uid="{AA78B860-C94C-4A9E-B5E0-BC37148E3B94}"/>
    <cellStyle name="Normal 3 3 6 2 4 2 2 2" xfId="19578" xr:uid="{DE030EF2-5547-4A6F-86AB-8E5B2EF72BA5}"/>
    <cellStyle name="Normal 3 3 6 2 4 2 2 2 2" xfId="47527" xr:uid="{8011F1A0-AE12-4499-B7E8-8B49EC798EA6}"/>
    <cellStyle name="Normal 3 3 6 2 4 2 2 3" xfId="47526" xr:uid="{B082F5BD-9C0D-461E-82C2-D6D2FB79DF69}"/>
    <cellStyle name="Normal 3 3 6 2 4 2 3" xfId="19579" xr:uid="{BE2F3459-84B7-41D3-8920-9221DA30B969}"/>
    <cellStyle name="Normal 3 3 6 2 4 2 3 2" xfId="47528" xr:uid="{F48E077C-1940-4811-A69D-9CA50DF53BDB}"/>
    <cellStyle name="Normal 3 3 6 2 4 2 4" xfId="47525" xr:uid="{D6D43A2F-1131-4CB0-A977-7B6BD43F4F5B}"/>
    <cellStyle name="Normal 3 3 6 2 4 3" xfId="19580" xr:uid="{D2CEFCEC-F313-4882-B5F5-5FD4ABD6447C}"/>
    <cellStyle name="Normal 3 3 6 2 4 3 2" xfId="19581" xr:uid="{474931FE-8A91-4CCE-92FD-DFF72EE94B52}"/>
    <cellStyle name="Normal 3 3 6 2 4 3 2 2" xfId="47530" xr:uid="{EFBB7C6C-145B-4F44-A9D0-3CF34E61993D}"/>
    <cellStyle name="Normal 3 3 6 2 4 3 3" xfId="47529" xr:uid="{6ADC818A-88B9-4121-80C8-D1EEB1EF0D82}"/>
    <cellStyle name="Normal 3 3 6 2 4 4" xfId="19582" xr:uid="{36E3E0ED-ECED-4B41-B474-6FBCC60F8FC8}"/>
    <cellStyle name="Normal 3 3 6 2 4 4 2" xfId="47531" xr:uid="{2DC3EC45-4860-4E74-951F-CD129A65FAEF}"/>
    <cellStyle name="Normal 3 3 6 2 4 5" xfId="47524" xr:uid="{03632E4A-CBB9-45C9-946F-45D4A4A6D0B9}"/>
    <cellStyle name="Normal 3 3 6 2 5" xfId="19583" xr:uid="{F4A0B65C-A94F-4627-9968-EAFDD6BE6E34}"/>
    <cellStyle name="Normal 3 3 6 2 5 2" xfId="19584" xr:uid="{88EAAF40-12DB-4D2E-9F4F-458C99E82181}"/>
    <cellStyle name="Normal 3 3 6 2 5 2 2" xfId="19585" xr:uid="{302B631C-67FD-4B02-BA50-734B7B56F803}"/>
    <cellStyle name="Normal 3 3 6 2 5 2 2 2" xfId="47534" xr:uid="{54704550-2D43-4F6E-99E5-7260A051516E}"/>
    <cellStyle name="Normal 3 3 6 2 5 2 3" xfId="47533" xr:uid="{FC41E2B5-2470-4F76-930C-70950D6F194D}"/>
    <cellStyle name="Normal 3 3 6 2 5 3" xfId="19586" xr:uid="{2619C90F-6463-4192-955F-5FF68FA6DBE0}"/>
    <cellStyle name="Normal 3 3 6 2 5 3 2" xfId="47535" xr:uid="{6139B797-9D1C-42B7-9B47-9A1CA03E8D67}"/>
    <cellStyle name="Normal 3 3 6 2 5 4" xfId="47532" xr:uid="{3106CBD0-F6A2-459E-950F-AE69B6014A45}"/>
    <cellStyle name="Normal 3 3 6 2 6" xfId="19587" xr:uid="{CBA76DAD-73C3-41A3-975F-7D54A8F9DB3A}"/>
    <cellStyle name="Normal 3 3 6 2 6 2" xfId="19588" xr:uid="{3AC36B99-C71E-4345-8952-ED29C894BFBF}"/>
    <cellStyle name="Normal 3 3 6 2 6 2 2" xfId="47537" xr:uid="{C583379B-1421-4C7A-9C3E-3A4B4F91DC4A}"/>
    <cellStyle name="Normal 3 3 6 2 6 3" xfId="47536" xr:uid="{825F4341-366D-4C5D-AECC-26268625357D}"/>
    <cellStyle name="Normal 3 3 6 2 7" xfId="19589" xr:uid="{DA9997AA-A9C3-490B-8774-33057CDE6F57}"/>
    <cellStyle name="Normal 3 3 6 2 7 2" xfId="47538" xr:uid="{1F626B59-1B47-405C-A583-F192191A2B7A}"/>
    <cellStyle name="Normal 3 3 6 2 8" xfId="28409" xr:uid="{730948E4-27EF-4BD6-88AF-2AC9FD10A0A8}"/>
    <cellStyle name="Normal 3 3 6 3" xfId="19590" xr:uid="{FBB3BDAE-8B0B-4A66-A9FF-E4F05FA81B4A}"/>
    <cellStyle name="Normal 3 3 6 3 2" xfId="19591" xr:uid="{BF98AA48-EA21-4447-871C-CCB29F6E225C}"/>
    <cellStyle name="Normal 3 3 6 3 2 2" xfId="19592" xr:uid="{065B3486-EBC8-475B-B456-95C85A386E0A}"/>
    <cellStyle name="Normal 3 3 6 3 2 2 2" xfId="19593" xr:uid="{BAE79B5B-3D71-47D6-A1D5-FAF0F3968F4C}"/>
    <cellStyle name="Normal 3 3 6 3 2 2 2 2" xfId="19594" xr:uid="{CB644655-F7B4-4220-8CAF-001E948DBAA5}"/>
    <cellStyle name="Normal 3 3 6 3 2 2 2 2 2" xfId="47543" xr:uid="{3BC13490-7E28-47CA-8E2A-9BE8B394D92A}"/>
    <cellStyle name="Normal 3 3 6 3 2 2 2 3" xfId="47542" xr:uid="{677E1DD8-1274-4DC6-8B26-60B8E1C62F6C}"/>
    <cellStyle name="Normal 3 3 6 3 2 2 3" xfId="19595" xr:uid="{2F71540B-26F5-44E0-AFE5-E54225417CF5}"/>
    <cellStyle name="Normal 3 3 6 3 2 2 3 2" xfId="47544" xr:uid="{556C523C-D7F1-4A84-8D2E-E1F3D01BEA30}"/>
    <cellStyle name="Normal 3 3 6 3 2 2 4" xfId="47541" xr:uid="{F0204FDF-76F3-4706-AA0D-25A03E096249}"/>
    <cellStyle name="Normal 3 3 6 3 2 3" xfId="19596" xr:uid="{5CEA8087-4D31-4AB9-850B-36871951A189}"/>
    <cellStyle name="Normal 3 3 6 3 2 3 2" xfId="19597" xr:uid="{03BD2E45-42B2-4241-9BBC-05828CB105B2}"/>
    <cellStyle name="Normal 3 3 6 3 2 3 2 2" xfId="47546" xr:uid="{E2E220D8-E46F-4AE8-B8B7-702642B4293E}"/>
    <cellStyle name="Normal 3 3 6 3 2 3 3" xfId="47545" xr:uid="{C4199C4D-7798-4B65-8570-F393B30E045E}"/>
    <cellStyle name="Normal 3 3 6 3 2 4" xfId="19598" xr:uid="{98E4FE23-F3DB-4CC1-B754-2E62298B26A1}"/>
    <cellStyle name="Normal 3 3 6 3 2 4 2" xfId="47547" xr:uid="{6DDFAA3C-CE45-4DC4-89CC-A3CC48D2213A}"/>
    <cellStyle name="Normal 3 3 6 3 2 5" xfId="47540" xr:uid="{830D37D2-1DCD-4C0B-9CE1-DCEB97FC0E5C}"/>
    <cellStyle name="Normal 3 3 6 3 3" xfId="19599" xr:uid="{F7113D00-A38F-4D8D-97C1-5898A5607B81}"/>
    <cellStyle name="Normal 3 3 6 3 3 2" xfId="19600" xr:uid="{C000F092-AB06-420D-A8FE-BA0CAB505D3E}"/>
    <cellStyle name="Normal 3 3 6 3 3 2 2" xfId="19601" xr:uid="{145466E3-5D5C-466C-B63F-5D933D1FE611}"/>
    <cellStyle name="Normal 3 3 6 3 3 2 2 2" xfId="47550" xr:uid="{6C4065E4-DF78-4730-8AE9-A89E6B87554A}"/>
    <cellStyle name="Normal 3 3 6 3 3 2 3" xfId="47549" xr:uid="{7BE1BFDC-A3E0-49C3-8DDE-F72709955E5E}"/>
    <cellStyle name="Normal 3 3 6 3 3 3" xfId="19602" xr:uid="{5AB9BA16-F36A-4031-B1C1-371EA23B0677}"/>
    <cellStyle name="Normal 3 3 6 3 3 3 2" xfId="47551" xr:uid="{C9729F45-AA42-46F6-99FB-15A16CF79FAE}"/>
    <cellStyle name="Normal 3 3 6 3 3 4" xfId="47548" xr:uid="{3A9BBF2F-A602-44CE-83CD-109F0BB2A740}"/>
    <cellStyle name="Normal 3 3 6 3 4" xfId="19603" xr:uid="{1993877F-BE6D-4C86-A36A-0A17130C5BA2}"/>
    <cellStyle name="Normal 3 3 6 3 4 2" xfId="19604" xr:uid="{3617BF86-599E-42CF-BB97-66573189EE06}"/>
    <cellStyle name="Normal 3 3 6 3 4 2 2" xfId="47553" xr:uid="{FC219743-8A77-4884-9DC7-8D684D4D6C57}"/>
    <cellStyle name="Normal 3 3 6 3 4 3" xfId="47552" xr:uid="{03B476DB-9B1A-4778-A533-8B4B3E29D35D}"/>
    <cellStyle name="Normal 3 3 6 3 5" xfId="19605" xr:uid="{31691DDA-15DE-4B89-A1E7-C11D374DFE89}"/>
    <cellStyle name="Normal 3 3 6 3 5 2" xfId="47554" xr:uid="{A69E4E7C-0D45-4477-A642-BBED28B3A64B}"/>
    <cellStyle name="Normal 3 3 6 3 6" xfId="47539" xr:uid="{AF63941D-8E77-45B8-96F9-6545C156FF40}"/>
    <cellStyle name="Normal 3 3 6 4" xfId="19606" xr:uid="{5E031266-514A-433C-A4C0-ABCBC7BBCD4C}"/>
    <cellStyle name="Normal 3 3 6 4 2" xfId="19607" xr:uid="{33DCA26F-9224-4FDD-83CB-F8FB980DBBA3}"/>
    <cellStyle name="Normal 3 3 6 4 2 2" xfId="19608" xr:uid="{8C3F3B91-CD71-4286-98AA-255FD98B2AA9}"/>
    <cellStyle name="Normal 3 3 6 4 2 2 2" xfId="19609" xr:uid="{37EAB32F-DD5E-4CA1-A8E3-3C4841193A03}"/>
    <cellStyle name="Normal 3 3 6 4 2 2 2 2" xfId="47558" xr:uid="{F3FC76BB-39B0-40B9-8ED4-A801231EA586}"/>
    <cellStyle name="Normal 3 3 6 4 2 2 3" xfId="47557" xr:uid="{219E3671-13BE-4154-8CB7-95BD10E9635C}"/>
    <cellStyle name="Normal 3 3 6 4 2 3" xfId="19610" xr:uid="{20C9F365-C33E-469F-AAFB-85BA570732B1}"/>
    <cellStyle name="Normal 3 3 6 4 2 3 2" xfId="47559" xr:uid="{743A3910-FF7C-49AA-8927-6BE3CE7FFCF5}"/>
    <cellStyle name="Normal 3 3 6 4 2 4" xfId="47556" xr:uid="{2C4B6E7A-119E-4E41-A7F7-4DED3D33845E}"/>
    <cellStyle name="Normal 3 3 6 4 3" xfId="19611" xr:uid="{ACC1A0E7-18CC-4377-AA23-D1B4E916D9F0}"/>
    <cellStyle name="Normal 3 3 6 4 3 2" xfId="19612" xr:uid="{29B1C8DF-84DB-48C6-988F-E0E6C3A419B3}"/>
    <cellStyle name="Normal 3 3 6 4 3 2 2" xfId="47561" xr:uid="{A9242516-76F6-46F9-81E9-A32A3F437446}"/>
    <cellStyle name="Normal 3 3 6 4 3 3" xfId="47560" xr:uid="{7E6477F6-8F49-4B69-864F-1D243082DAD7}"/>
    <cellStyle name="Normal 3 3 6 4 4" xfId="19613" xr:uid="{03882D22-0882-40F7-9422-2D834BEE39BE}"/>
    <cellStyle name="Normal 3 3 6 4 4 2" xfId="47562" xr:uid="{B25E11B7-F5EE-4EE0-A8F8-555A056746F2}"/>
    <cellStyle name="Normal 3 3 6 4 5" xfId="47555" xr:uid="{70E2726B-B1DA-4EB5-AEE0-B8771D085089}"/>
    <cellStyle name="Normal 3 3 6 5" xfId="19614" xr:uid="{0602F2BB-E3F2-4517-A883-9280F2D77514}"/>
    <cellStyle name="Normal 3 3 6 5 2" xfId="19615" xr:uid="{DC4C59E8-5A54-4A54-9EF3-3953E5E43F87}"/>
    <cellStyle name="Normal 3 3 6 5 2 2" xfId="19616" xr:uid="{9B6C5E9A-DFB6-4777-A790-B96FF273D92D}"/>
    <cellStyle name="Normal 3 3 6 5 2 2 2" xfId="19617" xr:uid="{CDBEF364-3F89-4E20-8421-4C45F009BF33}"/>
    <cellStyle name="Normal 3 3 6 5 2 2 2 2" xfId="47566" xr:uid="{A4B430BD-10F8-4BCE-95A9-9729B982F553}"/>
    <cellStyle name="Normal 3 3 6 5 2 2 3" xfId="47565" xr:uid="{CA169953-E618-48A5-AFBA-8A0D5B8587CE}"/>
    <cellStyle name="Normal 3 3 6 5 2 3" xfId="19618" xr:uid="{C906FFE7-21C0-4034-AF10-BD0558774BF3}"/>
    <cellStyle name="Normal 3 3 6 5 2 3 2" xfId="47567" xr:uid="{8AAF077C-3284-4AC4-BA94-9F37771E426E}"/>
    <cellStyle name="Normal 3 3 6 5 2 4" xfId="47564" xr:uid="{10BBFC4F-56F0-4202-9E56-8F8508F33A1A}"/>
    <cellStyle name="Normal 3 3 6 5 3" xfId="19619" xr:uid="{E53A126A-A78E-41CA-9C23-C96FEC5075DA}"/>
    <cellStyle name="Normal 3 3 6 5 3 2" xfId="19620" xr:uid="{EB8F4938-5047-4371-A142-AFB70715AF09}"/>
    <cellStyle name="Normal 3 3 6 5 3 2 2" xfId="47569" xr:uid="{C5FBD363-44E9-446C-9303-77456ED55AC7}"/>
    <cellStyle name="Normal 3 3 6 5 3 3" xfId="47568" xr:uid="{E2D9203F-3E7E-4060-BFF8-AD5A0FBC90FC}"/>
    <cellStyle name="Normal 3 3 6 5 4" xfId="19621" xr:uid="{23A9F596-5B52-4F8A-B3DA-46E4E6DD4BDC}"/>
    <cellStyle name="Normal 3 3 6 5 4 2" xfId="47570" xr:uid="{CC5BB6FC-432F-43ED-AC59-D207ED4AE1CF}"/>
    <cellStyle name="Normal 3 3 6 5 5" xfId="47563" xr:uid="{96CE85EF-47E8-465E-A79C-0FDED617B5A3}"/>
    <cellStyle name="Normal 3 3 6 6" xfId="19622" xr:uid="{56E50E62-6AA1-45D9-8E98-BCDD8C7A01F2}"/>
    <cellStyle name="Normal 3 3 6 6 2" xfId="19623" xr:uid="{C0B32DFB-DA40-49EC-91D7-3774D2BEEBE8}"/>
    <cellStyle name="Normal 3 3 6 6 2 2" xfId="19624" xr:uid="{274911C1-3B37-494E-8DB0-31FAA833F022}"/>
    <cellStyle name="Normal 3 3 6 6 2 2 2" xfId="47573" xr:uid="{78C55589-BEC6-4B0B-BD9F-078A0BC61295}"/>
    <cellStyle name="Normal 3 3 6 6 2 3" xfId="47572" xr:uid="{1C51BB4B-F335-4886-B4D1-B1B193015A77}"/>
    <cellStyle name="Normal 3 3 6 6 3" xfId="19625" xr:uid="{4D439D79-09D4-4FC6-A2EA-18ED55D60404}"/>
    <cellStyle name="Normal 3 3 6 6 3 2" xfId="47574" xr:uid="{3F583D7D-D0F6-4F3C-898E-00D3B76D10EC}"/>
    <cellStyle name="Normal 3 3 6 6 4" xfId="47571" xr:uid="{94583289-CCCD-4380-9152-9CF0C0AE4A4F}"/>
    <cellStyle name="Normal 3 3 6 7" xfId="19626" xr:uid="{FC2E263E-48E0-4168-A293-D5CFB8D690F9}"/>
    <cellStyle name="Normal 3 3 6 7 2" xfId="19627" xr:uid="{66AE2FFA-C232-4E3A-A75D-DDD0DB4FF788}"/>
    <cellStyle name="Normal 3 3 6 7 2 2" xfId="47576" xr:uid="{8A3A04F2-B629-446D-862C-85692D5C85E6}"/>
    <cellStyle name="Normal 3 3 6 7 3" xfId="47575" xr:uid="{513C56CE-E255-4E1D-95C7-248B0D370538}"/>
    <cellStyle name="Normal 3 3 6 8" xfId="19628" xr:uid="{77F86A9D-4DD9-452C-BC6E-F4C1B74EE37B}"/>
    <cellStyle name="Normal 3 3 6 8 2" xfId="47577" xr:uid="{673BCC4E-75D1-41EC-A373-F37825FE5F58}"/>
    <cellStyle name="Normal 3 3 6 9" xfId="28064" xr:uid="{12005DC9-4017-4585-8D07-20B0412D83E5}"/>
    <cellStyle name="Normal 3 3 7" xfId="394" xr:uid="{5B0A9959-948D-48D3-A26F-2DA98F3684F2}"/>
    <cellStyle name="Normal 3 3 7 2" xfId="19629" xr:uid="{49D995A5-B8EC-485C-BBFD-B28ECCEBB0E3}"/>
    <cellStyle name="Normal 3 3 7 2 2" xfId="19630" xr:uid="{C8F1A233-A58B-464B-972A-36FF3F558EFC}"/>
    <cellStyle name="Normal 3 3 7 2 2 2" xfId="19631" xr:uid="{020E3A24-079F-4E5A-B3EB-54D9B3FFFB0B}"/>
    <cellStyle name="Normal 3 3 7 2 2 2 2" xfId="19632" xr:uid="{3AC07D20-BEB6-4CCE-A1EA-DB845C6DB0F0}"/>
    <cellStyle name="Normal 3 3 7 2 2 2 2 2" xfId="19633" xr:uid="{20D031D9-2B96-4A1D-A9E7-6DDC1BBC0AA7}"/>
    <cellStyle name="Normal 3 3 7 2 2 2 2 2 2" xfId="47582" xr:uid="{42082DF3-C08A-435A-93FC-F1322A8DE805}"/>
    <cellStyle name="Normal 3 3 7 2 2 2 2 3" xfId="47581" xr:uid="{3A0AC980-7CA2-4940-90A6-77D33041369B}"/>
    <cellStyle name="Normal 3 3 7 2 2 2 3" xfId="19634" xr:uid="{11E5F17A-0D7E-4C7F-B6AC-0084EA66A491}"/>
    <cellStyle name="Normal 3 3 7 2 2 2 3 2" xfId="47583" xr:uid="{BE56B29D-5DB9-4C31-80FA-59037B654E5C}"/>
    <cellStyle name="Normal 3 3 7 2 2 2 4" xfId="47580" xr:uid="{84F1E29B-AB59-454E-A9D0-9F59FA9305E6}"/>
    <cellStyle name="Normal 3 3 7 2 2 3" xfId="19635" xr:uid="{49EE0E17-D0CB-47D3-A853-FB86F73A6F70}"/>
    <cellStyle name="Normal 3 3 7 2 2 3 2" xfId="19636" xr:uid="{CF5A80A8-F143-49B7-836C-6C1DB545A5EC}"/>
    <cellStyle name="Normal 3 3 7 2 2 3 2 2" xfId="47585" xr:uid="{7E882763-020C-4FC1-8945-1C8C3E5B899E}"/>
    <cellStyle name="Normal 3 3 7 2 2 3 3" xfId="47584" xr:uid="{765FF2A6-F840-4118-81CE-6B95EE0832FC}"/>
    <cellStyle name="Normal 3 3 7 2 2 4" xfId="19637" xr:uid="{455ECC9E-B18C-42F3-B8E6-31C143735799}"/>
    <cellStyle name="Normal 3 3 7 2 2 4 2" xfId="47586" xr:uid="{2DEDCA52-BF87-42DC-8E1E-7AC6B1F7DBDF}"/>
    <cellStyle name="Normal 3 3 7 2 2 5" xfId="47579" xr:uid="{0DEA87A4-37DF-482F-B4CC-4309D1FABA7B}"/>
    <cellStyle name="Normal 3 3 7 2 3" xfId="19638" xr:uid="{2EDBCDAF-8A8A-4B42-9A7A-7C87245F485A}"/>
    <cellStyle name="Normal 3 3 7 2 3 2" xfId="19639" xr:uid="{C3CAC221-45AA-43DA-B314-351B3E03C4C6}"/>
    <cellStyle name="Normal 3 3 7 2 3 2 2" xfId="19640" xr:uid="{12B264C4-5F59-40F0-BEF9-09C246E7A2B4}"/>
    <cellStyle name="Normal 3 3 7 2 3 2 2 2" xfId="47589" xr:uid="{A1196150-6CDE-4091-A1E7-1F94593E9762}"/>
    <cellStyle name="Normal 3 3 7 2 3 2 3" xfId="47588" xr:uid="{B99B8FAB-D059-4DA4-8F8D-F82CF59EC15C}"/>
    <cellStyle name="Normal 3 3 7 2 3 3" xfId="19641" xr:uid="{0E72E97B-92F6-4CDE-9610-75BE37D945D3}"/>
    <cellStyle name="Normal 3 3 7 2 3 3 2" xfId="47590" xr:uid="{9EB35902-F2CA-4F64-8D18-7DD065DB9E56}"/>
    <cellStyle name="Normal 3 3 7 2 3 4" xfId="47587" xr:uid="{4CA64620-B82C-4C99-8F52-A4E5861C9632}"/>
    <cellStyle name="Normal 3 3 7 2 4" xfId="19642" xr:uid="{6C4F70AA-5AE5-4952-8164-56E728BB159C}"/>
    <cellStyle name="Normal 3 3 7 2 4 2" xfId="19643" xr:uid="{A741D8DD-C251-46A2-A8C5-B40D1A60E05D}"/>
    <cellStyle name="Normal 3 3 7 2 4 2 2" xfId="47592" xr:uid="{4CAFDE1A-56DF-41E7-95A0-D06C03F4F1F2}"/>
    <cellStyle name="Normal 3 3 7 2 4 3" xfId="47591" xr:uid="{E443E916-0F44-49A9-AEB1-E274A9938E6D}"/>
    <cellStyle name="Normal 3 3 7 2 5" xfId="19644" xr:uid="{37D29CD6-7B49-47C4-88AD-0F9CDD8988CB}"/>
    <cellStyle name="Normal 3 3 7 2 5 2" xfId="47593" xr:uid="{7F9A07AC-678D-4B07-BB5A-354840F6E8E3}"/>
    <cellStyle name="Normal 3 3 7 2 6" xfId="47578" xr:uid="{5D1A57C4-0430-4832-87FF-C8CF772B949F}"/>
    <cellStyle name="Normal 3 3 7 3" xfId="19645" xr:uid="{21E95A9B-33AC-48AF-9053-D79D1631235A}"/>
    <cellStyle name="Normal 3 3 7 3 2" xfId="19646" xr:uid="{1EC55DE6-F021-46CB-9E57-0D45ACC40F8A}"/>
    <cellStyle name="Normal 3 3 7 3 2 2" xfId="19647" xr:uid="{31BC6926-3049-4C03-9C8C-F4D7DBA52BA9}"/>
    <cellStyle name="Normal 3 3 7 3 2 2 2" xfId="19648" xr:uid="{490CD885-0CE1-4EC2-B9DF-D66A44EB1947}"/>
    <cellStyle name="Normal 3 3 7 3 2 2 2 2" xfId="47597" xr:uid="{6773ECAE-9DD1-4074-A98D-A5CDDAC6549D}"/>
    <cellStyle name="Normal 3 3 7 3 2 2 3" xfId="47596" xr:uid="{C1F93282-AF3A-42F8-A6F5-8753264341BD}"/>
    <cellStyle name="Normal 3 3 7 3 2 3" xfId="19649" xr:uid="{DDEB3D74-5D20-4517-9FAA-3DF620F2BA00}"/>
    <cellStyle name="Normal 3 3 7 3 2 3 2" xfId="47598" xr:uid="{D4F64114-6735-42F1-8C3F-E1B42DBB5B98}"/>
    <cellStyle name="Normal 3 3 7 3 2 4" xfId="47595" xr:uid="{6F4DAEEB-1DC0-4EDF-99A3-9126B271CB40}"/>
    <cellStyle name="Normal 3 3 7 3 3" xfId="19650" xr:uid="{08DDE855-7060-4A1A-8558-103DFD7B6F09}"/>
    <cellStyle name="Normal 3 3 7 3 3 2" xfId="19651" xr:uid="{F7F1ECAF-9F29-4024-A9C0-7AB16DF28249}"/>
    <cellStyle name="Normal 3 3 7 3 3 2 2" xfId="47600" xr:uid="{1E3ED293-2E88-429A-844E-4535231CB48A}"/>
    <cellStyle name="Normal 3 3 7 3 3 3" xfId="47599" xr:uid="{2DBB1E45-5CBF-4D64-93DD-FAA192EA2BF5}"/>
    <cellStyle name="Normal 3 3 7 3 4" xfId="19652" xr:uid="{35F6247E-C71A-4811-AE32-6B524210C87D}"/>
    <cellStyle name="Normal 3 3 7 3 4 2" xfId="47601" xr:uid="{CD321CCE-71A0-47D8-8D02-4C46F8747FC1}"/>
    <cellStyle name="Normal 3 3 7 3 5" xfId="47594" xr:uid="{CEE8D0F5-5AB2-46B1-B6BF-E56DF68D5645}"/>
    <cellStyle name="Normal 3 3 7 4" xfId="19653" xr:uid="{3ABBC57C-A6FC-4255-A5E4-18E0FCDB2E17}"/>
    <cellStyle name="Normal 3 3 7 4 2" xfId="19654" xr:uid="{8014D567-73E8-4761-B567-39FA0FD5E4EF}"/>
    <cellStyle name="Normal 3 3 7 4 2 2" xfId="19655" xr:uid="{119DB1A6-3138-445D-BE2E-375F89AFC8D5}"/>
    <cellStyle name="Normal 3 3 7 4 2 2 2" xfId="19656" xr:uid="{4BA15429-4751-461C-92D7-86884F86A243}"/>
    <cellStyle name="Normal 3 3 7 4 2 2 2 2" xfId="47605" xr:uid="{46330187-ACE3-4BDE-B49F-3E8532789D1D}"/>
    <cellStyle name="Normal 3 3 7 4 2 2 3" xfId="47604" xr:uid="{5B06567E-5975-434A-8AA4-2000082FA8DA}"/>
    <cellStyle name="Normal 3 3 7 4 2 3" xfId="19657" xr:uid="{3BDD97DC-2613-4B8B-8E54-0EA3C3C57261}"/>
    <cellStyle name="Normal 3 3 7 4 2 3 2" xfId="47606" xr:uid="{74A45B6A-AE0E-47FE-A2D0-F0F33F079C2C}"/>
    <cellStyle name="Normal 3 3 7 4 2 4" xfId="47603" xr:uid="{4DEC8D21-E4F6-458F-99BE-0010E62C2401}"/>
    <cellStyle name="Normal 3 3 7 4 3" xfId="19658" xr:uid="{08A4858C-09C9-4F0A-BCC4-CC317C993E9F}"/>
    <cellStyle name="Normal 3 3 7 4 3 2" xfId="19659" xr:uid="{9EECA1B3-D304-4EC1-B47A-6E369D13C4C2}"/>
    <cellStyle name="Normal 3 3 7 4 3 2 2" xfId="47608" xr:uid="{EF526314-489A-4911-BDD5-34E0AF926EAB}"/>
    <cellStyle name="Normal 3 3 7 4 3 3" xfId="47607" xr:uid="{57A1A84D-EB0D-470B-B318-7BC522C26FDA}"/>
    <cellStyle name="Normal 3 3 7 4 4" xfId="19660" xr:uid="{CDB15F4B-7C19-4367-8A21-B59822F0B774}"/>
    <cellStyle name="Normal 3 3 7 4 4 2" xfId="47609" xr:uid="{D0092E9F-E5B3-4A14-ADCA-39A5B1B58414}"/>
    <cellStyle name="Normal 3 3 7 4 5" xfId="47602" xr:uid="{00F08E68-55A8-4F16-B771-21F409EA6F13}"/>
    <cellStyle name="Normal 3 3 7 5" xfId="19661" xr:uid="{23455B20-229A-4F16-B25B-F9798E51FB7C}"/>
    <cellStyle name="Normal 3 3 7 5 2" xfId="19662" xr:uid="{326B58DE-D1CD-4927-96AB-98D72ED54027}"/>
    <cellStyle name="Normal 3 3 7 5 2 2" xfId="19663" xr:uid="{55B79C44-AB73-4475-83DC-A7E8F55D508C}"/>
    <cellStyle name="Normal 3 3 7 5 2 2 2" xfId="47612" xr:uid="{BBD0B55F-FCB5-42EA-A1AD-72EFD8B1D1FF}"/>
    <cellStyle name="Normal 3 3 7 5 2 3" xfId="47611" xr:uid="{22FF05E3-6D54-4792-A7A9-20E7EF1A2904}"/>
    <cellStyle name="Normal 3 3 7 5 3" xfId="19664" xr:uid="{697F3367-CE6C-4E83-97AA-0B7F03AA5A61}"/>
    <cellStyle name="Normal 3 3 7 5 3 2" xfId="47613" xr:uid="{38B28534-9C64-42B5-8D11-CBF44A60F754}"/>
    <cellStyle name="Normal 3 3 7 5 4" xfId="47610" xr:uid="{7B9F67CA-A619-461F-B7B3-CC7E7010DCFC}"/>
    <cellStyle name="Normal 3 3 7 6" xfId="19665" xr:uid="{D56B7F02-B85A-4D48-B817-99B40A3AD119}"/>
    <cellStyle name="Normal 3 3 7 6 2" xfId="19666" xr:uid="{533B6D3B-32D0-4F92-934F-FD3793EBD1C0}"/>
    <cellStyle name="Normal 3 3 7 6 2 2" xfId="47615" xr:uid="{0EB101EE-A7CC-4FDB-8F85-13338163E7B1}"/>
    <cellStyle name="Normal 3 3 7 6 3" xfId="47614" xr:uid="{58DE7AF9-C4F3-4C10-8FE3-E7F2CC27BE0D}"/>
    <cellStyle name="Normal 3 3 7 7" xfId="19667" xr:uid="{D64AA604-ED98-47A6-B723-727BB4C83E13}"/>
    <cellStyle name="Normal 3 3 7 7 2" xfId="47616" xr:uid="{DEAD73EC-FF9D-4B14-97FA-76D7B6E7AC8B}"/>
    <cellStyle name="Normal 3 3 7 8" xfId="28373" xr:uid="{392AFAB7-7390-4A8D-8D7B-9EC9EBCE180D}"/>
    <cellStyle name="Normal 3 3 8" xfId="19668" xr:uid="{7BBC7C48-60A9-4D0A-8D76-436C682DFD25}"/>
    <cellStyle name="Normal 3 3 8 2" xfId="19669" xr:uid="{2668925C-67C2-4578-AF4E-AEF1371FECE2}"/>
    <cellStyle name="Normal 3 3 8 2 2" xfId="19670" xr:uid="{5D702362-4D86-4C8D-8671-753FE5F7341E}"/>
    <cellStyle name="Normal 3 3 8 2 2 2" xfId="19671" xr:uid="{8940237F-7B3E-4648-A1C7-1EE1DEF6F08E}"/>
    <cellStyle name="Normal 3 3 8 2 2 2 2" xfId="19672" xr:uid="{E4665397-8578-4CE1-94B8-D758F05B8162}"/>
    <cellStyle name="Normal 3 3 8 2 2 2 2 2" xfId="47621" xr:uid="{6FE3C640-0F69-46F0-96B5-B14B148684C5}"/>
    <cellStyle name="Normal 3 3 8 2 2 2 3" xfId="47620" xr:uid="{AD641687-745D-4E96-924F-327B1E407DDF}"/>
    <cellStyle name="Normal 3 3 8 2 2 3" xfId="19673" xr:uid="{A48321A2-F4B9-43BE-BAC2-A63DB1D9D6E4}"/>
    <cellStyle name="Normal 3 3 8 2 2 3 2" xfId="47622" xr:uid="{14147F78-241E-4AA2-A3B2-2B5353D4324A}"/>
    <cellStyle name="Normal 3 3 8 2 2 4" xfId="47619" xr:uid="{36164CEC-AB09-48DE-98E5-A984656C3A13}"/>
    <cellStyle name="Normal 3 3 8 2 3" xfId="19674" xr:uid="{DE90DBCA-5757-41F4-B338-95BE7A6DFAF3}"/>
    <cellStyle name="Normal 3 3 8 2 3 2" xfId="19675" xr:uid="{B13ED61E-DBE7-4977-B667-C02C7926A117}"/>
    <cellStyle name="Normal 3 3 8 2 3 2 2" xfId="47624" xr:uid="{FE56E254-CFD1-44B3-8C27-B689C8057B54}"/>
    <cellStyle name="Normal 3 3 8 2 3 3" xfId="47623" xr:uid="{91541C14-2A11-48E5-9536-AB088D68B778}"/>
    <cellStyle name="Normal 3 3 8 2 4" xfId="19676" xr:uid="{31411E12-364E-4461-A610-4B2D39F68EC1}"/>
    <cellStyle name="Normal 3 3 8 2 4 2" xfId="47625" xr:uid="{2C33C3D3-A6DA-4CE0-BEE7-922633B68357}"/>
    <cellStyle name="Normal 3 3 8 2 5" xfId="47618" xr:uid="{C472F77D-4DF4-4074-86B3-73A028286F82}"/>
    <cellStyle name="Normal 3 3 8 3" xfId="19677" xr:uid="{A6D18750-EA39-4D27-9C61-9AA2A28DD1F7}"/>
    <cellStyle name="Normal 3 3 8 3 2" xfId="19678" xr:uid="{58AFE0A2-5257-4675-B0CB-FF52D5DB21DF}"/>
    <cellStyle name="Normal 3 3 8 3 2 2" xfId="19679" xr:uid="{B06B83AE-7A1C-49CC-A338-F9B24976DD5C}"/>
    <cellStyle name="Normal 3 3 8 3 2 2 2" xfId="47628" xr:uid="{E9697B2F-B9BB-4AF4-AF8C-6C487A135FEC}"/>
    <cellStyle name="Normal 3 3 8 3 2 3" xfId="47627" xr:uid="{265EE507-D43F-4A76-9F5F-8C4A31D06500}"/>
    <cellStyle name="Normal 3 3 8 3 3" xfId="19680" xr:uid="{3DCDE9E6-F610-40F9-8075-813FCA31AF41}"/>
    <cellStyle name="Normal 3 3 8 3 3 2" xfId="47629" xr:uid="{50957BF1-DA36-4046-95B1-35ECF5C5A7DA}"/>
    <cellStyle name="Normal 3 3 8 3 4" xfId="47626" xr:uid="{7E150E1F-D744-4DB8-8622-6F9EBAD1E57A}"/>
    <cellStyle name="Normal 3 3 8 4" xfId="19681" xr:uid="{2996DB13-D110-44F0-A753-563483F1A768}"/>
    <cellStyle name="Normal 3 3 8 4 2" xfId="19682" xr:uid="{7D75D2E7-069C-4DFB-9B74-7F8A38C622CF}"/>
    <cellStyle name="Normal 3 3 8 4 2 2" xfId="47631" xr:uid="{BB24E5AC-BAF6-4604-B6BA-E6EDF8CF16B0}"/>
    <cellStyle name="Normal 3 3 8 4 3" xfId="47630" xr:uid="{CD87DB64-D3F1-4397-9442-81FD46EDF601}"/>
    <cellStyle name="Normal 3 3 8 5" xfId="19683" xr:uid="{CD66B35A-98CE-4277-8733-44F898C45F09}"/>
    <cellStyle name="Normal 3 3 8 5 2" xfId="47632" xr:uid="{6B217A43-8A2A-45B4-B4A8-054B4ECF293C}"/>
    <cellStyle name="Normal 3 3 8 6" xfId="47617" xr:uid="{F8F3C02D-70B2-4EBF-A135-7B8A16B66BF8}"/>
    <cellStyle name="Normal 3 3 9" xfId="19684" xr:uid="{18AD104F-E297-409D-A16E-4D6F88F350D9}"/>
    <cellStyle name="Normal 3 3 9 2" xfId="19685" xr:uid="{D42863D8-FC6B-4DC4-958A-21824ADF52B1}"/>
    <cellStyle name="Normal 3 3 9 2 2" xfId="19686" xr:uid="{2EE8BCD9-B584-40D0-B014-6A41010300D7}"/>
    <cellStyle name="Normal 3 3 9 2 2 2" xfId="19687" xr:uid="{E4B53482-5A4A-4EF1-8F40-86A98402C273}"/>
    <cellStyle name="Normal 3 3 9 2 2 2 2" xfId="47636" xr:uid="{40C3140E-6E0E-4296-A91A-49353059D99C}"/>
    <cellStyle name="Normal 3 3 9 2 2 3" xfId="47635" xr:uid="{13AEF8D0-70CC-4580-A8D3-B583ABFB4BF0}"/>
    <cellStyle name="Normal 3 3 9 2 3" xfId="19688" xr:uid="{775AB388-A8D6-40BE-81B2-030FB04A0C69}"/>
    <cellStyle name="Normal 3 3 9 2 3 2" xfId="47637" xr:uid="{E9977921-85EE-4612-8B8C-C9710A9985A3}"/>
    <cellStyle name="Normal 3 3 9 2 4" xfId="47634" xr:uid="{20BB77CC-9DFE-4725-A33B-54DDCF54BE4B}"/>
    <cellStyle name="Normal 3 3 9 3" xfId="19689" xr:uid="{DD45A0F8-C01D-44BD-9A02-85CB84D0E58A}"/>
    <cellStyle name="Normal 3 3 9 3 2" xfId="19690" xr:uid="{30C3981D-7E60-41DE-8EBA-7BAC1AC137D5}"/>
    <cellStyle name="Normal 3 3 9 3 2 2" xfId="47639" xr:uid="{BAE353A0-9C80-43DB-8EA6-B252B60E9D9A}"/>
    <cellStyle name="Normal 3 3 9 3 3" xfId="47638" xr:uid="{453F108F-F29C-4C6F-A95A-6FB6B9CE49BA}"/>
    <cellStyle name="Normal 3 3 9 4" xfId="19691" xr:uid="{E9A7551B-5D57-40CA-A425-6A336151258C}"/>
    <cellStyle name="Normal 3 3 9 4 2" xfId="47640" xr:uid="{6CF76AF1-EB83-4830-B84E-655EDF9E6CEF}"/>
    <cellStyle name="Normal 3 3 9 5" xfId="47633" xr:uid="{316C623C-93E5-4847-B592-8050744AC0E7}"/>
    <cellStyle name="Normal 3 4" xfId="48" xr:uid="{5DE6CC4E-A2D5-44DC-831C-9DAFA2ED9FAD}"/>
    <cellStyle name="Normal 3 4 10" xfId="19692" xr:uid="{D4B140E7-8A53-491F-91AF-F8BA08D76FFD}"/>
    <cellStyle name="Normal 3 4 10 2" xfId="19693" xr:uid="{1B7AA846-1FB6-46CF-8CD2-348E4EDD9EFD}"/>
    <cellStyle name="Normal 3 4 10 2 2" xfId="19694" xr:uid="{2A7FDDD1-2085-4823-85E5-A220B2137DD6}"/>
    <cellStyle name="Normal 3 4 10 2 2 2" xfId="19695" xr:uid="{EC3F5029-C73E-459F-B564-3691C0CAD789}"/>
    <cellStyle name="Normal 3 4 10 2 2 2 2" xfId="47644" xr:uid="{0FDE812E-43BB-4369-B9E6-6C4A52E83ABE}"/>
    <cellStyle name="Normal 3 4 10 2 2 3" xfId="47643" xr:uid="{14E4FA82-153B-47B0-94E6-76AD9838A15D}"/>
    <cellStyle name="Normal 3 4 10 2 3" xfId="19696" xr:uid="{5526AFAF-A51B-485E-8714-BD14F9129724}"/>
    <cellStyle name="Normal 3 4 10 2 3 2" xfId="47645" xr:uid="{13A3DC01-E205-4FDF-8DD9-C4DFD0EA52DB}"/>
    <cellStyle name="Normal 3 4 10 2 4" xfId="47642" xr:uid="{6F50B00D-9800-48D5-9044-C435F74EB645}"/>
    <cellStyle name="Normal 3 4 10 3" xfId="19697" xr:uid="{588DDDA6-CCB6-4902-A934-71197A5A829C}"/>
    <cellStyle name="Normal 3 4 10 3 2" xfId="19698" xr:uid="{AFE376DB-5D06-4C64-8789-69362BDC9956}"/>
    <cellStyle name="Normal 3 4 10 3 2 2" xfId="47647" xr:uid="{3A3FBB05-6B87-4DD7-8AA5-C8B909C11925}"/>
    <cellStyle name="Normal 3 4 10 3 3" xfId="47646" xr:uid="{6B86CFCB-60E1-419A-A1AE-7FE1B2977C9D}"/>
    <cellStyle name="Normal 3 4 10 4" xfId="19699" xr:uid="{6B033685-7C3B-4753-A081-26BD1F0416F8}"/>
    <cellStyle name="Normal 3 4 10 4 2" xfId="47648" xr:uid="{31C4A9C8-4E2F-417C-8970-71B035CBF7D1}"/>
    <cellStyle name="Normal 3 4 10 5" xfId="47641" xr:uid="{1B3EEE9A-041F-41D4-8A7C-73A31F0AF7DE}"/>
    <cellStyle name="Normal 3 4 11" xfId="19700" xr:uid="{F9D03717-E196-4480-A5FB-18F2CA0A3D55}"/>
    <cellStyle name="Normal 3 4 11 2" xfId="19701" xr:uid="{86CA0388-D495-4205-9F64-6FA420BE17D6}"/>
    <cellStyle name="Normal 3 4 11 2 2" xfId="19702" xr:uid="{84749799-3197-4B85-906E-4568385B09F0}"/>
    <cellStyle name="Normal 3 4 11 2 2 2" xfId="47651" xr:uid="{834DAC04-BDCB-4883-9ADB-A5BB5F570B69}"/>
    <cellStyle name="Normal 3 4 11 2 3" xfId="47650" xr:uid="{E435FC87-E81C-40D6-AC75-B9F1EB979BFB}"/>
    <cellStyle name="Normal 3 4 11 3" xfId="19703" xr:uid="{195EC5D5-8E62-4278-B2F4-4CD89BE3427B}"/>
    <cellStyle name="Normal 3 4 11 3 2" xfId="47652" xr:uid="{680FB4E3-C29C-43C3-B431-2949E09BCD36}"/>
    <cellStyle name="Normal 3 4 11 4" xfId="47649" xr:uid="{3346BD02-4F11-4E80-82C3-3AE518653E83}"/>
    <cellStyle name="Normal 3 4 12" xfId="19704" xr:uid="{CA27D14B-96D0-4A5D-8B47-3B672114264C}"/>
    <cellStyle name="Normal 3 4 12 2" xfId="19705" xr:uid="{74BD66FC-7CF7-4AA7-B37C-47BEB368FEC2}"/>
    <cellStyle name="Normal 3 4 12 2 2" xfId="47654" xr:uid="{A65A1814-4109-44DF-AEA2-51E5551200B9}"/>
    <cellStyle name="Normal 3 4 12 3" xfId="47653" xr:uid="{C4B9BCD6-4661-4FE9-9DF9-3C2B29E4DDB7}"/>
    <cellStyle name="Normal 3 4 13" xfId="19706" xr:uid="{3722F9D5-7ACF-4387-AA69-51B13C8C9801}"/>
    <cellStyle name="Normal 3 4 13 2" xfId="47655" xr:uid="{CD0D4117-E6E1-402D-BC8B-F1BE958B7291}"/>
    <cellStyle name="Normal 3 4 14" xfId="27938" xr:uid="{2BF61E7D-6E22-4BB5-B25B-B9B725D52627}"/>
    <cellStyle name="Normal 3 4 14 2" xfId="55857" xr:uid="{DC3F6629-E50E-4B31-ADFB-8FC81A048964}"/>
    <cellStyle name="Normal 3 4 15" xfId="28034" xr:uid="{FA49FF65-F4BE-4D47-96F2-AF89628B5457}"/>
    <cellStyle name="Normal 3 4 2" xfId="66" xr:uid="{C50BB65F-8928-4B1A-A25F-46F7C31C6F26}"/>
    <cellStyle name="Normal 3 4 2 10" xfId="19707" xr:uid="{12CD8564-6ED1-482B-89F9-E008C4D29E17}"/>
    <cellStyle name="Normal 3 4 2 10 2" xfId="19708" xr:uid="{CE0B2759-F828-48D9-89CA-39D522AA84B0}"/>
    <cellStyle name="Normal 3 4 2 10 2 2" xfId="19709" xr:uid="{3B050F29-D0A1-4694-8AF8-C8AEB8297901}"/>
    <cellStyle name="Normal 3 4 2 10 2 2 2" xfId="47658" xr:uid="{CF360A33-25B0-42BB-ADC2-D2F622EA6D4F}"/>
    <cellStyle name="Normal 3 4 2 10 2 3" xfId="47657" xr:uid="{44F4C3F3-96C1-4E8E-81BE-1B38D8ACAAB7}"/>
    <cellStyle name="Normal 3 4 2 10 3" xfId="19710" xr:uid="{15B83ECF-6EEB-4C0E-AEA1-C68897631565}"/>
    <cellStyle name="Normal 3 4 2 10 3 2" xfId="47659" xr:uid="{CC842BB2-5FF2-4EA0-A661-B40E0678EDB6}"/>
    <cellStyle name="Normal 3 4 2 10 4" xfId="47656" xr:uid="{EC440DEB-A94C-4E51-A84B-222DB3D99B04}"/>
    <cellStyle name="Normal 3 4 2 11" xfId="19711" xr:uid="{1B97E8EA-47BC-467C-A581-E2E5EF9AF393}"/>
    <cellStyle name="Normal 3 4 2 11 2" xfId="19712" xr:uid="{0EF4E83A-3EB7-4E83-9F29-C19275B208DB}"/>
    <cellStyle name="Normal 3 4 2 11 2 2" xfId="47661" xr:uid="{D20F2B35-D031-47FD-89C5-58F105D05293}"/>
    <cellStyle name="Normal 3 4 2 11 3" xfId="47660" xr:uid="{1FB3FE7E-B0B4-4B4B-BFF0-2B2EB2E35591}"/>
    <cellStyle name="Normal 3 4 2 12" xfId="19713" xr:uid="{78BE9462-D97E-44F6-B612-6C197F226D94}"/>
    <cellStyle name="Normal 3 4 2 12 2" xfId="47662" xr:uid="{C08DF124-2D7F-433A-A9B6-B406E0EE20BA}"/>
    <cellStyle name="Normal 3 4 2 13" xfId="27939" xr:uid="{728AE5BB-C184-4A73-9B49-9D6AAF73BABA}"/>
    <cellStyle name="Normal 3 4 2 13 2" xfId="55858" xr:uid="{9458DE54-57CF-4B08-BB83-A646AF3DA191}"/>
    <cellStyle name="Normal 3 4 2 14" xfId="28052" xr:uid="{760FC6AE-AB14-424C-AAE9-294FDB5ACA7C}"/>
    <cellStyle name="Normal 3 4 2 2" xfId="141" xr:uid="{B9CAAB20-96BB-44FB-BC07-00208D17EB30}"/>
    <cellStyle name="Normal 3 4 2 2 10" xfId="19714" xr:uid="{BAC5F28B-FDD4-4BC7-9AB1-2B7AA1576E56}"/>
    <cellStyle name="Normal 3 4 2 2 10 2" xfId="47663" xr:uid="{F544E1B6-BDB9-4F31-ACCF-C3C0D44A6C4B}"/>
    <cellStyle name="Normal 3 4 2 2 11" xfId="27940" xr:uid="{AF7E31FA-E9BE-4E9D-B6F9-9824D483126E}"/>
    <cellStyle name="Normal 3 4 2 2 11 2" xfId="55859" xr:uid="{93E7A743-BE2E-47F9-B815-50724002DCF9}"/>
    <cellStyle name="Normal 3 4 2 2 12" xfId="28125" xr:uid="{B23C7F7B-13C8-4C34-9621-DACE12A865D6}"/>
    <cellStyle name="Normal 3 4 2 2 2" xfId="220" xr:uid="{024CCE02-9FA9-443F-B6FA-1B775095EA21}"/>
    <cellStyle name="Normal 3 4 2 2 2 10" xfId="27941" xr:uid="{FE83D242-9BC6-43D5-B6AD-FEF05C1B6F6B}"/>
    <cellStyle name="Normal 3 4 2 2 2 10 2" xfId="55860" xr:uid="{759B8E7E-9011-48B2-9724-8DA689522E0A}"/>
    <cellStyle name="Normal 3 4 2 2 2 11" xfId="28202" xr:uid="{90DB0466-12D1-440C-9DE2-FE9D296EFBFA}"/>
    <cellStyle name="Normal 3 4 2 2 2 2" xfId="375" xr:uid="{D426B160-99BF-40AE-8413-7D6CB4E6EF89}"/>
    <cellStyle name="Normal 3 4 2 2 2 2 10" xfId="28356" xr:uid="{AC3D129F-1740-4677-81EF-A34B4315A0EF}"/>
    <cellStyle name="Normal 3 4 2 2 2 2 2" xfId="722" xr:uid="{DBA0D5CB-2CD9-4D0B-BCD9-5846711CEA42}"/>
    <cellStyle name="Normal 3 4 2 2 2 2 2 2" xfId="19715" xr:uid="{CA411468-C406-4B1D-B299-E905111D22FD}"/>
    <cellStyle name="Normal 3 4 2 2 2 2 2 2 2" xfId="19716" xr:uid="{2FB3A1E2-FC32-47BB-A01A-8762C7FEE951}"/>
    <cellStyle name="Normal 3 4 2 2 2 2 2 2 2 2" xfId="19717" xr:uid="{B834668F-3F9B-47C8-BB90-2D717842AA10}"/>
    <cellStyle name="Normal 3 4 2 2 2 2 2 2 2 2 2" xfId="19718" xr:uid="{6E2DC6B3-84C9-4295-BB1E-5157B44C6E5F}"/>
    <cellStyle name="Normal 3 4 2 2 2 2 2 2 2 2 2 2" xfId="19719" xr:uid="{515E13E8-1176-441E-81FA-A20989678260}"/>
    <cellStyle name="Normal 3 4 2 2 2 2 2 2 2 2 2 2 2" xfId="47668" xr:uid="{64C7582B-109C-441C-8C7E-ECD98C5C92D7}"/>
    <cellStyle name="Normal 3 4 2 2 2 2 2 2 2 2 2 3" xfId="47667" xr:uid="{D8E96951-1069-46C6-975D-1E33B986A6C0}"/>
    <cellStyle name="Normal 3 4 2 2 2 2 2 2 2 2 3" xfId="19720" xr:uid="{46936F57-77D1-4B33-8CFC-CFBA2CDC5ADF}"/>
    <cellStyle name="Normal 3 4 2 2 2 2 2 2 2 2 3 2" xfId="47669" xr:uid="{C68102BC-4287-4D59-8039-A3E5F6B80DD3}"/>
    <cellStyle name="Normal 3 4 2 2 2 2 2 2 2 2 4" xfId="47666" xr:uid="{F0CC9613-6D0A-4234-B4AE-986B34C8079A}"/>
    <cellStyle name="Normal 3 4 2 2 2 2 2 2 2 3" xfId="19721" xr:uid="{80C1618E-9303-4DE8-B6B7-D64C918FD805}"/>
    <cellStyle name="Normal 3 4 2 2 2 2 2 2 2 3 2" xfId="19722" xr:uid="{6EB9F0DA-DD31-47B8-9CDD-3F314CE585B8}"/>
    <cellStyle name="Normal 3 4 2 2 2 2 2 2 2 3 2 2" xfId="47671" xr:uid="{6ED4626C-84B3-475D-9551-0441307D419B}"/>
    <cellStyle name="Normal 3 4 2 2 2 2 2 2 2 3 3" xfId="47670" xr:uid="{4358FCA0-20CB-4B65-B384-E185CB34AC46}"/>
    <cellStyle name="Normal 3 4 2 2 2 2 2 2 2 4" xfId="19723" xr:uid="{6B41CF4C-2279-47A0-AF2F-37DB23A22D62}"/>
    <cellStyle name="Normal 3 4 2 2 2 2 2 2 2 4 2" xfId="47672" xr:uid="{3A8FC6C9-70E3-488B-BD73-93235585A87D}"/>
    <cellStyle name="Normal 3 4 2 2 2 2 2 2 2 5" xfId="47665" xr:uid="{FCC53F08-D6EE-4872-B354-6F5144553504}"/>
    <cellStyle name="Normal 3 4 2 2 2 2 2 2 3" xfId="19724" xr:uid="{606C21C7-BAFE-4BF8-85C7-7F98DE638883}"/>
    <cellStyle name="Normal 3 4 2 2 2 2 2 2 3 2" xfId="19725" xr:uid="{63119B4E-3F0A-4398-8B7B-7572D66A5439}"/>
    <cellStyle name="Normal 3 4 2 2 2 2 2 2 3 2 2" xfId="19726" xr:uid="{1E6D7FFE-CC9A-4563-94F1-3FD703FB6F1A}"/>
    <cellStyle name="Normal 3 4 2 2 2 2 2 2 3 2 2 2" xfId="47675" xr:uid="{3250D85A-18DE-4B4D-BD65-61E7C35DDCF3}"/>
    <cellStyle name="Normal 3 4 2 2 2 2 2 2 3 2 3" xfId="47674" xr:uid="{2D771289-4FA4-415A-A12F-BA62F5C5F969}"/>
    <cellStyle name="Normal 3 4 2 2 2 2 2 2 3 3" xfId="19727" xr:uid="{D0C4EF3E-9AB2-4C0C-9DE8-500CBAEBDCD0}"/>
    <cellStyle name="Normal 3 4 2 2 2 2 2 2 3 3 2" xfId="47676" xr:uid="{F21CF2C2-EFFA-415E-9CF7-DCF246DC42B5}"/>
    <cellStyle name="Normal 3 4 2 2 2 2 2 2 3 4" xfId="47673" xr:uid="{4C8AE7C1-04EA-40EF-9335-C209D041ED12}"/>
    <cellStyle name="Normal 3 4 2 2 2 2 2 2 4" xfId="19728" xr:uid="{2A2F06BA-AD25-4C3C-8D98-AF41BA02F9CC}"/>
    <cellStyle name="Normal 3 4 2 2 2 2 2 2 4 2" xfId="19729" xr:uid="{6077E857-8C9E-4855-98DB-FF3F665C1A9D}"/>
    <cellStyle name="Normal 3 4 2 2 2 2 2 2 4 2 2" xfId="47678" xr:uid="{50C18379-5411-47C0-83F9-8C8E09CCA625}"/>
    <cellStyle name="Normal 3 4 2 2 2 2 2 2 4 3" xfId="47677" xr:uid="{EED24B85-1D8A-4E90-A49C-DE93530C76F3}"/>
    <cellStyle name="Normal 3 4 2 2 2 2 2 2 5" xfId="19730" xr:uid="{0BB489B2-B260-4FB9-85AD-5C61DE441431}"/>
    <cellStyle name="Normal 3 4 2 2 2 2 2 2 5 2" xfId="47679" xr:uid="{F12C58C6-0F2C-4D37-B1C0-770330896F17}"/>
    <cellStyle name="Normal 3 4 2 2 2 2 2 2 6" xfId="47664" xr:uid="{72FFCF81-2DC3-4F94-BACB-DFFA67CC2371}"/>
    <cellStyle name="Normal 3 4 2 2 2 2 2 3" xfId="19731" xr:uid="{6F8E90D4-6FDB-4859-9BEE-5DD86BE30AFB}"/>
    <cellStyle name="Normal 3 4 2 2 2 2 2 3 2" xfId="19732" xr:uid="{28726778-A0DE-47DA-A449-9DB7E3B11944}"/>
    <cellStyle name="Normal 3 4 2 2 2 2 2 3 2 2" xfId="19733" xr:uid="{AA025314-809E-4EAD-A24D-4FDC78107B70}"/>
    <cellStyle name="Normal 3 4 2 2 2 2 2 3 2 2 2" xfId="19734" xr:uid="{57916E12-649E-4FE7-98CD-25A5802754E5}"/>
    <cellStyle name="Normal 3 4 2 2 2 2 2 3 2 2 2 2" xfId="47683" xr:uid="{8F04A6FF-753E-43B7-84F1-6D29B7DCAF61}"/>
    <cellStyle name="Normal 3 4 2 2 2 2 2 3 2 2 3" xfId="47682" xr:uid="{390B6B25-EB55-40EF-AA20-13B273F97624}"/>
    <cellStyle name="Normal 3 4 2 2 2 2 2 3 2 3" xfId="19735" xr:uid="{BF848912-0320-4FC0-BA6A-5CCD9504A3FD}"/>
    <cellStyle name="Normal 3 4 2 2 2 2 2 3 2 3 2" xfId="47684" xr:uid="{021AE181-F53F-4ABC-9366-C4079A034A19}"/>
    <cellStyle name="Normal 3 4 2 2 2 2 2 3 2 4" xfId="47681" xr:uid="{A199D926-108B-4F8A-B16A-AC0442E132E4}"/>
    <cellStyle name="Normal 3 4 2 2 2 2 2 3 3" xfId="19736" xr:uid="{769EF1CD-48F9-41EF-9632-73175F148937}"/>
    <cellStyle name="Normal 3 4 2 2 2 2 2 3 3 2" xfId="19737" xr:uid="{FC92AFC1-8AB8-4D55-9BB2-F0F459936086}"/>
    <cellStyle name="Normal 3 4 2 2 2 2 2 3 3 2 2" xfId="47686" xr:uid="{E6833250-C52C-4565-9E24-600AF0AB2AC7}"/>
    <cellStyle name="Normal 3 4 2 2 2 2 2 3 3 3" xfId="47685" xr:uid="{07EDE25C-5160-4E65-ACBE-FD51AA4AE78B}"/>
    <cellStyle name="Normal 3 4 2 2 2 2 2 3 4" xfId="19738" xr:uid="{65A16081-311B-4168-851D-3F2D9B79CEE4}"/>
    <cellStyle name="Normal 3 4 2 2 2 2 2 3 4 2" xfId="47687" xr:uid="{D7978051-C3F9-49DC-A5EC-6BDE2EA0C112}"/>
    <cellStyle name="Normal 3 4 2 2 2 2 2 3 5" xfId="47680" xr:uid="{C2395ACB-082A-4C77-A4C1-7FFC2E14EA57}"/>
    <cellStyle name="Normal 3 4 2 2 2 2 2 4" xfId="19739" xr:uid="{8F9F6336-430F-4D26-8583-3B223F78A2D8}"/>
    <cellStyle name="Normal 3 4 2 2 2 2 2 4 2" xfId="19740" xr:uid="{43442716-0B1F-4F6E-B1C8-C686B5E8CF08}"/>
    <cellStyle name="Normal 3 4 2 2 2 2 2 4 2 2" xfId="19741" xr:uid="{4AAB5DF8-F9E5-4AA1-8C50-E4D76F41EC69}"/>
    <cellStyle name="Normal 3 4 2 2 2 2 2 4 2 2 2" xfId="19742" xr:uid="{72BDD0DC-66F4-4EF5-AF7C-DD1BD923E2E2}"/>
    <cellStyle name="Normal 3 4 2 2 2 2 2 4 2 2 2 2" xfId="47691" xr:uid="{7673478A-4959-4E59-A8E2-39173491A6D7}"/>
    <cellStyle name="Normal 3 4 2 2 2 2 2 4 2 2 3" xfId="47690" xr:uid="{CBD833F4-4FFB-4B0A-8F44-91268AC92862}"/>
    <cellStyle name="Normal 3 4 2 2 2 2 2 4 2 3" xfId="19743" xr:uid="{98E8BA87-6B1E-475C-8870-7DC5C2FEDCEA}"/>
    <cellStyle name="Normal 3 4 2 2 2 2 2 4 2 3 2" xfId="47692" xr:uid="{A7D898D4-2C52-4054-ADF8-E81F8DA563F5}"/>
    <cellStyle name="Normal 3 4 2 2 2 2 2 4 2 4" xfId="47689" xr:uid="{29588178-C068-4CD4-B600-431D6295E4BF}"/>
    <cellStyle name="Normal 3 4 2 2 2 2 2 4 3" xfId="19744" xr:uid="{8D22DC4F-C68E-4498-AE54-CCC727E66B15}"/>
    <cellStyle name="Normal 3 4 2 2 2 2 2 4 3 2" xfId="19745" xr:uid="{40D75815-5623-4489-B7F8-9D0D1867DB47}"/>
    <cellStyle name="Normal 3 4 2 2 2 2 2 4 3 2 2" xfId="47694" xr:uid="{231ED711-99C8-4886-91FF-BCBA529978D1}"/>
    <cellStyle name="Normal 3 4 2 2 2 2 2 4 3 3" xfId="47693" xr:uid="{F2585A6F-34D2-40DE-AB16-B4573D72CF29}"/>
    <cellStyle name="Normal 3 4 2 2 2 2 2 4 4" xfId="19746" xr:uid="{88C40307-804C-44F8-954F-6AE52FB7E254}"/>
    <cellStyle name="Normal 3 4 2 2 2 2 2 4 4 2" xfId="47695" xr:uid="{269391C6-CFEB-4B3B-AB8A-252354D76CD6}"/>
    <cellStyle name="Normal 3 4 2 2 2 2 2 4 5" xfId="47688" xr:uid="{1D82CBEA-E0D8-4014-BA6A-42B098D2F483}"/>
    <cellStyle name="Normal 3 4 2 2 2 2 2 5" xfId="19747" xr:uid="{5F9E4F3F-3D1D-4A7B-BA51-4812DB9A76B9}"/>
    <cellStyle name="Normal 3 4 2 2 2 2 2 5 2" xfId="19748" xr:uid="{8C2BFF78-D61D-4300-98AA-60ADAD59AEB8}"/>
    <cellStyle name="Normal 3 4 2 2 2 2 2 5 2 2" xfId="19749" xr:uid="{5111836E-C9B4-411E-B8AC-9271744FBE3B}"/>
    <cellStyle name="Normal 3 4 2 2 2 2 2 5 2 2 2" xfId="47698" xr:uid="{728345D5-B2AA-4387-B54D-A80BCC5F50D0}"/>
    <cellStyle name="Normal 3 4 2 2 2 2 2 5 2 3" xfId="47697" xr:uid="{B84A05E9-FCF4-4124-B156-D0066B76BD4C}"/>
    <cellStyle name="Normal 3 4 2 2 2 2 2 5 3" xfId="19750" xr:uid="{297EDF1E-70DC-446D-BD71-F8D33C2B580B}"/>
    <cellStyle name="Normal 3 4 2 2 2 2 2 5 3 2" xfId="47699" xr:uid="{F21862F3-1083-425E-B9FD-AFF8AA0C0C77}"/>
    <cellStyle name="Normal 3 4 2 2 2 2 2 5 4" xfId="47696" xr:uid="{21D8A6FF-4032-40EE-8AC1-92FA48EEC3AD}"/>
    <cellStyle name="Normal 3 4 2 2 2 2 2 6" xfId="19751" xr:uid="{307693DB-8AF9-41BB-B0E7-8A71D0321FB9}"/>
    <cellStyle name="Normal 3 4 2 2 2 2 2 6 2" xfId="19752" xr:uid="{72701595-85D8-4FC8-8581-337E605FE1D6}"/>
    <cellStyle name="Normal 3 4 2 2 2 2 2 6 2 2" xfId="47701" xr:uid="{767FE472-5550-4B5B-A147-E68B174FA395}"/>
    <cellStyle name="Normal 3 4 2 2 2 2 2 6 3" xfId="47700" xr:uid="{9FEA1FA6-0F25-4791-BC46-17905EFFD8BC}"/>
    <cellStyle name="Normal 3 4 2 2 2 2 2 7" xfId="19753" xr:uid="{3F90C347-0F65-4564-AF9B-76D900AFCB12}"/>
    <cellStyle name="Normal 3 4 2 2 2 2 2 7 2" xfId="47702" xr:uid="{8E312D25-1EEF-4A58-A477-223F81E5F981}"/>
    <cellStyle name="Normal 3 4 2 2 2 2 2 8" xfId="28701" xr:uid="{AF6F7B70-B7E2-4733-9D7C-20F7D6A327E2}"/>
    <cellStyle name="Normal 3 4 2 2 2 2 3" xfId="19754" xr:uid="{83E05349-1929-4FFB-8FC1-7769F6B9E673}"/>
    <cellStyle name="Normal 3 4 2 2 2 2 3 2" xfId="19755" xr:uid="{42960F67-D730-4153-A138-941F005CCA4B}"/>
    <cellStyle name="Normal 3 4 2 2 2 2 3 2 2" xfId="19756" xr:uid="{DBA2B095-9D1B-4EF4-959E-268982AABFD1}"/>
    <cellStyle name="Normal 3 4 2 2 2 2 3 2 2 2" xfId="19757" xr:uid="{6DF31691-3E28-481F-B4F4-E9EC99A01C07}"/>
    <cellStyle name="Normal 3 4 2 2 2 2 3 2 2 2 2" xfId="19758" xr:uid="{04BE3FBF-73D4-4F10-B0B5-36B8E4A3EDCA}"/>
    <cellStyle name="Normal 3 4 2 2 2 2 3 2 2 2 2 2" xfId="47707" xr:uid="{30656C23-E736-4B77-9040-3178F8B147FD}"/>
    <cellStyle name="Normal 3 4 2 2 2 2 3 2 2 2 3" xfId="47706" xr:uid="{962652CE-977B-4A4E-8AF0-06F401DDC808}"/>
    <cellStyle name="Normal 3 4 2 2 2 2 3 2 2 3" xfId="19759" xr:uid="{A6FD5A5E-69CC-477F-A9F3-385609E8961F}"/>
    <cellStyle name="Normal 3 4 2 2 2 2 3 2 2 3 2" xfId="47708" xr:uid="{3F0CF774-A5D4-44C5-A88A-57D364BFD8B1}"/>
    <cellStyle name="Normal 3 4 2 2 2 2 3 2 2 4" xfId="47705" xr:uid="{C49019B5-1568-49B6-8293-7EA508A4D402}"/>
    <cellStyle name="Normal 3 4 2 2 2 2 3 2 3" xfId="19760" xr:uid="{9E9367B5-6BCA-4659-88CE-14FF3433BDED}"/>
    <cellStyle name="Normal 3 4 2 2 2 2 3 2 3 2" xfId="19761" xr:uid="{2DAFB5B0-5AC8-44E5-8AE7-06F7C1760A66}"/>
    <cellStyle name="Normal 3 4 2 2 2 2 3 2 3 2 2" xfId="47710" xr:uid="{4363A70D-D20A-4A9E-AA1E-D4189251E625}"/>
    <cellStyle name="Normal 3 4 2 2 2 2 3 2 3 3" xfId="47709" xr:uid="{430F1644-F60F-4EFD-B46A-69B1CEEEA6E3}"/>
    <cellStyle name="Normal 3 4 2 2 2 2 3 2 4" xfId="19762" xr:uid="{FA67AF77-1CCC-4092-B04B-D8D5A5FAFB74}"/>
    <cellStyle name="Normal 3 4 2 2 2 2 3 2 4 2" xfId="47711" xr:uid="{DE0DBD4D-2F2F-4316-A5CF-6C7F530E406A}"/>
    <cellStyle name="Normal 3 4 2 2 2 2 3 2 5" xfId="47704" xr:uid="{86894036-9F87-4C39-BC28-9EECD4D5BAC7}"/>
    <cellStyle name="Normal 3 4 2 2 2 2 3 3" xfId="19763" xr:uid="{529F0748-5F94-4456-8863-1FD4CECB0A12}"/>
    <cellStyle name="Normal 3 4 2 2 2 2 3 3 2" xfId="19764" xr:uid="{980A1C11-B9DC-46F7-B439-DE2CE8D0DDA8}"/>
    <cellStyle name="Normal 3 4 2 2 2 2 3 3 2 2" xfId="19765" xr:uid="{A5701B79-1690-4A9F-80A3-B08744A90A94}"/>
    <cellStyle name="Normal 3 4 2 2 2 2 3 3 2 2 2" xfId="47714" xr:uid="{B19301B8-AD6D-43F9-B89F-20432B1C0B6A}"/>
    <cellStyle name="Normal 3 4 2 2 2 2 3 3 2 3" xfId="47713" xr:uid="{C90AEB9D-32FB-4C3C-84D9-12F35C2C8555}"/>
    <cellStyle name="Normal 3 4 2 2 2 2 3 3 3" xfId="19766" xr:uid="{649BB114-C63E-4BE0-8060-B07B1B1C7C65}"/>
    <cellStyle name="Normal 3 4 2 2 2 2 3 3 3 2" xfId="47715" xr:uid="{3C3431BA-D51E-4D87-BED6-8B2DFF035B9F}"/>
    <cellStyle name="Normal 3 4 2 2 2 2 3 3 4" xfId="47712" xr:uid="{516C8884-F6E7-427D-AD16-86720E2D1E07}"/>
    <cellStyle name="Normal 3 4 2 2 2 2 3 4" xfId="19767" xr:uid="{C326A6F6-5424-4FF8-A16A-C6EACBE02883}"/>
    <cellStyle name="Normal 3 4 2 2 2 2 3 4 2" xfId="19768" xr:uid="{B940F877-7AA2-49EA-91BA-1BD733016E13}"/>
    <cellStyle name="Normal 3 4 2 2 2 2 3 4 2 2" xfId="47717" xr:uid="{535E47DD-3ECB-4DAD-BBEC-EF03F61D443D}"/>
    <cellStyle name="Normal 3 4 2 2 2 2 3 4 3" xfId="47716" xr:uid="{D125BF1D-CADE-4DC4-9EE9-CB2D7DDD8D0F}"/>
    <cellStyle name="Normal 3 4 2 2 2 2 3 5" xfId="19769" xr:uid="{65C20448-CCFB-4A39-B8F5-4CAC11FB2672}"/>
    <cellStyle name="Normal 3 4 2 2 2 2 3 5 2" xfId="47718" xr:uid="{5DCEF532-3CA2-41D9-8096-CA0FAF02F69E}"/>
    <cellStyle name="Normal 3 4 2 2 2 2 3 6" xfId="47703" xr:uid="{D3C0FB10-59BE-4C08-BAFD-1E798C2C7F74}"/>
    <cellStyle name="Normal 3 4 2 2 2 2 4" xfId="19770" xr:uid="{53C66A9B-8FC3-44D9-8862-91608AE446D6}"/>
    <cellStyle name="Normal 3 4 2 2 2 2 4 2" xfId="19771" xr:uid="{FF29D826-AC19-4544-8E02-B3D2594CD445}"/>
    <cellStyle name="Normal 3 4 2 2 2 2 4 2 2" xfId="19772" xr:uid="{D01388FB-176E-4DDE-B713-2ADE239293BF}"/>
    <cellStyle name="Normal 3 4 2 2 2 2 4 2 2 2" xfId="19773" xr:uid="{675EC170-6169-4819-B9A9-C2ECC848CE71}"/>
    <cellStyle name="Normal 3 4 2 2 2 2 4 2 2 2 2" xfId="47722" xr:uid="{73737B28-F251-4268-8B63-22DE87ECEE0C}"/>
    <cellStyle name="Normal 3 4 2 2 2 2 4 2 2 3" xfId="47721" xr:uid="{17AFCA1A-AB2C-4C94-A85D-2D8844DA0F83}"/>
    <cellStyle name="Normal 3 4 2 2 2 2 4 2 3" xfId="19774" xr:uid="{647B07FE-ED37-496C-9010-2A66BAED1FF6}"/>
    <cellStyle name="Normal 3 4 2 2 2 2 4 2 3 2" xfId="47723" xr:uid="{8598E7A6-1250-43C8-86E6-859C84F08F4E}"/>
    <cellStyle name="Normal 3 4 2 2 2 2 4 2 4" xfId="47720" xr:uid="{1085F271-195B-416A-9131-F0EEDB2E4AA1}"/>
    <cellStyle name="Normal 3 4 2 2 2 2 4 3" xfId="19775" xr:uid="{4A125598-5E17-461F-BE2F-FB46E390F7D2}"/>
    <cellStyle name="Normal 3 4 2 2 2 2 4 3 2" xfId="19776" xr:uid="{E84C12D6-C611-4B7C-A47E-9F22565A64AB}"/>
    <cellStyle name="Normal 3 4 2 2 2 2 4 3 2 2" xfId="47725" xr:uid="{CF63740E-F2FA-48D8-B2E3-72D3C09E8ABC}"/>
    <cellStyle name="Normal 3 4 2 2 2 2 4 3 3" xfId="47724" xr:uid="{E528C8F1-BF54-4790-9597-9F614D9C02DA}"/>
    <cellStyle name="Normal 3 4 2 2 2 2 4 4" xfId="19777" xr:uid="{E92271B7-2822-46AD-8B76-FD13210F380A}"/>
    <cellStyle name="Normal 3 4 2 2 2 2 4 4 2" xfId="47726" xr:uid="{883F171C-F207-4BDD-9792-0539115DF038}"/>
    <cellStyle name="Normal 3 4 2 2 2 2 4 5" xfId="47719" xr:uid="{6F55A790-999C-474C-822F-D16D39E6AB01}"/>
    <cellStyle name="Normal 3 4 2 2 2 2 5" xfId="19778" xr:uid="{8EAAEF17-29C3-47F2-8B3D-CF3502DE58E4}"/>
    <cellStyle name="Normal 3 4 2 2 2 2 5 2" xfId="19779" xr:uid="{E760928F-3EEA-456A-907B-C371360DD503}"/>
    <cellStyle name="Normal 3 4 2 2 2 2 5 2 2" xfId="19780" xr:uid="{34D52C0D-3136-471A-AC7D-8212FFB11190}"/>
    <cellStyle name="Normal 3 4 2 2 2 2 5 2 2 2" xfId="19781" xr:uid="{08C461B4-6EB7-443B-9DA9-D2BA4A1D0018}"/>
    <cellStyle name="Normal 3 4 2 2 2 2 5 2 2 2 2" xfId="47730" xr:uid="{4AED5DC9-7DB9-460E-A2F0-5CBB9F9A7301}"/>
    <cellStyle name="Normal 3 4 2 2 2 2 5 2 2 3" xfId="47729" xr:uid="{7E35A25E-2E2F-4E5C-B664-B7F101F116AA}"/>
    <cellStyle name="Normal 3 4 2 2 2 2 5 2 3" xfId="19782" xr:uid="{F5AD8388-28FD-4A67-BA6C-CE30D644EBCE}"/>
    <cellStyle name="Normal 3 4 2 2 2 2 5 2 3 2" xfId="47731" xr:uid="{5EE601BA-C7A7-4BD8-BDA1-2BAAF2DE993A}"/>
    <cellStyle name="Normal 3 4 2 2 2 2 5 2 4" xfId="47728" xr:uid="{E4EB0B5D-751D-43F1-BC19-EBC6DE5A65AF}"/>
    <cellStyle name="Normal 3 4 2 2 2 2 5 3" xfId="19783" xr:uid="{FB42489E-7AF8-42C3-8B74-0F74BF93FEE5}"/>
    <cellStyle name="Normal 3 4 2 2 2 2 5 3 2" xfId="19784" xr:uid="{EB474A7A-A10F-4731-8109-44E6BCA9C79E}"/>
    <cellStyle name="Normal 3 4 2 2 2 2 5 3 2 2" xfId="47733" xr:uid="{7281BC40-7AE2-4F9F-8B16-C3EDF0D32B53}"/>
    <cellStyle name="Normal 3 4 2 2 2 2 5 3 3" xfId="47732" xr:uid="{B4DAC200-8542-4960-9468-0A6A3AB4C47E}"/>
    <cellStyle name="Normal 3 4 2 2 2 2 5 4" xfId="19785" xr:uid="{752E8B78-F3D9-4F4B-9FA3-31CD403F7DAD}"/>
    <cellStyle name="Normal 3 4 2 2 2 2 5 4 2" xfId="47734" xr:uid="{7C520BB9-3969-455D-8E5F-19853B6172AF}"/>
    <cellStyle name="Normal 3 4 2 2 2 2 5 5" xfId="47727" xr:uid="{5C619980-C3A6-40E5-A17D-8F2DBE974539}"/>
    <cellStyle name="Normal 3 4 2 2 2 2 6" xfId="19786" xr:uid="{52C11FC3-268A-480E-AF4F-F07C550AEF81}"/>
    <cellStyle name="Normal 3 4 2 2 2 2 6 2" xfId="19787" xr:uid="{D507DC6B-5AD3-45BC-841B-ACBAABCAA333}"/>
    <cellStyle name="Normal 3 4 2 2 2 2 6 2 2" xfId="19788" xr:uid="{B45BFCF6-0704-408C-BD2F-AC6FEE9AD5C7}"/>
    <cellStyle name="Normal 3 4 2 2 2 2 6 2 2 2" xfId="47737" xr:uid="{FC291B2D-C330-4582-8CA6-9E03A6D9A268}"/>
    <cellStyle name="Normal 3 4 2 2 2 2 6 2 3" xfId="47736" xr:uid="{64A21A6F-B0AC-4A79-9E3A-CE73E9AB19AB}"/>
    <cellStyle name="Normal 3 4 2 2 2 2 6 3" xfId="19789" xr:uid="{AE83901E-0BAA-42C1-BBBE-3BE7519CEB5D}"/>
    <cellStyle name="Normal 3 4 2 2 2 2 6 3 2" xfId="47738" xr:uid="{02D8AF67-829C-452D-A6F2-5761CF4F12B8}"/>
    <cellStyle name="Normal 3 4 2 2 2 2 6 4" xfId="47735" xr:uid="{059FF84F-1321-442C-827B-C85566BFA192}"/>
    <cellStyle name="Normal 3 4 2 2 2 2 7" xfId="19790" xr:uid="{28B52C8F-479D-4ED3-B805-62B130B7C0BA}"/>
    <cellStyle name="Normal 3 4 2 2 2 2 7 2" xfId="19791" xr:uid="{B70FE3C9-BD75-41E7-BB6D-9601AC365D5F}"/>
    <cellStyle name="Normal 3 4 2 2 2 2 7 2 2" xfId="47740" xr:uid="{6C342782-2661-4DDC-A4AF-B9F37AA40399}"/>
    <cellStyle name="Normal 3 4 2 2 2 2 7 3" xfId="47739" xr:uid="{A432DA33-6477-4224-BD43-1C2192C8DCDF}"/>
    <cellStyle name="Normal 3 4 2 2 2 2 8" xfId="19792" xr:uid="{D9744470-AB5F-41F4-83E0-22B72C4FB2F4}"/>
    <cellStyle name="Normal 3 4 2 2 2 2 8 2" xfId="47741" xr:uid="{20B3E91D-88E5-441A-9A8E-EF84A001C661}"/>
    <cellStyle name="Normal 3 4 2 2 2 2 9" xfId="27942" xr:uid="{E808E125-E624-4840-833A-B056D96C41E1}"/>
    <cellStyle name="Normal 3 4 2 2 2 2 9 2" xfId="55861" xr:uid="{AA8384A0-2E9A-4F2E-8CBC-CD414CC7EDBE}"/>
    <cellStyle name="Normal 3 4 2 2 2 3" xfId="568" xr:uid="{6508CE94-2E69-4231-AAD3-F39D0BDF3043}"/>
    <cellStyle name="Normal 3 4 2 2 2 3 2" xfId="19793" xr:uid="{0D11E4B7-DCED-4552-A730-47771A9D4960}"/>
    <cellStyle name="Normal 3 4 2 2 2 3 2 2" xfId="19794" xr:uid="{02B9B14E-1E31-4A5F-B7AF-FCDEF6F91BA1}"/>
    <cellStyle name="Normal 3 4 2 2 2 3 2 2 2" xfId="19795" xr:uid="{92EFC522-D954-4FBF-BB35-F1196CC8BC49}"/>
    <cellStyle name="Normal 3 4 2 2 2 3 2 2 2 2" xfId="19796" xr:uid="{5FB38B3C-9736-4D70-B7E1-BCE037DC3749}"/>
    <cellStyle name="Normal 3 4 2 2 2 3 2 2 2 2 2" xfId="19797" xr:uid="{45C951CB-37E3-4FD2-8798-7669D5C57B39}"/>
    <cellStyle name="Normal 3 4 2 2 2 3 2 2 2 2 2 2" xfId="47746" xr:uid="{75375CA4-587C-4B9D-8B00-BEAE59775C37}"/>
    <cellStyle name="Normal 3 4 2 2 2 3 2 2 2 2 3" xfId="47745" xr:uid="{92DE360F-DECF-4278-B91A-69A2E4B88931}"/>
    <cellStyle name="Normal 3 4 2 2 2 3 2 2 2 3" xfId="19798" xr:uid="{662C0B76-54D0-45B0-8E42-F9E991D4C108}"/>
    <cellStyle name="Normal 3 4 2 2 2 3 2 2 2 3 2" xfId="47747" xr:uid="{03F3DD72-C115-4670-B123-19544461D0D7}"/>
    <cellStyle name="Normal 3 4 2 2 2 3 2 2 2 4" xfId="47744" xr:uid="{DE625A41-E70F-4F4D-91DE-78ADB8E341B8}"/>
    <cellStyle name="Normal 3 4 2 2 2 3 2 2 3" xfId="19799" xr:uid="{8A418AD5-4FAD-454D-8D15-154ED47B3C1D}"/>
    <cellStyle name="Normal 3 4 2 2 2 3 2 2 3 2" xfId="19800" xr:uid="{5B83FD2F-CE0D-4B76-AA37-1182E94EDBF1}"/>
    <cellStyle name="Normal 3 4 2 2 2 3 2 2 3 2 2" xfId="47749" xr:uid="{7EDD4017-01D5-4EBF-82AA-CF95D7FADC49}"/>
    <cellStyle name="Normal 3 4 2 2 2 3 2 2 3 3" xfId="47748" xr:uid="{1ED451DE-5916-4926-82B3-1F32EDDAF742}"/>
    <cellStyle name="Normal 3 4 2 2 2 3 2 2 4" xfId="19801" xr:uid="{FF239C46-FEC8-4121-B08D-47675E10FD34}"/>
    <cellStyle name="Normal 3 4 2 2 2 3 2 2 4 2" xfId="47750" xr:uid="{DF579631-8B0D-4961-9BFE-CA05AA9628C2}"/>
    <cellStyle name="Normal 3 4 2 2 2 3 2 2 5" xfId="47743" xr:uid="{C5DCA043-4D79-4D0D-BCCF-6366AC802168}"/>
    <cellStyle name="Normal 3 4 2 2 2 3 2 3" xfId="19802" xr:uid="{1B7CA4A6-0DB8-435B-BE3D-F305A56CF631}"/>
    <cellStyle name="Normal 3 4 2 2 2 3 2 3 2" xfId="19803" xr:uid="{F7F5A029-FC0F-4E85-A296-A589D01CB6DF}"/>
    <cellStyle name="Normal 3 4 2 2 2 3 2 3 2 2" xfId="19804" xr:uid="{5FAC26BC-77B3-4785-96B5-EC53DFCCD01E}"/>
    <cellStyle name="Normal 3 4 2 2 2 3 2 3 2 2 2" xfId="47753" xr:uid="{99B6986D-547B-4E85-A162-542C9A7CDA7E}"/>
    <cellStyle name="Normal 3 4 2 2 2 3 2 3 2 3" xfId="47752" xr:uid="{197E063D-3DBF-4F9B-AF2A-BA49917AB3AC}"/>
    <cellStyle name="Normal 3 4 2 2 2 3 2 3 3" xfId="19805" xr:uid="{BE3250F5-4C96-4BD6-9A4E-A67E99BDCBC1}"/>
    <cellStyle name="Normal 3 4 2 2 2 3 2 3 3 2" xfId="47754" xr:uid="{680E30AF-056F-4C8D-9353-A310939DD0D8}"/>
    <cellStyle name="Normal 3 4 2 2 2 3 2 3 4" xfId="47751" xr:uid="{1ACBE9BD-0C45-4195-9B33-96381FA04148}"/>
    <cellStyle name="Normal 3 4 2 2 2 3 2 4" xfId="19806" xr:uid="{4AE51246-4508-45A3-8A6C-0D4583BAE099}"/>
    <cellStyle name="Normal 3 4 2 2 2 3 2 4 2" xfId="19807" xr:uid="{8B694F10-2456-4B33-9BFB-D2F97737ED93}"/>
    <cellStyle name="Normal 3 4 2 2 2 3 2 4 2 2" xfId="47756" xr:uid="{F54EB5BD-6872-44D5-96AB-1D7D3741951D}"/>
    <cellStyle name="Normal 3 4 2 2 2 3 2 4 3" xfId="47755" xr:uid="{BD874E50-2EB8-4494-AA79-8D604B19BC30}"/>
    <cellStyle name="Normal 3 4 2 2 2 3 2 5" xfId="19808" xr:uid="{D7EFDDD4-F6ED-4570-8E53-DC7D22C44F71}"/>
    <cellStyle name="Normal 3 4 2 2 2 3 2 5 2" xfId="47757" xr:uid="{3E0615F2-DF0F-4954-B250-5EFF22801C51}"/>
    <cellStyle name="Normal 3 4 2 2 2 3 2 6" xfId="47742" xr:uid="{D8C7168B-5B4A-4D7C-AFB6-0079E03AFF0C}"/>
    <cellStyle name="Normal 3 4 2 2 2 3 3" xfId="19809" xr:uid="{4ADB2A76-67B6-4B18-8B22-1D8420964897}"/>
    <cellStyle name="Normal 3 4 2 2 2 3 3 2" xfId="19810" xr:uid="{8A31CB97-74B7-4E5A-AAB5-583D7BAFF2CA}"/>
    <cellStyle name="Normal 3 4 2 2 2 3 3 2 2" xfId="19811" xr:uid="{631E64E6-9E0A-47A2-8B88-72CBB58A2406}"/>
    <cellStyle name="Normal 3 4 2 2 2 3 3 2 2 2" xfId="19812" xr:uid="{6FEEAB6B-D25A-4DDF-A7EF-87C1651D1B5D}"/>
    <cellStyle name="Normal 3 4 2 2 2 3 3 2 2 2 2" xfId="47761" xr:uid="{B2E0DE07-3852-4109-8113-575388A909FA}"/>
    <cellStyle name="Normal 3 4 2 2 2 3 3 2 2 3" xfId="47760" xr:uid="{A2FB1BB6-9418-4F6B-A068-F5D2C8F71BD4}"/>
    <cellStyle name="Normal 3 4 2 2 2 3 3 2 3" xfId="19813" xr:uid="{0A18D2F2-84DD-45A8-B855-AF422C3AC8DB}"/>
    <cellStyle name="Normal 3 4 2 2 2 3 3 2 3 2" xfId="47762" xr:uid="{5D921501-1877-422A-AA84-AA611298E581}"/>
    <cellStyle name="Normal 3 4 2 2 2 3 3 2 4" xfId="47759" xr:uid="{77390C02-3EF3-4F59-AA8C-4A4ECBBF6E9D}"/>
    <cellStyle name="Normal 3 4 2 2 2 3 3 3" xfId="19814" xr:uid="{BAD46386-DD30-499E-A420-1D987EBA2D53}"/>
    <cellStyle name="Normal 3 4 2 2 2 3 3 3 2" xfId="19815" xr:uid="{AE12D7A0-53C0-46CF-8EFA-7B151D87601D}"/>
    <cellStyle name="Normal 3 4 2 2 2 3 3 3 2 2" xfId="47764" xr:uid="{1B37F986-2ABC-491C-86D0-0DE463A4167D}"/>
    <cellStyle name="Normal 3 4 2 2 2 3 3 3 3" xfId="47763" xr:uid="{83AE32EB-3B9D-495F-9FA4-9E10476EF710}"/>
    <cellStyle name="Normal 3 4 2 2 2 3 3 4" xfId="19816" xr:uid="{C989A238-9DEE-43C5-942D-7FB1BBC04093}"/>
    <cellStyle name="Normal 3 4 2 2 2 3 3 4 2" xfId="47765" xr:uid="{FF8A8BE8-8AF6-42BE-A420-5706D134362B}"/>
    <cellStyle name="Normal 3 4 2 2 2 3 3 5" xfId="47758" xr:uid="{84636F1D-E5DD-4C42-93E1-FBF6432AF3C0}"/>
    <cellStyle name="Normal 3 4 2 2 2 3 4" xfId="19817" xr:uid="{66EF1C6E-8C65-4B18-854D-F1342A895855}"/>
    <cellStyle name="Normal 3 4 2 2 2 3 4 2" xfId="19818" xr:uid="{8CD7D26E-2493-43D1-B9C3-2F9512FD75AC}"/>
    <cellStyle name="Normal 3 4 2 2 2 3 4 2 2" xfId="19819" xr:uid="{98B7308E-EF6E-440B-9FF4-EEE944EA336D}"/>
    <cellStyle name="Normal 3 4 2 2 2 3 4 2 2 2" xfId="19820" xr:uid="{2C9ADDD0-3ABD-4C2C-A94B-6FC87C49D8F6}"/>
    <cellStyle name="Normal 3 4 2 2 2 3 4 2 2 2 2" xfId="47769" xr:uid="{F8902EE0-EA5B-4FFD-B477-BB1BC39CA41C}"/>
    <cellStyle name="Normal 3 4 2 2 2 3 4 2 2 3" xfId="47768" xr:uid="{59ECA152-6367-4B7A-815D-222165D2AC0E}"/>
    <cellStyle name="Normal 3 4 2 2 2 3 4 2 3" xfId="19821" xr:uid="{587816D0-20B5-4C5A-8B66-0937C64D09FD}"/>
    <cellStyle name="Normal 3 4 2 2 2 3 4 2 3 2" xfId="47770" xr:uid="{24B37C10-B57A-449E-A47F-E4687A7946ED}"/>
    <cellStyle name="Normal 3 4 2 2 2 3 4 2 4" xfId="47767" xr:uid="{E8F57D0B-40AD-4DDF-8E0F-ED2B8E63604A}"/>
    <cellStyle name="Normal 3 4 2 2 2 3 4 3" xfId="19822" xr:uid="{0365A102-C4CD-42FF-9FD1-73CB12F5D5B8}"/>
    <cellStyle name="Normal 3 4 2 2 2 3 4 3 2" xfId="19823" xr:uid="{0A1F8313-6949-4B70-8FD7-A61E476E86E4}"/>
    <cellStyle name="Normal 3 4 2 2 2 3 4 3 2 2" xfId="47772" xr:uid="{F738F080-FB56-40D1-AC41-BD74E81058CA}"/>
    <cellStyle name="Normal 3 4 2 2 2 3 4 3 3" xfId="47771" xr:uid="{34A968A5-EAC2-451C-BCD5-683A6FF9DFFB}"/>
    <cellStyle name="Normal 3 4 2 2 2 3 4 4" xfId="19824" xr:uid="{B9B0017A-58EA-4F63-9F4B-387804EDA01A}"/>
    <cellStyle name="Normal 3 4 2 2 2 3 4 4 2" xfId="47773" xr:uid="{EF02D8F6-89B6-4CD5-A8E5-C91539FBEFBB}"/>
    <cellStyle name="Normal 3 4 2 2 2 3 4 5" xfId="47766" xr:uid="{358A783A-0DD4-4346-9766-420900B65784}"/>
    <cellStyle name="Normal 3 4 2 2 2 3 5" xfId="19825" xr:uid="{A21DC37F-B39A-4771-89C3-95609A6821F5}"/>
    <cellStyle name="Normal 3 4 2 2 2 3 5 2" xfId="19826" xr:uid="{5BE8D6F4-091F-4589-B7C8-FA3543B2165F}"/>
    <cellStyle name="Normal 3 4 2 2 2 3 5 2 2" xfId="19827" xr:uid="{2E73457F-B674-44F9-A4C5-C1309C55E79D}"/>
    <cellStyle name="Normal 3 4 2 2 2 3 5 2 2 2" xfId="47776" xr:uid="{FBBE06F1-ECF4-42FA-9F5B-A34E89E13B2F}"/>
    <cellStyle name="Normal 3 4 2 2 2 3 5 2 3" xfId="47775" xr:uid="{4E630D4D-10B3-4EF4-9086-9E1DC3289448}"/>
    <cellStyle name="Normal 3 4 2 2 2 3 5 3" xfId="19828" xr:uid="{0C6CDA02-24A1-46F1-AD4A-4856758694BA}"/>
    <cellStyle name="Normal 3 4 2 2 2 3 5 3 2" xfId="47777" xr:uid="{32F048DD-41AB-4A63-BCC3-DD89599240E7}"/>
    <cellStyle name="Normal 3 4 2 2 2 3 5 4" xfId="47774" xr:uid="{31E7C339-A344-45A2-8CC4-0203C0D6120D}"/>
    <cellStyle name="Normal 3 4 2 2 2 3 6" xfId="19829" xr:uid="{672806CD-94E7-4002-80A4-9C448144121E}"/>
    <cellStyle name="Normal 3 4 2 2 2 3 6 2" xfId="19830" xr:uid="{D10CB9CC-E491-4E4E-9B96-96391CE79728}"/>
    <cellStyle name="Normal 3 4 2 2 2 3 6 2 2" xfId="47779" xr:uid="{79F9F036-A6D2-44A2-A0BC-BD6616E51159}"/>
    <cellStyle name="Normal 3 4 2 2 2 3 6 3" xfId="47778" xr:uid="{E1253943-8832-427D-B299-225D50370972}"/>
    <cellStyle name="Normal 3 4 2 2 2 3 7" xfId="19831" xr:uid="{79D6C066-75DE-4DC0-8F0C-57ECF60359CB}"/>
    <cellStyle name="Normal 3 4 2 2 2 3 7 2" xfId="47780" xr:uid="{E7299A54-E4B2-4942-8F32-0B8E14435196}"/>
    <cellStyle name="Normal 3 4 2 2 2 3 8" xfId="28547" xr:uid="{D54EFEF0-9FEB-4E4D-AEA9-4572A364B38E}"/>
    <cellStyle name="Normal 3 4 2 2 2 4" xfId="19832" xr:uid="{AFB16F05-FB95-40F3-A548-AE3BD5CBC249}"/>
    <cellStyle name="Normal 3 4 2 2 2 4 2" xfId="19833" xr:uid="{9C7138D1-9C2F-4B3B-AC31-C9F9C683665B}"/>
    <cellStyle name="Normal 3 4 2 2 2 4 2 2" xfId="19834" xr:uid="{F05057B4-3743-4B96-AFFC-7C2C4C9B8D5E}"/>
    <cellStyle name="Normal 3 4 2 2 2 4 2 2 2" xfId="19835" xr:uid="{E3C20098-D483-48A7-B928-0CADE9EE644F}"/>
    <cellStyle name="Normal 3 4 2 2 2 4 2 2 2 2" xfId="19836" xr:uid="{08D345F6-4B4B-4FC0-89F0-782B84E806A7}"/>
    <cellStyle name="Normal 3 4 2 2 2 4 2 2 2 2 2" xfId="47785" xr:uid="{C5DCEEA8-146E-4309-AFE5-5FC0FA16F6A7}"/>
    <cellStyle name="Normal 3 4 2 2 2 4 2 2 2 3" xfId="47784" xr:uid="{18063CFA-3623-4A5F-A217-A4793DC3D9D7}"/>
    <cellStyle name="Normal 3 4 2 2 2 4 2 2 3" xfId="19837" xr:uid="{A3B20C8E-5FFB-4CB0-9FFA-193A21E4BFE2}"/>
    <cellStyle name="Normal 3 4 2 2 2 4 2 2 3 2" xfId="47786" xr:uid="{60474522-EA62-4F6E-B97E-1303F37854CA}"/>
    <cellStyle name="Normal 3 4 2 2 2 4 2 2 4" xfId="47783" xr:uid="{5B32BCB1-D9D8-4015-97D1-E4B24580CC0F}"/>
    <cellStyle name="Normal 3 4 2 2 2 4 2 3" xfId="19838" xr:uid="{AD71FB52-5FA6-42D1-B0E0-301608A3C290}"/>
    <cellStyle name="Normal 3 4 2 2 2 4 2 3 2" xfId="19839" xr:uid="{228C6BCE-7B72-4986-B3DE-33C3D32E8F87}"/>
    <cellStyle name="Normal 3 4 2 2 2 4 2 3 2 2" xfId="47788" xr:uid="{EF29A2CE-E01F-4D70-9FB5-7B6A58AC1F7F}"/>
    <cellStyle name="Normal 3 4 2 2 2 4 2 3 3" xfId="47787" xr:uid="{BFC1E47D-20EB-455B-93B9-A30785E8E092}"/>
    <cellStyle name="Normal 3 4 2 2 2 4 2 4" xfId="19840" xr:uid="{566F4DFB-798F-425C-81B0-FA2774615A3C}"/>
    <cellStyle name="Normal 3 4 2 2 2 4 2 4 2" xfId="47789" xr:uid="{08DD2CED-E130-4D0C-A5E3-76A2A02A6D73}"/>
    <cellStyle name="Normal 3 4 2 2 2 4 2 5" xfId="47782" xr:uid="{D46F8B37-8981-4367-9F96-24210B8CAC34}"/>
    <cellStyle name="Normal 3 4 2 2 2 4 3" xfId="19841" xr:uid="{BDC33370-E764-44E7-A40E-B40A70CC19BD}"/>
    <cellStyle name="Normal 3 4 2 2 2 4 3 2" xfId="19842" xr:uid="{13615BE0-835D-4D0F-BAA8-714E50AE9BCF}"/>
    <cellStyle name="Normal 3 4 2 2 2 4 3 2 2" xfId="19843" xr:uid="{4DC45782-0488-4454-964B-E5C3DF2D8D21}"/>
    <cellStyle name="Normal 3 4 2 2 2 4 3 2 2 2" xfId="47792" xr:uid="{9B4294BD-C02A-41F7-95DA-BEE9B0422C96}"/>
    <cellStyle name="Normal 3 4 2 2 2 4 3 2 3" xfId="47791" xr:uid="{54A39B9F-34EF-4AD1-BFAD-ADFF3901CBF2}"/>
    <cellStyle name="Normal 3 4 2 2 2 4 3 3" xfId="19844" xr:uid="{BCE646D9-EE8D-4859-8AF0-5C593378A3A7}"/>
    <cellStyle name="Normal 3 4 2 2 2 4 3 3 2" xfId="47793" xr:uid="{ADA7C4A9-DFAD-4083-8FFD-59AC496BB540}"/>
    <cellStyle name="Normal 3 4 2 2 2 4 3 4" xfId="47790" xr:uid="{631A6E5F-5981-446D-8952-025D0024971A}"/>
    <cellStyle name="Normal 3 4 2 2 2 4 4" xfId="19845" xr:uid="{5F81EAF0-8C74-42E4-AF7A-DF81B433B498}"/>
    <cellStyle name="Normal 3 4 2 2 2 4 4 2" xfId="19846" xr:uid="{882A73D9-1C70-47D9-B18E-17F034EDA4BE}"/>
    <cellStyle name="Normal 3 4 2 2 2 4 4 2 2" xfId="47795" xr:uid="{07537B3B-B42D-4126-9163-EAD2F54E160D}"/>
    <cellStyle name="Normal 3 4 2 2 2 4 4 3" xfId="47794" xr:uid="{E3387C44-752F-452F-AB81-9569A6BB34A9}"/>
    <cellStyle name="Normal 3 4 2 2 2 4 5" xfId="19847" xr:uid="{4F900B02-596B-45E0-9D8C-B50FD8ED1662}"/>
    <cellStyle name="Normal 3 4 2 2 2 4 5 2" xfId="47796" xr:uid="{EFE442E7-FD24-4EC9-902C-1CF0C6CF0500}"/>
    <cellStyle name="Normal 3 4 2 2 2 4 6" xfId="47781" xr:uid="{1DA82079-995A-4780-90A0-C74FF6C210A3}"/>
    <cellStyle name="Normal 3 4 2 2 2 5" xfId="19848" xr:uid="{1420CDE8-9288-4E31-AC91-9D40BC09580B}"/>
    <cellStyle name="Normal 3 4 2 2 2 5 2" xfId="19849" xr:uid="{FBFFFE27-400A-4448-9DF3-F03A94375EA8}"/>
    <cellStyle name="Normal 3 4 2 2 2 5 2 2" xfId="19850" xr:uid="{94BCC556-752F-4A71-85A3-2F52CD449BC4}"/>
    <cellStyle name="Normal 3 4 2 2 2 5 2 2 2" xfId="19851" xr:uid="{D86D71E2-3AAE-423D-8C35-336080B81791}"/>
    <cellStyle name="Normal 3 4 2 2 2 5 2 2 2 2" xfId="47800" xr:uid="{9262F1AD-A129-44B7-B60C-7A613B612B57}"/>
    <cellStyle name="Normal 3 4 2 2 2 5 2 2 3" xfId="47799" xr:uid="{55E1E170-D20D-4F35-B764-6CEAB97733AA}"/>
    <cellStyle name="Normal 3 4 2 2 2 5 2 3" xfId="19852" xr:uid="{BEA06CEA-2D3F-43F6-804B-D8CA61B7341E}"/>
    <cellStyle name="Normal 3 4 2 2 2 5 2 3 2" xfId="47801" xr:uid="{7D3432DC-1F94-4244-9A41-EF6357AD44B1}"/>
    <cellStyle name="Normal 3 4 2 2 2 5 2 4" xfId="47798" xr:uid="{7FB5EAD7-7A57-4B5D-B986-B45863F3B597}"/>
    <cellStyle name="Normal 3 4 2 2 2 5 3" xfId="19853" xr:uid="{E0A2B702-9687-44DC-B4DE-10183B47EF02}"/>
    <cellStyle name="Normal 3 4 2 2 2 5 3 2" xfId="19854" xr:uid="{70A4FBD5-2FD5-4BFE-A0C9-98CDF3383EBC}"/>
    <cellStyle name="Normal 3 4 2 2 2 5 3 2 2" xfId="47803" xr:uid="{3E925963-ED56-466A-965D-BDF920B74578}"/>
    <cellStyle name="Normal 3 4 2 2 2 5 3 3" xfId="47802" xr:uid="{9248C9E5-14E8-4E63-BDCC-1CB741EB836F}"/>
    <cellStyle name="Normal 3 4 2 2 2 5 4" xfId="19855" xr:uid="{F7D3EF1B-573F-41D7-9C19-29FF4B0EB02C}"/>
    <cellStyle name="Normal 3 4 2 2 2 5 4 2" xfId="47804" xr:uid="{783C52E7-37CB-4A69-A86C-C9D57B6F2B8E}"/>
    <cellStyle name="Normal 3 4 2 2 2 5 5" xfId="47797" xr:uid="{2258749C-A1D9-4EC3-B0B1-2FCB0CD18DB8}"/>
    <cellStyle name="Normal 3 4 2 2 2 6" xfId="19856" xr:uid="{530A3B36-C7EA-4CCD-825B-A0D82A888422}"/>
    <cellStyle name="Normal 3 4 2 2 2 6 2" xfId="19857" xr:uid="{D1CACC09-0656-496D-B486-DABFD45E691C}"/>
    <cellStyle name="Normal 3 4 2 2 2 6 2 2" xfId="19858" xr:uid="{B20E7754-3A98-4145-81BA-0696F59789A6}"/>
    <cellStyle name="Normal 3 4 2 2 2 6 2 2 2" xfId="19859" xr:uid="{692868BB-1169-48D6-BF73-FEFD023D80F3}"/>
    <cellStyle name="Normal 3 4 2 2 2 6 2 2 2 2" xfId="47808" xr:uid="{E7A58AA5-ED86-47DD-85A9-13255C937950}"/>
    <cellStyle name="Normal 3 4 2 2 2 6 2 2 3" xfId="47807" xr:uid="{1159B737-9133-43E1-8257-291E6ED92EC9}"/>
    <cellStyle name="Normal 3 4 2 2 2 6 2 3" xfId="19860" xr:uid="{ABF8E358-2A37-4DC3-A5F5-1DCFD6023BE8}"/>
    <cellStyle name="Normal 3 4 2 2 2 6 2 3 2" xfId="47809" xr:uid="{87078193-0FF0-46C0-8092-DC776A6F316A}"/>
    <cellStyle name="Normal 3 4 2 2 2 6 2 4" xfId="47806" xr:uid="{FFA19A4B-EE9A-44BB-8832-151D4DFE00BF}"/>
    <cellStyle name="Normal 3 4 2 2 2 6 3" xfId="19861" xr:uid="{E3D70EFD-093D-4222-93C9-890940083C18}"/>
    <cellStyle name="Normal 3 4 2 2 2 6 3 2" xfId="19862" xr:uid="{3731DB78-B55A-4CC4-8395-F03594C6D322}"/>
    <cellStyle name="Normal 3 4 2 2 2 6 3 2 2" xfId="47811" xr:uid="{1B42EE41-D4BA-4BCD-9B68-AB095A8C9100}"/>
    <cellStyle name="Normal 3 4 2 2 2 6 3 3" xfId="47810" xr:uid="{C1A59D33-9996-47EE-B8F0-FA4E788CEC50}"/>
    <cellStyle name="Normal 3 4 2 2 2 6 4" xfId="19863" xr:uid="{5D5B33E3-24D9-4C87-BDB1-DEF8A9E752F2}"/>
    <cellStyle name="Normal 3 4 2 2 2 6 4 2" xfId="47812" xr:uid="{7FFE8D67-B0F2-4634-9730-F3D49D3D3A5E}"/>
    <cellStyle name="Normal 3 4 2 2 2 6 5" xfId="47805" xr:uid="{82D25F8B-119D-44AB-9C48-ADE0A02E1E09}"/>
    <cellStyle name="Normal 3 4 2 2 2 7" xfId="19864" xr:uid="{5CC93006-88B0-45F7-B7BB-2C01F5DCA828}"/>
    <cellStyle name="Normal 3 4 2 2 2 7 2" xfId="19865" xr:uid="{BEC4E052-C7FA-4FC4-BEC4-DCB2BF7F87ED}"/>
    <cellStyle name="Normal 3 4 2 2 2 7 2 2" xfId="19866" xr:uid="{BA25FDAD-417A-4C0C-8D78-5D5FED764E1D}"/>
    <cellStyle name="Normal 3 4 2 2 2 7 2 2 2" xfId="47815" xr:uid="{74F335BD-F64D-43B9-959D-2433D2DE4200}"/>
    <cellStyle name="Normal 3 4 2 2 2 7 2 3" xfId="47814" xr:uid="{8F97006A-CE89-4A51-99CF-A6227D5C200D}"/>
    <cellStyle name="Normal 3 4 2 2 2 7 3" xfId="19867" xr:uid="{14684AB0-ACC2-469B-9567-2D089C49786E}"/>
    <cellStyle name="Normal 3 4 2 2 2 7 3 2" xfId="47816" xr:uid="{2FED5014-ABE0-4820-BE8E-2614884E7E69}"/>
    <cellStyle name="Normal 3 4 2 2 2 7 4" xfId="47813" xr:uid="{868C75A5-3419-45FB-8EC3-C3B5EC6B42D0}"/>
    <cellStyle name="Normal 3 4 2 2 2 8" xfId="19868" xr:uid="{D879DAC4-984B-4C77-B3FB-C20F8870B566}"/>
    <cellStyle name="Normal 3 4 2 2 2 8 2" xfId="19869" xr:uid="{A3E0F1B5-3954-4BB8-96AF-AFB95CB794AE}"/>
    <cellStyle name="Normal 3 4 2 2 2 8 2 2" xfId="47818" xr:uid="{92A5CE83-588F-46EF-8192-A9F642711547}"/>
    <cellStyle name="Normal 3 4 2 2 2 8 3" xfId="47817" xr:uid="{FFC3FF7D-FD4E-48DC-A4DE-EE890FB84064}"/>
    <cellStyle name="Normal 3 4 2 2 2 9" xfId="19870" xr:uid="{1D0CDFA9-4AB3-4DA6-8F1E-8E5C8AC01F37}"/>
    <cellStyle name="Normal 3 4 2 2 2 9 2" xfId="47819" xr:uid="{E6F06258-D780-4B13-B2BA-9AB3DC1E9F3A}"/>
    <cellStyle name="Normal 3 4 2 2 3" xfId="298" xr:uid="{DA158AC9-1DFA-4BAF-BA92-FDE054BAA734}"/>
    <cellStyle name="Normal 3 4 2 2 3 10" xfId="28279" xr:uid="{2FF76DA6-0544-4765-8F65-950AFAC708F3}"/>
    <cellStyle name="Normal 3 4 2 2 3 2" xfId="645" xr:uid="{64151F50-8A69-47F0-9327-02E30DA1BE6E}"/>
    <cellStyle name="Normal 3 4 2 2 3 2 2" xfId="19871" xr:uid="{6F9A8B66-F0D0-4B05-8417-5C7653149D51}"/>
    <cellStyle name="Normal 3 4 2 2 3 2 2 2" xfId="19872" xr:uid="{CC428A87-CA43-4F97-A610-093819A9E95F}"/>
    <cellStyle name="Normal 3 4 2 2 3 2 2 2 2" xfId="19873" xr:uid="{0D2FDC37-001A-439E-931A-271798C2834D}"/>
    <cellStyle name="Normal 3 4 2 2 3 2 2 2 2 2" xfId="19874" xr:uid="{5EFCEFFB-EA87-4D8C-8355-D68882CED820}"/>
    <cellStyle name="Normal 3 4 2 2 3 2 2 2 2 2 2" xfId="19875" xr:uid="{C54506A1-E996-4791-B0B2-A77F1C88F159}"/>
    <cellStyle name="Normal 3 4 2 2 3 2 2 2 2 2 2 2" xfId="47824" xr:uid="{E23DB7D9-44A3-4E5B-A369-66053ED2C07D}"/>
    <cellStyle name="Normal 3 4 2 2 3 2 2 2 2 2 3" xfId="47823" xr:uid="{D8BF4DB4-6970-4563-924D-54EF725901F1}"/>
    <cellStyle name="Normal 3 4 2 2 3 2 2 2 2 3" xfId="19876" xr:uid="{BB2874F3-2BD4-415D-B1ED-412D7103CDAB}"/>
    <cellStyle name="Normal 3 4 2 2 3 2 2 2 2 3 2" xfId="47825" xr:uid="{2EA0C1CE-2DF5-47F9-A989-736696CB9725}"/>
    <cellStyle name="Normal 3 4 2 2 3 2 2 2 2 4" xfId="47822" xr:uid="{E8F32CAE-4458-4730-917D-16A66B2C2BC7}"/>
    <cellStyle name="Normal 3 4 2 2 3 2 2 2 3" xfId="19877" xr:uid="{A47CB34C-5E76-4EC6-85FB-189A7CA70125}"/>
    <cellStyle name="Normal 3 4 2 2 3 2 2 2 3 2" xfId="19878" xr:uid="{E3CE2277-3410-4107-8732-D4A7E0C57DFF}"/>
    <cellStyle name="Normal 3 4 2 2 3 2 2 2 3 2 2" xfId="47827" xr:uid="{DED8A7BF-0F7A-43E2-929D-1A205A6DA1F4}"/>
    <cellStyle name="Normal 3 4 2 2 3 2 2 2 3 3" xfId="47826" xr:uid="{8719F5BA-DBC5-4723-B86A-66BF2A1FF756}"/>
    <cellStyle name="Normal 3 4 2 2 3 2 2 2 4" xfId="19879" xr:uid="{F016983C-C5BE-4B47-B0DF-21995963EF2A}"/>
    <cellStyle name="Normal 3 4 2 2 3 2 2 2 4 2" xfId="47828" xr:uid="{3A5A0ED2-2C6E-4C46-803F-0AC48B70E319}"/>
    <cellStyle name="Normal 3 4 2 2 3 2 2 2 5" xfId="47821" xr:uid="{E8D5F27D-8373-46C6-86E5-3C8803F9147E}"/>
    <cellStyle name="Normal 3 4 2 2 3 2 2 3" xfId="19880" xr:uid="{1FD0C4EA-DC01-447D-B6C4-C9424A44FD73}"/>
    <cellStyle name="Normal 3 4 2 2 3 2 2 3 2" xfId="19881" xr:uid="{F398145E-E95F-49D3-B7B4-84FB2F78C6CA}"/>
    <cellStyle name="Normal 3 4 2 2 3 2 2 3 2 2" xfId="19882" xr:uid="{48CD7624-9371-4896-A67E-743E25CF209B}"/>
    <cellStyle name="Normal 3 4 2 2 3 2 2 3 2 2 2" xfId="47831" xr:uid="{3169DC2F-B347-4B55-BF39-749B36C2FE16}"/>
    <cellStyle name="Normal 3 4 2 2 3 2 2 3 2 3" xfId="47830" xr:uid="{CFFAE193-4B87-41DE-8001-C88D5608938B}"/>
    <cellStyle name="Normal 3 4 2 2 3 2 2 3 3" xfId="19883" xr:uid="{B08A9CC9-1EA5-4651-96E7-168D1D77C22E}"/>
    <cellStyle name="Normal 3 4 2 2 3 2 2 3 3 2" xfId="47832" xr:uid="{47FD67DD-BB13-422B-8036-9244DBE826F3}"/>
    <cellStyle name="Normal 3 4 2 2 3 2 2 3 4" xfId="47829" xr:uid="{A6158702-5118-4BE6-B339-72FD4E3A2501}"/>
    <cellStyle name="Normal 3 4 2 2 3 2 2 4" xfId="19884" xr:uid="{6469C882-A427-4C15-87C9-BCC12F1E4FEF}"/>
    <cellStyle name="Normal 3 4 2 2 3 2 2 4 2" xfId="19885" xr:uid="{C849E18A-CAA0-43A7-95AF-477AA873331E}"/>
    <cellStyle name="Normal 3 4 2 2 3 2 2 4 2 2" xfId="47834" xr:uid="{35FD723E-F93F-46EC-B077-3A7A8E821CE9}"/>
    <cellStyle name="Normal 3 4 2 2 3 2 2 4 3" xfId="47833" xr:uid="{3AF230AB-7CE7-4441-A744-470BAB009C54}"/>
    <cellStyle name="Normal 3 4 2 2 3 2 2 5" xfId="19886" xr:uid="{B2084449-6BE1-4A34-A25B-C32DA8B914AC}"/>
    <cellStyle name="Normal 3 4 2 2 3 2 2 5 2" xfId="47835" xr:uid="{444FB871-8F8C-42C7-B963-2CD70524CAC8}"/>
    <cellStyle name="Normal 3 4 2 2 3 2 2 6" xfId="47820" xr:uid="{3612E2C8-C6DC-4839-BB8D-20011CEE145C}"/>
    <cellStyle name="Normal 3 4 2 2 3 2 3" xfId="19887" xr:uid="{BF3B2F19-1C1B-4148-9A41-298C7B17DB62}"/>
    <cellStyle name="Normal 3 4 2 2 3 2 3 2" xfId="19888" xr:uid="{2D874C09-F662-40FF-9B63-DF2D49B42FD7}"/>
    <cellStyle name="Normal 3 4 2 2 3 2 3 2 2" xfId="19889" xr:uid="{08124C88-A842-493F-A41B-40F28B52BBD2}"/>
    <cellStyle name="Normal 3 4 2 2 3 2 3 2 2 2" xfId="19890" xr:uid="{4E3E93E3-839B-4389-94E7-C72CCEC5F788}"/>
    <cellStyle name="Normal 3 4 2 2 3 2 3 2 2 2 2" xfId="47839" xr:uid="{6B28E628-4327-4F91-AB06-C234DFEFF22A}"/>
    <cellStyle name="Normal 3 4 2 2 3 2 3 2 2 3" xfId="47838" xr:uid="{921368C8-5938-4FF9-A9DF-714139D292E5}"/>
    <cellStyle name="Normal 3 4 2 2 3 2 3 2 3" xfId="19891" xr:uid="{DF9903C7-DEC4-4D07-A4D5-E8C02DDDFC2C}"/>
    <cellStyle name="Normal 3 4 2 2 3 2 3 2 3 2" xfId="47840" xr:uid="{AEB43447-8A6A-4C04-BC93-83CB1AFD0DE5}"/>
    <cellStyle name="Normal 3 4 2 2 3 2 3 2 4" xfId="47837" xr:uid="{523AC24C-E57B-4B64-A1E5-F2B4E714FD92}"/>
    <cellStyle name="Normal 3 4 2 2 3 2 3 3" xfId="19892" xr:uid="{9793DAEB-068C-4510-A1C0-27925A802CB1}"/>
    <cellStyle name="Normal 3 4 2 2 3 2 3 3 2" xfId="19893" xr:uid="{746F0D4F-302D-4EB3-8E26-3E1F225B7093}"/>
    <cellStyle name="Normal 3 4 2 2 3 2 3 3 2 2" xfId="47842" xr:uid="{D97AE028-4888-441F-8573-663AF65CB06D}"/>
    <cellStyle name="Normal 3 4 2 2 3 2 3 3 3" xfId="47841" xr:uid="{549E86F3-4BAE-4D05-B273-B3B3A2F14282}"/>
    <cellStyle name="Normal 3 4 2 2 3 2 3 4" xfId="19894" xr:uid="{417C06BA-D8CD-4FE2-A127-653C59455AF7}"/>
    <cellStyle name="Normal 3 4 2 2 3 2 3 4 2" xfId="47843" xr:uid="{DB895DAA-DAB0-4F1D-91A9-F1B2973E66DC}"/>
    <cellStyle name="Normal 3 4 2 2 3 2 3 5" xfId="47836" xr:uid="{0EAD4EDD-7D72-4F5B-B80F-469E9A0BC6AC}"/>
    <cellStyle name="Normal 3 4 2 2 3 2 4" xfId="19895" xr:uid="{DF4736D7-EA6F-4DD6-BB64-78895A42769F}"/>
    <cellStyle name="Normal 3 4 2 2 3 2 4 2" xfId="19896" xr:uid="{0498A613-F2E0-4E4E-8C23-CBB42A3A9905}"/>
    <cellStyle name="Normal 3 4 2 2 3 2 4 2 2" xfId="19897" xr:uid="{C21E5F2E-70F8-4B2D-9D16-7CA1846D8E6F}"/>
    <cellStyle name="Normal 3 4 2 2 3 2 4 2 2 2" xfId="19898" xr:uid="{10EB0093-B808-444A-86C3-C6B7D732FB37}"/>
    <cellStyle name="Normal 3 4 2 2 3 2 4 2 2 2 2" xfId="47847" xr:uid="{D6138FF4-1F53-4055-A91E-CDAEBCDE6705}"/>
    <cellStyle name="Normal 3 4 2 2 3 2 4 2 2 3" xfId="47846" xr:uid="{AB946BD6-72CC-4F33-8722-9F978A97D2E3}"/>
    <cellStyle name="Normal 3 4 2 2 3 2 4 2 3" xfId="19899" xr:uid="{FD559819-0641-48B3-953A-72C20ED52347}"/>
    <cellStyle name="Normal 3 4 2 2 3 2 4 2 3 2" xfId="47848" xr:uid="{3E7D6AB6-01D6-48C5-94ED-AB8415AEF6AC}"/>
    <cellStyle name="Normal 3 4 2 2 3 2 4 2 4" xfId="47845" xr:uid="{FB53B066-7BA3-4D91-AF99-520B40C0D072}"/>
    <cellStyle name="Normal 3 4 2 2 3 2 4 3" xfId="19900" xr:uid="{825D0323-B6EB-4739-879A-F10FCA3222C9}"/>
    <cellStyle name="Normal 3 4 2 2 3 2 4 3 2" xfId="19901" xr:uid="{BF51597D-9060-4D17-A542-7F64A58D5D53}"/>
    <cellStyle name="Normal 3 4 2 2 3 2 4 3 2 2" xfId="47850" xr:uid="{686968ED-2758-4A43-B790-2A5A4636E432}"/>
    <cellStyle name="Normal 3 4 2 2 3 2 4 3 3" xfId="47849" xr:uid="{147FC4CD-9C46-425E-B471-DDA1245EFC2A}"/>
    <cellStyle name="Normal 3 4 2 2 3 2 4 4" xfId="19902" xr:uid="{D5A711D5-3392-4832-A17D-CE1A07F4409A}"/>
    <cellStyle name="Normal 3 4 2 2 3 2 4 4 2" xfId="47851" xr:uid="{E15D2360-FDFC-460D-95A4-E8C5F51770B1}"/>
    <cellStyle name="Normal 3 4 2 2 3 2 4 5" xfId="47844" xr:uid="{2D429C4B-E785-4E1E-A630-EEC05237A502}"/>
    <cellStyle name="Normal 3 4 2 2 3 2 5" xfId="19903" xr:uid="{20F3513B-DB70-44D4-BB69-8CEAA224BB0C}"/>
    <cellStyle name="Normal 3 4 2 2 3 2 5 2" xfId="19904" xr:uid="{C2440021-24E3-4420-B2F3-70FD30E0ED34}"/>
    <cellStyle name="Normal 3 4 2 2 3 2 5 2 2" xfId="19905" xr:uid="{2A88E0BA-BD04-42B8-A432-3A1AAB6F7AEC}"/>
    <cellStyle name="Normal 3 4 2 2 3 2 5 2 2 2" xfId="47854" xr:uid="{3542ABBF-BD40-4356-BA8C-A61B9AF4CC73}"/>
    <cellStyle name="Normal 3 4 2 2 3 2 5 2 3" xfId="47853" xr:uid="{873C8043-F3B3-4439-96EE-9FFCB4A3281D}"/>
    <cellStyle name="Normal 3 4 2 2 3 2 5 3" xfId="19906" xr:uid="{BC8498B5-7F0B-4130-8B4B-3A8D66BF7689}"/>
    <cellStyle name="Normal 3 4 2 2 3 2 5 3 2" xfId="47855" xr:uid="{0F3B3543-34D6-426A-A870-BF804EAD7EC4}"/>
    <cellStyle name="Normal 3 4 2 2 3 2 5 4" xfId="47852" xr:uid="{DDE56203-D804-47FE-B2D2-39BC949EA9C9}"/>
    <cellStyle name="Normal 3 4 2 2 3 2 6" xfId="19907" xr:uid="{07D00D9A-59FD-4E03-A58C-BF1FF634631F}"/>
    <cellStyle name="Normal 3 4 2 2 3 2 6 2" xfId="19908" xr:uid="{F0C27DBC-F3F9-4906-81C6-2AB8826925D0}"/>
    <cellStyle name="Normal 3 4 2 2 3 2 6 2 2" xfId="47857" xr:uid="{5D5AB6D7-C03D-4DE4-8A55-E4602A8E580B}"/>
    <cellStyle name="Normal 3 4 2 2 3 2 6 3" xfId="47856" xr:uid="{24E2396A-FA40-4AB8-B902-33583420E96E}"/>
    <cellStyle name="Normal 3 4 2 2 3 2 7" xfId="19909" xr:uid="{F86E1B2A-6643-498B-B1C9-7C11D0B0A31D}"/>
    <cellStyle name="Normal 3 4 2 2 3 2 7 2" xfId="47858" xr:uid="{64D25DCF-7C49-47D4-BAEE-D6C9B7F840A0}"/>
    <cellStyle name="Normal 3 4 2 2 3 2 8" xfId="28624" xr:uid="{E69470BC-3F9C-4A43-935F-707C7B1D28B1}"/>
    <cellStyle name="Normal 3 4 2 2 3 3" xfId="19910" xr:uid="{7DC26CB2-66BA-4181-8754-1F553EAFC1F9}"/>
    <cellStyle name="Normal 3 4 2 2 3 3 2" xfId="19911" xr:uid="{DB74BBB7-0BB3-44C6-ADFC-68EA6191768B}"/>
    <cellStyle name="Normal 3 4 2 2 3 3 2 2" xfId="19912" xr:uid="{481161D3-4670-4B64-B702-EE8CBDCFF86C}"/>
    <cellStyle name="Normal 3 4 2 2 3 3 2 2 2" xfId="19913" xr:uid="{2D548CFE-6456-4D48-A7CE-9A9A5728FD90}"/>
    <cellStyle name="Normal 3 4 2 2 3 3 2 2 2 2" xfId="19914" xr:uid="{354F03A6-C3A0-4879-96DC-6E9D0314F92A}"/>
    <cellStyle name="Normal 3 4 2 2 3 3 2 2 2 2 2" xfId="47863" xr:uid="{62EE9C8B-B537-4430-AB8D-95420FF19A86}"/>
    <cellStyle name="Normal 3 4 2 2 3 3 2 2 2 3" xfId="47862" xr:uid="{32A5B310-C441-48A0-9D17-C8CCE30BF5A9}"/>
    <cellStyle name="Normal 3 4 2 2 3 3 2 2 3" xfId="19915" xr:uid="{F769FB74-2A82-4132-8EF6-5BBBF4C9CF70}"/>
    <cellStyle name="Normal 3 4 2 2 3 3 2 2 3 2" xfId="47864" xr:uid="{089524F3-0232-4DF3-836F-3EB3C0AA0EC5}"/>
    <cellStyle name="Normal 3 4 2 2 3 3 2 2 4" xfId="47861" xr:uid="{6D308C4F-C181-42D6-ABEE-24A452A96A17}"/>
    <cellStyle name="Normal 3 4 2 2 3 3 2 3" xfId="19916" xr:uid="{C4294DE1-F11B-4A7F-B7BE-26EFBE7E41F0}"/>
    <cellStyle name="Normal 3 4 2 2 3 3 2 3 2" xfId="19917" xr:uid="{1AC7AED5-6B18-4E98-8126-B67376A0375B}"/>
    <cellStyle name="Normal 3 4 2 2 3 3 2 3 2 2" xfId="47866" xr:uid="{B64D0922-42E9-4E73-B9B4-4734EB0C79A3}"/>
    <cellStyle name="Normal 3 4 2 2 3 3 2 3 3" xfId="47865" xr:uid="{692E978E-C6C6-4857-B791-436CED943450}"/>
    <cellStyle name="Normal 3 4 2 2 3 3 2 4" xfId="19918" xr:uid="{2EB37726-6AAF-44C8-9986-4B666B425348}"/>
    <cellStyle name="Normal 3 4 2 2 3 3 2 4 2" xfId="47867" xr:uid="{31E2D3C4-DB79-4451-B8CD-343811822C5C}"/>
    <cellStyle name="Normal 3 4 2 2 3 3 2 5" xfId="47860" xr:uid="{A968D1A5-932B-4B4C-BE29-7586A24840E1}"/>
    <cellStyle name="Normal 3 4 2 2 3 3 3" xfId="19919" xr:uid="{F7F300E8-DACC-4E63-8F5C-08A8CC2A7DF8}"/>
    <cellStyle name="Normal 3 4 2 2 3 3 3 2" xfId="19920" xr:uid="{FA4F2290-CB08-435E-8EC0-61BDD06E7AA0}"/>
    <cellStyle name="Normal 3 4 2 2 3 3 3 2 2" xfId="19921" xr:uid="{4A27BEB2-07C8-4F68-A887-8F66D61FF38F}"/>
    <cellStyle name="Normal 3 4 2 2 3 3 3 2 2 2" xfId="47870" xr:uid="{E1157757-2596-4CD3-85B6-AAD6D5A0C40D}"/>
    <cellStyle name="Normal 3 4 2 2 3 3 3 2 3" xfId="47869" xr:uid="{C9E52535-DCF4-4505-9AF1-7A894F06C4F8}"/>
    <cellStyle name="Normal 3 4 2 2 3 3 3 3" xfId="19922" xr:uid="{741DE125-2E54-4ED5-A05D-98284AB14D4D}"/>
    <cellStyle name="Normal 3 4 2 2 3 3 3 3 2" xfId="47871" xr:uid="{A9BC78EE-7E39-49A9-BB91-FA74345EEC6A}"/>
    <cellStyle name="Normal 3 4 2 2 3 3 3 4" xfId="47868" xr:uid="{6B0DAF4A-23D4-47B0-A8A0-BC718A8DC7A6}"/>
    <cellStyle name="Normal 3 4 2 2 3 3 4" xfId="19923" xr:uid="{61A3E615-6A3E-452A-BE93-62B0E0A63340}"/>
    <cellStyle name="Normal 3 4 2 2 3 3 4 2" xfId="19924" xr:uid="{E22FFAAA-0D5E-4558-A350-CF68A569509A}"/>
    <cellStyle name="Normal 3 4 2 2 3 3 4 2 2" xfId="47873" xr:uid="{F6B9BF98-0D64-4F8A-B862-1DA2FFE55DBF}"/>
    <cellStyle name="Normal 3 4 2 2 3 3 4 3" xfId="47872" xr:uid="{C1EA2CE4-2D4F-4DEE-B7D6-001CD4948B20}"/>
    <cellStyle name="Normal 3 4 2 2 3 3 5" xfId="19925" xr:uid="{671EDAAB-3BA8-47C8-AA96-B020D7F3F5BD}"/>
    <cellStyle name="Normal 3 4 2 2 3 3 5 2" xfId="47874" xr:uid="{ADCFD8CF-2E74-470D-9F36-AC04D26A2AD1}"/>
    <cellStyle name="Normal 3 4 2 2 3 3 6" xfId="47859" xr:uid="{1010CA0A-2A15-4D40-BE65-31DA76F98B1C}"/>
    <cellStyle name="Normal 3 4 2 2 3 4" xfId="19926" xr:uid="{5F62E089-6628-4AC2-AE61-C53E92A09C3C}"/>
    <cellStyle name="Normal 3 4 2 2 3 4 2" xfId="19927" xr:uid="{AF22351F-341F-4648-907B-409AA3B8DFB5}"/>
    <cellStyle name="Normal 3 4 2 2 3 4 2 2" xfId="19928" xr:uid="{97DCD32E-3385-42AE-B9BE-F422A58B12D7}"/>
    <cellStyle name="Normal 3 4 2 2 3 4 2 2 2" xfId="19929" xr:uid="{68AB68ED-9A77-44EC-8338-1B520B316482}"/>
    <cellStyle name="Normal 3 4 2 2 3 4 2 2 2 2" xfId="47878" xr:uid="{360A15F1-5ABA-45B6-8F36-5AAAF5A023B2}"/>
    <cellStyle name="Normal 3 4 2 2 3 4 2 2 3" xfId="47877" xr:uid="{A9D5621C-99A2-4506-9021-857A18F8E5E8}"/>
    <cellStyle name="Normal 3 4 2 2 3 4 2 3" xfId="19930" xr:uid="{FE240690-8EDF-4B73-87EB-615E350393C5}"/>
    <cellStyle name="Normal 3 4 2 2 3 4 2 3 2" xfId="47879" xr:uid="{FBEF6819-B1D7-4D59-A79F-3CA72F067D82}"/>
    <cellStyle name="Normal 3 4 2 2 3 4 2 4" xfId="47876" xr:uid="{09ED64B1-1E7C-41F1-B723-F562C66078B1}"/>
    <cellStyle name="Normal 3 4 2 2 3 4 3" xfId="19931" xr:uid="{8962C7E1-F452-4BF5-B6C8-4910856253DC}"/>
    <cellStyle name="Normal 3 4 2 2 3 4 3 2" xfId="19932" xr:uid="{D7B409ED-299B-43C7-89F5-AE4CC325BBC0}"/>
    <cellStyle name="Normal 3 4 2 2 3 4 3 2 2" xfId="47881" xr:uid="{BE71531F-93AC-4718-B847-F9A87BEED1A3}"/>
    <cellStyle name="Normal 3 4 2 2 3 4 3 3" xfId="47880" xr:uid="{FD68CDBE-173C-4A71-B7BE-4735AC3F33D6}"/>
    <cellStyle name="Normal 3 4 2 2 3 4 4" xfId="19933" xr:uid="{69A1FC84-ED81-4268-BAF2-F30D933E32EC}"/>
    <cellStyle name="Normal 3 4 2 2 3 4 4 2" xfId="47882" xr:uid="{67B9FAB3-DCE8-43E8-8736-674B6C5521D3}"/>
    <cellStyle name="Normal 3 4 2 2 3 4 5" xfId="47875" xr:uid="{30AE7016-2ABE-4D0D-BA85-A448EEDD1D88}"/>
    <cellStyle name="Normal 3 4 2 2 3 5" xfId="19934" xr:uid="{7FFB8623-0DB1-46F5-883D-860C998CA80A}"/>
    <cellStyle name="Normal 3 4 2 2 3 5 2" xfId="19935" xr:uid="{F24AF1B3-3A28-4DBE-AE04-86462C3A3A3B}"/>
    <cellStyle name="Normal 3 4 2 2 3 5 2 2" xfId="19936" xr:uid="{3AADFBF2-2C89-497F-AF99-F36E48FD401F}"/>
    <cellStyle name="Normal 3 4 2 2 3 5 2 2 2" xfId="19937" xr:uid="{171D0615-F00A-4C8A-B9DD-2CF0D9C02FBE}"/>
    <cellStyle name="Normal 3 4 2 2 3 5 2 2 2 2" xfId="47886" xr:uid="{F4A19341-D86B-49CA-A5D7-D9CEE37E387D}"/>
    <cellStyle name="Normal 3 4 2 2 3 5 2 2 3" xfId="47885" xr:uid="{186FEEB1-D39F-4262-BD56-78DB4EBB739C}"/>
    <cellStyle name="Normal 3 4 2 2 3 5 2 3" xfId="19938" xr:uid="{9C597C6C-3785-47B7-8D8E-7D6D589587B7}"/>
    <cellStyle name="Normal 3 4 2 2 3 5 2 3 2" xfId="47887" xr:uid="{4FC27F29-21C1-4BC7-A5A1-D30462FFB776}"/>
    <cellStyle name="Normal 3 4 2 2 3 5 2 4" xfId="47884" xr:uid="{C2F13711-F047-40E9-92E4-8B3688B0FE41}"/>
    <cellStyle name="Normal 3 4 2 2 3 5 3" xfId="19939" xr:uid="{86A9AA9D-EF64-413D-A728-B9CC5BC5FE04}"/>
    <cellStyle name="Normal 3 4 2 2 3 5 3 2" xfId="19940" xr:uid="{F502185E-3C78-4339-9130-67E8F47BD037}"/>
    <cellStyle name="Normal 3 4 2 2 3 5 3 2 2" xfId="47889" xr:uid="{57DFBD7D-187C-4C31-998E-49B755880BF7}"/>
    <cellStyle name="Normal 3 4 2 2 3 5 3 3" xfId="47888" xr:uid="{6A059538-B046-4080-80EB-E75F493147A6}"/>
    <cellStyle name="Normal 3 4 2 2 3 5 4" xfId="19941" xr:uid="{61EC9896-0086-4848-A3F5-ABCEFE2D072F}"/>
    <cellStyle name="Normal 3 4 2 2 3 5 4 2" xfId="47890" xr:uid="{24544A45-FCAB-4BA7-8ED1-858CBF1977F7}"/>
    <cellStyle name="Normal 3 4 2 2 3 5 5" xfId="47883" xr:uid="{A38CF1F1-8AB5-4168-86F9-FB004A1C2319}"/>
    <cellStyle name="Normal 3 4 2 2 3 6" xfId="19942" xr:uid="{E02F5B6C-83CF-4344-A32F-6C1D9990C108}"/>
    <cellStyle name="Normal 3 4 2 2 3 6 2" xfId="19943" xr:uid="{A0C5019B-6F7D-443A-BE26-BCDE92DF09F6}"/>
    <cellStyle name="Normal 3 4 2 2 3 6 2 2" xfId="19944" xr:uid="{B1FFB7A1-B854-42AD-B844-32698DD9B239}"/>
    <cellStyle name="Normal 3 4 2 2 3 6 2 2 2" xfId="47893" xr:uid="{33516F1D-9984-4D80-8ABA-B284AC373090}"/>
    <cellStyle name="Normal 3 4 2 2 3 6 2 3" xfId="47892" xr:uid="{7E30360E-2475-4F27-82A7-646D4831DB6F}"/>
    <cellStyle name="Normal 3 4 2 2 3 6 3" xfId="19945" xr:uid="{62AA0CC7-0D58-4E35-ABC6-AC6B71BFC28B}"/>
    <cellStyle name="Normal 3 4 2 2 3 6 3 2" xfId="47894" xr:uid="{B37D143F-6D7A-4DB7-92E8-ADF503451C5B}"/>
    <cellStyle name="Normal 3 4 2 2 3 6 4" xfId="47891" xr:uid="{AA158FE4-3405-4B02-9FAE-1E45FB244F3C}"/>
    <cellStyle name="Normal 3 4 2 2 3 7" xfId="19946" xr:uid="{73C5BBB2-45F0-489E-BA6A-372E7DCAB904}"/>
    <cellStyle name="Normal 3 4 2 2 3 7 2" xfId="19947" xr:uid="{928B45E8-776F-4A09-BA3E-5BFB5565F502}"/>
    <cellStyle name="Normal 3 4 2 2 3 7 2 2" xfId="47896" xr:uid="{5266C13A-30D8-41C4-A716-4C9491634A36}"/>
    <cellStyle name="Normal 3 4 2 2 3 7 3" xfId="47895" xr:uid="{B7A1FF35-4DEC-4771-8761-CACB6E93E3BB}"/>
    <cellStyle name="Normal 3 4 2 2 3 8" xfId="19948" xr:uid="{5FA4497E-437B-4E65-926C-EEB396E751DB}"/>
    <cellStyle name="Normal 3 4 2 2 3 8 2" xfId="47897" xr:uid="{1B745B4F-52DF-492B-817A-BAC237C4A51D}"/>
    <cellStyle name="Normal 3 4 2 2 3 9" xfId="27943" xr:uid="{C7F69284-872E-4A53-9BA4-3F4FF1239A8C}"/>
    <cellStyle name="Normal 3 4 2 2 3 9 2" xfId="55862" xr:uid="{13AF7988-1D5E-4E88-A0AF-521F3C8EFAE0}"/>
    <cellStyle name="Normal 3 4 2 2 4" xfId="491" xr:uid="{FBE66F10-F346-427B-9190-D0791E77599B}"/>
    <cellStyle name="Normal 3 4 2 2 4 2" xfId="19949" xr:uid="{6CE19DF4-39F0-4E4A-BEE4-FEB9B24AAED8}"/>
    <cellStyle name="Normal 3 4 2 2 4 2 2" xfId="19950" xr:uid="{D2DF2BF3-0DD8-4491-877A-424AE9541B7C}"/>
    <cellStyle name="Normal 3 4 2 2 4 2 2 2" xfId="19951" xr:uid="{081E5170-9D42-4E6B-A9A5-9E7215EA0D22}"/>
    <cellStyle name="Normal 3 4 2 2 4 2 2 2 2" xfId="19952" xr:uid="{ADAF493F-C809-4FB1-AD9D-218CC3C9F43F}"/>
    <cellStyle name="Normal 3 4 2 2 4 2 2 2 2 2" xfId="19953" xr:uid="{E1DC9FA7-8580-42CE-82D6-60F7A221A535}"/>
    <cellStyle name="Normal 3 4 2 2 4 2 2 2 2 2 2" xfId="47902" xr:uid="{07BB01FD-3A9B-487A-814F-1F476ACE0929}"/>
    <cellStyle name="Normal 3 4 2 2 4 2 2 2 2 3" xfId="47901" xr:uid="{C8BA4023-C0A6-4CBE-9C34-71480A208446}"/>
    <cellStyle name="Normal 3 4 2 2 4 2 2 2 3" xfId="19954" xr:uid="{8D8F9A54-77F2-4A33-B27B-108FD72134A5}"/>
    <cellStyle name="Normal 3 4 2 2 4 2 2 2 3 2" xfId="47903" xr:uid="{9970E83F-0943-4EA3-B48B-22D4E8D0A004}"/>
    <cellStyle name="Normal 3 4 2 2 4 2 2 2 4" xfId="47900" xr:uid="{AF992E18-C00C-4F77-BAF4-60D0994305F2}"/>
    <cellStyle name="Normal 3 4 2 2 4 2 2 3" xfId="19955" xr:uid="{70D3D5D5-A4C3-48AC-AA2C-9B29634556C5}"/>
    <cellStyle name="Normal 3 4 2 2 4 2 2 3 2" xfId="19956" xr:uid="{9ECAD367-E458-480C-8AF5-10D8327151F0}"/>
    <cellStyle name="Normal 3 4 2 2 4 2 2 3 2 2" xfId="47905" xr:uid="{2ECA4C02-D29E-4E7B-940B-C43722E3B8EB}"/>
    <cellStyle name="Normal 3 4 2 2 4 2 2 3 3" xfId="47904" xr:uid="{F6DABEC5-C2FF-4CF7-891F-A2A7CDF47D3E}"/>
    <cellStyle name="Normal 3 4 2 2 4 2 2 4" xfId="19957" xr:uid="{455343A1-A269-4757-A554-F7D09CC4C6B4}"/>
    <cellStyle name="Normal 3 4 2 2 4 2 2 4 2" xfId="47906" xr:uid="{BEE30183-FE60-4BEC-9770-60EAF4F7D5EE}"/>
    <cellStyle name="Normal 3 4 2 2 4 2 2 5" xfId="47899" xr:uid="{E9D626E6-D751-4ABB-8A87-75472BA1D262}"/>
    <cellStyle name="Normal 3 4 2 2 4 2 3" xfId="19958" xr:uid="{F680C63D-E494-4E88-B4CC-189BBB4ACF44}"/>
    <cellStyle name="Normal 3 4 2 2 4 2 3 2" xfId="19959" xr:uid="{8ED3D10D-C5A2-46FA-9C20-70FE78F548CF}"/>
    <cellStyle name="Normal 3 4 2 2 4 2 3 2 2" xfId="19960" xr:uid="{6C896065-A730-4B33-95FF-7EB8C60A9328}"/>
    <cellStyle name="Normal 3 4 2 2 4 2 3 2 2 2" xfId="47909" xr:uid="{E13A8360-C209-4418-8A8E-749FD5AB5817}"/>
    <cellStyle name="Normal 3 4 2 2 4 2 3 2 3" xfId="47908" xr:uid="{DA04A51E-ED15-4D7E-97BA-9A89AAC4B064}"/>
    <cellStyle name="Normal 3 4 2 2 4 2 3 3" xfId="19961" xr:uid="{FC7B5A0A-B2C4-4986-83AC-D90B9F5D3B24}"/>
    <cellStyle name="Normal 3 4 2 2 4 2 3 3 2" xfId="47910" xr:uid="{D8F566D2-E26C-483F-BD63-24344EF18CA9}"/>
    <cellStyle name="Normal 3 4 2 2 4 2 3 4" xfId="47907" xr:uid="{AB528304-DF15-43A4-AC5B-88939AC9571F}"/>
    <cellStyle name="Normal 3 4 2 2 4 2 4" xfId="19962" xr:uid="{E6D77FA4-6FB9-4129-97DC-BFB9772567DE}"/>
    <cellStyle name="Normal 3 4 2 2 4 2 4 2" xfId="19963" xr:uid="{AB3873DC-684C-4A4C-991F-E7E691D68668}"/>
    <cellStyle name="Normal 3 4 2 2 4 2 4 2 2" xfId="47912" xr:uid="{518C2693-5119-4137-9E63-356D1A496917}"/>
    <cellStyle name="Normal 3 4 2 2 4 2 4 3" xfId="47911" xr:uid="{144FF415-FC98-40C8-9531-277F19DB31B1}"/>
    <cellStyle name="Normal 3 4 2 2 4 2 5" xfId="19964" xr:uid="{11CF1CF9-964A-48C7-82D4-3074F868BD2A}"/>
    <cellStyle name="Normal 3 4 2 2 4 2 5 2" xfId="47913" xr:uid="{B8114318-14F4-4C90-AC23-EBD52055E15E}"/>
    <cellStyle name="Normal 3 4 2 2 4 2 6" xfId="47898" xr:uid="{4FD33625-0AAD-4033-A64A-1C61FA37F0C7}"/>
    <cellStyle name="Normal 3 4 2 2 4 3" xfId="19965" xr:uid="{1F4C5FFD-23C7-4DFA-BC00-85EB64672355}"/>
    <cellStyle name="Normal 3 4 2 2 4 3 2" xfId="19966" xr:uid="{B9DE5CE8-A713-41E7-AC3E-B56986BBE683}"/>
    <cellStyle name="Normal 3 4 2 2 4 3 2 2" xfId="19967" xr:uid="{64666616-3DD8-4AF4-9E08-6BCB91DF8B60}"/>
    <cellStyle name="Normal 3 4 2 2 4 3 2 2 2" xfId="19968" xr:uid="{F10E7343-9697-435C-BD0E-D824037E298C}"/>
    <cellStyle name="Normal 3 4 2 2 4 3 2 2 2 2" xfId="47917" xr:uid="{F1333758-928E-4214-A4A3-ADFF84BB21B3}"/>
    <cellStyle name="Normal 3 4 2 2 4 3 2 2 3" xfId="47916" xr:uid="{66783505-3EC5-4A3E-A740-85FAB7DA110F}"/>
    <cellStyle name="Normal 3 4 2 2 4 3 2 3" xfId="19969" xr:uid="{ADA8EA24-6B97-4459-B5CE-0B368CDB38A3}"/>
    <cellStyle name="Normal 3 4 2 2 4 3 2 3 2" xfId="47918" xr:uid="{EAB51D55-5B24-4744-A685-A9AB7DE59EC3}"/>
    <cellStyle name="Normal 3 4 2 2 4 3 2 4" xfId="47915" xr:uid="{D3402D39-8012-4B0D-B120-EC804E37759E}"/>
    <cellStyle name="Normal 3 4 2 2 4 3 3" xfId="19970" xr:uid="{C00DB7BC-D8E6-4812-AB90-AD1F4E810E2B}"/>
    <cellStyle name="Normal 3 4 2 2 4 3 3 2" xfId="19971" xr:uid="{19646DD6-928F-4C94-977F-0B2388103702}"/>
    <cellStyle name="Normal 3 4 2 2 4 3 3 2 2" xfId="47920" xr:uid="{A9EDBC74-C354-4355-9A2F-BAFABF82F010}"/>
    <cellStyle name="Normal 3 4 2 2 4 3 3 3" xfId="47919" xr:uid="{3B3A321C-47D2-4417-95D2-CD29CD24F3DA}"/>
    <cellStyle name="Normal 3 4 2 2 4 3 4" xfId="19972" xr:uid="{9DBAC07B-E768-42BB-843B-139458263FD5}"/>
    <cellStyle name="Normal 3 4 2 2 4 3 4 2" xfId="47921" xr:uid="{AD4C1B90-D707-4423-97E7-02A24450E396}"/>
    <cellStyle name="Normal 3 4 2 2 4 3 5" xfId="47914" xr:uid="{DC8AF8D3-81B1-4EA9-A614-C41346979010}"/>
    <cellStyle name="Normal 3 4 2 2 4 4" xfId="19973" xr:uid="{04CF918F-1C2B-47EC-8E44-78056AFEBFFD}"/>
    <cellStyle name="Normal 3 4 2 2 4 4 2" xfId="19974" xr:uid="{C7387275-888A-44C9-B542-A2C7155858CE}"/>
    <cellStyle name="Normal 3 4 2 2 4 4 2 2" xfId="19975" xr:uid="{5275EECF-01DA-4B7B-9239-32EDE6D57D1C}"/>
    <cellStyle name="Normal 3 4 2 2 4 4 2 2 2" xfId="19976" xr:uid="{685AED87-AD25-44DB-81AD-E0FE843A9B0F}"/>
    <cellStyle name="Normal 3 4 2 2 4 4 2 2 2 2" xfId="47925" xr:uid="{97207ADE-124F-473D-B300-5F24488E5F5B}"/>
    <cellStyle name="Normal 3 4 2 2 4 4 2 2 3" xfId="47924" xr:uid="{80F67F10-35C2-4A7C-832D-3C536DEAE644}"/>
    <cellStyle name="Normal 3 4 2 2 4 4 2 3" xfId="19977" xr:uid="{19D7AB27-44AD-4CFD-91C2-B1C61BBCD621}"/>
    <cellStyle name="Normal 3 4 2 2 4 4 2 3 2" xfId="47926" xr:uid="{2E8180EC-BF03-4063-8E0B-D6E7CDD74B9F}"/>
    <cellStyle name="Normal 3 4 2 2 4 4 2 4" xfId="47923" xr:uid="{483B8E58-246C-4A16-AC36-F6028C2AF726}"/>
    <cellStyle name="Normal 3 4 2 2 4 4 3" xfId="19978" xr:uid="{6783F05B-6ED7-4CDB-9D74-F7CB6C74FBCB}"/>
    <cellStyle name="Normal 3 4 2 2 4 4 3 2" xfId="19979" xr:uid="{647C3F1C-8D09-49F5-A2BD-E34CFC03B6FF}"/>
    <cellStyle name="Normal 3 4 2 2 4 4 3 2 2" xfId="47928" xr:uid="{04CDD431-899F-482D-B226-00667A668D27}"/>
    <cellStyle name="Normal 3 4 2 2 4 4 3 3" xfId="47927" xr:uid="{85B1F972-6FBC-4826-B26C-9B949E2E65E6}"/>
    <cellStyle name="Normal 3 4 2 2 4 4 4" xfId="19980" xr:uid="{6914D44D-1D0A-4A42-9C1B-0C9F098277A9}"/>
    <cellStyle name="Normal 3 4 2 2 4 4 4 2" xfId="47929" xr:uid="{91189DD5-638C-4B4D-8739-AB87966F94A5}"/>
    <cellStyle name="Normal 3 4 2 2 4 4 5" xfId="47922" xr:uid="{947532A2-9D98-40C8-9CF9-C88F0B42CE16}"/>
    <cellStyle name="Normal 3 4 2 2 4 5" xfId="19981" xr:uid="{3FF33A0B-8679-4CC9-90E4-468F52194902}"/>
    <cellStyle name="Normal 3 4 2 2 4 5 2" xfId="19982" xr:uid="{DE9EC09F-5355-48AB-86C8-9226674E7E5F}"/>
    <cellStyle name="Normal 3 4 2 2 4 5 2 2" xfId="19983" xr:uid="{198142BB-D9A3-4849-AB82-3CD0F3F05348}"/>
    <cellStyle name="Normal 3 4 2 2 4 5 2 2 2" xfId="47932" xr:uid="{C7D54C18-638E-409B-B955-A278D2E5A68F}"/>
    <cellStyle name="Normal 3 4 2 2 4 5 2 3" xfId="47931" xr:uid="{B388F240-052D-4DE8-81EE-764664AB968E}"/>
    <cellStyle name="Normal 3 4 2 2 4 5 3" xfId="19984" xr:uid="{493BC1B2-B95D-44D7-9449-AF4959ED1163}"/>
    <cellStyle name="Normal 3 4 2 2 4 5 3 2" xfId="47933" xr:uid="{B40A7DEC-93E9-4467-9081-29D77BC9B727}"/>
    <cellStyle name="Normal 3 4 2 2 4 5 4" xfId="47930" xr:uid="{EED79F85-32D2-446D-A966-0CBE4A8C8F44}"/>
    <cellStyle name="Normal 3 4 2 2 4 6" xfId="19985" xr:uid="{5691E759-4BB9-4369-AEF9-E7D3C21CF403}"/>
    <cellStyle name="Normal 3 4 2 2 4 6 2" xfId="19986" xr:uid="{5AC22171-3BCA-4181-9564-1F1CB7650466}"/>
    <cellStyle name="Normal 3 4 2 2 4 6 2 2" xfId="47935" xr:uid="{43900AAD-3C8F-4C33-925C-2B319D186CB4}"/>
    <cellStyle name="Normal 3 4 2 2 4 6 3" xfId="47934" xr:uid="{E4EF57D3-AC35-47A3-8B9C-C8F2F5666330}"/>
    <cellStyle name="Normal 3 4 2 2 4 7" xfId="19987" xr:uid="{8C7EA1E7-ED51-4526-8A8E-94D11275AEE4}"/>
    <cellStyle name="Normal 3 4 2 2 4 7 2" xfId="47936" xr:uid="{3F13E1E4-5AB4-4C67-8BEC-1E18D9A64838}"/>
    <cellStyle name="Normal 3 4 2 2 4 8" xfId="28470" xr:uid="{9B51F5C4-A2A0-4064-BE5A-BD778BC16CD9}"/>
    <cellStyle name="Normal 3 4 2 2 5" xfId="19988" xr:uid="{479D53FD-C1C6-4A2D-A8D6-DDF3B93073A0}"/>
    <cellStyle name="Normal 3 4 2 2 5 2" xfId="19989" xr:uid="{19221AFF-EACD-41B2-A7A0-0EC43DA570B3}"/>
    <cellStyle name="Normal 3 4 2 2 5 2 2" xfId="19990" xr:uid="{E014DBF0-D954-4186-BC28-5E7AE343F9F2}"/>
    <cellStyle name="Normal 3 4 2 2 5 2 2 2" xfId="19991" xr:uid="{41066998-FF23-4857-A387-17C737E7813A}"/>
    <cellStyle name="Normal 3 4 2 2 5 2 2 2 2" xfId="19992" xr:uid="{32F9215B-4DAB-4268-9FD3-093FFEE84745}"/>
    <cellStyle name="Normal 3 4 2 2 5 2 2 2 2 2" xfId="47941" xr:uid="{E9F478BA-7712-4A50-8EFC-0532DF847578}"/>
    <cellStyle name="Normal 3 4 2 2 5 2 2 2 3" xfId="47940" xr:uid="{C802ED05-558E-4DCC-9FF8-A875F0766044}"/>
    <cellStyle name="Normal 3 4 2 2 5 2 2 3" xfId="19993" xr:uid="{22389326-C68F-426B-8B37-1422D40339A9}"/>
    <cellStyle name="Normal 3 4 2 2 5 2 2 3 2" xfId="47942" xr:uid="{F1FF1E72-E479-4673-A2CD-B26082C92A0E}"/>
    <cellStyle name="Normal 3 4 2 2 5 2 2 4" xfId="47939" xr:uid="{3F409E97-7A7A-4285-A423-A256C8F68D9A}"/>
    <cellStyle name="Normal 3 4 2 2 5 2 3" xfId="19994" xr:uid="{97B997BD-8ADC-42EB-AFA1-A4558AC0CD10}"/>
    <cellStyle name="Normal 3 4 2 2 5 2 3 2" xfId="19995" xr:uid="{1429229B-9D9C-4D5C-B608-5F0DA5EB561E}"/>
    <cellStyle name="Normal 3 4 2 2 5 2 3 2 2" xfId="47944" xr:uid="{B182DD93-6838-4B82-B013-2A1E8ACF291C}"/>
    <cellStyle name="Normal 3 4 2 2 5 2 3 3" xfId="47943" xr:uid="{29BEC982-0CE9-4E4D-998E-E7E968DD3C88}"/>
    <cellStyle name="Normal 3 4 2 2 5 2 4" xfId="19996" xr:uid="{D4F2D36C-39F3-43AC-9CB8-444E220927D7}"/>
    <cellStyle name="Normal 3 4 2 2 5 2 4 2" xfId="47945" xr:uid="{B606B265-D818-4E4C-9983-EAFE4CE3C5D3}"/>
    <cellStyle name="Normal 3 4 2 2 5 2 5" xfId="47938" xr:uid="{E577C94D-B999-4ADE-B896-489FE5F36054}"/>
    <cellStyle name="Normal 3 4 2 2 5 3" xfId="19997" xr:uid="{E2A7882D-B5EC-46FE-8D88-D3EA55DCBD27}"/>
    <cellStyle name="Normal 3 4 2 2 5 3 2" xfId="19998" xr:uid="{ACE1DA49-0E7B-47D8-A26B-66C5F95399B0}"/>
    <cellStyle name="Normal 3 4 2 2 5 3 2 2" xfId="19999" xr:uid="{C7C3B45F-9AFF-4F19-B347-19D0AF8AB4D6}"/>
    <cellStyle name="Normal 3 4 2 2 5 3 2 2 2" xfId="47948" xr:uid="{9A819AB4-A9C4-401C-9C42-288255F4BA35}"/>
    <cellStyle name="Normal 3 4 2 2 5 3 2 3" xfId="47947" xr:uid="{0E3270DF-9889-4D32-A6A5-AACE96711A2A}"/>
    <cellStyle name="Normal 3 4 2 2 5 3 3" xfId="20000" xr:uid="{583DFCB5-89E8-4A62-820C-7843C2E22F53}"/>
    <cellStyle name="Normal 3 4 2 2 5 3 3 2" xfId="47949" xr:uid="{5F27D971-861B-44D8-9D2D-731D9AA87DC0}"/>
    <cellStyle name="Normal 3 4 2 2 5 3 4" xfId="47946" xr:uid="{0E2B47BD-E456-4B25-A60E-BAACDE8BE44A}"/>
    <cellStyle name="Normal 3 4 2 2 5 4" xfId="20001" xr:uid="{E2928A25-A31E-49A0-AEB5-D298AE98865E}"/>
    <cellStyle name="Normal 3 4 2 2 5 4 2" xfId="20002" xr:uid="{546C2BDF-27B5-4445-836B-820FB90DFF5B}"/>
    <cellStyle name="Normal 3 4 2 2 5 4 2 2" xfId="47951" xr:uid="{CCA84BF0-9355-4346-BF3B-86BA4F3ABACA}"/>
    <cellStyle name="Normal 3 4 2 2 5 4 3" xfId="47950" xr:uid="{9760EFB8-6D97-4942-8878-A4210887C5FD}"/>
    <cellStyle name="Normal 3 4 2 2 5 5" xfId="20003" xr:uid="{4A678DAC-D5F9-469F-BD7D-592E8893BF5C}"/>
    <cellStyle name="Normal 3 4 2 2 5 5 2" xfId="47952" xr:uid="{A9F2A0D1-DE4D-417C-B87B-8E87540AFDA1}"/>
    <cellStyle name="Normal 3 4 2 2 5 6" xfId="47937" xr:uid="{F6E1F916-DB90-4B7B-98B8-F14710CE8EAF}"/>
    <cellStyle name="Normal 3 4 2 2 6" xfId="20004" xr:uid="{0E951DA1-22CE-4499-A4C2-D61CB9EBE2B1}"/>
    <cellStyle name="Normal 3 4 2 2 6 2" xfId="20005" xr:uid="{0C810CF7-0FF3-4EE7-B862-57A6A4CF0255}"/>
    <cellStyle name="Normal 3 4 2 2 6 2 2" xfId="20006" xr:uid="{B9965352-40A6-43AB-A362-14C50887508C}"/>
    <cellStyle name="Normal 3 4 2 2 6 2 2 2" xfId="20007" xr:uid="{94C356BB-E4DA-4E05-9AFF-540B75016484}"/>
    <cellStyle name="Normal 3 4 2 2 6 2 2 2 2" xfId="47956" xr:uid="{172D0CEB-B40E-4869-ADB2-E13C77FF0E9A}"/>
    <cellStyle name="Normal 3 4 2 2 6 2 2 3" xfId="47955" xr:uid="{1232F23C-A255-4FB8-8022-E6F62BB2AB12}"/>
    <cellStyle name="Normal 3 4 2 2 6 2 3" xfId="20008" xr:uid="{3513085E-C3B1-496B-B829-B6DC0F34EB6E}"/>
    <cellStyle name="Normal 3 4 2 2 6 2 3 2" xfId="47957" xr:uid="{89C1D13B-2E12-4E08-BBFC-30D928961289}"/>
    <cellStyle name="Normal 3 4 2 2 6 2 4" xfId="47954" xr:uid="{D25844F5-D088-4265-AC43-080821730390}"/>
    <cellStyle name="Normal 3 4 2 2 6 3" xfId="20009" xr:uid="{A3DA8A56-41E7-4186-9465-522AE12937F2}"/>
    <cellStyle name="Normal 3 4 2 2 6 3 2" xfId="20010" xr:uid="{E8603B0E-595B-4005-9595-2B64FD6B4F7D}"/>
    <cellStyle name="Normal 3 4 2 2 6 3 2 2" xfId="47959" xr:uid="{11623FA5-051B-4966-84E7-A3AA8D346DEC}"/>
    <cellStyle name="Normal 3 4 2 2 6 3 3" xfId="47958" xr:uid="{394623D5-AFF5-48DD-9CAD-618964B12B96}"/>
    <cellStyle name="Normal 3 4 2 2 6 4" xfId="20011" xr:uid="{5EA22E8C-E1C0-4570-9FAC-20E1FC26BD21}"/>
    <cellStyle name="Normal 3 4 2 2 6 4 2" xfId="47960" xr:uid="{503CA812-F476-4BA0-95EF-7E25CFE44711}"/>
    <cellStyle name="Normal 3 4 2 2 6 5" xfId="47953" xr:uid="{0E271DB7-0B78-41D1-B50D-FB674026DE6B}"/>
    <cellStyle name="Normal 3 4 2 2 7" xfId="20012" xr:uid="{10ADA8D5-1906-432D-A3AD-C040BDE14263}"/>
    <cellStyle name="Normal 3 4 2 2 7 2" xfId="20013" xr:uid="{8F81B01A-A299-46EC-A44A-6AC117399E23}"/>
    <cellStyle name="Normal 3 4 2 2 7 2 2" xfId="20014" xr:uid="{B5F2CFB7-6EC4-4538-B113-1185B380F90F}"/>
    <cellStyle name="Normal 3 4 2 2 7 2 2 2" xfId="20015" xr:uid="{450CD56B-FA1C-4022-B97C-D955CA047128}"/>
    <cellStyle name="Normal 3 4 2 2 7 2 2 2 2" xfId="47964" xr:uid="{35A50EBF-E803-4734-99B2-F8FDFF84C810}"/>
    <cellStyle name="Normal 3 4 2 2 7 2 2 3" xfId="47963" xr:uid="{7DDD9489-7693-4FF3-8182-32E67A847718}"/>
    <cellStyle name="Normal 3 4 2 2 7 2 3" xfId="20016" xr:uid="{0F704A4E-A015-4617-A84F-DECCD78209EF}"/>
    <cellStyle name="Normal 3 4 2 2 7 2 3 2" xfId="47965" xr:uid="{75CEBD9E-E6CC-4BFC-83B1-8560EFCC900D}"/>
    <cellStyle name="Normal 3 4 2 2 7 2 4" xfId="47962" xr:uid="{4C7FB9A9-78AB-425D-A842-AA7702881A7C}"/>
    <cellStyle name="Normal 3 4 2 2 7 3" xfId="20017" xr:uid="{5B4C9091-2B41-4059-9132-697D49FD8DCE}"/>
    <cellStyle name="Normal 3 4 2 2 7 3 2" xfId="20018" xr:uid="{613916E0-084B-430E-9B78-32A2BFE9F9DD}"/>
    <cellStyle name="Normal 3 4 2 2 7 3 2 2" xfId="47967" xr:uid="{E8A4EAF1-8852-412C-B58A-AC67D9081C70}"/>
    <cellStyle name="Normal 3 4 2 2 7 3 3" xfId="47966" xr:uid="{9D6F9C32-2D67-444F-8695-371FD00D0949}"/>
    <cellStyle name="Normal 3 4 2 2 7 4" xfId="20019" xr:uid="{16FC549A-60C4-4C50-8E1F-A548748CB682}"/>
    <cellStyle name="Normal 3 4 2 2 7 4 2" xfId="47968" xr:uid="{C5B7B00F-1B7B-444F-BA8B-8869ABE8F7EC}"/>
    <cellStyle name="Normal 3 4 2 2 7 5" xfId="47961" xr:uid="{3236DF49-A5ED-4CE1-9988-12CE80BDB201}"/>
    <cellStyle name="Normal 3 4 2 2 8" xfId="20020" xr:uid="{9379A42F-AF72-4B6A-A3C1-604DAF9BA66C}"/>
    <cellStyle name="Normal 3 4 2 2 8 2" xfId="20021" xr:uid="{8C73A2D4-9286-4F8A-9E6B-778654470A2A}"/>
    <cellStyle name="Normal 3 4 2 2 8 2 2" xfId="20022" xr:uid="{B7DDC8A7-2908-4F1F-9783-AC914BEE883E}"/>
    <cellStyle name="Normal 3 4 2 2 8 2 2 2" xfId="47971" xr:uid="{CE6D7CC0-874E-476B-ACFC-B44C5F325DE7}"/>
    <cellStyle name="Normal 3 4 2 2 8 2 3" xfId="47970" xr:uid="{06D22A75-B388-4405-A4C8-7AACBE2B076F}"/>
    <cellStyle name="Normal 3 4 2 2 8 3" xfId="20023" xr:uid="{43F7937A-7303-4005-AE88-3CB6FE6B5018}"/>
    <cellStyle name="Normal 3 4 2 2 8 3 2" xfId="47972" xr:uid="{4420F616-F1B1-4A2D-A66E-DDF22DC5639D}"/>
    <cellStyle name="Normal 3 4 2 2 8 4" xfId="47969" xr:uid="{0BF25B88-3493-4876-A648-B7DEACA94436}"/>
    <cellStyle name="Normal 3 4 2 2 9" xfId="20024" xr:uid="{012A3C90-2551-4DFA-9E62-CBB5D342018C}"/>
    <cellStyle name="Normal 3 4 2 2 9 2" xfId="20025" xr:uid="{D693A2B3-3A61-4E0A-A261-EF5B95B41E0B}"/>
    <cellStyle name="Normal 3 4 2 2 9 2 2" xfId="47974" xr:uid="{BF2B0835-34B5-4DB5-BAF8-D3CA6CB53CEA}"/>
    <cellStyle name="Normal 3 4 2 2 9 3" xfId="47973" xr:uid="{53869151-CC36-476E-AA4E-0588AE3A4F07}"/>
    <cellStyle name="Normal 3 4 2 3" xfId="183" xr:uid="{5DB4EE2F-9E35-454C-8BAF-77004DBFAEFE}"/>
    <cellStyle name="Normal 3 4 2 3 10" xfId="27944" xr:uid="{AF4B697F-0F20-4F45-B501-5DE2F61D9870}"/>
    <cellStyle name="Normal 3 4 2 3 10 2" xfId="55863" xr:uid="{4EB7FFAC-EED3-4D9A-9DA0-0E5E1B3625E7}"/>
    <cellStyle name="Normal 3 4 2 3 11" xfId="28165" xr:uid="{90FF6454-8D71-4631-A127-6B4CEBC0F213}"/>
    <cellStyle name="Normal 3 4 2 3 2" xfId="338" xr:uid="{44291B51-CDAB-4F50-AD5F-AA496E9A0B1C}"/>
    <cellStyle name="Normal 3 4 2 3 2 10" xfId="28319" xr:uid="{9BB92E7A-EF25-4C1D-89DB-A3B5E0677553}"/>
    <cellStyle name="Normal 3 4 2 3 2 2" xfId="685" xr:uid="{E3E4AA4D-3D2C-453C-8BEC-58F7D5B87FA3}"/>
    <cellStyle name="Normal 3 4 2 3 2 2 2" xfId="20026" xr:uid="{608051D1-31C1-40A0-AA19-36C0D30D115A}"/>
    <cellStyle name="Normal 3 4 2 3 2 2 2 2" xfId="20027" xr:uid="{E79538CF-1250-476A-AB66-914F40C4B8E7}"/>
    <cellStyle name="Normal 3 4 2 3 2 2 2 2 2" xfId="20028" xr:uid="{FE924FE7-ED1F-4C2A-9056-336CC954BDA8}"/>
    <cellStyle name="Normal 3 4 2 3 2 2 2 2 2 2" xfId="20029" xr:uid="{E552C67C-CA00-418E-96B3-BD2DF040988D}"/>
    <cellStyle name="Normal 3 4 2 3 2 2 2 2 2 2 2" xfId="20030" xr:uid="{F06B3FFA-87D6-43B2-BBB6-BF9BB8128879}"/>
    <cellStyle name="Normal 3 4 2 3 2 2 2 2 2 2 2 2" xfId="47979" xr:uid="{9405B5E4-85EF-4BB9-B6DD-83C3A55CB38B}"/>
    <cellStyle name="Normal 3 4 2 3 2 2 2 2 2 2 3" xfId="47978" xr:uid="{63425573-5D7D-4224-B2CE-DAFDA4704116}"/>
    <cellStyle name="Normal 3 4 2 3 2 2 2 2 2 3" xfId="20031" xr:uid="{36750259-9C83-407C-9F76-D37B258B077D}"/>
    <cellStyle name="Normal 3 4 2 3 2 2 2 2 2 3 2" xfId="47980" xr:uid="{7EF0CD81-F846-44D0-B040-481D07B55608}"/>
    <cellStyle name="Normal 3 4 2 3 2 2 2 2 2 4" xfId="47977" xr:uid="{0A4B94CE-2AA7-4A16-A8DE-92AE9059304A}"/>
    <cellStyle name="Normal 3 4 2 3 2 2 2 2 3" xfId="20032" xr:uid="{5240D779-37A1-41FE-B519-C981958BF68F}"/>
    <cellStyle name="Normal 3 4 2 3 2 2 2 2 3 2" xfId="20033" xr:uid="{62FF3D71-1988-4DA3-9F42-C4232D68E218}"/>
    <cellStyle name="Normal 3 4 2 3 2 2 2 2 3 2 2" xfId="47982" xr:uid="{6686A989-E8AC-4A49-9AC7-0EFA2A7A817F}"/>
    <cellStyle name="Normal 3 4 2 3 2 2 2 2 3 3" xfId="47981" xr:uid="{5D0FA2F9-ED01-46E8-8536-7BE263B5C219}"/>
    <cellStyle name="Normal 3 4 2 3 2 2 2 2 4" xfId="20034" xr:uid="{BE91EA21-DDDF-42F6-A2D8-4360DA05B1DE}"/>
    <cellStyle name="Normal 3 4 2 3 2 2 2 2 4 2" xfId="47983" xr:uid="{F2DB1F69-89FD-4B09-8D60-C3883EB4C17B}"/>
    <cellStyle name="Normal 3 4 2 3 2 2 2 2 5" xfId="47976" xr:uid="{63663462-9AAC-442F-862E-07E79406B7E1}"/>
    <cellStyle name="Normal 3 4 2 3 2 2 2 3" xfId="20035" xr:uid="{FA4778B6-5F20-4D25-9B72-722D4470EE29}"/>
    <cellStyle name="Normal 3 4 2 3 2 2 2 3 2" xfId="20036" xr:uid="{9DCCF892-8D45-449B-AC14-6CA09E80AF77}"/>
    <cellStyle name="Normal 3 4 2 3 2 2 2 3 2 2" xfId="20037" xr:uid="{1615ACEF-C497-44D4-9096-61571E480EE6}"/>
    <cellStyle name="Normal 3 4 2 3 2 2 2 3 2 2 2" xfId="47986" xr:uid="{BAA2534B-DA41-42B9-96C3-86812A39BFDB}"/>
    <cellStyle name="Normal 3 4 2 3 2 2 2 3 2 3" xfId="47985" xr:uid="{564A02DE-5522-4C2F-A878-CB80911F59D5}"/>
    <cellStyle name="Normal 3 4 2 3 2 2 2 3 3" xfId="20038" xr:uid="{2C84E6C3-F945-40EF-B709-4A0EFECD38AE}"/>
    <cellStyle name="Normal 3 4 2 3 2 2 2 3 3 2" xfId="47987" xr:uid="{AA8DBA37-0AD0-4EC6-8E0B-68571D22DC0B}"/>
    <cellStyle name="Normal 3 4 2 3 2 2 2 3 4" xfId="47984" xr:uid="{41110546-E38A-43CA-86A5-A9777A52363D}"/>
    <cellStyle name="Normal 3 4 2 3 2 2 2 4" xfId="20039" xr:uid="{1B9AEB8C-FEC8-4624-B1BB-510D00480B12}"/>
    <cellStyle name="Normal 3 4 2 3 2 2 2 4 2" xfId="20040" xr:uid="{8D09D3EE-52AD-4EA9-9D54-BC01BFD8767C}"/>
    <cellStyle name="Normal 3 4 2 3 2 2 2 4 2 2" xfId="47989" xr:uid="{2CEA865A-80B2-4B1B-A3F5-3442DB320372}"/>
    <cellStyle name="Normal 3 4 2 3 2 2 2 4 3" xfId="47988" xr:uid="{86314C9A-A393-495B-90B0-EC2778FD946C}"/>
    <cellStyle name="Normal 3 4 2 3 2 2 2 5" xfId="20041" xr:uid="{D10C47AD-D2A1-40F7-9FB6-E39F8C9F7234}"/>
    <cellStyle name="Normal 3 4 2 3 2 2 2 5 2" xfId="47990" xr:uid="{3D5B0BD0-0168-4016-BDE9-1A247DFB2929}"/>
    <cellStyle name="Normal 3 4 2 3 2 2 2 6" xfId="47975" xr:uid="{F0D15D3A-BBE1-415F-8E73-9875E7569508}"/>
    <cellStyle name="Normal 3 4 2 3 2 2 3" xfId="20042" xr:uid="{E0AE4702-3626-4AEF-8B12-A154B7CDDA07}"/>
    <cellStyle name="Normal 3 4 2 3 2 2 3 2" xfId="20043" xr:uid="{8AE06DFB-F82A-45AA-8EC8-C1545386DF16}"/>
    <cellStyle name="Normal 3 4 2 3 2 2 3 2 2" xfId="20044" xr:uid="{7D3FDF51-DB61-4A4A-AB25-40AEC4E02775}"/>
    <cellStyle name="Normal 3 4 2 3 2 2 3 2 2 2" xfId="20045" xr:uid="{7981A96D-E5E0-4AB4-A42F-D9500FFBACF3}"/>
    <cellStyle name="Normal 3 4 2 3 2 2 3 2 2 2 2" xfId="47994" xr:uid="{EC2A7595-5154-4059-9185-321D2381E2EE}"/>
    <cellStyle name="Normal 3 4 2 3 2 2 3 2 2 3" xfId="47993" xr:uid="{A9287F01-5FB1-477F-923E-270B634C0C05}"/>
    <cellStyle name="Normal 3 4 2 3 2 2 3 2 3" xfId="20046" xr:uid="{4C680775-06FE-4CF9-B5AB-EB44EE860898}"/>
    <cellStyle name="Normal 3 4 2 3 2 2 3 2 3 2" xfId="47995" xr:uid="{28780DA7-B139-456B-9A48-18A81009FFC2}"/>
    <cellStyle name="Normal 3 4 2 3 2 2 3 2 4" xfId="47992" xr:uid="{D7CD9EB8-B9FD-45F9-BCE6-ED30FE6F4CE9}"/>
    <cellStyle name="Normal 3 4 2 3 2 2 3 3" xfId="20047" xr:uid="{B01B8044-19A8-40BE-BFF0-6CC6B95497CC}"/>
    <cellStyle name="Normal 3 4 2 3 2 2 3 3 2" xfId="20048" xr:uid="{EDF7CE91-A2C2-406A-A7B6-97616701337E}"/>
    <cellStyle name="Normal 3 4 2 3 2 2 3 3 2 2" xfId="47997" xr:uid="{190A0120-9217-4EE8-B2AD-E8BB4AD06F0F}"/>
    <cellStyle name="Normal 3 4 2 3 2 2 3 3 3" xfId="47996" xr:uid="{99C2EE30-2716-487C-8DFD-65D25CA2650D}"/>
    <cellStyle name="Normal 3 4 2 3 2 2 3 4" xfId="20049" xr:uid="{932CC746-3665-4EB0-A9D6-0A1B08323F9F}"/>
    <cellStyle name="Normal 3 4 2 3 2 2 3 4 2" xfId="47998" xr:uid="{C3D560D8-77FA-4D58-9C2A-F0098F83D491}"/>
    <cellStyle name="Normal 3 4 2 3 2 2 3 5" xfId="47991" xr:uid="{EDEE1222-E6EA-4524-894A-C6C82862959F}"/>
    <cellStyle name="Normal 3 4 2 3 2 2 4" xfId="20050" xr:uid="{F54D2BA4-412B-478C-AC64-A6E542D53484}"/>
    <cellStyle name="Normal 3 4 2 3 2 2 4 2" xfId="20051" xr:uid="{F818C48C-392B-4272-B8F8-22452F12B4F4}"/>
    <cellStyle name="Normal 3 4 2 3 2 2 4 2 2" xfId="20052" xr:uid="{B7B82CDD-0A85-4167-8204-1BE17225D3D3}"/>
    <cellStyle name="Normal 3 4 2 3 2 2 4 2 2 2" xfId="20053" xr:uid="{8B00E92E-6E40-400A-BACA-9CEF8955D973}"/>
    <cellStyle name="Normal 3 4 2 3 2 2 4 2 2 2 2" xfId="48002" xr:uid="{E295078C-8680-4FB1-9231-ED26CB10306F}"/>
    <cellStyle name="Normal 3 4 2 3 2 2 4 2 2 3" xfId="48001" xr:uid="{EB48CD59-9879-481B-BF53-DEAA8153242E}"/>
    <cellStyle name="Normal 3 4 2 3 2 2 4 2 3" xfId="20054" xr:uid="{38E59A94-EA94-454E-B7CA-CE92CAD267C4}"/>
    <cellStyle name="Normal 3 4 2 3 2 2 4 2 3 2" xfId="48003" xr:uid="{3FBBED02-1877-472F-A4B7-13D5AC02A058}"/>
    <cellStyle name="Normal 3 4 2 3 2 2 4 2 4" xfId="48000" xr:uid="{128B9864-2C5F-4F94-8066-00D660690301}"/>
    <cellStyle name="Normal 3 4 2 3 2 2 4 3" xfId="20055" xr:uid="{23579B5D-9B5C-4082-BCFC-B1FD62BCD669}"/>
    <cellStyle name="Normal 3 4 2 3 2 2 4 3 2" xfId="20056" xr:uid="{311E09BD-87C1-4A0D-A944-7816C7C161A6}"/>
    <cellStyle name="Normal 3 4 2 3 2 2 4 3 2 2" xfId="48005" xr:uid="{9F47BB81-E772-4029-9042-ED2E1B99EAF6}"/>
    <cellStyle name="Normal 3 4 2 3 2 2 4 3 3" xfId="48004" xr:uid="{17C8343A-088A-4EC8-8F6F-2003C2B99237}"/>
    <cellStyle name="Normal 3 4 2 3 2 2 4 4" xfId="20057" xr:uid="{232FB867-B553-4FA8-804B-6B33AB80ED6A}"/>
    <cellStyle name="Normal 3 4 2 3 2 2 4 4 2" xfId="48006" xr:uid="{E1BE38A9-B3C2-4423-B410-493C8ECB4CD3}"/>
    <cellStyle name="Normal 3 4 2 3 2 2 4 5" xfId="47999" xr:uid="{42D5B94A-4AB0-4BAA-B625-88E58BC48F8A}"/>
    <cellStyle name="Normal 3 4 2 3 2 2 5" xfId="20058" xr:uid="{8EF9E07D-DB98-4CA1-8CB0-70F0DE9069F5}"/>
    <cellStyle name="Normal 3 4 2 3 2 2 5 2" xfId="20059" xr:uid="{6B9B250A-5EA7-432F-A120-D43B9B17D33D}"/>
    <cellStyle name="Normal 3 4 2 3 2 2 5 2 2" xfId="20060" xr:uid="{4CA88F70-AEEB-490C-93F6-99A58B6B51B3}"/>
    <cellStyle name="Normal 3 4 2 3 2 2 5 2 2 2" xfId="48009" xr:uid="{70EA26CD-7AE3-4A32-A33F-F47DCE087979}"/>
    <cellStyle name="Normal 3 4 2 3 2 2 5 2 3" xfId="48008" xr:uid="{4A4CA5F8-B270-4096-B7EE-2F99CADBBC31}"/>
    <cellStyle name="Normal 3 4 2 3 2 2 5 3" xfId="20061" xr:uid="{9A7C7C5C-3176-467A-A366-B4351087B9B5}"/>
    <cellStyle name="Normal 3 4 2 3 2 2 5 3 2" xfId="48010" xr:uid="{2A2B61A2-7ABF-4CC0-9DF1-6A6359D1C5CF}"/>
    <cellStyle name="Normal 3 4 2 3 2 2 5 4" xfId="48007" xr:uid="{16885C86-476E-4279-B15B-8A21982442C9}"/>
    <cellStyle name="Normal 3 4 2 3 2 2 6" xfId="20062" xr:uid="{A89B62EE-199C-4D30-AF34-94A7E09340A9}"/>
    <cellStyle name="Normal 3 4 2 3 2 2 6 2" xfId="20063" xr:uid="{EF8ECDDF-6043-44B9-A63A-E4C6ED1B0A6E}"/>
    <cellStyle name="Normal 3 4 2 3 2 2 6 2 2" xfId="48012" xr:uid="{2F994087-32C9-479E-8A23-5C295053747C}"/>
    <cellStyle name="Normal 3 4 2 3 2 2 6 3" xfId="48011" xr:uid="{CDFF91E0-DFA2-49CA-A5E6-72330C0D1029}"/>
    <cellStyle name="Normal 3 4 2 3 2 2 7" xfId="20064" xr:uid="{46057C5D-60C9-4C80-A6B9-43E8C09B395D}"/>
    <cellStyle name="Normal 3 4 2 3 2 2 7 2" xfId="48013" xr:uid="{A0A674BF-BCDD-498E-AA85-3FE5C48F6995}"/>
    <cellStyle name="Normal 3 4 2 3 2 2 8" xfId="28664" xr:uid="{D7B4FD86-D23D-4E3C-AD62-5A26D59087E7}"/>
    <cellStyle name="Normal 3 4 2 3 2 3" xfId="20065" xr:uid="{94673DD5-0010-43D0-B1F5-FCBF8C45DDEA}"/>
    <cellStyle name="Normal 3 4 2 3 2 3 2" xfId="20066" xr:uid="{04417AF9-3088-4489-AEF1-D862BCDB557E}"/>
    <cellStyle name="Normal 3 4 2 3 2 3 2 2" xfId="20067" xr:uid="{76664300-772D-4A4F-84EF-B16A574C7AE5}"/>
    <cellStyle name="Normal 3 4 2 3 2 3 2 2 2" xfId="20068" xr:uid="{66D01730-72F4-4E35-AFBC-679BB4A7F7E5}"/>
    <cellStyle name="Normal 3 4 2 3 2 3 2 2 2 2" xfId="20069" xr:uid="{35CC8D4E-DC03-4CED-B70B-B091AA6A8CB3}"/>
    <cellStyle name="Normal 3 4 2 3 2 3 2 2 2 2 2" xfId="48018" xr:uid="{F8DBD7C8-22DE-4C79-9B8B-A184250FF19B}"/>
    <cellStyle name="Normal 3 4 2 3 2 3 2 2 2 3" xfId="48017" xr:uid="{104FF74F-455C-4E70-8D2D-3704910556E5}"/>
    <cellStyle name="Normal 3 4 2 3 2 3 2 2 3" xfId="20070" xr:uid="{1E252CB5-1D62-4562-AF7F-448A07DCA7BB}"/>
    <cellStyle name="Normal 3 4 2 3 2 3 2 2 3 2" xfId="48019" xr:uid="{1A551502-3D46-4F7E-916F-C0164CD49AAF}"/>
    <cellStyle name="Normal 3 4 2 3 2 3 2 2 4" xfId="48016" xr:uid="{38486DF5-E54C-407A-B2F4-1F0EE3C0EAAA}"/>
    <cellStyle name="Normal 3 4 2 3 2 3 2 3" xfId="20071" xr:uid="{A657C998-97A6-458D-95E9-A132DCF94943}"/>
    <cellStyle name="Normal 3 4 2 3 2 3 2 3 2" xfId="20072" xr:uid="{DBBD6380-4901-4D1D-9042-7EC389777650}"/>
    <cellStyle name="Normal 3 4 2 3 2 3 2 3 2 2" xfId="48021" xr:uid="{8199058B-F4F3-403A-BD05-D2F8F6D1D67C}"/>
    <cellStyle name="Normal 3 4 2 3 2 3 2 3 3" xfId="48020" xr:uid="{46F67D28-184A-4CCF-B29F-5D57599C8C7C}"/>
    <cellStyle name="Normal 3 4 2 3 2 3 2 4" xfId="20073" xr:uid="{2DECA8EF-B269-4B2F-BD43-A6E0BF57C545}"/>
    <cellStyle name="Normal 3 4 2 3 2 3 2 4 2" xfId="48022" xr:uid="{9AE86828-760A-489B-AE53-8AB8FC7DD98E}"/>
    <cellStyle name="Normal 3 4 2 3 2 3 2 5" xfId="48015" xr:uid="{6A87BC6B-6246-4C48-88BA-453DFFF654D8}"/>
    <cellStyle name="Normal 3 4 2 3 2 3 3" xfId="20074" xr:uid="{D1456EDD-F7D8-4619-8A8B-26262CA9634E}"/>
    <cellStyle name="Normal 3 4 2 3 2 3 3 2" xfId="20075" xr:uid="{26D13850-D054-4447-B9F7-AAB1BC60BA5C}"/>
    <cellStyle name="Normal 3 4 2 3 2 3 3 2 2" xfId="20076" xr:uid="{A6CEA4A3-08A7-4177-8E70-06057E28C001}"/>
    <cellStyle name="Normal 3 4 2 3 2 3 3 2 2 2" xfId="48025" xr:uid="{86E8FC04-0209-40C0-A4D2-BC6DD763CC05}"/>
    <cellStyle name="Normal 3 4 2 3 2 3 3 2 3" xfId="48024" xr:uid="{B2F7DFD3-685B-43EF-BBCF-A1D50D13D9E3}"/>
    <cellStyle name="Normal 3 4 2 3 2 3 3 3" xfId="20077" xr:uid="{8982F533-E8F1-4169-ADFF-76BCE80A0814}"/>
    <cellStyle name="Normal 3 4 2 3 2 3 3 3 2" xfId="48026" xr:uid="{B84F209B-0172-437B-BA7D-2C40A43DF115}"/>
    <cellStyle name="Normal 3 4 2 3 2 3 3 4" xfId="48023" xr:uid="{1AB183E0-422A-4CF5-92B3-8DA1A63A9CF6}"/>
    <cellStyle name="Normal 3 4 2 3 2 3 4" xfId="20078" xr:uid="{6FD28F62-CA06-4AD3-8972-F9AD627ED3F9}"/>
    <cellStyle name="Normal 3 4 2 3 2 3 4 2" xfId="20079" xr:uid="{3D2D6ACA-E406-4B7F-8126-6DC6868497DD}"/>
    <cellStyle name="Normal 3 4 2 3 2 3 4 2 2" xfId="48028" xr:uid="{B593363D-01EF-4704-8ED2-1DE7EFFCAF41}"/>
    <cellStyle name="Normal 3 4 2 3 2 3 4 3" xfId="48027" xr:uid="{85D6B049-1C39-4BC3-83C4-5D6F61B1D1E6}"/>
    <cellStyle name="Normal 3 4 2 3 2 3 5" xfId="20080" xr:uid="{B7FCD61C-A46E-4821-872A-78570C92CF8D}"/>
    <cellStyle name="Normal 3 4 2 3 2 3 5 2" xfId="48029" xr:uid="{09E0FBA8-0134-4682-AD2F-7200DEA4597D}"/>
    <cellStyle name="Normal 3 4 2 3 2 3 6" xfId="48014" xr:uid="{5A8D48B9-6112-4C64-9894-9B60EEDF1CE8}"/>
    <cellStyle name="Normal 3 4 2 3 2 4" xfId="20081" xr:uid="{30633C34-ACA6-400A-8FA1-0840AF6E6E62}"/>
    <cellStyle name="Normal 3 4 2 3 2 4 2" xfId="20082" xr:uid="{5F9B020D-955F-4AE5-A5B5-D9B76E4D7561}"/>
    <cellStyle name="Normal 3 4 2 3 2 4 2 2" xfId="20083" xr:uid="{B9C9F59E-2EEA-4B20-80CC-9458DEAC136B}"/>
    <cellStyle name="Normal 3 4 2 3 2 4 2 2 2" xfId="20084" xr:uid="{574A7E1E-CD40-4173-BC0E-C3EDD60F8557}"/>
    <cellStyle name="Normal 3 4 2 3 2 4 2 2 2 2" xfId="48033" xr:uid="{78165CC6-81C8-4146-A5C3-CD2BACBCBB9E}"/>
    <cellStyle name="Normal 3 4 2 3 2 4 2 2 3" xfId="48032" xr:uid="{D59EF982-6EA3-4060-8A10-14A59A8AD432}"/>
    <cellStyle name="Normal 3 4 2 3 2 4 2 3" xfId="20085" xr:uid="{CFC66314-5CF7-418F-8FD8-124001F25F4B}"/>
    <cellStyle name="Normal 3 4 2 3 2 4 2 3 2" xfId="48034" xr:uid="{F2712D88-E59E-4BEF-A9CF-57D0FD2BCD5E}"/>
    <cellStyle name="Normal 3 4 2 3 2 4 2 4" xfId="48031" xr:uid="{81E795D1-5A17-484D-B619-628497FB2F29}"/>
    <cellStyle name="Normal 3 4 2 3 2 4 3" xfId="20086" xr:uid="{4ADD8002-D50E-4D72-A5FC-48B058CDB12F}"/>
    <cellStyle name="Normal 3 4 2 3 2 4 3 2" xfId="20087" xr:uid="{85E140F9-7ED6-4051-8BF2-D8E3C9A165A7}"/>
    <cellStyle name="Normal 3 4 2 3 2 4 3 2 2" xfId="48036" xr:uid="{3B9BD653-01DD-4D02-9FD3-1B4CF249202C}"/>
    <cellStyle name="Normal 3 4 2 3 2 4 3 3" xfId="48035" xr:uid="{2C9CB51B-CCFD-49B3-91FC-B361B611AFA0}"/>
    <cellStyle name="Normal 3 4 2 3 2 4 4" xfId="20088" xr:uid="{D391D316-6927-4E37-BE81-E3DBF2BBF82E}"/>
    <cellStyle name="Normal 3 4 2 3 2 4 4 2" xfId="48037" xr:uid="{8ACCA0F4-6A47-4984-94D2-14E4BB910C37}"/>
    <cellStyle name="Normal 3 4 2 3 2 4 5" xfId="48030" xr:uid="{B768CC53-8E7C-408A-8592-DE43B60B33DC}"/>
    <cellStyle name="Normal 3 4 2 3 2 5" xfId="20089" xr:uid="{B6E3F34B-5F51-47FC-9376-4E38BA445E71}"/>
    <cellStyle name="Normal 3 4 2 3 2 5 2" xfId="20090" xr:uid="{54419CD7-AD84-472F-911F-7FDC96B95594}"/>
    <cellStyle name="Normal 3 4 2 3 2 5 2 2" xfId="20091" xr:uid="{2A965A8B-A4CC-4B41-85E3-82800E678909}"/>
    <cellStyle name="Normal 3 4 2 3 2 5 2 2 2" xfId="20092" xr:uid="{DD291D5E-229A-4335-A806-4A9DC10CCB4E}"/>
    <cellStyle name="Normal 3 4 2 3 2 5 2 2 2 2" xfId="48041" xr:uid="{0982E345-5578-4C22-BF9E-851DA1A0EA63}"/>
    <cellStyle name="Normal 3 4 2 3 2 5 2 2 3" xfId="48040" xr:uid="{D1A35ECB-2D89-48B9-B6C4-3BDB8666CB39}"/>
    <cellStyle name="Normal 3 4 2 3 2 5 2 3" xfId="20093" xr:uid="{BE4DF00F-4F5D-41AD-8953-C78250D9A38D}"/>
    <cellStyle name="Normal 3 4 2 3 2 5 2 3 2" xfId="48042" xr:uid="{2F7F4CBB-5548-4878-9516-9872960D77A3}"/>
    <cellStyle name="Normal 3 4 2 3 2 5 2 4" xfId="48039" xr:uid="{F1F00747-88E2-4A90-B5FD-5CBD6F91E238}"/>
    <cellStyle name="Normal 3 4 2 3 2 5 3" xfId="20094" xr:uid="{99BA4FF6-FB80-4AA6-A5C4-E06FCB4A80F5}"/>
    <cellStyle name="Normal 3 4 2 3 2 5 3 2" xfId="20095" xr:uid="{8025FCA1-1BAF-4A59-8C15-BF6D0DC8C208}"/>
    <cellStyle name="Normal 3 4 2 3 2 5 3 2 2" xfId="48044" xr:uid="{81D05C46-74EF-4108-8741-521A311A2527}"/>
    <cellStyle name="Normal 3 4 2 3 2 5 3 3" xfId="48043" xr:uid="{AC9A8EEA-144C-4DA2-8ED4-F92786871286}"/>
    <cellStyle name="Normal 3 4 2 3 2 5 4" xfId="20096" xr:uid="{25DF1433-8227-4688-96D4-C3D8035D7B4C}"/>
    <cellStyle name="Normal 3 4 2 3 2 5 4 2" xfId="48045" xr:uid="{01C23DBE-9C0E-4B20-BF40-0D032DE9184F}"/>
    <cellStyle name="Normal 3 4 2 3 2 5 5" xfId="48038" xr:uid="{846453CB-F501-4C74-A282-9F24408B91FA}"/>
    <cellStyle name="Normal 3 4 2 3 2 6" xfId="20097" xr:uid="{D6438A7F-5E0A-407C-A62F-0CF33E49E07F}"/>
    <cellStyle name="Normal 3 4 2 3 2 6 2" xfId="20098" xr:uid="{E68D87FA-5AED-4131-9714-C6B7D9886753}"/>
    <cellStyle name="Normal 3 4 2 3 2 6 2 2" xfId="20099" xr:uid="{8D09A988-B538-42B2-8214-EF14D08FCA88}"/>
    <cellStyle name="Normal 3 4 2 3 2 6 2 2 2" xfId="48048" xr:uid="{14F85B19-7A77-4162-9AEC-E66C55F7B6D4}"/>
    <cellStyle name="Normal 3 4 2 3 2 6 2 3" xfId="48047" xr:uid="{CEA22DF8-5465-40C6-A1C9-4E00BD1375B9}"/>
    <cellStyle name="Normal 3 4 2 3 2 6 3" xfId="20100" xr:uid="{0CF46952-F47D-47D3-9076-C819920DEF22}"/>
    <cellStyle name="Normal 3 4 2 3 2 6 3 2" xfId="48049" xr:uid="{EB2D7DE7-F875-4B18-BAF0-879403996E3D}"/>
    <cellStyle name="Normal 3 4 2 3 2 6 4" xfId="48046" xr:uid="{3DF7138F-12F3-44E2-9251-46161A857B97}"/>
    <cellStyle name="Normal 3 4 2 3 2 7" xfId="20101" xr:uid="{2974C8AC-79EA-4FA0-BB15-32B764431D92}"/>
    <cellStyle name="Normal 3 4 2 3 2 7 2" xfId="20102" xr:uid="{AE1B64F4-02F3-407B-BC8D-C621B6E6DF7E}"/>
    <cellStyle name="Normal 3 4 2 3 2 7 2 2" xfId="48051" xr:uid="{29FF5CEB-87A8-4B02-91B2-1B622730818A}"/>
    <cellStyle name="Normal 3 4 2 3 2 7 3" xfId="48050" xr:uid="{888D7BB2-B45A-4D8E-8D27-B7946C14EFF4}"/>
    <cellStyle name="Normal 3 4 2 3 2 8" xfId="20103" xr:uid="{D271684C-97CB-4CDE-8166-25AA3D256EA2}"/>
    <cellStyle name="Normal 3 4 2 3 2 8 2" xfId="48052" xr:uid="{00DF69B1-9C65-4B5E-8933-347D16563C4C}"/>
    <cellStyle name="Normal 3 4 2 3 2 9" xfId="27945" xr:uid="{E84664DF-AD6D-42BB-B77D-A09DEB63F366}"/>
    <cellStyle name="Normal 3 4 2 3 2 9 2" xfId="55864" xr:uid="{C2FC41A1-0656-4461-B939-BC63EA1B05A8}"/>
    <cellStyle name="Normal 3 4 2 3 3" xfId="531" xr:uid="{D511B4B3-190D-4C65-8FD8-8DD38BC38BE9}"/>
    <cellStyle name="Normal 3 4 2 3 3 2" xfId="20104" xr:uid="{0CD1833D-E519-433D-93DF-D3EB77D77922}"/>
    <cellStyle name="Normal 3 4 2 3 3 2 2" xfId="20105" xr:uid="{B76EF53E-5891-4D86-BBCB-820A28F74C20}"/>
    <cellStyle name="Normal 3 4 2 3 3 2 2 2" xfId="20106" xr:uid="{5764F8C9-9677-483E-803E-AD68AAD7FEDD}"/>
    <cellStyle name="Normal 3 4 2 3 3 2 2 2 2" xfId="20107" xr:uid="{ED411270-BA2F-4EDF-B0BB-DD3C1E979F95}"/>
    <cellStyle name="Normal 3 4 2 3 3 2 2 2 2 2" xfId="20108" xr:uid="{7FB25BDF-B26B-4E83-BD4D-E61D46E3C4EB}"/>
    <cellStyle name="Normal 3 4 2 3 3 2 2 2 2 2 2" xfId="48057" xr:uid="{AF9D8FCD-98F1-4381-8511-29DA31465886}"/>
    <cellStyle name="Normal 3 4 2 3 3 2 2 2 2 3" xfId="48056" xr:uid="{19B43139-DAC9-4211-9179-DB7E732F2E0E}"/>
    <cellStyle name="Normal 3 4 2 3 3 2 2 2 3" xfId="20109" xr:uid="{543E69A2-18F3-49BE-8952-42F52612E39E}"/>
    <cellStyle name="Normal 3 4 2 3 3 2 2 2 3 2" xfId="48058" xr:uid="{AE22935F-8337-42AC-A399-79BF15E84996}"/>
    <cellStyle name="Normal 3 4 2 3 3 2 2 2 4" xfId="48055" xr:uid="{7B9A2656-4A2D-4907-BEB4-E5AC15E5C827}"/>
    <cellStyle name="Normal 3 4 2 3 3 2 2 3" xfId="20110" xr:uid="{88C5E0E5-E14D-46AA-ADE1-0BDF316C480C}"/>
    <cellStyle name="Normal 3 4 2 3 3 2 2 3 2" xfId="20111" xr:uid="{690128FA-D64C-4322-B6F1-C90A28F2CFEC}"/>
    <cellStyle name="Normal 3 4 2 3 3 2 2 3 2 2" xfId="48060" xr:uid="{CE183E12-E689-4C46-9D93-C493361E273A}"/>
    <cellStyle name="Normal 3 4 2 3 3 2 2 3 3" xfId="48059" xr:uid="{F4C5E221-D3A4-439C-9A84-938527CFDB37}"/>
    <cellStyle name="Normal 3 4 2 3 3 2 2 4" xfId="20112" xr:uid="{1B30EA1A-E1D1-4975-96EC-DB412B33E7FC}"/>
    <cellStyle name="Normal 3 4 2 3 3 2 2 4 2" xfId="48061" xr:uid="{18D9A79D-78E3-498C-AE28-E99FFC7A3B36}"/>
    <cellStyle name="Normal 3 4 2 3 3 2 2 5" xfId="48054" xr:uid="{0816FFDE-F568-4D38-B3F6-EAD0E4B0934E}"/>
    <cellStyle name="Normal 3 4 2 3 3 2 3" xfId="20113" xr:uid="{1CB4F92D-3ED8-4099-9A20-C50637C788FB}"/>
    <cellStyle name="Normal 3 4 2 3 3 2 3 2" xfId="20114" xr:uid="{02F3799E-AA30-4CCB-AFED-8D637A587E1B}"/>
    <cellStyle name="Normal 3 4 2 3 3 2 3 2 2" xfId="20115" xr:uid="{44D986EF-6226-4D2A-BAD3-C275D81B3743}"/>
    <cellStyle name="Normal 3 4 2 3 3 2 3 2 2 2" xfId="48064" xr:uid="{D4BCE86A-8B88-4CAE-8FEB-515DC9FB57AB}"/>
    <cellStyle name="Normal 3 4 2 3 3 2 3 2 3" xfId="48063" xr:uid="{0B24FDF4-6E81-4E54-914A-CCE7C37C1602}"/>
    <cellStyle name="Normal 3 4 2 3 3 2 3 3" xfId="20116" xr:uid="{CC038705-698A-4834-95FE-5F6B51948549}"/>
    <cellStyle name="Normal 3 4 2 3 3 2 3 3 2" xfId="48065" xr:uid="{30979C1B-AFD8-4C02-B82E-5E013FE18BDA}"/>
    <cellStyle name="Normal 3 4 2 3 3 2 3 4" xfId="48062" xr:uid="{8D64812C-5E6F-4B86-9216-FAF45171A658}"/>
    <cellStyle name="Normal 3 4 2 3 3 2 4" xfId="20117" xr:uid="{46E78C40-7F80-4A89-82EF-A9B93EED8BF1}"/>
    <cellStyle name="Normal 3 4 2 3 3 2 4 2" xfId="20118" xr:uid="{DB35DF47-5BA4-4BE0-8360-ED25327C889C}"/>
    <cellStyle name="Normal 3 4 2 3 3 2 4 2 2" xfId="48067" xr:uid="{40EC416D-291C-47BB-9D4E-35C395BA482F}"/>
    <cellStyle name="Normal 3 4 2 3 3 2 4 3" xfId="48066" xr:uid="{428BDB69-6BD6-4FAD-A270-975FA98FACF5}"/>
    <cellStyle name="Normal 3 4 2 3 3 2 5" xfId="20119" xr:uid="{CE6C7A04-1BBC-470B-95DC-37FF78751A4B}"/>
    <cellStyle name="Normal 3 4 2 3 3 2 5 2" xfId="48068" xr:uid="{60328766-082E-4AB8-B322-6AF551C21A0B}"/>
    <cellStyle name="Normal 3 4 2 3 3 2 6" xfId="48053" xr:uid="{B3CB20CB-75FF-4F4D-9C0F-88CECCE3C2F1}"/>
    <cellStyle name="Normal 3 4 2 3 3 3" xfId="20120" xr:uid="{344F4AFA-181E-49B8-B014-448CF1219B2C}"/>
    <cellStyle name="Normal 3 4 2 3 3 3 2" xfId="20121" xr:uid="{F34C07EE-2C26-4790-9E78-89AAAE238F4E}"/>
    <cellStyle name="Normal 3 4 2 3 3 3 2 2" xfId="20122" xr:uid="{FD518BD2-3B06-4719-9491-257BD6DB951C}"/>
    <cellStyle name="Normal 3 4 2 3 3 3 2 2 2" xfId="20123" xr:uid="{A6C5C2C4-9284-4B08-8B3B-4B441816BD29}"/>
    <cellStyle name="Normal 3 4 2 3 3 3 2 2 2 2" xfId="48072" xr:uid="{F04DD8B8-DD06-45D3-B6BC-CA2B43950889}"/>
    <cellStyle name="Normal 3 4 2 3 3 3 2 2 3" xfId="48071" xr:uid="{89932664-ECFD-42D6-94CD-9E6A65DB43EA}"/>
    <cellStyle name="Normal 3 4 2 3 3 3 2 3" xfId="20124" xr:uid="{38255A68-AE09-4E29-8F1E-4E3D20BEA11A}"/>
    <cellStyle name="Normal 3 4 2 3 3 3 2 3 2" xfId="48073" xr:uid="{C3F7D813-0579-4A03-92D2-BA07B2B68385}"/>
    <cellStyle name="Normal 3 4 2 3 3 3 2 4" xfId="48070" xr:uid="{F57A9E13-7CCC-48E0-AF45-293439F51308}"/>
    <cellStyle name="Normal 3 4 2 3 3 3 3" xfId="20125" xr:uid="{16A214EB-7B41-4955-9C47-9A4E5A323A61}"/>
    <cellStyle name="Normal 3 4 2 3 3 3 3 2" xfId="20126" xr:uid="{28ECBB29-7AED-4CF0-A231-9E518261EC0E}"/>
    <cellStyle name="Normal 3 4 2 3 3 3 3 2 2" xfId="48075" xr:uid="{0FB2134F-B615-45AE-BD99-7B5369F320AF}"/>
    <cellStyle name="Normal 3 4 2 3 3 3 3 3" xfId="48074" xr:uid="{517EFEA3-DADC-4CD6-8124-EE0E2E0220A6}"/>
    <cellStyle name="Normal 3 4 2 3 3 3 4" xfId="20127" xr:uid="{C3E54AF1-E1B8-456C-BF43-9BAE7139574C}"/>
    <cellStyle name="Normal 3 4 2 3 3 3 4 2" xfId="48076" xr:uid="{A77AAE2E-A0B4-453E-8232-ADDF2E970B2C}"/>
    <cellStyle name="Normal 3 4 2 3 3 3 5" xfId="48069" xr:uid="{44642341-4EC3-4834-B734-A85B804AAA44}"/>
    <cellStyle name="Normal 3 4 2 3 3 4" xfId="20128" xr:uid="{129F34A6-E262-475F-819D-426F24AFB3F8}"/>
    <cellStyle name="Normal 3 4 2 3 3 4 2" xfId="20129" xr:uid="{C3C89C9F-A5D2-4C8B-A754-3119242F5A73}"/>
    <cellStyle name="Normal 3 4 2 3 3 4 2 2" xfId="20130" xr:uid="{1288FF6D-4915-442E-AB5F-1774BCE97F56}"/>
    <cellStyle name="Normal 3 4 2 3 3 4 2 2 2" xfId="20131" xr:uid="{E96724F7-B8AF-4B81-B75A-65CAE641DE82}"/>
    <cellStyle name="Normal 3 4 2 3 3 4 2 2 2 2" xfId="48080" xr:uid="{3A31C6D1-3512-42F6-89FF-EE0746A75116}"/>
    <cellStyle name="Normal 3 4 2 3 3 4 2 2 3" xfId="48079" xr:uid="{BD92B55B-F34E-46A4-9204-829B1CB9565D}"/>
    <cellStyle name="Normal 3 4 2 3 3 4 2 3" xfId="20132" xr:uid="{7639D968-AFD0-4745-B519-1A5BC18545AF}"/>
    <cellStyle name="Normal 3 4 2 3 3 4 2 3 2" xfId="48081" xr:uid="{3F9FDF0D-DFF5-4E73-AA43-509A8A547BB1}"/>
    <cellStyle name="Normal 3 4 2 3 3 4 2 4" xfId="48078" xr:uid="{CC0C6756-021E-486D-B255-A60FA16869A6}"/>
    <cellStyle name="Normal 3 4 2 3 3 4 3" xfId="20133" xr:uid="{BAD629F0-61D7-40A2-B85B-338533E3A85C}"/>
    <cellStyle name="Normal 3 4 2 3 3 4 3 2" xfId="20134" xr:uid="{552171B2-A1C4-4C6E-B0FA-DB84C9467087}"/>
    <cellStyle name="Normal 3 4 2 3 3 4 3 2 2" xfId="48083" xr:uid="{C7A254D0-8B85-427C-B0F5-646C8637D166}"/>
    <cellStyle name="Normal 3 4 2 3 3 4 3 3" xfId="48082" xr:uid="{D1ECED87-1CE7-4776-80F7-C9B2C0AC65F2}"/>
    <cellStyle name="Normal 3 4 2 3 3 4 4" xfId="20135" xr:uid="{1A240B4A-619D-42BE-8B53-9C46E8118796}"/>
    <cellStyle name="Normal 3 4 2 3 3 4 4 2" xfId="48084" xr:uid="{70C61297-1E63-470E-BFFC-987A9B8AA971}"/>
    <cellStyle name="Normal 3 4 2 3 3 4 5" xfId="48077" xr:uid="{5DB3C481-558A-4152-B975-23DC941DC667}"/>
    <cellStyle name="Normal 3 4 2 3 3 5" xfId="20136" xr:uid="{C2FC1526-41BD-4BD9-A41A-46A1A0274A97}"/>
    <cellStyle name="Normal 3 4 2 3 3 5 2" xfId="20137" xr:uid="{43166E9A-4954-497A-A73A-E669C5BEF765}"/>
    <cellStyle name="Normal 3 4 2 3 3 5 2 2" xfId="20138" xr:uid="{C61876D5-18DF-4741-BF37-1EE4E8F4AC78}"/>
    <cellStyle name="Normal 3 4 2 3 3 5 2 2 2" xfId="48087" xr:uid="{495C1972-E3C1-4E6C-BC27-C4580064D4F4}"/>
    <cellStyle name="Normal 3 4 2 3 3 5 2 3" xfId="48086" xr:uid="{71C68D01-C03C-4B02-BCB8-53D4B2AB33EA}"/>
    <cellStyle name="Normal 3 4 2 3 3 5 3" xfId="20139" xr:uid="{E1DA1ECD-5241-4A82-BC87-B10A67794B0E}"/>
    <cellStyle name="Normal 3 4 2 3 3 5 3 2" xfId="48088" xr:uid="{13C1043E-E4AF-4F2E-9F46-CBCBA95456CB}"/>
    <cellStyle name="Normal 3 4 2 3 3 5 4" xfId="48085" xr:uid="{2BC412BE-F9EB-45A3-8D9E-23C0FC9823B7}"/>
    <cellStyle name="Normal 3 4 2 3 3 6" xfId="20140" xr:uid="{A7886FC8-E5D1-4EB6-9F2A-FA422A918CB0}"/>
    <cellStyle name="Normal 3 4 2 3 3 6 2" xfId="20141" xr:uid="{F0DCC83F-9EBD-4A3F-B973-9677E5E91A78}"/>
    <cellStyle name="Normal 3 4 2 3 3 6 2 2" xfId="48090" xr:uid="{DFC9C6C9-4386-4215-BEFF-973EE290AFE0}"/>
    <cellStyle name="Normal 3 4 2 3 3 6 3" xfId="48089" xr:uid="{A2876A39-D635-4D03-ACB3-4C640309FE74}"/>
    <cellStyle name="Normal 3 4 2 3 3 7" xfId="20142" xr:uid="{45240647-124A-4054-80DE-77902D223453}"/>
    <cellStyle name="Normal 3 4 2 3 3 7 2" xfId="48091" xr:uid="{197A3172-16A0-437F-80A9-118675EE6EB2}"/>
    <cellStyle name="Normal 3 4 2 3 3 8" xfId="28510" xr:uid="{2B572401-0C30-4A58-9157-EB4399EA2B28}"/>
    <cellStyle name="Normal 3 4 2 3 4" xfId="20143" xr:uid="{B055301B-0F21-4608-AE92-3FFBFDFEA12E}"/>
    <cellStyle name="Normal 3 4 2 3 4 2" xfId="20144" xr:uid="{074A698E-6FB7-4267-82FC-B48E16D6E132}"/>
    <cellStyle name="Normal 3 4 2 3 4 2 2" xfId="20145" xr:uid="{88516116-0703-4B7C-8E31-D538B66DD243}"/>
    <cellStyle name="Normal 3 4 2 3 4 2 2 2" xfId="20146" xr:uid="{BF2AED4D-FFB2-4223-A2DC-706A899C111D}"/>
    <cellStyle name="Normal 3 4 2 3 4 2 2 2 2" xfId="20147" xr:uid="{7D1B68AE-D373-4DC4-B08B-F8AF23917905}"/>
    <cellStyle name="Normal 3 4 2 3 4 2 2 2 2 2" xfId="48096" xr:uid="{7BE42783-1592-493D-A6D3-34F5BF22B395}"/>
    <cellStyle name="Normal 3 4 2 3 4 2 2 2 3" xfId="48095" xr:uid="{9D405B64-24BA-4F08-8ACA-82627E9579D0}"/>
    <cellStyle name="Normal 3 4 2 3 4 2 2 3" xfId="20148" xr:uid="{C2F7352C-CD5B-42CD-8583-3601CB001C5E}"/>
    <cellStyle name="Normal 3 4 2 3 4 2 2 3 2" xfId="48097" xr:uid="{F8DD1876-B7D1-461A-BB21-E92B89FCBABF}"/>
    <cellStyle name="Normal 3 4 2 3 4 2 2 4" xfId="48094" xr:uid="{112D995C-ABB1-4BA8-B13B-CB6DE05D52B7}"/>
    <cellStyle name="Normal 3 4 2 3 4 2 3" xfId="20149" xr:uid="{67F4DC04-96AF-4E4B-9B3A-C8135A943C7F}"/>
    <cellStyle name="Normal 3 4 2 3 4 2 3 2" xfId="20150" xr:uid="{2B8EB62C-B435-44CA-AFE7-A679D920DB1E}"/>
    <cellStyle name="Normal 3 4 2 3 4 2 3 2 2" xfId="48099" xr:uid="{F415E34C-3E02-4E68-B958-B5CB0454645E}"/>
    <cellStyle name="Normal 3 4 2 3 4 2 3 3" xfId="48098" xr:uid="{4BC9C149-DA9E-4E58-8507-4EC4D546ABC0}"/>
    <cellStyle name="Normal 3 4 2 3 4 2 4" xfId="20151" xr:uid="{2963CB4E-2C1C-4184-8420-A5FF7AE21941}"/>
    <cellStyle name="Normal 3 4 2 3 4 2 4 2" xfId="48100" xr:uid="{7E85B507-A7F4-4A4E-9D4A-C99006E22CFA}"/>
    <cellStyle name="Normal 3 4 2 3 4 2 5" xfId="48093" xr:uid="{F6322728-509C-4416-ADD1-B47413DAED85}"/>
    <cellStyle name="Normal 3 4 2 3 4 3" xfId="20152" xr:uid="{B1D5050F-34D2-4787-97B9-6DF224FC1A7E}"/>
    <cellStyle name="Normal 3 4 2 3 4 3 2" xfId="20153" xr:uid="{C27DDF53-5FB4-480D-B593-17F27C44B3B9}"/>
    <cellStyle name="Normal 3 4 2 3 4 3 2 2" xfId="20154" xr:uid="{004ED8DB-7C3B-48E8-BFDA-6B8BF00411A7}"/>
    <cellStyle name="Normal 3 4 2 3 4 3 2 2 2" xfId="48103" xr:uid="{8681600E-0E8A-4CF9-B2DB-F44AA91ED3C0}"/>
    <cellStyle name="Normal 3 4 2 3 4 3 2 3" xfId="48102" xr:uid="{24DF368C-B5FF-4D43-96C3-5892D14134AA}"/>
    <cellStyle name="Normal 3 4 2 3 4 3 3" xfId="20155" xr:uid="{E3EABB15-AFD0-4B59-99D6-E426BAE1B5A1}"/>
    <cellStyle name="Normal 3 4 2 3 4 3 3 2" xfId="48104" xr:uid="{1D9CA8FF-4366-4E19-A2C4-3568765A9BE3}"/>
    <cellStyle name="Normal 3 4 2 3 4 3 4" xfId="48101" xr:uid="{AFAC9AB7-9361-4E04-A6D0-DCB471BB6A64}"/>
    <cellStyle name="Normal 3 4 2 3 4 4" xfId="20156" xr:uid="{615C03E4-BD06-4A64-8EB8-EC17A472BE3B}"/>
    <cellStyle name="Normal 3 4 2 3 4 4 2" xfId="20157" xr:uid="{47480844-FF0C-4D70-811A-E671EDEB381C}"/>
    <cellStyle name="Normal 3 4 2 3 4 4 2 2" xfId="48106" xr:uid="{8C79B224-DC8F-452B-977A-15AFC525C259}"/>
    <cellStyle name="Normal 3 4 2 3 4 4 3" xfId="48105" xr:uid="{F6855024-95B8-48A1-8692-7A3F068E59EF}"/>
    <cellStyle name="Normal 3 4 2 3 4 5" xfId="20158" xr:uid="{E480F8A8-783F-414D-AC46-63AAA216E038}"/>
    <cellStyle name="Normal 3 4 2 3 4 5 2" xfId="48107" xr:uid="{58F2879E-875B-4C4F-9D7C-E9849CF25D2F}"/>
    <cellStyle name="Normal 3 4 2 3 4 6" xfId="48092" xr:uid="{255DEE60-639C-45FD-AD9D-12ACC504539A}"/>
    <cellStyle name="Normal 3 4 2 3 5" xfId="20159" xr:uid="{6FB6CF20-7814-4245-80CE-47743FB936B7}"/>
    <cellStyle name="Normal 3 4 2 3 5 2" xfId="20160" xr:uid="{08EC04B8-8ECF-425B-B6BC-587F967739E9}"/>
    <cellStyle name="Normal 3 4 2 3 5 2 2" xfId="20161" xr:uid="{108A4854-A12B-4DD7-AF7D-F4D024E7FCAC}"/>
    <cellStyle name="Normal 3 4 2 3 5 2 2 2" xfId="20162" xr:uid="{3EE81272-68D6-4CC3-A952-6FEB1AE7C3B4}"/>
    <cellStyle name="Normal 3 4 2 3 5 2 2 2 2" xfId="48111" xr:uid="{D93F4B12-B50E-4B10-9442-E28091E28DBC}"/>
    <cellStyle name="Normal 3 4 2 3 5 2 2 3" xfId="48110" xr:uid="{6570CEEB-884B-451D-AC8C-A21C5D91BCCC}"/>
    <cellStyle name="Normal 3 4 2 3 5 2 3" xfId="20163" xr:uid="{DAED4892-F1B1-49C8-A5BB-0D770A24FD4B}"/>
    <cellStyle name="Normal 3 4 2 3 5 2 3 2" xfId="48112" xr:uid="{500BB75E-7EBE-43C1-843D-26350078FDFE}"/>
    <cellStyle name="Normal 3 4 2 3 5 2 4" xfId="48109" xr:uid="{201777E0-1DD6-4937-A289-44B195E59823}"/>
    <cellStyle name="Normal 3 4 2 3 5 3" xfId="20164" xr:uid="{27E780D1-336A-4937-81F7-9D911E90658E}"/>
    <cellStyle name="Normal 3 4 2 3 5 3 2" xfId="20165" xr:uid="{1D5EA8C6-DA13-4E4B-913A-6B849FA7DF1F}"/>
    <cellStyle name="Normal 3 4 2 3 5 3 2 2" xfId="48114" xr:uid="{66B22791-93DA-42B9-BB96-29D5019F1C23}"/>
    <cellStyle name="Normal 3 4 2 3 5 3 3" xfId="48113" xr:uid="{E11EA83F-30F1-4EE3-A489-D47C83B8314A}"/>
    <cellStyle name="Normal 3 4 2 3 5 4" xfId="20166" xr:uid="{4DA9F894-F766-4947-AFEB-B18AEBD53D8B}"/>
    <cellStyle name="Normal 3 4 2 3 5 4 2" xfId="48115" xr:uid="{2B0535B1-F2F5-4243-8C06-F8795255483A}"/>
    <cellStyle name="Normal 3 4 2 3 5 5" xfId="48108" xr:uid="{EF569C0C-9EB7-4D79-B5E4-4E7103D07697}"/>
    <cellStyle name="Normal 3 4 2 3 6" xfId="20167" xr:uid="{0D3C4DD9-529C-4FF0-9206-F50F3C39CF9E}"/>
    <cellStyle name="Normal 3 4 2 3 6 2" xfId="20168" xr:uid="{5709F37F-3FFE-424D-8B6C-12FA7D83366B}"/>
    <cellStyle name="Normal 3 4 2 3 6 2 2" xfId="20169" xr:uid="{C454FD82-102D-4D0F-88E8-C8085D0DD0CD}"/>
    <cellStyle name="Normal 3 4 2 3 6 2 2 2" xfId="20170" xr:uid="{235A3232-0E11-490B-83F5-305A6B688621}"/>
    <cellStyle name="Normal 3 4 2 3 6 2 2 2 2" xfId="48119" xr:uid="{47E95236-4C8E-44E9-AFB6-A7183CDDD5E5}"/>
    <cellStyle name="Normal 3 4 2 3 6 2 2 3" xfId="48118" xr:uid="{3C168743-F38A-4ADA-A2C6-B8E5057E676E}"/>
    <cellStyle name="Normal 3 4 2 3 6 2 3" xfId="20171" xr:uid="{05F7F2A2-68C0-4715-9975-70CAB973D306}"/>
    <cellStyle name="Normal 3 4 2 3 6 2 3 2" xfId="48120" xr:uid="{A0D777F3-114D-4498-AA0F-71622F80B951}"/>
    <cellStyle name="Normal 3 4 2 3 6 2 4" xfId="48117" xr:uid="{FCE1CB9F-33BF-405F-A3A3-45414227E3C4}"/>
    <cellStyle name="Normal 3 4 2 3 6 3" xfId="20172" xr:uid="{EEA91AD1-1ED3-4B8E-A38C-B3962F7CC22C}"/>
    <cellStyle name="Normal 3 4 2 3 6 3 2" xfId="20173" xr:uid="{74A15010-76E5-4AF1-8A09-F65DF3C9D37B}"/>
    <cellStyle name="Normal 3 4 2 3 6 3 2 2" xfId="48122" xr:uid="{EC483F98-C9A3-49F4-919D-0C9232779925}"/>
    <cellStyle name="Normal 3 4 2 3 6 3 3" xfId="48121" xr:uid="{B8A0796B-5DB1-4C41-BCA3-505F450685DF}"/>
    <cellStyle name="Normal 3 4 2 3 6 4" xfId="20174" xr:uid="{E8AC30D2-02CF-4244-BC81-09F3F17F7F2D}"/>
    <cellStyle name="Normal 3 4 2 3 6 4 2" xfId="48123" xr:uid="{0A5A2361-5B66-4723-8AAE-9E4F4D26D78B}"/>
    <cellStyle name="Normal 3 4 2 3 6 5" xfId="48116" xr:uid="{9CF170BF-2606-474C-B754-241F29639A42}"/>
    <cellStyle name="Normal 3 4 2 3 7" xfId="20175" xr:uid="{645049C0-E18A-4AD5-BAAA-F2050F45EE31}"/>
    <cellStyle name="Normal 3 4 2 3 7 2" xfId="20176" xr:uid="{48D5E2F3-6E67-4B80-914C-9FEE4DEE38D9}"/>
    <cellStyle name="Normal 3 4 2 3 7 2 2" xfId="20177" xr:uid="{3FAF24F2-A336-4ECA-B5D6-050C2160CE5D}"/>
    <cellStyle name="Normal 3 4 2 3 7 2 2 2" xfId="48126" xr:uid="{C04CA5E7-CBA3-4C6F-AF88-87B925AD9F8F}"/>
    <cellStyle name="Normal 3 4 2 3 7 2 3" xfId="48125" xr:uid="{5ED1C29A-74C2-47B3-B095-7F15FE546924}"/>
    <cellStyle name="Normal 3 4 2 3 7 3" xfId="20178" xr:uid="{52D98B8B-BB48-4E7D-8532-F7F80162F7FF}"/>
    <cellStyle name="Normal 3 4 2 3 7 3 2" xfId="48127" xr:uid="{296C7266-72D2-402D-8E6C-47BC556704D6}"/>
    <cellStyle name="Normal 3 4 2 3 7 4" xfId="48124" xr:uid="{9DC45380-4155-477C-A7A9-D78393D33D5E}"/>
    <cellStyle name="Normal 3 4 2 3 8" xfId="20179" xr:uid="{728173B9-2CEB-4E06-AD64-59BA8518A3E1}"/>
    <cellStyle name="Normal 3 4 2 3 8 2" xfId="20180" xr:uid="{ACDF41D4-F4F5-4F94-9729-73A48380BB0F}"/>
    <cellStyle name="Normal 3 4 2 3 8 2 2" xfId="48129" xr:uid="{F86CB6A2-248F-4675-ACA2-57DF12C86EDE}"/>
    <cellStyle name="Normal 3 4 2 3 8 3" xfId="48128" xr:uid="{6F693094-5D33-48EE-95F8-CD11B9C74899}"/>
    <cellStyle name="Normal 3 4 2 3 9" xfId="20181" xr:uid="{61B661E1-053A-47FE-95C5-AB093BBDACAC}"/>
    <cellStyle name="Normal 3 4 2 3 9 2" xfId="48130" xr:uid="{699C5637-9CF8-4F6B-89FD-7F2E1176A4A4}"/>
    <cellStyle name="Normal 3 4 2 4" xfId="261" xr:uid="{E330F96E-2C20-428E-A4BA-E7A0F26141A3}"/>
    <cellStyle name="Normal 3 4 2 4 10" xfId="28242" xr:uid="{4090293E-01DD-46BE-883C-19FBEDA8E913}"/>
    <cellStyle name="Normal 3 4 2 4 2" xfId="608" xr:uid="{0397CCB0-1076-4066-BAF9-758F62E67AEA}"/>
    <cellStyle name="Normal 3 4 2 4 2 2" xfId="20182" xr:uid="{CFA59ACA-EF1A-4141-8822-A78E61032B44}"/>
    <cellStyle name="Normal 3 4 2 4 2 2 2" xfId="20183" xr:uid="{E6F1CD76-5F6D-488E-BB51-4510137A1282}"/>
    <cellStyle name="Normal 3 4 2 4 2 2 2 2" xfId="20184" xr:uid="{B8E63EB2-EFAF-4D33-B491-41958E38EBA3}"/>
    <cellStyle name="Normal 3 4 2 4 2 2 2 2 2" xfId="20185" xr:uid="{A03BE1D7-0FF1-455A-9B40-C00484AC492F}"/>
    <cellStyle name="Normal 3 4 2 4 2 2 2 2 2 2" xfId="20186" xr:uid="{044EA485-DFA1-4D3C-BF84-1BA1DFC36AEA}"/>
    <cellStyle name="Normal 3 4 2 4 2 2 2 2 2 2 2" xfId="48135" xr:uid="{6E16A2D9-48B0-4E65-8377-6656B047E0BB}"/>
    <cellStyle name="Normal 3 4 2 4 2 2 2 2 2 3" xfId="48134" xr:uid="{E2628E0E-3DDB-4B45-9266-788371C1AF29}"/>
    <cellStyle name="Normal 3 4 2 4 2 2 2 2 3" xfId="20187" xr:uid="{1EA385B1-1DB1-40DB-85F3-A1FD606410C3}"/>
    <cellStyle name="Normal 3 4 2 4 2 2 2 2 3 2" xfId="48136" xr:uid="{1F599573-66A9-4E8E-B06A-58D44C3BE811}"/>
    <cellStyle name="Normal 3 4 2 4 2 2 2 2 4" xfId="48133" xr:uid="{11889116-A903-4C90-8CAD-D71A71B2A0EF}"/>
    <cellStyle name="Normal 3 4 2 4 2 2 2 3" xfId="20188" xr:uid="{070BF547-3FAB-4DAA-9599-339255D9DBA1}"/>
    <cellStyle name="Normal 3 4 2 4 2 2 2 3 2" xfId="20189" xr:uid="{B7D70DC5-DE15-46B1-9BFF-444C8749FBFB}"/>
    <cellStyle name="Normal 3 4 2 4 2 2 2 3 2 2" xfId="48138" xr:uid="{06F8FBAF-DFAA-4852-BFB8-49DB0322779E}"/>
    <cellStyle name="Normal 3 4 2 4 2 2 2 3 3" xfId="48137" xr:uid="{54D2EDB4-23FE-486D-B9EB-83214135E74F}"/>
    <cellStyle name="Normal 3 4 2 4 2 2 2 4" xfId="20190" xr:uid="{9A6F2268-E837-4415-827E-2DF35B77100A}"/>
    <cellStyle name="Normal 3 4 2 4 2 2 2 4 2" xfId="48139" xr:uid="{B582B3FD-50D4-4EAF-82B4-B911C3617D98}"/>
    <cellStyle name="Normal 3 4 2 4 2 2 2 5" xfId="48132" xr:uid="{C18FC3DA-C4DF-49B8-93F9-92B386E31DD8}"/>
    <cellStyle name="Normal 3 4 2 4 2 2 3" xfId="20191" xr:uid="{08FE7A72-4923-4B08-BFBF-278C09D9C35A}"/>
    <cellStyle name="Normal 3 4 2 4 2 2 3 2" xfId="20192" xr:uid="{CFA4BA65-7439-47F7-84D8-137DE9D7C1E8}"/>
    <cellStyle name="Normal 3 4 2 4 2 2 3 2 2" xfId="20193" xr:uid="{1044B2E6-B907-4C92-990D-B919F4C5EC78}"/>
    <cellStyle name="Normal 3 4 2 4 2 2 3 2 2 2" xfId="48142" xr:uid="{B53B3472-36FA-4382-8F88-C441871F0B4D}"/>
    <cellStyle name="Normal 3 4 2 4 2 2 3 2 3" xfId="48141" xr:uid="{2D999A6E-2200-4248-B01D-59B49B90BDCC}"/>
    <cellStyle name="Normal 3 4 2 4 2 2 3 3" xfId="20194" xr:uid="{85D9A3CD-55AB-4367-BCDC-C2D3F8004D10}"/>
    <cellStyle name="Normal 3 4 2 4 2 2 3 3 2" xfId="48143" xr:uid="{EFA6F0D7-4FA2-4758-89A9-9FF0E5B2C2AB}"/>
    <cellStyle name="Normal 3 4 2 4 2 2 3 4" xfId="48140" xr:uid="{C66A6CE0-1EC7-4DD0-BFAC-D6C33D1B4251}"/>
    <cellStyle name="Normal 3 4 2 4 2 2 4" xfId="20195" xr:uid="{57B59B47-0E87-4FF7-B810-F06821B3FDA4}"/>
    <cellStyle name="Normal 3 4 2 4 2 2 4 2" xfId="20196" xr:uid="{EBFC377C-0D2E-470D-A957-E3DFDB0FA6B9}"/>
    <cellStyle name="Normal 3 4 2 4 2 2 4 2 2" xfId="48145" xr:uid="{330C8C97-22CA-4F91-A7CC-CC5870A517E8}"/>
    <cellStyle name="Normal 3 4 2 4 2 2 4 3" xfId="48144" xr:uid="{B6250AE4-5B51-4DA5-90D0-00DB6148E5E5}"/>
    <cellStyle name="Normal 3 4 2 4 2 2 5" xfId="20197" xr:uid="{E4479F96-DF90-4072-9E25-E4A4D01EEF93}"/>
    <cellStyle name="Normal 3 4 2 4 2 2 5 2" xfId="48146" xr:uid="{16EBF6BA-D271-4E45-AE4E-31C9DD3D249B}"/>
    <cellStyle name="Normal 3 4 2 4 2 2 6" xfId="48131" xr:uid="{E2B978D6-32BA-441E-A4D3-5A9C21DF105F}"/>
    <cellStyle name="Normal 3 4 2 4 2 3" xfId="20198" xr:uid="{83DFB10E-865E-43FE-AC30-CCA3AED42ED0}"/>
    <cellStyle name="Normal 3 4 2 4 2 3 2" xfId="20199" xr:uid="{B75F756A-FE84-41B4-B1AB-E00DAA6C2904}"/>
    <cellStyle name="Normal 3 4 2 4 2 3 2 2" xfId="20200" xr:uid="{D5F457BB-8F37-4485-8851-2ACF1CF43FEE}"/>
    <cellStyle name="Normal 3 4 2 4 2 3 2 2 2" xfId="20201" xr:uid="{1C28B5B0-493F-407E-B228-31DEAB6DA5CF}"/>
    <cellStyle name="Normal 3 4 2 4 2 3 2 2 2 2" xfId="48150" xr:uid="{71FDFA08-E823-4D9A-A9CA-0EDD80037B3D}"/>
    <cellStyle name="Normal 3 4 2 4 2 3 2 2 3" xfId="48149" xr:uid="{A19265F0-A733-48D5-992A-5A29B0EF1ADD}"/>
    <cellStyle name="Normal 3 4 2 4 2 3 2 3" xfId="20202" xr:uid="{D9638FEC-1BFA-4E03-8B06-D7858BCB415B}"/>
    <cellStyle name="Normal 3 4 2 4 2 3 2 3 2" xfId="48151" xr:uid="{746D968C-DE39-4E93-96B6-BB3C4D4385AB}"/>
    <cellStyle name="Normal 3 4 2 4 2 3 2 4" xfId="48148" xr:uid="{945CEE2D-A7EC-4AAB-9FDB-56D4CFC93E41}"/>
    <cellStyle name="Normal 3 4 2 4 2 3 3" xfId="20203" xr:uid="{CB979E5E-AFD4-4F40-8C75-6203E61BCD29}"/>
    <cellStyle name="Normal 3 4 2 4 2 3 3 2" xfId="20204" xr:uid="{B7E7CBDF-1F43-4749-9EDB-3367B13993D7}"/>
    <cellStyle name="Normal 3 4 2 4 2 3 3 2 2" xfId="48153" xr:uid="{366C7C21-2E27-4CF5-AE8B-9ED220140EC1}"/>
    <cellStyle name="Normal 3 4 2 4 2 3 3 3" xfId="48152" xr:uid="{4325272A-871D-47CB-8632-25A2668BD49F}"/>
    <cellStyle name="Normal 3 4 2 4 2 3 4" xfId="20205" xr:uid="{19F6CF9B-66DD-4055-A3F9-BB384F2BA44D}"/>
    <cellStyle name="Normal 3 4 2 4 2 3 4 2" xfId="48154" xr:uid="{A7D0339C-ABF5-4700-ACCF-4334A4292CB7}"/>
    <cellStyle name="Normal 3 4 2 4 2 3 5" xfId="48147" xr:uid="{35D6ECDD-FDD0-4055-BF3B-D12202CC9843}"/>
    <cellStyle name="Normal 3 4 2 4 2 4" xfId="20206" xr:uid="{FD75AFAC-FC2E-4605-95C1-90492CD324BF}"/>
    <cellStyle name="Normal 3 4 2 4 2 4 2" xfId="20207" xr:uid="{CAED3611-8295-4F77-8FB3-3CAB1396EA24}"/>
    <cellStyle name="Normal 3 4 2 4 2 4 2 2" xfId="20208" xr:uid="{72AC282F-1E2C-4F89-993F-E7495EFD7073}"/>
    <cellStyle name="Normal 3 4 2 4 2 4 2 2 2" xfId="20209" xr:uid="{AEFFDAD6-2147-4AE5-9EBC-0A464EB1BC11}"/>
    <cellStyle name="Normal 3 4 2 4 2 4 2 2 2 2" xfId="48158" xr:uid="{5819B62E-4D70-4693-B9F7-A6DAC487C10C}"/>
    <cellStyle name="Normal 3 4 2 4 2 4 2 2 3" xfId="48157" xr:uid="{32E32140-BA10-4621-98DC-8B9959925932}"/>
    <cellStyle name="Normal 3 4 2 4 2 4 2 3" xfId="20210" xr:uid="{E8B25B11-0AEC-421B-8C33-B8C1B3E3B4E1}"/>
    <cellStyle name="Normal 3 4 2 4 2 4 2 3 2" xfId="48159" xr:uid="{6377A06A-C817-4F49-9B46-499E2FF76056}"/>
    <cellStyle name="Normal 3 4 2 4 2 4 2 4" xfId="48156" xr:uid="{E16173D3-12BF-4855-B87B-7AABBA288B36}"/>
    <cellStyle name="Normal 3 4 2 4 2 4 3" xfId="20211" xr:uid="{BA24199B-892F-495B-9FFD-7D6597D2DCAE}"/>
    <cellStyle name="Normal 3 4 2 4 2 4 3 2" xfId="20212" xr:uid="{01E6B7BA-007C-4B45-BB22-216AFB8DAE1B}"/>
    <cellStyle name="Normal 3 4 2 4 2 4 3 2 2" xfId="48161" xr:uid="{09F80F29-411E-4516-8C1A-90C95A9A93C6}"/>
    <cellStyle name="Normal 3 4 2 4 2 4 3 3" xfId="48160" xr:uid="{789588DB-C5E1-446B-A4F8-4101223212F0}"/>
    <cellStyle name="Normal 3 4 2 4 2 4 4" xfId="20213" xr:uid="{1E06E007-81B5-4A46-8AB8-39443539E710}"/>
    <cellStyle name="Normal 3 4 2 4 2 4 4 2" xfId="48162" xr:uid="{DB9FE0CD-82DC-4258-962B-5CA1F0CA6419}"/>
    <cellStyle name="Normal 3 4 2 4 2 4 5" xfId="48155" xr:uid="{BC007B04-3067-47D3-992C-85E6FF6667D7}"/>
    <cellStyle name="Normal 3 4 2 4 2 5" xfId="20214" xr:uid="{98211506-9F80-4F60-8D36-D7303870CA7B}"/>
    <cellStyle name="Normal 3 4 2 4 2 5 2" xfId="20215" xr:uid="{BB28633B-B2EA-4A3D-ABB8-96CE8F2901A4}"/>
    <cellStyle name="Normal 3 4 2 4 2 5 2 2" xfId="20216" xr:uid="{17658888-90ED-4FBA-B0F0-32B66F3B0D99}"/>
    <cellStyle name="Normal 3 4 2 4 2 5 2 2 2" xfId="48165" xr:uid="{B8460BBC-3C5F-49B0-8108-4770093A0534}"/>
    <cellStyle name="Normal 3 4 2 4 2 5 2 3" xfId="48164" xr:uid="{1737C63F-9A2B-43A0-9B86-77D48C4BD903}"/>
    <cellStyle name="Normal 3 4 2 4 2 5 3" xfId="20217" xr:uid="{71F832DA-B3C1-4A31-B52F-6C7607E426B3}"/>
    <cellStyle name="Normal 3 4 2 4 2 5 3 2" xfId="48166" xr:uid="{FDFB925D-D745-4C7B-9A78-4692758139F0}"/>
    <cellStyle name="Normal 3 4 2 4 2 5 4" xfId="48163" xr:uid="{9595C2FF-CFAD-4DBE-8356-193DAF96C243}"/>
    <cellStyle name="Normal 3 4 2 4 2 6" xfId="20218" xr:uid="{5F3DF17B-7446-4382-917D-4BC2D1B2F6B8}"/>
    <cellStyle name="Normal 3 4 2 4 2 6 2" xfId="20219" xr:uid="{902E87EC-2832-48DD-801D-733DF12B08B0}"/>
    <cellStyle name="Normal 3 4 2 4 2 6 2 2" xfId="48168" xr:uid="{985B0139-FA6B-42DA-8785-4FEF125857D1}"/>
    <cellStyle name="Normal 3 4 2 4 2 6 3" xfId="48167" xr:uid="{F89151C2-C8AA-4724-99D7-951B8D2A063A}"/>
    <cellStyle name="Normal 3 4 2 4 2 7" xfId="20220" xr:uid="{99996DC9-86CB-4A62-AABA-CA39B57C393F}"/>
    <cellStyle name="Normal 3 4 2 4 2 7 2" xfId="48169" xr:uid="{6D4EB104-92E7-47B7-9E9B-3915CAD68155}"/>
    <cellStyle name="Normal 3 4 2 4 2 8" xfId="28587" xr:uid="{B4657115-A939-430E-8F37-B0F3B1EA4317}"/>
    <cellStyle name="Normal 3 4 2 4 3" xfId="20221" xr:uid="{E1A9B2E2-9E70-4B8C-8D68-58F87D097C3C}"/>
    <cellStyle name="Normal 3 4 2 4 3 2" xfId="20222" xr:uid="{8A73BE41-9B63-4A81-9328-A4C366A452FF}"/>
    <cellStyle name="Normal 3 4 2 4 3 2 2" xfId="20223" xr:uid="{89E54200-C8FA-411F-A080-8EDCB9D81EA8}"/>
    <cellStyle name="Normal 3 4 2 4 3 2 2 2" xfId="20224" xr:uid="{3EBF76C1-8AA9-4FBC-B451-71A902C07FFD}"/>
    <cellStyle name="Normal 3 4 2 4 3 2 2 2 2" xfId="20225" xr:uid="{36AD91D3-9908-472E-BFEA-9A29FCE59B85}"/>
    <cellStyle name="Normal 3 4 2 4 3 2 2 2 2 2" xfId="48174" xr:uid="{A19E9DB6-1F27-47F3-8F93-1695B9B5E369}"/>
    <cellStyle name="Normal 3 4 2 4 3 2 2 2 3" xfId="48173" xr:uid="{A50F7035-F716-4FC4-B342-1A131E88E9AB}"/>
    <cellStyle name="Normal 3 4 2 4 3 2 2 3" xfId="20226" xr:uid="{AB59053B-A32A-4CA5-A384-54E40C63E3D5}"/>
    <cellStyle name="Normal 3 4 2 4 3 2 2 3 2" xfId="48175" xr:uid="{EC97E634-096C-49A6-95C1-3BC6E4C0396F}"/>
    <cellStyle name="Normal 3 4 2 4 3 2 2 4" xfId="48172" xr:uid="{58290450-7100-4285-B049-9016E79C6284}"/>
    <cellStyle name="Normal 3 4 2 4 3 2 3" xfId="20227" xr:uid="{D5BFBE79-651D-4A94-809C-30F58D6BC511}"/>
    <cellStyle name="Normal 3 4 2 4 3 2 3 2" xfId="20228" xr:uid="{12E60DF1-7726-4C6E-94AD-364ACFABEBE1}"/>
    <cellStyle name="Normal 3 4 2 4 3 2 3 2 2" xfId="48177" xr:uid="{07B86ABB-A933-4958-B7CE-0D7A8B2A682D}"/>
    <cellStyle name="Normal 3 4 2 4 3 2 3 3" xfId="48176" xr:uid="{924DFBF1-96AD-4140-949B-1AAE8329BFE3}"/>
    <cellStyle name="Normal 3 4 2 4 3 2 4" xfId="20229" xr:uid="{D56D408E-57AB-4A88-ACBA-3869685914AE}"/>
    <cellStyle name="Normal 3 4 2 4 3 2 4 2" xfId="48178" xr:uid="{181CA8E7-AFC3-4F34-9B15-95713B26340F}"/>
    <cellStyle name="Normal 3 4 2 4 3 2 5" xfId="48171" xr:uid="{CD42BF9D-5F16-49BE-AB3A-2F07060898A1}"/>
    <cellStyle name="Normal 3 4 2 4 3 3" xfId="20230" xr:uid="{25AC088E-25BE-4A25-9E88-A7C0ECB75BA2}"/>
    <cellStyle name="Normal 3 4 2 4 3 3 2" xfId="20231" xr:uid="{DDDF97F5-3125-4E37-B678-BDEF125D5831}"/>
    <cellStyle name="Normal 3 4 2 4 3 3 2 2" xfId="20232" xr:uid="{44B2F8B2-1D48-48D4-96BE-49AE7A67AFAE}"/>
    <cellStyle name="Normal 3 4 2 4 3 3 2 2 2" xfId="48181" xr:uid="{0CE07A36-6A71-45B0-958E-CFAC7E3DBCC7}"/>
    <cellStyle name="Normal 3 4 2 4 3 3 2 3" xfId="48180" xr:uid="{EFCA6A71-9B88-477A-959A-14997A137863}"/>
    <cellStyle name="Normal 3 4 2 4 3 3 3" xfId="20233" xr:uid="{C062B473-0E3B-4342-95DF-59319B82BAD3}"/>
    <cellStyle name="Normal 3 4 2 4 3 3 3 2" xfId="48182" xr:uid="{00CBCDCE-AD92-46DC-9455-5F607E508B0B}"/>
    <cellStyle name="Normal 3 4 2 4 3 3 4" xfId="48179" xr:uid="{AADAD1BF-27F0-4565-A3A1-EA0513F2417B}"/>
    <cellStyle name="Normal 3 4 2 4 3 4" xfId="20234" xr:uid="{7F8CF6D8-A7CE-47DA-9FB4-3AB322FCF53F}"/>
    <cellStyle name="Normal 3 4 2 4 3 4 2" xfId="20235" xr:uid="{E1C248B8-EF2C-489F-A33E-DFEB53948BF7}"/>
    <cellStyle name="Normal 3 4 2 4 3 4 2 2" xfId="48184" xr:uid="{B0920D81-04AD-46CF-BD60-32FA96F7DEA2}"/>
    <cellStyle name="Normal 3 4 2 4 3 4 3" xfId="48183" xr:uid="{A5800AD9-30FB-4B11-B1CF-3D07932ED67D}"/>
    <cellStyle name="Normal 3 4 2 4 3 5" xfId="20236" xr:uid="{948D0056-ADBE-4BF5-8162-1C4A9AB421A0}"/>
    <cellStyle name="Normal 3 4 2 4 3 5 2" xfId="48185" xr:uid="{361322B8-6EFC-488A-ADE4-12A3EA8EA98D}"/>
    <cellStyle name="Normal 3 4 2 4 3 6" xfId="48170" xr:uid="{85F42656-0240-407C-995E-7DCD367478B9}"/>
    <cellStyle name="Normal 3 4 2 4 4" xfId="20237" xr:uid="{8D3B9DB8-B4C7-436E-875E-56423FDA6F07}"/>
    <cellStyle name="Normal 3 4 2 4 4 2" xfId="20238" xr:uid="{EBB67384-D35C-4667-B02D-026C261DBF73}"/>
    <cellStyle name="Normal 3 4 2 4 4 2 2" xfId="20239" xr:uid="{CCBDBE21-8C87-40C4-8A07-E8E680B76CD1}"/>
    <cellStyle name="Normal 3 4 2 4 4 2 2 2" xfId="20240" xr:uid="{7A1E8C4D-86E5-44A7-99FC-5F7B6F580C23}"/>
    <cellStyle name="Normal 3 4 2 4 4 2 2 2 2" xfId="48189" xr:uid="{7FEFE4E4-A84A-4978-A5BE-033F1CE68AC0}"/>
    <cellStyle name="Normal 3 4 2 4 4 2 2 3" xfId="48188" xr:uid="{7F6E59A0-20D1-4BFB-B4AA-3CE539612284}"/>
    <cellStyle name="Normal 3 4 2 4 4 2 3" xfId="20241" xr:uid="{23B2F099-D929-4CC6-95C3-A96D62065986}"/>
    <cellStyle name="Normal 3 4 2 4 4 2 3 2" xfId="48190" xr:uid="{04191051-D838-4B75-835E-6881452E1D34}"/>
    <cellStyle name="Normal 3 4 2 4 4 2 4" xfId="48187" xr:uid="{0CF4ABAA-BB3F-43E1-AA7A-415B401CF9BC}"/>
    <cellStyle name="Normal 3 4 2 4 4 3" xfId="20242" xr:uid="{D632C277-4ACD-4F00-8EC4-9E667826F287}"/>
    <cellStyle name="Normal 3 4 2 4 4 3 2" xfId="20243" xr:uid="{9496DDC8-64E4-4C1E-8B06-A89A14CAA7D0}"/>
    <cellStyle name="Normal 3 4 2 4 4 3 2 2" xfId="48192" xr:uid="{895606B8-9DB6-444C-814C-FAC1BA033BFA}"/>
    <cellStyle name="Normal 3 4 2 4 4 3 3" xfId="48191" xr:uid="{EF131104-80D5-4C63-A793-87EFEFBAF76B}"/>
    <cellStyle name="Normal 3 4 2 4 4 4" xfId="20244" xr:uid="{E41CB69A-ADF0-43D3-814F-29B3DA48F2C4}"/>
    <cellStyle name="Normal 3 4 2 4 4 4 2" xfId="48193" xr:uid="{923AD020-B8E6-46C8-A9A0-753555B6FB75}"/>
    <cellStyle name="Normal 3 4 2 4 4 5" xfId="48186" xr:uid="{BA2956CC-76D6-4973-A6E6-DB6BC8D7B93B}"/>
    <cellStyle name="Normal 3 4 2 4 5" xfId="20245" xr:uid="{E1C78831-FC87-4A20-95E6-0FDF99F87C75}"/>
    <cellStyle name="Normal 3 4 2 4 5 2" xfId="20246" xr:uid="{7DC0E9FA-4269-4910-BF24-5F55127B0C4C}"/>
    <cellStyle name="Normal 3 4 2 4 5 2 2" xfId="20247" xr:uid="{EE5EE6F2-43C3-4AA3-8FAC-0ACB8C34D5F9}"/>
    <cellStyle name="Normal 3 4 2 4 5 2 2 2" xfId="20248" xr:uid="{3517AFE1-31CF-42DF-84EC-488A1466F60A}"/>
    <cellStyle name="Normal 3 4 2 4 5 2 2 2 2" xfId="48197" xr:uid="{8AB7A7DE-AC92-4ACB-9588-BF7BAB4BF49E}"/>
    <cellStyle name="Normal 3 4 2 4 5 2 2 3" xfId="48196" xr:uid="{554097B4-4C6E-4F4C-ABEE-69BF4B9C9F12}"/>
    <cellStyle name="Normal 3 4 2 4 5 2 3" xfId="20249" xr:uid="{D690C278-3834-4D45-A39B-AD5661E5E0DD}"/>
    <cellStyle name="Normal 3 4 2 4 5 2 3 2" xfId="48198" xr:uid="{F65605BA-EEF6-47F6-9520-E9F762DD6DB3}"/>
    <cellStyle name="Normal 3 4 2 4 5 2 4" xfId="48195" xr:uid="{25A57036-7B3E-4E38-B8B1-80DFB829A95E}"/>
    <cellStyle name="Normal 3 4 2 4 5 3" xfId="20250" xr:uid="{E23751A1-6683-4D61-A8A2-467697591872}"/>
    <cellStyle name="Normal 3 4 2 4 5 3 2" xfId="20251" xr:uid="{FEEAFF5B-35C1-4DB2-A53A-81C3ACF43202}"/>
    <cellStyle name="Normal 3 4 2 4 5 3 2 2" xfId="48200" xr:uid="{792D5BEB-CC99-46A1-B9EF-2CF20A84CEFE}"/>
    <cellStyle name="Normal 3 4 2 4 5 3 3" xfId="48199" xr:uid="{424CA71F-BE33-41A6-94B1-4DC53B28A21B}"/>
    <cellStyle name="Normal 3 4 2 4 5 4" xfId="20252" xr:uid="{1A5A2223-CAB6-411A-B74B-EF7B1271FC3D}"/>
    <cellStyle name="Normal 3 4 2 4 5 4 2" xfId="48201" xr:uid="{3ECA4342-AE0F-4EC9-A792-22DA254F53AE}"/>
    <cellStyle name="Normal 3 4 2 4 5 5" xfId="48194" xr:uid="{8FCBF0DB-74A1-49F2-AE27-67541142965B}"/>
    <cellStyle name="Normal 3 4 2 4 6" xfId="20253" xr:uid="{AC9E692A-1F21-4E18-8EB1-56DB4DE11191}"/>
    <cellStyle name="Normal 3 4 2 4 6 2" xfId="20254" xr:uid="{67EA9C3B-8428-43BA-9210-305AF101B6D2}"/>
    <cellStyle name="Normal 3 4 2 4 6 2 2" xfId="20255" xr:uid="{E5386A42-F63F-499E-B18E-1C6CB6A81BFA}"/>
    <cellStyle name="Normal 3 4 2 4 6 2 2 2" xfId="48204" xr:uid="{3FB7009B-5A8D-484C-83D7-484E4BBA3510}"/>
    <cellStyle name="Normal 3 4 2 4 6 2 3" xfId="48203" xr:uid="{C04BEDE9-E8ED-4979-87BF-90094C5B3DEB}"/>
    <cellStyle name="Normal 3 4 2 4 6 3" xfId="20256" xr:uid="{46B78653-A40F-421D-9B12-CEC7E10F294B}"/>
    <cellStyle name="Normal 3 4 2 4 6 3 2" xfId="48205" xr:uid="{F28CC3F4-34FB-4C1F-BF5C-7C5B4584AB87}"/>
    <cellStyle name="Normal 3 4 2 4 6 4" xfId="48202" xr:uid="{FF47B42C-AAD6-4C76-B226-19D66711706D}"/>
    <cellStyle name="Normal 3 4 2 4 7" xfId="20257" xr:uid="{6909A0A0-DEA9-443E-9A0F-C8B89D1222DA}"/>
    <cellStyle name="Normal 3 4 2 4 7 2" xfId="20258" xr:uid="{EC6EF80C-6650-429A-8DF1-BF70271527FB}"/>
    <cellStyle name="Normal 3 4 2 4 7 2 2" xfId="48207" xr:uid="{B7525CC6-D173-45D0-BF59-305A014496F0}"/>
    <cellStyle name="Normal 3 4 2 4 7 3" xfId="48206" xr:uid="{2EBDB562-93E8-4C5B-8F8F-3D12517464CD}"/>
    <cellStyle name="Normal 3 4 2 4 8" xfId="20259" xr:uid="{148BFC9D-C1B1-4F94-A453-3BD7887A6B32}"/>
    <cellStyle name="Normal 3 4 2 4 8 2" xfId="48208" xr:uid="{CF45A6B8-7462-4ECA-8A62-83C4C4EB1827}"/>
    <cellStyle name="Normal 3 4 2 4 9" xfId="27946" xr:uid="{71948988-5F63-45E9-9EF5-38EF493EAF46}"/>
    <cellStyle name="Normal 3 4 2 4 9 2" xfId="55865" xr:uid="{2A28E9D1-70DE-4B6B-BC87-82DBAC766D0F}"/>
    <cellStyle name="Normal 3 4 2 5" xfId="102" xr:uid="{1418DB56-762A-4F12-B341-3364AC529A72}"/>
    <cellStyle name="Normal 3 4 2 5 2" xfId="454" xr:uid="{98BCFB4B-D949-4BC4-813C-B5C05A21D6B9}"/>
    <cellStyle name="Normal 3 4 2 5 2 2" xfId="20260" xr:uid="{064BEEED-A221-4109-862E-388BB9BB5154}"/>
    <cellStyle name="Normal 3 4 2 5 2 2 2" xfId="20261" xr:uid="{AA5DB281-59E6-4518-B143-09158804C125}"/>
    <cellStyle name="Normal 3 4 2 5 2 2 2 2" xfId="20262" xr:uid="{B47B4222-5C17-4C51-95C9-9C4D19032450}"/>
    <cellStyle name="Normal 3 4 2 5 2 2 2 2 2" xfId="20263" xr:uid="{F0FA4421-9993-44DF-8313-93D079064129}"/>
    <cellStyle name="Normal 3 4 2 5 2 2 2 2 2 2" xfId="20264" xr:uid="{A375BEF0-CCA5-4A7F-8D61-C7F9D632DBFF}"/>
    <cellStyle name="Normal 3 4 2 5 2 2 2 2 2 2 2" xfId="48213" xr:uid="{99D552B3-889F-4618-8FBF-4E92663F8BAF}"/>
    <cellStyle name="Normal 3 4 2 5 2 2 2 2 2 3" xfId="48212" xr:uid="{67E941E3-A179-422B-A6C1-08C80A3AA645}"/>
    <cellStyle name="Normal 3 4 2 5 2 2 2 2 3" xfId="20265" xr:uid="{44F2AD54-46FB-447D-86E9-F6FD900C375F}"/>
    <cellStyle name="Normal 3 4 2 5 2 2 2 2 3 2" xfId="48214" xr:uid="{2FDE04A3-44A7-401F-8A28-2CBBB8456B37}"/>
    <cellStyle name="Normal 3 4 2 5 2 2 2 2 4" xfId="48211" xr:uid="{1F9FEB66-D1DB-4524-BF8E-876D3275BE0B}"/>
    <cellStyle name="Normal 3 4 2 5 2 2 2 3" xfId="20266" xr:uid="{20DA94CA-B46D-4C35-B964-272615F47280}"/>
    <cellStyle name="Normal 3 4 2 5 2 2 2 3 2" xfId="20267" xr:uid="{3FDE6535-CF38-473D-8EA6-2456C97350D0}"/>
    <cellStyle name="Normal 3 4 2 5 2 2 2 3 2 2" xfId="48216" xr:uid="{7BBFD396-37E6-4616-B1DC-A92A6938C6F5}"/>
    <cellStyle name="Normal 3 4 2 5 2 2 2 3 3" xfId="48215" xr:uid="{C83DB4C7-9B67-4A6B-B950-4595C4F4DBE8}"/>
    <cellStyle name="Normal 3 4 2 5 2 2 2 4" xfId="20268" xr:uid="{A5B1B8D7-CAD9-4F8A-975B-B6B449D8B37F}"/>
    <cellStyle name="Normal 3 4 2 5 2 2 2 4 2" xfId="48217" xr:uid="{60EF86A8-903E-4FA6-B060-9F39A95660C5}"/>
    <cellStyle name="Normal 3 4 2 5 2 2 2 5" xfId="48210" xr:uid="{A450AACA-6BD1-4888-9DAD-795AE8BCF64C}"/>
    <cellStyle name="Normal 3 4 2 5 2 2 3" xfId="20269" xr:uid="{FE3E0D3C-0DA8-48C4-88AE-6DBE6CA7BA77}"/>
    <cellStyle name="Normal 3 4 2 5 2 2 3 2" xfId="20270" xr:uid="{BA8DAD7C-5F12-4B4E-A025-2244578837B1}"/>
    <cellStyle name="Normal 3 4 2 5 2 2 3 2 2" xfId="20271" xr:uid="{4CAD0E21-2686-4AA3-9C80-F25B43966AC3}"/>
    <cellStyle name="Normal 3 4 2 5 2 2 3 2 2 2" xfId="48220" xr:uid="{00769F1A-5365-4484-B17A-7F1FE42E300E}"/>
    <cellStyle name="Normal 3 4 2 5 2 2 3 2 3" xfId="48219" xr:uid="{4CE03E9F-E0DB-448E-9C66-A4544840E374}"/>
    <cellStyle name="Normal 3 4 2 5 2 2 3 3" xfId="20272" xr:uid="{EF04ECF8-09A7-45C9-9F63-313A576D4B92}"/>
    <cellStyle name="Normal 3 4 2 5 2 2 3 3 2" xfId="48221" xr:uid="{445985CE-5D20-4AB1-81E5-6F4105D3B231}"/>
    <cellStyle name="Normal 3 4 2 5 2 2 3 4" xfId="48218" xr:uid="{22CD25C7-5144-41C5-9274-8848BE8CF8E0}"/>
    <cellStyle name="Normal 3 4 2 5 2 2 4" xfId="20273" xr:uid="{264D91DB-EB83-4E2C-B0A6-F3FA49D8054F}"/>
    <cellStyle name="Normal 3 4 2 5 2 2 4 2" xfId="20274" xr:uid="{36993B04-60AE-47DB-9A18-AF17D0E73D2F}"/>
    <cellStyle name="Normal 3 4 2 5 2 2 4 2 2" xfId="48223" xr:uid="{B502A51E-B757-425F-9496-4940B004243E}"/>
    <cellStyle name="Normal 3 4 2 5 2 2 4 3" xfId="48222" xr:uid="{7BC72CD5-4717-4018-B5EE-74AD4FBCCA63}"/>
    <cellStyle name="Normal 3 4 2 5 2 2 5" xfId="20275" xr:uid="{5EA71736-1F15-49FC-817B-ED2635DFAFF2}"/>
    <cellStyle name="Normal 3 4 2 5 2 2 5 2" xfId="48224" xr:uid="{B1EBDCA7-84C0-4D88-8122-E9121B60EE0D}"/>
    <cellStyle name="Normal 3 4 2 5 2 2 6" xfId="48209" xr:uid="{102B57C7-285B-4925-BD77-781BB39B7682}"/>
    <cellStyle name="Normal 3 4 2 5 2 3" xfId="20276" xr:uid="{150F6C66-6691-4AD8-890E-549BBF1AEF14}"/>
    <cellStyle name="Normal 3 4 2 5 2 3 2" xfId="20277" xr:uid="{B7A645C4-2D3A-42CE-A56D-D013D9254F65}"/>
    <cellStyle name="Normal 3 4 2 5 2 3 2 2" xfId="20278" xr:uid="{8B4A62C9-E0DA-4E68-A995-2D5C909AE79E}"/>
    <cellStyle name="Normal 3 4 2 5 2 3 2 2 2" xfId="20279" xr:uid="{6748DBE9-2235-40E6-868F-3AEABB72EAD1}"/>
    <cellStyle name="Normal 3 4 2 5 2 3 2 2 2 2" xfId="48228" xr:uid="{9CB6EB47-90E6-4341-B2E1-9867839F82F9}"/>
    <cellStyle name="Normal 3 4 2 5 2 3 2 2 3" xfId="48227" xr:uid="{78EB4A3F-2D9D-46B6-9EB8-7E55C376FC25}"/>
    <cellStyle name="Normal 3 4 2 5 2 3 2 3" xfId="20280" xr:uid="{B522651E-0B26-49E7-BE88-9B62BEC8C981}"/>
    <cellStyle name="Normal 3 4 2 5 2 3 2 3 2" xfId="48229" xr:uid="{E60F20DE-D960-4CDC-B02B-F6D73B20CE5B}"/>
    <cellStyle name="Normal 3 4 2 5 2 3 2 4" xfId="48226" xr:uid="{50898111-F787-4EDA-ADCB-3EDA79A0D29B}"/>
    <cellStyle name="Normal 3 4 2 5 2 3 3" xfId="20281" xr:uid="{9F1BCEFA-CD5D-439E-933A-888A6160D171}"/>
    <cellStyle name="Normal 3 4 2 5 2 3 3 2" xfId="20282" xr:uid="{23547ECB-BEB9-4194-8A3C-D4A43124396A}"/>
    <cellStyle name="Normal 3 4 2 5 2 3 3 2 2" xfId="48231" xr:uid="{38A2B5E2-DFCD-4529-8B78-C04293714E47}"/>
    <cellStyle name="Normal 3 4 2 5 2 3 3 3" xfId="48230" xr:uid="{53307CE1-1B4F-47F7-8213-6FE9BB879697}"/>
    <cellStyle name="Normal 3 4 2 5 2 3 4" xfId="20283" xr:uid="{58CE3EC5-B049-4606-8E41-29DE515371CF}"/>
    <cellStyle name="Normal 3 4 2 5 2 3 4 2" xfId="48232" xr:uid="{F39B78D1-CFC1-4862-860D-04D18EBF8080}"/>
    <cellStyle name="Normal 3 4 2 5 2 3 5" xfId="48225" xr:uid="{732159EB-409F-425A-BC65-69F0F6ED6804}"/>
    <cellStyle name="Normal 3 4 2 5 2 4" xfId="20284" xr:uid="{68A55A1B-102C-408D-9A42-442941346116}"/>
    <cellStyle name="Normal 3 4 2 5 2 4 2" xfId="20285" xr:uid="{06501D4E-7063-4047-A9EF-53834DFCEE0C}"/>
    <cellStyle name="Normal 3 4 2 5 2 4 2 2" xfId="20286" xr:uid="{EDB952EA-D1AC-479F-A36B-40226AA3F85F}"/>
    <cellStyle name="Normal 3 4 2 5 2 4 2 2 2" xfId="20287" xr:uid="{40A37A8E-2362-4CBD-93ED-5BCAB9FC5D46}"/>
    <cellStyle name="Normal 3 4 2 5 2 4 2 2 2 2" xfId="48236" xr:uid="{47B0C90E-240B-475D-A63D-824C8A408119}"/>
    <cellStyle name="Normal 3 4 2 5 2 4 2 2 3" xfId="48235" xr:uid="{FCD8E640-56B0-432D-8A1C-E06A40700F0F}"/>
    <cellStyle name="Normal 3 4 2 5 2 4 2 3" xfId="20288" xr:uid="{1CD38354-CF15-4989-A770-A2B183057C25}"/>
    <cellStyle name="Normal 3 4 2 5 2 4 2 3 2" xfId="48237" xr:uid="{583DAD9B-B607-4472-AB00-7918D85A2DA6}"/>
    <cellStyle name="Normal 3 4 2 5 2 4 2 4" xfId="48234" xr:uid="{6AD1DC8B-2D75-478B-8E1E-9DC59F8CD1A7}"/>
    <cellStyle name="Normal 3 4 2 5 2 4 3" xfId="20289" xr:uid="{DF296777-042A-4D08-B1E1-BA630E3FAF8A}"/>
    <cellStyle name="Normal 3 4 2 5 2 4 3 2" xfId="20290" xr:uid="{CF16B0DA-AF0C-4B51-93C5-93A1A23EACB5}"/>
    <cellStyle name="Normal 3 4 2 5 2 4 3 2 2" xfId="48239" xr:uid="{FF0FFF3E-8CE3-4EA0-9370-17EECE610497}"/>
    <cellStyle name="Normal 3 4 2 5 2 4 3 3" xfId="48238" xr:uid="{DE424D07-6355-4605-A418-DF1C9B8A4091}"/>
    <cellStyle name="Normal 3 4 2 5 2 4 4" xfId="20291" xr:uid="{2057966D-F368-4DD3-B07E-57215311EBB1}"/>
    <cellStyle name="Normal 3 4 2 5 2 4 4 2" xfId="48240" xr:uid="{41F63F8C-04DD-496D-BC4C-5B84F45A85D4}"/>
    <cellStyle name="Normal 3 4 2 5 2 4 5" xfId="48233" xr:uid="{7743E537-0888-4E36-9728-B79D0A69A553}"/>
    <cellStyle name="Normal 3 4 2 5 2 5" xfId="20292" xr:uid="{F49B4B44-6949-4470-9730-48CEAD259859}"/>
    <cellStyle name="Normal 3 4 2 5 2 5 2" xfId="20293" xr:uid="{72F05E03-C151-46EC-8535-1B8041A5EC5E}"/>
    <cellStyle name="Normal 3 4 2 5 2 5 2 2" xfId="20294" xr:uid="{63AB6A35-3F0A-4848-8E18-1FF6F2AE2371}"/>
    <cellStyle name="Normal 3 4 2 5 2 5 2 2 2" xfId="48243" xr:uid="{BAE1427D-D5A7-4339-A5A8-FC90ECC12C3E}"/>
    <cellStyle name="Normal 3 4 2 5 2 5 2 3" xfId="48242" xr:uid="{D282CF66-2714-4C5C-ABD6-95206833549D}"/>
    <cellStyle name="Normal 3 4 2 5 2 5 3" xfId="20295" xr:uid="{F2C1DE3C-85A5-447B-9A01-D0C940D3DF10}"/>
    <cellStyle name="Normal 3 4 2 5 2 5 3 2" xfId="48244" xr:uid="{BF507A90-1C35-4905-82D7-2CA653B20FF8}"/>
    <cellStyle name="Normal 3 4 2 5 2 5 4" xfId="48241" xr:uid="{B66B8027-9582-41CC-9813-A9783B1B78C2}"/>
    <cellStyle name="Normal 3 4 2 5 2 6" xfId="20296" xr:uid="{21D6DADC-6B44-4EC6-98A4-BE75B9B2B92C}"/>
    <cellStyle name="Normal 3 4 2 5 2 6 2" xfId="20297" xr:uid="{42CD826A-B59A-496D-A215-01FA893B25CD}"/>
    <cellStyle name="Normal 3 4 2 5 2 6 2 2" xfId="48246" xr:uid="{88AD46E4-E852-481A-885E-43E9B9BAFC9B}"/>
    <cellStyle name="Normal 3 4 2 5 2 6 3" xfId="48245" xr:uid="{8CB9F8C4-77F3-4E7E-A618-47E7F9F3F80D}"/>
    <cellStyle name="Normal 3 4 2 5 2 7" xfId="20298" xr:uid="{6C9F087E-2870-4678-82F3-8F96B4E32966}"/>
    <cellStyle name="Normal 3 4 2 5 2 7 2" xfId="48247" xr:uid="{C894876D-6DDC-4E45-8DDE-FA33F5FD41A4}"/>
    <cellStyle name="Normal 3 4 2 5 2 8" xfId="28433" xr:uid="{A7497B13-0134-4525-8149-34FD9ED180D8}"/>
    <cellStyle name="Normal 3 4 2 5 3" xfId="20299" xr:uid="{AF36CF46-2A82-4423-966E-7D1DEE0FAC5A}"/>
    <cellStyle name="Normal 3 4 2 5 3 2" xfId="20300" xr:uid="{16C7F5BF-9933-424C-826F-68F2106BBC77}"/>
    <cellStyle name="Normal 3 4 2 5 3 2 2" xfId="20301" xr:uid="{CBCE47E6-469C-4AAF-918A-E1F5CA8F95E0}"/>
    <cellStyle name="Normal 3 4 2 5 3 2 2 2" xfId="20302" xr:uid="{24BAB435-B6A4-4AF2-8B61-FD1AF72A6772}"/>
    <cellStyle name="Normal 3 4 2 5 3 2 2 2 2" xfId="20303" xr:uid="{76594C00-2509-43F7-96E3-C69308131E1C}"/>
    <cellStyle name="Normal 3 4 2 5 3 2 2 2 2 2" xfId="48252" xr:uid="{FA3250F9-3E8C-4DBC-977A-C5842BD9AF80}"/>
    <cellStyle name="Normal 3 4 2 5 3 2 2 2 3" xfId="48251" xr:uid="{CA922FDB-56BB-4B2C-B9C1-367AB50F00F8}"/>
    <cellStyle name="Normal 3 4 2 5 3 2 2 3" xfId="20304" xr:uid="{A89D1F7D-FCAF-402C-8AD1-80EC62E36B29}"/>
    <cellStyle name="Normal 3 4 2 5 3 2 2 3 2" xfId="48253" xr:uid="{4708EE70-E1CF-453C-B241-203F57E6E9B1}"/>
    <cellStyle name="Normal 3 4 2 5 3 2 2 4" xfId="48250" xr:uid="{7F290D2B-F46F-46D4-AAB4-7DFE8C23F24B}"/>
    <cellStyle name="Normal 3 4 2 5 3 2 3" xfId="20305" xr:uid="{89687BC5-3DE9-457E-9239-04B23DC0A6F8}"/>
    <cellStyle name="Normal 3 4 2 5 3 2 3 2" xfId="20306" xr:uid="{0311B608-9511-4896-97FB-AD431EEEECDB}"/>
    <cellStyle name="Normal 3 4 2 5 3 2 3 2 2" xfId="48255" xr:uid="{18D55E28-05FA-470B-AA4F-E8E5DF49A6F2}"/>
    <cellStyle name="Normal 3 4 2 5 3 2 3 3" xfId="48254" xr:uid="{87A58075-B6B7-484B-B17A-A586FFC99D5A}"/>
    <cellStyle name="Normal 3 4 2 5 3 2 4" xfId="20307" xr:uid="{D445E0FE-AA8C-46BE-81E4-521C2A331BD0}"/>
    <cellStyle name="Normal 3 4 2 5 3 2 4 2" xfId="48256" xr:uid="{7960490E-608A-4DB2-9E89-D6B1859E77AB}"/>
    <cellStyle name="Normal 3 4 2 5 3 2 5" xfId="48249" xr:uid="{1369F8E3-7891-4BCF-9511-220AF36FC2B3}"/>
    <cellStyle name="Normal 3 4 2 5 3 3" xfId="20308" xr:uid="{0EC14A14-8B10-493D-8F82-A32C7A738CD4}"/>
    <cellStyle name="Normal 3 4 2 5 3 3 2" xfId="20309" xr:uid="{F5BC463F-72B3-4D44-A1FC-C82911F936EE}"/>
    <cellStyle name="Normal 3 4 2 5 3 3 2 2" xfId="20310" xr:uid="{CC8B15F3-6686-4D67-9558-124DC07FE80C}"/>
    <cellStyle name="Normal 3 4 2 5 3 3 2 2 2" xfId="48259" xr:uid="{CC7CB6A8-2942-44CC-8E58-F2638B9C0556}"/>
    <cellStyle name="Normal 3 4 2 5 3 3 2 3" xfId="48258" xr:uid="{93EF878D-E40F-4CD3-9E1E-797181681987}"/>
    <cellStyle name="Normal 3 4 2 5 3 3 3" xfId="20311" xr:uid="{DFC03DB2-62F8-4D87-9C6B-B25DFE269AD3}"/>
    <cellStyle name="Normal 3 4 2 5 3 3 3 2" xfId="48260" xr:uid="{A1930303-2A0D-431D-885B-5C4A605154B9}"/>
    <cellStyle name="Normal 3 4 2 5 3 3 4" xfId="48257" xr:uid="{563D2D38-6371-4FBC-807F-1B736B27CE07}"/>
    <cellStyle name="Normal 3 4 2 5 3 4" xfId="20312" xr:uid="{A5BB5C96-8495-4CA3-9C00-8F3EE0DAB471}"/>
    <cellStyle name="Normal 3 4 2 5 3 4 2" xfId="20313" xr:uid="{9D202AE9-AB65-4215-81CB-CC0EA38E6C7C}"/>
    <cellStyle name="Normal 3 4 2 5 3 4 2 2" xfId="48262" xr:uid="{71780879-7751-4AF3-B91F-020E26B0D9BF}"/>
    <cellStyle name="Normal 3 4 2 5 3 4 3" xfId="48261" xr:uid="{7B117778-08BA-4C72-8DA7-C318E213CDD4}"/>
    <cellStyle name="Normal 3 4 2 5 3 5" xfId="20314" xr:uid="{530B44A6-4048-4C81-A66B-35C233EA788C}"/>
    <cellStyle name="Normal 3 4 2 5 3 5 2" xfId="48263" xr:uid="{65EA5D2C-12EC-4D05-A292-7914966C4947}"/>
    <cellStyle name="Normal 3 4 2 5 3 6" xfId="48248" xr:uid="{1CE5D387-E2B9-444F-88EA-E4E64E148768}"/>
    <cellStyle name="Normal 3 4 2 5 4" xfId="20315" xr:uid="{B6D05E3B-28C8-4ABB-BC17-D930000D64E0}"/>
    <cellStyle name="Normal 3 4 2 5 4 2" xfId="20316" xr:uid="{95E0BEFA-1A80-4C0B-AAE6-C8F0EB97FCDA}"/>
    <cellStyle name="Normal 3 4 2 5 4 2 2" xfId="20317" xr:uid="{387B1637-D254-4796-BF49-1E51C03FCEF0}"/>
    <cellStyle name="Normal 3 4 2 5 4 2 2 2" xfId="20318" xr:uid="{BC91A310-95C9-410D-AB41-EFA739F2F363}"/>
    <cellStyle name="Normal 3 4 2 5 4 2 2 2 2" xfId="48267" xr:uid="{E89F94F3-1732-4174-B25B-88A77186FCDF}"/>
    <cellStyle name="Normal 3 4 2 5 4 2 2 3" xfId="48266" xr:uid="{39BC8C72-B39C-4049-B09C-AEC3241BD912}"/>
    <cellStyle name="Normal 3 4 2 5 4 2 3" xfId="20319" xr:uid="{ABACA098-CFBF-41C9-ACFB-676943E64751}"/>
    <cellStyle name="Normal 3 4 2 5 4 2 3 2" xfId="48268" xr:uid="{CD29CA31-82C8-4B83-9EF7-5F126EBECCE8}"/>
    <cellStyle name="Normal 3 4 2 5 4 2 4" xfId="48265" xr:uid="{31680CEF-20EB-4EEC-9AC5-AC7C9FF1F2D4}"/>
    <cellStyle name="Normal 3 4 2 5 4 3" xfId="20320" xr:uid="{0D7FBFC6-2028-47C3-B939-02EECBE6D088}"/>
    <cellStyle name="Normal 3 4 2 5 4 3 2" xfId="20321" xr:uid="{5B86D7A2-02E1-4B42-BE66-6F13B43DBD63}"/>
    <cellStyle name="Normal 3 4 2 5 4 3 2 2" xfId="48270" xr:uid="{45840422-4F42-441B-A33B-24B4439D8BBB}"/>
    <cellStyle name="Normal 3 4 2 5 4 3 3" xfId="48269" xr:uid="{A2D1333E-FEF4-4906-9D87-AA973DA1CF5B}"/>
    <cellStyle name="Normal 3 4 2 5 4 4" xfId="20322" xr:uid="{2BDE2611-4137-4F76-BF34-FC26D0AE8718}"/>
    <cellStyle name="Normal 3 4 2 5 4 4 2" xfId="48271" xr:uid="{30CA62ED-830D-439C-B78B-B3D9ECF0C42A}"/>
    <cellStyle name="Normal 3 4 2 5 4 5" xfId="48264" xr:uid="{6D6F52FD-7A5E-49ED-BD54-9759FF67C8F8}"/>
    <cellStyle name="Normal 3 4 2 5 5" xfId="20323" xr:uid="{1B783A27-5A62-4FE4-9B37-E1912600E897}"/>
    <cellStyle name="Normal 3 4 2 5 5 2" xfId="20324" xr:uid="{664C3315-EA50-4E7D-854C-86FB9F81E759}"/>
    <cellStyle name="Normal 3 4 2 5 5 2 2" xfId="20325" xr:uid="{9A5667D9-78AF-4B9E-A424-6A4052F01119}"/>
    <cellStyle name="Normal 3 4 2 5 5 2 2 2" xfId="20326" xr:uid="{F68ED857-AF6F-4608-8249-95DCBCC8A547}"/>
    <cellStyle name="Normal 3 4 2 5 5 2 2 2 2" xfId="48275" xr:uid="{14E82B9D-CFD9-49DC-A2FE-35A59BBCF0D4}"/>
    <cellStyle name="Normal 3 4 2 5 5 2 2 3" xfId="48274" xr:uid="{054E2B3D-5D59-45C0-AB3B-3F85C1BB776A}"/>
    <cellStyle name="Normal 3 4 2 5 5 2 3" xfId="20327" xr:uid="{5D5B7F90-66F1-4ACB-86B3-61B81FD3F510}"/>
    <cellStyle name="Normal 3 4 2 5 5 2 3 2" xfId="48276" xr:uid="{07F01E1C-1BEC-423B-9C31-148002838C88}"/>
    <cellStyle name="Normal 3 4 2 5 5 2 4" xfId="48273" xr:uid="{040511CD-74E0-4FF3-82D7-2AF49A280999}"/>
    <cellStyle name="Normal 3 4 2 5 5 3" xfId="20328" xr:uid="{73876101-A0B4-4FA3-8128-F1F7A5C71AB0}"/>
    <cellStyle name="Normal 3 4 2 5 5 3 2" xfId="20329" xr:uid="{3F86F737-0FA4-4655-B0C0-255FC090B5D8}"/>
    <cellStyle name="Normal 3 4 2 5 5 3 2 2" xfId="48278" xr:uid="{419B8D02-BD99-4DB9-B637-80698E2ECA29}"/>
    <cellStyle name="Normal 3 4 2 5 5 3 3" xfId="48277" xr:uid="{D6FE8A2D-7BFF-4EAE-BB87-860AD84B4B4D}"/>
    <cellStyle name="Normal 3 4 2 5 5 4" xfId="20330" xr:uid="{27C23C89-3E8E-4C97-A1CB-01DB03A14D41}"/>
    <cellStyle name="Normal 3 4 2 5 5 4 2" xfId="48279" xr:uid="{5A463926-67B6-474F-BB41-1542DC3F271B}"/>
    <cellStyle name="Normal 3 4 2 5 5 5" xfId="48272" xr:uid="{51BD6433-875D-4A2C-9CA5-D6B0DF6C3FDF}"/>
    <cellStyle name="Normal 3 4 2 5 6" xfId="20331" xr:uid="{B671885B-A4BA-4B6E-946B-A7767E707025}"/>
    <cellStyle name="Normal 3 4 2 5 6 2" xfId="20332" xr:uid="{D787377B-6537-4FE8-87BC-752A9B600329}"/>
    <cellStyle name="Normal 3 4 2 5 6 2 2" xfId="20333" xr:uid="{6B4D2DF0-B5A0-4F51-9CD7-FC2072C73986}"/>
    <cellStyle name="Normal 3 4 2 5 6 2 2 2" xfId="48282" xr:uid="{0AE70993-FCBB-4924-8446-5D035D459ED4}"/>
    <cellStyle name="Normal 3 4 2 5 6 2 3" xfId="48281" xr:uid="{76705307-4436-4677-AB9D-305F054C5D5D}"/>
    <cellStyle name="Normal 3 4 2 5 6 3" xfId="20334" xr:uid="{4446D463-00E4-4C97-8B25-23588F0D4B02}"/>
    <cellStyle name="Normal 3 4 2 5 6 3 2" xfId="48283" xr:uid="{B3590F21-32E2-45A9-B9E9-40EF73A6B23A}"/>
    <cellStyle name="Normal 3 4 2 5 6 4" xfId="48280" xr:uid="{D0BA7959-866B-4FD4-B4E5-7742075B626F}"/>
    <cellStyle name="Normal 3 4 2 5 7" xfId="20335" xr:uid="{F75AECB3-DB45-4E14-B234-DF7D65E25226}"/>
    <cellStyle name="Normal 3 4 2 5 7 2" xfId="20336" xr:uid="{4AA93AFD-DE56-49BD-BA02-740A41A192B7}"/>
    <cellStyle name="Normal 3 4 2 5 7 2 2" xfId="48285" xr:uid="{D02DF963-11B2-48E5-9873-4F6600D2C512}"/>
    <cellStyle name="Normal 3 4 2 5 7 3" xfId="48284" xr:uid="{CD0C35C4-1A32-4E13-8978-57425324775C}"/>
    <cellStyle name="Normal 3 4 2 5 8" xfId="20337" xr:uid="{F5297EF9-7478-40B3-8A80-C8F35547AC06}"/>
    <cellStyle name="Normal 3 4 2 5 8 2" xfId="48286" xr:uid="{0D2042DE-3389-4037-83BA-C65059A2F238}"/>
    <cellStyle name="Normal 3 4 2 5 9" xfId="28088" xr:uid="{5C7686C9-A7C9-4FC3-8AB7-824C80542E0F}"/>
    <cellStyle name="Normal 3 4 2 6" xfId="418" xr:uid="{3794ADCF-2897-472E-8105-66B9CBFF967D}"/>
    <cellStyle name="Normal 3 4 2 6 2" xfId="20338" xr:uid="{B36B4E8F-86D4-4F71-9989-653A07DFAC72}"/>
    <cellStyle name="Normal 3 4 2 6 2 2" xfId="20339" xr:uid="{CBED8E63-2684-4256-9839-171FCD76F4C7}"/>
    <cellStyle name="Normal 3 4 2 6 2 2 2" xfId="20340" xr:uid="{E48CBD6A-3772-46F2-986D-7BE3C2D26C50}"/>
    <cellStyle name="Normal 3 4 2 6 2 2 2 2" xfId="20341" xr:uid="{D612DFD7-C076-4223-B15D-DAA411595215}"/>
    <cellStyle name="Normal 3 4 2 6 2 2 2 2 2" xfId="20342" xr:uid="{8E9A295F-6418-4D78-80E0-51A229AD28EC}"/>
    <cellStyle name="Normal 3 4 2 6 2 2 2 2 2 2" xfId="48291" xr:uid="{DD5987FF-EBC8-40E9-9B28-1C51B07EF9A0}"/>
    <cellStyle name="Normal 3 4 2 6 2 2 2 2 3" xfId="48290" xr:uid="{408C33B4-9D5F-43C3-ABAB-0CFD871F0BD7}"/>
    <cellStyle name="Normal 3 4 2 6 2 2 2 3" xfId="20343" xr:uid="{7227F194-6D92-4E19-B6AF-2239DA06B5BF}"/>
    <cellStyle name="Normal 3 4 2 6 2 2 2 3 2" xfId="48292" xr:uid="{49BD185C-E060-4013-A466-3566D0FA8991}"/>
    <cellStyle name="Normal 3 4 2 6 2 2 2 4" xfId="48289" xr:uid="{CF055ACF-35BA-4640-B751-E15F2136F52F}"/>
    <cellStyle name="Normal 3 4 2 6 2 2 3" xfId="20344" xr:uid="{0EC26F09-99DE-4FCE-BB3C-F1D62DB79174}"/>
    <cellStyle name="Normal 3 4 2 6 2 2 3 2" xfId="20345" xr:uid="{9631C151-D957-4F5A-95FA-E37C73D50A96}"/>
    <cellStyle name="Normal 3 4 2 6 2 2 3 2 2" xfId="48294" xr:uid="{A0374944-71C2-4287-900E-85846E4D8FCE}"/>
    <cellStyle name="Normal 3 4 2 6 2 2 3 3" xfId="48293" xr:uid="{38D54E09-5F2A-4F80-B986-1E970C73AEF1}"/>
    <cellStyle name="Normal 3 4 2 6 2 2 4" xfId="20346" xr:uid="{8594DB13-1E2E-457E-BC3F-D9A2C3232D98}"/>
    <cellStyle name="Normal 3 4 2 6 2 2 4 2" xfId="48295" xr:uid="{2E6A9BB4-BBBA-484C-AFA3-72FD088B4D3C}"/>
    <cellStyle name="Normal 3 4 2 6 2 2 5" xfId="48288" xr:uid="{BFF041FC-93A5-454D-BD44-7240ACB86766}"/>
    <cellStyle name="Normal 3 4 2 6 2 3" xfId="20347" xr:uid="{6F699FA2-C788-474B-9D2D-7A992FBE2A71}"/>
    <cellStyle name="Normal 3 4 2 6 2 3 2" xfId="20348" xr:uid="{CA1BB75F-3BBD-4E5A-AD35-048B4C14589F}"/>
    <cellStyle name="Normal 3 4 2 6 2 3 2 2" xfId="20349" xr:uid="{CBBABD7A-21D1-4C50-AF0C-C5C4B603BDCB}"/>
    <cellStyle name="Normal 3 4 2 6 2 3 2 2 2" xfId="48298" xr:uid="{CAA3F48A-9793-417E-943F-51E34D2A7A43}"/>
    <cellStyle name="Normal 3 4 2 6 2 3 2 3" xfId="48297" xr:uid="{4877E8E8-326F-4014-BCBB-FF1047B66988}"/>
    <cellStyle name="Normal 3 4 2 6 2 3 3" xfId="20350" xr:uid="{9BA29E1F-331C-4F58-84B3-70C3AC0E6B8C}"/>
    <cellStyle name="Normal 3 4 2 6 2 3 3 2" xfId="48299" xr:uid="{CE8FD334-12F2-49EB-9C16-13F1E4CA1DA2}"/>
    <cellStyle name="Normal 3 4 2 6 2 3 4" xfId="48296" xr:uid="{84B7DF10-DABC-450B-8305-0BD4C6AC50EF}"/>
    <cellStyle name="Normal 3 4 2 6 2 4" xfId="20351" xr:uid="{1396CE25-F340-4A8E-A9B4-767B5BFD4C60}"/>
    <cellStyle name="Normal 3 4 2 6 2 4 2" xfId="20352" xr:uid="{378F21EB-BB6C-434D-B011-A174BB567721}"/>
    <cellStyle name="Normal 3 4 2 6 2 4 2 2" xfId="48301" xr:uid="{463CCE51-506B-4668-87FC-939B9D638A7B}"/>
    <cellStyle name="Normal 3 4 2 6 2 4 3" xfId="48300" xr:uid="{2C7B9EBC-FE09-4106-8063-7459C6749062}"/>
    <cellStyle name="Normal 3 4 2 6 2 5" xfId="20353" xr:uid="{94A3CCEF-EE98-44E4-985A-A5A59FB3FA44}"/>
    <cellStyle name="Normal 3 4 2 6 2 5 2" xfId="48302" xr:uid="{7552F2A4-5425-481A-BF92-7D4F26C71AF5}"/>
    <cellStyle name="Normal 3 4 2 6 2 6" xfId="48287" xr:uid="{C1B922B2-42EE-4ABA-8441-5AB14BB12219}"/>
    <cellStyle name="Normal 3 4 2 6 3" xfId="20354" xr:uid="{1041F25B-2E0D-41DF-9138-D48C57BA1684}"/>
    <cellStyle name="Normal 3 4 2 6 3 2" xfId="20355" xr:uid="{4EAD5DEB-5034-4032-A18C-6EB03FEAC55F}"/>
    <cellStyle name="Normal 3 4 2 6 3 2 2" xfId="20356" xr:uid="{D79257C8-6819-4C75-989D-7898BB79FC79}"/>
    <cellStyle name="Normal 3 4 2 6 3 2 2 2" xfId="20357" xr:uid="{FB66838B-F450-4393-BFE8-9459A56BBFA8}"/>
    <cellStyle name="Normal 3 4 2 6 3 2 2 2 2" xfId="48306" xr:uid="{A3614961-F092-47FD-8602-7705A789B3B4}"/>
    <cellStyle name="Normal 3 4 2 6 3 2 2 3" xfId="48305" xr:uid="{3B033E0C-FCF3-4D3D-B4E1-4FA394F126B1}"/>
    <cellStyle name="Normal 3 4 2 6 3 2 3" xfId="20358" xr:uid="{DCEE18E6-F692-4A50-A054-1C46090AF51B}"/>
    <cellStyle name="Normal 3 4 2 6 3 2 3 2" xfId="48307" xr:uid="{E71CE5A2-9C12-4552-A831-01D2B8DF2FE0}"/>
    <cellStyle name="Normal 3 4 2 6 3 2 4" xfId="48304" xr:uid="{72D57A06-4C04-4F84-B1F9-113FBB60B211}"/>
    <cellStyle name="Normal 3 4 2 6 3 3" xfId="20359" xr:uid="{308B8BEE-7757-473F-B911-727EB6EBC27B}"/>
    <cellStyle name="Normal 3 4 2 6 3 3 2" xfId="20360" xr:uid="{FCC6E8C2-452E-4726-9D77-C69A9223B385}"/>
    <cellStyle name="Normal 3 4 2 6 3 3 2 2" xfId="48309" xr:uid="{8DB789FD-65CE-48DC-9263-DFFFE1E80DCC}"/>
    <cellStyle name="Normal 3 4 2 6 3 3 3" xfId="48308" xr:uid="{079638D2-C9A8-43BD-9FDC-24970E4154C8}"/>
    <cellStyle name="Normal 3 4 2 6 3 4" xfId="20361" xr:uid="{F844A5D7-E2A6-4A01-8040-89C18668DD03}"/>
    <cellStyle name="Normal 3 4 2 6 3 4 2" xfId="48310" xr:uid="{E1EDAE06-8360-4BDB-BED0-54FC13E9E787}"/>
    <cellStyle name="Normal 3 4 2 6 3 5" xfId="48303" xr:uid="{F8F0459D-62E9-455E-8A0A-748C1D485483}"/>
    <cellStyle name="Normal 3 4 2 6 4" xfId="20362" xr:uid="{D6E36E95-AB56-4526-8E49-1D9726ADDCF0}"/>
    <cellStyle name="Normal 3 4 2 6 4 2" xfId="20363" xr:uid="{EA258A60-6D93-4F8B-8588-9BD84D06EADF}"/>
    <cellStyle name="Normal 3 4 2 6 4 2 2" xfId="20364" xr:uid="{AA6A7E2D-0321-4401-8907-F3DE40FB9E59}"/>
    <cellStyle name="Normal 3 4 2 6 4 2 2 2" xfId="20365" xr:uid="{ACD2F5BE-01C9-4768-BC35-BCDCB9070682}"/>
    <cellStyle name="Normal 3 4 2 6 4 2 2 2 2" xfId="48314" xr:uid="{83C541B4-AD18-4952-AA3D-7685309B4DAF}"/>
    <cellStyle name="Normal 3 4 2 6 4 2 2 3" xfId="48313" xr:uid="{43933AFF-E724-431F-BE19-F3EC85092B53}"/>
    <cellStyle name="Normal 3 4 2 6 4 2 3" xfId="20366" xr:uid="{1D65CE58-C0B7-46E2-88C5-47E28C37CCEA}"/>
    <cellStyle name="Normal 3 4 2 6 4 2 3 2" xfId="48315" xr:uid="{035D7366-5C9B-4702-8AA6-FF9EEC360753}"/>
    <cellStyle name="Normal 3 4 2 6 4 2 4" xfId="48312" xr:uid="{D07F9419-7FE9-4328-AB3C-C8561DFF7A60}"/>
    <cellStyle name="Normal 3 4 2 6 4 3" xfId="20367" xr:uid="{D1639C51-6457-4C71-A57E-FDA4BA6167B2}"/>
    <cellStyle name="Normal 3 4 2 6 4 3 2" xfId="20368" xr:uid="{087FDAC2-AE8F-452F-9C96-972308AA2811}"/>
    <cellStyle name="Normal 3 4 2 6 4 3 2 2" xfId="48317" xr:uid="{E882E3BB-90C8-442E-AC9F-508D32EED0A2}"/>
    <cellStyle name="Normal 3 4 2 6 4 3 3" xfId="48316" xr:uid="{C4CE561A-1FEB-40F2-A863-274C2C350AA0}"/>
    <cellStyle name="Normal 3 4 2 6 4 4" xfId="20369" xr:uid="{0C916734-E585-4418-BDD5-DBB5C0094927}"/>
    <cellStyle name="Normal 3 4 2 6 4 4 2" xfId="48318" xr:uid="{BFC3DFC6-A7BA-460C-B838-201F723EA5BA}"/>
    <cellStyle name="Normal 3 4 2 6 4 5" xfId="48311" xr:uid="{78C8EC8B-42CF-417A-9321-6347C7C330C0}"/>
    <cellStyle name="Normal 3 4 2 6 5" xfId="20370" xr:uid="{E2C4B2D1-6016-4A6D-A836-5A77E4ECA3EF}"/>
    <cellStyle name="Normal 3 4 2 6 5 2" xfId="20371" xr:uid="{C22FF6FC-AC4E-4D40-944C-C003BAFA1A35}"/>
    <cellStyle name="Normal 3 4 2 6 5 2 2" xfId="20372" xr:uid="{54B540A6-4452-4817-B1BC-E668713FB963}"/>
    <cellStyle name="Normal 3 4 2 6 5 2 2 2" xfId="48321" xr:uid="{850C9682-F630-4665-A7DA-B06A8BAF5695}"/>
    <cellStyle name="Normal 3 4 2 6 5 2 3" xfId="48320" xr:uid="{DBEBAA4E-1A48-4564-9903-4CBEAD4EF606}"/>
    <cellStyle name="Normal 3 4 2 6 5 3" xfId="20373" xr:uid="{EBC14FB1-FF37-4BDA-B692-DC475AC340E6}"/>
    <cellStyle name="Normal 3 4 2 6 5 3 2" xfId="48322" xr:uid="{636DC5AA-4C28-4279-B274-80D94D09AA6A}"/>
    <cellStyle name="Normal 3 4 2 6 5 4" xfId="48319" xr:uid="{E68EE409-DD4C-43C6-8DC5-43740BA7E96B}"/>
    <cellStyle name="Normal 3 4 2 6 6" xfId="20374" xr:uid="{66C0FCA8-4181-41E0-816D-95489434FC21}"/>
    <cellStyle name="Normal 3 4 2 6 6 2" xfId="20375" xr:uid="{41C340F8-FD31-4574-887F-3BD6365B1078}"/>
    <cellStyle name="Normal 3 4 2 6 6 2 2" xfId="48324" xr:uid="{86629001-17C9-46C2-AC19-DDA04085B0AB}"/>
    <cellStyle name="Normal 3 4 2 6 6 3" xfId="48323" xr:uid="{666F955C-369E-4C61-B3C9-DD05C0A8FEB0}"/>
    <cellStyle name="Normal 3 4 2 6 7" xfId="20376" xr:uid="{146BE9A0-14CC-48A3-94B8-2F66225952C2}"/>
    <cellStyle name="Normal 3 4 2 6 7 2" xfId="48325" xr:uid="{3C4D2B39-039D-4F9A-BEE2-4D750E73CD1F}"/>
    <cellStyle name="Normal 3 4 2 6 8" xfId="28397" xr:uid="{F6C931FC-9CE0-442A-A6EF-444F302F2D90}"/>
    <cellStyle name="Normal 3 4 2 7" xfId="20377" xr:uid="{18B90F0B-C14E-43F5-A1F5-06DB720688B7}"/>
    <cellStyle name="Normal 3 4 2 7 2" xfId="20378" xr:uid="{D933FDC5-0F38-4238-940B-B0A0E1FDF934}"/>
    <cellStyle name="Normal 3 4 2 7 2 2" xfId="20379" xr:uid="{2FA854FD-E03A-4226-83F9-BDD7FF64A561}"/>
    <cellStyle name="Normal 3 4 2 7 2 2 2" xfId="20380" xr:uid="{1874FF34-B629-4DDA-989B-7B6A3EDA37C7}"/>
    <cellStyle name="Normal 3 4 2 7 2 2 2 2" xfId="20381" xr:uid="{21E9CF9F-72AD-4518-948D-489F0E91E313}"/>
    <cellStyle name="Normal 3 4 2 7 2 2 2 2 2" xfId="48330" xr:uid="{F90A90CC-8EE8-41C4-B9D5-78A969FE2EC6}"/>
    <cellStyle name="Normal 3 4 2 7 2 2 2 3" xfId="48329" xr:uid="{4F75B51B-8032-426F-BCB9-C3BB3D1283E6}"/>
    <cellStyle name="Normal 3 4 2 7 2 2 3" xfId="20382" xr:uid="{748659BF-ED25-4C4A-A44B-4B05B37DAA05}"/>
    <cellStyle name="Normal 3 4 2 7 2 2 3 2" xfId="48331" xr:uid="{3A9ACDF8-4F4A-4DD3-AF67-DDA294A3F8AD}"/>
    <cellStyle name="Normal 3 4 2 7 2 2 4" xfId="48328" xr:uid="{560B10B3-C532-4403-93D7-2BE918E10CEC}"/>
    <cellStyle name="Normal 3 4 2 7 2 3" xfId="20383" xr:uid="{5E25BBC9-E479-463F-B9BD-2CDDB0269125}"/>
    <cellStyle name="Normal 3 4 2 7 2 3 2" xfId="20384" xr:uid="{D714AB66-931B-496B-81BB-1862949CFA88}"/>
    <cellStyle name="Normal 3 4 2 7 2 3 2 2" xfId="48333" xr:uid="{844AE1C0-2A2F-4DC0-B789-0D7806A38F7F}"/>
    <cellStyle name="Normal 3 4 2 7 2 3 3" xfId="48332" xr:uid="{5698E4EE-ABAB-4E92-9189-5D9B6D766AE6}"/>
    <cellStyle name="Normal 3 4 2 7 2 4" xfId="20385" xr:uid="{DE727B18-B2B2-4BC3-88A3-BB38450D1924}"/>
    <cellStyle name="Normal 3 4 2 7 2 4 2" xfId="48334" xr:uid="{6927AFB2-8637-4095-AFDE-458EFF07FAA0}"/>
    <cellStyle name="Normal 3 4 2 7 2 5" xfId="48327" xr:uid="{042FB176-DB9C-4912-89DF-ADBAD0096C0D}"/>
    <cellStyle name="Normal 3 4 2 7 3" xfId="20386" xr:uid="{FCEF8A17-99F5-42AA-8B8D-51B036D54648}"/>
    <cellStyle name="Normal 3 4 2 7 3 2" xfId="20387" xr:uid="{892BE11B-4703-4D6C-B2DC-2E11F225D3B3}"/>
    <cellStyle name="Normal 3 4 2 7 3 2 2" xfId="20388" xr:uid="{19F11D8F-0A53-46B5-B605-CCAE8E5F29F2}"/>
    <cellStyle name="Normal 3 4 2 7 3 2 2 2" xfId="48337" xr:uid="{3A834F4B-D958-4EC9-BED6-79019FEB2FB5}"/>
    <cellStyle name="Normal 3 4 2 7 3 2 3" xfId="48336" xr:uid="{2DD4E2A7-5F6D-4AB5-B702-093C635C0FDC}"/>
    <cellStyle name="Normal 3 4 2 7 3 3" xfId="20389" xr:uid="{80E2E4DC-8C92-4C6E-A33B-3DEF499568CD}"/>
    <cellStyle name="Normal 3 4 2 7 3 3 2" xfId="48338" xr:uid="{0BC78057-294A-41AE-BAE5-576F1C65FAD0}"/>
    <cellStyle name="Normal 3 4 2 7 3 4" xfId="48335" xr:uid="{7AF308A1-FFC1-4E0F-BECC-D0E7FDA724EE}"/>
    <cellStyle name="Normal 3 4 2 7 4" xfId="20390" xr:uid="{A12F7F16-B764-4458-B7FD-A3790A27072E}"/>
    <cellStyle name="Normal 3 4 2 7 4 2" xfId="20391" xr:uid="{4468A48D-DBCC-4AFF-9F94-893DD3FB7A13}"/>
    <cellStyle name="Normal 3 4 2 7 4 2 2" xfId="48340" xr:uid="{EDDE4740-20CC-43B3-95AD-4F5A5941DC30}"/>
    <cellStyle name="Normal 3 4 2 7 4 3" xfId="48339" xr:uid="{1261563E-EF60-4ED7-80A3-27784AAD0513}"/>
    <cellStyle name="Normal 3 4 2 7 5" xfId="20392" xr:uid="{9DA7CDEF-45C9-4741-9C5E-D7E21EE5B6EA}"/>
    <cellStyle name="Normal 3 4 2 7 5 2" xfId="48341" xr:uid="{29F7AF23-6542-42AF-B5A5-EDDADD322A1E}"/>
    <cellStyle name="Normal 3 4 2 7 6" xfId="48326" xr:uid="{587403A7-1E68-4B17-98EF-89ECC465B5DB}"/>
    <cellStyle name="Normal 3 4 2 8" xfId="20393" xr:uid="{E32DDFCD-621A-4811-B54A-9E6AA686BC78}"/>
    <cellStyle name="Normal 3 4 2 8 2" xfId="20394" xr:uid="{A7274055-6A8E-4DC8-B7CC-C3418BA051DC}"/>
    <cellStyle name="Normal 3 4 2 8 2 2" xfId="20395" xr:uid="{A479A28A-86E8-493B-8B69-23454F9CA568}"/>
    <cellStyle name="Normal 3 4 2 8 2 2 2" xfId="20396" xr:uid="{894F10B6-292F-4A39-AB10-3CDA53B197A3}"/>
    <cellStyle name="Normal 3 4 2 8 2 2 2 2" xfId="48345" xr:uid="{E78A5D86-ABD5-4FDB-9264-5EDEB37EB5C0}"/>
    <cellStyle name="Normal 3 4 2 8 2 2 3" xfId="48344" xr:uid="{F9A32AD6-C322-4114-A987-F0082A47D87F}"/>
    <cellStyle name="Normal 3 4 2 8 2 3" xfId="20397" xr:uid="{D5D7F366-167F-4F6A-9644-63F7BEA46E25}"/>
    <cellStyle name="Normal 3 4 2 8 2 3 2" xfId="48346" xr:uid="{C9BEF8F2-19EE-44FF-90D3-C43CEC81C133}"/>
    <cellStyle name="Normal 3 4 2 8 2 4" xfId="48343" xr:uid="{D3FBC36A-09B4-4F34-A96E-66CA1F156F99}"/>
    <cellStyle name="Normal 3 4 2 8 3" xfId="20398" xr:uid="{2191CE43-9A56-4000-AAF9-018EF9944D3E}"/>
    <cellStyle name="Normal 3 4 2 8 3 2" xfId="20399" xr:uid="{CF5A9FFA-04FB-4319-B3A1-6D3A433253E3}"/>
    <cellStyle name="Normal 3 4 2 8 3 2 2" xfId="48348" xr:uid="{7B4FCAC6-CCE6-4847-8D70-B671C00D5B75}"/>
    <cellStyle name="Normal 3 4 2 8 3 3" xfId="48347" xr:uid="{F0E3F266-482E-4A3D-BF8F-92D799D2CD02}"/>
    <cellStyle name="Normal 3 4 2 8 4" xfId="20400" xr:uid="{7EFB5E89-72D1-425F-8358-4AB6949E30B0}"/>
    <cellStyle name="Normal 3 4 2 8 4 2" xfId="48349" xr:uid="{4A7D5679-8E37-4923-9013-8A6E86934CAE}"/>
    <cellStyle name="Normal 3 4 2 8 5" xfId="48342" xr:uid="{D491899C-AC05-4BB3-B9E2-4F9721A5A46E}"/>
    <cellStyle name="Normal 3 4 2 9" xfId="20401" xr:uid="{4C49135E-DF0C-4700-9508-BFA036541A1B}"/>
    <cellStyle name="Normal 3 4 2 9 2" xfId="20402" xr:uid="{F322D71B-CB22-46B6-9B05-7D7A5DD64115}"/>
    <cellStyle name="Normal 3 4 2 9 2 2" xfId="20403" xr:uid="{4281CA82-C1F3-4B7B-A159-0592A4061331}"/>
    <cellStyle name="Normal 3 4 2 9 2 2 2" xfId="20404" xr:uid="{755569E0-AF6E-49DB-BC5A-6C92E70FA9B1}"/>
    <cellStyle name="Normal 3 4 2 9 2 2 2 2" xfId="48353" xr:uid="{854517C5-BC03-426C-9A43-49788A00CA12}"/>
    <cellStyle name="Normal 3 4 2 9 2 2 3" xfId="48352" xr:uid="{49233D6D-3076-4DC9-81C5-7CE7635105EA}"/>
    <cellStyle name="Normal 3 4 2 9 2 3" xfId="20405" xr:uid="{17DC9698-6319-40A7-9264-D0EA6680746B}"/>
    <cellStyle name="Normal 3 4 2 9 2 3 2" xfId="48354" xr:uid="{DA26009C-62B8-48F3-8FA6-F1615619D55F}"/>
    <cellStyle name="Normal 3 4 2 9 2 4" xfId="48351" xr:uid="{387F5966-C0D7-4BC6-A9FA-D40956F8290B}"/>
    <cellStyle name="Normal 3 4 2 9 3" xfId="20406" xr:uid="{F37B1223-2809-49A3-8EA3-FD3995B9D53D}"/>
    <cellStyle name="Normal 3 4 2 9 3 2" xfId="20407" xr:uid="{58528899-B9B4-4E4A-99F7-20C4D1E442ED}"/>
    <cellStyle name="Normal 3 4 2 9 3 2 2" xfId="48356" xr:uid="{0E9AEE60-D0A1-415D-AD79-A864D8445692}"/>
    <cellStyle name="Normal 3 4 2 9 3 3" xfId="48355" xr:uid="{90117DC9-6521-4991-889B-77A94D543575}"/>
    <cellStyle name="Normal 3 4 2 9 4" xfId="20408" xr:uid="{73AA071B-E409-4EBE-8EB9-9688A5E8DE98}"/>
    <cellStyle name="Normal 3 4 2 9 4 2" xfId="48357" xr:uid="{5407353D-C49C-4DBC-BBC3-C5E21447C281}"/>
    <cellStyle name="Normal 3 4 2 9 5" xfId="48350" xr:uid="{42DE6C59-CF03-4F2E-B38E-960E5294BA23}"/>
    <cellStyle name="Normal 3 4 3" xfId="123" xr:uid="{2D7EE438-B20D-4757-962C-D3C8BB152833}"/>
    <cellStyle name="Normal 3 4 3 10" xfId="20409" xr:uid="{B1288FE6-153E-46AA-A9B6-72522421C400}"/>
    <cellStyle name="Normal 3 4 3 10 2" xfId="48358" xr:uid="{82D63A6D-0AD7-4F72-B714-6B4DC10647D2}"/>
    <cellStyle name="Normal 3 4 3 11" xfId="27947" xr:uid="{C9675CB5-F322-4431-92CA-EBA2E7BE0ED1}"/>
    <cellStyle name="Normal 3 4 3 11 2" xfId="55866" xr:uid="{BF94B711-0248-4C46-9C96-88B68C06FD51}"/>
    <cellStyle name="Normal 3 4 3 12" xfId="28107" xr:uid="{415EB190-E728-4B7B-A647-5B59E5CDE5E4}"/>
    <cellStyle name="Normal 3 4 3 2" xfId="202" xr:uid="{7B74C8F7-FDE2-4F86-9F05-A8AB7C8B9D59}"/>
    <cellStyle name="Normal 3 4 3 2 10" xfId="27948" xr:uid="{3D2A6EAE-3561-4287-BE09-65B0DD66464F}"/>
    <cellStyle name="Normal 3 4 3 2 10 2" xfId="55867" xr:uid="{714FBF88-3596-42DB-8F8F-1E453AE8E6D8}"/>
    <cellStyle name="Normal 3 4 3 2 11" xfId="28184" xr:uid="{EF0435A3-8927-4EB1-A56C-35F0B75B92F5}"/>
    <cellStyle name="Normal 3 4 3 2 2" xfId="357" xr:uid="{ADA33DFE-4999-48A1-9418-DEBD88AF4B36}"/>
    <cellStyle name="Normal 3 4 3 2 2 10" xfId="28338" xr:uid="{4ADBFC9E-F595-48D5-93B3-C24E649CF854}"/>
    <cellStyle name="Normal 3 4 3 2 2 2" xfId="704" xr:uid="{52641FC2-C6EB-4AB5-908A-4813AF00C6D4}"/>
    <cellStyle name="Normal 3 4 3 2 2 2 2" xfId="20410" xr:uid="{01CDBEB5-2559-4D71-A84F-26E3D1BA169B}"/>
    <cellStyle name="Normal 3 4 3 2 2 2 2 2" xfId="20411" xr:uid="{E1C21490-E59F-4952-9FC2-405D967C244B}"/>
    <cellStyle name="Normal 3 4 3 2 2 2 2 2 2" xfId="20412" xr:uid="{684A39C3-63DF-4D7F-B874-E6635A5F0F78}"/>
    <cellStyle name="Normal 3 4 3 2 2 2 2 2 2 2" xfId="20413" xr:uid="{24F6B659-DBB0-4755-A9FE-5AD7CC1423BF}"/>
    <cellStyle name="Normal 3 4 3 2 2 2 2 2 2 2 2" xfId="20414" xr:uid="{93275437-848F-4C7F-AEC6-CB0EECEB5462}"/>
    <cellStyle name="Normal 3 4 3 2 2 2 2 2 2 2 2 2" xfId="48363" xr:uid="{20892F53-3554-46CD-9760-5E758AD50FDF}"/>
    <cellStyle name="Normal 3 4 3 2 2 2 2 2 2 2 3" xfId="48362" xr:uid="{4C307C73-9F92-4F64-904F-5A22C7C5B7DB}"/>
    <cellStyle name="Normal 3 4 3 2 2 2 2 2 2 3" xfId="20415" xr:uid="{7A26027F-2F12-4992-AE32-D258EE4354AC}"/>
    <cellStyle name="Normal 3 4 3 2 2 2 2 2 2 3 2" xfId="48364" xr:uid="{A9FF6F25-FF0E-4AAA-BF77-20DD0B06B3AA}"/>
    <cellStyle name="Normal 3 4 3 2 2 2 2 2 2 4" xfId="48361" xr:uid="{1CA03B79-24AA-499B-9625-BA7AA7F72FD4}"/>
    <cellStyle name="Normal 3 4 3 2 2 2 2 2 3" xfId="20416" xr:uid="{02403C5F-1C96-4DA8-B496-932240F74BC1}"/>
    <cellStyle name="Normal 3 4 3 2 2 2 2 2 3 2" xfId="20417" xr:uid="{5C7BB8A1-65A3-4B33-8134-961CA0077102}"/>
    <cellStyle name="Normal 3 4 3 2 2 2 2 2 3 2 2" xfId="48366" xr:uid="{F025B8C5-C9F6-4508-A54D-DC454E74A9E3}"/>
    <cellStyle name="Normal 3 4 3 2 2 2 2 2 3 3" xfId="48365" xr:uid="{4278F099-EBFA-4B35-B068-6E1694FE42AD}"/>
    <cellStyle name="Normal 3 4 3 2 2 2 2 2 4" xfId="20418" xr:uid="{E5CC4889-72FD-4FF1-BF44-52CF1F757426}"/>
    <cellStyle name="Normal 3 4 3 2 2 2 2 2 4 2" xfId="48367" xr:uid="{12937549-D002-471A-AF91-F4E1DD5951BD}"/>
    <cellStyle name="Normal 3 4 3 2 2 2 2 2 5" xfId="48360" xr:uid="{6E74BA02-626D-4D7C-86F6-A9C33ED55380}"/>
    <cellStyle name="Normal 3 4 3 2 2 2 2 3" xfId="20419" xr:uid="{B3BB4CD6-BC49-4253-BDD5-3E7D35F9E21D}"/>
    <cellStyle name="Normal 3 4 3 2 2 2 2 3 2" xfId="20420" xr:uid="{D1D3E401-CD29-4F98-AC7D-D16B3377BA11}"/>
    <cellStyle name="Normal 3 4 3 2 2 2 2 3 2 2" xfId="20421" xr:uid="{C9227211-3182-4EAD-A327-CD41A5D032E3}"/>
    <cellStyle name="Normal 3 4 3 2 2 2 2 3 2 2 2" xfId="48370" xr:uid="{FBD15707-914B-415C-B2D6-08B7FDE84E3F}"/>
    <cellStyle name="Normal 3 4 3 2 2 2 2 3 2 3" xfId="48369" xr:uid="{8ED140C0-D764-439D-82A9-CF9108C438A3}"/>
    <cellStyle name="Normal 3 4 3 2 2 2 2 3 3" xfId="20422" xr:uid="{D93240D6-6BF4-4C83-8B72-9C0FB367E497}"/>
    <cellStyle name="Normal 3 4 3 2 2 2 2 3 3 2" xfId="48371" xr:uid="{B5F3F89A-9343-495C-A270-5FF3FCF51E6F}"/>
    <cellStyle name="Normal 3 4 3 2 2 2 2 3 4" xfId="48368" xr:uid="{5422565A-FEDA-4A05-BB15-DD18667D8D30}"/>
    <cellStyle name="Normal 3 4 3 2 2 2 2 4" xfId="20423" xr:uid="{26B7AD43-E852-4239-A3D2-9B0023B7D9E1}"/>
    <cellStyle name="Normal 3 4 3 2 2 2 2 4 2" xfId="20424" xr:uid="{D2C6AA20-6BFA-49A9-B8AC-A0A756E004B8}"/>
    <cellStyle name="Normal 3 4 3 2 2 2 2 4 2 2" xfId="48373" xr:uid="{3A92D1A1-F88A-4312-91B2-770F20DABAA2}"/>
    <cellStyle name="Normal 3 4 3 2 2 2 2 4 3" xfId="48372" xr:uid="{11DEAD12-832D-4A73-8BE5-3E087A3F632C}"/>
    <cellStyle name="Normal 3 4 3 2 2 2 2 5" xfId="20425" xr:uid="{B3CC424B-E13D-403F-BA14-25D99EF1D300}"/>
    <cellStyle name="Normal 3 4 3 2 2 2 2 5 2" xfId="48374" xr:uid="{7665B175-B98B-42A1-9C4B-F955A034722A}"/>
    <cellStyle name="Normal 3 4 3 2 2 2 2 6" xfId="48359" xr:uid="{7DDD3395-4352-4551-A258-643D83AF0869}"/>
    <cellStyle name="Normal 3 4 3 2 2 2 3" xfId="20426" xr:uid="{8C1B3ACB-8EDB-4E89-9004-93A2F596820C}"/>
    <cellStyle name="Normal 3 4 3 2 2 2 3 2" xfId="20427" xr:uid="{C97B6E28-2CD2-4282-8595-161BCD5F3FA9}"/>
    <cellStyle name="Normal 3 4 3 2 2 2 3 2 2" xfId="20428" xr:uid="{6F63FF05-A029-42E2-A5AC-A288E8D66E34}"/>
    <cellStyle name="Normal 3 4 3 2 2 2 3 2 2 2" xfId="20429" xr:uid="{5A92CD85-5359-44C5-AC6A-0AB9A310C151}"/>
    <cellStyle name="Normal 3 4 3 2 2 2 3 2 2 2 2" xfId="48378" xr:uid="{4AE816A2-9E83-4B78-BAC8-8474D8220D14}"/>
    <cellStyle name="Normal 3 4 3 2 2 2 3 2 2 3" xfId="48377" xr:uid="{DE434394-EFDF-4B66-B2BF-04F7A4D08763}"/>
    <cellStyle name="Normal 3 4 3 2 2 2 3 2 3" xfId="20430" xr:uid="{32E71932-7FF3-4053-A977-A2B655B6A671}"/>
    <cellStyle name="Normal 3 4 3 2 2 2 3 2 3 2" xfId="48379" xr:uid="{1F178EA2-EE3F-4B7E-BD7C-9AC406BBA819}"/>
    <cellStyle name="Normal 3 4 3 2 2 2 3 2 4" xfId="48376" xr:uid="{E50D32E3-3E28-4002-A01E-806CDF6415B6}"/>
    <cellStyle name="Normal 3 4 3 2 2 2 3 3" xfId="20431" xr:uid="{5DC148AF-54C2-4B94-BA82-CCC4FEE2D47E}"/>
    <cellStyle name="Normal 3 4 3 2 2 2 3 3 2" xfId="20432" xr:uid="{D411CF71-CC21-48FE-B643-CD2FDFC6A364}"/>
    <cellStyle name="Normal 3 4 3 2 2 2 3 3 2 2" xfId="48381" xr:uid="{500DB6F7-C1AB-444B-BE96-0045F4CA5E74}"/>
    <cellStyle name="Normal 3 4 3 2 2 2 3 3 3" xfId="48380" xr:uid="{66EE2827-2339-4996-AE27-2AB16F858DDE}"/>
    <cellStyle name="Normal 3 4 3 2 2 2 3 4" xfId="20433" xr:uid="{5623787D-54BC-4E42-8210-FFD43F777721}"/>
    <cellStyle name="Normal 3 4 3 2 2 2 3 4 2" xfId="48382" xr:uid="{5E65C597-350D-4503-87E9-B03A3112D4D7}"/>
    <cellStyle name="Normal 3 4 3 2 2 2 3 5" xfId="48375" xr:uid="{E54DA72C-FAE9-4E33-A577-02A2E7D0D37E}"/>
    <cellStyle name="Normal 3 4 3 2 2 2 4" xfId="20434" xr:uid="{2AAACAA9-ABCC-4299-A80B-D2CE640CBEAE}"/>
    <cellStyle name="Normal 3 4 3 2 2 2 4 2" xfId="20435" xr:uid="{42BA6D8B-8716-4902-B6FC-AF427C47B805}"/>
    <cellStyle name="Normal 3 4 3 2 2 2 4 2 2" xfId="20436" xr:uid="{94D06BFD-9C5B-4403-99E2-D7FDC20C5E7B}"/>
    <cellStyle name="Normal 3 4 3 2 2 2 4 2 2 2" xfId="20437" xr:uid="{AEDCE05C-DAF2-4D2A-98E1-A8A9985CB734}"/>
    <cellStyle name="Normal 3 4 3 2 2 2 4 2 2 2 2" xfId="48386" xr:uid="{C45514F5-46F0-4F2A-95C8-4A38D8090B47}"/>
    <cellStyle name="Normal 3 4 3 2 2 2 4 2 2 3" xfId="48385" xr:uid="{637B1292-401E-4AEC-A2DF-3088558D4A8B}"/>
    <cellStyle name="Normal 3 4 3 2 2 2 4 2 3" xfId="20438" xr:uid="{D0C6DC17-2315-496F-BEAF-854D2F58C139}"/>
    <cellStyle name="Normal 3 4 3 2 2 2 4 2 3 2" xfId="48387" xr:uid="{330B2289-AA69-419C-8C1B-FF1D798792B1}"/>
    <cellStyle name="Normal 3 4 3 2 2 2 4 2 4" xfId="48384" xr:uid="{147B06F9-F229-4DB2-B5E5-E75F60812BC1}"/>
    <cellStyle name="Normal 3 4 3 2 2 2 4 3" xfId="20439" xr:uid="{6D1AF3F6-7483-4A5A-B58B-4D706D421ABC}"/>
    <cellStyle name="Normal 3 4 3 2 2 2 4 3 2" xfId="20440" xr:uid="{03D34D82-7D78-42B1-8667-E7D9ACF90A16}"/>
    <cellStyle name="Normal 3 4 3 2 2 2 4 3 2 2" xfId="48389" xr:uid="{AA6DED98-D2BE-4FD8-A711-DCD10F89BE16}"/>
    <cellStyle name="Normal 3 4 3 2 2 2 4 3 3" xfId="48388" xr:uid="{059CC386-9417-4BE6-AA15-B38AECD8D9F2}"/>
    <cellStyle name="Normal 3 4 3 2 2 2 4 4" xfId="20441" xr:uid="{D05A820A-71E2-477E-9A00-782F4697A7CC}"/>
    <cellStyle name="Normal 3 4 3 2 2 2 4 4 2" xfId="48390" xr:uid="{E82C01FC-D91E-47DF-AD2B-9EA2E65282C2}"/>
    <cellStyle name="Normal 3 4 3 2 2 2 4 5" xfId="48383" xr:uid="{E9B54DB3-731D-4345-8E19-02D33F450684}"/>
    <cellStyle name="Normal 3 4 3 2 2 2 5" xfId="20442" xr:uid="{2154FC7D-6978-4D73-B0AB-44CA946D157F}"/>
    <cellStyle name="Normal 3 4 3 2 2 2 5 2" xfId="20443" xr:uid="{5DC5C20B-DB14-47D7-A112-D079CFF2B482}"/>
    <cellStyle name="Normal 3 4 3 2 2 2 5 2 2" xfId="20444" xr:uid="{10A33EE9-7200-4B47-974C-2F0311D89706}"/>
    <cellStyle name="Normal 3 4 3 2 2 2 5 2 2 2" xfId="48393" xr:uid="{C716E06F-94ED-4773-AB68-014C231381D5}"/>
    <cellStyle name="Normal 3 4 3 2 2 2 5 2 3" xfId="48392" xr:uid="{8581C103-237C-44D3-9152-ED9BAF0FFE22}"/>
    <cellStyle name="Normal 3 4 3 2 2 2 5 3" xfId="20445" xr:uid="{698EC3BE-8815-45BC-9746-573D74C865E7}"/>
    <cellStyle name="Normal 3 4 3 2 2 2 5 3 2" xfId="48394" xr:uid="{B6CD11D0-8384-4A77-A145-4E62DB39567D}"/>
    <cellStyle name="Normal 3 4 3 2 2 2 5 4" xfId="48391" xr:uid="{5FBBEE16-A004-445A-86DA-A47FC2BE6DA2}"/>
    <cellStyle name="Normal 3 4 3 2 2 2 6" xfId="20446" xr:uid="{02799BC4-F3D0-4B97-951E-A8B1C0A195D3}"/>
    <cellStyle name="Normal 3 4 3 2 2 2 6 2" xfId="20447" xr:uid="{E42A321F-1145-42C2-B5A3-8536B80DBC93}"/>
    <cellStyle name="Normal 3 4 3 2 2 2 6 2 2" xfId="48396" xr:uid="{B8EEB0A4-A6E2-44EA-A05A-22021759560E}"/>
    <cellStyle name="Normal 3 4 3 2 2 2 6 3" xfId="48395" xr:uid="{5A9358F1-B496-46F2-9886-7BF54A5BF64E}"/>
    <cellStyle name="Normal 3 4 3 2 2 2 7" xfId="20448" xr:uid="{7A8768AF-6A24-45EA-923C-76E254C9E567}"/>
    <cellStyle name="Normal 3 4 3 2 2 2 7 2" xfId="48397" xr:uid="{F1513C96-8326-46E9-A43F-2D33233DB200}"/>
    <cellStyle name="Normal 3 4 3 2 2 2 8" xfId="28683" xr:uid="{B6EE0173-B38F-4706-A0AE-2CC05D2F0D65}"/>
    <cellStyle name="Normal 3 4 3 2 2 3" xfId="20449" xr:uid="{CE7E7B5B-004E-4134-98BE-BC271220FF22}"/>
    <cellStyle name="Normal 3 4 3 2 2 3 2" xfId="20450" xr:uid="{EA1528A2-01E1-4255-AF51-3E51F2F67ACB}"/>
    <cellStyle name="Normal 3 4 3 2 2 3 2 2" xfId="20451" xr:uid="{4A9FABE7-A8E4-458E-B7D1-EEA44E6912BC}"/>
    <cellStyle name="Normal 3 4 3 2 2 3 2 2 2" xfId="20452" xr:uid="{9F75833F-8D08-4940-961A-A981543470F5}"/>
    <cellStyle name="Normal 3 4 3 2 2 3 2 2 2 2" xfId="20453" xr:uid="{BD399C24-2C59-4F1E-A335-D28A69C2C4F1}"/>
    <cellStyle name="Normal 3 4 3 2 2 3 2 2 2 2 2" xfId="48402" xr:uid="{457D7C56-A485-443D-AE02-FD268B89C376}"/>
    <cellStyle name="Normal 3 4 3 2 2 3 2 2 2 3" xfId="48401" xr:uid="{06D94ECC-572E-4D63-A883-02E15911DE43}"/>
    <cellStyle name="Normal 3 4 3 2 2 3 2 2 3" xfId="20454" xr:uid="{AD7D973B-E434-4235-A168-700873257825}"/>
    <cellStyle name="Normal 3 4 3 2 2 3 2 2 3 2" xfId="48403" xr:uid="{56700964-1113-474B-A24C-FD1EBB38E880}"/>
    <cellStyle name="Normal 3 4 3 2 2 3 2 2 4" xfId="48400" xr:uid="{6BD09521-5288-4024-ABCF-EE22E464ACB1}"/>
    <cellStyle name="Normal 3 4 3 2 2 3 2 3" xfId="20455" xr:uid="{CB283EB9-71E7-45F8-9ECA-4F1A9ECB892E}"/>
    <cellStyle name="Normal 3 4 3 2 2 3 2 3 2" xfId="20456" xr:uid="{D6AE808B-0C02-410F-B72D-6A2A5139008A}"/>
    <cellStyle name="Normal 3 4 3 2 2 3 2 3 2 2" xfId="48405" xr:uid="{43217F27-FB18-4A26-B53C-8C1AED25FB3E}"/>
    <cellStyle name="Normal 3 4 3 2 2 3 2 3 3" xfId="48404" xr:uid="{B2B44BDD-FFD4-4BC0-92A5-D959060A1152}"/>
    <cellStyle name="Normal 3 4 3 2 2 3 2 4" xfId="20457" xr:uid="{15C90733-8F12-4472-A3A5-2EE85602088D}"/>
    <cellStyle name="Normal 3 4 3 2 2 3 2 4 2" xfId="48406" xr:uid="{BFF19DCC-4BDC-4BAB-A761-8C67A24407A9}"/>
    <cellStyle name="Normal 3 4 3 2 2 3 2 5" xfId="48399" xr:uid="{1FF74456-662B-4624-A125-7CC2208419A1}"/>
    <cellStyle name="Normal 3 4 3 2 2 3 3" xfId="20458" xr:uid="{23131410-EAA9-47DC-95A7-6BEE5BB7F326}"/>
    <cellStyle name="Normal 3 4 3 2 2 3 3 2" xfId="20459" xr:uid="{839A59AC-07DD-43A9-B89E-634E0B2AB8BB}"/>
    <cellStyle name="Normal 3 4 3 2 2 3 3 2 2" xfId="20460" xr:uid="{E7DC995F-626B-44B9-B67E-3D71F4231288}"/>
    <cellStyle name="Normal 3 4 3 2 2 3 3 2 2 2" xfId="48409" xr:uid="{C0D11837-7036-48F3-9B91-E7910D51DA49}"/>
    <cellStyle name="Normal 3 4 3 2 2 3 3 2 3" xfId="48408" xr:uid="{1914F763-11D1-4175-8E96-11F986F5B2BA}"/>
    <cellStyle name="Normal 3 4 3 2 2 3 3 3" xfId="20461" xr:uid="{AEB9113B-74BD-4F71-B308-63C744E24643}"/>
    <cellStyle name="Normal 3 4 3 2 2 3 3 3 2" xfId="48410" xr:uid="{C7C78A82-B178-4579-A666-7EAC6A3DDF67}"/>
    <cellStyle name="Normal 3 4 3 2 2 3 3 4" xfId="48407" xr:uid="{B9665555-9307-45E3-B765-30D01B62CE30}"/>
    <cellStyle name="Normal 3 4 3 2 2 3 4" xfId="20462" xr:uid="{AB6A3149-5573-40F4-BF69-C0D42A9F640C}"/>
    <cellStyle name="Normal 3 4 3 2 2 3 4 2" xfId="20463" xr:uid="{ED82E327-DEAF-49C6-9B0B-E85E13B650ED}"/>
    <cellStyle name="Normal 3 4 3 2 2 3 4 2 2" xfId="48412" xr:uid="{B371CFE5-C9F2-4269-8677-E168329F165E}"/>
    <cellStyle name="Normal 3 4 3 2 2 3 4 3" xfId="48411" xr:uid="{65E19C85-040C-4AFA-9733-B5770AEF44EE}"/>
    <cellStyle name="Normal 3 4 3 2 2 3 5" xfId="20464" xr:uid="{2F670041-30EB-4D77-869C-152CAB4C216F}"/>
    <cellStyle name="Normal 3 4 3 2 2 3 5 2" xfId="48413" xr:uid="{6C58CD38-36C9-4248-9C9D-0993BC6B9243}"/>
    <cellStyle name="Normal 3 4 3 2 2 3 6" xfId="48398" xr:uid="{50960C2E-26C9-4398-8540-76B50A7BBF38}"/>
    <cellStyle name="Normal 3 4 3 2 2 4" xfId="20465" xr:uid="{3803DB9F-B0D0-49B4-95ED-E1A67E3D73E5}"/>
    <cellStyle name="Normal 3 4 3 2 2 4 2" xfId="20466" xr:uid="{207BB481-EE9B-428F-8560-BBB4B243C44D}"/>
    <cellStyle name="Normal 3 4 3 2 2 4 2 2" xfId="20467" xr:uid="{8162D135-C55E-4D27-A1EE-4BE9D1C10274}"/>
    <cellStyle name="Normal 3 4 3 2 2 4 2 2 2" xfId="20468" xr:uid="{23CC660E-FA51-4761-9D1C-85B82694FFB2}"/>
    <cellStyle name="Normal 3 4 3 2 2 4 2 2 2 2" xfId="48417" xr:uid="{5CE2582F-9D98-4F5B-A35D-2CE07EE4542E}"/>
    <cellStyle name="Normal 3 4 3 2 2 4 2 2 3" xfId="48416" xr:uid="{3513AC6D-6849-46E6-8CD3-550FE3DEDBFA}"/>
    <cellStyle name="Normal 3 4 3 2 2 4 2 3" xfId="20469" xr:uid="{4E1E573E-6FBB-4D37-B831-D469B8F6146B}"/>
    <cellStyle name="Normal 3 4 3 2 2 4 2 3 2" xfId="48418" xr:uid="{C6CA03D7-96CE-4CAC-AA57-4DB3EDB1381B}"/>
    <cellStyle name="Normal 3 4 3 2 2 4 2 4" xfId="48415" xr:uid="{A651876C-261E-4D12-9C56-74A8FF376A11}"/>
    <cellStyle name="Normal 3 4 3 2 2 4 3" xfId="20470" xr:uid="{6ABA25CF-5E2C-44C6-82DA-66B77A5C4E59}"/>
    <cellStyle name="Normal 3 4 3 2 2 4 3 2" xfId="20471" xr:uid="{626D5929-C310-4C80-88AA-9C073CC14A41}"/>
    <cellStyle name="Normal 3 4 3 2 2 4 3 2 2" xfId="48420" xr:uid="{14EB3CF5-0247-4175-BB02-4329767D0F4C}"/>
    <cellStyle name="Normal 3 4 3 2 2 4 3 3" xfId="48419" xr:uid="{A28F71EB-992C-46FC-980D-965E06D49F50}"/>
    <cellStyle name="Normal 3 4 3 2 2 4 4" xfId="20472" xr:uid="{1BB11C3A-66B0-41B4-8CBF-C5E7824F5AA9}"/>
    <cellStyle name="Normal 3 4 3 2 2 4 4 2" xfId="48421" xr:uid="{4EC63FE9-402C-4A75-AAA0-E388EB05DE0A}"/>
    <cellStyle name="Normal 3 4 3 2 2 4 5" xfId="48414" xr:uid="{148B14C3-E16E-4AE1-82B2-E2B3FE085A09}"/>
    <cellStyle name="Normal 3 4 3 2 2 5" xfId="20473" xr:uid="{F4197245-4526-4EBA-B3E4-6649289A27FD}"/>
    <cellStyle name="Normal 3 4 3 2 2 5 2" xfId="20474" xr:uid="{EAFD8EBE-7183-4B5D-8235-E2D8CD0FA522}"/>
    <cellStyle name="Normal 3 4 3 2 2 5 2 2" xfId="20475" xr:uid="{94D96648-DC9B-476D-8792-0A74DDDFF471}"/>
    <cellStyle name="Normal 3 4 3 2 2 5 2 2 2" xfId="20476" xr:uid="{58E63030-2723-467E-A5C8-17C55452916C}"/>
    <cellStyle name="Normal 3 4 3 2 2 5 2 2 2 2" xfId="48425" xr:uid="{149999D2-2F99-4834-A84E-11070DCBEA10}"/>
    <cellStyle name="Normal 3 4 3 2 2 5 2 2 3" xfId="48424" xr:uid="{734EA3F3-B466-4B80-893F-4B5DA9605D4B}"/>
    <cellStyle name="Normal 3 4 3 2 2 5 2 3" xfId="20477" xr:uid="{57C0DB51-6661-47EF-ADF0-2C4BAD1E7CC1}"/>
    <cellStyle name="Normal 3 4 3 2 2 5 2 3 2" xfId="48426" xr:uid="{A52ABC9A-515B-4365-8A64-AE8CE856235E}"/>
    <cellStyle name="Normal 3 4 3 2 2 5 2 4" xfId="48423" xr:uid="{0B4A1636-35DD-4E16-A35C-0FE3E0D9CB50}"/>
    <cellStyle name="Normal 3 4 3 2 2 5 3" xfId="20478" xr:uid="{68E67B31-696A-4CC9-8625-78557F5C08E1}"/>
    <cellStyle name="Normal 3 4 3 2 2 5 3 2" xfId="20479" xr:uid="{E1990529-A653-4F73-9D30-7BB77DE8C9D0}"/>
    <cellStyle name="Normal 3 4 3 2 2 5 3 2 2" xfId="48428" xr:uid="{1C08D114-C04E-4120-9471-F5EFA5C63F61}"/>
    <cellStyle name="Normal 3 4 3 2 2 5 3 3" xfId="48427" xr:uid="{DCF8C6D9-9008-4257-BE1A-A4A0DE127452}"/>
    <cellStyle name="Normal 3 4 3 2 2 5 4" xfId="20480" xr:uid="{ABE93516-87A8-4FBA-9A2F-53D015E631CF}"/>
    <cellStyle name="Normal 3 4 3 2 2 5 4 2" xfId="48429" xr:uid="{44C1A38D-A861-44DD-9162-18702AD404D2}"/>
    <cellStyle name="Normal 3 4 3 2 2 5 5" xfId="48422" xr:uid="{0744D31B-F30C-4C7C-913E-49EF7D52CDFE}"/>
    <cellStyle name="Normal 3 4 3 2 2 6" xfId="20481" xr:uid="{A147F452-B0A7-4F49-B94C-D51A00DB7D7D}"/>
    <cellStyle name="Normal 3 4 3 2 2 6 2" xfId="20482" xr:uid="{BB7E14A2-B57B-4F91-94D2-370FBD7934F2}"/>
    <cellStyle name="Normal 3 4 3 2 2 6 2 2" xfId="20483" xr:uid="{51D85D12-B231-4D3F-86D3-1440B7262ECC}"/>
    <cellStyle name="Normal 3 4 3 2 2 6 2 2 2" xfId="48432" xr:uid="{3C52C470-76DB-4688-A27C-10E80919D91D}"/>
    <cellStyle name="Normal 3 4 3 2 2 6 2 3" xfId="48431" xr:uid="{BB62BC28-D3EF-45FA-A1ED-8BE574D58343}"/>
    <cellStyle name="Normal 3 4 3 2 2 6 3" xfId="20484" xr:uid="{27DDCFA8-4DF9-43A6-B338-184029075E4F}"/>
    <cellStyle name="Normal 3 4 3 2 2 6 3 2" xfId="48433" xr:uid="{3484EC65-C999-4086-9EFC-E4E5CB8932CA}"/>
    <cellStyle name="Normal 3 4 3 2 2 6 4" xfId="48430" xr:uid="{104F2B9F-D163-4FF7-8791-6E0D38A9B367}"/>
    <cellStyle name="Normal 3 4 3 2 2 7" xfId="20485" xr:uid="{D86B4F1B-087E-4555-8C0D-8016A0F1A02E}"/>
    <cellStyle name="Normal 3 4 3 2 2 7 2" xfId="20486" xr:uid="{87912BB4-5B22-4AE6-967B-58DBB8AD67E6}"/>
    <cellStyle name="Normal 3 4 3 2 2 7 2 2" xfId="48435" xr:uid="{154FF621-C25D-47F3-B09D-D2DD2D3EEFC6}"/>
    <cellStyle name="Normal 3 4 3 2 2 7 3" xfId="48434" xr:uid="{3A864F7A-B088-4F7C-BC59-FFEBD8C8C94E}"/>
    <cellStyle name="Normal 3 4 3 2 2 8" xfId="20487" xr:uid="{9A290D7A-AE11-4000-8BAB-99A203931882}"/>
    <cellStyle name="Normal 3 4 3 2 2 8 2" xfId="48436" xr:uid="{E35BEDF8-5542-4EAF-9CA3-ACAFAD8902A9}"/>
    <cellStyle name="Normal 3 4 3 2 2 9" xfId="27949" xr:uid="{FEC39BFE-F930-43ED-BFE4-5588B20C9812}"/>
    <cellStyle name="Normal 3 4 3 2 2 9 2" xfId="55868" xr:uid="{B1B863EF-C21B-4CB3-BA43-E9DA76D8B1E0}"/>
    <cellStyle name="Normal 3 4 3 2 3" xfId="550" xr:uid="{B6826632-171B-46B6-A726-088A16E0350D}"/>
    <cellStyle name="Normal 3 4 3 2 3 2" xfId="20488" xr:uid="{C3257755-C032-4A25-A503-B17B5A48B523}"/>
    <cellStyle name="Normal 3 4 3 2 3 2 2" xfId="20489" xr:uid="{C39D1C49-4490-4E3A-B1D4-F81DAB21576C}"/>
    <cellStyle name="Normal 3 4 3 2 3 2 2 2" xfId="20490" xr:uid="{E6829612-5659-4387-B4C3-7073F6EF29A9}"/>
    <cellStyle name="Normal 3 4 3 2 3 2 2 2 2" xfId="20491" xr:uid="{9A25F42C-A521-412C-AE07-C7464DD0CE4B}"/>
    <cellStyle name="Normal 3 4 3 2 3 2 2 2 2 2" xfId="20492" xr:uid="{F1809D60-F144-4E46-969D-B478D871827A}"/>
    <cellStyle name="Normal 3 4 3 2 3 2 2 2 2 2 2" xfId="48441" xr:uid="{E7CFC5E4-80CD-4D29-9419-2C8AD60C320E}"/>
    <cellStyle name="Normal 3 4 3 2 3 2 2 2 2 3" xfId="48440" xr:uid="{56F384A3-44A8-4D14-903E-5809FFB23ECE}"/>
    <cellStyle name="Normal 3 4 3 2 3 2 2 2 3" xfId="20493" xr:uid="{DC492B0F-0EB3-4214-A09C-AE46D18EFC88}"/>
    <cellStyle name="Normal 3 4 3 2 3 2 2 2 3 2" xfId="48442" xr:uid="{A9550743-BF16-426A-8952-0232AE990B7C}"/>
    <cellStyle name="Normal 3 4 3 2 3 2 2 2 4" xfId="48439" xr:uid="{23F9230C-9F81-49B5-9A8B-0B17919E6E21}"/>
    <cellStyle name="Normal 3 4 3 2 3 2 2 3" xfId="20494" xr:uid="{87794EC5-C3F0-413A-A1C7-AB332037F2AE}"/>
    <cellStyle name="Normal 3 4 3 2 3 2 2 3 2" xfId="20495" xr:uid="{36F0C167-2A60-4332-AE96-323FA7FC070F}"/>
    <cellStyle name="Normal 3 4 3 2 3 2 2 3 2 2" xfId="48444" xr:uid="{5C23E442-AA44-4AF4-9DDD-08551528D0FB}"/>
    <cellStyle name="Normal 3 4 3 2 3 2 2 3 3" xfId="48443" xr:uid="{9F69E648-499D-40E0-91C3-A46B6494BB79}"/>
    <cellStyle name="Normal 3 4 3 2 3 2 2 4" xfId="20496" xr:uid="{4C7A9452-B06A-4143-A6E0-2B2CF7F92901}"/>
    <cellStyle name="Normal 3 4 3 2 3 2 2 4 2" xfId="48445" xr:uid="{C2FA228B-4E68-4F8F-94E7-4FA1A76FB713}"/>
    <cellStyle name="Normal 3 4 3 2 3 2 2 5" xfId="48438" xr:uid="{484C74A1-7831-4A9D-B047-8E12E27B8F20}"/>
    <cellStyle name="Normal 3 4 3 2 3 2 3" xfId="20497" xr:uid="{39C4E6B3-C05E-44DB-9642-FDFDBD85DCA9}"/>
    <cellStyle name="Normal 3 4 3 2 3 2 3 2" xfId="20498" xr:uid="{992BA701-0FE5-43F8-871B-8DA6C1DBA371}"/>
    <cellStyle name="Normal 3 4 3 2 3 2 3 2 2" xfId="20499" xr:uid="{D7CC90F0-1C30-4523-81C1-E25D0B25A85C}"/>
    <cellStyle name="Normal 3 4 3 2 3 2 3 2 2 2" xfId="48448" xr:uid="{7EE7A11D-B0D4-4BC5-B80E-37527D9E7D68}"/>
    <cellStyle name="Normal 3 4 3 2 3 2 3 2 3" xfId="48447" xr:uid="{3788EBFD-8655-4574-8E05-BE5FA781E991}"/>
    <cellStyle name="Normal 3 4 3 2 3 2 3 3" xfId="20500" xr:uid="{3D6D320B-666A-48BC-ACC0-9E11C7A405E1}"/>
    <cellStyle name="Normal 3 4 3 2 3 2 3 3 2" xfId="48449" xr:uid="{6CC1F651-DC6B-474C-9790-FC38DFAA2B6E}"/>
    <cellStyle name="Normal 3 4 3 2 3 2 3 4" xfId="48446" xr:uid="{F6A9F71D-F3AA-4213-9C5D-529F956A5878}"/>
    <cellStyle name="Normal 3 4 3 2 3 2 4" xfId="20501" xr:uid="{1AE883A8-235B-49B2-9856-1D1AE59CD0CB}"/>
    <cellStyle name="Normal 3 4 3 2 3 2 4 2" xfId="20502" xr:uid="{08F29D5B-1989-48B6-81B7-95F2E13E37B1}"/>
    <cellStyle name="Normal 3 4 3 2 3 2 4 2 2" xfId="48451" xr:uid="{655B960B-3E81-4B96-A0E4-AC23B0CEE8F9}"/>
    <cellStyle name="Normal 3 4 3 2 3 2 4 3" xfId="48450" xr:uid="{59511B39-4DEF-484E-9A0E-568DA20FD5DA}"/>
    <cellStyle name="Normal 3 4 3 2 3 2 5" xfId="20503" xr:uid="{18924779-22C1-4DAD-99CD-372DE3A0F5B2}"/>
    <cellStyle name="Normal 3 4 3 2 3 2 5 2" xfId="48452" xr:uid="{1E0217D5-C809-454B-9DDB-1BFA28E4AA57}"/>
    <cellStyle name="Normal 3 4 3 2 3 2 6" xfId="48437" xr:uid="{BD6D62F4-510C-4444-A804-EC0076362564}"/>
    <cellStyle name="Normal 3 4 3 2 3 3" xfId="20504" xr:uid="{BE0E296A-1277-4C92-B360-58382492A4D9}"/>
    <cellStyle name="Normal 3 4 3 2 3 3 2" xfId="20505" xr:uid="{466877AF-1F7E-4254-B2C0-7D7B6D3426FD}"/>
    <cellStyle name="Normal 3 4 3 2 3 3 2 2" xfId="20506" xr:uid="{04FB516C-7FCB-4B1E-9225-2601D05EF085}"/>
    <cellStyle name="Normal 3 4 3 2 3 3 2 2 2" xfId="20507" xr:uid="{2E36F9BF-7F1D-4CBB-8B8A-CE721EBC4A2F}"/>
    <cellStyle name="Normal 3 4 3 2 3 3 2 2 2 2" xfId="48456" xr:uid="{04BAB59D-85B4-46C1-9DB0-4D0E311C07A3}"/>
    <cellStyle name="Normal 3 4 3 2 3 3 2 2 3" xfId="48455" xr:uid="{09668634-BD63-4A43-BDE1-BB886793F6EE}"/>
    <cellStyle name="Normal 3 4 3 2 3 3 2 3" xfId="20508" xr:uid="{5FA26E66-91F4-4E98-8D9D-2B070C4D803F}"/>
    <cellStyle name="Normal 3 4 3 2 3 3 2 3 2" xfId="48457" xr:uid="{48C66F21-2222-47C7-A4E7-5E6C2E1EB675}"/>
    <cellStyle name="Normal 3 4 3 2 3 3 2 4" xfId="48454" xr:uid="{39F705A0-FC7E-4563-814D-3CA65E408D2F}"/>
    <cellStyle name="Normal 3 4 3 2 3 3 3" xfId="20509" xr:uid="{77F86AF8-1A03-4766-A905-FEBF7D9B71A1}"/>
    <cellStyle name="Normal 3 4 3 2 3 3 3 2" xfId="20510" xr:uid="{BBC3130D-97C8-4F8F-AECB-4F439A9D1003}"/>
    <cellStyle name="Normal 3 4 3 2 3 3 3 2 2" xfId="48459" xr:uid="{370EF1DE-BDA4-4338-B1C2-CB6828CEA1A7}"/>
    <cellStyle name="Normal 3 4 3 2 3 3 3 3" xfId="48458" xr:uid="{AF0A68BC-7EA7-4F50-A2F9-0F98CCB4CA84}"/>
    <cellStyle name="Normal 3 4 3 2 3 3 4" xfId="20511" xr:uid="{DC47DF83-3048-4B50-9343-7D774F5EB030}"/>
    <cellStyle name="Normal 3 4 3 2 3 3 4 2" xfId="48460" xr:uid="{A109E707-AA47-460B-A76D-6135A83EB9F8}"/>
    <cellStyle name="Normal 3 4 3 2 3 3 5" xfId="48453" xr:uid="{027DFC40-1357-4D6C-BE14-0C61D88F27FA}"/>
    <cellStyle name="Normal 3 4 3 2 3 4" xfId="20512" xr:uid="{7CB665DA-4A5C-4AC2-83B2-0089471565B2}"/>
    <cellStyle name="Normal 3 4 3 2 3 4 2" xfId="20513" xr:uid="{57B362DF-DA8C-465E-90C9-AA9B951B4D73}"/>
    <cellStyle name="Normal 3 4 3 2 3 4 2 2" xfId="20514" xr:uid="{024DD966-C040-412B-872F-F4CB9A299A6E}"/>
    <cellStyle name="Normal 3 4 3 2 3 4 2 2 2" xfId="20515" xr:uid="{A535A28F-AC6B-4283-A66B-1A788D0B3A0E}"/>
    <cellStyle name="Normal 3 4 3 2 3 4 2 2 2 2" xfId="48464" xr:uid="{08471F8A-5C2D-4ABC-8D10-C9D7049797BA}"/>
    <cellStyle name="Normal 3 4 3 2 3 4 2 2 3" xfId="48463" xr:uid="{47D345E7-076A-4585-811A-F22524BD785D}"/>
    <cellStyle name="Normal 3 4 3 2 3 4 2 3" xfId="20516" xr:uid="{29093E5F-F097-4795-AE57-E230F08781A0}"/>
    <cellStyle name="Normal 3 4 3 2 3 4 2 3 2" xfId="48465" xr:uid="{E44AF84F-2A41-4D56-A25D-4FB251916DEA}"/>
    <cellStyle name="Normal 3 4 3 2 3 4 2 4" xfId="48462" xr:uid="{5B31C005-A5E8-425F-A047-9E7F782DEE2F}"/>
    <cellStyle name="Normal 3 4 3 2 3 4 3" xfId="20517" xr:uid="{890A5B61-15D2-4C39-8E0A-980C68CF6141}"/>
    <cellStyle name="Normal 3 4 3 2 3 4 3 2" xfId="20518" xr:uid="{A93B5B04-F97E-4A8C-AF4E-29EB1F88AFC7}"/>
    <cellStyle name="Normal 3 4 3 2 3 4 3 2 2" xfId="48467" xr:uid="{E2D6261B-3C00-43F0-8F50-A627B711409C}"/>
    <cellStyle name="Normal 3 4 3 2 3 4 3 3" xfId="48466" xr:uid="{8B14C8E8-EBE8-4FAA-9A44-03D68BDF0EDC}"/>
    <cellStyle name="Normal 3 4 3 2 3 4 4" xfId="20519" xr:uid="{B5481899-C26E-4A7E-9FD8-7AD2FE20A02A}"/>
    <cellStyle name="Normal 3 4 3 2 3 4 4 2" xfId="48468" xr:uid="{0AD4A7DA-3605-4DD9-8032-CDCDF4B469FC}"/>
    <cellStyle name="Normal 3 4 3 2 3 4 5" xfId="48461" xr:uid="{4FCDCBFE-E619-4387-810A-72AFA701D731}"/>
    <cellStyle name="Normal 3 4 3 2 3 5" xfId="20520" xr:uid="{3569F25D-757D-4C5B-99F8-F86B3BA67BCA}"/>
    <cellStyle name="Normal 3 4 3 2 3 5 2" xfId="20521" xr:uid="{8534F800-EFDF-4C6C-AE83-68AB8DC7837E}"/>
    <cellStyle name="Normal 3 4 3 2 3 5 2 2" xfId="20522" xr:uid="{8D9658C7-00C5-4E92-93B1-D00A9656A005}"/>
    <cellStyle name="Normal 3 4 3 2 3 5 2 2 2" xfId="48471" xr:uid="{5A9F2B07-63C4-4DD2-916A-4C307E666F23}"/>
    <cellStyle name="Normal 3 4 3 2 3 5 2 3" xfId="48470" xr:uid="{F1E69C53-7FB7-4447-9491-305955E447B1}"/>
    <cellStyle name="Normal 3 4 3 2 3 5 3" xfId="20523" xr:uid="{50C12EF6-6C91-4D83-B145-27D84908FE24}"/>
    <cellStyle name="Normal 3 4 3 2 3 5 3 2" xfId="48472" xr:uid="{CB69A347-524B-4C74-9C9D-62B4BC7E7F87}"/>
    <cellStyle name="Normal 3 4 3 2 3 5 4" xfId="48469" xr:uid="{386014D4-462B-4546-8DC0-1F7A76FF5FF7}"/>
    <cellStyle name="Normal 3 4 3 2 3 6" xfId="20524" xr:uid="{C532B4BD-3536-4FCF-BB64-E114E1CAF8C2}"/>
    <cellStyle name="Normal 3 4 3 2 3 6 2" xfId="20525" xr:uid="{462A8971-277E-435F-A9F9-03EB37BE0380}"/>
    <cellStyle name="Normal 3 4 3 2 3 6 2 2" xfId="48474" xr:uid="{ABBBA414-7CD5-44CC-9BA5-6F11E699F9B3}"/>
    <cellStyle name="Normal 3 4 3 2 3 6 3" xfId="48473" xr:uid="{ABE24A65-2FA0-4E84-BED3-2A98EFCEA5B8}"/>
    <cellStyle name="Normal 3 4 3 2 3 7" xfId="20526" xr:uid="{3436AF57-CD65-4AED-8D7C-ED339C4644BE}"/>
    <cellStyle name="Normal 3 4 3 2 3 7 2" xfId="48475" xr:uid="{FFB7249A-75DA-49BD-9222-3798E9461158}"/>
    <cellStyle name="Normal 3 4 3 2 3 8" xfId="28529" xr:uid="{F4F12AF7-8D15-4A4A-90B3-CA6FE25D661D}"/>
    <cellStyle name="Normal 3 4 3 2 4" xfId="20527" xr:uid="{AE710DE0-CFEB-4117-8297-F4E9AF4002E3}"/>
    <cellStyle name="Normal 3 4 3 2 4 2" xfId="20528" xr:uid="{D1E83EBD-4E00-410D-8CED-97BC4EE1164F}"/>
    <cellStyle name="Normal 3 4 3 2 4 2 2" xfId="20529" xr:uid="{38060CB3-4B5C-4ED2-9715-5010FE4F3CA4}"/>
    <cellStyle name="Normal 3 4 3 2 4 2 2 2" xfId="20530" xr:uid="{E18BCECA-4487-463C-980C-EB4472B9C8B0}"/>
    <cellStyle name="Normal 3 4 3 2 4 2 2 2 2" xfId="20531" xr:uid="{0B71476C-D0E3-426B-AAF4-68C8354EF287}"/>
    <cellStyle name="Normal 3 4 3 2 4 2 2 2 2 2" xfId="48480" xr:uid="{4F93353C-E129-46B7-8DB8-FD3B77F00F23}"/>
    <cellStyle name="Normal 3 4 3 2 4 2 2 2 3" xfId="48479" xr:uid="{E49FAFF3-E810-43B4-B21A-541F98540051}"/>
    <cellStyle name="Normal 3 4 3 2 4 2 2 3" xfId="20532" xr:uid="{510F4583-722C-47C2-86F6-53B1E2E634F2}"/>
    <cellStyle name="Normal 3 4 3 2 4 2 2 3 2" xfId="48481" xr:uid="{D9C026BE-16DA-4172-80BF-0087385EF5C0}"/>
    <cellStyle name="Normal 3 4 3 2 4 2 2 4" xfId="48478" xr:uid="{B2B4AA9A-3411-49E5-ABC9-30C18BF0E075}"/>
    <cellStyle name="Normal 3 4 3 2 4 2 3" xfId="20533" xr:uid="{EBFA8F0C-ABB4-4EB5-B2D1-2956656FDD22}"/>
    <cellStyle name="Normal 3 4 3 2 4 2 3 2" xfId="20534" xr:uid="{2D907404-7000-403C-A1E8-49A4B4629E34}"/>
    <cellStyle name="Normal 3 4 3 2 4 2 3 2 2" xfId="48483" xr:uid="{01CCC8CE-42A7-4B3E-9590-D7A1FFF81E54}"/>
    <cellStyle name="Normal 3 4 3 2 4 2 3 3" xfId="48482" xr:uid="{D344E9BF-C609-47F6-8B06-41FC1DBBA5FD}"/>
    <cellStyle name="Normal 3 4 3 2 4 2 4" xfId="20535" xr:uid="{58AC153B-CA99-4884-B146-638F08A5D68C}"/>
    <cellStyle name="Normal 3 4 3 2 4 2 4 2" xfId="48484" xr:uid="{9D162134-A825-4D67-9E92-34F387877B9F}"/>
    <cellStyle name="Normal 3 4 3 2 4 2 5" xfId="48477" xr:uid="{B7BCDC0E-30DC-42C4-A0BF-49438ED94D99}"/>
    <cellStyle name="Normal 3 4 3 2 4 3" xfId="20536" xr:uid="{4501213F-735D-479D-9371-56E149403E60}"/>
    <cellStyle name="Normal 3 4 3 2 4 3 2" xfId="20537" xr:uid="{AB5E8D65-EE83-4EF7-9B3D-85159DF1D8C7}"/>
    <cellStyle name="Normal 3 4 3 2 4 3 2 2" xfId="20538" xr:uid="{E082CDA5-E634-4EAD-8B53-4EDD1F1B26CF}"/>
    <cellStyle name="Normal 3 4 3 2 4 3 2 2 2" xfId="48487" xr:uid="{81284515-A6E2-43B6-B035-3DC59BC22FB4}"/>
    <cellStyle name="Normal 3 4 3 2 4 3 2 3" xfId="48486" xr:uid="{4FEC1C46-0E09-420F-8D27-F4A2E2837EFA}"/>
    <cellStyle name="Normal 3 4 3 2 4 3 3" xfId="20539" xr:uid="{5AC674AC-D4D5-40E0-814E-34BC58D8099E}"/>
    <cellStyle name="Normal 3 4 3 2 4 3 3 2" xfId="48488" xr:uid="{3B44A828-C7FE-4E33-9BA7-12488B205F33}"/>
    <cellStyle name="Normal 3 4 3 2 4 3 4" xfId="48485" xr:uid="{C06610FC-81E9-4278-ACC7-7FFA387F6500}"/>
    <cellStyle name="Normal 3 4 3 2 4 4" xfId="20540" xr:uid="{93D5F52D-66BF-4DA9-9310-B80AFF254486}"/>
    <cellStyle name="Normal 3 4 3 2 4 4 2" xfId="20541" xr:uid="{04EF6D41-1615-4909-8B57-EDB7DCD244EC}"/>
    <cellStyle name="Normal 3 4 3 2 4 4 2 2" xfId="48490" xr:uid="{2A473DC1-3A48-4E38-A156-73075D5AD950}"/>
    <cellStyle name="Normal 3 4 3 2 4 4 3" xfId="48489" xr:uid="{AE0C64C5-55F2-4CEB-9FA1-AA10FD6F2796}"/>
    <cellStyle name="Normal 3 4 3 2 4 5" xfId="20542" xr:uid="{ACBD745E-4106-4462-A2F5-F42B0E8FACDE}"/>
    <cellStyle name="Normal 3 4 3 2 4 5 2" xfId="48491" xr:uid="{DB4B9BE7-923B-4EFD-A3D6-EE12DCBF59E0}"/>
    <cellStyle name="Normal 3 4 3 2 4 6" xfId="48476" xr:uid="{D746B7C6-6AC1-4569-A2D1-775F14CE04C9}"/>
    <cellStyle name="Normal 3 4 3 2 5" xfId="20543" xr:uid="{C4B45B8A-0E33-4116-AD58-73B8B02CAE2B}"/>
    <cellStyle name="Normal 3 4 3 2 5 2" xfId="20544" xr:uid="{E078118B-5BC2-4974-94E6-06A860882FDC}"/>
    <cellStyle name="Normal 3 4 3 2 5 2 2" xfId="20545" xr:uid="{074D0C7B-AB4B-4424-B922-83C37D9E3C5D}"/>
    <cellStyle name="Normal 3 4 3 2 5 2 2 2" xfId="20546" xr:uid="{1031A3E9-EA36-411C-9E35-E913FBCFE296}"/>
    <cellStyle name="Normal 3 4 3 2 5 2 2 2 2" xfId="48495" xr:uid="{2ED7D698-C50C-4E1A-8C1A-F9761A1C4AE3}"/>
    <cellStyle name="Normal 3 4 3 2 5 2 2 3" xfId="48494" xr:uid="{DE00A0D6-A587-4294-80DD-7AD28A975BEE}"/>
    <cellStyle name="Normal 3 4 3 2 5 2 3" xfId="20547" xr:uid="{ABC34717-2CA8-4157-A642-92E8CF7E0DC9}"/>
    <cellStyle name="Normal 3 4 3 2 5 2 3 2" xfId="48496" xr:uid="{E669C355-9719-4888-BFC0-82443FE410F4}"/>
    <cellStyle name="Normal 3 4 3 2 5 2 4" xfId="48493" xr:uid="{420412C2-D108-4CEA-AD0A-9F58E13CB44A}"/>
    <cellStyle name="Normal 3 4 3 2 5 3" xfId="20548" xr:uid="{D43A7148-6701-486C-9D6A-795F69BF3D81}"/>
    <cellStyle name="Normal 3 4 3 2 5 3 2" xfId="20549" xr:uid="{3FAA2059-2B70-48EE-87FE-B5967D8B80FA}"/>
    <cellStyle name="Normal 3 4 3 2 5 3 2 2" xfId="48498" xr:uid="{AECC3D34-6FB7-423C-AE47-6E32F2E2E76A}"/>
    <cellStyle name="Normal 3 4 3 2 5 3 3" xfId="48497" xr:uid="{7DE82654-7546-4AF2-9365-1ED3BAA0C590}"/>
    <cellStyle name="Normal 3 4 3 2 5 4" xfId="20550" xr:uid="{D785BEA7-350D-47DE-B8CE-4590255F95B9}"/>
    <cellStyle name="Normal 3 4 3 2 5 4 2" xfId="48499" xr:uid="{EEB9F683-92BD-498B-9D39-B1BAEF6B12C9}"/>
    <cellStyle name="Normal 3 4 3 2 5 5" xfId="48492" xr:uid="{64F4D077-2C1E-4F60-885B-B058B6DBF017}"/>
    <cellStyle name="Normal 3 4 3 2 6" xfId="20551" xr:uid="{D4A75DB9-2FC5-4E95-9862-97F0AD007F19}"/>
    <cellStyle name="Normal 3 4 3 2 6 2" xfId="20552" xr:uid="{465D0051-3293-463D-B925-73F43D8B194E}"/>
    <cellStyle name="Normal 3 4 3 2 6 2 2" xfId="20553" xr:uid="{C4E529D0-383A-48B7-A82F-9FE15C6698EB}"/>
    <cellStyle name="Normal 3 4 3 2 6 2 2 2" xfId="20554" xr:uid="{0E5BA4BD-D99C-4ED7-8E1E-916FE3701A3E}"/>
    <cellStyle name="Normal 3 4 3 2 6 2 2 2 2" xfId="48503" xr:uid="{AE17358E-8CE2-4B90-B484-D74BB71308C5}"/>
    <cellStyle name="Normal 3 4 3 2 6 2 2 3" xfId="48502" xr:uid="{26382F14-E846-48F8-8065-C5AF17DE4347}"/>
    <cellStyle name="Normal 3 4 3 2 6 2 3" xfId="20555" xr:uid="{44BE4802-99D5-4993-9B57-40BF0FA5A612}"/>
    <cellStyle name="Normal 3 4 3 2 6 2 3 2" xfId="48504" xr:uid="{708C3491-2EB1-40EE-B675-F2BD5C1D324D}"/>
    <cellStyle name="Normal 3 4 3 2 6 2 4" xfId="48501" xr:uid="{FF3308BA-65B5-40CB-8E59-6FC913245091}"/>
    <cellStyle name="Normal 3 4 3 2 6 3" xfId="20556" xr:uid="{76A57D3E-7D67-4605-8433-0AF8074EB52C}"/>
    <cellStyle name="Normal 3 4 3 2 6 3 2" xfId="20557" xr:uid="{942EDE35-2386-41E4-8BCB-BF012AE5B43D}"/>
    <cellStyle name="Normal 3 4 3 2 6 3 2 2" xfId="48506" xr:uid="{BDB8256F-CA52-4232-9FC2-A28E8B87E429}"/>
    <cellStyle name="Normal 3 4 3 2 6 3 3" xfId="48505" xr:uid="{5A29C0A8-7E2D-4A5A-9FBD-9F794333F518}"/>
    <cellStyle name="Normal 3 4 3 2 6 4" xfId="20558" xr:uid="{D3B845F2-5BCD-4DEB-BBE7-4CAD28E41410}"/>
    <cellStyle name="Normal 3 4 3 2 6 4 2" xfId="48507" xr:uid="{5D1DB5DC-AADD-4053-A308-109B2DC526F3}"/>
    <cellStyle name="Normal 3 4 3 2 6 5" xfId="48500" xr:uid="{495C2D26-8CDE-4B26-8037-6E7B04484768}"/>
    <cellStyle name="Normal 3 4 3 2 7" xfId="20559" xr:uid="{EF779EED-54B2-4DFC-96C3-43D7AE902BA0}"/>
    <cellStyle name="Normal 3 4 3 2 7 2" xfId="20560" xr:uid="{758E0903-699A-4846-9701-8AE1DF53A289}"/>
    <cellStyle name="Normal 3 4 3 2 7 2 2" xfId="20561" xr:uid="{4DB44C80-0164-4D1A-A362-070734053103}"/>
    <cellStyle name="Normal 3 4 3 2 7 2 2 2" xfId="48510" xr:uid="{F2743724-24B3-4120-8575-25924D3FD4D7}"/>
    <cellStyle name="Normal 3 4 3 2 7 2 3" xfId="48509" xr:uid="{1F86A51C-04BC-4378-9BD2-A2B1CAD7000B}"/>
    <cellStyle name="Normal 3 4 3 2 7 3" xfId="20562" xr:uid="{FE10D94D-F0A8-43F5-94BB-7E3BC7A7C0E6}"/>
    <cellStyle name="Normal 3 4 3 2 7 3 2" xfId="48511" xr:uid="{A202092E-29AB-4D56-AE64-0461DD8B093B}"/>
    <cellStyle name="Normal 3 4 3 2 7 4" xfId="48508" xr:uid="{501EB2E2-24B4-4963-A989-A76F56F345DD}"/>
    <cellStyle name="Normal 3 4 3 2 8" xfId="20563" xr:uid="{AB80F9F8-BAF2-4587-8B8B-45870526134A}"/>
    <cellStyle name="Normal 3 4 3 2 8 2" xfId="20564" xr:uid="{C5BE4856-3CCB-48BE-AD9D-0A65859A4AC7}"/>
    <cellStyle name="Normal 3 4 3 2 8 2 2" xfId="48513" xr:uid="{AB14065E-717D-4585-963C-F85BC0F97489}"/>
    <cellStyle name="Normal 3 4 3 2 8 3" xfId="48512" xr:uid="{A5668B50-EDBB-4204-A46D-231B17729B33}"/>
    <cellStyle name="Normal 3 4 3 2 9" xfId="20565" xr:uid="{9B29BE3D-2E42-45EE-833F-9B15CA232C83}"/>
    <cellStyle name="Normal 3 4 3 2 9 2" xfId="48514" xr:uid="{58946F04-4973-427F-B5F5-CAFED8BAC90A}"/>
    <cellStyle name="Normal 3 4 3 3" xfId="280" xr:uid="{A8AF4F47-4ACD-4E38-8B41-F1B6A97DA391}"/>
    <cellStyle name="Normal 3 4 3 3 10" xfId="28261" xr:uid="{5681E738-DCD8-4829-9D7E-2595D66714BF}"/>
    <cellStyle name="Normal 3 4 3 3 2" xfId="627" xr:uid="{23AA4661-AFCD-4B68-B7F6-512838CCB4B5}"/>
    <cellStyle name="Normal 3 4 3 3 2 2" xfId="20566" xr:uid="{35ECC253-31D4-49B1-A239-4EDFBA78867E}"/>
    <cellStyle name="Normal 3 4 3 3 2 2 2" xfId="20567" xr:uid="{3B500D6B-19DF-484B-8005-E44602DE8B0A}"/>
    <cellStyle name="Normal 3 4 3 3 2 2 2 2" xfId="20568" xr:uid="{56696851-0934-4892-BA02-484EBC19E8B9}"/>
    <cellStyle name="Normal 3 4 3 3 2 2 2 2 2" xfId="20569" xr:uid="{5D4C3682-8991-41A0-964E-64D85961FE0E}"/>
    <cellStyle name="Normal 3 4 3 3 2 2 2 2 2 2" xfId="20570" xr:uid="{03332B42-346C-4D9F-A743-4BB20CABE546}"/>
    <cellStyle name="Normal 3 4 3 3 2 2 2 2 2 2 2" xfId="48519" xr:uid="{0971FD7F-DEE6-4420-A72C-D6FC9B89AE58}"/>
    <cellStyle name="Normal 3 4 3 3 2 2 2 2 2 3" xfId="48518" xr:uid="{BF2F7EB3-AEFD-4A24-8987-6EFE0309AC59}"/>
    <cellStyle name="Normal 3 4 3 3 2 2 2 2 3" xfId="20571" xr:uid="{3249CB19-20B8-4DBC-B8BB-D5251D340572}"/>
    <cellStyle name="Normal 3 4 3 3 2 2 2 2 3 2" xfId="48520" xr:uid="{1E42DD3B-C45F-4AE9-BAB0-103FF3286917}"/>
    <cellStyle name="Normal 3 4 3 3 2 2 2 2 4" xfId="48517" xr:uid="{151B5C2F-85C2-4735-A68B-A87275FFD694}"/>
    <cellStyle name="Normal 3 4 3 3 2 2 2 3" xfId="20572" xr:uid="{B2E4645E-06DF-404D-BFB7-98233EBB24A6}"/>
    <cellStyle name="Normal 3 4 3 3 2 2 2 3 2" xfId="20573" xr:uid="{C37521AC-8662-40FB-A813-B6817EBB1E19}"/>
    <cellStyle name="Normal 3 4 3 3 2 2 2 3 2 2" xfId="48522" xr:uid="{E536BDD1-599A-44E3-BB09-967832E5B70E}"/>
    <cellStyle name="Normal 3 4 3 3 2 2 2 3 3" xfId="48521" xr:uid="{E6FB9384-BD1D-4158-956A-7AC337DFE6C4}"/>
    <cellStyle name="Normal 3 4 3 3 2 2 2 4" xfId="20574" xr:uid="{1639AC8D-356D-4E03-B830-4EBB1BDDFDBB}"/>
    <cellStyle name="Normal 3 4 3 3 2 2 2 4 2" xfId="48523" xr:uid="{9F27A086-6B84-4CFE-B906-02AB230EC9AA}"/>
    <cellStyle name="Normal 3 4 3 3 2 2 2 5" xfId="48516" xr:uid="{25FFD55F-C9AE-47EA-8DCA-C549827A7F50}"/>
    <cellStyle name="Normal 3 4 3 3 2 2 3" xfId="20575" xr:uid="{5AA64EB1-FAF6-449E-AD8F-6ADB2E158C5A}"/>
    <cellStyle name="Normal 3 4 3 3 2 2 3 2" xfId="20576" xr:uid="{A58A05F6-7BEE-4270-B411-1EC4AE6D440B}"/>
    <cellStyle name="Normal 3 4 3 3 2 2 3 2 2" xfId="20577" xr:uid="{352031F3-54CA-4F42-A456-420141C5C34C}"/>
    <cellStyle name="Normal 3 4 3 3 2 2 3 2 2 2" xfId="48526" xr:uid="{C2ADA8E0-AF2C-4367-8DD7-A7222865F3E8}"/>
    <cellStyle name="Normal 3 4 3 3 2 2 3 2 3" xfId="48525" xr:uid="{FFA687DF-8D4C-4C8D-9361-CF260B9C8C8F}"/>
    <cellStyle name="Normal 3 4 3 3 2 2 3 3" xfId="20578" xr:uid="{541C7354-53F7-46E5-AFBA-C90977E6A027}"/>
    <cellStyle name="Normal 3 4 3 3 2 2 3 3 2" xfId="48527" xr:uid="{69A95B11-198C-4E1A-87FC-99D0C125B9F9}"/>
    <cellStyle name="Normal 3 4 3 3 2 2 3 4" xfId="48524" xr:uid="{25637454-9838-4223-B016-8AE31FD1EAAF}"/>
    <cellStyle name="Normal 3 4 3 3 2 2 4" xfId="20579" xr:uid="{A2E2C464-5EBB-4095-9DD5-99BED574BCFB}"/>
    <cellStyle name="Normal 3 4 3 3 2 2 4 2" xfId="20580" xr:uid="{68765A31-7D84-4BC7-8FFA-9862935E1B6F}"/>
    <cellStyle name="Normal 3 4 3 3 2 2 4 2 2" xfId="48529" xr:uid="{8D94D139-FC36-4A6D-A3B9-DDE5C7D31AA0}"/>
    <cellStyle name="Normal 3 4 3 3 2 2 4 3" xfId="48528" xr:uid="{F3FB12D2-FF06-402B-B22C-F2F48A7D3934}"/>
    <cellStyle name="Normal 3 4 3 3 2 2 5" xfId="20581" xr:uid="{37DD1108-5A7B-4E88-9EE3-2216C7AF2AFD}"/>
    <cellStyle name="Normal 3 4 3 3 2 2 5 2" xfId="48530" xr:uid="{770A1CF8-B9E1-4B75-980E-BF223C7F17AD}"/>
    <cellStyle name="Normal 3 4 3 3 2 2 6" xfId="48515" xr:uid="{02ACCB26-0436-4C1C-8D20-0B7B64C7C353}"/>
    <cellStyle name="Normal 3 4 3 3 2 3" xfId="20582" xr:uid="{AA62B4F2-5D90-4A1D-8819-95B738C907D5}"/>
    <cellStyle name="Normal 3 4 3 3 2 3 2" xfId="20583" xr:uid="{3D148CC1-1460-4BCA-A370-76AA451FCBBE}"/>
    <cellStyle name="Normal 3 4 3 3 2 3 2 2" xfId="20584" xr:uid="{C8927EF6-D11E-460A-85DD-C1842FB0E219}"/>
    <cellStyle name="Normal 3 4 3 3 2 3 2 2 2" xfId="20585" xr:uid="{36DC5CF9-9343-48F3-B7A7-F6AD777E97C2}"/>
    <cellStyle name="Normal 3 4 3 3 2 3 2 2 2 2" xfId="48534" xr:uid="{A3B38CF7-EF2B-41D4-8D98-DB8ECCB7D488}"/>
    <cellStyle name="Normal 3 4 3 3 2 3 2 2 3" xfId="48533" xr:uid="{899FBC53-5EBC-4FCB-A5B5-43B09F728F95}"/>
    <cellStyle name="Normal 3 4 3 3 2 3 2 3" xfId="20586" xr:uid="{5DFF29AE-8A5F-4098-912B-0DEADFCFBFDD}"/>
    <cellStyle name="Normal 3 4 3 3 2 3 2 3 2" xfId="48535" xr:uid="{6EDC3AA0-6A60-4783-9A93-511F01D3D2AC}"/>
    <cellStyle name="Normal 3 4 3 3 2 3 2 4" xfId="48532" xr:uid="{B9979290-010B-4D84-919E-B0FC19E94625}"/>
    <cellStyle name="Normal 3 4 3 3 2 3 3" xfId="20587" xr:uid="{7CD6C4B7-F87A-4D7A-BB3B-C50E183BC8EB}"/>
    <cellStyle name="Normal 3 4 3 3 2 3 3 2" xfId="20588" xr:uid="{7CE0C3A2-69B6-497D-8388-53C4F7321F02}"/>
    <cellStyle name="Normal 3 4 3 3 2 3 3 2 2" xfId="48537" xr:uid="{AB22F14A-522C-45A9-944E-63D3EBC78678}"/>
    <cellStyle name="Normal 3 4 3 3 2 3 3 3" xfId="48536" xr:uid="{952E02F6-1A34-454B-9572-83088EF5DC13}"/>
    <cellStyle name="Normal 3 4 3 3 2 3 4" xfId="20589" xr:uid="{B5FD3064-E57B-44AD-855C-5024D2EA1545}"/>
    <cellStyle name="Normal 3 4 3 3 2 3 4 2" xfId="48538" xr:uid="{ADC698A2-5BEF-4736-9221-A38F3CEE559F}"/>
    <cellStyle name="Normal 3 4 3 3 2 3 5" xfId="48531" xr:uid="{F65344CA-6236-4D38-9133-5BAFF439AC61}"/>
    <cellStyle name="Normal 3 4 3 3 2 4" xfId="20590" xr:uid="{21C5A7F8-FC56-4A9A-8096-321806FFA5EC}"/>
    <cellStyle name="Normal 3 4 3 3 2 4 2" xfId="20591" xr:uid="{DE1ACE90-5E02-49B5-91E2-1CC5C9D0602D}"/>
    <cellStyle name="Normal 3 4 3 3 2 4 2 2" xfId="20592" xr:uid="{483EAC53-9DE4-4556-817B-713E2AE5D882}"/>
    <cellStyle name="Normal 3 4 3 3 2 4 2 2 2" xfId="20593" xr:uid="{09A177FD-22AA-4AD5-A65E-37CD8089467F}"/>
    <cellStyle name="Normal 3 4 3 3 2 4 2 2 2 2" xfId="48542" xr:uid="{92744624-1650-4B17-AB70-3C26D9DA0C23}"/>
    <cellStyle name="Normal 3 4 3 3 2 4 2 2 3" xfId="48541" xr:uid="{432365F4-C4D0-41A1-A7D2-E1D0ED7FE51D}"/>
    <cellStyle name="Normal 3 4 3 3 2 4 2 3" xfId="20594" xr:uid="{138EE170-BDE0-4695-8945-BCC1F3828EF0}"/>
    <cellStyle name="Normal 3 4 3 3 2 4 2 3 2" xfId="48543" xr:uid="{92415EA9-B29F-4DAF-97C6-3B8C6F5B2CE2}"/>
    <cellStyle name="Normal 3 4 3 3 2 4 2 4" xfId="48540" xr:uid="{08649CED-30A3-4A45-B157-181103726546}"/>
    <cellStyle name="Normal 3 4 3 3 2 4 3" xfId="20595" xr:uid="{370F6207-9265-4255-B8B2-5517E9B0DF5C}"/>
    <cellStyle name="Normal 3 4 3 3 2 4 3 2" xfId="20596" xr:uid="{9B2161BC-DE8C-464F-9191-6FAD2C712206}"/>
    <cellStyle name="Normal 3 4 3 3 2 4 3 2 2" xfId="48545" xr:uid="{7FA46E9A-C60B-471B-B819-1C673A9BB283}"/>
    <cellStyle name="Normal 3 4 3 3 2 4 3 3" xfId="48544" xr:uid="{8C2C4B0A-44B7-4F43-BED8-809C461DCA71}"/>
    <cellStyle name="Normal 3 4 3 3 2 4 4" xfId="20597" xr:uid="{4D3D7DD6-F256-4855-A2D9-3A6592AF9ACC}"/>
    <cellStyle name="Normal 3 4 3 3 2 4 4 2" xfId="48546" xr:uid="{DFFD4D22-0166-446E-9A4B-BA6B01748C70}"/>
    <cellStyle name="Normal 3 4 3 3 2 4 5" xfId="48539" xr:uid="{3C0582EC-0A9E-4ACB-8266-C033EFA34C44}"/>
    <cellStyle name="Normal 3 4 3 3 2 5" xfId="20598" xr:uid="{83D43564-747C-49CD-A76B-B19B5F1C44AD}"/>
    <cellStyle name="Normal 3 4 3 3 2 5 2" xfId="20599" xr:uid="{A03191C0-F5E5-4941-99EA-74953B62D06E}"/>
    <cellStyle name="Normal 3 4 3 3 2 5 2 2" xfId="20600" xr:uid="{346B54F1-8B24-4AC3-9A3C-D99A22A172D7}"/>
    <cellStyle name="Normal 3 4 3 3 2 5 2 2 2" xfId="48549" xr:uid="{DD193149-15D0-4C15-9092-D6C409264B91}"/>
    <cellStyle name="Normal 3 4 3 3 2 5 2 3" xfId="48548" xr:uid="{9E115E80-9387-4729-A3B7-A6FDBDE53D5E}"/>
    <cellStyle name="Normal 3 4 3 3 2 5 3" xfId="20601" xr:uid="{3A2C5C32-5130-4DAD-924E-B2DAF51EF6EB}"/>
    <cellStyle name="Normal 3 4 3 3 2 5 3 2" xfId="48550" xr:uid="{A08AB137-8B70-4F59-AD70-2FCA871E6E36}"/>
    <cellStyle name="Normal 3 4 3 3 2 5 4" xfId="48547" xr:uid="{7F80BEA4-51F5-4C72-BFB9-43157EAE58E1}"/>
    <cellStyle name="Normal 3 4 3 3 2 6" xfId="20602" xr:uid="{535EA554-66E2-4B3D-A24B-984BFDE52736}"/>
    <cellStyle name="Normal 3 4 3 3 2 6 2" xfId="20603" xr:uid="{5E136EEA-715B-4629-95AC-F4668FA11C84}"/>
    <cellStyle name="Normal 3 4 3 3 2 6 2 2" xfId="48552" xr:uid="{A189393B-01D2-4B1E-B8A0-CE4BAAD2B737}"/>
    <cellStyle name="Normal 3 4 3 3 2 6 3" xfId="48551" xr:uid="{E268DBCB-1F4B-4123-AC89-3E85640D39DE}"/>
    <cellStyle name="Normal 3 4 3 3 2 7" xfId="20604" xr:uid="{08F1882C-9551-48B3-B2BB-B7FB145FC4D8}"/>
    <cellStyle name="Normal 3 4 3 3 2 7 2" xfId="48553" xr:uid="{1148D51F-F5FE-4873-817E-103B1FC17401}"/>
    <cellStyle name="Normal 3 4 3 3 2 8" xfId="28606" xr:uid="{CA869161-02C7-402F-B153-0B4424AE9543}"/>
    <cellStyle name="Normal 3 4 3 3 3" xfId="20605" xr:uid="{200BE6A3-80B5-4773-8E1B-C40C433455C3}"/>
    <cellStyle name="Normal 3 4 3 3 3 2" xfId="20606" xr:uid="{EA8ED472-9E7D-4AA2-8E4A-9D646D310196}"/>
    <cellStyle name="Normal 3 4 3 3 3 2 2" xfId="20607" xr:uid="{0CB34A34-7F55-4BA0-A972-FF4C2FB45D79}"/>
    <cellStyle name="Normal 3 4 3 3 3 2 2 2" xfId="20608" xr:uid="{02BEE104-BB9F-47C5-AE47-BC517E5B2020}"/>
    <cellStyle name="Normal 3 4 3 3 3 2 2 2 2" xfId="20609" xr:uid="{AF81F5C2-2D3F-4C33-A731-5F9F257B639B}"/>
    <cellStyle name="Normal 3 4 3 3 3 2 2 2 2 2" xfId="48558" xr:uid="{89BA89A7-E9DF-412E-86A0-794DB112EC7D}"/>
    <cellStyle name="Normal 3 4 3 3 3 2 2 2 3" xfId="48557" xr:uid="{91383202-78BE-46B6-ACB9-EF847B99CACA}"/>
    <cellStyle name="Normal 3 4 3 3 3 2 2 3" xfId="20610" xr:uid="{DA444558-032A-46FE-A6E1-CE42C2BEECA1}"/>
    <cellStyle name="Normal 3 4 3 3 3 2 2 3 2" xfId="48559" xr:uid="{EFD4D179-B70C-485C-A6F7-0CAAE9D4B375}"/>
    <cellStyle name="Normal 3 4 3 3 3 2 2 4" xfId="48556" xr:uid="{B751789C-3F27-4736-8893-A6339C823BCF}"/>
    <cellStyle name="Normal 3 4 3 3 3 2 3" xfId="20611" xr:uid="{F3438316-D12C-4DFD-B079-EE63A65251FB}"/>
    <cellStyle name="Normal 3 4 3 3 3 2 3 2" xfId="20612" xr:uid="{123097F2-08DB-4052-BF53-19EF7D065C95}"/>
    <cellStyle name="Normal 3 4 3 3 3 2 3 2 2" xfId="48561" xr:uid="{B74B8706-7736-4A9C-AEDE-5D4A2CEFB604}"/>
    <cellStyle name="Normal 3 4 3 3 3 2 3 3" xfId="48560" xr:uid="{7DCD48F1-3D37-44AE-9601-C892239BE758}"/>
    <cellStyle name="Normal 3 4 3 3 3 2 4" xfId="20613" xr:uid="{22125FA4-424D-4997-B8CB-672D5384F020}"/>
    <cellStyle name="Normal 3 4 3 3 3 2 4 2" xfId="48562" xr:uid="{0D033233-EE9B-4BE9-A83E-68EBB6184657}"/>
    <cellStyle name="Normal 3 4 3 3 3 2 5" xfId="48555" xr:uid="{DC981CD0-DC81-4587-A70F-F39367FF4493}"/>
    <cellStyle name="Normal 3 4 3 3 3 3" xfId="20614" xr:uid="{837CBAA2-1958-4AF6-9986-2CF954925AC0}"/>
    <cellStyle name="Normal 3 4 3 3 3 3 2" xfId="20615" xr:uid="{1E83FD53-D84D-4717-9F2B-11D9E71E7B52}"/>
    <cellStyle name="Normal 3 4 3 3 3 3 2 2" xfId="20616" xr:uid="{8FB9BD3E-9AE4-437B-9572-1EC349445AEA}"/>
    <cellStyle name="Normal 3 4 3 3 3 3 2 2 2" xfId="48565" xr:uid="{E36248B6-B78D-4FFC-B0C8-E4BB9BFD5F61}"/>
    <cellStyle name="Normal 3 4 3 3 3 3 2 3" xfId="48564" xr:uid="{8AF1027D-969E-4A02-87A6-3A00B1C4198F}"/>
    <cellStyle name="Normal 3 4 3 3 3 3 3" xfId="20617" xr:uid="{E91F1C51-1843-4AB8-AE5B-2DCA3B3C85D8}"/>
    <cellStyle name="Normal 3 4 3 3 3 3 3 2" xfId="48566" xr:uid="{B07FF916-4C41-4EE2-A384-35B50DBA8AC7}"/>
    <cellStyle name="Normal 3 4 3 3 3 3 4" xfId="48563" xr:uid="{AAFDCCCC-25AA-407B-AE08-A4564FAE28F4}"/>
    <cellStyle name="Normal 3 4 3 3 3 4" xfId="20618" xr:uid="{BE8A0154-E211-4F58-B0B3-97FDA3AB30BD}"/>
    <cellStyle name="Normal 3 4 3 3 3 4 2" xfId="20619" xr:uid="{C11DD8F2-BD31-4A2E-BCA2-9B8A9302E310}"/>
    <cellStyle name="Normal 3 4 3 3 3 4 2 2" xfId="48568" xr:uid="{C0ABA2F1-9C00-43A9-A621-4A0A3049F128}"/>
    <cellStyle name="Normal 3 4 3 3 3 4 3" xfId="48567" xr:uid="{3113650D-92DC-4331-808B-D976B1A8F99F}"/>
    <cellStyle name="Normal 3 4 3 3 3 5" xfId="20620" xr:uid="{6F3D5455-2211-473F-9E30-98D6C69CADAB}"/>
    <cellStyle name="Normal 3 4 3 3 3 5 2" xfId="48569" xr:uid="{DFF10FAC-BF7C-4670-8417-8A4947E8955C}"/>
    <cellStyle name="Normal 3 4 3 3 3 6" xfId="48554" xr:uid="{AAA18688-CB90-42AE-8B91-7629AA70115A}"/>
    <cellStyle name="Normal 3 4 3 3 4" xfId="20621" xr:uid="{A1EF8519-9361-42CE-9B18-67B0E8E84E71}"/>
    <cellStyle name="Normal 3 4 3 3 4 2" xfId="20622" xr:uid="{CDAFA367-791D-4275-8811-782BE76D85AF}"/>
    <cellStyle name="Normal 3 4 3 3 4 2 2" xfId="20623" xr:uid="{F96BFCDC-A737-47A1-8C72-9E0E7BB6014E}"/>
    <cellStyle name="Normal 3 4 3 3 4 2 2 2" xfId="20624" xr:uid="{EF5DF451-357E-409B-AB84-5BB5FAE5D9FB}"/>
    <cellStyle name="Normal 3 4 3 3 4 2 2 2 2" xfId="48573" xr:uid="{39A8EC36-A08C-4EA3-A386-86B625859091}"/>
    <cellStyle name="Normal 3 4 3 3 4 2 2 3" xfId="48572" xr:uid="{7EFDFD49-B4B4-4757-892F-14D465CBEEF2}"/>
    <cellStyle name="Normal 3 4 3 3 4 2 3" xfId="20625" xr:uid="{5508F0DF-B260-47A9-83EB-250B25767EA4}"/>
    <cellStyle name="Normal 3 4 3 3 4 2 3 2" xfId="48574" xr:uid="{C4AEF9D6-0E5F-46BA-8984-1DFD55F97AF2}"/>
    <cellStyle name="Normal 3 4 3 3 4 2 4" xfId="48571" xr:uid="{ADC8A922-C4E2-4BB6-A06B-0439A97EEA22}"/>
    <cellStyle name="Normal 3 4 3 3 4 3" xfId="20626" xr:uid="{44468C3F-C4CD-4983-8D36-D96628C72FE8}"/>
    <cellStyle name="Normal 3 4 3 3 4 3 2" xfId="20627" xr:uid="{9D4DB179-5311-4820-BE19-727B80A56154}"/>
    <cellStyle name="Normal 3 4 3 3 4 3 2 2" xfId="48576" xr:uid="{16154EFD-F41F-4406-952A-3E7952030F35}"/>
    <cellStyle name="Normal 3 4 3 3 4 3 3" xfId="48575" xr:uid="{E368C12E-49CE-4A89-B785-4D3649652A53}"/>
    <cellStyle name="Normal 3 4 3 3 4 4" xfId="20628" xr:uid="{A4E8F7F7-7254-4DE6-83FC-701A815C7239}"/>
    <cellStyle name="Normal 3 4 3 3 4 4 2" xfId="48577" xr:uid="{F910F219-1858-4BC0-A196-25ED40689C1B}"/>
    <cellStyle name="Normal 3 4 3 3 4 5" xfId="48570" xr:uid="{0418733A-B7F3-4ADF-AC04-471A0CBCB65B}"/>
    <cellStyle name="Normal 3 4 3 3 5" xfId="20629" xr:uid="{4846940C-3A50-48D5-9543-B8F6C9464560}"/>
    <cellStyle name="Normal 3 4 3 3 5 2" xfId="20630" xr:uid="{72B08B72-3FCE-42C4-8475-57E91AECA3FE}"/>
    <cellStyle name="Normal 3 4 3 3 5 2 2" xfId="20631" xr:uid="{2E98FE42-08F8-4FE8-863F-5695B47219A7}"/>
    <cellStyle name="Normal 3 4 3 3 5 2 2 2" xfId="20632" xr:uid="{5F45AFCF-F233-4BDC-9AC0-2C596789C8A5}"/>
    <cellStyle name="Normal 3 4 3 3 5 2 2 2 2" xfId="48581" xr:uid="{DDAF29C8-2A51-4A3E-90DE-E45D46778D4F}"/>
    <cellStyle name="Normal 3 4 3 3 5 2 2 3" xfId="48580" xr:uid="{88907534-12E5-46CB-91FE-594D062CB5D4}"/>
    <cellStyle name="Normal 3 4 3 3 5 2 3" xfId="20633" xr:uid="{0CCA8B5A-431A-4883-9CCF-CE41631167CE}"/>
    <cellStyle name="Normal 3 4 3 3 5 2 3 2" xfId="48582" xr:uid="{B658317F-1B6E-4D12-9919-9F88E6AD4FC3}"/>
    <cellStyle name="Normal 3 4 3 3 5 2 4" xfId="48579" xr:uid="{C12F4149-43AC-4728-AE38-3721D8C454B1}"/>
    <cellStyle name="Normal 3 4 3 3 5 3" xfId="20634" xr:uid="{4642F319-34EA-48FB-934A-B99B35E363C7}"/>
    <cellStyle name="Normal 3 4 3 3 5 3 2" xfId="20635" xr:uid="{1868C9EB-9767-42AB-AA5F-B7DF65B4D8B4}"/>
    <cellStyle name="Normal 3 4 3 3 5 3 2 2" xfId="48584" xr:uid="{06120415-DB54-469F-9FB7-D24CBBCDCB53}"/>
    <cellStyle name="Normal 3 4 3 3 5 3 3" xfId="48583" xr:uid="{07219910-DE05-4DAB-87FA-CE3BE9080041}"/>
    <cellStyle name="Normal 3 4 3 3 5 4" xfId="20636" xr:uid="{773BC25F-E855-40B0-A28D-CD2F10F361A3}"/>
    <cellStyle name="Normal 3 4 3 3 5 4 2" xfId="48585" xr:uid="{3089942E-4606-4A9D-8591-4086F2DF11A8}"/>
    <cellStyle name="Normal 3 4 3 3 5 5" xfId="48578" xr:uid="{1645754A-417D-46B8-B293-9BE8BD089775}"/>
    <cellStyle name="Normal 3 4 3 3 6" xfId="20637" xr:uid="{F41F241B-3E50-404E-A830-9A1826FF173D}"/>
    <cellStyle name="Normal 3 4 3 3 6 2" xfId="20638" xr:uid="{61025AF2-3F5C-48E6-924F-D4B75BBD4A87}"/>
    <cellStyle name="Normal 3 4 3 3 6 2 2" xfId="20639" xr:uid="{3165EDF1-6BE2-4102-9E76-A600FEEB3F14}"/>
    <cellStyle name="Normal 3 4 3 3 6 2 2 2" xfId="48588" xr:uid="{02CC94DC-DE7D-4F0C-8099-A90B667D1DEE}"/>
    <cellStyle name="Normal 3 4 3 3 6 2 3" xfId="48587" xr:uid="{3D8B165D-FA51-4D51-AE97-9386E46F9397}"/>
    <cellStyle name="Normal 3 4 3 3 6 3" xfId="20640" xr:uid="{81CAB64A-0D63-4834-9CBA-80FCE8F077A9}"/>
    <cellStyle name="Normal 3 4 3 3 6 3 2" xfId="48589" xr:uid="{9B50CC67-64E2-478B-8C8F-2C664EF81399}"/>
    <cellStyle name="Normal 3 4 3 3 6 4" xfId="48586" xr:uid="{757BB567-4FFD-4EB5-9840-9CBF02692B36}"/>
    <cellStyle name="Normal 3 4 3 3 7" xfId="20641" xr:uid="{7313A1F0-65D7-4422-A7BD-815C10B52BEB}"/>
    <cellStyle name="Normal 3 4 3 3 7 2" xfId="20642" xr:uid="{D53C3D8E-3D68-4F5E-BCCE-FB9F61A23022}"/>
    <cellStyle name="Normal 3 4 3 3 7 2 2" xfId="48591" xr:uid="{00AA78F1-332C-4063-A704-F8A5681B12C2}"/>
    <cellStyle name="Normal 3 4 3 3 7 3" xfId="48590" xr:uid="{B189DD1F-84A5-40DE-B87F-DE063D4B5A4A}"/>
    <cellStyle name="Normal 3 4 3 3 8" xfId="20643" xr:uid="{8B5D5CE0-F337-4E10-ACF3-34090E0F9133}"/>
    <cellStyle name="Normal 3 4 3 3 8 2" xfId="48592" xr:uid="{0656095E-3D46-4A46-8021-D06E103C6EF7}"/>
    <cellStyle name="Normal 3 4 3 3 9" xfId="27950" xr:uid="{D6E510E1-4DFC-4A17-9372-90EC6A3319F8}"/>
    <cellStyle name="Normal 3 4 3 3 9 2" xfId="55869" xr:uid="{FD9D32F1-775D-4022-AC78-BC0861B45899}"/>
    <cellStyle name="Normal 3 4 3 4" xfId="473" xr:uid="{D03596AD-21AB-4090-AC97-10C32A427C05}"/>
    <cellStyle name="Normal 3 4 3 4 2" xfId="20644" xr:uid="{1EE5BAA2-97DC-46DA-97A6-8CBC6D0F58A3}"/>
    <cellStyle name="Normal 3 4 3 4 2 2" xfId="20645" xr:uid="{90C7AD1D-C7FE-47A9-B551-393B143ED4F9}"/>
    <cellStyle name="Normal 3 4 3 4 2 2 2" xfId="20646" xr:uid="{9051FAA8-79D7-404A-B965-B8DB2E278C71}"/>
    <cellStyle name="Normal 3 4 3 4 2 2 2 2" xfId="20647" xr:uid="{6EC77F81-E638-4ADE-9EC7-00484526F483}"/>
    <cellStyle name="Normal 3 4 3 4 2 2 2 2 2" xfId="20648" xr:uid="{01576294-4152-4712-80E1-9D7EC09FCB5F}"/>
    <cellStyle name="Normal 3 4 3 4 2 2 2 2 2 2" xfId="48597" xr:uid="{9168A1FF-CBEF-4495-A63D-EDE6DE213664}"/>
    <cellStyle name="Normal 3 4 3 4 2 2 2 2 3" xfId="48596" xr:uid="{3EF7373D-AAAC-4557-8947-5B41E2D1C711}"/>
    <cellStyle name="Normal 3 4 3 4 2 2 2 3" xfId="20649" xr:uid="{AEE36086-E36D-4477-A088-E5569B3F9C9B}"/>
    <cellStyle name="Normal 3 4 3 4 2 2 2 3 2" xfId="48598" xr:uid="{1A72B75C-C4D5-4578-AA91-0CF38AB1EF0E}"/>
    <cellStyle name="Normal 3 4 3 4 2 2 2 4" xfId="48595" xr:uid="{CA18DDF2-C129-4A79-A415-C8F77AEEEC6D}"/>
    <cellStyle name="Normal 3 4 3 4 2 2 3" xfId="20650" xr:uid="{2838767A-5F46-4225-AE37-2B1794B1F591}"/>
    <cellStyle name="Normal 3 4 3 4 2 2 3 2" xfId="20651" xr:uid="{F9F9FE3A-BA6C-4F9B-A2AA-66CABE078BFF}"/>
    <cellStyle name="Normal 3 4 3 4 2 2 3 2 2" xfId="48600" xr:uid="{17B8314A-069B-4158-9B5E-75840F8599F1}"/>
    <cellStyle name="Normal 3 4 3 4 2 2 3 3" xfId="48599" xr:uid="{D02C6CE4-6EB5-40AD-8C60-95B0F10BF667}"/>
    <cellStyle name="Normal 3 4 3 4 2 2 4" xfId="20652" xr:uid="{EE75BAA7-9BFA-4AED-BC19-DDD8B72FB5B6}"/>
    <cellStyle name="Normal 3 4 3 4 2 2 4 2" xfId="48601" xr:uid="{28091B2A-1EA7-4B08-BBA0-6E0FDE81CBD2}"/>
    <cellStyle name="Normal 3 4 3 4 2 2 5" xfId="48594" xr:uid="{FD8F5EB4-4590-4DE6-B56D-5BC7693DB688}"/>
    <cellStyle name="Normal 3 4 3 4 2 3" xfId="20653" xr:uid="{81083E51-4D97-49FC-B9E1-91D3228CDDE9}"/>
    <cellStyle name="Normal 3 4 3 4 2 3 2" xfId="20654" xr:uid="{DA586D44-15F8-4872-92EE-03E3C15B843E}"/>
    <cellStyle name="Normal 3 4 3 4 2 3 2 2" xfId="20655" xr:uid="{E9364203-7DEA-4385-BF89-07421D2AE009}"/>
    <cellStyle name="Normal 3 4 3 4 2 3 2 2 2" xfId="48604" xr:uid="{DEBF0DFB-4C72-43A7-9FEF-A18336CB6212}"/>
    <cellStyle name="Normal 3 4 3 4 2 3 2 3" xfId="48603" xr:uid="{8AB3AF4E-983D-4FD0-9E9E-00136A83B589}"/>
    <cellStyle name="Normal 3 4 3 4 2 3 3" xfId="20656" xr:uid="{7D8F5B64-6D7B-43E4-A9B2-7234CDC5E90C}"/>
    <cellStyle name="Normal 3 4 3 4 2 3 3 2" xfId="48605" xr:uid="{2E27F465-BDC9-4087-91E9-D41E5142495D}"/>
    <cellStyle name="Normal 3 4 3 4 2 3 4" xfId="48602" xr:uid="{4A000B14-A5CD-4454-97CD-8B057A96E58E}"/>
    <cellStyle name="Normal 3 4 3 4 2 4" xfId="20657" xr:uid="{D0955643-1740-4FF7-B177-D367EB62529A}"/>
    <cellStyle name="Normal 3 4 3 4 2 4 2" xfId="20658" xr:uid="{43920E1B-B145-4F25-85E1-FD8559581388}"/>
    <cellStyle name="Normal 3 4 3 4 2 4 2 2" xfId="48607" xr:uid="{483F8ED8-FD6B-4FDB-8353-9B5A68A04B54}"/>
    <cellStyle name="Normal 3 4 3 4 2 4 3" xfId="48606" xr:uid="{AFFB72C0-C558-429B-9B20-AE44C38854FE}"/>
    <cellStyle name="Normal 3 4 3 4 2 5" xfId="20659" xr:uid="{8A5BAE11-2418-4424-823F-B576D603C70D}"/>
    <cellStyle name="Normal 3 4 3 4 2 5 2" xfId="48608" xr:uid="{CACB1839-CEE7-4516-81C4-B4C93E1BE863}"/>
    <cellStyle name="Normal 3 4 3 4 2 6" xfId="48593" xr:uid="{D0247D95-2285-45D0-8B1E-5B4F87238FCC}"/>
    <cellStyle name="Normal 3 4 3 4 3" xfId="20660" xr:uid="{CE48A19E-9CE5-4A22-9DFC-DF73D09C9F56}"/>
    <cellStyle name="Normal 3 4 3 4 3 2" xfId="20661" xr:uid="{9F753928-14F9-4AFA-9A11-BD743D73F480}"/>
    <cellStyle name="Normal 3 4 3 4 3 2 2" xfId="20662" xr:uid="{4804F6C5-F2F0-4B28-8EFB-6D7B4609AEDB}"/>
    <cellStyle name="Normal 3 4 3 4 3 2 2 2" xfId="20663" xr:uid="{31C2FFD6-212A-40E8-9726-A8F050C9E72B}"/>
    <cellStyle name="Normal 3 4 3 4 3 2 2 2 2" xfId="48612" xr:uid="{B0AC8A56-6532-42FA-B2BC-53B00659F038}"/>
    <cellStyle name="Normal 3 4 3 4 3 2 2 3" xfId="48611" xr:uid="{3C04F452-3346-4B17-87C6-D52FD9B1C01B}"/>
    <cellStyle name="Normal 3 4 3 4 3 2 3" xfId="20664" xr:uid="{D4A4A600-E910-4BC1-BC20-9182C5E3620D}"/>
    <cellStyle name="Normal 3 4 3 4 3 2 3 2" xfId="48613" xr:uid="{D6DAA790-A84B-46B8-9BB2-C57DC9CFD1E4}"/>
    <cellStyle name="Normal 3 4 3 4 3 2 4" xfId="48610" xr:uid="{4E3F7092-5FF9-4069-B2CD-394D86EA6019}"/>
    <cellStyle name="Normal 3 4 3 4 3 3" xfId="20665" xr:uid="{2AA54FE5-DAB4-4B54-850D-C73F5A5228BE}"/>
    <cellStyle name="Normal 3 4 3 4 3 3 2" xfId="20666" xr:uid="{C7C0E052-5A80-428D-A010-E8E63266604E}"/>
    <cellStyle name="Normal 3 4 3 4 3 3 2 2" xfId="48615" xr:uid="{1463E515-8D29-4EE2-AFF7-935FE58AE1F5}"/>
    <cellStyle name="Normal 3 4 3 4 3 3 3" xfId="48614" xr:uid="{F0168BA2-E51B-40BA-B480-56FD4FBCC896}"/>
    <cellStyle name="Normal 3 4 3 4 3 4" xfId="20667" xr:uid="{7BE5D5BD-2435-4AED-A8C1-1FD5B0D91A86}"/>
    <cellStyle name="Normal 3 4 3 4 3 4 2" xfId="48616" xr:uid="{A183CD29-0212-4965-9B85-BB073A5ED64A}"/>
    <cellStyle name="Normal 3 4 3 4 3 5" xfId="48609" xr:uid="{38318DF3-4733-4C72-8E72-701BFE44772D}"/>
    <cellStyle name="Normal 3 4 3 4 4" xfId="20668" xr:uid="{B37AA134-1953-493D-A0A9-23EB9A84F229}"/>
    <cellStyle name="Normal 3 4 3 4 4 2" xfId="20669" xr:uid="{D35506D8-4C7A-4B86-9C2E-E4958AB9452A}"/>
    <cellStyle name="Normal 3 4 3 4 4 2 2" xfId="20670" xr:uid="{742C0B2D-581A-4EAB-ABAD-CAEDE39B2DD3}"/>
    <cellStyle name="Normal 3 4 3 4 4 2 2 2" xfId="20671" xr:uid="{480144B5-02D5-4B5D-9786-89BFA6D0FB34}"/>
    <cellStyle name="Normal 3 4 3 4 4 2 2 2 2" xfId="48620" xr:uid="{EC157EA1-1E94-4355-B23F-6A55A948C103}"/>
    <cellStyle name="Normal 3 4 3 4 4 2 2 3" xfId="48619" xr:uid="{E7B5B5E8-85F7-4845-B44A-CF0CCCEE1689}"/>
    <cellStyle name="Normal 3 4 3 4 4 2 3" xfId="20672" xr:uid="{38654F4F-4FE3-4A7C-8017-24433452B097}"/>
    <cellStyle name="Normal 3 4 3 4 4 2 3 2" xfId="48621" xr:uid="{93A8D0A1-D523-402B-B816-0A5499D3F24A}"/>
    <cellStyle name="Normal 3 4 3 4 4 2 4" xfId="48618" xr:uid="{25BAB548-C8E2-4978-8BED-7CD86555FD1F}"/>
    <cellStyle name="Normal 3 4 3 4 4 3" xfId="20673" xr:uid="{5128C3AF-9A5B-41E5-9EC7-45ACA67AC71E}"/>
    <cellStyle name="Normal 3 4 3 4 4 3 2" xfId="20674" xr:uid="{DEDC4C4B-0592-4876-9084-1AAB492E3E80}"/>
    <cellStyle name="Normal 3 4 3 4 4 3 2 2" xfId="48623" xr:uid="{732826D1-7457-4E8B-A38D-26F98AD7FA29}"/>
    <cellStyle name="Normal 3 4 3 4 4 3 3" xfId="48622" xr:uid="{07598366-592E-49CA-9EAC-D972C7BAC86C}"/>
    <cellStyle name="Normal 3 4 3 4 4 4" xfId="20675" xr:uid="{B195087C-9CF4-4171-9BED-67A9886ADC00}"/>
    <cellStyle name="Normal 3 4 3 4 4 4 2" xfId="48624" xr:uid="{ADF254C3-3D20-4D32-B6C2-6593089DCF03}"/>
    <cellStyle name="Normal 3 4 3 4 4 5" xfId="48617" xr:uid="{75F790D5-7DC1-403B-BBEE-CF799EDE99B5}"/>
    <cellStyle name="Normal 3 4 3 4 5" xfId="20676" xr:uid="{4838D8E2-6A31-41DB-95B5-3F2C8815C53A}"/>
    <cellStyle name="Normal 3 4 3 4 5 2" xfId="20677" xr:uid="{154B1D14-9123-420A-BF14-C899588A3B0B}"/>
    <cellStyle name="Normal 3 4 3 4 5 2 2" xfId="20678" xr:uid="{AB74BD0D-71E3-40B6-8CB2-4340044B79BA}"/>
    <cellStyle name="Normal 3 4 3 4 5 2 2 2" xfId="48627" xr:uid="{26330B31-0CB2-4BE8-BF85-DAA07A628532}"/>
    <cellStyle name="Normal 3 4 3 4 5 2 3" xfId="48626" xr:uid="{C6433F4D-45EC-497A-9004-6A8FF4BFAAD9}"/>
    <cellStyle name="Normal 3 4 3 4 5 3" xfId="20679" xr:uid="{FA09E730-D69E-4D4E-BB53-C2E31610B979}"/>
    <cellStyle name="Normal 3 4 3 4 5 3 2" xfId="48628" xr:uid="{04918873-4324-48B3-AE48-F14A726D9F56}"/>
    <cellStyle name="Normal 3 4 3 4 5 4" xfId="48625" xr:uid="{2BDB4AAE-3AC9-44D4-9039-18C7BB52D5B4}"/>
    <cellStyle name="Normal 3 4 3 4 6" xfId="20680" xr:uid="{16C00404-F965-4375-85AF-A039E1EC6E8E}"/>
    <cellStyle name="Normal 3 4 3 4 6 2" xfId="20681" xr:uid="{F30808D5-97CA-4DF0-B231-B04CD630A845}"/>
    <cellStyle name="Normal 3 4 3 4 6 2 2" xfId="48630" xr:uid="{F5117EDB-E085-42E8-88A4-16A635E2426C}"/>
    <cellStyle name="Normal 3 4 3 4 6 3" xfId="48629" xr:uid="{67D5DBD9-6E9A-43AF-8F44-B05FF81BBA70}"/>
    <cellStyle name="Normal 3 4 3 4 7" xfId="20682" xr:uid="{4C1B4E72-594B-4C50-958A-BB98BD85FA17}"/>
    <cellStyle name="Normal 3 4 3 4 7 2" xfId="48631" xr:uid="{7388B147-D1A1-49D8-8F48-47CA6335C4AE}"/>
    <cellStyle name="Normal 3 4 3 4 8" xfId="28452" xr:uid="{E2136336-D44E-4B59-9ADE-BC3D67A49197}"/>
    <cellStyle name="Normal 3 4 3 5" xfId="20683" xr:uid="{A4455C23-64C5-453B-AD8C-AFCFA00041A9}"/>
    <cellStyle name="Normal 3 4 3 5 2" xfId="20684" xr:uid="{148B9CA4-DCB2-44B6-81DE-B4DC4E2E86F0}"/>
    <cellStyle name="Normal 3 4 3 5 2 2" xfId="20685" xr:uid="{985ED5DE-45E1-46CB-AB32-406CF98820BD}"/>
    <cellStyle name="Normal 3 4 3 5 2 2 2" xfId="20686" xr:uid="{7E380FE2-DBFB-4530-8BD6-75A7B2D0EA02}"/>
    <cellStyle name="Normal 3 4 3 5 2 2 2 2" xfId="20687" xr:uid="{FE3782D3-F88C-48FF-B0CC-70C0B4176D53}"/>
    <cellStyle name="Normal 3 4 3 5 2 2 2 2 2" xfId="48636" xr:uid="{B287F2D5-A619-43FA-A90E-37911802376E}"/>
    <cellStyle name="Normal 3 4 3 5 2 2 2 3" xfId="48635" xr:uid="{39CA395A-1F89-4003-86B4-2F6DC161F99A}"/>
    <cellStyle name="Normal 3 4 3 5 2 2 3" xfId="20688" xr:uid="{54A9448E-A255-4131-B524-8B489B7D34E2}"/>
    <cellStyle name="Normal 3 4 3 5 2 2 3 2" xfId="48637" xr:uid="{C57ACBDF-1B73-4309-922C-395AA0370412}"/>
    <cellStyle name="Normal 3 4 3 5 2 2 4" xfId="48634" xr:uid="{B2EC8BE2-9E02-490C-A225-0DFDAB56E592}"/>
    <cellStyle name="Normal 3 4 3 5 2 3" xfId="20689" xr:uid="{B5C21869-779B-4216-868E-693E7B1B1962}"/>
    <cellStyle name="Normal 3 4 3 5 2 3 2" xfId="20690" xr:uid="{768488CB-79CF-467E-B3FE-07064809B993}"/>
    <cellStyle name="Normal 3 4 3 5 2 3 2 2" xfId="48639" xr:uid="{9ED606FA-1728-4C98-BBA1-92275798EDB8}"/>
    <cellStyle name="Normal 3 4 3 5 2 3 3" xfId="48638" xr:uid="{9DB2CE64-AF59-4249-9AC7-5F6D58AEF9CD}"/>
    <cellStyle name="Normal 3 4 3 5 2 4" xfId="20691" xr:uid="{864E6CAE-CBBD-4A65-9E9C-48C763CBF44A}"/>
    <cellStyle name="Normal 3 4 3 5 2 4 2" xfId="48640" xr:uid="{5AA30F2D-3857-44D9-B3B2-006F8F9577F1}"/>
    <cellStyle name="Normal 3 4 3 5 2 5" xfId="48633" xr:uid="{0A509591-68EF-4681-AA69-DEA8A88BE85E}"/>
    <cellStyle name="Normal 3 4 3 5 3" xfId="20692" xr:uid="{3D0869C7-92A9-4F41-A39E-E0DF794F1D2D}"/>
    <cellStyle name="Normal 3 4 3 5 3 2" xfId="20693" xr:uid="{F90B3D31-5F6D-470C-A986-76CC74EC5EB6}"/>
    <cellStyle name="Normal 3 4 3 5 3 2 2" xfId="20694" xr:uid="{016A91E7-BED6-410B-B7FA-BE6790AB6938}"/>
    <cellStyle name="Normal 3 4 3 5 3 2 2 2" xfId="48643" xr:uid="{1EA97DB7-C0D6-4015-A677-6CFE7E642209}"/>
    <cellStyle name="Normal 3 4 3 5 3 2 3" xfId="48642" xr:uid="{604F0AE4-71AA-46CE-A9E2-3AF7A39625A8}"/>
    <cellStyle name="Normal 3 4 3 5 3 3" xfId="20695" xr:uid="{A974F277-CE4F-4474-A621-95CE67530A72}"/>
    <cellStyle name="Normal 3 4 3 5 3 3 2" xfId="48644" xr:uid="{BAE199A1-E6F5-493F-8BE1-9E8BB9F455B4}"/>
    <cellStyle name="Normal 3 4 3 5 3 4" xfId="48641" xr:uid="{3BBBD7AC-A56A-4C54-996A-00BA93595379}"/>
    <cellStyle name="Normal 3 4 3 5 4" xfId="20696" xr:uid="{E3B497F6-FCE6-461A-B204-504AC0651CBB}"/>
    <cellStyle name="Normal 3 4 3 5 4 2" xfId="20697" xr:uid="{7574037C-2CDA-4C03-B354-2484F8C87CF7}"/>
    <cellStyle name="Normal 3 4 3 5 4 2 2" xfId="48646" xr:uid="{055EA1C6-11EB-4111-A9EA-06E28176EF95}"/>
    <cellStyle name="Normal 3 4 3 5 4 3" xfId="48645" xr:uid="{E52DBE1E-F01D-4AC5-AFE9-8E73A5577DCA}"/>
    <cellStyle name="Normal 3 4 3 5 5" xfId="20698" xr:uid="{8AD1CAA7-CCF8-4963-8BFB-E695C2FF70D5}"/>
    <cellStyle name="Normal 3 4 3 5 5 2" xfId="48647" xr:uid="{142349A5-A78D-4671-A0A1-7649E1F3326A}"/>
    <cellStyle name="Normal 3 4 3 5 6" xfId="48632" xr:uid="{684E743A-1D58-4F16-935E-54F41018521F}"/>
    <cellStyle name="Normal 3 4 3 6" xfId="20699" xr:uid="{11AEC29A-639C-4EC3-A179-304BE95625E3}"/>
    <cellStyle name="Normal 3 4 3 6 2" xfId="20700" xr:uid="{691B65A8-DDCA-4359-9451-B8D7B48E79BF}"/>
    <cellStyle name="Normal 3 4 3 6 2 2" xfId="20701" xr:uid="{489432BF-E346-4141-A19C-EFC9AD176AE8}"/>
    <cellStyle name="Normal 3 4 3 6 2 2 2" xfId="20702" xr:uid="{FCBABB27-DF1E-4786-A03D-813CDC936958}"/>
    <cellStyle name="Normal 3 4 3 6 2 2 2 2" xfId="48651" xr:uid="{E4F36725-EEBA-4E9E-B5F0-FD6C6DA36B39}"/>
    <cellStyle name="Normal 3 4 3 6 2 2 3" xfId="48650" xr:uid="{EBFC1E1F-D8DE-4D72-BE5A-93CE53C40CD5}"/>
    <cellStyle name="Normal 3 4 3 6 2 3" xfId="20703" xr:uid="{C45E4E3D-E476-4DE1-BE97-762FCE9A4A12}"/>
    <cellStyle name="Normal 3 4 3 6 2 3 2" xfId="48652" xr:uid="{5EF15752-B089-4CEA-8A73-84A459FD0247}"/>
    <cellStyle name="Normal 3 4 3 6 2 4" xfId="48649" xr:uid="{58F47850-3D1B-4CBD-8AA3-18712EB7F85D}"/>
    <cellStyle name="Normal 3 4 3 6 3" xfId="20704" xr:uid="{86FEF35F-02FB-45C0-A9C0-9D61C75313F0}"/>
    <cellStyle name="Normal 3 4 3 6 3 2" xfId="20705" xr:uid="{F2603BA7-F398-4645-BA5A-C5C6B5C591EE}"/>
    <cellStyle name="Normal 3 4 3 6 3 2 2" xfId="48654" xr:uid="{20810E5A-9AA2-4C38-B9D2-48401C2D143C}"/>
    <cellStyle name="Normal 3 4 3 6 3 3" xfId="48653" xr:uid="{F7761CF5-738A-4D28-A36B-096AE5DB69A3}"/>
    <cellStyle name="Normal 3 4 3 6 4" xfId="20706" xr:uid="{B848C68A-9A66-46D6-A3E6-884DCD65F01F}"/>
    <cellStyle name="Normal 3 4 3 6 4 2" xfId="48655" xr:uid="{D47990EC-058C-4866-885C-7F8F34B06AFB}"/>
    <cellStyle name="Normal 3 4 3 6 5" xfId="48648" xr:uid="{06A88AD2-7290-4208-B41E-53ABD946EF4B}"/>
    <cellStyle name="Normal 3 4 3 7" xfId="20707" xr:uid="{CF0144D6-D1AD-46FB-810C-9BA13354E7EF}"/>
    <cellStyle name="Normal 3 4 3 7 2" xfId="20708" xr:uid="{FBBBE3EF-2264-4903-A1AC-7D7F0F291264}"/>
    <cellStyle name="Normal 3 4 3 7 2 2" xfId="20709" xr:uid="{FAD46302-C018-4144-B175-E26CE591827F}"/>
    <cellStyle name="Normal 3 4 3 7 2 2 2" xfId="20710" xr:uid="{6869982C-6F8F-4F34-BB8F-CE0483F362EE}"/>
    <cellStyle name="Normal 3 4 3 7 2 2 2 2" xfId="48659" xr:uid="{CA4F271B-A418-4CFB-8BB5-D931A1E816BB}"/>
    <cellStyle name="Normal 3 4 3 7 2 2 3" xfId="48658" xr:uid="{AE214A7B-FB92-43DE-B42D-A7B25ADF55BC}"/>
    <cellStyle name="Normal 3 4 3 7 2 3" xfId="20711" xr:uid="{8BF00406-A5B9-42B2-A8A1-6B40E62F5359}"/>
    <cellStyle name="Normal 3 4 3 7 2 3 2" xfId="48660" xr:uid="{8FB8233D-15A5-40FF-8D95-23C4EFA0F468}"/>
    <cellStyle name="Normal 3 4 3 7 2 4" xfId="48657" xr:uid="{078B2FCE-2F8E-4826-BD1F-5961BE270AA3}"/>
    <cellStyle name="Normal 3 4 3 7 3" xfId="20712" xr:uid="{C2B637E5-C8BB-4C71-AC6D-CD95508372DA}"/>
    <cellStyle name="Normal 3 4 3 7 3 2" xfId="20713" xr:uid="{BB203F09-32B3-48AC-83ED-DA6792725405}"/>
    <cellStyle name="Normal 3 4 3 7 3 2 2" xfId="48662" xr:uid="{95F66720-6D20-4516-8467-EEBC19C69CE9}"/>
    <cellStyle name="Normal 3 4 3 7 3 3" xfId="48661" xr:uid="{5127BE35-573D-4A54-BFFB-E16F9A1F64E6}"/>
    <cellStyle name="Normal 3 4 3 7 4" xfId="20714" xr:uid="{4A018CF6-92A9-4D9B-9646-D0159DF30DC1}"/>
    <cellStyle name="Normal 3 4 3 7 4 2" xfId="48663" xr:uid="{2C517081-7DC7-4792-B288-C92238B83E2B}"/>
    <cellStyle name="Normal 3 4 3 7 5" xfId="48656" xr:uid="{0086DC69-4E52-45B1-9966-C6ADE9271ED9}"/>
    <cellStyle name="Normal 3 4 3 8" xfId="20715" xr:uid="{DC896FA9-468E-45AC-A9D3-FD4FA8952627}"/>
    <cellStyle name="Normal 3 4 3 8 2" xfId="20716" xr:uid="{4674D72E-5996-49D5-A291-BAE1C34A84C2}"/>
    <cellStyle name="Normal 3 4 3 8 2 2" xfId="20717" xr:uid="{BD632518-26A4-49F8-856C-BE50E0B9DE41}"/>
    <cellStyle name="Normal 3 4 3 8 2 2 2" xfId="48666" xr:uid="{8EE621EB-8199-41B5-8A49-43DD4DFD2819}"/>
    <cellStyle name="Normal 3 4 3 8 2 3" xfId="48665" xr:uid="{0EA6B0E0-D86A-4527-8153-6AF007142988}"/>
    <cellStyle name="Normal 3 4 3 8 3" xfId="20718" xr:uid="{65783739-CEA4-4C3B-9882-15383679CC96}"/>
    <cellStyle name="Normal 3 4 3 8 3 2" xfId="48667" xr:uid="{2C315B7B-102D-425C-B0BC-AE0D58258E0E}"/>
    <cellStyle name="Normal 3 4 3 8 4" xfId="48664" xr:uid="{357B2901-517F-4BBB-B892-E007B0065180}"/>
    <cellStyle name="Normal 3 4 3 9" xfId="20719" xr:uid="{AA956408-4EB6-4E7A-8BC9-52B5A9920BC2}"/>
    <cellStyle name="Normal 3 4 3 9 2" xfId="20720" xr:uid="{DD7AE39A-9B94-42C7-8882-D8FA21D51361}"/>
    <cellStyle name="Normal 3 4 3 9 2 2" xfId="48669" xr:uid="{37A17E34-0E40-4952-9E24-11DBBDECF60A}"/>
    <cellStyle name="Normal 3 4 3 9 3" xfId="48668" xr:uid="{AFD8C9CF-C54F-409E-8058-A38E648BF2E4}"/>
    <cellStyle name="Normal 3 4 4" xfId="165" xr:uid="{593B0B0E-F070-4D65-88A8-5896CB82D0FE}"/>
    <cellStyle name="Normal 3 4 4 10" xfId="27951" xr:uid="{F4A0372E-6388-43AE-85E0-F35358FFAE0D}"/>
    <cellStyle name="Normal 3 4 4 10 2" xfId="55870" xr:uid="{ABDF6C69-EBD0-4293-943F-21EC9341CD55}"/>
    <cellStyle name="Normal 3 4 4 11" xfId="28147" xr:uid="{B7F57898-8725-4F1F-B30E-BA111AAAF14A}"/>
    <cellStyle name="Normal 3 4 4 2" xfId="320" xr:uid="{B50ACE67-D78A-4CC6-A430-5F6F932862DD}"/>
    <cellStyle name="Normal 3 4 4 2 10" xfId="28301" xr:uid="{CEDA223C-F948-4BDB-8888-40A786196A63}"/>
    <cellStyle name="Normal 3 4 4 2 2" xfId="667" xr:uid="{F558E37B-822A-436F-96A5-2AA844C0576F}"/>
    <cellStyle name="Normal 3 4 4 2 2 2" xfId="20721" xr:uid="{CC3E7111-A5D3-4ED3-9A2A-22132B31FBAF}"/>
    <cellStyle name="Normal 3 4 4 2 2 2 2" xfId="20722" xr:uid="{379356BD-130C-4B8F-A5E8-E41311F914FB}"/>
    <cellStyle name="Normal 3 4 4 2 2 2 2 2" xfId="20723" xr:uid="{5F70E58F-4836-4731-9940-A0CA7CC2D572}"/>
    <cellStyle name="Normal 3 4 4 2 2 2 2 2 2" xfId="20724" xr:uid="{9F18257A-C510-4BA2-B49C-131E666D84A0}"/>
    <cellStyle name="Normal 3 4 4 2 2 2 2 2 2 2" xfId="20725" xr:uid="{CAD57DCC-DE70-48E4-9255-363582A742DC}"/>
    <cellStyle name="Normal 3 4 4 2 2 2 2 2 2 2 2" xfId="48674" xr:uid="{C5896979-2B60-4033-B5C6-CFA5B6BC5210}"/>
    <cellStyle name="Normal 3 4 4 2 2 2 2 2 2 3" xfId="48673" xr:uid="{8868409C-BD8D-4445-9E7E-6C18A4B914D8}"/>
    <cellStyle name="Normal 3 4 4 2 2 2 2 2 3" xfId="20726" xr:uid="{26EEEC24-D9CA-4E39-8463-992ACC4611DF}"/>
    <cellStyle name="Normal 3 4 4 2 2 2 2 2 3 2" xfId="48675" xr:uid="{6FB74FFF-8A4C-4D8C-BF3B-AC1F89C0C822}"/>
    <cellStyle name="Normal 3 4 4 2 2 2 2 2 4" xfId="48672" xr:uid="{CEE0070E-6093-448B-8406-C72784E01437}"/>
    <cellStyle name="Normal 3 4 4 2 2 2 2 3" xfId="20727" xr:uid="{59CFAB41-4759-42C3-93CB-9D3F0383200B}"/>
    <cellStyle name="Normal 3 4 4 2 2 2 2 3 2" xfId="20728" xr:uid="{21DE0A83-C8F5-4330-9A4A-1BDDA3061019}"/>
    <cellStyle name="Normal 3 4 4 2 2 2 2 3 2 2" xfId="48677" xr:uid="{E43FF0A1-EA77-48BB-980B-D7F9DBA7DD2E}"/>
    <cellStyle name="Normal 3 4 4 2 2 2 2 3 3" xfId="48676" xr:uid="{8C9A8655-3299-4AAA-982B-BD67CCCD3F04}"/>
    <cellStyle name="Normal 3 4 4 2 2 2 2 4" xfId="20729" xr:uid="{D89A52A6-16EE-489C-A26F-851CD3AAA5FE}"/>
    <cellStyle name="Normal 3 4 4 2 2 2 2 4 2" xfId="48678" xr:uid="{D5703E2A-493E-400A-9825-F481F14A25A8}"/>
    <cellStyle name="Normal 3 4 4 2 2 2 2 5" xfId="48671" xr:uid="{94B5AC30-4CA4-49D7-BE61-19BD386A6760}"/>
    <cellStyle name="Normal 3 4 4 2 2 2 3" xfId="20730" xr:uid="{4860DB79-E453-47EF-832C-E65B66F3E667}"/>
    <cellStyle name="Normal 3 4 4 2 2 2 3 2" xfId="20731" xr:uid="{D2C79F00-D2DE-40CE-B687-5B78F6E01F4C}"/>
    <cellStyle name="Normal 3 4 4 2 2 2 3 2 2" xfId="20732" xr:uid="{197810AC-5D54-49BF-850C-D8D72ACCA8A8}"/>
    <cellStyle name="Normal 3 4 4 2 2 2 3 2 2 2" xfId="48681" xr:uid="{76CCCDF5-D842-4B24-9AFE-ECB509F6443A}"/>
    <cellStyle name="Normal 3 4 4 2 2 2 3 2 3" xfId="48680" xr:uid="{E2067E75-F6BE-46EC-8B53-8CFAD022D441}"/>
    <cellStyle name="Normal 3 4 4 2 2 2 3 3" xfId="20733" xr:uid="{450ABFB6-0204-4276-B0EC-1C9CE103EA28}"/>
    <cellStyle name="Normal 3 4 4 2 2 2 3 3 2" xfId="48682" xr:uid="{8B7A6860-5011-4FAB-BAD8-1C91BA1695E0}"/>
    <cellStyle name="Normal 3 4 4 2 2 2 3 4" xfId="48679" xr:uid="{977C7669-B517-4C5C-8665-8F3E6D642EF1}"/>
    <cellStyle name="Normal 3 4 4 2 2 2 4" xfId="20734" xr:uid="{43BF8EAB-25C5-4153-B167-AE86820D37DE}"/>
    <cellStyle name="Normal 3 4 4 2 2 2 4 2" xfId="20735" xr:uid="{B94E231C-EBC9-4F0A-8450-D1957213F7E5}"/>
    <cellStyle name="Normal 3 4 4 2 2 2 4 2 2" xfId="48684" xr:uid="{CE9F9A4F-3DBF-4648-B7E9-8EBA1D42EAF0}"/>
    <cellStyle name="Normal 3 4 4 2 2 2 4 3" xfId="48683" xr:uid="{462B19CB-68CC-4D97-BAC0-06A6A13A2AC8}"/>
    <cellStyle name="Normal 3 4 4 2 2 2 5" xfId="20736" xr:uid="{FB3B1AE8-3555-4232-853D-11E458B2A015}"/>
    <cellStyle name="Normal 3 4 4 2 2 2 5 2" xfId="48685" xr:uid="{63592EA3-042E-4BF7-9F1A-F63E9C58F795}"/>
    <cellStyle name="Normal 3 4 4 2 2 2 6" xfId="48670" xr:uid="{E14BA6DE-ED54-4080-AA11-7A408BC8BC83}"/>
    <cellStyle name="Normal 3 4 4 2 2 3" xfId="20737" xr:uid="{1F2F33FB-D6D0-47C8-8221-6E0AE450C35A}"/>
    <cellStyle name="Normal 3 4 4 2 2 3 2" xfId="20738" xr:uid="{24FBB58B-E2AC-4943-A35B-2D6A550628BC}"/>
    <cellStyle name="Normal 3 4 4 2 2 3 2 2" xfId="20739" xr:uid="{050A43A6-8C91-430C-AD99-25AB669528AC}"/>
    <cellStyle name="Normal 3 4 4 2 2 3 2 2 2" xfId="20740" xr:uid="{C85CF55D-5FF6-467F-9CBE-3F348E97024D}"/>
    <cellStyle name="Normal 3 4 4 2 2 3 2 2 2 2" xfId="48689" xr:uid="{F3300991-FF3A-43F8-AA1F-937C4C85F2FB}"/>
    <cellStyle name="Normal 3 4 4 2 2 3 2 2 3" xfId="48688" xr:uid="{A764BCB8-A944-49DF-9FA0-F497E595F904}"/>
    <cellStyle name="Normal 3 4 4 2 2 3 2 3" xfId="20741" xr:uid="{850065FC-B1EF-434F-B2D6-CFB1D0216BAB}"/>
    <cellStyle name="Normal 3 4 4 2 2 3 2 3 2" xfId="48690" xr:uid="{9F453214-0FAF-4E0B-9237-607DF129373B}"/>
    <cellStyle name="Normal 3 4 4 2 2 3 2 4" xfId="48687" xr:uid="{C3A77253-D119-492B-9B85-0F32B231CF2C}"/>
    <cellStyle name="Normal 3 4 4 2 2 3 3" xfId="20742" xr:uid="{08319B67-0FA2-4A58-8EF9-073B1C02ADDA}"/>
    <cellStyle name="Normal 3 4 4 2 2 3 3 2" xfId="20743" xr:uid="{6891427C-59ED-4CA6-B210-430FE083003C}"/>
    <cellStyle name="Normal 3 4 4 2 2 3 3 2 2" xfId="48692" xr:uid="{75D5F073-16DD-42BF-ACEA-464C93EA9AF6}"/>
    <cellStyle name="Normal 3 4 4 2 2 3 3 3" xfId="48691" xr:uid="{582CEB40-9F2E-4AC3-BC72-20CAE97338A9}"/>
    <cellStyle name="Normal 3 4 4 2 2 3 4" xfId="20744" xr:uid="{453A28A3-0681-41E7-8837-A7069E03C3A6}"/>
    <cellStyle name="Normal 3 4 4 2 2 3 4 2" xfId="48693" xr:uid="{CACA467C-2172-4128-A934-7FF00B9C510E}"/>
    <cellStyle name="Normal 3 4 4 2 2 3 5" xfId="48686" xr:uid="{087183BB-B33C-4240-A79C-1BDB569BE824}"/>
    <cellStyle name="Normal 3 4 4 2 2 4" xfId="20745" xr:uid="{84DE79CF-887D-4D8F-A034-2CCC87F20912}"/>
    <cellStyle name="Normal 3 4 4 2 2 4 2" xfId="20746" xr:uid="{D70FF5E6-A4F1-463B-9546-AF2E9D3DEAC3}"/>
    <cellStyle name="Normal 3 4 4 2 2 4 2 2" xfId="20747" xr:uid="{5DA8E349-2C98-4608-A8B8-B0BAD66176AC}"/>
    <cellStyle name="Normal 3 4 4 2 2 4 2 2 2" xfId="20748" xr:uid="{4BE49FFF-EA02-4D55-B6DA-CDC9F508DDBF}"/>
    <cellStyle name="Normal 3 4 4 2 2 4 2 2 2 2" xfId="48697" xr:uid="{CBC4BE36-E5F1-4EBD-917E-C43D53E7712E}"/>
    <cellStyle name="Normal 3 4 4 2 2 4 2 2 3" xfId="48696" xr:uid="{2BF224CC-8F0A-4576-90CA-EA0C92641AAE}"/>
    <cellStyle name="Normal 3 4 4 2 2 4 2 3" xfId="20749" xr:uid="{58D3D837-77E4-406F-BC31-0670EA4A15EB}"/>
    <cellStyle name="Normal 3 4 4 2 2 4 2 3 2" xfId="48698" xr:uid="{7CC4CF42-A0E8-483C-985D-686E4E4F300E}"/>
    <cellStyle name="Normal 3 4 4 2 2 4 2 4" xfId="48695" xr:uid="{F5A1377B-061E-48EB-969A-8612C2C06142}"/>
    <cellStyle name="Normal 3 4 4 2 2 4 3" xfId="20750" xr:uid="{3E209106-EF2B-4901-BEAC-6800CD37791A}"/>
    <cellStyle name="Normal 3 4 4 2 2 4 3 2" xfId="20751" xr:uid="{7026ADEF-171E-46F6-A0E7-2154EBFD251F}"/>
    <cellStyle name="Normal 3 4 4 2 2 4 3 2 2" xfId="48700" xr:uid="{41496786-2438-4AF8-9E05-F523A924A9FE}"/>
    <cellStyle name="Normal 3 4 4 2 2 4 3 3" xfId="48699" xr:uid="{390EA4DF-3D08-4C95-8355-D49BFAE80F69}"/>
    <cellStyle name="Normal 3 4 4 2 2 4 4" xfId="20752" xr:uid="{66B0725F-A975-41EF-B381-31C09E5D7631}"/>
    <cellStyle name="Normal 3 4 4 2 2 4 4 2" xfId="48701" xr:uid="{34C2C64F-93D2-4C45-A602-38A938A1A8E4}"/>
    <cellStyle name="Normal 3 4 4 2 2 4 5" xfId="48694" xr:uid="{25F7C7B5-1258-4495-833D-2FCCBC4B65E2}"/>
    <cellStyle name="Normal 3 4 4 2 2 5" xfId="20753" xr:uid="{523884A4-F4AF-4032-A293-E879E4C3BAF0}"/>
    <cellStyle name="Normal 3 4 4 2 2 5 2" xfId="20754" xr:uid="{67943C94-2AC5-463C-BF47-F539698DEC6B}"/>
    <cellStyle name="Normal 3 4 4 2 2 5 2 2" xfId="20755" xr:uid="{D3B45CD8-37F6-4510-95F0-E266BD60E6F5}"/>
    <cellStyle name="Normal 3 4 4 2 2 5 2 2 2" xfId="48704" xr:uid="{C0704444-6789-4A18-991C-8F56EA6B5FD5}"/>
    <cellStyle name="Normal 3 4 4 2 2 5 2 3" xfId="48703" xr:uid="{F84FE57D-4686-458C-A41D-D4B7BE01D94F}"/>
    <cellStyle name="Normal 3 4 4 2 2 5 3" xfId="20756" xr:uid="{57DE85FA-F02B-4D5E-9206-318D77D304A6}"/>
    <cellStyle name="Normal 3 4 4 2 2 5 3 2" xfId="48705" xr:uid="{19FB2513-DA5B-488F-86A5-EC59EDDF16DF}"/>
    <cellStyle name="Normal 3 4 4 2 2 5 4" xfId="48702" xr:uid="{44AB3567-6EF8-45E6-B7D3-CB33C57628FE}"/>
    <cellStyle name="Normal 3 4 4 2 2 6" xfId="20757" xr:uid="{DBA24F91-017C-4126-9328-B295BFFC312B}"/>
    <cellStyle name="Normal 3 4 4 2 2 6 2" xfId="20758" xr:uid="{456EDBEB-01A6-4FA7-8D2D-C3BEA9FD3554}"/>
    <cellStyle name="Normal 3 4 4 2 2 6 2 2" xfId="48707" xr:uid="{BF1A3B51-4E1B-4B50-A375-D2EEAE4B3E1B}"/>
    <cellStyle name="Normal 3 4 4 2 2 6 3" xfId="48706" xr:uid="{7BE4B753-BAE8-47A0-92BB-1DAD8537BC6A}"/>
    <cellStyle name="Normal 3 4 4 2 2 7" xfId="20759" xr:uid="{80DE029C-5AAC-4DA5-8DA7-9A0C1CB066E6}"/>
    <cellStyle name="Normal 3 4 4 2 2 7 2" xfId="48708" xr:uid="{253D2E21-1B16-4406-8DE9-46C43BC75348}"/>
    <cellStyle name="Normal 3 4 4 2 2 8" xfId="28646" xr:uid="{DDF7E881-AB81-4579-A06B-E12ACEADE213}"/>
    <cellStyle name="Normal 3 4 4 2 3" xfId="20760" xr:uid="{9804DC5A-C6AC-466E-B6EA-E4320EAAE9A9}"/>
    <cellStyle name="Normal 3 4 4 2 3 2" xfId="20761" xr:uid="{EF2D6A52-E495-43CF-8EF5-BFD8EE291EBF}"/>
    <cellStyle name="Normal 3 4 4 2 3 2 2" xfId="20762" xr:uid="{528C4EB4-6B64-4740-B758-B6CBAFA8FF2A}"/>
    <cellStyle name="Normal 3 4 4 2 3 2 2 2" xfId="20763" xr:uid="{68D3AEE7-7171-4F2C-AE01-06F5EC4457A1}"/>
    <cellStyle name="Normal 3 4 4 2 3 2 2 2 2" xfId="20764" xr:uid="{131AAFF9-309E-4EBA-A706-4C07A91E241C}"/>
    <cellStyle name="Normal 3 4 4 2 3 2 2 2 2 2" xfId="48713" xr:uid="{0B381884-7480-45BB-AC56-AF1D375C59D3}"/>
    <cellStyle name="Normal 3 4 4 2 3 2 2 2 3" xfId="48712" xr:uid="{EF612593-DAB2-4E55-ADA8-9CFFC2C8CAC5}"/>
    <cellStyle name="Normal 3 4 4 2 3 2 2 3" xfId="20765" xr:uid="{E5C70358-632C-4875-AE8C-EF94D20B73B1}"/>
    <cellStyle name="Normal 3 4 4 2 3 2 2 3 2" xfId="48714" xr:uid="{FF3174FB-F0C8-4CDD-9F21-EA65F9580A3D}"/>
    <cellStyle name="Normal 3 4 4 2 3 2 2 4" xfId="48711" xr:uid="{E3C5F0EA-8F3F-4DD9-8D61-46960C446B2F}"/>
    <cellStyle name="Normal 3 4 4 2 3 2 3" xfId="20766" xr:uid="{CB518F24-5B1D-4C3E-9DF8-BA9A1AB12901}"/>
    <cellStyle name="Normal 3 4 4 2 3 2 3 2" xfId="20767" xr:uid="{3A31B949-9DEA-4B04-8CEF-5A3D6C734069}"/>
    <cellStyle name="Normal 3 4 4 2 3 2 3 2 2" xfId="48716" xr:uid="{D193CD0C-A6AC-414E-B5C7-03AB4B66D724}"/>
    <cellStyle name="Normal 3 4 4 2 3 2 3 3" xfId="48715" xr:uid="{223929BF-F897-4FFC-B28E-84E01BD71CCB}"/>
    <cellStyle name="Normal 3 4 4 2 3 2 4" xfId="20768" xr:uid="{9B5BDBF4-D451-4BBA-A3ED-64C07D8369AC}"/>
    <cellStyle name="Normal 3 4 4 2 3 2 4 2" xfId="48717" xr:uid="{108CD9AF-853D-4E0D-8F08-F98B8C9FEB0B}"/>
    <cellStyle name="Normal 3 4 4 2 3 2 5" xfId="48710" xr:uid="{94250529-B4EB-40CD-8745-E91E374CCEF2}"/>
    <cellStyle name="Normal 3 4 4 2 3 3" xfId="20769" xr:uid="{53324420-AE0A-453A-8C34-BA43E5915BE5}"/>
    <cellStyle name="Normal 3 4 4 2 3 3 2" xfId="20770" xr:uid="{D8C88B21-7A4B-407A-AAB3-06C7CBE4731B}"/>
    <cellStyle name="Normal 3 4 4 2 3 3 2 2" xfId="20771" xr:uid="{EF185BE0-26CF-4ADF-A523-8A7EB4733B7F}"/>
    <cellStyle name="Normal 3 4 4 2 3 3 2 2 2" xfId="48720" xr:uid="{2811E25A-B5B6-4F49-B4EB-0ACB9B5A5B56}"/>
    <cellStyle name="Normal 3 4 4 2 3 3 2 3" xfId="48719" xr:uid="{0784D944-348E-4789-BEBA-56499EB975B3}"/>
    <cellStyle name="Normal 3 4 4 2 3 3 3" xfId="20772" xr:uid="{22E0E3D3-074B-449F-B95D-9A703DB7BB89}"/>
    <cellStyle name="Normal 3 4 4 2 3 3 3 2" xfId="48721" xr:uid="{CE6D9883-BF7D-4E59-9AD0-63F560CFB918}"/>
    <cellStyle name="Normal 3 4 4 2 3 3 4" xfId="48718" xr:uid="{CA8CED23-D50D-4CE2-B63D-8B445AF1E6DC}"/>
    <cellStyle name="Normal 3 4 4 2 3 4" xfId="20773" xr:uid="{1EC6BE11-76EA-45A2-B5DB-8BEBDCA5FBB4}"/>
    <cellStyle name="Normal 3 4 4 2 3 4 2" xfId="20774" xr:uid="{87482F32-0F6C-4A62-BDB1-002D9CC9A1AD}"/>
    <cellStyle name="Normal 3 4 4 2 3 4 2 2" xfId="48723" xr:uid="{0CAF0B80-7624-4960-A8DD-FF682C8F42AD}"/>
    <cellStyle name="Normal 3 4 4 2 3 4 3" xfId="48722" xr:uid="{BF01579B-08FF-4DCA-B4DC-FF4A1F76E6AD}"/>
    <cellStyle name="Normal 3 4 4 2 3 5" xfId="20775" xr:uid="{3E09BFFA-8459-4E62-8BA6-15DE0D19F0FA}"/>
    <cellStyle name="Normal 3 4 4 2 3 5 2" xfId="48724" xr:uid="{B7805318-5DE9-4EDE-B1B9-9517396CF045}"/>
    <cellStyle name="Normal 3 4 4 2 3 6" xfId="48709" xr:uid="{1F2D915A-7ED1-4821-B722-7D936BA7DCF2}"/>
    <cellStyle name="Normal 3 4 4 2 4" xfId="20776" xr:uid="{CC1D45B1-0FBA-40D7-BCFF-1F5D039E777C}"/>
    <cellStyle name="Normal 3 4 4 2 4 2" xfId="20777" xr:uid="{E6B21F4C-2056-4676-92FB-9F0C36C0343A}"/>
    <cellStyle name="Normal 3 4 4 2 4 2 2" xfId="20778" xr:uid="{1CBEAAAC-E04D-455F-A6FE-1222ED01057B}"/>
    <cellStyle name="Normal 3 4 4 2 4 2 2 2" xfId="20779" xr:uid="{F6D1CCC7-B00E-4E7E-A179-E21DC23352E2}"/>
    <cellStyle name="Normal 3 4 4 2 4 2 2 2 2" xfId="48728" xr:uid="{1F5F3986-0664-4D78-97CA-669BBCBA1018}"/>
    <cellStyle name="Normal 3 4 4 2 4 2 2 3" xfId="48727" xr:uid="{9BB695D6-4DFD-4008-A35F-03CE0B60956E}"/>
    <cellStyle name="Normal 3 4 4 2 4 2 3" xfId="20780" xr:uid="{866BFBE7-0AD8-4144-96FA-F2F3620C7637}"/>
    <cellStyle name="Normal 3 4 4 2 4 2 3 2" xfId="48729" xr:uid="{E4FD49EB-E26E-4C04-AEEC-DB5EF403F065}"/>
    <cellStyle name="Normal 3 4 4 2 4 2 4" xfId="48726" xr:uid="{A96001B0-C819-4CFB-873A-7C0A89E00747}"/>
    <cellStyle name="Normal 3 4 4 2 4 3" xfId="20781" xr:uid="{D57597DB-A66A-403B-8AAC-9F52B7547F6B}"/>
    <cellStyle name="Normal 3 4 4 2 4 3 2" xfId="20782" xr:uid="{E00198D3-8EE1-4A4C-AE1B-57EA961ED1C9}"/>
    <cellStyle name="Normal 3 4 4 2 4 3 2 2" xfId="48731" xr:uid="{D8B1D902-5EC2-49E9-AC73-FB1041C760D6}"/>
    <cellStyle name="Normal 3 4 4 2 4 3 3" xfId="48730" xr:uid="{384D2DAF-8349-40A8-8F12-517440E33673}"/>
    <cellStyle name="Normal 3 4 4 2 4 4" xfId="20783" xr:uid="{EF1E1595-A7DF-4467-88F1-D1DF8248452A}"/>
    <cellStyle name="Normal 3 4 4 2 4 4 2" xfId="48732" xr:uid="{B3C1D494-C073-492A-9822-F2722F7613B1}"/>
    <cellStyle name="Normal 3 4 4 2 4 5" xfId="48725" xr:uid="{99EE4517-5504-4C40-BDC5-F182BC92AAE5}"/>
    <cellStyle name="Normal 3 4 4 2 5" xfId="20784" xr:uid="{EAC94A4A-0983-46BB-B0D7-F2C872BE3224}"/>
    <cellStyle name="Normal 3 4 4 2 5 2" xfId="20785" xr:uid="{5CB57C11-AD6A-4E47-8AB9-A8BB2B03A303}"/>
    <cellStyle name="Normal 3 4 4 2 5 2 2" xfId="20786" xr:uid="{644366CF-6AA0-4333-96C2-34E654A2380A}"/>
    <cellStyle name="Normal 3 4 4 2 5 2 2 2" xfId="20787" xr:uid="{D1E1C021-21E6-4FA4-898C-1E72C9C3EF13}"/>
    <cellStyle name="Normal 3 4 4 2 5 2 2 2 2" xfId="48736" xr:uid="{DB59D2CF-204F-4B0A-B0B0-909704388278}"/>
    <cellStyle name="Normal 3 4 4 2 5 2 2 3" xfId="48735" xr:uid="{D1DB0C4E-B4F9-445B-9ACD-8AEAD66AD2B1}"/>
    <cellStyle name="Normal 3 4 4 2 5 2 3" xfId="20788" xr:uid="{0B08FD0A-815A-45F0-98B9-7E796E0AF054}"/>
    <cellStyle name="Normal 3 4 4 2 5 2 3 2" xfId="48737" xr:uid="{C28171CF-6EDE-4357-834B-B68022013A2D}"/>
    <cellStyle name="Normal 3 4 4 2 5 2 4" xfId="48734" xr:uid="{58307DD7-75F2-40CF-BEC2-C369966C0DD7}"/>
    <cellStyle name="Normal 3 4 4 2 5 3" xfId="20789" xr:uid="{289620BE-8AA0-4C4F-AA0F-8C7B0CA0BFF5}"/>
    <cellStyle name="Normal 3 4 4 2 5 3 2" xfId="20790" xr:uid="{51F7A1A3-E15C-4E70-B718-0F8A190FAAB4}"/>
    <cellStyle name="Normal 3 4 4 2 5 3 2 2" xfId="48739" xr:uid="{DD3A774A-F078-4862-9FD7-29CAB3E218D7}"/>
    <cellStyle name="Normal 3 4 4 2 5 3 3" xfId="48738" xr:uid="{535FC620-EE81-4DE7-A9B3-B94FB887324F}"/>
    <cellStyle name="Normal 3 4 4 2 5 4" xfId="20791" xr:uid="{21C04207-9E4D-443B-AB1A-C3B1BE700BA1}"/>
    <cellStyle name="Normal 3 4 4 2 5 4 2" xfId="48740" xr:uid="{56A87657-CB06-486E-91FB-4487059A4939}"/>
    <cellStyle name="Normal 3 4 4 2 5 5" xfId="48733" xr:uid="{F1F05163-F8D9-4257-A10E-0F4B4D98B18E}"/>
    <cellStyle name="Normal 3 4 4 2 6" xfId="20792" xr:uid="{592BC787-B756-44E6-8257-7C13AEEF559E}"/>
    <cellStyle name="Normal 3 4 4 2 6 2" xfId="20793" xr:uid="{E600E71E-AD63-45AC-9B87-1AEE6FC02A78}"/>
    <cellStyle name="Normal 3 4 4 2 6 2 2" xfId="20794" xr:uid="{26F8688E-210E-41CE-A24D-FAB788D1B4F4}"/>
    <cellStyle name="Normal 3 4 4 2 6 2 2 2" xfId="48743" xr:uid="{9E2FD2A6-5E80-4225-8A89-C94B38B4127E}"/>
    <cellStyle name="Normal 3 4 4 2 6 2 3" xfId="48742" xr:uid="{E845CB22-DBF4-4FF2-A82F-428A61158CBC}"/>
    <cellStyle name="Normal 3 4 4 2 6 3" xfId="20795" xr:uid="{3A41E47B-A3B1-4C1D-A1E2-9D2E400E53F4}"/>
    <cellStyle name="Normal 3 4 4 2 6 3 2" xfId="48744" xr:uid="{12280F1F-6B2A-4BC3-9E17-82C1048B8CBB}"/>
    <cellStyle name="Normal 3 4 4 2 6 4" xfId="48741" xr:uid="{F11A34AA-CA98-4953-8487-AC1B4DC25DF0}"/>
    <cellStyle name="Normal 3 4 4 2 7" xfId="20796" xr:uid="{A34DE20B-919F-49FC-AE6D-78E7A01B6A06}"/>
    <cellStyle name="Normal 3 4 4 2 7 2" xfId="20797" xr:uid="{6C09649B-3BF6-46C8-8671-9E650139DF2E}"/>
    <cellStyle name="Normal 3 4 4 2 7 2 2" xfId="48746" xr:uid="{87B28764-1BD1-4B4C-B94B-587F5A18749F}"/>
    <cellStyle name="Normal 3 4 4 2 7 3" xfId="48745" xr:uid="{EECAC70A-753B-44DF-98EC-FA09E3F43905}"/>
    <cellStyle name="Normal 3 4 4 2 8" xfId="20798" xr:uid="{2E55143A-5263-4156-A6FD-18B7D7229AFB}"/>
    <cellStyle name="Normal 3 4 4 2 8 2" xfId="48747" xr:uid="{7B17E4E8-BA25-4232-8460-549E23491E91}"/>
    <cellStyle name="Normal 3 4 4 2 9" xfId="27952" xr:uid="{2C220D10-5EDE-4E72-8040-5477659901D9}"/>
    <cellStyle name="Normal 3 4 4 2 9 2" xfId="55871" xr:uid="{7F4876BE-9E62-4163-9FEC-49C4816DD898}"/>
    <cellStyle name="Normal 3 4 4 3" xfId="513" xr:uid="{C1B79DC7-9178-4C6B-9D74-99F0BAEF0017}"/>
    <cellStyle name="Normal 3 4 4 3 2" xfId="20799" xr:uid="{BFB13AE3-2A68-4F13-A809-B487B864910D}"/>
    <cellStyle name="Normal 3 4 4 3 2 2" xfId="20800" xr:uid="{EDF2290A-D57D-4D58-AB1E-5CAFC734AC09}"/>
    <cellStyle name="Normal 3 4 4 3 2 2 2" xfId="20801" xr:uid="{82561E37-9ABA-40A0-B476-0385758123CA}"/>
    <cellStyle name="Normal 3 4 4 3 2 2 2 2" xfId="20802" xr:uid="{AF8FCF45-A832-43A9-985F-B3085EDC9A49}"/>
    <cellStyle name="Normal 3 4 4 3 2 2 2 2 2" xfId="20803" xr:uid="{B7E400C6-57F3-4F73-AFCB-7FCB4E652D4F}"/>
    <cellStyle name="Normal 3 4 4 3 2 2 2 2 2 2" xfId="48752" xr:uid="{D4ED0CD8-0CBC-4F7D-858C-6D572D88316D}"/>
    <cellStyle name="Normal 3 4 4 3 2 2 2 2 3" xfId="48751" xr:uid="{B6A33FFC-7F78-4145-BC1A-890A456D3D24}"/>
    <cellStyle name="Normal 3 4 4 3 2 2 2 3" xfId="20804" xr:uid="{5EE7BE82-42D1-4877-8849-253ECE47F80B}"/>
    <cellStyle name="Normal 3 4 4 3 2 2 2 3 2" xfId="48753" xr:uid="{1806FF4A-690B-43A0-A00D-0172E06FCAD4}"/>
    <cellStyle name="Normal 3 4 4 3 2 2 2 4" xfId="48750" xr:uid="{529B6643-A059-4FDD-B61C-B66461B235E8}"/>
    <cellStyle name="Normal 3 4 4 3 2 2 3" xfId="20805" xr:uid="{3E0DEAFC-6401-4052-89BD-44F48605B266}"/>
    <cellStyle name="Normal 3 4 4 3 2 2 3 2" xfId="20806" xr:uid="{A672E999-ECB9-4CCC-8337-9D62DA556846}"/>
    <cellStyle name="Normal 3 4 4 3 2 2 3 2 2" xfId="48755" xr:uid="{B51C8524-2CF0-457D-B6C8-8D766A56A486}"/>
    <cellStyle name="Normal 3 4 4 3 2 2 3 3" xfId="48754" xr:uid="{AD30066F-36C1-426A-BB65-E73C610CAC1B}"/>
    <cellStyle name="Normal 3 4 4 3 2 2 4" xfId="20807" xr:uid="{1F3B1C5D-4DA8-4F49-81F5-7BFE741A76CD}"/>
    <cellStyle name="Normal 3 4 4 3 2 2 4 2" xfId="48756" xr:uid="{8BDC3E3C-4BF8-48A5-B760-90C48D5359FE}"/>
    <cellStyle name="Normal 3 4 4 3 2 2 5" xfId="48749" xr:uid="{D2F387FB-DF16-4867-912D-A80BBE2389C5}"/>
    <cellStyle name="Normal 3 4 4 3 2 3" xfId="20808" xr:uid="{F52E5120-D6B7-48B4-A6AB-3B65EE13FB0B}"/>
    <cellStyle name="Normal 3 4 4 3 2 3 2" xfId="20809" xr:uid="{FFB844FD-F10F-4238-951D-2D6396A55D4B}"/>
    <cellStyle name="Normal 3 4 4 3 2 3 2 2" xfId="20810" xr:uid="{7A0BC270-6770-4C2E-A086-CCC2B6D52198}"/>
    <cellStyle name="Normal 3 4 4 3 2 3 2 2 2" xfId="48759" xr:uid="{6E2D8770-DC9C-458D-AFBD-908038285C4D}"/>
    <cellStyle name="Normal 3 4 4 3 2 3 2 3" xfId="48758" xr:uid="{510DFCF6-944D-4387-A32B-65DE042949E8}"/>
    <cellStyle name="Normal 3 4 4 3 2 3 3" xfId="20811" xr:uid="{36A065C2-BC37-4BF3-BBCA-28DC40E73260}"/>
    <cellStyle name="Normal 3 4 4 3 2 3 3 2" xfId="48760" xr:uid="{7F8BFAD0-0A88-4D82-82E3-BF75484AEBB6}"/>
    <cellStyle name="Normal 3 4 4 3 2 3 4" xfId="48757" xr:uid="{6B50A81E-69DD-48D3-ADE1-0CC17617AB13}"/>
    <cellStyle name="Normal 3 4 4 3 2 4" xfId="20812" xr:uid="{2AA4922F-8040-4963-AF67-65B0088FF48C}"/>
    <cellStyle name="Normal 3 4 4 3 2 4 2" xfId="20813" xr:uid="{38C4CA5E-5743-48ED-BE40-A021D0E54F33}"/>
    <cellStyle name="Normal 3 4 4 3 2 4 2 2" xfId="48762" xr:uid="{F8B6C848-B837-4246-85D9-619206B7892B}"/>
    <cellStyle name="Normal 3 4 4 3 2 4 3" xfId="48761" xr:uid="{6B5C3A23-7CC4-41FD-BDD6-3C7B3AB284E0}"/>
    <cellStyle name="Normal 3 4 4 3 2 5" xfId="20814" xr:uid="{D2586F2C-3A06-4A05-A66D-87FADE709EEB}"/>
    <cellStyle name="Normal 3 4 4 3 2 5 2" xfId="48763" xr:uid="{546F8F07-5553-4EA0-B53D-AC8B05F18243}"/>
    <cellStyle name="Normal 3 4 4 3 2 6" xfId="48748" xr:uid="{595E28EE-373E-44DF-91B3-DF93B36BA21F}"/>
    <cellStyle name="Normal 3 4 4 3 3" xfId="20815" xr:uid="{E5F40FF4-657E-4F70-A10E-2619BE0C374D}"/>
    <cellStyle name="Normal 3 4 4 3 3 2" xfId="20816" xr:uid="{0ED70FAB-C762-4217-A6B4-759A1E92ADE0}"/>
    <cellStyle name="Normal 3 4 4 3 3 2 2" xfId="20817" xr:uid="{4FA338FF-CA1C-4FBD-82FF-7A4CAF99922F}"/>
    <cellStyle name="Normal 3 4 4 3 3 2 2 2" xfId="20818" xr:uid="{3995533B-257E-4AC3-88CB-3268384B0CD4}"/>
    <cellStyle name="Normal 3 4 4 3 3 2 2 2 2" xfId="48767" xr:uid="{78A4A37B-C789-4F12-B257-57CB690F8547}"/>
    <cellStyle name="Normal 3 4 4 3 3 2 2 3" xfId="48766" xr:uid="{803B36BB-3932-4B58-A66B-B3FAE0C72951}"/>
    <cellStyle name="Normal 3 4 4 3 3 2 3" xfId="20819" xr:uid="{7A51BBA4-7203-4699-961F-EAF675D7FE46}"/>
    <cellStyle name="Normal 3 4 4 3 3 2 3 2" xfId="48768" xr:uid="{D4BCAC5D-7B37-4474-8F99-2864C705F854}"/>
    <cellStyle name="Normal 3 4 4 3 3 2 4" xfId="48765" xr:uid="{62FCA39C-32C1-4EA3-9CF3-E9BD0D2FAD60}"/>
    <cellStyle name="Normal 3 4 4 3 3 3" xfId="20820" xr:uid="{1FEFA800-8795-4EAC-9A32-DB3880A2BB97}"/>
    <cellStyle name="Normal 3 4 4 3 3 3 2" xfId="20821" xr:uid="{81D138B6-CD7F-4C50-93E9-6C60F98EEB4A}"/>
    <cellStyle name="Normal 3 4 4 3 3 3 2 2" xfId="48770" xr:uid="{62EA08C5-E0D5-455B-8D11-347C4E969044}"/>
    <cellStyle name="Normal 3 4 4 3 3 3 3" xfId="48769" xr:uid="{53470387-996C-4EFB-AD5D-05094561BAB4}"/>
    <cellStyle name="Normal 3 4 4 3 3 4" xfId="20822" xr:uid="{5AC2B91A-D1DF-478D-B2B7-C4C494F21D97}"/>
    <cellStyle name="Normal 3 4 4 3 3 4 2" xfId="48771" xr:uid="{B3586E67-AAA1-4AD5-B67F-5F911E28A3D3}"/>
    <cellStyle name="Normal 3 4 4 3 3 5" xfId="48764" xr:uid="{1F890797-F150-4F6E-9E68-5A123CB2826A}"/>
    <cellStyle name="Normal 3 4 4 3 4" xfId="20823" xr:uid="{D469C92E-5DDC-49E9-82FA-D856EF845AB9}"/>
    <cellStyle name="Normal 3 4 4 3 4 2" xfId="20824" xr:uid="{C6DAA8B0-2D6A-4609-BFA2-950446127B81}"/>
    <cellStyle name="Normal 3 4 4 3 4 2 2" xfId="20825" xr:uid="{813DB8C5-D422-4886-8CAD-CE2A1899BB11}"/>
    <cellStyle name="Normal 3 4 4 3 4 2 2 2" xfId="20826" xr:uid="{430EF196-DA23-4C59-A96F-BDC936FB06AE}"/>
    <cellStyle name="Normal 3 4 4 3 4 2 2 2 2" xfId="48775" xr:uid="{2AED8419-6D4A-4DC8-ACBF-FB4C8A8D5747}"/>
    <cellStyle name="Normal 3 4 4 3 4 2 2 3" xfId="48774" xr:uid="{BDECAB9D-DAEE-49C5-9A4B-7D247832D175}"/>
    <cellStyle name="Normal 3 4 4 3 4 2 3" xfId="20827" xr:uid="{98F828FD-3F0F-453E-8D49-CD8C2E87EF34}"/>
    <cellStyle name="Normal 3 4 4 3 4 2 3 2" xfId="48776" xr:uid="{1604E1E7-DA24-44C7-8499-5EA823555F4D}"/>
    <cellStyle name="Normal 3 4 4 3 4 2 4" xfId="48773" xr:uid="{32C6E808-D1DC-4E29-845C-BFA09035B858}"/>
    <cellStyle name="Normal 3 4 4 3 4 3" xfId="20828" xr:uid="{BD1B8ACF-8F37-46CF-BE17-D2B57BBDB113}"/>
    <cellStyle name="Normal 3 4 4 3 4 3 2" xfId="20829" xr:uid="{E38C159D-DC3C-4051-A9F3-A38E6F8A615F}"/>
    <cellStyle name="Normal 3 4 4 3 4 3 2 2" xfId="48778" xr:uid="{C4510FAD-89B9-43E2-8B70-F98FA8D2D721}"/>
    <cellStyle name="Normal 3 4 4 3 4 3 3" xfId="48777" xr:uid="{21F68C6C-C8C8-4537-B637-7200A8BBCD60}"/>
    <cellStyle name="Normal 3 4 4 3 4 4" xfId="20830" xr:uid="{A73B1485-E3C0-4FA3-A7A2-284FA0E75E79}"/>
    <cellStyle name="Normal 3 4 4 3 4 4 2" xfId="48779" xr:uid="{514AA3B9-6794-4A55-B133-5BB8D70D26BA}"/>
    <cellStyle name="Normal 3 4 4 3 4 5" xfId="48772" xr:uid="{C38C66AC-6EC5-4F83-8B46-12C260E7A807}"/>
    <cellStyle name="Normal 3 4 4 3 5" xfId="20831" xr:uid="{FE5D15DF-925D-4ED2-A8EC-BBF196342382}"/>
    <cellStyle name="Normal 3 4 4 3 5 2" xfId="20832" xr:uid="{B8D9D9F1-D2FB-4108-811F-0ED49C3D1B0F}"/>
    <cellStyle name="Normal 3 4 4 3 5 2 2" xfId="20833" xr:uid="{0AC69F2B-32FD-49CE-A0F2-D890DEDF8C05}"/>
    <cellStyle name="Normal 3 4 4 3 5 2 2 2" xfId="48782" xr:uid="{5568E628-5A8D-4DDB-9938-0E25B64A4C67}"/>
    <cellStyle name="Normal 3 4 4 3 5 2 3" xfId="48781" xr:uid="{E903E2D2-7035-45C7-AB39-558FF0BB7BA2}"/>
    <cellStyle name="Normal 3 4 4 3 5 3" xfId="20834" xr:uid="{050C61A8-0940-441A-91D2-68D6DEA94359}"/>
    <cellStyle name="Normal 3 4 4 3 5 3 2" xfId="48783" xr:uid="{A4FC4D6A-495B-4EFE-AE6E-69C91C1C6CCD}"/>
    <cellStyle name="Normal 3 4 4 3 5 4" xfId="48780" xr:uid="{A04A7836-C2EE-4F52-A59F-8D615376F9B7}"/>
    <cellStyle name="Normal 3 4 4 3 6" xfId="20835" xr:uid="{DE0DC246-9125-4F37-8E7F-EFE3AF179D5D}"/>
    <cellStyle name="Normal 3 4 4 3 6 2" xfId="20836" xr:uid="{79B4CC50-2F50-47C9-BC50-DB991BA10056}"/>
    <cellStyle name="Normal 3 4 4 3 6 2 2" xfId="48785" xr:uid="{157DBB79-977C-4508-A809-C67E9F66C276}"/>
    <cellStyle name="Normal 3 4 4 3 6 3" xfId="48784" xr:uid="{F4F94EE4-1D21-4996-9B48-AA8AE1F61DDA}"/>
    <cellStyle name="Normal 3 4 4 3 7" xfId="20837" xr:uid="{CA15EFD8-776E-4E08-ADEA-D2309A9F19E0}"/>
    <cellStyle name="Normal 3 4 4 3 7 2" xfId="48786" xr:uid="{F132B39C-EDA1-4C30-B661-AB90C9C7FA2E}"/>
    <cellStyle name="Normal 3 4 4 3 8" xfId="28492" xr:uid="{94632EA7-341E-4B9A-AEC0-83635057A830}"/>
    <cellStyle name="Normal 3 4 4 4" xfId="20838" xr:uid="{5EF4B274-337B-4629-8B16-83286F6ED8B6}"/>
    <cellStyle name="Normal 3 4 4 4 2" xfId="20839" xr:uid="{0193F3A7-F708-45FD-B123-33D7EDFC0CD8}"/>
    <cellStyle name="Normal 3 4 4 4 2 2" xfId="20840" xr:uid="{5C244C8C-CD98-4856-B74F-9439FA17C589}"/>
    <cellStyle name="Normal 3 4 4 4 2 2 2" xfId="20841" xr:uid="{EC6DA15A-6A63-44D4-9D8C-76EA38B4B05C}"/>
    <cellStyle name="Normal 3 4 4 4 2 2 2 2" xfId="20842" xr:uid="{30A0EF0F-761B-4A29-8153-05C6AC847965}"/>
    <cellStyle name="Normal 3 4 4 4 2 2 2 2 2" xfId="48791" xr:uid="{C65C21C5-DBCF-4027-BD6C-1342D8AFB8F6}"/>
    <cellStyle name="Normal 3 4 4 4 2 2 2 3" xfId="48790" xr:uid="{254BF950-0CF9-40A5-92CB-B0F7E9468CA1}"/>
    <cellStyle name="Normal 3 4 4 4 2 2 3" xfId="20843" xr:uid="{E6F6A3FC-1333-4616-9DB2-70451E64FCEE}"/>
    <cellStyle name="Normal 3 4 4 4 2 2 3 2" xfId="48792" xr:uid="{C3181F6E-0D38-498F-852F-D10B3275C18E}"/>
    <cellStyle name="Normal 3 4 4 4 2 2 4" xfId="48789" xr:uid="{A49D449D-E80E-4405-AACF-53C82C5FC2E6}"/>
    <cellStyle name="Normal 3 4 4 4 2 3" xfId="20844" xr:uid="{208EC022-0E03-4735-9BC1-198C5116CCED}"/>
    <cellStyle name="Normal 3 4 4 4 2 3 2" xfId="20845" xr:uid="{33A03051-DF60-43F8-8A9A-4DB8970019AB}"/>
    <cellStyle name="Normal 3 4 4 4 2 3 2 2" xfId="48794" xr:uid="{119058A6-7836-418B-9326-8DA29FF82E2F}"/>
    <cellStyle name="Normal 3 4 4 4 2 3 3" xfId="48793" xr:uid="{FAF5DC79-7693-4BEC-9354-701B67F1AB2B}"/>
    <cellStyle name="Normal 3 4 4 4 2 4" xfId="20846" xr:uid="{83CFC0C2-C48B-4550-91A8-A6A6B38A3784}"/>
    <cellStyle name="Normal 3 4 4 4 2 4 2" xfId="48795" xr:uid="{97C160F0-7125-4AA5-8AD6-2DDA5F63AE84}"/>
    <cellStyle name="Normal 3 4 4 4 2 5" xfId="48788" xr:uid="{5098FFE2-20C5-485D-A577-C745A6EE6F0E}"/>
    <cellStyle name="Normal 3 4 4 4 3" xfId="20847" xr:uid="{835B81D8-8374-4D79-ABBA-A3603397E306}"/>
    <cellStyle name="Normal 3 4 4 4 3 2" xfId="20848" xr:uid="{65A9CA2C-8477-4423-8765-393B55977B95}"/>
    <cellStyle name="Normal 3 4 4 4 3 2 2" xfId="20849" xr:uid="{EE82D110-23BB-411E-9BD8-22DD43B282E7}"/>
    <cellStyle name="Normal 3 4 4 4 3 2 2 2" xfId="48798" xr:uid="{A7B6956B-1126-4A4F-8D8D-05B5F9942BC9}"/>
    <cellStyle name="Normal 3 4 4 4 3 2 3" xfId="48797" xr:uid="{5AA9975C-1970-425A-B569-00333B72C694}"/>
    <cellStyle name="Normal 3 4 4 4 3 3" xfId="20850" xr:uid="{ABBC4826-6365-47A5-A05F-ED1A9FEDB6FA}"/>
    <cellStyle name="Normal 3 4 4 4 3 3 2" xfId="48799" xr:uid="{A57EE9E9-3A03-4AF8-BB12-21E066167742}"/>
    <cellStyle name="Normal 3 4 4 4 3 4" xfId="48796" xr:uid="{E50C9331-E3E6-44FB-841C-F835CFE2A203}"/>
    <cellStyle name="Normal 3 4 4 4 4" xfId="20851" xr:uid="{04FB973D-A0B7-4DCA-AA85-5B47558D9B2D}"/>
    <cellStyle name="Normal 3 4 4 4 4 2" xfId="20852" xr:uid="{CF3A81D3-C198-466D-A369-FF0BF51B728F}"/>
    <cellStyle name="Normal 3 4 4 4 4 2 2" xfId="48801" xr:uid="{EC02660D-114B-4016-817D-7FA8D26ACC15}"/>
    <cellStyle name="Normal 3 4 4 4 4 3" xfId="48800" xr:uid="{CF85CE2A-91EB-4EBD-AED6-EF2BDD94A792}"/>
    <cellStyle name="Normal 3 4 4 4 5" xfId="20853" xr:uid="{D77C5BEF-D9DC-476F-852D-493DED7081C4}"/>
    <cellStyle name="Normal 3 4 4 4 5 2" xfId="48802" xr:uid="{5B620C32-8780-45C3-B42F-198F576DAC9B}"/>
    <cellStyle name="Normal 3 4 4 4 6" xfId="48787" xr:uid="{3D34F986-2CD3-4619-9717-3134B36F11A5}"/>
    <cellStyle name="Normal 3 4 4 5" xfId="20854" xr:uid="{8871AE2D-30C7-44CF-8BF3-073E9B0BB106}"/>
    <cellStyle name="Normal 3 4 4 5 2" xfId="20855" xr:uid="{C0CA8D64-1397-4DA3-9ABB-9BF16E1ED480}"/>
    <cellStyle name="Normal 3 4 4 5 2 2" xfId="20856" xr:uid="{0AC3D827-F26D-45F6-A004-DFF5DD8AB4B4}"/>
    <cellStyle name="Normal 3 4 4 5 2 2 2" xfId="20857" xr:uid="{8AEC19CC-099A-42FD-80A2-4D5C56FD0CB0}"/>
    <cellStyle name="Normal 3 4 4 5 2 2 2 2" xfId="48806" xr:uid="{AD56B9E2-B56E-4D62-8248-67D20F67C19A}"/>
    <cellStyle name="Normal 3 4 4 5 2 2 3" xfId="48805" xr:uid="{F9DF0844-AB91-4191-8E1E-22DAFEBE49A1}"/>
    <cellStyle name="Normal 3 4 4 5 2 3" xfId="20858" xr:uid="{50D0DA95-87F6-40FC-86BD-98C9AAB4A133}"/>
    <cellStyle name="Normal 3 4 4 5 2 3 2" xfId="48807" xr:uid="{E6BBB00C-AB18-4736-A4DC-9AA5CBCFEFFE}"/>
    <cellStyle name="Normal 3 4 4 5 2 4" xfId="48804" xr:uid="{B4863041-C5D2-4DD9-893A-CB53FFC28C2F}"/>
    <cellStyle name="Normal 3 4 4 5 3" xfId="20859" xr:uid="{31448398-FDC3-49CF-B730-1230B82F2780}"/>
    <cellStyle name="Normal 3 4 4 5 3 2" xfId="20860" xr:uid="{4D587108-72ED-492D-AC58-7CA100FB9C0E}"/>
    <cellStyle name="Normal 3 4 4 5 3 2 2" xfId="48809" xr:uid="{9132DBA6-A6EB-440F-BB6E-7E4935431C2D}"/>
    <cellStyle name="Normal 3 4 4 5 3 3" xfId="48808" xr:uid="{5158CEA1-4854-4418-8508-1457C7E98E75}"/>
    <cellStyle name="Normal 3 4 4 5 4" xfId="20861" xr:uid="{FF779EDF-417B-42F3-81C5-77ACA1B0ADDC}"/>
    <cellStyle name="Normal 3 4 4 5 4 2" xfId="48810" xr:uid="{548737F5-C1B8-4C6B-B4CC-AC43B3EBC373}"/>
    <cellStyle name="Normal 3 4 4 5 5" xfId="48803" xr:uid="{8782C626-8828-470B-BBB6-3DF9C5418B7E}"/>
    <cellStyle name="Normal 3 4 4 6" xfId="20862" xr:uid="{C547D5A9-29BF-4A49-BC8C-CAF5AAF5AD79}"/>
    <cellStyle name="Normal 3 4 4 6 2" xfId="20863" xr:uid="{3D8BA2B1-3A5F-4914-B7CB-2E4C5972F27D}"/>
    <cellStyle name="Normal 3 4 4 6 2 2" xfId="20864" xr:uid="{ECC530B3-1857-46FD-A5F0-F475C9E6A1EC}"/>
    <cellStyle name="Normal 3 4 4 6 2 2 2" xfId="20865" xr:uid="{245A7414-EDCA-4EF2-B8DA-76FFEC2F6B96}"/>
    <cellStyle name="Normal 3 4 4 6 2 2 2 2" xfId="48814" xr:uid="{01AE382C-B91B-4132-BF92-114E65DAE3A9}"/>
    <cellStyle name="Normal 3 4 4 6 2 2 3" xfId="48813" xr:uid="{A84A7A4E-F479-45ED-BCB5-C5840BD8A13C}"/>
    <cellStyle name="Normal 3 4 4 6 2 3" xfId="20866" xr:uid="{BAE83209-1C5D-47E0-B404-680B170655F1}"/>
    <cellStyle name="Normal 3 4 4 6 2 3 2" xfId="48815" xr:uid="{E0E73565-E7E5-4065-A586-7B21C4F0ABBF}"/>
    <cellStyle name="Normal 3 4 4 6 2 4" xfId="48812" xr:uid="{7C696A73-C7B5-4624-89DE-556E0CF38346}"/>
    <cellStyle name="Normal 3 4 4 6 3" xfId="20867" xr:uid="{4BB17968-CF53-4CC5-AAC5-76373424A953}"/>
    <cellStyle name="Normal 3 4 4 6 3 2" xfId="20868" xr:uid="{ACC3B568-47E1-4DBD-8071-CDC928E4BF02}"/>
    <cellStyle name="Normal 3 4 4 6 3 2 2" xfId="48817" xr:uid="{A920EB97-8FB1-41E7-83E6-5D7F9408DFDA}"/>
    <cellStyle name="Normal 3 4 4 6 3 3" xfId="48816" xr:uid="{EFD276B0-0D2B-401B-97C3-66633C0953A4}"/>
    <cellStyle name="Normal 3 4 4 6 4" xfId="20869" xr:uid="{978DF71F-46D8-42F8-87D8-C62F3FB7E764}"/>
    <cellStyle name="Normal 3 4 4 6 4 2" xfId="48818" xr:uid="{D48A179C-B700-4EDD-8A9B-8D37C67B1D8D}"/>
    <cellStyle name="Normal 3 4 4 6 5" xfId="48811" xr:uid="{D88F0009-AC49-4511-8B20-3FB44333F790}"/>
    <cellStyle name="Normal 3 4 4 7" xfId="20870" xr:uid="{1ABA010C-2FD9-41CE-B5E9-54669C114BFC}"/>
    <cellStyle name="Normal 3 4 4 7 2" xfId="20871" xr:uid="{0D4E2743-684A-4629-9DCB-0178B161AB5E}"/>
    <cellStyle name="Normal 3 4 4 7 2 2" xfId="20872" xr:uid="{F294A0CF-4538-449D-9028-7317FF817EEF}"/>
    <cellStyle name="Normal 3 4 4 7 2 2 2" xfId="48821" xr:uid="{0D91819F-D2C4-4DCD-8630-5567D7A859F0}"/>
    <cellStyle name="Normal 3 4 4 7 2 3" xfId="48820" xr:uid="{FAC4A821-E43B-4DE4-818D-F8AFDE2E9334}"/>
    <cellStyle name="Normal 3 4 4 7 3" xfId="20873" xr:uid="{11884187-21DA-40D0-AC93-09724DA5BC14}"/>
    <cellStyle name="Normal 3 4 4 7 3 2" xfId="48822" xr:uid="{CDA1C1A6-6CB3-4A5A-9A23-58A539AE6AA0}"/>
    <cellStyle name="Normal 3 4 4 7 4" xfId="48819" xr:uid="{36FF437C-969D-4D0D-97CB-5A31B5FDE433}"/>
    <cellStyle name="Normal 3 4 4 8" xfId="20874" xr:uid="{FB18B8F3-5B38-4B3C-BC66-E60BF11A48C4}"/>
    <cellStyle name="Normal 3 4 4 8 2" xfId="20875" xr:uid="{6EBE6932-3385-4081-ACD7-66CC8ED74240}"/>
    <cellStyle name="Normal 3 4 4 8 2 2" xfId="48824" xr:uid="{1E26F4B8-F679-4F9D-AA65-35646A8816BD}"/>
    <cellStyle name="Normal 3 4 4 8 3" xfId="48823" xr:uid="{919CE0F3-2835-4DBD-8713-64B36B67AD3E}"/>
    <cellStyle name="Normal 3 4 4 9" xfId="20876" xr:uid="{69D0C6D8-9DB0-4A87-9D5F-380FCA0FEF64}"/>
    <cellStyle name="Normal 3 4 4 9 2" xfId="48825" xr:uid="{05D32981-BB7F-4404-ABB1-F040E08300C5}"/>
    <cellStyle name="Normal 3 4 5" xfId="243" xr:uid="{C9CB0CDE-21D5-4DBA-B665-C0C665B384B8}"/>
    <cellStyle name="Normal 3 4 5 10" xfId="28224" xr:uid="{D4BF3B91-299F-4412-AEB0-D91EE0DF69B1}"/>
    <cellStyle name="Normal 3 4 5 2" xfId="590" xr:uid="{4197BAB1-494A-4EB9-8409-995094607255}"/>
    <cellStyle name="Normal 3 4 5 2 2" xfId="20877" xr:uid="{0A036F48-23FF-4C33-9DAF-9AA566A9626D}"/>
    <cellStyle name="Normal 3 4 5 2 2 2" xfId="20878" xr:uid="{789D24C2-C8A3-4C92-B5CB-1608EC199D70}"/>
    <cellStyle name="Normal 3 4 5 2 2 2 2" xfId="20879" xr:uid="{EDDC0D6C-274C-454D-98E5-15FEFDDE1FAF}"/>
    <cellStyle name="Normal 3 4 5 2 2 2 2 2" xfId="20880" xr:uid="{2B8FD12D-FDDE-4168-B39D-1D84E0B7511D}"/>
    <cellStyle name="Normal 3 4 5 2 2 2 2 2 2" xfId="20881" xr:uid="{F60D64D9-568D-4560-9356-A32FB5238D4E}"/>
    <cellStyle name="Normal 3 4 5 2 2 2 2 2 2 2" xfId="48830" xr:uid="{A707ED16-C17A-4544-A2BB-24558B755C67}"/>
    <cellStyle name="Normal 3 4 5 2 2 2 2 2 3" xfId="48829" xr:uid="{ECB9AD84-2F4C-472A-8066-4041F3A36F9F}"/>
    <cellStyle name="Normal 3 4 5 2 2 2 2 3" xfId="20882" xr:uid="{EED591F6-92F5-4858-B381-C94BA5E4F7D4}"/>
    <cellStyle name="Normal 3 4 5 2 2 2 2 3 2" xfId="48831" xr:uid="{0D97E9D2-F281-4F5F-86EC-D4539A6545AB}"/>
    <cellStyle name="Normal 3 4 5 2 2 2 2 4" xfId="48828" xr:uid="{D1CFB7EE-5FE5-4EE9-B0AA-8BCC25E08A75}"/>
    <cellStyle name="Normal 3 4 5 2 2 2 3" xfId="20883" xr:uid="{7E3A8BF6-9B0E-4BA3-9855-5DDE8B2F4A7F}"/>
    <cellStyle name="Normal 3 4 5 2 2 2 3 2" xfId="20884" xr:uid="{06E9B594-0DC8-4477-9F76-79C12D587740}"/>
    <cellStyle name="Normal 3 4 5 2 2 2 3 2 2" xfId="48833" xr:uid="{AB4DC9D0-A2A3-4AE5-AB20-A74B215B4F37}"/>
    <cellStyle name="Normal 3 4 5 2 2 2 3 3" xfId="48832" xr:uid="{7A94BF83-6650-4693-8CCC-BF67BC0D227E}"/>
    <cellStyle name="Normal 3 4 5 2 2 2 4" xfId="20885" xr:uid="{125F93DB-ABF4-44FF-87AB-4FCEF3B38FF9}"/>
    <cellStyle name="Normal 3 4 5 2 2 2 4 2" xfId="48834" xr:uid="{EE57495C-5D00-4CED-81EB-7C92742354CA}"/>
    <cellStyle name="Normal 3 4 5 2 2 2 5" xfId="48827" xr:uid="{B5486323-D033-48D6-8B11-30897D6A67CF}"/>
    <cellStyle name="Normal 3 4 5 2 2 3" xfId="20886" xr:uid="{FFABFD54-0DAE-4879-800A-1C2D978B52DC}"/>
    <cellStyle name="Normal 3 4 5 2 2 3 2" xfId="20887" xr:uid="{C72A4F13-8631-45FF-8633-C360F92EFD96}"/>
    <cellStyle name="Normal 3 4 5 2 2 3 2 2" xfId="20888" xr:uid="{7905E5CA-BA63-475A-B171-29391FF66BEE}"/>
    <cellStyle name="Normal 3 4 5 2 2 3 2 2 2" xfId="48837" xr:uid="{E32B302A-23F4-4D83-9F00-D7E690C19C33}"/>
    <cellStyle name="Normal 3 4 5 2 2 3 2 3" xfId="48836" xr:uid="{EC45E164-63A6-434E-8ED1-030A75AFC303}"/>
    <cellStyle name="Normal 3 4 5 2 2 3 3" xfId="20889" xr:uid="{252521E9-D25A-4ED2-BFBD-9A5ACCB95FA3}"/>
    <cellStyle name="Normal 3 4 5 2 2 3 3 2" xfId="48838" xr:uid="{09AA8E3E-007A-4E65-8CE3-D648CFD7DDC1}"/>
    <cellStyle name="Normal 3 4 5 2 2 3 4" xfId="48835" xr:uid="{D2F6011A-4523-4380-81D9-7E31268F63F3}"/>
    <cellStyle name="Normal 3 4 5 2 2 4" xfId="20890" xr:uid="{FDF45A7B-58FF-4085-A37F-E7EAF7D19204}"/>
    <cellStyle name="Normal 3 4 5 2 2 4 2" xfId="20891" xr:uid="{240C8405-E23D-40CC-AB7F-610DBB0619AC}"/>
    <cellStyle name="Normal 3 4 5 2 2 4 2 2" xfId="48840" xr:uid="{D952F3B9-1043-414E-9DA4-ABD27BBC3586}"/>
    <cellStyle name="Normal 3 4 5 2 2 4 3" xfId="48839" xr:uid="{2D146594-B43E-4979-8A89-05F3E5F3692F}"/>
    <cellStyle name="Normal 3 4 5 2 2 5" xfId="20892" xr:uid="{709FAA48-32DF-4668-94B1-19881FEE28F6}"/>
    <cellStyle name="Normal 3 4 5 2 2 5 2" xfId="48841" xr:uid="{414BDE72-D52C-4194-AEF3-D72F0A2AB7C9}"/>
    <cellStyle name="Normal 3 4 5 2 2 6" xfId="48826" xr:uid="{028399BB-85FB-4351-BA30-72DBDB084986}"/>
    <cellStyle name="Normal 3 4 5 2 3" xfId="20893" xr:uid="{38442771-C7F9-4C44-9620-62578B4D6C09}"/>
    <cellStyle name="Normal 3 4 5 2 3 2" xfId="20894" xr:uid="{4CA6F34F-C016-4F05-A824-49387A8854FA}"/>
    <cellStyle name="Normal 3 4 5 2 3 2 2" xfId="20895" xr:uid="{81C546FF-7AB9-4D6D-9430-CAE0569D5A0C}"/>
    <cellStyle name="Normal 3 4 5 2 3 2 2 2" xfId="20896" xr:uid="{694A46B8-1177-4D1A-9841-FDD6D3B5711F}"/>
    <cellStyle name="Normal 3 4 5 2 3 2 2 2 2" xfId="48845" xr:uid="{CB124651-FF79-4C6E-8D18-A224310E91F9}"/>
    <cellStyle name="Normal 3 4 5 2 3 2 2 3" xfId="48844" xr:uid="{957830E6-75E6-4394-948E-3F938E3CA299}"/>
    <cellStyle name="Normal 3 4 5 2 3 2 3" xfId="20897" xr:uid="{D6289A13-65A9-4C27-B24B-799157070F94}"/>
    <cellStyle name="Normal 3 4 5 2 3 2 3 2" xfId="48846" xr:uid="{CBBFEAB1-66B5-40F8-9816-17BD771FDBA7}"/>
    <cellStyle name="Normal 3 4 5 2 3 2 4" xfId="48843" xr:uid="{81B4757C-6B83-4AEE-B2D3-E32190D5A65B}"/>
    <cellStyle name="Normal 3 4 5 2 3 3" xfId="20898" xr:uid="{38194E6B-E013-462D-8FAF-284E70E329CD}"/>
    <cellStyle name="Normal 3 4 5 2 3 3 2" xfId="20899" xr:uid="{9B3FAC5F-B13C-4AF0-A2E7-5AEDCFDA9692}"/>
    <cellStyle name="Normal 3 4 5 2 3 3 2 2" xfId="48848" xr:uid="{A5F7302F-A772-49EE-B60F-4C4EE1371F5B}"/>
    <cellStyle name="Normal 3 4 5 2 3 3 3" xfId="48847" xr:uid="{49EBE422-EEB0-46D9-A3A8-B1E42290FF75}"/>
    <cellStyle name="Normal 3 4 5 2 3 4" xfId="20900" xr:uid="{2C769071-AF7E-4892-B5DE-7D5EA920EC52}"/>
    <cellStyle name="Normal 3 4 5 2 3 4 2" xfId="48849" xr:uid="{12D25934-B69A-4E68-867A-766F6D864710}"/>
    <cellStyle name="Normal 3 4 5 2 3 5" xfId="48842" xr:uid="{49419270-5C33-472B-9E6C-1B497E261F1E}"/>
    <cellStyle name="Normal 3 4 5 2 4" xfId="20901" xr:uid="{7372F7B5-F98E-4134-A864-CB3D7B2514F5}"/>
    <cellStyle name="Normal 3 4 5 2 4 2" xfId="20902" xr:uid="{E3E8D830-E0E3-42D1-860F-0BDA9F96B3C5}"/>
    <cellStyle name="Normal 3 4 5 2 4 2 2" xfId="20903" xr:uid="{87F30FD9-B4E6-403A-8829-89BB409DB8C1}"/>
    <cellStyle name="Normal 3 4 5 2 4 2 2 2" xfId="20904" xr:uid="{5BF3F697-7117-4FAE-8746-94FC4B8B459B}"/>
    <cellStyle name="Normal 3 4 5 2 4 2 2 2 2" xfId="48853" xr:uid="{8006054B-5862-4387-A6F7-53D789514A8C}"/>
    <cellStyle name="Normal 3 4 5 2 4 2 2 3" xfId="48852" xr:uid="{8E11695F-608F-4094-A85D-27A82386CEDD}"/>
    <cellStyle name="Normal 3 4 5 2 4 2 3" xfId="20905" xr:uid="{A0CEB321-65C9-424B-9439-66613C2C1856}"/>
    <cellStyle name="Normal 3 4 5 2 4 2 3 2" xfId="48854" xr:uid="{F78130F8-DDDC-49DD-8694-03287BFE7FBE}"/>
    <cellStyle name="Normal 3 4 5 2 4 2 4" xfId="48851" xr:uid="{3EBB2773-8CF7-49FC-9AB2-0BFF19D5F678}"/>
    <cellStyle name="Normal 3 4 5 2 4 3" xfId="20906" xr:uid="{A861006E-302B-48E5-93DB-829FBEE4E1A8}"/>
    <cellStyle name="Normal 3 4 5 2 4 3 2" xfId="20907" xr:uid="{83E1D0DE-AE89-427B-808F-899DD9B1C513}"/>
    <cellStyle name="Normal 3 4 5 2 4 3 2 2" xfId="48856" xr:uid="{5B835416-185E-460C-B106-300A0619E075}"/>
    <cellStyle name="Normal 3 4 5 2 4 3 3" xfId="48855" xr:uid="{B4CBB82D-0859-4521-8AC1-487ACF7BF737}"/>
    <cellStyle name="Normal 3 4 5 2 4 4" xfId="20908" xr:uid="{06E03813-5DCC-4D6D-8779-183C1129C159}"/>
    <cellStyle name="Normal 3 4 5 2 4 4 2" xfId="48857" xr:uid="{B315C16E-1629-4741-8EE2-830A1EA36651}"/>
    <cellStyle name="Normal 3 4 5 2 4 5" xfId="48850" xr:uid="{63A03E1A-7816-4401-9894-DDA67A71A0A2}"/>
    <cellStyle name="Normal 3 4 5 2 5" xfId="20909" xr:uid="{F6FD266D-FAB0-466E-85C0-47B12736D4EF}"/>
    <cellStyle name="Normal 3 4 5 2 5 2" xfId="20910" xr:uid="{F8798080-3EBE-45FE-8952-AA1EAA68669B}"/>
    <cellStyle name="Normal 3 4 5 2 5 2 2" xfId="20911" xr:uid="{FFA3DC36-40C7-4048-AA7A-2ABD9B43B41B}"/>
    <cellStyle name="Normal 3 4 5 2 5 2 2 2" xfId="48860" xr:uid="{D7CEA280-C038-437C-A7C4-DDEC259528C0}"/>
    <cellStyle name="Normal 3 4 5 2 5 2 3" xfId="48859" xr:uid="{E4457DFB-1A7B-4867-989B-8B7B26DCAA5D}"/>
    <cellStyle name="Normal 3 4 5 2 5 3" xfId="20912" xr:uid="{1CAFFF46-8361-49A2-AF5D-2BFDE2204796}"/>
    <cellStyle name="Normal 3 4 5 2 5 3 2" xfId="48861" xr:uid="{B3192CE9-B786-4082-B7EF-F3C0C3DD3D33}"/>
    <cellStyle name="Normal 3 4 5 2 5 4" xfId="48858" xr:uid="{EB9965A9-D396-4054-8A7E-CAE7E4DD39BD}"/>
    <cellStyle name="Normal 3 4 5 2 6" xfId="20913" xr:uid="{59B2B614-0854-4C6F-A386-3B42777457FD}"/>
    <cellStyle name="Normal 3 4 5 2 6 2" xfId="20914" xr:uid="{9FF5E252-5AE8-4BEA-9D96-24F8FB9949C9}"/>
    <cellStyle name="Normal 3 4 5 2 6 2 2" xfId="48863" xr:uid="{2AFB13F4-EA69-41D1-8F43-9262399820A6}"/>
    <cellStyle name="Normal 3 4 5 2 6 3" xfId="48862" xr:uid="{CF5CED76-DD24-4B7B-A5D9-03950419FA97}"/>
    <cellStyle name="Normal 3 4 5 2 7" xfId="20915" xr:uid="{FEE03191-A525-4226-8EA4-73C1B3D5F691}"/>
    <cellStyle name="Normal 3 4 5 2 7 2" xfId="48864" xr:uid="{6B876EBD-5E2D-4E83-8093-6344737F404F}"/>
    <cellStyle name="Normal 3 4 5 2 8" xfId="28569" xr:uid="{1F279424-E6FA-4779-9150-1D8362E90685}"/>
    <cellStyle name="Normal 3 4 5 3" xfId="20916" xr:uid="{6FA9BEEB-44F6-4CE8-B83F-9225A4D8E14B}"/>
    <cellStyle name="Normal 3 4 5 3 2" xfId="20917" xr:uid="{64CCC5B6-B3EF-4E6C-89F9-38304E43077E}"/>
    <cellStyle name="Normal 3 4 5 3 2 2" xfId="20918" xr:uid="{EBBA1CA2-D432-412B-9984-1200812521CC}"/>
    <cellStyle name="Normal 3 4 5 3 2 2 2" xfId="20919" xr:uid="{24838489-F86F-4910-B972-7E9B1EBE93F9}"/>
    <cellStyle name="Normal 3 4 5 3 2 2 2 2" xfId="20920" xr:uid="{2E1EC36D-2721-4C64-9860-35DA8ADEF3CE}"/>
    <cellStyle name="Normal 3 4 5 3 2 2 2 2 2" xfId="48869" xr:uid="{E4D9BF1E-A745-4D6E-B38C-73ADBB4FB2FF}"/>
    <cellStyle name="Normal 3 4 5 3 2 2 2 3" xfId="48868" xr:uid="{0ACD9D04-8C94-4246-BCD9-1F8236DBA24A}"/>
    <cellStyle name="Normal 3 4 5 3 2 2 3" xfId="20921" xr:uid="{6B6663FE-9A37-4DD9-84B8-097EA8BA4FE2}"/>
    <cellStyle name="Normal 3 4 5 3 2 2 3 2" xfId="48870" xr:uid="{24C9989A-0C3C-4F0D-B6AF-F0C63EAD99A7}"/>
    <cellStyle name="Normal 3 4 5 3 2 2 4" xfId="48867" xr:uid="{2806B324-94DA-4FF1-B344-33B7B8E67B09}"/>
    <cellStyle name="Normal 3 4 5 3 2 3" xfId="20922" xr:uid="{6A19CAD2-B5FE-45E7-873E-F7B597BF90ED}"/>
    <cellStyle name="Normal 3 4 5 3 2 3 2" xfId="20923" xr:uid="{B2F64AB8-BA2F-4AFB-8968-5E21D9BAE254}"/>
    <cellStyle name="Normal 3 4 5 3 2 3 2 2" xfId="48872" xr:uid="{73E59AD0-4A33-4BAE-9E66-8CC1FFCA8432}"/>
    <cellStyle name="Normal 3 4 5 3 2 3 3" xfId="48871" xr:uid="{89D31AD9-7882-4302-BBE4-79C30256FF72}"/>
    <cellStyle name="Normal 3 4 5 3 2 4" xfId="20924" xr:uid="{032C8F0D-7823-4C01-BAD1-0AD2DB2B1F5E}"/>
    <cellStyle name="Normal 3 4 5 3 2 4 2" xfId="48873" xr:uid="{3D42B7F4-25F4-4621-9985-197088FD4B5A}"/>
    <cellStyle name="Normal 3 4 5 3 2 5" xfId="48866" xr:uid="{98FCB4D1-4F62-4700-A664-82DCF3B6C423}"/>
    <cellStyle name="Normal 3 4 5 3 3" xfId="20925" xr:uid="{3F7F3348-43CE-4565-B28D-5D925C192EF4}"/>
    <cellStyle name="Normal 3 4 5 3 3 2" xfId="20926" xr:uid="{119839A1-0050-445D-AEAD-DAD192F11957}"/>
    <cellStyle name="Normal 3 4 5 3 3 2 2" xfId="20927" xr:uid="{0D8474E0-438C-44ED-B07C-700870F70860}"/>
    <cellStyle name="Normal 3 4 5 3 3 2 2 2" xfId="48876" xr:uid="{F974BE61-B6C8-47B3-8C0F-FD9292AA824F}"/>
    <cellStyle name="Normal 3 4 5 3 3 2 3" xfId="48875" xr:uid="{3FC1B04B-043B-4E80-92CE-32319657337B}"/>
    <cellStyle name="Normal 3 4 5 3 3 3" xfId="20928" xr:uid="{4C70D808-5D29-4785-982F-51EFA41DB5E1}"/>
    <cellStyle name="Normal 3 4 5 3 3 3 2" xfId="48877" xr:uid="{E47225DE-EB64-4133-837D-A0FF38450962}"/>
    <cellStyle name="Normal 3 4 5 3 3 4" xfId="48874" xr:uid="{36693B34-4D62-45E4-8D74-BFFAD4CBBF19}"/>
    <cellStyle name="Normal 3 4 5 3 4" xfId="20929" xr:uid="{F44C7DA0-4F57-45E2-83C9-5CE974030B95}"/>
    <cellStyle name="Normal 3 4 5 3 4 2" xfId="20930" xr:uid="{7B28F24F-912A-4C31-97FC-68027A1AB804}"/>
    <cellStyle name="Normal 3 4 5 3 4 2 2" xfId="48879" xr:uid="{05474EAE-4760-4308-B7D4-906DA5C85A61}"/>
    <cellStyle name="Normal 3 4 5 3 4 3" xfId="48878" xr:uid="{7E62E580-E74F-4E59-8753-691689845304}"/>
    <cellStyle name="Normal 3 4 5 3 5" xfId="20931" xr:uid="{7FE24993-8A69-4330-AC90-88614BC03F13}"/>
    <cellStyle name="Normal 3 4 5 3 5 2" xfId="48880" xr:uid="{6350820D-454C-4960-BAA8-07729ADC2293}"/>
    <cellStyle name="Normal 3 4 5 3 6" xfId="48865" xr:uid="{10D7BF1A-9BCD-4182-A438-A003D47173AC}"/>
    <cellStyle name="Normal 3 4 5 4" xfId="20932" xr:uid="{93C0792F-F946-4C13-9820-2BA6EA4932B8}"/>
    <cellStyle name="Normal 3 4 5 4 2" xfId="20933" xr:uid="{034D0540-5845-4A27-B73F-43CCB6B05141}"/>
    <cellStyle name="Normal 3 4 5 4 2 2" xfId="20934" xr:uid="{E92288BC-9071-4977-A882-1BD345070FFA}"/>
    <cellStyle name="Normal 3 4 5 4 2 2 2" xfId="20935" xr:uid="{A490AB71-07FD-49DE-AAB9-0E6CCC98C236}"/>
    <cellStyle name="Normal 3 4 5 4 2 2 2 2" xfId="48884" xr:uid="{C31A7AF6-4FAE-46A6-B788-A6760BB1E761}"/>
    <cellStyle name="Normal 3 4 5 4 2 2 3" xfId="48883" xr:uid="{E5F5AEF3-D233-4B87-992B-2194EFD0D97B}"/>
    <cellStyle name="Normal 3 4 5 4 2 3" xfId="20936" xr:uid="{7F17EE6A-9EA3-4CB4-8E9D-88A686BE8A8D}"/>
    <cellStyle name="Normal 3 4 5 4 2 3 2" xfId="48885" xr:uid="{102867F7-8615-4030-9610-DA24F38DE037}"/>
    <cellStyle name="Normal 3 4 5 4 2 4" xfId="48882" xr:uid="{67620771-CC94-4262-9731-3377FDA8043C}"/>
    <cellStyle name="Normal 3 4 5 4 3" xfId="20937" xr:uid="{759766E3-6A05-470C-BB86-7431C98DC06A}"/>
    <cellStyle name="Normal 3 4 5 4 3 2" xfId="20938" xr:uid="{6A9A96FC-C41F-4244-852F-3371C54BAB8E}"/>
    <cellStyle name="Normal 3 4 5 4 3 2 2" xfId="48887" xr:uid="{4BBA6FE4-712E-4502-9662-B9899FDE9EB6}"/>
    <cellStyle name="Normal 3 4 5 4 3 3" xfId="48886" xr:uid="{175CCAD9-1FFB-4A09-B7D8-190230393141}"/>
    <cellStyle name="Normal 3 4 5 4 4" xfId="20939" xr:uid="{A025A02F-0F97-435A-B403-9F69E37DA1E1}"/>
    <cellStyle name="Normal 3 4 5 4 4 2" xfId="48888" xr:uid="{F88B6CA2-09B9-488D-BD92-B44EBD1D83D2}"/>
    <cellStyle name="Normal 3 4 5 4 5" xfId="48881" xr:uid="{AD245AC6-165D-485E-A6E8-2C9C6C2FFC26}"/>
    <cellStyle name="Normal 3 4 5 5" xfId="20940" xr:uid="{DAD43C21-A82E-4870-AC73-EFB2888869C2}"/>
    <cellStyle name="Normal 3 4 5 5 2" xfId="20941" xr:uid="{E2F7A260-4F09-45C1-B9F1-5EFBFAE71FB9}"/>
    <cellStyle name="Normal 3 4 5 5 2 2" xfId="20942" xr:uid="{A68EE822-7520-4B3C-B678-9788635CACF6}"/>
    <cellStyle name="Normal 3 4 5 5 2 2 2" xfId="20943" xr:uid="{B89D0E9B-6718-429E-965F-463EB8E4804A}"/>
    <cellStyle name="Normal 3 4 5 5 2 2 2 2" xfId="48892" xr:uid="{325D9B4D-A3C2-4DE5-B511-D7F6B8B1ECAC}"/>
    <cellStyle name="Normal 3 4 5 5 2 2 3" xfId="48891" xr:uid="{D3211070-B9D9-4B69-AD8A-CB61862912EF}"/>
    <cellStyle name="Normal 3 4 5 5 2 3" xfId="20944" xr:uid="{F4B80687-18CB-4653-9B10-62D9EE6CC5E3}"/>
    <cellStyle name="Normal 3 4 5 5 2 3 2" xfId="48893" xr:uid="{EDEDFC3A-4B32-42BF-9D45-13B30627BAA8}"/>
    <cellStyle name="Normal 3 4 5 5 2 4" xfId="48890" xr:uid="{DE99BB8F-79AD-47C9-8CFA-D23424BE0F89}"/>
    <cellStyle name="Normal 3 4 5 5 3" xfId="20945" xr:uid="{5AB9EE27-8191-46F0-A1B0-5F0092F88B06}"/>
    <cellStyle name="Normal 3 4 5 5 3 2" xfId="20946" xr:uid="{86755DB6-CCA8-4F63-8C54-1D8DDE8BC27D}"/>
    <cellStyle name="Normal 3 4 5 5 3 2 2" xfId="48895" xr:uid="{9048755E-BC77-41AC-8928-D667139DEBBE}"/>
    <cellStyle name="Normal 3 4 5 5 3 3" xfId="48894" xr:uid="{9C9A257D-7542-4D78-83C9-04477A59B051}"/>
    <cellStyle name="Normal 3 4 5 5 4" xfId="20947" xr:uid="{217ABD9D-D90C-4228-8063-2065D3E1B6EB}"/>
    <cellStyle name="Normal 3 4 5 5 4 2" xfId="48896" xr:uid="{FAC79CAC-1EAF-4C0F-A0F1-BF035E30E18A}"/>
    <cellStyle name="Normal 3 4 5 5 5" xfId="48889" xr:uid="{3A69F774-CC91-4F09-8B3A-AF22EBFB7D57}"/>
    <cellStyle name="Normal 3 4 5 6" xfId="20948" xr:uid="{6B39936F-9107-4CB6-9601-293950CEA110}"/>
    <cellStyle name="Normal 3 4 5 6 2" xfId="20949" xr:uid="{B80FC053-764C-44F6-874F-BB4A6CC7171C}"/>
    <cellStyle name="Normal 3 4 5 6 2 2" xfId="20950" xr:uid="{1C4625C0-A2C2-4D1C-AB3C-C2C6F2CE9C1B}"/>
    <cellStyle name="Normal 3 4 5 6 2 2 2" xfId="48899" xr:uid="{BE538DF8-FCDE-40C7-8F4F-AD500E7A9E8A}"/>
    <cellStyle name="Normal 3 4 5 6 2 3" xfId="48898" xr:uid="{85AF6914-ADC8-45D8-A25F-C9F678735F33}"/>
    <cellStyle name="Normal 3 4 5 6 3" xfId="20951" xr:uid="{F1549248-1E55-40F3-A0DD-D09963D62F02}"/>
    <cellStyle name="Normal 3 4 5 6 3 2" xfId="48900" xr:uid="{28A77D13-C423-4DC1-8D1B-949CC7F53AAF}"/>
    <cellStyle name="Normal 3 4 5 6 4" xfId="48897" xr:uid="{668A691A-A3F5-4BEC-AB92-6F5DB03CDC37}"/>
    <cellStyle name="Normal 3 4 5 7" xfId="20952" xr:uid="{9F266C41-9135-48CB-830A-E49B8A0CB737}"/>
    <cellStyle name="Normal 3 4 5 7 2" xfId="20953" xr:uid="{0ABC81D3-6806-4A38-94BC-457DFAF9AD0B}"/>
    <cellStyle name="Normal 3 4 5 7 2 2" xfId="48902" xr:uid="{3135B818-A453-4635-B23D-4956E5ED80F5}"/>
    <cellStyle name="Normal 3 4 5 7 3" xfId="48901" xr:uid="{DACA17E3-3D94-4E78-B35E-1B408A0122B1}"/>
    <cellStyle name="Normal 3 4 5 8" xfId="20954" xr:uid="{0D08D2C9-13F3-4DB1-981C-27D8717FE5CC}"/>
    <cellStyle name="Normal 3 4 5 8 2" xfId="48903" xr:uid="{8DEACF10-C200-42B8-9FA7-673AA8F16764}"/>
    <cellStyle name="Normal 3 4 5 9" xfId="27953" xr:uid="{01AB3FBB-A9BB-4557-82BC-755E889C5124}"/>
    <cellStyle name="Normal 3 4 5 9 2" xfId="55872" xr:uid="{734BE704-D46B-452C-B1BD-D893506F27D8}"/>
    <cellStyle name="Normal 3 4 6" xfId="84" xr:uid="{C3ACDDE6-CC64-4596-8846-146EA9762A62}"/>
    <cellStyle name="Normal 3 4 6 2" xfId="436" xr:uid="{125CFD70-0373-47F5-B88E-B7D72E43459D}"/>
    <cellStyle name="Normal 3 4 6 2 2" xfId="20955" xr:uid="{E770B422-2AC9-4681-926E-FC7D7D5E7858}"/>
    <cellStyle name="Normal 3 4 6 2 2 2" xfId="20956" xr:uid="{21856053-484E-42F7-AAB2-96BAE2F47CA9}"/>
    <cellStyle name="Normal 3 4 6 2 2 2 2" xfId="20957" xr:uid="{BA95DBC2-6FEF-4176-8D21-D9F628371C9D}"/>
    <cellStyle name="Normal 3 4 6 2 2 2 2 2" xfId="20958" xr:uid="{38E42BF0-A5C4-4FF8-BDBC-22415F3752C3}"/>
    <cellStyle name="Normal 3 4 6 2 2 2 2 2 2" xfId="20959" xr:uid="{E9C18336-424F-4F00-BB26-8DD523A88BFA}"/>
    <cellStyle name="Normal 3 4 6 2 2 2 2 2 2 2" xfId="48908" xr:uid="{16D32A01-BEDE-41C9-8F4D-AB38E0832FF9}"/>
    <cellStyle name="Normal 3 4 6 2 2 2 2 2 3" xfId="48907" xr:uid="{FEF94C96-7E8F-4D3C-82A2-F1E0C9DE8A0A}"/>
    <cellStyle name="Normal 3 4 6 2 2 2 2 3" xfId="20960" xr:uid="{ABA49983-DA94-4435-8E46-9A61F24DC8C2}"/>
    <cellStyle name="Normal 3 4 6 2 2 2 2 3 2" xfId="48909" xr:uid="{8395DC36-0C1D-4B91-976E-E49CFD861D8E}"/>
    <cellStyle name="Normal 3 4 6 2 2 2 2 4" xfId="48906" xr:uid="{D76C7540-CC3C-4EC7-8FB1-D3FA1D68E00C}"/>
    <cellStyle name="Normal 3 4 6 2 2 2 3" xfId="20961" xr:uid="{41C82422-1911-4C93-BDBF-B9357E70ECEA}"/>
    <cellStyle name="Normal 3 4 6 2 2 2 3 2" xfId="20962" xr:uid="{B31A75D3-BA80-4557-AC52-83E9208B0C3E}"/>
    <cellStyle name="Normal 3 4 6 2 2 2 3 2 2" xfId="48911" xr:uid="{DE05B452-3D59-4201-A999-4DBA93B1431D}"/>
    <cellStyle name="Normal 3 4 6 2 2 2 3 3" xfId="48910" xr:uid="{50219585-DFAA-44C4-97EB-7F29AA110678}"/>
    <cellStyle name="Normal 3 4 6 2 2 2 4" xfId="20963" xr:uid="{DFD0B667-B4BD-405B-8B49-6AA0637554AC}"/>
    <cellStyle name="Normal 3 4 6 2 2 2 4 2" xfId="48912" xr:uid="{A3C2A200-5F96-443D-BD9B-A3C9C70F7013}"/>
    <cellStyle name="Normal 3 4 6 2 2 2 5" xfId="48905" xr:uid="{F0C2A337-3E92-416F-B35F-6A0C66EB1E18}"/>
    <cellStyle name="Normal 3 4 6 2 2 3" xfId="20964" xr:uid="{1C0BE056-0D82-44AC-ABDB-AF975704CA9D}"/>
    <cellStyle name="Normal 3 4 6 2 2 3 2" xfId="20965" xr:uid="{D298C1BD-E076-4691-86D2-2B7BBF4307FD}"/>
    <cellStyle name="Normal 3 4 6 2 2 3 2 2" xfId="20966" xr:uid="{EF4FF468-68B2-46EA-8E97-B22B71E841F6}"/>
    <cellStyle name="Normal 3 4 6 2 2 3 2 2 2" xfId="48915" xr:uid="{8053EB29-1B0A-4F18-8EEF-0AFA28C2890E}"/>
    <cellStyle name="Normal 3 4 6 2 2 3 2 3" xfId="48914" xr:uid="{34B77378-2A7E-43DD-A076-77E238C5315C}"/>
    <cellStyle name="Normal 3 4 6 2 2 3 3" xfId="20967" xr:uid="{0F416FC2-0DE5-4C25-9FEA-3E2B4E6C82D3}"/>
    <cellStyle name="Normal 3 4 6 2 2 3 3 2" xfId="48916" xr:uid="{49D1297D-A4BD-4ED5-A042-6C0654E67481}"/>
    <cellStyle name="Normal 3 4 6 2 2 3 4" xfId="48913" xr:uid="{AA3836D8-D5DB-451A-B9CC-2177F1FADFBA}"/>
    <cellStyle name="Normal 3 4 6 2 2 4" xfId="20968" xr:uid="{ADD80685-8D3F-4A4B-AF31-A30FD4162CF0}"/>
    <cellStyle name="Normal 3 4 6 2 2 4 2" xfId="20969" xr:uid="{320BE1A3-E1DE-45B6-8A68-04D88C7D525D}"/>
    <cellStyle name="Normal 3 4 6 2 2 4 2 2" xfId="48918" xr:uid="{8355F03D-36F8-4F06-86D1-460A409731F9}"/>
    <cellStyle name="Normal 3 4 6 2 2 4 3" xfId="48917" xr:uid="{9F6BB300-BDCC-4129-98E3-0876448E131E}"/>
    <cellStyle name="Normal 3 4 6 2 2 5" xfId="20970" xr:uid="{F27852B3-7B8C-4FB7-9ACE-EF4779FD92BE}"/>
    <cellStyle name="Normal 3 4 6 2 2 5 2" xfId="48919" xr:uid="{C56C5ADE-152F-479E-8DA2-47976C851874}"/>
    <cellStyle name="Normal 3 4 6 2 2 6" xfId="48904" xr:uid="{05763949-859B-4E28-BCB3-FF17DB8DF3EA}"/>
    <cellStyle name="Normal 3 4 6 2 3" xfId="20971" xr:uid="{BA54343C-9F49-4862-A3A9-C51FA2FC86FE}"/>
    <cellStyle name="Normal 3 4 6 2 3 2" xfId="20972" xr:uid="{F2F124AA-93E9-4591-9748-46A451B7F11C}"/>
    <cellStyle name="Normal 3 4 6 2 3 2 2" xfId="20973" xr:uid="{42FE1B8C-06DF-44A8-BC4B-0BAF8C91B8FA}"/>
    <cellStyle name="Normal 3 4 6 2 3 2 2 2" xfId="20974" xr:uid="{A73E8B4C-5214-4B83-BEC6-B2DC8A5BCBE3}"/>
    <cellStyle name="Normal 3 4 6 2 3 2 2 2 2" xfId="48923" xr:uid="{5EA6C458-120D-4A0B-B8B9-60EF9FA577C1}"/>
    <cellStyle name="Normal 3 4 6 2 3 2 2 3" xfId="48922" xr:uid="{049B4DBB-25A2-4051-B240-7D85D9E3D2A9}"/>
    <cellStyle name="Normal 3 4 6 2 3 2 3" xfId="20975" xr:uid="{A832EEBB-F3AD-4600-8F21-7303FA16417D}"/>
    <cellStyle name="Normal 3 4 6 2 3 2 3 2" xfId="48924" xr:uid="{7939007D-DA16-4856-920E-DEE9457DEAAC}"/>
    <cellStyle name="Normal 3 4 6 2 3 2 4" xfId="48921" xr:uid="{01413FDA-1F61-4D6B-B27C-C39E73CFC1F9}"/>
    <cellStyle name="Normal 3 4 6 2 3 3" xfId="20976" xr:uid="{6A0AF583-6928-42BF-A0DE-59073916850C}"/>
    <cellStyle name="Normal 3 4 6 2 3 3 2" xfId="20977" xr:uid="{AFC74CD2-1747-4B81-9B8E-C2C55073F1CE}"/>
    <cellStyle name="Normal 3 4 6 2 3 3 2 2" xfId="48926" xr:uid="{EF848240-FF1B-4B65-BC22-8A88420986F8}"/>
    <cellStyle name="Normal 3 4 6 2 3 3 3" xfId="48925" xr:uid="{BD5D0792-CBB3-4205-B2E9-DDCC6246F32B}"/>
    <cellStyle name="Normal 3 4 6 2 3 4" xfId="20978" xr:uid="{33863AC5-566B-4D4A-945A-6668CDCEE05A}"/>
    <cellStyle name="Normal 3 4 6 2 3 4 2" xfId="48927" xr:uid="{33515AB3-C101-4015-BD61-E9EF4021FCC9}"/>
    <cellStyle name="Normal 3 4 6 2 3 5" xfId="48920" xr:uid="{09EF1564-6978-4B50-A96E-57D2D2C30A88}"/>
    <cellStyle name="Normal 3 4 6 2 4" xfId="20979" xr:uid="{07BE49E1-8C51-45E6-A7D2-5B336E8515D7}"/>
    <cellStyle name="Normal 3 4 6 2 4 2" xfId="20980" xr:uid="{95CB1DA0-FA48-4A76-8755-4A76CCCEE93C}"/>
    <cellStyle name="Normal 3 4 6 2 4 2 2" xfId="20981" xr:uid="{F0237C37-10A3-4C7F-A7A6-0DA864D5FF76}"/>
    <cellStyle name="Normal 3 4 6 2 4 2 2 2" xfId="20982" xr:uid="{295EDA37-5E9E-4DCB-A619-09A78EDE80B5}"/>
    <cellStyle name="Normal 3 4 6 2 4 2 2 2 2" xfId="48931" xr:uid="{0E971E5C-0D36-4D84-9649-79FF4A937526}"/>
    <cellStyle name="Normal 3 4 6 2 4 2 2 3" xfId="48930" xr:uid="{58164917-09FC-40E3-A548-0D37F1A32302}"/>
    <cellStyle name="Normal 3 4 6 2 4 2 3" xfId="20983" xr:uid="{07D05740-86C9-4E64-8F5D-81D9444C2FEA}"/>
    <cellStyle name="Normal 3 4 6 2 4 2 3 2" xfId="48932" xr:uid="{5C30CFC4-E9F9-4057-A565-9C5F025A14FA}"/>
    <cellStyle name="Normal 3 4 6 2 4 2 4" xfId="48929" xr:uid="{6EA3C62D-87F5-421B-94F2-CCDD5E9B3D47}"/>
    <cellStyle name="Normal 3 4 6 2 4 3" xfId="20984" xr:uid="{0B73B570-324E-4017-A4A2-ABD0C3F6F398}"/>
    <cellStyle name="Normal 3 4 6 2 4 3 2" xfId="20985" xr:uid="{1B8715D0-2EB8-4BF5-B1B1-04246C15045B}"/>
    <cellStyle name="Normal 3 4 6 2 4 3 2 2" xfId="48934" xr:uid="{6C209B7D-3AFE-47AC-91CF-02D1D30A195C}"/>
    <cellStyle name="Normal 3 4 6 2 4 3 3" xfId="48933" xr:uid="{0FEAE161-071E-4945-95C0-520CA52057DE}"/>
    <cellStyle name="Normal 3 4 6 2 4 4" xfId="20986" xr:uid="{916FE752-BC6F-43AD-B4B0-3216DB82475C}"/>
    <cellStyle name="Normal 3 4 6 2 4 4 2" xfId="48935" xr:uid="{0470BA32-E47E-4554-9FAE-9614FD339F8B}"/>
    <cellStyle name="Normal 3 4 6 2 4 5" xfId="48928" xr:uid="{02E741BA-71FE-4CF0-AAAB-D88188EC6A82}"/>
    <cellStyle name="Normal 3 4 6 2 5" xfId="20987" xr:uid="{8B6B9DAD-AD43-4820-9677-0F106EFE748D}"/>
    <cellStyle name="Normal 3 4 6 2 5 2" xfId="20988" xr:uid="{898BC0BB-9ABA-4C77-A7F6-32F26A30EF4D}"/>
    <cellStyle name="Normal 3 4 6 2 5 2 2" xfId="20989" xr:uid="{658677D0-C7CB-4394-9EBC-4513283A9B0F}"/>
    <cellStyle name="Normal 3 4 6 2 5 2 2 2" xfId="48938" xr:uid="{AF70EE4E-737C-4FC9-83EC-253BCAEE8BFB}"/>
    <cellStyle name="Normal 3 4 6 2 5 2 3" xfId="48937" xr:uid="{AB612680-4BC3-4629-9910-FC0AEF0F5983}"/>
    <cellStyle name="Normal 3 4 6 2 5 3" xfId="20990" xr:uid="{3142A2B7-8B25-427E-80EB-6DC3977190F5}"/>
    <cellStyle name="Normal 3 4 6 2 5 3 2" xfId="48939" xr:uid="{3247CE13-D190-41D4-A649-1183DF334E45}"/>
    <cellStyle name="Normal 3 4 6 2 5 4" xfId="48936" xr:uid="{8BCA348A-2643-4FAF-A9DC-ADF031006396}"/>
    <cellStyle name="Normal 3 4 6 2 6" xfId="20991" xr:uid="{0CFF82C0-AFC5-4DC2-86EA-B9E13DE652D5}"/>
    <cellStyle name="Normal 3 4 6 2 6 2" xfId="20992" xr:uid="{6BAA7EE0-B73D-411B-AAB5-C12F54B46953}"/>
    <cellStyle name="Normal 3 4 6 2 6 2 2" xfId="48941" xr:uid="{2A1707CF-1D78-467B-9C6D-EA17BCD6292B}"/>
    <cellStyle name="Normal 3 4 6 2 6 3" xfId="48940" xr:uid="{84F4B829-EFCE-41CA-9973-CE5B87BB5E75}"/>
    <cellStyle name="Normal 3 4 6 2 7" xfId="20993" xr:uid="{79CFDDCB-1A48-4F53-B1C5-F4149DF8360B}"/>
    <cellStyle name="Normal 3 4 6 2 7 2" xfId="48942" xr:uid="{6F7CA98F-2EA0-49A3-94BF-C9DC4A7F237E}"/>
    <cellStyle name="Normal 3 4 6 2 8" xfId="28415" xr:uid="{08603800-BD77-4FA9-9521-B11A4BF92B28}"/>
    <cellStyle name="Normal 3 4 6 3" xfId="20994" xr:uid="{DE659E05-8447-4DF3-BDEB-28DCA0116CDF}"/>
    <cellStyle name="Normal 3 4 6 3 2" xfId="20995" xr:uid="{65D3F8E3-A7BE-4EE3-B0F9-BB141FA287EC}"/>
    <cellStyle name="Normal 3 4 6 3 2 2" xfId="20996" xr:uid="{EAE93D5B-4808-421B-A11A-2F732577FD93}"/>
    <cellStyle name="Normal 3 4 6 3 2 2 2" xfId="20997" xr:uid="{956113BD-D084-4D3E-8578-9F2AF0B3575C}"/>
    <cellStyle name="Normal 3 4 6 3 2 2 2 2" xfId="20998" xr:uid="{B9DA635E-9907-439E-8BD2-0BFDC38376DA}"/>
    <cellStyle name="Normal 3 4 6 3 2 2 2 2 2" xfId="48947" xr:uid="{357655FB-2495-4CDF-9A24-9EBF866EF42F}"/>
    <cellStyle name="Normal 3 4 6 3 2 2 2 3" xfId="48946" xr:uid="{75577A95-88F5-4335-840D-125D5A44F9C9}"/>
    <cellStyle name="Normal 3 4 6 3 2 2 3" xfId="20999" xr:uid="{AA697D2A-EF54-4380-A16F-3A0466492E10}"/>
    <cellStyle name="Normal 3 4 6 3 2 2 3 2" xfId="48948" xr:uid="{00AEDD62-37D0-4481-BAA7-3FFDD22F8C85}"/>
    <cellStyle name="Normal 3 4 6 3 2 2 4" xfId="48945" xr:uid="{8FD2E223-B2C1-430D-B059-4F1A89D36453}"/>
    <cellStyle name="Normal 3 4 6 3 2 3" xfId="21000" xr:uid="{27E5EDB5-24CD-43D8-978A-9FB098DD35CC}"/>
    <cellStyle name="Normal 3 4 6 3 2 3 2" xfId="21001" xr:uid="{213C3765-AE00-405E-96CD-A819277353A7}"/>
    <cellStyle name="Normal 3 4 6 3 2 3 2 2" xfId="48950" xr:uid="{365E89DF-7708-45AF-BF39-B316126D5F75}"/>
    <cellStyle name="Normal 3 4 6 3 2 3 3" xfId="48949" xr:uid="{425DB881-3AC6-4A93-AB31-98D6A3854819}"/>
    <cellStyle name="Normal 3 4 6 3 2 4" xfId="21002" xr:uid="{CC2EF7D7-74EF-4316-B7BD-97AA5910BE6D}"/>
    <cellStyle name="Normal 3 4 6 3 2 4 2" xfId="48951" xr:uid="{D4A5C1D8-501F-44B3-AEE4-AF910B6FBECD}"/>
    <cellStyle name="Normal 3 4 6 3 2 5" xfId="48944" xr:uid="{E56BD41F-86F9-43BE-A641-DEAD351080BB}"/>
    <cellStyle name="Normal 3 4 6 3 3" xfId="21003" xr:uid="{D23340E0-673C-4F3B-A7E2-D31EEADCDF4B}"/>
    <cellStyle name="Normal 3 4 6 3 3 2" xfId="21004" xr:uid="{ED772979-DBFD-4E43-961B-CFA28A16A08A}"/>
    <cellStyle name="Normal 3 4 6 3 3 2 2" xfId="21005" xr:uid="{9B614428-4763-41C8-85AB-69D1923C4364}"/>
    <cellStyle name="Normal 3 4 6 3 3 2 2 2" xfId="48954" xr:uid="{F22F1277-B8D4-4B0E-B868-B6BDC20B10E0}"/>
    <cellStyle name="Normal 3 4 6 3 3 2 3" xfId="48953" xr:uid="{484ADE01-A5AC-429E-8317-ADBECAB060DD}"/>
    <cellStyle name="Normal 3 4 6 3 3 3" xfId="21006" xr:uid="{0CA656E0-E572-467A-9C85-B44B4E2BDB19}"/>
    <cellStyle name="Normal 3 4 6 3 3 3 2" xfId="48955" xr:uid="{716C41B7-00F8-42AC-BB5C-20C794515DDB}"/>
    <cellStyle name="Normal 3 4 6 3 3 4" xfId="48952" xr:uid="{E0DE9381-EEA6-401A-9905-EC1406797001}"/>
    <cellStyle name="Normal 3 4 6 3 4" xfId="21007" xr:uid="{09E88163-BE93-4280-A37E-7F96CDBC1F7D}"/>
    <cellStyle name="Normal 3 4 6 3 4 2" xfId="21008" xr:uid="{C979687F-13CF-456F-8D45-D30A0F17B559}"/>
    <cellStyle name="Normal 3 4 6 3 4 2 2" xfId="48957" xr:uid="{73A74A74-4B7A-4485-9B71-DAE89C433CA1}"/>
    <cellStyle name="Normal 3 4 6 3 4 3" xfId="48956" xr:uid="{B04002C5-DA54-46AD-A387-A4C71560D564}"/>
    <cellStyle name="Normal 3 4 6 3 5" xfId="21009" xr:uid="{470CC3F0-590D-4068-AFD7-F18411F6E6F8}"/>
    <cellStyle name="Normal 3 4 6 3 5 2" xfId="48958" xr:uid="{7812BFF7-FC63-4A77-865F-07B741D3C944}"/>
    <cellStyle name="Normal 3 4 6 3 6" xfId="48943" xr:uid="{2325CF0F-83CF-474E-B969-5840554EF936}"/>
    <cellStyle name="Normal 3 4 6 4" xfId="21010" xr:uid="{9EB193DB-78C3-4CEB-9B27-7FEC85B45EBE}"/>
    <cellStyle name="Normal 3 4 6 4 2" xfId="21011" xr:uid="{39C301E2-6B24-4EB4-88B3-95ECAEC78B9E}"/>
    <cellStyle name="Normal 3 4 6 4 2 2" xfId="21012" xr:uid="{133102F6-70FF-4517-9B2A-B6EBF3D24733}"/>
    <cellStyle name="Normal 3 4 6 4 2 2 2" xfId="21013" xr:uid="{0CF9EB48-8C98-4C26-92B8-C254C8E26B4F}"/>
    <cellStyle name="Normal 3 4 6 4 2 2 2 2" xfId="48962" xr:uid="{DFB4ADF0-8578-4E47-B731-96EE90916426}"/>
    <cellStyle name="Normal 3 4 6 4 2 2 3" xfId="48961" xr:uid="{A9512D2C-F974-41AF-A5B4-27B94602DCA9}"/>
    <cellStyle name="Normal 3 4 6 4 2 3" xfId="21014" xr:uid="{7A824331-450D-4537-86C2-AE4FF1587ED1}"/>
    <cellStyle name="Normal 3 4 6 4 2 3 2" xfId="48963" xr:uid="{4929E6FF-C426-4817-B71E-342151589C01}"/>
    <cellStyle name="Normal 3 4 6 4 2 4" xfId="48960" xr:uid="{0283961F-F8CD-4327-B2BE-0CA78D741489}"/>
    <cellStyle name="Normal 3 4 6 4 3" xfId="21015" xr:uid="{37ADFA0E-700E-4C9E-8F7C-6EE3DBCC872E}"/>
    <cellStyle name="Normal 3 4 6 4 3 2" xfId="21016" xr:uid="{06108961-0F85-4ED4-BF12-75E6C86D72B8}"/>
    <cellStyle name="Normal 3 4 6 4 3 2 2" xfId="48965" xr:uid="{1338893E-C0E5-4202-BB11-F03CD5841B20}"/>
    <cellStyle name="Normal 3 4 6 4 3 3" xfId="48964" xr:uid="{5CCF73EA-9405-4D5A-B071-9EAFD2C20AE7}"/>
    <cellStyle name="Normal 3 4 6 4 4" xfId="21017" xr:uid="{C27DC812-9589-4297-986D-0E12E08D1830}"/>
    <cellStyle name="Normal 3 4 6 4 4 2" xfId="48966" xr:uid="{AE20F7B4-0662-41DF-9D09-E3BCFA7FE27D}"/>
    <cellStyle name="Normal 3 4 6 4 5" xfId="48959" xr:uid="{E8275A08-A81A-4523-8850-CDB87F7DBD6B}"/>
    <cellStyle name="Normal 3 4 6 5" xfId="21018" xr:uid="{8C434D37-AA2F-4BF9-A75F-3C2955E21C73}"/>
    <cellStyle name="Normal 3 4 6 5 2" xfId="21019" xr:uid="{013C1563-E87B-4F5E-9193-EEE2FD6A2674}"/>
    <cellStyle name="Normal 3 4 6 5 2 2" xfId="21020" xr:uid="{943AFED7-7BF3-4126-A576-0308022754F7}"/>
    <cellStyle name="Normal 3 4 6 5 2 2 2" xfId="21021" xr:uid="{AB251625-5FE8-45D0-89E7-87573B087989}"/>
    <cellStyle name="Normal 3 4 6 5 2 2 2 2" xfId="48970" xr:uid="{BC8C9568-36D7-4754-BCB5-D42EC37258EE}"/>
    <cellStyle name="Normal 3 4 6 5 2 2 3" xfId="48969" xr:uid="{3B59899F-E8BE-4E8F-A517-8122FFF459A8}"/>
    <cellStyle name="Normal 3 4 6 5 2 3" xfId="21022" xr:uid="{DD22AE91-B377-4F02-99C8-2A12B966FC1A}"/>
    <cellStyle name="Normal 3 4 6 5 2 3 2" xfId="48971" xr:uid="{C5C053B6-F83B-4FB7-81C4-74956D8E9A30}"/>
    <cellStyle name="Normal 3 4 6 5 2 4" xfId="48968" xr:uid="{AA9533CD-A08B-4897-B520-C663509AD465}"/>
    <cellStyle name="Normal 3 4 6 5 3" xfId="21023" xr:uid="{F6C1BB59-CE98-45DF-9486-8C48BEDBE15A}"/>
    <cellStyle name="Normal 3 4 6 5 3 2" xfId="21024" xr:uid="{3CAE54C3-15C4-4764-BBBD-26510EC9BB9D}"/>
    <cellStyle name="Normal 3 4 6 5 3 2 2" xfId="48973" xr:uid="{35C0E635-DE3E-4C7A-B1C9-EBBFAB8D8656}"/>
    <cellStyle name="Normal 3 4 6 5 3 3" xfId="48972" xr:uid="{AB2F0630-E8BB-4BA9-A8E9-A347682047A8}"/>
    <cellStyle name="Normal 3 4 6 5 4" xfId="21025" xr:uid="{7F3EDF24-E87B-45D0-AD96-A02EB684571C}"/>
    <cellStyle name="Normal 3 4 6 5 4 2" xfId="48974" xr:uid="{F72D1173-67CE-49A8-A3C0-6190871BEB77}"/>
    <cellStyle name="Normal 3 4 6 5 5" xfId="48967" xr:uid="{BF51B4BF-422D-48CB-AE61-292C86C56DDC}"/>
    <cellStyle name="Normal 3 4 6 6" xfId="21026" xr:uid="{315A9582-81C0-40CE-926C-028F3A48803D}"/>
    <cellStyle name="Normal 3 4 6 6 2" xfId="21027" xr:uid="{ECD17A67-FA2A-47CD-8A2F-9C45B9D8AFC9}"/>
    <cellStyle name="Normal 3 4 6 6 2 2" xfId="21028" xr:uid="{510E67BE-818C-4CBB-94C2-55A7A83AB5FD}"/>
    <cellStyle name="Normal 3 4 6 6 2 2 2" xfId="48977" xr:uid="{2A66F17B-A9AB-4BE1-AF74-83FB454E80C4}"/>
    <cellStyle name="Normal 3 4 6 6 2 3" xfId="48976" xr:uid="{93E5BB16-8CCB-4E60-8393-EA354726389B}"/>
    <cellStyle name="Normal 3 4 6 6 3" xfId="21029" xr:uid="{53948B47-8740-4CBE-AD6C-569F7C43DD6D}"/>
    <cellStyle name="Normal 3 4 6 6 3 2" xfId="48978" xr:uid="{6CA3F082-236A-409F-BB09-78A7C5850EC5}"/>
    <cellStyle name="Normal 3 4 6 6 4" xfId="48975" xr:uid="{854CCFA9-1391-4D50-B314-FEC255FA45FC}"/>
    <cellStyle name="Normal 3 4 6 7" xfId="21030" xr:uid="{C9DB364E-14C8-44FD-8E16-DF025F2B4BD6}"/>
    <cellStyle name="Normal 3 4 6 7 2" xfId="21031" xr:uid="{FF528817-9190-4AFC-970E-1282AB2D901E}"/>
    <cellStyle name="Normal 3 4 6 7 2 2" xfId="48980" xr:uid="{0D02A120-5D74-4D44-9029-95CA779F4519}"/>
    <cellStyle name="Normal 3 4 6 7 3" xfId="48979" xr:uid="{198DCE71-B580-4E40-AF0A-9A34B78A50A0}"/>
    <cellStyle name="Normal 3 4 6 8" xfId="21032" xr:uid="{1604987B-CCB2-4562-8F3F-3D907F6EB2D9}"/>
    <cellStyle name="Normal 3 4 6 8 2" xfId="48981" xr:uid="{A45C30CA-F3C7-4667-B688-81E390026A06}"/>
    <cellStyle name="Normal 3 4 6 9" xfId="28070" xr:uid="{BA70C535-CE89-49AA-BEC7-788992EFB589}"/>
    <cellStyle name="Normal 3 4 7" xfId="400" xr:uid="{B9CF500E-DA69-47EF-9B26-017341273E87}"/>
    <cellStyle name="Normal 3 4 7 2" xfId="21033" xr:uid="{8565AEC0-B25E-4C58-9BEB-1B1B1D7F4A70}"/>
    <cellStyle name="Normal 3 4 7 2 2" xfId="21034" xr:uid="{6E177B22-A024-41E9-8153-D4F3E4C7FF4D}"/>
    <cellStyle name="Normal 3 4 7 2 2 2" xfId="21035" xr:uid="{15FC6213-F067-4E0C-B302-2D2EA836D1D3}"/>
    <cellStyle name="Normal 3 4 7 2 2 2 2" xfId="21036" xr:uid="{51B99ABF-7D23-425E-8BAF-7DACBE3342EB}"/>
    <cellStyle name="Normal 3 4 7 2 2 2 2 2" xfId="21037" xr:uid="{C5DCE69E-9E29-4838-A5B2-BB9BD7269DB3}"/>
    <cellStyle name="Normal 3 4 7 2 2 2 2 2 2" xfId="48986" xr:uid="{95569BFE-A3F8-41C2-AB59-3798EBDB188A}"/>
    <cellStyle name="Normal 3 4 7 2 2 2 2 3" xfId="48985" xr:uid="{524C413B-9DF0-466E-BD45-FA1FC79C5B6E}"/>
    <cellStyle name="Normal 3 4 7 2 2 2 3" xfId="21038" xr:uid="{7EC3768B-92B8-4ACF-9D01-688D22694964}"/>
    <cellStyle name="Normal 3 4 7 2 2 2 3 2" xfId="48987" xr:uid="{3CFD5184-CE31-46BD-AEDC-E9DEB797C184}"/>
    <cellStyle name="Normal 3 4 7 2 2 2 4" xfId="48984" xr:uid="{C3BEEFF4-61F7-44F6-AFC9-856C44998C43}"/>
    <cellStyle name="Normal 3 4 7 2 2 3" xfId="21039" xr:uid="{1F18A7DF-9D5A-4EC2-8AFC-122A51630DA6}"/>
    <cellStyle name="Normal 3 4 7 2 2 3 2" xfId="21040" xr:uid="{75E8B82D-C0F5-41BF-966B-D4AAC89F2D51}"/>
    <cellStyle name="Normal 3 4 7 2 2 3 2 2" xfId="48989" xr:uid="{560674EE-1765-42BB-9EE7-F3C3ECC71941}"/>
    <cellStyle name="Normal 3 4 7 2 2 3 3" xfId="48988" xr:uid="{CDAAD682-8C70-4BA6-B68B-CEE9D8F96FF0}"/>
    <cellStyle name="Normal 3 4 7 2 2 4" xfId="21041" xr:uid="{D7D8C8C1-C52B-4EBE-8137-2DE0CFEBC8D8}"/>
    <cellStyle name="Normal 3 4 7 2 2 4 2" xfId="48990" xr:uid="{511D0BC6-CCEA-4B40-80BB-787E6BA6826C}"/>
    <cellStyle name="Normal 3 4 7 2 2 5" xfId="48983" xr:uid="{849A6D77-1EA4-45BE-82FC-20E0CC92283B}"/>
    <cellStyle name="Normal 3 4 7 2 3" xfId="21042" xr:uid="{1563C28D-BA44-410B-A728-1B341A688A8F}"/>
    <cellStyle name="Normal 3 4 7 2 3 2" xfId="21043" xr:uid="{AA49A501-C347-4547-9202-0C875BDB95C1}"/>
    <cellStyle name="Normal 3 4 7 2 3 2 2" xfId="21044" xr:uid="{7410105F-00C2-49A2-9043-8C14A64C277E}"/>
    <cellStyle name="Normal 3 4 7 2 3 2 2 2" xfId="48993" xr:uid="{05A52620-1649-40C3-BD7D-3F8C401C2AAC}"/>
    <cellStyle name="Normal 3 4 7 2 3 2 3" xfId="48992" xr:uid="{C9422A5C-9B44-4FC9-9236-ADC29C867444}"/>
    <cellStyle name="Normal 3 4 7 2 3 3" xfId="21045" xr:uid="{BE53EBAB-0C6A-4B8C-A38E-D80C57A2D7AF}"/>
    <cellStyle name="Normal 3 4 7 2 3 3 2" xfId="48994" xr:uid="{00BEB794-DFDA-4942-BA86-D814E5F16420}"/>
    <cellStyle name="Normal 3 4 7 2 3 4" xfId="48991" xr:uid="{EC7577B0-79DD-4450-B55C-0266A5BA01B5}"/>
    <cellStyle name="Normal 3 4 7 2 4" xfId="21046" xr:uid="{B4CA8C9B-F77A-4E16-834B-511D199546BB}"/>
    <cellStyle name="Normal 3 4 7 2 4 2" xfId="21047" xr:uid="{75D4D91D-0184-43A7-8DD1-4C7E94C95B4D}"/>
    <cellStyle name="Normal 3 4 7 2 4 2 2" xfId="48996" xr:uid="{7BF70BCC-E226-4601-A942-3E44105D00FE}"/>
    <cellStyle name="Normal 3 4 7 2 4 3" xfId="48995" xr:uid="{7B11BA2C-D864-4FEB-A626-58D8E603882F}"/>
    <cellStyle name="Normal 3 4 7 2 5" xfId="21048" xr:uid="{3DF034B1-F0B2-40C1-9F24-71046192C4D5}"/>
    <cellStyle name="Normal 3 4 7 2 5 2" xfId="48997" xr:uid="{6DC9647C-FBDF-4AA5-AB30-115BECB6299A}"/>
    <cellStyle name="Normal 3 4 7 2 6" xfId="48982" xr:uid="{9B9BD41C-30BE-4C5F-B718-88CE6F6E28D1}"/>
    <cellStyle name="Normal 3 4 7 3" xfId="21049" xr:uid="{D684C9BA-BBCD-4A8C-AC0D-A5BACF9A281B}"/>
    <cellStyle name="Normal 3 4 7 3 2" xfId="21050" xr:uid="{3728685D-0DE5-44A1-94B3-88B954D2C5B9}"/>
    <cellStyle name="Normal 3 4 7 3 2 2" xfId="21051" xr:uid="{D08463E5-72DA-40D4-BAF2-7F81937469BE}"/>
    <cellStyle name="Normal 3 4 7 3 2 2 2" xfId="21052" xr:uid="{880FA3DE-807A-42D6-B8FA-2DC85FFE73C8}"/>
    <cellStyle name="Normal 3 4 7 3 2 2 2 2" xfId="49001" xr:uid="{ABEB9E3E-1520-461C-9408-92B64B039FD6}"/>
    <cellStyle name="Normal 3 4 7 3 2 2 3" xfId="49000" xr:uid="{62547FBC-D0A1-4F62-86B2-43EEE4BA517B}"/>
    <cellStyle name="Normal 3 4 7 3 2 3" xfId="21053" xr:uid="{51C67F96-5CF7-45CB-BD5D-44AE52FEF404}"/>
    <cellStyle name="Normal 3 4 7 3 2 3 2" xfId="49002" xr:uid="{11A85FF2-F0B9-4723-A9D4-5445E68371A5}"/>
    <cellStyle name="Normal 3 4 7 3 2 4" xfId="48999" xr:uid="{C3311234-E6AA-46AD-9D8A-EEC074B97100}"/>
    <cellStyle name="Normal 3 4 7 3 3" xfId="21054" xr:uid="{DF35E022-848D-4C0C-BC5A-B2A9E7E6D356}"/>
    <cellStyle name="Normal 3 4 7 3 3 2" xfId="21055" xr:uid="{4B3DDE03-1947-490F-9E11-F51FBF37A699}"/>
    <cellStyle name="Normal 3 4 7 3 3 2 2" xfId="49004" xr:uid="{F3EAAB76-C548-4CF8-9096-335E67C6C1E0}"/>
    <cellStyle name="Normal 3 4 7 3 3 3" xfId="49003" xr:uid="{882ED55D-C2FB-4E87-832F-797338C005C9}"/>
    <cellStyle name="Normal 3 4 7 3 4" xfId="21056" xr:uid="{A972E0E9-5EF9-46A9-8BAD-D333FAFB1E50}"/>
    <cellStyle name="Normal 3 4 7 3 4 2" xfId="49005" xr:uid="{77386B58-40C3-4A8A-94F5-EEA342D1274B}"/>
    <cellStyle name="Normal 3 4 7 3 5" xfId="48998" xr:uid="{537552E0-03A4-4B36-A119-184C87D32684}"/>
    <cellStyle name="Normal 3 4 7 4" xfId="21057" xr:uid="{8D8DD639-CAE1-4724-B649-3469302C7163}"/>
    <cellStyle name="Normal 3 4 7 4 2" xfId="21058" xr:uid="{8E135EA3-4F3A-448F-8532-DB6F0B3B49AE}"/>
    <cellStyle name="Normal 3 4 7 4 2 2" xfId="21059" xr:uid="{E03CE2DE-7A53-4228-AAF1-1C6E824EEC7A}"/>
    <cellStyle name="Normal 3 4 7 4 2 2 2" xfId="21060" xr:uid="{34949CE3-5BEF-4C04-98E6-58584290CB5E}"/>
    <cellStyle name="Normal 3 4 7 4 2 2 2 2" xfId="49009" xr:uid="{9BC89B78-A9E9-4C7D-9F84-4B1139D5021F}"/>
    <cellStyle name="Normal 3 4 7 4 2 2 3" xfId="49008" xr:uid="{93F3916E-7973-4823-95C9-28C1AAA2B9AF}"/>
    <cellStyle name="Normal 3 4 7 4 2 3" xfId="21061" xr:uid="{FE9BB727-5F8E-48A7-A5FE-7564BB8E4E92}"/>
    <cellStyle name="Normal 3 4 7 4 2 3 2" xfId="49010" xr:uid="{DA842E51-C697-4808-AD1D-1B695427161C}"/>
    <cellStyle name="Normal 3 4 7 4 2 4" xfId="49007" xr:uid="{2F8B33C3-007E-4979-9536-D0EC92DDFE20}"/>
    <cellStyle name="Normal 3 4 7 4 3" xfId="21062" xr:uid="{4AD9E90D-CC2A-4126-A5F8-C7CC4BFA572C}"/>
    <cellStyle name="Normal 3 4 7 4 3 2" xfId="21063" xr:uid="{5FC5A92E-23CE-4D25-8B27-6B5173DEF9DB}"/>
    <cellStyle name="Normal 3 4 7 4 3 2 2" xfId="49012" xr:uid="{7CA949B8-33EB-4DED-A452-40FDE76B19D7}"/>
    <cellStyle name="Normal 3 4 7 4 3 3" xfId="49011" xr:uid="{9B9F976A-413F-4F35-9DC2-8EE6AF2BF4A1}"/>
    <cellStyle name="Normal 3 4 7 4 4" xfId="21064" xr:uid="{E31FC33C-921B-403A-8421-E13B40ADD832}"/>
    <cellStyle name="Normal 3 4 7 4 4 2" xfId="49013" xr:uid="{D641D050-75EF-406E-BA37-C944149B34A1}"/>
    <cellStyle name="Normal 3 4 7 4 5" xfId="49006" xr:uid="{A67E0083-63C2-42F2-BB70-D4416418C48A}"/>
    <cellStyle name="Normal 3 4 7 5" xfId="21065" xr:uid="{1DC6B014-39DC-44E7-9A46-3DFC13B99F98}"/>
    <cellStyle name="Normal 3 4 7 5 2" xfId="21066" xr:uid="{2EE5F3FA-2E76-474F-A5A1-534EFC8CF97B}"/>
    <cellStyle name="Normal 3 4 7 5 2 2" xfId="21067" xr:uid="{24437D28-D117-4607-ADAF-7A540F6E201E}"/>
    <cellStyle name="Normal 3 4 7 5 2 2 2" xfId="49016" xr:uid="{87CB827B-F18E-476A-B71A-1031E9517F38}"/>
    <cellStyle name="Normal 3 4 7 5 2 3" xfId="49015" xr:uid="{16C4D841-D635-427D-91FE-84C39707F749}"/>
    <cellStyle name="Normal 3 4 7 5 3" xfId="21068" xr:uid="{1D66ACD0-957B-4AF6-84BC-E9C35571AD10}"/>
    <cellStyle name="Normal 3 4 7 5 3 2" xfId="49017" xr:uid="{35BB7905-1040-424C-A01F-36610834FBF2}"/>
    <cellStyle name="Normal 3 4 7 5 4" xfId="49014" xr:uid="{B49D2EA2-A246-497C-A89B-119B1BB69D15}"/>
    <cellStyle name="Normal 3 4 7 6" xfId="21069" xr:uid="{25C33C62-4FDC-4CE6-A99A-4214A2B328CC}"/>
    <cellStyle name="Normal 3 4 7 6 2" xfId="21070" xr:uid="{72B2F6DC-A217-4EAC-8AFF-4BD07F84FA39}"/>
    <cellStyle name="Normal 3 4 7 6 2 2" xfId="49019" xr:uid="{7B12219B-FF84-42D0-B98F-5D84BBBBA588}"/>
    <cellStyle name="Normal 3 4 7 6 3" xfId="49018" xr:uid="{40658214-EED3-49BF-861B-C9BB7FFD8B59}"/>
    <cellStyle name="Normal 3 4 7 7" xfId="21071" xr:uid="{6C2258F7-4512-474E-8C0B-6F9EBA29A305}"/>
    <cellStyle name="Normal 3 4 7 7 2" xfId="49020" xr:uid="{DEDC7763-AC5C-45CF-BA21-248C15A62FA3}"/>
    <cellStyle name="Normal 3 4 7 8" xfId="28379" xr:uid="{FF041CF5-7F92-45A5-AAEB-82815A72D34B}"/>
    <cellStyle name="Normal 3 4 8" xfId="21072" xr:uid="{4474B8DF-54B4-4805-A5FA-936BB6AE2CC8}"/>
    <cellStyle name="Normal 3 4 8 2" xfId="21073" xr:uid="{4DF687B1-0F9C-43EB-B9E5-B83A9427A9FF}"/>
    <cellStyle name="Normal 3 4 8 2 2" xfId="21074" xr:uid="{4558B8B8-16F1-4726-9310-577C9F35991A}"/>
    <cellStyle name="Normal 3 4 8 2 2 2" xfId="21075" xr:uid="{CA9040EB-0541-489A-851A-530FBEA5DDC5}"/>
    <cellStyle name="Normal 3 4 8 2 2 2 2" xfId="21076" xr:uid="{2454F896-2896-42AD-B53B-B088BF084C0E}"/>
    <cellStyle name="Normal 3 4 8 2 2 2 2 2" xfId="49025" xr:uid="{775D8E6D-BF17-457B-A2B0-5AADE2484E1B}"/>
    <cellStyle name="Normal 3 4 8 2 2 2 3" xfId="49024" xr:uid="{31308691-2E26-4710-904A-60C5FFD49B45}"/>
    <cellStyle name="Normal 3 4 8 2 2 3" xfId="21077" xr:uid="{5B0CACCB-C69D-48B3-8775-788E04478DB5}"/>
    <cellStyle name="Normal 3 4 8 2 2 3 2" xfId="49026" xr:uid="{D034B99F-B37D-4E59-8FCA-0E5896094F3D}"/>
    <cellStyle name="Normal 3 4 8 2 2 4" xfId="49023" xr:uid="{657771F6-BFFD-469C-BED7-5069150D2514}"/>
    <cellStyle name="Normal 3 4 8 2 3" xfId="21078" xr:uid="{DD242E82-D7A4-48B7-BEB2-0CF444D09927}"/>
    <cellStyle name="Normal 3 4 8 2 3 2" xfId="21079" xr:uid="{E7BC7BAB-1E0F-432F-A7F0-97699D5EFD48}"/>
    <cellStyle name="Normal 3 4 8 2 3 2 2" xfId="49028" xr:uid="{2EEB7D27-8AA5-4DC3-8B29-A4D89905585C}"/>
    <cellStyle name="Normal 3 4 8 2 3 3" xfId="49027" xr:uid="{A8E77B3F-3600-4CA3-B0FF-D60839067CDE}"/>
    <cellStyle name="Normal 3 4 8 2 4" xfId="21080" xr:uid="{1FD37C4A-E96A-44FB-B037-0218B72A4343}"/>
    <cellStyle name="Normal 3 4 8 2 4 2" xfId="49029" xr:uid="{524F8565-4CFD-4FEE-9DF9-68E04B462361}"/>
    <cellStyle name="Normal 3 4 8 2 5" xfId="49022" xr:uid="{AB3D2C62-97E8-4384-A054-9B63744F88AA}"/>
    <cellStyle name="Normal 3 4 8 3" xfId="21081" xr:uid="{63F8166F-F57F-42CD-B36C-FCFB19D20E29}"/>
    <cellStyle name="Normal 3 4 8 3 2" xfId="21082" xr:uid="{78F6755C-DA91-417E-A866-3DE37F148A88}"/>
    <cellStyle name="Normal 3 4 8 3 2 2" xfId="21083" xr:uid="{E2F8FCEB-7DD6-43F2-A649-116A1AA40E5D}"/>
    <cellStyle name="Normal 3 4 8 3 2 2 2" xfId="49032" xr:uid="{78CD9E70-9A83-4CCB-9CCD-0ECEF7509028}"/>
    <cellStyle name="Normal 3 4 8 3 2 3" xfId="49031" xr:uid="{69C1612E-55DE-4E41-9C29-3F408E38AE61}"/>
    <cellStyle name="Normal 3 4 8 3 3" xfId="21084" xr:uid="{A6D0C323-A400-4D4C-92C2-C78DE1285C27}"/>
    <cellStyle name="Normal 3 4 8 3 3 2" xfId="49033" xr:uid="{AE4DF0E1-26FA-401C-96AE-72788063378D}"/>
    <cellStyle name="Normal 3 4 8 3 4" xfId="49030" xr:uid="{5698685E-7B17-497D-84F4-C874D12AE6CB}"/>
    <cellStyle name="Normal 3 4 8 4" xfId="21085" xr:uid="{71DF4CD2-C2EE-4BAF-B866-70F8BD72F3FC}"/>
    <cellStyle name="Normal 3 4 8 4 2" xfId="21086" xr:uid="{311629F9-09F1-42E0-A8FC-9AA0010519BD}"/>
    <cellStyle name="Normal 3 4 8 4 2 2" xfId="49035" xr:uid="{0C0098A2-C7DB-435B-BDA8-24E9301C7C1B}"/>
    <cellStyle name="Normal 3 4 8 4 3" xfId="49034" xr:uid="{3BE147E4-3E08-4353-A3CE-E8D006099C8B}"/>
    <cellStyle name="Normal 3 4 8 5" xfId="21087" xr:uid="{FBD78306-82E4-443D-8AA0-F23B279797EE}"/>
    <cellStyle name="Normal 3 4 8 5 2" xfId="49036" xr:uid="{E759F465-1EF0-471A-B4CA-2B6A8CA076EF}"/>
    <cellStyle name="Normal 3 4 8 6" xfId="49021" xr:uid="{3C69E4A3-6D16-4C07-B4A1-1079D0EF5E53}"/>
    <cellStyle name="Normal 3 4 9" xfId="21088" xr:uid="{570C8CF4-7BD4-4ED7-AB7E-FCA215C0F0AC}"/>
    <cellStyle name="Normal 3 4 9 2" xfId="21089" xr:uid="{35076FC4-B28C-4927-B382-CA4B803583FD}"/>
    <cellStyle name="Normal 3 4 9 2 2" xfId="21090" xr:uid="{1FFFA07E-4674-4754-B0FA-0E52A66DEFB3}"/>
    <cellStyle name="Normal 3 4 9 2 2 2" xfId="21091" xr:uid="{4F8D4495-2684-40FD-B263-2D677FF62A96}"/>
    <cellStyle name="Normal 3 4 9 2 2 2 2" xfId="49040" xr:uid="{BE3B4B9F-5CC8-434E-AF40-0D00B7A04769}"/>
    <cellStyle name="Normal 3 4 9 2 2 3" xfId="49039" xr:uid="{17E990ED-D5A4-445E-99E0-3A1883CAA9C4}"/>
    <cellStyle name="Normal 3 4 9 2 3" xfId="21092" xr:uid="{A71A6681-C647-4209-8AF4-12397C47325E}"/>
    <cellStyle name="Normal 3 4 9 2 3 2" xfId="49041" xr:uid="{E096BE8B-D2D1-47DE-BC83-36B4F776B91D}"/>
    <cellStyle name="Normal 3 4 9 2 4" xfId="49038" xr:uid="{4FF9F308-C066-4AE9-AE6A-11E21CDB68C4}"/>
    <cellStyle name="Normal 3 4 9 3" xfId="21093" xr:uid="{DBBAB9FE-47AF-4601-8ED5-D105E1733976}"/>
    <cellStyle name="Normal 3 4 9 3 2" xfId="21094" xr:uid="{9EF0477C-66B7-4471-8347-8975EC187B5B}"/>
    <cellStyle name="Normal 3 4 9 3 2 2" xfId="49043" xr:uid="{71013B84-8902-43F0-8B7E-1D56C3A951CA}"/>
    <cellStyle name="Normal 3 4 9 3 3" xfId="49042" xr:uid="{79F00ADA-DD7C-4E1B-AE45-8B26640EA2E0}"/>
    <cellStyle name="Normal 3 4 9 4" xfId="21095" xr:uid="{32313741-CF46-4092-BEF8-C3878244D87B}"/>
    <cellStyle name="Normal 3 4 9 4 2" xfId="49044" xr:uid="{488144ED-7153-47F7-9D83-AA55A63EDA5D}"/>
    <cellStyle name="Normal 3 4 9 5" xfId="49037" xr:uid="{DC3B0D46-3F04-4C3E-B8C5-E40F220B09EC}"/>
    <cellStyle name="Normal 3 5" xfId="54" xr:uid="{E55C9856-F318-4C87-B89F-FA950395C404}"/>
    <cellStyle name="Normal 3 5 10" xfId="21096" xr:uid="{097EE660-1A7E-49C8-9F0F-180B1F64EE0D}"/>
    <cellStyle name="Normal 3 5 10 2" xfId="21097" xr:uid="{72A94414-FB3C-4EB2-9375-C07521F1C529}"/>
    <cellStyle name="Normal 3 5 10 2 2" xfId="21098" xr:uid="{4024EE2F-A5F0-4B99-8D28-658F89DFE089}"/>
    <cellStyle name="Normal 3 5 10 2 2 2" xfId="49047" xr:uid="{A9668A10-2084-48B7-B1D1-C5B38A974304}"/>
    <cellStyle name="Normal 3 5 10 2 3" xfId="49046" xr:uid="{9C9D9E7A-8282-4442-8D4B-2D7245B0C42A}"/>
    <cellStyle name="Normal 3 5 10 3" xfId="21099" xr:uid="{822CAAFC-A463-43AB-94F1-93E1F44C00FF}"/>
    <cellStyle name="Normal 3 5 10 3 2" xfId="49048" xr:uid="{091DBDA6-59CC-4C89-942C-66D117898022}"/>
    <cellStyle name="Normal 3 5 10 4" xfId="49045" xr:uid="{FCBE400E-0787-4161-B846-6E6D36CDED67}"/>
    <cellStyle name="Normal 3 5 11" xfId="21100" xr:uid="{6A7ABCAA-A59C-4E98-A55F-DEB8F1460A5F}"/>
    <cellStyle name="Normal 3 5 11 2" xfId="21101" xr:uid="{E3EB8439-891C-45C4-BD70-C1962CDDAFA3}"/>
    <cellStyle name="Normal 3 5 11 2 2" xfId="49050" xr:uid="{75F17852-7387-4909-8098-89D15EB91644}"/>
    <cellStyle name="Normal 3 5 11 3" xfId="49049" xr:uid="{5AA84477-075D-4D73-B312-4E035CE18DBA}"/>
    <cellStyle name="Normal 3 5 12" xfId="21102" xr:uid="{16AC2EFC-B8A3-4DA4-BBF2-987F10540178}"/>
    <cellStyle name="Normal 3 5 12 2" xfId="49051" xr:uid="{2D46ECD8-C8DD-4AA5-B88C-5BF64C79F22D}"/>
    <cellStyle name="Normal 3 5 13" xfId="27954" xr:uid="{A8CF39EC-DB6B-4B11-84C6-322114138908}"/>
    <cellStyle name="Normal 3 5 13 2" xfId="55873" xr:uid="{29BA0E4C-B2B6-4A8C-AE49-89F0BFB1B789}"/>
    <cellStyle name="Normal 3 5 14" xfId="28040" xr:uid="{88701559-B59F-47E6-98A9-FE9CA3652461}"/>
    <cellStyle name="Normal 3 5 2" xfId="129" xr:uid="{F89544F6-6A7E-48FE-BE17-E5ABE5D54660}"/>
    <cellStyle name="Normal 3 5 2 10" xfId="21103" xr:uid="{F46FC31F-DDFF-4359-A2FA-9BA70CEB26E1}"/>
    <cellStyle name="Normal 3 5 2 10 2" xfId="49052" xr:uid="{D81C244B-B08F-44AF-AF3C-9114FD2DBC9D}"/>
    <cellStyle name="Normal 3 5 2 11" xfId="27955" xr:uid="{191F140F-D1BB-4183-8B77-93630C9B2DE1}"/>
    <cellStyle name="Normal 3 5 2 11 2" xfId="55874" xr:uid="{659E2824-F61A-409C-BECA-323A398335BC}"/>
    <cellStyle name="Normal 3 5 2 12" xfId="28113" xr:uid="{6C71298F-349B-4A7A-AAFA-927B696D279D}"/>
    <cellStyle name="Normal 3 5 2 2" xfId="208" xr:uid="{09E3927F-1F80-4B37-AFAE-01563B1B3E21}"/>
    <cellStyle name="Normal 3 5 2 2 10" xfId="27956" xr:uid="{F800822A-EC10-40AA-9C8E-EBBB82625C6D}"/>
    <cellStyle name="Normal 3 5 2 2 10 2" xfId="55875" xr:uid="{E90C86EB-7B1C-414B-884C-8C9B6F4EB4EF}"/>
    <cellStyle name="Normal 3 5 2 2 11" xfId="28190" xr:uid="{A5D44B6F-2F5E-4694-999C-805772E217DE}"/>
    <cellStyle name="Normal 3 5 2 2 2" xfId="363" xr:uid="{A4D72809-115C-4653-A3D0-CEAD75F550CF}"/>
    <cellStyle name="Normal 3 5 2 2 2 10" xfId="28344" xr:uid="{801501B5-B2E5-4AD8-9BB0-0D6D720662A7}"/>
    <cellStyle name="Normal 3 5 2 2 2 2" xfId="710" xr:uid="{048751E2-A58C-4707-A83A-B6F878E0435B}"/>
    <cellStyle name="Normal 3 5 2 2 2 2 2" xfId="21104" xr:uid="{0B1A6822-5A19-4BC0-89B3-1F53E6D7B6BC}"/>
    <cellStyle name="Normal 3 5 2 2 2 2 2 2" xfId="21105" xr:uid="{B860E6D8-F339-4E47-A231-1D80C41FAE38}"/>
    <cellStyle name="Normal 3 5 2 2 2 2 2 2 2" xfId="21106" xr:uid="{7E525CD7-DFF4-4DD7-AD0E-B5FACDC46146}"/>
    <cellStyle name="Normal 3 5 2 2 2 2 2 2 2 2" xfId="21107" xr:uid="{44DD609D-E5D6-44F2-B04B-68DB1079A872}"/>
    <cellStyle name="Normal 3 5 2 2 2 2 2 2 2 2 2" xfId="21108" xr:uid="{278989D8-368E-4257-A91E-86A298D2C3AB}"/>
    <cellStyle name="Normal 3 5 2 2 2 2 2 2 2 2 2 2" xfId="49057" xr:uid="{76D754A5-28F2-488C-85B1-9B05A4B63987}"/>
    <cellStyle name="Normal 3 5 2 2 2 2 2 2 2 2 3" xfId="49056" xr:uid="{97F83BFB-B33D-4959-AC87-DAC84D18EC37}"/>
    <cellStyle name="Normal 3 5 2 2 2 2 2 2 2 3" xfId="21109" xr:uid="{07D084BB-4C64-43AD-991B-2B7FE8AE443A}"/>
    <cellStyle name="Normal 3 5 2 2 2 2 2 2 2 3 2" xfId="49058" xr:uid="{DC66CF53-7884-4A59-A74D-640CAB41530F}"/>
    <cellStyle name="Normal 3 5 2 2 2 2 2 2 2 4" xfId="49055" xr:uid="{DFFB05AD-C9CF-4D1A-86C1-3BB1FD452938}"/>
    <cellStyle name="Normal 3 5 2 2 2 2 2 2 3" xfId="21110" xr:uid="{FDD6DE2C-E310-43E7-A670-7284B49C6D0D}"/>
    <cellStyle name="Normal 3 5 2 2 2 2 2 2 3 2" xfId="21111" xr:uid="{BE3D89E1-FB6C-48A1-8603-BEB7F6B2D294}"/>
    <cellStyle name="Normal 3 5 2 2 2 2 2 2 3 2 2" xfId="49060" xr:uid="{CEFF5592-24AC-49EC-B31D-559E09ED7605}"/>
    <cellStyle name="Normal 3 5 2 2 2 2 2 2 3 3" xfId="49059" xr:uid="{D3E5358A-8B8F-4CEB-9B4C-A0074DF04DF9}"/>
    <cellStyle name="Normal 3 5 2 2 2 2 2 2 4" xfId="21112" xr:uid="{7B466A83-EC35-4FB5-A755-717D3E111A7D}"/>
    <cellStyle name="Normal 3 5 2 2 2 2 2 2 4 2" xfId="49061" xr:uid="{C8634267-F115-411F-8231-9718B821DF1C}"/>
    <cellStyle name="Normal 3 5 2 2 2 2 2 2 5" xfId="49054" xr:uid="{557F7CA5-EB92-43C4-900E-D6ED2755EB60}"/>
    <cellStyle name="Normal 3 5 2 2 2 2 2 3" xfId="21113" xr:uid="{5C815126-A852-4024-A76F-B967972F8579}"/>
    <cellStyle name="Normal 3 5 2 2 2 2 2 3 2" xfId="21114" xr:uid="{163085F6-E905-457B-BAB1-80B74E8836E1}"/>
    <cellStyle name="Normal 3 5 2 2 2 2 2 3 2 2" xfId="21115" xr:uid="{E26A96A7-DFA4-40A9-B2D0-CFEBADF86333}"/>
    <cellStyle name="Normal 3 5 2 2 2 2 2 3 2 2 2" xfId="49064" xr:uid="{5E03C402-E60D-46D8-8341-841C74AF020F}"/>
    <cellStyle name="Normal 3 5 2 2 2 2 2 3 2 3" xfId="49063" xr:uid="{B6F12927-B7FC-4D0A-9EB0-04756BF7C139}"/>
    <cellStyle name="Normal 3 5 2 2 2 2 2 3 3" xfId="21116" xr:uid="{75E7FD56-D24A-48B5-82D8-A7BD364CD6AA}"/>
    <cellStyle name="Normal 3 5 2 2 2 2 2 3 3 2" xfId="49065" xr:uid="{7F55E43F-D459-4808-AED2-BC0E963D3EBA}"/>
    <cellStyle name="Normal 3 5 2 2 2 2 2 3 4" xfId="49062" xr:uid="{E92199BB-7726-4C8D-B7EC-99F0D133620C}"/>
    <cellStyle name="Normal 3 5 2 2 2 2 2 4" xfId="21117" xr:uid="{30C386B4-2356-41E0-B3AA-8ED2F4745CEB}"/>
    <cellStyle name="Normal 3 5 2 2 2 2 2 4 2" xfId="21118" xr:uid="{DFB4F937-0270-45EB-9AEE-A7777B69EC18}"/>
    <cellStyle name="Normal 3 5 2 2 2 2 2 4 2 2" xfId="49067" xr:uid="{23EB9F23-D645-4886-9E27-F2686C8B714E}"/>
    <cellStyle name="Normal 3 5 2 2 2 2 2 4 3" xfId="49066" xr:uid="{51E3ED43-0A52-41E8-B7C1-6C6B0DFFD70A}"/>
    <cellStyle name="Normal 3 5 2 2 2 2 2 5" xfId="21119" xr:uid="{EEDE9200-B151-4C2D-A841-715D65E9F3D2}"/>
    <cellStyle name="Normal 3 5 2 2 2 2 2 5 2" xfId="49068" xr:uid="{67681740-12A5-4C19-8554-E4D2F11DFB5E}"/>
    <cellStyle name="Normal 3 5 2 2 2 2 2 6" xfId="49053" xr:uid="{D114F048-C86A-44AD-B34C-5D688AC4EC71}"/>
    <cellStyle name="Normal 3 5 2 2 2 2 3" xfId="21120" xr:uid="{F044EA4A-4CE7-49AC-BB3D-95576B4F5380}"/>
    <cellStyle name="Normal 3 5 2 2 2 2 3 2" xfId="21121" xr:uid="{76379EAE-0507-4F2E-8DA2-94649FE93160}"/>
    <cellStyle name="Normal 3 5 2 2 2 2 3 2 2" xfId="21122" xr:uid="{847B189B-9C0A-47BB-A858-331ED2C5C2D4}"/>
    <cellStyle name="Normal 3 5 2 2 2 2 3 2 2 2" xfId="21123" xr:uid="{C5BDDD0E-29EA-4F2D-B0BC-76864093B150}"/>
    <cellStyle name="Normal 3 5 2 2 2 2 3 2 2 2 2" xfId="49072" xr:uid="{9C58D457-DF7E-4DAA-8D72-E44C30C2F617}"/>
    <cellStyle name="Normal 3 5 2 2 2 2 3 2 2 3" xfId="49071" xr:uid="{CB14CE1D-9E4E-420B-8E64-278385AC84A4}"/>
    <cellStyle name="Normal 3 5 2 2 2 2 3 2 3" xfId="21124" xr:uid="{D3DACC93-FCCB-400A-BFCF-3AF3965ED032}"/>
    <cellStyle name="Normal 3 5 2 2 2 2 3 2 3 2" xfId="49073" xr:uid="{04F6C237-56F7-419D-A44A-EE53E6022A5F}"/>
    <cellStyle name="Normal 3 5 2 2 2 2 3 2 4" xfId="49070" xr:uid="{F361421C-1619-4FAB-AFC6-72313A6A8217}"/>
    <cellStyle name="Normal 3 5 2 2 2 2 3 3" xfId="21125" xr:uid="{F98BA22B-7C7F-47DA-9077-F3B246A20B5B}"/>
    <cellStyle name="Normal 3 5 2 2 2 2 3 3 2" xfId="21126" xr:uid="{FDEA6039-913E-40AB-A521-8CB4CBD6EA29}"/>
    <cellStyle name="Normal 3 5 2 2 2 2 3 3 2 2" xfId="49075" xr:uid="{E36FFC39-52D9-4920-AF70-A220E49C6E99}"/>
    <cellStyle name="Normal 3 5 2 2 2 2 3 3 3" xfId="49074" xr:uid="{611D7888-7098-451D-9D65-4725E09DD0F9}"/>
    <cellStyle name="Normal 3 5 2 2 2 2 3 4" xfId="21127" xr:uid="{87B0EFC6-AF0D-43C4-BE68-F512CFE56FEE}"/>
    <cellStyle name="Normal 3 5 2 2 2 2 3 4 2" xfId="49076" xr:uid="{6E215AE8-BC43-45DF-9F65-6958B9F11692}"/>
    <cellStyle name="Normal 3 5 2 2 2 2 3 5" xfId="49069" xr:uid="{8B2B495A-899B-4D6F-A900-C06F1446CBDC}"/>
    <cellStyle name="Normal 3 5 2 2 2 2 4" xfId="21128" xr:uid="{0A34848E-D836-40D8-A19A-718F77954F0C}"/>
    <cellStyle name="Normal 3 5 2 2 2 2 4 2" xfId="21129" xr:uid="{E88D6F69-5352-4B8A-BCB8-A1A969F569F4}"/>
    <cellStyle name="Normal 3 5 2 2 2 2 4 2 2" xfId="21130" xr:uid="{1C5A5ED6-480D-4DE0-905A-808BB035CF46}"/>
    <cellStyle name="Normal 3 5 2 2 2 2 4 2 2 2" xfId="21131" xr:uid="{22F03134-68CE-4F71-92BB-85CBD4F98FE6}"/>
    <cellStyle name="Normal 3 5 2 2 2 2 4 2 2 2 2" xfId="49080" xr:uid="{B59A5A10-0901-4E53-ABAB-3210809624A5}"/>
    <cellStyle name="Normal 3 5 2 2 2 2 4 2 2 3" xfId="49079" xr:uid="{05BEF60C-D274-40A3-8914-FE1FB065429C}"/>
    <cellStyle name="Normal 3 5 2 2 2 2 4 2 3" xfId="21132" xr:uid="{BCED7638-597F-49E6-95A0-94AF5F65DB16}"/>
    <cellStyle name="Normal 3 5 2 2 2 2 4 2 3 2" xfId="49081" xr:uid="{4112CE38-3A6E-492D-B207-EAC5B3096F11}"/>
    <cellStyle name="Normal 3 5 2 2 2 2 4 2 4" xfId="49078" xr:uid="{9BFC291B-AFCB-42EA-B395-22D48390EE7A}"/>
    <cellStyle name="Normal 3 5 2 2 2 2 4 3" xfId="21133" xr:uid="{671EE71A-85FC-419F-8436-485256AC7E53}"/>
    <cellStyle name="Normal 3 5 2 2 2 2 4 3 2" xfId="21134" xr:uid="{F126B365-3B3E-46E1-9BD0-DC38E6FB740D}"/>
    <cellStyle name="Normal 3 5 2 2 2 2 4 3 2 2" xfId="49083" xr:uid="{A8598C3A-9667-43B8-A4FA-22F926456203}"/>
    <cellStyle name="Normal 3 5 2 2 2 2 4 3 3" xfId="49082" xr:uid="{BAA18844-6330-4C5F-B615-5BDB7EF98584}"/>
    <cellStyle name="Normal 3 5 2 2 2 2 4 4" xfId="21135" xr:uid="{F1DB9C24-F0DF-4491-A2B4-3143C9739F4F}"/>
    <cellStyle name="Normal 3 5 2 2 2 2 4 4 2" xfId="49084" xr:uid="{D39BFA92-E2A4-412F-863B-442FBD5B6DCC}"/>
    <cellStyle name="Normal 3 5 2 2 2 2 4 5" xfId="49077" xr:uid="{2B9A4C8C-9043-4E62-8EE1-6508544CEB36}"/>
    <cellStyle name="Normal 3 5 2 2 2 2 5" xfId="21136" xr:uid="{A1B916AE-07BB-455B-9008-E609338D311D}"/>
    <cellStyle name="Normal 3 5 2 2 2 2 5 2" xfId="21137" xr:uid="{35DB88A2-9D63-4660-88C9-6DA403ADC3F9}"/>
    <cellStyle name="Normal 3 5 2 2 2 2 5 2 2" xfId="21138" xr:uid="{F4C48773-3301-480D-8ED2-E083D676FA64}"/>
    <cellStyle name="Normal 3 5 2 2 2 2 5 2 2 2" xfId="49087" xr:uid="{CFEB9C1E-5EDD-4351-AB03-E611115B24A3}"/>
    <cellStyle name="Normal 3 5 2 2 2 2 5 2 3" xfId="49086" xr:uid="{8BA5160A-4577-436E-963A-F0466C48D3F6}"/>
    <cellStyle name="Normal 3 5 2 2 2 2 5 3" xfId="21139" xr:uid="{6CC779A9-BA5E-459C-A253-99160761D576}"/>
    <cellStyle name="Normal 3 5 2 2 2 2 5 3 2" xfId="49088" xr:uid="{63018B5E-3767-427C-8374-0BD7EBF45572}"/>
    <cellStyle name="Normal 3 5 2 2 2 2 5 4" xfId="49085" xr:uid="{15BDDE13-9172-4210-9C92-727C023F9AE2}"/>
    <cellStyle name="Normal 3 5 2 2 2 2 6" xfId="21140" xr:uid="{440D3609-A89B-4C03-8365-A54C0DC8DF54}"/>
    <cellStyle name="Normal 3 5 2 2 2 2 6 2" xfId="21141" xr:uid="{828B5EA6-E333-4B10-A1B0-781868C46A5C}"/>
    <cellStyle name="Normal 3 5 2 2 2 2 6 2 2" xfId="49090" xr:uid="{36877F8B-8A50-4EDF-AD93-DCA0BC716B85}"/>
    <cellStyle name="Normal 3 5 2 2 2 2 6 3" xfId="49089" xr:uid="{7505337E-34AD-45CB-ACDD-25B93DE9772D}"/>
    <cellStyle name="Normal 3 5 2 2 2 2 7" xfId="21142" xr:uid="{43B4BA84-3C8E-404F-B9A9-7F6BB9299B2E}"/>
    <cellStyle name="Normal 3 5 2 2 2 2 7 2" xfId="49091" xr:uid="{F4AE0CE4-52CD-4599-A704-BD25F8FE03DD}"/>
    <cellStyle name="Normal 3 5 2 2 2 2 8" xfId="28689" xr:uid="{E65E7A26-56AD-4A2E-8A9A-92C3D0F90C11}"/>
    <cellStyle name="Normal 3 5 2 2 2 3" xfId="21143" xr:uid="{72AECFEB-E107-4D61-A212-8173474FF324}"/>
    <cellStyle name="Normal 3 5 2 2 2 3 2" xfId="21144" xr:uid="{09EA4CD1-44B3-49A2-8A8F-3F77ADB5560C}"/>
    <cellStyle name="Normal 3 5 2 2 2 3 2 2" xfId="21145" xr:uid="{381B3957-0A3B-4237-BE79-00F3BC2BFB8B}"/>
    <cellStyle name="Normal 3 5 2 2 2 3 2 2 2" xfId="21146" xr:uid="{240B7558-D53D-470E-B5C0-20DB36CBC126}"/>
    <cellStyle name="Normal 3 5 2 2 2 3 2 2 2 2" xfId="21147" xr:uid="{62740BC9-D675-4EE0-B923-8716B54D6E3B}"/>
    <cellStyle name="Normal 3 5 2 2 2 3 2 2 2 2 2" xfId="49096" xr:uid="{2800F4E5-8FE8-4025-98D6-B04F7636F620}"/>
    <cellStyle name="Normal 3 5 2 2 2 3 2 2 2 3" xfId="49095" xr:uid="{173AA956-CA37-4F39-97A4-C14CAA7B8534}"/>
    <cellStyle name="Normal 3 5 2 2 2 3 2 2 3" xfId="21148" xr:uid="{B4F7ABFF-91E8-429E-8277-D0C1679EB2F4}"/>
    <cellStyle name="Normal 3 5 2 2 2 3 2 2 3 2" xfId="49097" xr:uid="{C62F2276-A877-4E77-BBE7-3DC7B8C9F6A7}"/>
    <cellStyle name="Normal 3 5 2 2 2 3 2 2 4" xfId="49094" xr:uid="{68C5EFD8-FCAE-47D5-B5D8-3D7A1949CDAE}"/>
    <cellStyle name="Normal 3 5 2 2 2 3 2 3" xfId="21149" xr:uid="{18030136-55A2-4C13-AC72-5A4C2A88C5DC}"/>
    <cellStyle name="Normal 3 5 2 2 2 3 2 3 2" xfId="21150" xr:uid="{6B8FAE7E-6C2C-426F-B37F-E7805F4BCD70}"/>
    <cellStyle name="Normal 3 5 2 2 2 3 2 3 2 2" xfId="49099" xr:uid="{7E801C99-E447-442C-875B-9DA1EE809905}"/>
    <cellStyle name="Normal 3 5 2 2 2 3 2 3 3" xfId="49098" xr:uid="{8C777C10-1975-4B0E-8546-E7DFA6899189}"/>
    <cellStyle name="Normal 3 5 2 2 2 3 2 4" xfId="21151" xr:uid="{36D91854-EBE1-451A-A784-4358AAF32097}"/>
    <cellStyle name="Normal 3 5 2 2 2 3 2 4 2" xfId="49100" xr:uid="{08EF29F7-6A6A-4C6F-AC03-63DBF60CFAD3}"/>
    <cellStyle name="Normal 3 5 2 2 2 3 2 5" xfId="49093" xr:uid="{98376428-C795-43AB-94D4-247CEA235E88}"/>
    <cellStyle name="Normal 3 5 2 2 2 3 3" xfId="21152" xr:uid="{7C550D8C-6712-4FF1-9601-D9A6D9DD1374}"/>
    <cellStyle name="Normal 3 5 2 2 2 3 3 2" xfId="21153" xr:uid="{6C55A318-BC5C-4DF1-8BFC-F5BE74F7E7D7}"/>
    <cellStyle name="Normal 3 5 2 2 2 3 3 2 2" xfId="21154" xr:uid="{61A266D1-7D56-45BA-AD06-72946C606F53}"/>
    <cellStyle name="Normal 3 5 2 2 2 3 3 2 2 2" xfId="49103" xr:uid="{875ABA99-02BF-4F78-AD17-8026A3FDA48F}"/>
    <cellStyle name="Normal 3 5 2 2 2 3 3 2 3" xfId="49102" xr:uid="{D7E7B177-2322-4823-A6A0-912240411D2A}"/>
    <cellStyle name="Normal 3 5 2 2 2 3 3 3" xfId="21155" xr:uid="{4BE5759D-33CE-4F4D-9054-BCB16D933111}"/>
    <cellStyle name="Normal 3 5 2 2 2 3 3 3 2" xfId="49104" xr:uid="{954C1039-8AE6-4DF2-BEFA-E4872C0CB344}"/>
    <cellStyle name="Normal 3 5 2 2 2 3 3 4" xfId="49101" xr:uid="{A621BA66-129E-4C9F-8F32-3943CDD40B7F}"/>
    <cellStyle name="Normal 3 5 2 2 2 3 4" xfId="21156" xr:uid="{7435C2C9-F1D3-4639-9A8C-CAE1A13A8601}"/>
    <cellStyle name="Normal 3 5 2 2 2 3 4 2" xfId="21157" xr:uid="{E525D37A-0C4B-495B-8C88-A367BE3ECBDB}"/>
    <cellStyle name="Normal 3 5 2 2 2 3 4 2 2" xfId="49106" xr:uid="{695BE2FA-ADB5-42DC-A861-6BC52FF25024}"/>
    <cellStyle name="Normal 3 5 2 2 2 3 4 3" xfId="49105" xr:uid="{B29761EB-8ECB-4CD5-B301-3FF8CFE0790E}"/>
    <cellStyle name="Normal 3 5 2 2 2 3 5" xfId="21158" xr:uid="{A73C24FC-EF2B-477C-B896-766389CBDD6B}"/>
    <cellStyle name="Normal 3 5 2 2 2 3 5 2" xfId="49107" xr:uid="{BAB7964C-5B01-445F-AE9F-2F55C72F97FB}"/>
    <cellStyle name="Normal 3 5 2 2 2 3 6" xfId="49092" xr:uid="{1BC3685C-67F1-4488-AC25-09BC16513A27}"/>
    <cellStyle name="Normal 3 5 2 2 2 4" xfId="21159" xr:uid="{B2E8D382-7094-4633-ACAC-A22B833D7EE1}"/>
    <cellStyle name="Normal 3 5 2 2 2 4 2" xfId="21160" xr:uid="{F5FDE9BC-9C7B-4A08-852C-9FCDD42A6C14}"/>
    <cellStyle name="Normal 3 5 2 2 2 4 2 2" xfId="21161" xr:uid="{DC9E497D-35B5-405C-A2D4-A458E76D802E}"/>
    <cellStyle name="Normal 3 5 2 2 2 4 2 2 2" xfId="21162" xr:uid="{8EEC5CE1-0AF1-4353-814A-AD368F17A312}"/>
    <cellStyle name="Normal 3 5 2 2 2 4 2 2 2 2" xfId="49111" xr:uid="{8DE15DB9-B931-4185-B68B-F742C8F73489}"/>
    <cellStyle name="Normal 3 5 2 2 2 4 2 2 3" xfId="49110" xr:uid="{804C5288-9B2C-41FB-B942-C09F806B9F0C}"/>
    <cellStyle name="Normal 3 5 2 2 2 4 2 3" xfId="21163" xr:uid="{31F652EF-5D74-42FB-BD6F-C7CAD47AA380}"/>
    <cellStyle name="Normal 3 5 2 2 2 4 2 3 2" xfId="49112" xr:uid="{ECC77410-A343-4E1C-A7A8-CFE81D3615A3}"/>
    <cellStyle name="Normal 3 5 2 2 2 4 2 4" xfId="49109" xr:uid="{2AE15458-98D1-4EF9-B272-FB0BE755F9A9}"/>
    <cellStyle name="Normal 3 5 2 2 2 4 3" xfId="21164" xr:uid="{66446196-28C7-4851-B833-FD89EACB347F}"/>
    <cellStyle name="Normal 3 5 2 2 2 4 3 2" xfId="21165" xr:uid="{73A54C7B-40AF-4C47-9AAB-2CEE4A91A2AC}"/>
    <cellStyle name="Normal 3 5 2 2 2 4 3 2 2" xfId="49114" xr:uid="{BB9826A4-EFB6-4F45-9250-2325CBD38C8C}"/>
    <cellStyle name="Normal 3 5 2 2 2 4 3 3" xfId="49113" xr:uid="{5FB94FB9-AE0D-4840-9182-3A833770D0BB}"/>
    <cellStyle name="Normal 3 5 2 2 2 4 4" xfId="21166" xr:uid="{BEFCDD52-E0F4-4F91-A185-65321AEEF9AB}"/>
    <cellStyle name="Normal 3 5 2 2 2 4 4 2" xfId="49115" xr:uid="{B4D773F1-25F1-4B36-9F6D-4A21768540D8}"/>
    <cellStyle name="Normal 3 5 2 2 2 4 5" xfId="49108" xr:uid="{3EF11786-38FC-4A45-81FC-5D926B8AE202}"/>
    <cellStyle name="Normal 3 5 2 2 2 5" xfId="21167" xr:uid="{7BC205AE-6DA1-45EC-99AB-EE65E3B198A8}"/>
    <cellStyle name="Normal 3 5 2 2 2 5 2" xfId="21168" xr:uid="{7D07C395-81CE-4465-A39D-9A6A6E1E79EE}"/>
    <cellStyle name="Normal 3 5 2 2 2 5 2 2" xfId="21169" xr:uid="{4C903C8D-B12C-4DCD-9D5B-39965309B8F7}"/>
    <cellStyle name="Normal 3 5 2 2 2 5 2 2 2" xfId="21170" xr:uid="{5933B3EA-3D95-440C-B0B6-556CDED60F02}"/>
    <cellStyle name="Normal 3 5 2 2 2 5 2 2 2 2" xfId="49119" xr:uid="{D1EF1824-BECC-46CF-A5E3-534CCC272687}"/>
    <cellStyle name="Normal 3 5 2 2 2 5 2 2 3" xfId="49118" xr:uid="{C2FF7DCF-B70F-42EC-9E60-65677F64C400}"/>
    <cellStyle name="Normal 3 5 2 2 2 5 2 3" xfId="21171" xr:uid="{56C52793-9E33-478F-9587-E0521018AD00}"/>
    <cellStyle name="Normal 3 5 2 2 2 5 2 3 2" xfId="49120" xr:uid="{0F85F3F5-F7DB-4BB8-8321-CC0E0EAD0955}"/>
    <cellStyle name="Normal 3 5 2 2 2 5 2 4" xfId="49117" xr:uid="{06E29901-2D14-4DBE-AED8-185DE9DEA3BD}"/>
    <cellStyle name="Normal 3 5 2 2 2 5 3" xfId="21172" xr:uid="{FC5C6301-86ED-4595-AE19-0A8951487A5B}"/>
    <cellStyle name="Normal 3 5 2 2 2 5 3 2" xfId="21173" xr:uid="{E046C63A-03A8-4838-9E25-189C09C32EB6}"/>
    <cellStyle name="Normal 3 5 2 2 2 5 3 2 2" xfId="49122" xr:uid="{2E7D07A1-005E-4889-A2BB-A845132EA442}"/>
    <cellStyle name="Normal 3 5 2 2 2 5 3 3" xfId="49121" xr:uid="{E5C86498-AAA7-496B-8A3A-BEBAC573779D}"/>
    <cellStyle name="Normal 3 5 2 2 2 5 4" xfId="21174" xr:uid="{AC8A89AB-577F-422C-8D2E-1A2D6D724F2F}"/>
    <cellStyle name="Normal 3 5 2 2 2 5 4 2" xfId="49123" xr:uid="{01B4B05F-BA66-407D-9F53-FD3E8E5B69A9}"/>
    <cellStyle name="Normal 3 5 2 2 2 5 5" xfId="49116" xr:uid="{1CA6BBDB-D494-4DFB-B461-2EEB2FF633FE}"/>
    <cellStyle name="Normal 3 5 2 2 2 6" xfId="21175" xr:uid="{B0747E69-370B-40F3-93B0-658B0391899E}"/>
    <cellStyle name="Normal 3 5 2 2 2 6 2" xfId="21176" xr:uid="{A6BEE4BF-F59F-49BD-B063-0370A699836F}"/>
    <cellStyle name="Normal 3 5 2 2 2 6 2 2" xfId="21177" xr:uid="{06B53EF5-FB62-4077-98FA-0C17C1E3A2C1}"/>
    <cellStyle name="Normal 3 5 2 2 2 6 2 2 2" xfId="49126" xr:uid="{C2136B8B-DAC9-4054-A5FE-2FD41A0341B5}"/>
    <cellStyle name="Normal 3 5 2 2 2 6 2 3" xfId="49125" xr:uid="{BB8ED8AC-3706-4ECD-8640-CB20C2D846C9}"/>
    <cellStyle name="Normal 3 5 2 2 2 6 3" xfId="21178" xr:uid="{6A3E4526-E17F-438A-91A3-7C817B415935}"/>
    <cellStyle name="Normal 3 5 2 2 2 6 3 2" xfId="49127" xr:uid="{0BFE54FA-8E37-476F-B06C-8F808CD940EC}"/>
    <cellStyle name="Normal 3 5 2 2 2 6 4" xfId="49124" xr:uid="{ECD2B987-7369-48CB-A5A2-4EE5D4C304CA}"/>
    <cellStyle name="Normal 3 5 2 2 2 7" xfId="21179" xr:uid="{105197C7-D65A-4033-9C36-48ACBB1E587E}"/>
    <cellStyle name="Normal 3 5 2 2 2 7 2" xfId="21180" xr:uid="{EF4C9EA5-F655-414B-A0BC-16839CB3E36A}"/>
    <cellStyle name="Normal 3 5 2 2 2 7 2 2" xfId="49129" xr:uid="{3A5E41C2-86F9-4A72-92C2-0D43FC9DC13B}"/>
    <cellStyle name="Normal 3 5 2 2 2 7 3" xfId="49128" xr:uid="{7299E023-97F8-4506-8307-F81E5A130A85}"/>
    <cellStyle name="Normal 3 5 2 2 2 8" xfId="21181" xr:uid="{A3D5D494-D522-414F-8DEB-9BD2B0B02232}"/>
    <cellStyle name="Normal 3 5 2 2 2 8 2" xfId="49130" xr:uid="{6A3358EB-B4F7-4790-B88B-0516339E881D}"/>
    <cellStyle name="Normal 3 5 2 2 2 9" xfId="27957" xr:uid="{574C0544-83DF-461F-98B7-1873EFBB523E}"/>
    <cellStyle name="Normal 3 5 2 2 2 9 2" xfId="55876" xr:uid="{3C884C2B-DCB0-4AA8-B999-7B3739FCA2DC}"/>
    <cellStyle name="Normal 3 5 2 2 3" xfId="556" xr:uid="{1C359518-FC9C-4E70-9AD5-B8B8136FF1CD}"/>
    <cellStyle name="Normal 3 5 2 2 3 2" xfId="21182" xr:uid="{6E453C8E-B690-4E7A-9B17-0E1497293CB4}"/>
    <cellStyle name="Normal 3 5 2 2 3 2 2" xfId="21183" xr:uid="{31157790-93A4-4625-B5D3-91982FDC86B8}"/>
    <cellStyle name="Normal 3 5 2 2 3 2 2 2" xfId="21184" xr:uid="{4B385AD8-7D10-4614-B9EB-A627490BAE1D}"/>
    <cellStyle name="Normal 3 5 2 2 3 2 2 2 2" xfId="21185" xr:uid="{23734F04-72A6-450E-8347-3BC5C579270D}"/>
    <cellStyle name="Normal 3 5 2 2 3 2 2 2 2 2" xfId="21186" xr:uid="{D9FF2773-6C25-463A-84AC-558A70D35D92}"/>
    <cellStyle name="Normal 3 5 2 2 3 2 2 2 2 2 2" xfId="49135" xr:uid="{41C49B4B-E369-4ABC-AE0F-A00F692DD880}"/>
    <cellStyle name="Normal 3 5 2 2 3 2 2 2 2 3" xfId="49134" xr:uid="{2FCE85A0-8702-4764-B121-1D050936A6BC}"/>
    <cellStyle name="Normal 3 5 2 2 3 2 2 2 3" xfId="21187" xr:uid="{94235086-45D6-474E-8A15-2AB7F2134952}"/>
    <cellStyle name="Normal 3 5 2 2 3 2 2 2 3 2" xfId="49136" xr:uid="{3B6D79BD-3F17-42EF-958B-73ABE60F1A23}"/>
    <cellStyle name="Normal 3 5 2 2 3 2 2 2 4" xfId="49133" xr:uid="{F7CC2DA8-4EAE-4DF7-ACF3-0E820CFFB52D}"/>
    <cellStyle name="Normal 3 5 2 2 3 2 2 3" xfId="21188" xr:uid="{F89B9EFE-8DC0-497A-882D-9191926229C0}"/>
    <cellStyle name="Normal 3 5 2 2 3 2 2 3 2" xfId="21189" xr:uid="{E07F5B92-E95C-4770-BA3F-BC5A871BF7D2}"/>
    <cellStyle name="Normal 3 5 2 2 3 2 2 3 2 2" xfId="49138" xr:uid="{594CB282-FB4B-4ED5-9772-97736320057C}"/>
    <cellStyle name="Normal 3 5 2 2 3 2 2 3 3" xfId="49137" xr:uid="{5229BC19-E80F-48AC-A12C-D3A3D03BB829}"/>
    <cellStyle name="Normal 3 5 2 2 3 2 2 4" xfId="21190" xr:uid="{6E1514E1-47B2-416B-8423-5D980528C39F}"/>
    <cellStyle name="Normal 3 5 2 2 3 2 2 4 2" xfId="49139" xr:uid="{DBE791D6-7796-4434-A550-D5B799C07080}"/>
    <cellStyle name="Normal 3 5 2 2 3 2 2 5" xfId="49132" xr:uid="{160C423F-2000-4961-B4DC-3CB01DA8AB89}"/>
    <cellStyle name="Normal 3 5 2 2 3 2 3" xfId="21191" xr:uid="{441AAB59-8642-4573-A191-FF69ACFA52A3}"/>
    <cellStyle name="Normal 3 5 2 2 3 2 3 2" xfId="21192" xr:uid="{8CFEC6DA-E1E6-4414-939B-75A6CAF964B3}"/>
    <cellStyle name="Normal 3 5 2 2 3 2 3 2 2" xfId="21193" xr:uid="{487A6D7A-4E51-4984-BA37-7F9374F0012E}"/>
    <cellStyle name="Normal 3 5 2 2 3 2 3 2 2 2" xfId="49142" xr:uid="{D14C5D2C-3979-420E-9775-1CCE67D2AB6A}"/>
    <cellStyle name="Normal 3 5 2 2 3 2 3 2 3" xfId="49141" xr:uid="{5ED5F0F6-2F24-46C8-A1C3-3D8037BA248F}"/>
    <cellStyle name="Normal 3 5 2 2 3 2 3 3" xfId="21194" xr:uid="{D23083E6-C5E4-4D84-A610-AEC2B56F705E}"/>
    <cellStyle name="Normal 3 5 2 2 3 2 3 3 2" xfId="49143" xr:uid="{D07C1FE8-254F-444B-9163-ED6590F8B34B}"/>
    <cellStyle name="Normal 3 5 2 2 3 2 3 4" xfId="49140" xr:uid="{91C65B91-8575-425C-9636-6417829A32E6}"/>
    <cellStyle name="Normal 3 5 2 2 3 2 4" xfId="21195" xr:uid="{94991C22-26A8-40DC-9AE7-17BD162940B5}"/>
    <cellStyle name="Normal 3 5 2 2 3 2 4 2" xfId="21196" xr:uid="{44BB0602-0E97-43AB-BDA6-CE924D50E93C}"/>
    <cellStyle name="Normal 3 5 2 2 3 2 4 2 2" xfId="49145" xr:uid="{0485F8CC-6939-4686-9DF7-5FCD0D3598F7}"/>
    <cellStyle name="Normal 3 5 2 2 3 2 4 3" xfId="49144" xr:uid="{A9AC6CF1-018A-4AD2-A823-B8705204E170}"/>
    <cellStyle name="Normal 3 5 2 2 3 2 5" xfId="21197" xr:uid="{F39E13FB-C793-4C32-B8D0-93C4D9539822}"/>
    <cellStyle name="Normal 3 5 2 2 3 2 5 2" xfId="49146" xr:uid="{0AFCFEE0-557D-46E1-811A-A966C2BD574C}"/>
    <cellStyle name="Normal 3 5 2 2 3 2 6" xfId="49131" xr:uid="{F58A79E1-C6FE-4357-BBC4-7D58AB237226}"/>
    <cellStyle name="Normal 3 5 2 2 3 3" xfId="21198" xr:uid="{A048A0E5-C382-4DC9-A273-3DF95E8F286C}"/>
    <cellStyle name="Normal 3 5 2 2 3 3 2" xfId="21199" xr:uid="{DF245427-8D8D-4857-8962-01F6C4C4EF02}"/>
    <cellStyle name="Normal 3 5 2 2 3 3 2 2" xfId="21200" xr:uid="{3EED3C0B-B7F4-45C5-94C3-B833147D1535}"/>
    <cellStyle name="Normal 3 5 2 2 3 3 2 2 2" xfId="21201" xr:uid="{17F08A0D-B2F2-4DE6-BCC0-50B2C2CD9D9C}"/>
    <cellStyle name="Normal 3 5 2 2 3 3 2 2 2 2" xfId="49150" xr:uid="{0392919B-4485-40F2-A5F6-85208A01F6D3}"/>
    <cellStyle name="Normal 3 5 2 2 3 3 2 2 3" xfId="49149" xr:uid="{DF6E678E-25E0-4E59-9B35-B447216A1AB9}"/>
    <cellStyle name="Normal 3 5 2 2 3 3 2 3" xfId="21202" xr:uid="{2EB71C0B-8ACE-4E85-B5FD-DC50E74A60DB}"/>
    <cellStyle name="Normal 3 5 2 2 3 3 2 3 2" xfId="49151" xr:uid="{3136970F-6A0B-4F03-A8F0-419C3DFF6D0A}"/>
    <cellStyle name="Normal 3 5 2 2 3 3 2 4" xfId="49148" xr:uid="{A7A86BC9-A336-4EB1-98AB-D211BBD29A66}"/>
    <cellStyle name="Normal 3 5 2 2 3 3 3" xfId="21203" xr:uid="{70A9C64F-89B0-43FD-ADB2-91C33D9CC55E}"/>
    <cellStyle name="Normal 3 5 2 2 3 3 3 2" xfId="21204" xr:uid="{F1F6964B-15BA-4656-9987-51F25DDEB6C6}"/>
    <cellStyle name="Normal 3 5 2 2 3 3 3 2 2" xfId="49153" xr:uid="{AB352AB6-99D8-4A04-90E0-173EF67158C3}"/>
    <cellStyle name="Normal 3 5 2 2 3 3 3 3" xfId="49152" xr:uid="{97D2FDED-C9CA-411A-BDC1-59F0EDBECC3A}"/>
    <cellStyle name="Normal 3 5 2 2 3 3 4" xfId="21205" xr:uid="{33CE9C1A-6CF9-41EB-AE85-08FD6B53BC94}"/>
    <cellStyle name="Normal 3 5 2 2 3 3 4 2" xfId="49154" xr:uid="{743D7F71-3BE4-4AB5-9DB3-B67E031C6706}"/>
    <cellStyle name="Normal 3 5 2 2 3 3 5" xfId="49147" xr:uid="{FA196B4D-6021-4A35-8B7B-74EC82B8E45F}"/>
    <cellStyle name="Normal 3 5 2 2 3 4" xfId="21206" xr:uid="{DF1BFABB-3252-4D5E-A719-7A717267BB5F}"/>
    <cellStyle name="Normal 3 5 2 2 3 4 2" xfId="21207" xr:uid="{324A7A38-C745-46F8-B000-9395EC57FF9A}"/>
    <cellStyle name="Normal 3 5 2 2 3 4 2 2" xfId="21208" xr:uid="{BFAFBEC2-632D-4BB4-9778-5EB109F3F77E}"/>
    <cellStyle name="Normal 3 5 2 2 3 4 2 2 2" xfId="21209" xr:uid="{7E0DB425-703E-4E65-AF12-F31AB0D073CB}"/>
    <cellStyle name="Normal 3 5 2 2 3 4 2 2 2 2" xfId="49158" xr:uid="{CD600A5F-E69A-4671-B1FB-48862562A446}"/>
    <cellStyle name="Normal 3 5 2 2 3 4 2 2 3" xfId="49157" xr:uid="{4A94C6F8-7528-4E3E-A8DB-060FFE43F662}"/>
    <cellStyle name="Normal 3 5 2 2 3 4 2 3" xfId="21210" xr:uid="{6C53CDDC-DB13-4E30-B2E4-4ECD4BCC1DCD}"/>
    <cellStyle name="Normal 3 5 2 2 3 4 2 3 2" xfId="49159" xr:uid="{350561EB-7871-42E1-A214-C6A5922B4621}"/>
    <cellStyle name="Normal 3 5 2 2 3 4 2 4" xfId="49156" xr:uid="{E8DBD86D-9883-4801-A8BB-0BC96C20DB1D}"/>
    <cellStyle name="Normal 3 5 2 2 3 4 3" xfId="21211" xr:uid="{62CB44FD-A4B1-4D6D-923A-70EBCA4368ED}"/>
    <cellStyle name="Normal 3 5 2 2 3 4 3 2" xfId="21212" xr:uid="{DD834589-7BC9-4028-9068-FF92AE167E2E}"/>
    <cellStyle name="Normal 3 5 2 2 3 4 3 2 2" xfId="49161" xr:uid="{202DE09B-6347-42EB-B885-831D9F63D0C9}"/>
    <cellStyle name="Normal 3 5 2 2 3 4 3 3" xfId="49160" xr:uid="{3CFB86ED-BFF8-4DEF-93DC-9AEB063FBBF6}"/>
    <cellStyle name="Normal 3 5 2 2 3 4 4" xfId="21213" xr:uid="{CB5D323C-EDD3-479C-AE0D-33ACEC780DD2}"/>
    <cellStyle name="Normal 3 5 2 2 3 4 4 2" xfId="49162" xr:uid="{C73C2409-1515-4C3E-ABD4-1E4C4622253E}"/>
    <cellStyle name="Normal 3 5 2 2 3 4 5" xfId="49155" xr:uid="{45AF9E52-ED77-44D4-BEAC-AD2AA0E4540F}"/>
    <cellStyle name="Normal 3 5 2 2 3 5" xfId="21214" xr:uid="{6A9DB130-D67D-42AF-B3ED-572D44A4D1B4}"/>
    <cellStyle name="Normal 3 5 2 2 3 5 2" xfId="21215" xr:uid="{B3F8BA14-D704-4414-A04D-58815E5E07F0}"/>
    <cellStyle name="Normal 3 5 2 2 3 5 2 2" xfId="21216" xr:uid="{9099DA37-8169-4B72-B0FE-D71D2EF9C15F}"/>
    <cellStyle name="Normal 3 5 2 2 3 5 2 2 2" xfId="49165" xr:uid="{BA0EBDA7-458D-4A9C-A48C-C5F1FD3058C2}"/>
    <cellStyle name="Normal 3 5 2 2 3 5 2 3" xfId="49164" xr:uid="{0D8F6D5C-5EA1-496E-B1F0-C4AE2DBB0A41}"/>
    <cellStyle name="Normal 3 5 2 2 3 5 3" xfId="21217" xr:uid="{6B9A0B1F-6AC6-4B6A-9E02-A67A4472BAEA}"/>
    <cellStyle name="Normal 3 5 2 2 3 5 3 2" xfId="49166" xr:uid="{705CCDA4-515D-42CA-937C-7FA4AD3A7D1B}"/>
    <cellStyle name="Normal 3 5 2 2 3 5 4" xfId="49163" xr:uid="{CA558DFF-4436-4561-9CB8-C3480405BF36}"/>
    <cellStyle name="Normal 3 5 2 2 3 6" xfId="21218" xr:uid="{BFE8D2ED-395E-4DCC-BFE5-946B9E702887}"/>
    <cellStyle name="Normal 3 5 2 2 3 6 2" xfId="21219" xr:uid="{348C9B2D-E5DB-49FF-8C80-E3E315F6589A}"/>
    <cellStyle name="Normal 3 5 2 2 3 6 2 2" xfId="49168" xr:uid="{00838484-D939-44AB-BA77-FCD39E673180}"/>
    <cellStyle name="Normal 3 5 2 2 3 6 3" xfId="49167" xr:uid="{0B94D320-2DDB-4DEC-B5A7-B8691C5864E5}"/>
    <cellStyle name="Normal 3 5 2 2 3 7" xfId="21220" xr:uid="{26C34BB0-9FFC-4825-AEC7-A38EAA2744AD}"/>
    <cellStyle name="Normal 3 5 2 2 3 7 2" xfId="49169" xr:uid="{61B983AA-74E2-4060-8AEB-A165E4D7EEA3}"/>
    <cellStyle name="Normal 3 5 2 2 3 8" xfId="28535" xr:uid="{8C7203FF-0A79-4C4C-BBBB-F1EFAD869F23}"/>
    <cellStyle name="Normal 3 5 2 2 4" xfId="21221" xr:uid="{E8E03FA9-6043-4484-9A8F-D1095227AE2F}"/>
    <cellStyle name="Normal 3 5 2 2 4 2" xfId="21222" xr:uid="{50DD2CD0-C54B-4A70-9988-DB1FBF096CDE}"/>
    <cellStyle name="Normal 3 5 2 2 4 2 2" xfId="21223" xr:uid="{427F2532-6769-445F-8F55-91134213FA7A}"/>
    <cellStyle name="Normal 3 5 2 2 4 2 2 2" xfId="21224" xr:uid="{821929EC-7D52-48B5-B949-6FECDA94103B}"/>
    <cellStyle name="Normal 3 5 2 2 4 2 2 2 2" xfId="21225" xr:uid="{A952220F-E9E3-4CEF-BD41-3DF1CD833262}"/>
    <cellStyle name="Normal 3 5 2 2 4 2 2 2 2 2" xfId="49174" xr:uid="{0311E20E-6BAF-46F1-A72D-5FA3F0950612}"/>
    <cellStyle name="Normal 3 5 2 2 4 2 2 2 3" xfId="49173" xr:uid="{AACC2EC5-2D64-486F-AB1E-DF2F7A4A56B0}"/>
    <cellStyle name="Normal 3 5 2 2 4 2 2 3" xfId="21226" xr:uid="{F4D55F54-DB8C-4FBB-9C28-DDAE7F274626}"/>
    <cellStyle name="Normal 3 5 2 2 4 2 2 3 2" xfId="49175" xr:uid="{49FA90EA-D7E7-405C-B0CC-B024FCEAA356}"/>
    <cellStyle name="Normal 3 5 2 2 4 2 2 4" xfId="49172" xr:uid="{3A77C9E6-4E0C-4EDB-99AA-1D13826D2CC2}"/>
    <cellStyle name="Normal 3 5 2 2 4 2 3" xfId="21227" xr:uid="{0A19D4C8-FB02-4809-BFB3-A6B7B264ACF2}"/>
    <cellStyle name="Normal 3 5 2 2 4 2 3 2" xfId="21228" xr:uid="{A8AA45DE-394A-46D7-8539-B22B5E222A4E}"/>
    <cellStyle name="Normal 3 5 2 2 4 2 3 2 2" xfId="49177" xr:uid="{18FDD5F8-EAC4-4D20-AF66-700A491EBCF6}"/>
    <cellStyle name="Normal 3 5 2 2 4 2 3 3" xfId="49176" xr:uid="{B81A5E10-264F-42FD-B90E-DCE4EDE7C973}"/>
    <cellStyle name="Normal 3 5 2 2 4 2 4" xfId="21229" xr:uid="{F5236F21-A57E-4E30-85F7-A0E328803AB1}"/>
    <cellStyle name="Normal 3 5 2 2 4 2 4 2" xfId="49178" xr:uid="{E14A806C-3410-4196-816F-CC0E438B9894}"/>
    <cellStyle name="Normal 3 5 2 2 4 2 5" xfId="49171" xr:uid="{D2014D3A-A4F3-44AC-81B8-ADB54CD66314}"/>
    <cellStyle name="Normal 3 5 2 2 4 3" xfId="21230" xr:uid="{3BC9BB15-49E9-42C8-ACF8-0B59DDD3C912}"/>
    <cellStyle name="Normal 3 5 2 2 4 3 2" xfId="21231" xr:uid="{471E2C3D-3503-460A-AD19-45EB37104E08}"/>
    <cellStyle name="Normal 3 5 2 2 4 3 2 2" xfId="21232" xr:uid="{59B3CA08-6146-4994-BE0C-657F0F90D4C4}"/>
    <cellStyle name="Normal 3 5 2 2 4 3 2 2 2" xfId="49181" xr:uid="{02B62AC2-DB8B-434F-A006-A9EA5269000E}"/>
    <cellStyle name="Normal 3 5 2 2 4 3 2 3" xfId="49180" xr:uid="{8E527051-5982-4D03-BCBD-42EC305C8E53}"/>
    <cellStyle name="Normal 3 5 2 2 4 3 3" xfId="21233" xr:uid="{E8D7A67C-923A-4277-973D-7475ADE1E618}"/>
    <cellStyle name="Normal 3 5 2 2 4 3 3 2" xfId="49182" xr:uid="{3EAFC21A-A1BC-4174-8170-9203DD8C5448}"/>
    <cellStyle name="Normal 3 5 2 2 4 3 4" xfId="49179" xr:uid="{4ADFC97B-44C6-42D8-97CD-3E8C6E128051}"/>
    <cellStyle name="Normal 3 5 2 2 4 4" xfId="21234" xr:uid="{2F69C1C8-CB92-45BF-89C8-7AD7ACD3C309}"/>
    <cellStyle name="Normal 3 5 2 2 4 4 2" xfId="21235" xr:uid="{3B60720E-8C0A-4993-AA2B-5B7B03134BE9}"/>
    <cellStyle name="Normal 3 5 2 2 4 4 2 2" xfId="49184" xr:uid="{1CC7660E-3621-44DE-B276-4C02C664E24C}"/>
    <cellStyle name="Normal 3 5 2 2 4 4 3" xfId="49183" xr:uid="{ECAC13AB-B9E4-41A8-BB7D-377623C28718}"/>
    <cellStyle name="Normal 3 5 2 2 4 5" xfId="21236" xr:uid="{621C4AE1-298D-43C6-88E1-DFE96B593EAF}"/>
    <cellStyle name="Normal 3 5 2 2 4 5 2" xfId="49185" xr:uid="{A5917717-71F3-4A6E-BE83-7A20D793A04A}"/>
    <cellStyle name="Normal 3 5 2 2 4 6" xfId="49170" xr:uid="{02985A03-8960-4D88-AB84-A9C8FC6F03F0}"/>
    <cellStyle name="Normal 3 5 2 2 5" xfId="21237" xr:uid="{D494B85A-7EFC-413A-87C8-63D209C570AE}"/>
    <cellStyle name="Normal 3 5 2 2 5 2" xfId="21238" xr:uid="{355A481E-1E23-49D0-8206-A93BCD048A3C}"/>
    <cellStyle name="Normal 3 5 2 2 5 2 2" xfId="21239" xr:uid="{4A56B4B8-7330-449C-BF10-DBEF04A42FF0}"/>
    <cellStyle name="Normal 3 5 2 2 5 2 2 2" xfId="21240" xr:uid="{131FA819-4EA1-476B-A5DE-1C06914A73AB}"/>
    <cellStyle name="Normal 3 5 2 2 5 2 2 2 2" xfId="49189" xr:uid="{C675B301-B416-43EF-A6F3-B715DA36ECB8}"/>
    <cellStyle name="Normal 3 5 2 2 5 2 2 3" xfId="49188" xr:uid="{01E56B70-9038-4CE9-8F14-33DFA5BBD252}"/>
    <cellStyle name="Normal 3 5 2 2 5 2 3" xfId="21241" xr:uid="{B66C9D5B-384B-4FD0-9965-100D05DC2FD8}"/>
    <cellStyle name="Normal 3 5 2 2 5 2 3 2" xfId="49190" xr:uid="{64DEE2F1-4C96-436A-9BA0-B6FBF8CE858A}"/>
    <cellStyle name="Normal 3 5 2 2 5 2 4" xfId="49187" xr:uid="{485610E3-E407-4649-A7D7-083CCECA7CA9}"/>
    <cellStyle name="Normal 3 5 2 2 5 3" xfId="21242" xr:uid="{CEA49760-06EB-4371-8F76-85FA11BC39F8}"/>
    <cellStyle name="Normal 3 5 2 2 5 3 2" xfId="21243" xr:uid="{1582C900-8C79-4871-B40B-2E27CA62C005}"/>
    <cellStyle name="Normal 3 5 2 2 5 3 2 2" xfId="49192" xr:uid="{7B3CCB01-C6EC-4074-9B4E-2AF8B60DF441}"/>
    <cellStyle name="Normal 3 5 2 2 5 3 3" xfId="49191" xr:uid="{3BB793BF-601A-43D3-91DA-35BBF9815925}"/>
    <cellStyle name="Normal 3 5 2 2 5 4" xfId="21244" xr:uid="{363BCC39-D0D5-4791-B1C6-CD8C0F97169D}"/>
    <cellStyle name="Normal 3 5 2 2 5 4 2" xfId="49193" xr:uid="{C14861F8-3699-49E3-BFF2-5BCA718E591D}"/>
    <cellStyle name="Normal 3 5 2 2 5 5" xfId="49186" xr:uid="{C04DB9F2-26B1-4AAF-892B-14644D283491}"/>
    <cellStyle name="Normal 3 5 2 2 6" xfId="21245" xr:uid="{60C3DA34-24DC-4C31-A61F-F6D1FEBBBE4E}"/>
    <cellStyle name="Normal 3 5 2 2 6 2" xfId="21246" xr:uid="{8AA4B4A0-237F-4221-9353-E513EBA7A55D}"/>
    <cellStyle name="Normal 3 5 2 2 6 2 2" xfId="21247" xr:uid="{A4399A4A-E737-4EE1-91B9-ABA859CB2652}"/>
    <cellStyle name="Normal 3 5 2 2 6 2 2 2" xfId="21248" xr:uid="{0D2D00F2-640F-4E3F-AA8B-1A604072455E}"/>
    <cellStyle name="Normal 3 5 2 2 6 2 2 2 2" xfId="49197" xr:uid="{A2FA9B4C-0A87-4BB1-8108-4379C07131E7}"/>
    <cellStyle name="Normal 3 5 2 2 6 2 2 3" xfId="49196" xr:uid="{EC77EE48-A64B-4C17-934C-AD61D485DFA4}"/>
    <cellStyle name="Normal 3 5 2 2 6 2 3" xfId="21249" xr:uid="{709ABE41-6165-4453-95BD-E4F73AA3D53F}"/>
    <cellStyle name="Normal 3 5 2 2 6 2 3 2" xfId="49198" xr:uid="{D1B6C3FE-15AB-4FBB-A5F6-5AE24BC4AFE3}"/>
    <cellStyle name="Normal 3 5 2 2 6 2 4" xfId="49195" xr:uid="{190DB716-35B3-4324-865E-8B97DD2C93DF}"/>
    <cellStyle name="Normal 3 5 2 2 6 3" xfId="21250" xr:uid="{ACBAC3FB-AD18-4077-9CBC-3213B8690CEF}"/>
    <cellStyle name="Normal 3 5 2 2 6 3 2" xfId="21251" xr:uid="{4E8BE0B3-F5E7-4332-A12E-076E8F3250E3}"/>
    <cellStyle name="Normal 3 5 2 2 6 3 2 2" xfId="49200" xr:uid="{C8588058-8F2A-48AA-8C78-CAC440BFE2B2}"/>
    <cellStyle name="Normal 3 5 2 2 6 3 3" xfId="49199" xr:uid="{339D8BA5-53E1-4C0C-ABB0-15096CF75474}"/>
    <cellStyle name="Normal 3 5 2 2 6 4" xfId="21252" xr:uid="{7C444764-27E0-40C4-8057-9E276C47C5E0}"/>
    <cellStyle name="Normal 3 5 2 2 6 4 2" xfId="49201" xr:uid="{69781C1E-F098-424E-B87B-9F495EC46E9D}"/>
    <cellStyle name="Normal 3 5 2 2 6 5" xfId="49194" xr:uid="{BB66DF47-0DB4-4218-8499-C898E5A98FCF}"/>
    <cellStyle name="Normal 3 5 2 2 7" xfId="21253" xr:uid="{6A742BEA-05E2-4929-898D-C8E6132966EB}"/>
    <cellStyle name="Normal 3 5 2 2 7 2" xfId="21254" xr:uid="{6038E720-F643-45B9-A547-A14E5D6EAB45}"/>
    <cellStyle name="Normal 3 5 2 2 7 2 2" xfId="21255" xr:uid="{81F9ABEC-55B1-42DD-B35B-1045C40654D8}"/>
    <cellStyle name="Normal 3 5 2 2 7 2 2 2" xfId="49204" xr:uid="{B91E49E4-99C0-4DE5-8FD8-84063A544231}"/>
    <cellStyle name="Normal 3 5 2 2 7 2 3" xfId="49203" xr:uid="{4D787F7D-34C1-4223-B68F-0CA91F28E7A2}"/>
    <cellStyle name="Normal 3 5 2 2 7 3" xfId="21256" xr:uid="{9F39D4E0-1502-4AF6-9007-DE990E730BE1}"/>
    <cellStyle name="Normal 3 5 2 2 7 3 2" xfId="49205" xr:uid="{529E7692-BDA3-402E-88A5-4323E62BA693}"/>
    <cellStyle name="Normal 3 5 2 2 7 4" xfId="49202" xr:uid="{95E3E059-3373-45CD-92FD-1336E418CD9F}"/>
    <cellStyle name="Normal 3 5 2 2 8" xfId="21257" xr:uid="{57534E46-B5DA-4B22-B5BA-32E6A25387E9}"/>
    <cellStyle name="Normal 3 5 2 2 8 2" xfId="21258" xr:uid="{CAD1AA03-2613-44B4-9B60-F6AF5D1E50DD}"/>
    <cellStyle name="Normal 3 5 2 2 8 2 2" xfId="49207" xr:uid="{68EA6B5C-C0F2-4212-ACFB-3819C08D3DB2}"/>
    <cellStyle name="Normal 3 5 2 2 8 3" xfId="49206" xr:uid="{34D8A319-AFE3-4547-A3AF-35B1A3628FE0}"/>
    <cellStyle name="Normal 3 5 2 2 9" xfId="21259" xr:uid="{38A2FD3C-2957-4BD7-AFF5-ACA45D223B72}"/>
    <cellStyle name="Normal 3 5 2 2 9 2" xfId="49208" xr:uid="{7BAD18F0-09C2-4EDF-8B35-4028D6F36984}"/>
    <cellStyle name="Normal 3 5 2 3" xfId="286" xr:uid="{14107DA5-76B4-4CBB-B925-37784D5FFBF9}"/>
    <cellStyle name="Normal 3 5 2 3 10" xfId="28267" xr:uid="{0A73BEEB-4F4F-4118-8291-40D685AF9F23}"/>
    <cellStyle name="Normal 3 5 2 3 2" xfId="633" xr:uid="{2ED15561-2335-4ABF-9CD1-1123CC92615B}"/>
    <cellStyle name="Normal 3 5 2 3 2 2" xfId="21260" xr:uid="{A08E5265-2251-4C66-B5E9-89E06459DB31}"/>
    <cellStyle name="Normal 3 5 2 3 2 2 2" xfId="21261" xr:uid="{1C5057CA-86E9-4DB3-9D68-6213FC592D86}"/>
    <cellStyle name="Normal 3 5 2 3 2 2 2 2" xfId="21262" xr:uid="{982D5D5A-CC93-4FF7-880A-4416D67645C1}"/>
    <cellStyle name="Normal 3 5 2 3 2 2 2 2 2" xfId="21263" xr:uid="{BA416162-CBE8-4739-AD28-996740DC0C28}"/>
    <cellStyle name="Normal 3 5 2 3 2 2 2 2 2 2" xfId="21264" xr:uid="{C7DE3ED9-BECF-4DE4-911F-FFB2F60A3641}"/>
    <cellStyle name="Normal 3 5 2 3 2 2 2 2 2 2 2" xfId="49213" xr:uid="{D0A1CC54-B322-4E46-9C9E-65E8395A2CFF}"/>
    <cellStyle name="Normal 3 5 2 3 2 2 2 2 2 3" xfId="49212" xr:uid="{128FA2D6-8281-4432-82DA-10530E0E3F79}"/>
    <cellStyle name="Normal 3 5 2 3 2 2 2 2 3" xfId="21265" xr:uid="{3D769EF3-E339-430F-9AF7-19D14D983DA5}"/>
    <cellStyle name="Normal 3 5 2 3 2 2 2 2 3 2" xfId="49214" xr:uid="{3F56F2E1-8CCE-4960-AA22-1B2F9E36DD0A}"/>
    <cellStyle name="Normal 3 5 2 3 2 2 2 2 4" xfId="49211" xr:uid="{C3418D6C-1390-4DEC-8778-F8D0921C8EAE}"/>
    <cellStyle name="Normal 3 5 2 3 2 2 2 3" xfId="21266" xr:uid="{361D9685-4E73-4404-A456-CE60C50DA093}"/>
    <cellStyle name="Normal 3 5 2 3 2 2 2 3 2" xfId="21267" xr:uid="{2649668D-406C-4FC9-9776-255962CB0DB9}"/>
    <cellStyle name="Normal 3 5 2 3 2 2 2 3 2 2" xfId="49216" xr:uid="{6508C637-B58B-4A6F-A418-1104A88D8175}"/>
    <cellStyle name="Normal 3 5 2 3 2 2 2 3 3" xfId="49215" xr:uid="{80249FC9-07DC-43D6-AD11-5EBBFC453377}"/>
    <cellStyle name="Normal 3 5 2 3 2 2 2 4" xfId="21268" xr:uid="{4B9E860C-B42E-4CE1-A81C-73D4429B2FE0}"/>
    <cellStyle name="Normal 3 5 2 3 2 2 2 4 2" xfId="49217" xr:uid="{EAEDC66C-3D40-4772-B0E9-EF51FAF0FF5D}"/>
    <cellStyle name="Normal 3 5 2 3 2 2 2 5" xfId="49210" xr:uid="{7660C8C6-6C14-4EA8-A358-9DA20699FD56}"/>
    <cellStyle name="Normal 3 5 2 3 2 2 3" xfId="21269" xr:uid="{0574FF01-FA7B-4369-8313-27DC5A56FFFB}"/>
    <cellStyle name="Normal 3 5 2 3 2 2 3 2" xfId="21270" xr:uid="{5ADD4BC6-E719-40F5-A684-A036BC15BD84}"/>
    <cellStyle name="Normal 3 5 2 3 2 2 3 2 2" xfId="21271" xr:uid="{FE03054F-B75A-4A8E-B06E-D9F4F2ECA913}"/>
    <cellStyle name="Normal 3 5 2 3 2 2 3 2 2 2" xfId="49220" xr:uid="{6731AC3D-08E7-4BC4-9C0A-A82634493899}"/>
    <cellStyle name="Normal 3 5 2 3 2 2 3 2 3" xfId="49219" xr:uid="{31BD010B-3CDC-47A6-A41A-C2566C5FA202}"/>
    <cellStyle name="Normal 3 5 2 3 2 2 3 3" xfId="21272" xr:uid="{A5B1DCA8-F41D-4026-A963-AA6BCA517EC7}"/>
    <cellStyle name="Normal 3 5 2 3 2 2 3 3 2" xfId="49221" xr:uid="{4CAD85BC-2CF2-40DA-9274-B4500C079824}"/>
    <cellStyle name="Normal 3 5 2 3 2 2 3 4" xfId="49218" xr:uid="{CB5A78B7-F469-4418-81A2-44D2B736464F}"/>
    <cellStyle name="Normal 3 5 2 3 2 2 4" xfId="21273" xr:uid="{1E3EA00A-CE4D-4C35-87F3-28E9AD16C916}"/>
    <cellStyle name="Normal 3 5 2 3 2 2 4 2" xfId="21274" xr:uid="{D901A7C5-348B-4A82-B1B5-DB51FAA2FD15}"/>
    <cellStyle name="Normal 3 5 2 3 2 2 4 2 2" xfId="49223" xr:uid="{18E77976-F975-4B6F-A1BE-610F132C71BA}"/>
    <cellStyle name="Normal 3 5 2 3 2 2 4 3" xfId="49222" xr:uid="{FDB0A66B-EC4C-4DBA-A90A-AB8DB00EACC4}"/>
    <cellStyle name="Normal 3 5 2 3 2 2 5" xfId="21275" xr:uid="{A2B72DFB-C517-451B-97E6-558255666BE2}"/>
    <cellStyle name="Normal 3 5 2 3 2 2 5 2" xfId="49224" xr:uid="{D0DEE2AF-9957-4586-8D2F-0A6B8E9B9EBB}"/>
    <cellStyle name="Normal 3 5 2 3 2 2 6" xfId="49209" xr:uid="{0864B9B4-AB63-49FA-865C-F89FAB54DF32}"/>
    <cellStyle name="Normal 3 5 2 3 2 3" xfId="21276" xr:uid="{C549A769-7DD2-493F-9CE9-1D52A9433F40}"/>
    <cellStyle name="Normal 3 5 2 3 2 3 2" xfId="21277" xr:uid="{8176E9B1-70B1-4E29-B495-F5CB42A8CF43}"/>
    <cellStyle name="Normal 3 5 2 3 2 3 2 2" xfId="21278" xr:uid="{5DC1F554-2AB2-490B-8F50-67FBED6173CE}"/>
    <cellStyle name="Normal 3 5 2 3 2 3 2 2 2" xfId="21279" xr:uid="{208A5C00-D049-487C-99DC-565CCCE76B6A}"/>
    <cellStyle name="Normal 3 5 2 3 2 3 2 2 2 2" xfId="49228" xr:uid="{59ACFB8A-1148-46ED-99E2-A35DAB165CB1}"/>
    <cellStyle name="Normal 3 5 2 3 2 3 2 2 3" xfId="49227" xr:uid="{96D92028-1E87-4DC7-B89E-E2051CC4D29F}"/>
    <cellStyle name="Normal 3 5 2 3 2 3 2 3" xfId="21280" xr:uid="{138836E9-61F6-4292-ABE7-D2AAEF45F772}"/>
    <cellStyle name="Normal 3 5 2 3 2 3 2 3 2" xfId="49229" xr:uid="{DF408E46-F0AC-40FD-837F-21D41FF2DBD7}"/>
    <cellStyle name="Normal 3 5 2 3 2 3 2 4" xfId="49226" xr:uid="{40396D3E-2879-4BC4-AC47-1E14C29A7317}"/>
    <cellStyle name="Normal 3 5 2 3 2 3 3" xfId="21281" xr:uid="{34F683F1-6D7F-4FA8-A848-4B2C40711903}"/>
    <cellStyle name="Normal 3 5 2 3 2 3 3 2" xfId="21282" xr:uid="{E2BD8A71-00D6-41CC-AC17-34352BBD9B90}"/>
    <cellStyle name="Normal 3 5 2 3 2 3 3 2 2" xfId="49231" xr:uid="{8346DD28-F3E5-48DB-AE01-ED65F8ED313B}"/>
    <cellStyle name="Normal 3 5 2 3 2 3 3 3" xfId="49230" xr:uid="{F640F444-89AA-4827-957E-7B22A5D002E3}"/>
    <cellStyle name="Normal 3 5 2 3 2 3 4" xfId="21283" xr:uid="{9D77FD73-81D5-4061-A4B2-C985D4F482FF}"/>
    <cellStyle name="Normal 3 5 2 3 2 3 4 2" xfId="49232" xr:uid="{EC6BFCC9-60C5-4F51-84B2-2E23C4352643}"/>
    <cellStyle name="Normal 3 5 2 3 2 3 5" xfId="49225" xr:uid="{22BAA5EF-5EA7-41D0-B469-1FC8C0C5599D}"/>
    <cellStyle name="Normal 3 5 2 3 2 4" xfId="21284" xr:uid="{34E285BB-285A-41F3-8A00-C1CCBBC86781}"/>
    <cellStyle name="Normal 3 5 2 3 2 4 2" xfId="21285" xr:uid="{4BDBD533-5B74-4DA4-821E-8D9C64031F0A}"/>
    <cellStyle name="Normal 3 5 2 3 2 4 2 2" xfId="21286" xr:uid="{F2FDFF4F-C9FF-4D01-8881-7FB61C8EAF25}"/>
    <cellStyle name="Normal 3 5 2 3 2 4 2 2 2" xfId="21287" xr:uid="{C6E12F1B-55E6-418C-BE32-A95280EBEA93}"/>
    <cellStyle name="Normal 3 5 2 3 2 4 2 2 2 2" xfId="49236" xr:uid="{8EF07DDF-9620-473D-A3DC-6838FE556322}"/>
    <cellStyle name="Normal 3 5 2 3 2 4 2 2 3" xfId="49235" xr:uid="{945C3C59-DDF1-4208-95BC-D0B1E4279968}"/>
    <cellStyle name="Normal 3 5 2 3 2 4 2 3" xfId="21288" xr:uid="{4F3BB349-873D-4DD4-AFA5-21B9F1403BA0}"/>
    <cellStyle name="Normal 3 5 2 3 2 4 2 3 2" xfId="49237" xr:uid="{009D0EF1-E2BD-4EC9-9A90-E3937A656C62}"/>
    <cellStyle name="Normal 3 5 2 3 2 4 2 4" xfId="49234" xr:uid="{1FD2F521-72BC-48F6-89CF-85A25DDA7D62}"/>
    <cellStyle name="Normal 3 5 2 3 2 4 3" xfId="21289" xr:uid="{6D9FC8FE-15D2-4F7B-8536-23563AB6D681}"/>
    <cellStyle name="Normal 3 5 2 3 2 4 3 2" xfId="21290" xr:uid="{813E4AB2-CF15-4446-B833-966F51776D0F}"/>
    <cellStyle name="Normal 3 5 2 3 2 4 3 2 2" xfId="49239" xr:uid="{8C2AE6E7-A236-4E9F-AEA6-7B1259B8719A}"/>
    <cellStyle name="Normal 3 5 2 3 2 4 3 3" xfId="49238" xr:uid="{A8D983CA-01F6-4C75-ACA0-22D374FFFB11}"/>
    <cellStyle name="Normal 3 5 2 3 2 4 4" xfId="21291" xr:uid="{C0009C48-72BA-4647-A6FB-43777C9ECFFE}"/>
    <cellStyle name="Normal 3 5 2 3 2 4 4 2" xfId="49240" xr:uid="{342BB20B-7EAE-4F55-9156-6300B35C6B71}"/>
    <cellStyle name="Normal 3 5 2 3 2 4 5" xfId="49233" xr:uid="{9383CFD3-8FB1-4B38-BA8D-5F41BD990F65}"/>
    <cellStyle name="Normal 3 5 2 3 2 5" xfId="21292" xr:uid="{13A449EA-79F6-4A01-BEB3-46D3317684A2}"/>
    <cellStyle name="Normal 3 5 2 3 2 5 2" xfId="21293" xr:uid="{5503DFBE-EDD0-49EE-A7DE-C7E30DBB1F2D}"/>
    <cellStyle name="Normal 3 5 2 3 2 5 2 2" xfId="21294" xr:uid="{853181FD-2F5D-42E6-B105-8F40FDA5BB21}"/>
    <cellStyle name="Normal 3 5 2 3 2 5 2 2 2" xfId="49243" xr:uid="{1B3E1B01-4617-411F-A510-2E15E7F039D6}"/>
    <cellStyle name="Normal 3 5 2 3 2 5 2 3" xfId="49242" xr:uid="{CD9853CA-CE31-4FDC-8936-41256BAD87CC}"/>
    <cellStyle name="Normal 3 5 2 3 2 5 3" xfId="21295" xr:uid="{D82E2919-94A2-43E5-931D-8E560E38CB8F}"/>
    <cellStyle name="Normal 3 5 2 3 2 5 3 2" xfId="49244" xr:uid="{34431155-4C67-4395-BAFE-FC8BECEED78D}"/>
    <cellStyle name="Normal 3 5 2 3 2 5 4" xfId="49241" xr:uid="{B962B293-437A-4E11-A3B0-048C5D02C178}"/>
    <cellStyle name="Normal 3 5 2 3 2 6" xfId="21296" xr:uid="{FFB3EBEF-36AC-4706-8A5F-67110E86BDDA}"/>
    <cellStyle name="Normal 3 5 2 3 2 6 2" xfId="21297" xr:uid="{3A2F98D7-899C-409D-BDA7-FA0C4A1A7A04}"/>
    <cellStyle name="Normal 3 5 2 3 2 6 2 2" xfId="49246" xr:uid="{8FF651CC-9A72-400D-99CF-FB4CE45D000F}"/>
    <cellStyle name="Normal 3 5 2 3 2 6 3" xfId="49245" xr:uid="{29ECB1EB-8B8C-4F52-A040-3C7BFEBF93AC}"/>
    <cellStyle name="Normal 3 5 2 3 2 7" xfId="21298" xr:uid="{38845545-5C50-4682-9F3F-7908BA19F2FC}"/>
    <cellStyle name="Normal 3 5 2 3 2 7 2" xfId="49247" xr:uid="{384D7157-5490-4FC3-9FFC-9D5C829688CE}"/>
    <cellStyle name="Normal 3 5 2 3 2 8" xfId="28612" xr:uid="{149E6C73-CD13-461E-BD34-FAFF077E9DD4}"/>
    <cellStyle name="Normal 3 5 2 3 3" xfId="21299" xr:uid="{8A123978-E3B4-49B8-8F81-BF1126602459}"/>
    <cellStyle name="Normal 3 5 2 3 3 2" xfId="21300" xr:uid="{32051733-515A-4091-A0E9-6E6CB652AB37}"/>
    <cellStyle name="Normal 3 5 2 3 3 2 2" xfId="21301" xr:uid="{8FEABC25-88E3-44C9-AC95-312967208741}"/>
    <cellStyle name="Normal 3 5 2 3 3 2 2 2" xfId="21302" xr:uid="{79B1F7BF-6353-4303-84C0-F9203905488F}"/>
    <cellStyle name="Normal 3 5 2 3 3 2 2 2 2" xfId="21303" xr:uid="{66AFF99C-8764-4D82-A086-2035590AA91D}"/>
    <cellStyle name="Normal 3 5 2 3 3 2 2 2 2 2" xfId="49252" xr:uid="{34D7B480-84EC-405D-BF93-46DF4E1A1EA1}"/>
    <cellStyle name="Normal 3 5 2 3 3 2 2 2 3" xfId="49251" xr:uid="{F9D516E2-D2F5-411F-8C80-1D2E249367F0}"/>
    <cellStyle name="Normal 3 5 2 3 3 2 2 3" xfId="21304" xr:uid="{C72E9768-5CF3-4211-879F-E1BC8D8486D2}"/>
    <cellStyle name="Normal 3 5 2 3 3 2 2 3 2" xfId="49253" xr:uid="{16D6211D-E5FD-4025-B7FB-6301DCBF0602}"/>
    <cellStyle name="Normal 3 5 2 3 3 2 2 4" xfId="49250" xr:uid="{02308BC1-3F90-4FCB-9E71-DE53EFFA7128}"/>
    <cellStyle name="Normal 3 5 2 3 3 2 3" xfId="21305" xr:uid="{4C997460-D806-45F3-B485-1DA5F23203FC}"/>
    <cellStyle name="Normal 3 5 2 3 3 2 3 2" xfId="21306" xr:uid="{6BC2A4E9-4925-44CE-9E96-E66D861131DD}"/>
    <cellStyle name="Normal 3 5 2 3 3 2 3 2 2" xfId="49255" xr:uid="{E721B795-9CB0-487D-8279-23EB16A096F1}"/>
    <cellStyle name="Normal 3 5 2 3 3 2 3 3" xfId="49254" xr:uid="{D9D9D225-B464-4CE8-98DE-0C0C1E2194DF}"/>
    <cellStyle name="Normal 3 5 2 3 3 2 4" xfId="21307" xr:uid="{F5CE9CC9-69F4-48FF-8E7A-819D22C23153}"/>
    <cellStyle name="Normal 3 5 2 3 3 2 4 2" xfId="49256" xr:uid="{F5DEFC89-C2BF-466D-92D6-B7680185FA69}"/>
    <cellStyle name="Normal 3 5 2 3 3 2 5" xfId="49249" xr:uid="{B7019B07-4F1F-44C8-A345-095A858F1569}"/>
    <cellStyle name="Normal 3 5 2 3 3 3" xfId="21308" xr:uid="{FE84A151-6B3A-4290-BEDA-6E59E34B2AD5}"/>
    <cellStyle name="Normal 3 5 2 3 3 3 2" xfId="21309" xr:uid="{1A6AA316-3A45-4D38-8B5E-6AAD26758A54}"/>
    <cellStyle name="Normal 3 5 2 3 3 3 2 2" xfId="21310" xr:uid="{A7BD749F-0C71-4A3F-BEEB-5C1982B45DE0}"/>
    <cellStyle name="Normal 3 5 2 3 3 3 2 2 2" xfId="49259" xr:uid="{BB6024B9-598F-4039-BBCC-6F1BAD2B9344}"/>
    <cellStyle name="Normal 3 5 2 3 3 3 2 3" xfId="49258" xr:uid="{9F8A60FC-3904-441D-825D-9946A08318BF}"/>
    <cellStyle name="Normal 3 5 2 3 3 3 3" xfId="21311" xr:uid="{98B86990-9E0D-4FD1-A108-12EEC5B542E7}"/>
    <cellStyle name="Normal 3 5 2 3 3 3 3 2" xfId="49260" xr:uid="{E8DBFF02-7812-4F89-9E31-6887CEAA38C4}"/>
    <cellStyle name="Normal 3 5 2 3 3 3 4" xfId="49257" xr:uid="{D281B442-7527-4368-B991-4130A38F1ECD}"/>
    <cellStyle name="Normal 3 5 2 3 3 4" xfId="21312" xr:uid="{712766A2-0577-4776-8DA4-7A876850D051}"/>
    <cellStyle name="Normal 3 5 2 3 3 4 2" xfId="21313" xr:uid="{B76BFB10-F884-41E5-9EAB-85CBD2BDF39D}"/>
    <cellStyle name="Normal 3 5 2 3 3 4 2 2" xfId="49262" xr:uid="{82696653-9EDE-4B20-BBED-8DF4EF6E29CD}"/>
    <cellStyle name="Normal 3 5 2 3 3 4 3" xfId="49261" xr:uid="{413B1265-97C9-4BDF-8E1B-6D43D58C8D5E}"/>
    <cellStyle name="Normal 3 5 2 3 3 5" xfId="21314" xr:uid="{FE278BEF-0DFF-479F-B1E3-EF29E1478E06}"/>
    <cellStyle name="Normal 3 5 2 3 3 5 2" xfId="49263" xr:uid="{4017C55D-0920-4505-87A3-4788130D84BF}"/>
    <cellStyle name="Normal 3 5 2 3 3 6" xfId="49248" xr:uid="{A9528C9A-6860-47C1-8B2A-D11121BAC2BA}"/>
    <cellStyle name="Normal 3 5 2 3 4" xfId="21315" xr:uid="{6C5BF412-B733-4EED-B018-56B0ABA4785F}"/>
    <cellStyle name="Normal 3 5 2 3 4 2" xfId="21316" xr:uid="{460AAFDF-5C41-4CDD-9221-CD9176D19FF8}"/>
    <cellStyle name="Normal 3 5 2 3 4 2 2" xfId="21317" xr:uid="{5E825C24-D337-402E-A7CA-F51C8A0F03DE}"/>
    <cellStyle name="Normal 3 5 2 3 4 2 2 2" xfId="21318" xr:uid="{8F3FFC4B-C168-41C4-9E9A-C75FCA9494F6}"/>
    <cellStyle name="Normal 3 5 2 3 4 2 2 2 2" xfId="49267" xr:uid="{129387CE-1C47-47B8-8060-059E6F625AAD}"/>
    <cellStyle name="Normal 3 5 2 3 4 2 2 3" xfId="49266" xr:uid="{D428AEB8-B235-46A4-B145-EB238A358CA7}"/>
    <cellStyle name="Normal 3 5 2 3 4 2 3" xfId="21319" xr:uid="{BC7A9017-17F4-4802-9B87-01A06CC3D527}"/>
    <cellStyle name="Normal 3 5 2 3 4 2 3 2" xfId="49268" xr:uid="{77089805-B959-4CE1-9098-9476E88BA951}"/>
    <cellStyle name="Normal 3 5 2 3 4 2 4" xfId="49265" xr:uid="{832B2B9C-E915-423F-A2E4-C7E0C4C9CABB}"/>
    <cellStyle name="Normal 3 5 2 3 4 3" xfId="21320" xr:uid="{A3153054-E7A5-4779-8CBE-BBF318D50E83}"/>
    <cellStyle name="Normal 3 5 2 3 4 3 2" xfId="21321" xr:uid="{21514BD7-5AF7-4B8E-B497-C7342A4EAF0A}"/>
    <cellStyle name="Normal 3 5 2 3 4 3 2 2" xfId="49270" xr:uid="{BE7B0870-590B-4D9B-830A-79CA81149456}"/>
    <cellStyle name="Normal 3 5 2 3 4 3 3" xfId="49269" xr:uid="{ABE80A1F-4A54-4E91-B534-70BB9097D086}"/>
    <cellStyle name="Normal 3 5 2 3 4 4" xfId="21322" xr:uid="{B186856C-AC4D-4459-A9AD-72A442B9A7D7}"/>
    <cellStyle name="Normal 3 5 2 3 4 4 2" xfId="49271" xr:uid="{67499BCB-9E49-4715-8056-2BDBBFF00C11}"/>
    <cellStyle name="Normal 3 5 2 3 4 5" xfId="49264" xr:uid="{8B903531-F1EF-47A1-AC0A-29C451594DE2}"/>
    <cellStyle name="Normal 3 5 2 3 5" xfId="21323" xr:uid="{553AFEA4-EDB6-4C75-B954-7E5D3810AE23}"/>
    <cellStyle name="Normal 3 5 2 3 5 2" xfId="21324" xr:uid="{2569D455-8F66-4A52-8774-40F81EE4C1E4}"/>
    <cellStyle name="Normal 3 5 2 3 5 2 2" xfId="21325" xr:uid="{98AF2F42-F62A-460F-B5FF-8AB1C8CFE507}"/>
    <cellStyle name="Normal 3 5 2 3 5 2 2 2" xfId="21326" xr:uid="{0FEC8126-6951-49DB-84D4-18A2B0155244}"/>
    <cellStyle name="Normal 3 5 2 3 5 2 2 2 2" xfId="49275" xr:uid="{054EADBF-00C2-4791-A2FA-31DFEC707FC2}"/>
    <cellStyle name="Normal 3 5 2 3 5 2 2 3" xfId="49274" xr:uid="{20BCE302-C84A-49D2-B75B-8EF8C70D767A}"/>
    <cellStyle name="Normal 3 5 2 3 5 2 3" xfId="21327" xr:uid="{1084483B-E710-4CB7-BDD6-4FFB4182A6FD}"/>
    <cellStyle name="Normal 3 5 2 3 5 2 3 2" xfId="49276" xr:uid="{FC4B43AC-AFCB-4F47-8931-55DCC1CC150B}"/>
    <cellStyle name="Normal 3 5 2 3 5 2 4" xfId="49273" xr:uid="{FC56EAE1-1DA6-4065-A52D-DDFEDC6C5B4D}"/>
    <cellStyle name="Normal 3 5 2 3 5 3" xfId="21328" xr:uid="{30E7E1D9-6051-42A5-8FAC-A3A868D7F58A}"/>
    <cellStyle name="Normal 3 5 2 3 5 3 2" xfId="21329" xr:uid="{1928AD94-886E-4A28-9345-A98C13F0D0B1}"/>
    <cellStyle name="Normal 3 5 2 3 5 3 2 2" xfId="49278" xr:uid="{0042E6E2-CFE3-46DA-8F81-7A87A78DB065}"/>
    <cellStyle name="Normal 3 5 2 3 5 3 3" xfId="49277" xr:uid="{D450451E-BCEA-4710-B9A8-481CB09024CD}"/>
    <cellStyle name="Normal 3 5 2 3 5 4" xfId="21330" xr:uid="{AC3D0CB4-164F-4353-BBA3-019299BDA1D4}"/>
    <cellStyle name="Normal 3 5 2 3 5 4 2" xfId="49279" xr:uid="{89B48AD4-347E-4458-9719-8161F420F161}"/>
    <cellStyle name="Normal 3 5 2 3 5 5" xfId="49272" xr:uid="{B4DF23E6-1DFC-4380-870C-496FC313DB37}"/>
    <cellStyle name="Normal 3 5 2 3 6" xfId="21331" xr:uid="{D0F868C6-0ADA-4A29-A846-092AD7A53029}"/>
    <cellStyle name="Normal 3 5 2 3 6 2" xfId="21332" xr:uid="{AB1BACFA-D36F-4540-8451-0D5E440B675A}"/>
    <cellStyle name="Normal 3 5 2 3 6 2 2" xfId="21333" xr:uid="{98375624-1F3F-41C3-B9B5-CEDB08968DD8}"/>
    <cellStyle name="Normal 3 5 2 3 6 2 2 2" xfId="49282" xr:uid="{C066B301-D673-461F-9FED-F6B17898288C}"/>
    <cellStyle name="Normal 3 5 2 3 6 2 3" xfId="49281" xr:uid="{412267E3-2F3F-4F38-8DCD-7F40380935D8}"/>
    <cellStyle name="Normal 3 5 2 3 6 3" xfId="21334" xr:uid="{5852E37D-0CFB-4C80-859D-67533230A417}"/>
    <cellStyle name="Normal 3 5 2 3 6 3 2" xfId="49283" xr:uid="{0FE2515A-1B49-435D-B0EC-65DE2DE08DC8}"/>
    <cellStyle name="Normal 3 5 2 3 6 4" xfId="49280" xr:uid="{8B711361-B80A-453A-BCAE-721C2C10F0FA}"/>
    <cellStyle name="Normal 3 5 2 3 7" xfId="21335" xr:uid="{E4212BEC-FCDA-43CA-84F4-195BC5B01E9E}"/>
    <cellStyle name="Normal 3 5 2 3 7 2" xfId="21336" xr:uid="{C24F5C10-9AD9-4C23-8EE0-BCF4589FCA49}"/>
    <cellStyle name="Normal 3 5 2 3 7 2 2" xfId="49285" xr:uid="{FF77B47B-14D3-4247-AF05-F5A8DD97454E}"/>
    <cellStyle name="Normal 3 5 2 3 7 3" xfId="49284" xr:uid="{DDF337BF-7786-4C13-8F09-0F3BB20ADED4}"/>
    <cellStyle name="Normal 3 5 2 3 8" xfId="21337" xr:uid="{08B61E6B-3B6B-47F9-8739-B7D5184C70CB}"/>
    <cellStyle name="Normal 3 5 2 3 8 2" xfId="49286" xr:uid="{FF5A9F15-9D3D-4DA1-B60F-0D1C678C90A7}"/>
    <cellStyle name="Normal 3 5 2 3 9" xfId="27958" xr:uid="{DA5BE9D6-E233-4984-9D0D-AF8E0A85866B}"/>
    <cellStyle name="Normal 3 5 2 3 9 2" xfId="55877" xr:uid="{502DF230-DA15-4A76-B0A5-831397CA07C9}"/>
    <cellStyle name="Normal 3 5 2 4" xfId="479" xr:uid="{315645E4-3138-437C-A814-8F8D0EB0F9FE}"/>
    <cellStyle name="Normal 3 5 2 4 2" xfId="21338" xr:uid="{59028934-CDDB-4AD9-87C0-C4677BEADC33}"/>
    <cellStyle name="Normal 3 5 2 4 2 2" xfId="21339" xr:uid="{9CB2D964-E5E0-4FA7-9D16-6A62915457A6}"/>
    <cellStyle name="Normal 3 5 2 4 2 2 2" xfId="21340" xr:uid="{6ABFD60C-A864-47F7-B88B-8E434CCC2CE3}"/>
    <cellStyle name="Normal 3 5 2 4 2 2 2 2" xfId="21341" xr:uid="{FF1F480B-5150-4688-BB24-D72B57697216}"/>
    <cellStyle name="Normal 3 5 2 4 2 2 2 2 2" xfId="21342" xr:uid="{95DCA61E-323B-4885-B8DB-D7607B17BED2}"/>
    <cellStyle name="Normal 3 5 2 4 2 2 2 2 2 2" xfId="49291" xr:uid="{00E6CDA3-D0C2-40F3-B70E-91A33C0D7C2E}"/>
    <cellStyle name="Normal 3 5 2 4 2 2 2 2 3" xfId="49290" xr:uid="{EF898442-E369-44C1-988B-AAFBDB6656F8}"/>
    <cellStyle name="Normal 3 5 2 4 2 2 2 3" xfId="21343" xr:uid="{A74AC4F4-8BA6-49F7-A83B-7AA74FD94CEE}"/>
    <cellStyle name="Normal 3 5 2 4 2 2 2 3 2" xfId="49292" xr:uid="{9885D869-9256-4625-8CBF-82F934DC3592}"/>
    <cellStyle name="Normal 3 5 2 4 2 2 2 4" xfId="49289" xr:uid="{065ACB68-1BC8-43CF-BCBA-32C2E91A16C0}"/>
    <cellStyle name="Normal 3 5 2 4 2 2 3" xfId="21344" xr:uid="{0E294C65-C785-4318-B15B-3A4FD89A5DC1}"/>
    <cellStyle name="Normal 3 5 2 4 2 2 3 2" xfId="21345" xr:uid="{A9542992-B28F-4623-93B4-1ADD891AAD51}"/>
    <cellStyle name="Normal 3 5 2 4 2 2 3 2 2" xfId="49294" xr:uid="{A13F652E-2E47-4DF8-B468-7D99D6310EEA}"/>
    <cellStyle name="Normal 3 5 2 4 2 2 3 3" xfId="49293" xr:uid="{BCCF5842-822A-4074-AB71-DB361B4B57E8}"/>
    <cellStyle name="Normal 3 5 2 4 2 2 4" xfId="21346" xr:uid="{2216CCA9-2810-4DB8-8D9C-5A71A3CFBAF1}"/>
    <cellStyle name="Normal 3 5 2 4 2 2 4 2" xfId="49295" xr:uid="{18600EA1-B86B-49FC-84B6-6EA20542C1E5}"/>
    <cellStyle name="Normal 3 5 2 4 2 2 5" xfId="49288" xr:uid="{43B8748E-2789-4820-9CA0-3ABCE598E26F}"/>
    <cellStyle name="Normal 3 5 2 4 2 3" xfId="21347" xr:uid="{8DDCFE78-A2A9-4B21-817F-292F11E076E0}"/>
    <cellStyle name="Normal 3 5 2 4 2 3 2" xfId="21348" xr:uid="{A8FB8160-E552-4454-8292-7DE573645D16}"/>
    <cellStyle name="Normal 3 5 2 4 2 3 2 2" xfId="21349" xr:uid="{ACE171C7-70E5-471D-A741-B415277D72A9}"/>
    <cellStyle name="Normal 3 5 2 4 2 3 2 2 2" xfId="49298" xr:uid="{8EF09520-9C81-49C3-BBCB-C364AF21E918}"/>
    <cellStyle name="Normal 3 5 2 4 2 3 2 3" xfId="49297" xr:uid="{057EDBCE-6BCE-4DB6-A293-0F1445161A86}"/>
    <cellStyle name="Normal 3 5 2 4 2 3 3" xfId="21350" xr:uid="{C5BBAF58-3938-4577-8C89-5699BEACBC5C}"/>
    <cellStyle name="Normal 3 5 2 4 2 3 3 2" xfId="49299" xr:uid="{397BF6A1-9E1C-4507-8314-A0659D09DC89}"/>
    <cellStyle name="Normal 3 5 2 4 2 3 4" xfId="49296" xr:uid="{491F5714-951F-41EB-AA88-5355A2E447D7}"/>
    <cellStyle name="Normal 3 5 2 4 2 4" xfId="21351" xr:uid="{EB772791-6638-4B6B-B721-0514F576B406}"/>
    <cellStyle name="Normal 3 5 2 4 2 4 2" xfId="21352" xr:uid="{7077E624-BE4C-4C1E-AB3F-3744526E67BF}"/>
    <cellStyle name="Normal 3 5 2 4 2 4 2 2" xfId="49301" xr:uid="{E73FA63C-A9D0-4685-949A-7C16E32392B2}"/>
    <cellStyle name="Normal 3 5 2 4 2 4 3" xfId="49300" xr:uid="{ED21E5F6-5150-457F-944A-74F290793DEA}"/>
    <cellStyle name="Normal 3 5 2 4 2 5" xfId="21353" xr:uid="{A3021D07-119A-4C50-8740-857198F6B857}"/>
    <cellStyle name="Normal 3 5 2 4 2 5 2" xfId="49302" xr:uid="{AB0CDBAF-C118-44F1-AB6D-817DBA0C6AFA}"/>
    <cellStyle name="Normal 3 5 2 4 2 6" xfId="49287" xr:uid="{CFE8DC0E-5722-41DD-8422-ADD1DD35A82B}"/>
    <cellStyle name="Normal 3 5 2 4 3" xfId="21354" xr:uid="{5B492D4E-3966-4DD2-BF00-CCE97D7E9C48}"/>
    <cellStyle name="Normal 3 5 2 4 3 2" xfId="21355" xr:uid="{4CCDA8E6-2C5D-4EB5-9069-CA2700FB3F6B}"/>
    <cellStyle name="Normal 3 5 2 4 3 2 2" xfId="21356" xr:uid="{56E0917D-93D8-4917-B6B7-EE807375FBC2}"/>
    <cellStyle name="Normal 3 5 2 4 3 2 2 2" xfId="21357" xr:uid="{C2E5F22A-0621-4FC7-A82D-E3EACACDE1C3}"/>
    <cellStyle name="Normal 3 5 2 4 3 2 2 2 2" xfId="49306" xr:uid="{2DB1E033-D272-4410-A1DF-C21DB9B9DB7E}"/>
    <cellStyle name="Normal 3 5 2 4 3 2 2 3" xfId="49305" xr:uid="{0152F6EF-3F66-437E-B96F-BE491908FA45}"/>
    <cellStyle name="Normal 3 5 2 4 3 2 3" xfId="21358" xr:uid="{F0C9CE0C-1B9D-4A9D-917B-DCDC1775D424}"/>
    <cellStyle name="Normal 3 5 2 4 3 2 3 2" xfId="49307" xr:uid="{378D9B10-B207-4A82-BA2C-9F8A3DC59662}"/>
    <cellStyle name="Normal 3 5 2 4 3 2 4" xfId="49304" xr:uid="{9499D470-2065-47BA-8DFF-E91FFB290C5B}"/>
    <cellStyle name="Normal 3 5 2 4 3 3" xfId="21359" xr:uid="{E4316777-72E0-4066-A955-7F9FFA74FB6B}"/>
    <cellStyle name="Normal 3 5 2 4 3 3 2" xfId="21360" xr:uid="{B9AFB699-A827-415D-9288-F78CD847A301}"/>
    <cellStyle name="Normal 3 5 2 4 3 3 2 2" xfId="49309" xr:uid="{ED3A327A-9203-4452-A014-45BB82A87D25}"/>
    <cellStyle name="Normal 3 5 2 4 3 3 3" xfId="49308" xr:uid="{8B04FA13-84E4-47C9-BE68-97EB433D1DDF}"/>
    <cellStyle name="Normal 3 5 2 4 3 4" xfId="21361" xr:uid="{FF6516E2-8271-4274-B939-5BE70160E9DA}"/>
    <cellStyle name="Normal 3 5 2 4 3 4 2" xfId="49310" xr:uid="{39758699-3544-4C0A-A4B4-81CDD55B7DA1}"/>
    <cellStyle name="Normal 3 5 2 4 3 5" xfId="49303" xr:uid="{82F701A6-E2B3-4D9B-8516-73DE1772F1B2}"/>
    <cellStyle name="Normal 3 5 2 4 4" xfId="21362" xr:uid="{381F6D1F-4169-4627-B7D6-9FFE3D4B2DEC}"/>
    <cellStyle name="Normal 3 5 2 4 4 2" xfId="21363" xr:uid="{44F5844C-57B3-4BBA-9350-2907118DD044}"/>
    <cellStyle name="Normal 3 5 2 4 4 2 2" xfId="21364" xr:uid="{A4742491-2FA1-4C59-9982-E73B829E18E5}"/>
    <cellStyle name="Normal 3 5 2 4 4 2 2 2" xfId="21365" xr:uid="{38A23CE8-C91D-44E7-823E-76A3DAEA6CB5}"/>
    <cellStyle name="Normal 3 5 2 4 4 2 2 2 2" xfId="49314" xr:uid="{CF45CC24-8948-4030-8806-B8F08855B06E}"/>
    <cellStyle name="Normal 3 5 2 4 4 2 2 3" xfId="49313" xr:uid="{06B95E42-827B-4B25-B5B0-A195C62E3D6E}"/>
    <cellStyle name="Normal 3 5 2 4 4 2 3" xfId="21366" xr:uid="{29D09BF2-6EF5-4C84-84EB-3040B9450749}"/>
    <cellStyle name="Normal 3 5 2 4 4 2 3 2" xfId="49315" xr:uid="{68F84E74-0B59-4BE2-8D51-30B91C234475}"/>
    <cellStyle name="Normal 3 5 2 4 4 2 4" xfId="49312" xr:uid="{C9F65B7E-532A-4E93-9BE5-99D246AAF7E9}"/>
    <cellStyle name="Normal 3 5 2 4 4 3" xfId="21367" xr:uid="{B57CE3EB-E4A3-486A-BE41-C032B7D3D360}"/>
    <cellStyle name="Normal 3 5 2 4 4 3 2" xfId="21368" xr:uid="{2FEFDDDB-A787-4DD2-B16D-D85787B4104A}"/>
    <cellStyle name="Normal 3 5 2 4 4 3 2 2" xfId="49317" xr:uid="{32C7B5C3-5ED4-4B70-A30B-B935980A3D36}"/>
    <cellStyle name="Normal 3 5 2 4 4 3 3" xfId="49316" xr:uid="{9EAB7BAE-21C7-4EA0-9FF0-E98D3073A92C}"/>
    <cellStyle name="Normal 3 5 2 4 4 4" xfId="21369" xr:uid="{8E98E7F1-7D7B-4BA5-93B6-7B3A41715473}"/>
    <cellStyle name="Normal 3 5 2 4 4 4 2" xfId="49318" xr:uid="{34E11760-77FE-4F08-B178-D511628185FA}"/>
    <cellStyle name="Normal 3 5 2 4 4 5" xfId="49311" xr:uid="{972D052A-FC38-40DC-AC20-C6B54C56E2B3}"/>
    <cellStyle name="Normal 3 5 2 4 5" xfId="21370" xr:uid="{14E48CC1-0642-49C3-8B98-F4ACE6F5CB27}"/>
    <cellStyle name="Normal 3 5 2 4 5 2" xfId="21371" xr:uid="{8AC6C850-DB4A-4BA2-9653-E829F4763740}"/>
    <cellStyle name="Normal 3 5 2 4 5 2 2" xfId="21372" xr:uid="{A3146FAC-F8B9-469E-8A4F-04088C4E7F7A}"/>
    <cellStyle name="Normal 3 5 2 4 5 2 2 2" xfId="49321" xr:uid="{B1833458-6934-4FBD-B672-B323CA2993C4}"/>
    <cellStyle name="Normal 3 5 2 4 5 2 3" xfId="49320" xr:uid="{1CF430CB-3116-47ED-8212-24308DBC232B}"/>
    <cellStyle name="Normal 3 5 2 4 5 3" xfId="21373" xr:uid="{0668632A-3B43-498A-9667-E2ED2D1B3A21}"/>
    <cellStyle name="Normal 3 5 2 4 5 3 2" xfId="49322" xr:uid="{E75AF284-80BC-4AEE-89BD-40DE3DFAA656}"/>
    <cellStyle name="Normal 3 5 2 4 5 4" xfId="49319" xr:uid="{B8692985-FAAC-4B1C-B507-BD9E4B0921A5}"/>
    <cellStyle name="Normal 3 5 2 4 6" xfId="21374" xr:uid="{0C3EA9CC-E0D1-4B8E-8292-C575E2D085B7}"/>
    <cellStyle name="Normal 3 5 2 4 6 2" xfId="21375" xr:uid="{9640B9A6-C0ED-4D40-B808-255D893EEAE0}"/>
    <cellStyle name="Normal 3 5 2 4 6 2 2" xfId="49324" xr:uid="{F36238AE-6BAB-4CC5-931E-D65AA2A74441}"/>
    <cellStyle name="Normal 3 5 2 4 6 3" xfId="49323" xr:uid="{63A42D35-34C0-408E-9A5A-88F7EF18217B}"/>
    <cellStyle name="Normal 3 5 2 4 7" xfId="21376" xr:uid="{51AA6490-1235-4FED-BB8E-669A3272D146}"/>
    <cellStyle name="Normal 3 5 2 4 7 2" xfId="49325" xr:uid="{5E0DD19B-1CD9-4604-8164-37CD6F0CBE1E}"/>
    <cellStyle name="Normal 3 5 2 4 8" xfId="28458" xr:uid="{4838A299-96DF-464F-BC34-1AAF69F0BBAE}"/>
    <cellStyle name="Normal 3 5 2 5" xfId="21377" xr:uid="{64802488-A892-44F1-8ED4-02D4126A3E25}"/>
    <cellStyle name="Normal 3 5 2 5 2" xfId="21378" xr:uid="{23217E66-44D8-4014-86E6-131CFB37A3A4}"/>
    <cellStyle name="Normal 3 5 2 5 2 2" xfId="21379" xr:uid="{829329CF-16E0-4FFA-A48F-E64AD16F78BF}"/>
    <cellStyle name="Normal 3 5 2 5 2 2 2" xfId="21380" xr:uid="{F097DF9D-2B24-42DB-B628-CE981F65B9EE}"/>
    <cellStyle name="Normal 3 5 2 5 2 2 2 2" xfId="21381" xr:uid="{407C578E-E851-4CE1-AC1A-607DB1D62435}"/>
    <cellStyle name="Normal 3 5 2 5 2 2 2 2 2" xfId="49330" xr:uid="{28BE3262-BB2B-4D75-AC28-B3846B885060}"/>
    <cellStyle name="Normal 3 5 2 5 2 2 2 3" xfId="49329" xr:uid="{F69298EE-E352-483D-BF43-8A9CF1AA9F11}"/>
    <cellStyle name="Normal 3 5 2 5 2 2 3" xfId="21382" xr:uid="{AE0FC5A9-4E43-490E-8702-C406678A6684}"/>
    <cellStyle name="Normal 3 5 2 5 2 2 3 2" xfId="49331" xr:uid="{0E412E69-DFF5-4F68-A099-5AE576679E3B}"/>
    <cellStyle name="Normal 3 5 2 5 2 2 4" xfId="49328" xr:uid="{F2C87F8C-A672-4823-AAAA-DFF8B75C5388}"/>
    <cellStyle name="Normal 3 5 2 5 2 3" xfId="21383" xr:uid="{A95FBA9D-2FAD-48D4-B987-C7E929D05D41}"/>
    <cellStyle name="Normal 3 5 2 5 2 3 2" xfId="21384" xr:uid="{DD3ED6A5-9ED3-47D0-BE80-0ADDA6E634EE}"/>
    <cellStyle name="Normal 3 5 2 5 2 3 2 2" xfId="49333" xr:uid="{545B64FE-B233-4BDE-8BAB-0AC1AF4CF35B}"/>
    <cellStyle name="Normal 3 5 2 5 2 3 3" xfId="49332" xr:uid="{2ABE4123-6E71-4891-BA08-ED46C2747BDC}"/>
    <cellStyle name="Normal 3 5 2 5 2 4" xfId="21385" xr:uid="{019AED67-F3A7-43B1-BBAC-930CB260E39F}"/>
    <cellStyle name="Normal 3 5 2 5 2 4 2" xfId="49334" xr:uid="{001DA080-11AB-4919-923B-AA737E93C86F}"/>
    <cellStyle name="Normal 3 5 2 5 2 5" xfId="49327" xr:uid="{BA07BF67-6A0A-4E5E-AD77-8BDD6FB7CA22}"/>
    <cellStyle name="Normal 3 5 2 5 3" xfId="21386" xr:uid="{3052D4BE-6B06-45FC-B74A-0288C3E6E11D}"/>
    <cellStyle name="Normal 3 5 2 5 3 2" xfId="21387" xr:uid="{6B3BD6B1-CCC6-4E9B-9DB9-CCF16C0CECD9}"/>
    <cellStyle name="Normal 3 5 2 5 3 2 2" xfId="21388" xr:uid="{47DEA22E-B99E-4F1F-B330-D0296227D292}"/>
    <cellStyle name="Normal 3 5 2 5 3 2 2 2" xfId="49337" xr:uid="{5EF24CE7-17F4-4D66-83CA-7BFA2D805CBF}"/>
    <cellStyle name="Normal 3 5 2 5 3 2 3" xfId="49336" xr:uid="{590706CE-6FB3-4DBA-9385-8FFF652B3C84}"/>
    <cellStyle name="Normal 3 5 2 5 3 3" xfId="21389" xr:uid="{2290A396-7B82-4315-8744-C482EE00CB64}"/>
    <cellStyle name="Normal 3 5 2 5 3 3 2" xfId="49338" xr:uid="{1630388F-7850-4A3C-BE37-674078A33131}"/>
    <cellStyle name="Normal 3 5 2 5 3 4" xfId="49335" xr:uid="{1543930A-8A90-4C6D-9E8C-EE3FCF3C9AA9}"/>
    <cellStyle name="Normal 3 5 2 5 4" xfId="21390" xr:uid="{DA6CD174-C9C1-4B55-B23B-DE4B2E9ABA79}"/>
    <cellStyle name="Normal 3 5 2 5 4 2" xfId="21391" xr:uid="{32195AD4-526C-4250-B29A-9D2E97013D89}"/>
    <cellStyle name="Normal 3 5 2 5 4 2 2" xfId="49340" xr:uid="{982CBE99-968B-4D2D-9BD4-33AFC23061A5}"/>
    <cellStyle name="Normal 3 5 2 5 4 3" xfId="49339" xr:uid="{B8B0ABD2-AC03-4893-9E64-2D401FA1E99B}"/>
    <cellStyle name="Normal 3 5 2 5 5" xfId="21392" xr:uid="{5C74A498-E0F7-4A37-B8AB-809FB5A79583}"/>
    <cellStyle name="Normal 3 5 2 5 5 2" xfId="49341" xr:uid="{DD41EEDD-3326-482D-98ED-5D89CE034D32}"/>
    <cellStyle name="Normal 3 5 2 5 6" xfId="49326" xr:uid="{E33E3EB5-B4F9-425E-87C7-52B7335E0682}"/>
    <cellStyle name="Normal 3 5 2 6" xfId="21393" xr:uid="{25795057-4176-4E3D-8E61-F040E695300F}"/>
    <cellStyle name="Normal 3 5 2 6 2" xfId="21394" xr:uid="{18FEA330-7AD7-4AF2-ACE8-66B40C9BD23B}"/>
    <cellStyle name="Normal 3 5 2 6 2 2" xfId="21395" xr:uid="{A3F670DD-DC5C-489E-A614-7175BC702090}"/>
    <cellStyle name="Normal 3 5 2 6 2 2 2" xfId="21396" xr:uid="{8B762CA7-97B1-417D-9F92-2750FFF37779}"/>
    <cellStyle name="Normal 3 5 2 6 2 2 2 2" xfId="49345" xr:uid="{7F119DAA-3CA5-40F7-904B-FC79169D2E25}"/>
    <cellStyle name="Normal 3 5 2 6 2 2 3" xfId="49344" xr:uid="{9E63B598-05A4-485E-9ECE-39DFCA9DEC46}"/>
    <cellStyle name="Normal 3 5 2 6 2 3" xfId="21397" xr:uid="{94104210-59F5-4882-B6FF-46DCE53BD807}"/>
    <cellStyle name="Normal 3 5 2 6 2 3 2" xfId="49346" xr:uid="{4C62A545-8DD9-459F-98D6-946E47E4875D}"/>
    <cellStyle name="Normal 3 5 2 6 2 4" xfId="49343" xr:uid="{875EBFD5-4FC4-43B7-A142-36412D0A9543}"/>
    <cellStyle name="Normal 3 5 2 6 3" xfId="21398" xr:uid="{E340DDDB-ACF5-4E3B-B4D5-1BEC1E6B95B9}"/>
    <cellStyle name="Normal 3 5 2 6 3 2" xfId="21399" xr:uid="{E9CBD5B2-3338-4C70-9044-E2754A26ADBD}"/>
    <cellStyle name="Normal 3 5 2 6 3 2 2" xfId="49348" xr:uid="{B376260D-A984-4417-81CC-291C012A2508}"/>
    <cellStyle name="Normal 3 5 2 6 3 3" xfId="49347" xr:uid="{16C0F9E5-B58B-402C-936A-9D6441CFE660}"/>
    <cellStyle name="Normal 3 5 2 6 4" xfId="21400" xr:uid="{0D8F4EB6-7FD6-4237-B6DF-0AD56430B7C5}"/>
    <cellStyle name="Normal 3 5 2 6 4 2" xfId="49349" xr:uid="{F4A70557-4C1B-4D65-8A59-0C8EFB3F75A9}"/>
    <cellStyle name="Normal 3 5 2 6 5" xfId="49342" xr:uid="{A0C746E8-4625-4E4E-9725-428E9BF71E38}"/>
    <cellStyle name="Normal 3 5 2 7" xfId="21401" xr:uid="{29822635-AC72-49AE-9317-D9238CF78513}"/>
    <cellStyle name="Normal 3 5 2 7 2" xfId="21402" xr:uid="{C6334436-19BD-434E-AE34-2824B9AD142B}"/>
    <cellStyle name="Normal 3 5 2 7 2 2" xfId="21403" xr:uid="{46869BF8-76BA-4B32-ACA7-D4E7F4AEF752}"/>
    <cellStyle name="Normal 3 5 2 7 2 2 2" xfId="21404" xr:uid="{B24D06B5-0835-48BE-B2F2-0C89536DA4F4}"/>
    <cellStyle name="Normal 3 5 2 7 2 2 2 2" xfId="49353" xr:uid="{E731FBF8-5F58-40C3-AE66-431DA7CBD362}"/>
    <cellStyle name="Normal 3 5 2 7 2 2 3" xfId="49352" xr:uid="{3E6AA4F5-C6E8-46BE-A2A7-1CA6AFA33EF6}"/>
    <cellStyle name="Normal 3 5 2 7 2 3" xfId="21405" xr:uid="{86C01A4A-B0A4-4B22-8EBB-BC79FD6C0132}"/>
    <cellStyle name="Normal 3 5 2 7 2 3 2" xfId="49354" xr:uid="{0425F3ED-1152-4F34-9432-F12032DBBF77}"/>
    <cellStyle name="Normal 3 5 2 7 2 4" xfId="49351" xr:uid="{4587F33C-F5AA-46EF-BE34-C0E6F35912D2}"/>
    <cellStyle name="Normal 3 5 2 7 3" xfId="21406" xr:uid="{41D2CBE5-3897-4633-BF26-B05465B9629C}"/>
    <cellStyle name="Normal 3 5 2 7 3 2" xfId="21407" xr:uid="{C8F35A41-2164-4C2A-AD74-0928E9B2B2F4}"/>
    <cellStyle name="Normal 3 5 2 7 3 2 2" xfId="49356" xr:uid="{B798B6CD-5FD8-4E5C-A055-A134ECB739D9}"/>
    <cellStyle name="Normal 3 5 2 7 3 3" xfId="49355" xr:uid="{58F2B181-3CDE-4984-AC96-344DE9C03743}"/>
    <cellStyle name="Normal 3 5 2 7 4" xfId="21408" xr:uid="{19A96FA6-AB23-4EE4-9A93-D661559EDB62}"/>
    <cellStyle name="Normal 3 5 2 7 4 2" xfId="49357" xr:uid="{C97E38C7-4288-4C4E-8496-B9A6A1B7054C}"/>
    <cellStyle name="Normal 3 5 2 7 5" xfId="49350" xr:uid="{FD312832-369E-4738-A95D-217E6ED9733A}"/>
    <cellStyle name="Normal 3 5 2 8" xfId="21409" xr:uid="{9B4560E2-51B9-4F05-A2AB-69FE1874EF62}"/>
    <cellStyle name="Normal 3 5 2 8 2" xfId="21410" xr:uid="{2F43CEEE-29B4-42B1-8CE6-B159594604D4}"/>
    <cellStyle name="Normal 3 5 2 8 2 2" xfId="21411" xr:uid="{D59A77A0-7E8D-4E4C-8A18-C05912AB127D}"/>
    <cellStyle name="Normal 3 5 2 8 2 2 2" xfId="49360" xr:uid="{C47F76F0-6FC9-487E-80FB-7A7A7226CC57}"/>
    <cellStyle name="Normal 3 5 2 8 2 3" xfId="49359" xr:uid="{D4024F3C-2199-4A81-B7E4-4DFB77066DCD}"/>
    <cellStyle name="Normal 3 5 2 8 3" xfId="21412" xr:uid="{6A7301E0-1F0A-4FF9-894F-B849578ED9ED}"/>
    <cellStyle name="Normal 3 5 2 8 3 2" xfId="49361" xr:uid="{7A850371-A233-4902-BF9F-F631C07E2179}"/>
    <cellStyle name="Normal 3 5 2 8 4" xfId="49358" xr:uid="{27A503A7-4F78-43F9-9BEE-36194CB235B5}"/>
    <cellStyle name="Normal 3 5 2 9" xfId="21413" xr:uid="{47E37F2D-D8F9-4B73-893E-119C247E9B29}"/>
    <cellStyle name="Normal 3 5 2 9 2" xfId="21414" xr:uid="{37E235C7-4E82-4141-97C1-28238A129CCC}"/>
    <cellStyle name="Normal 3 5 2 9 2 2" xfId="49363" xr:uid="{4235C781-0F39-4C6B-B9C7-41ED971A0CD9}"/>
    <cellStyle name="Normal 3 5 2 9 3" xfId="49362" xr:uid="{E83B4E79-DC3B-40C0-8FCF-BEE273DF1377}"/>
    <cellStyle name="Normal 3 5 3" xfId="171" xr:uid="{C048BD9C-4123-47DB-BF35-19329EA4B91F}"/>
    <cellStyle name="Normal 3 5 3 10" xfId="27959" xr:uid="{E0D34854-C8F7-48B5-9583-728E2D3CFEA4}"/>
    <cellStyle name="Normal 3 5 3 10 2" xfId="55878" xr:uid="{88BFFC80-4582-46A7-BAAD-106C63EF5332}"/>
    <cellStyle name="Normal 3 5 3 11" xfId="28153" xr:uid="{99052029-501B-4C3B-BF7C-E1F9088030C4}"/>
    <cellStyle name="Normal 3 5 3 2" xfId="326" xr:uid="{3119C486-7300-4F77-AA33-29C112907C8B}"/>
    <cellStyle name="Normal 3 5 3 2 10" xfId="28307" xr:uid="{400DF3F1-7FFE-4AE4-B874-A11E562C21CE}"/>
    <cellStyle name="Normal 3 5 3 2 2" xfId="673" xr:uid="{23826015-8FA8-4245-A5D0-CCBC028FABCB}"/>
    <cellStyle name="Normal 3 5 3 2 2 2" xfId="21415" xr:uid="{FF93B569-2917-4ED6-909A-EF343FA6B2CD}"/>
    <cellStyle name="Normal 3 5 3 2 2 2 2" xfId="21416" xr:uid="{7531CBE4-21B2-4E0D-89B1-1E8341514D38}"/>
    <cellStyle name="Normal 3 5 3 2 2 2 2 2" xfId="21417" xr:uid="{882AE0BB-1272-43D5-9CE2-31666CFE822E}"/>
    <cellStyle name="Normal 3 5 3 2 2 2 2 2 2" xfId="21418" xr:uid="{846FFAAB-4598-4BC0-86E7-44A86A14D8D3}"/>
    <cellStyle name="Normal 3 5 3 2 2 2 2 2 2 2" xfId="21419" xr:uid="{5F3B6ECE-C288-40D0-B907-846BC045692B}"/>
    <cellStyle name="Normal 3 5 3 2 2 2 2 2 2 2 2" xfId="49368" xr:uid="{207AAC6C-57A9-492E-A60B-97984D3C557C}"/>
    <cellStyle name="Normal 3 5 3 2 2 2 2 2 2 3" xfId="49367" xr:uid="{5BAE5A11-C2C0-4E38-ADDF-677600D664A1}"/>
    <cellStyle name="Normal 3 5 3 2 2 2 2 2 3" xfId="21420" xr:uid="{73A9825F-893F-4A41-B021-C115C6D8D374}"/>
    <cellStyle name="Normal 3 5 3 2 2 2 2 2 3 2" xfId="49369" xr:uid="{F789511D-EF27-4B32-9B1C-DDF32F823DAC}"/>
    <cellStyle name="Normal 3 5 3 2 2 2 2 2 4" xfId="49366" xr:uid="{83C6731E-0D03-406F-B480-6F40BA724B2F}"/>
    <cellStyle name="Normal 3 5 3 2 2 2 2 3" xfId="21421" xr:uid="{598F4718-D163-47EA-9038-5FA8CC1FD52C}"/>
    <cellStyle name="Normal 3 5 3 2 2 2 2 3 2" xfId="21422" xr:uid="{382D0543-23A8-4714-95E4-B82AB454FB5A}"/>
    <cellStyle name="Normal 3 5 3 2 2 2 2 3 2 2" xfId="49371" xr:uid="{DBF7FD8B-B417-4118-BA35-57BC24247BB7}"/>
    <cellStyle name="Normal 3 5 3 2 2 2 2 3 3" xfId="49370" xr:uid="{D731E488-B4A3-4A81-A9DB-FA9ECD81CA01}"/>
    <cellStyle name="Normal 3 5 3 2 2 2 2 4" xfId="21423" xr:uid="{CCED8FA0-E18D-4354-B5F8-14DA5316ED9B}"/>
    <cellStyle name="Normal 3 5 3 2 2 2 2 4 2" xfId="49372" xr:uid="{9E93B471-8761-43B0-8DF2-C3400F3BD2AB}"/>
    <cellStyle name="Normal 3 5 3 2 2 2 2 5" xfId="49365" xr:uid="{F8E89004-7A89-4C94-A411-958FD5EDDB71}"/>
    <cellStyle name="Normal 3 5 3 2 2 2 3" xfId="21424" xr:uid="{93A9EC39-4B0B-418D-8490-1040ECF10D0C}"/>
    <cellStyle name="Normal 3 5 3 2 2 2 3 2" xfId="21425" xr:uid="{FC4FB310-7B72-4027-809D-18283674F2E9}"/>
    <cellStyle name="Normal 3 5 3 2 2 2 3 2 2" xfId="21426" xr:uid="{586406A9-54FF-434A-9E6A-21CA2EC905BD}"/>
    <cellStyle name="Normal 3 5 3 2 2 2 3 2 2 2" xfId="49375" xr:uid="{3ADF784F-A834-400B-B9BE-57B2EA1E6E59}"/>
    <cellStyle name="Normal 3 5 3 2 2 2 3 2 3" xfId="49374" xr:uid="{6FF29D84-E12E-4CE3-B35B-9E330A3B3399}"/>
    <cellStyle name="Normal 3 5 3 2 2 2 3 3" xfId="21427" xr:uid="{121B3779-4E5C-4084-905E-8086FB880173}"/>
    <cellStyle name="Normal 3 5 3 2 2 2 3 3 2" xfId="49376" xr:uid="{4568E725-5B8C-4AEA-9D7E-395C9EE3905D}"/>
    <cellStyle name="Normal 3 5 3 2 2 2 3 4" xfId="49373" xr:uid="{4DDE023A-6BCF-438F-9450-8961E927D1B3}"/>
    <cellStyle name="Normal 3 5 3 2 2 2 4" xfId="21428" xr:uid="{177ABF94-E965-4786-8CE4-2402D9ED1C50}"/>
    <cellStyle name="Normal 3 5 3 2 2 2 4 2" xfId="21429" xr:uid="{5176CDAB-BEC6-4621-9CFA-7A36F1914AE2}"/>
    <cellStyle name="Normal 3 5 3 2 2 2 4 2 2" xfId="49378" xr:uid="{B7979EFB-8128-4ED5-964D-0F932E97AA28}"/>
    <cellStyle name="Normal 3 5 3 2 2 2 4 3" xfId="49377" xr:uid="{5DBD60AF-D5D6-4FC1-94AC-3A601479F231}"/>
    <cellStyle name="Normal 3 5 3 2 2 2 5" xfId="21430" xr:uid="{454FD594-C0DF-4BDE-80B5-F586840B1A5F}"/>
    <cellStyle name="Normal 3 5 3 2 2 2 5 2" xfId="49379" xr:uid="{CFEC5D84-C4AB-4B02-9BD6-08B4F5B5F4AC}"/>
    <cellStyle name="Normal 3 5 3 2 2 2 6" xfId="49364" xr:uid="{B5898BBB-2A39-4BBB-BF6C-323027BCE33D}"/>
    <cellStyle name="Normal 3 5 3 2 2 3" xfId="21431" xr:uid="{0F4E68A4-2529-410D-9441-0EF22CA92E33}"/>
    <cellStyle name="Normal 3 5 3 2 2 3 2" xfId="21432" xr:uid="{1DB96FF4-282C-4CAA-AFD5-698446AD4545}"/>
    <cellStyle name="Normal 3 5 3 2 2 3 2 2" xfId="21433" xr:uid="{82FEAA28-D887-4DC4-968C-E23F71759B44}"/>
    <cellStyle name="Normal 3 5 3 2 2 3 2 2 2" xfId="21434" xr:uid="{7F8FC934-31E7-40A4-909D-5D95258B9233}"/>
    <cellStyle name="Normal 3 5 3 2 2 3 2 2 2 2" xfId="49383" xr:uid="{C3C7383B-B1D6-48AA-B05A-7577DA75BA89}"/>
    <cellStyle name="Normal 3 5 3 2 2 3 2 2 3" xfId="49382" xr:uid="{A984FF2A-78B0-4167-B630-AAE0448DCD61}"/>
    <cellStyle name="Normal 3 5 3 2 2 3 2 3" xfId="21435" xr:uid="{B163C5E8-7970-4157-B2B8-9E7E10A4959A}"/>
    <cellStyle name="Normal 3 5 3 2 2 3 2 3 2" xfId="49384" xr:uid="{B7008130-6FEF-44B9-AA61-AEEAE07F7F5C}"/>
    <cellStyle name="Normal 3 5 3 2 2 3 2 4" xfId="49381" xr:uid="{E918360C-E08E-411D-8BFB-2550DE053EE6}"/>
    <cellStyle name="Normal 3 5 3 2 2 3 3" xfId="21436" xr:uid="{1440BE70-65C8-4BE8-8A8E-24FCEF502E19}"/>
    <cellStyle name="Normal 3 5 3 2 2 3 3 2" xfId="21437" xr:uid="{42DFBA7A-0396-46D0-9807-74C656EFE47E}"/>
    <cellStyle name="Normal 3 5 3 2 2 3 3 2 2" xfId="49386" xr:uid="{9B804888-B68C-41D8-A8EB-E108AAB159DE}"/>
    <cellStyle name="Normal 3 5 3 2 2 3 3 3" xfId="49385" xr:uid="{9685BC3D-68C7-4C8B-B204-5C8415CD0CD6}"/>
    <cellStyle name="Normal 3 5 3 2 2 3 4" xfId="21438" xr:uid="{7BF97163-7F4A-40E7-BF8E-518C3E9F3B65}"/>
    <cellStyle name="Normal 3 5 3 2 2 3 4 2" xfId="49387" xr:uid="{D92E0656-7A2A-48E4-BD78-F7390F23904E}"/>
    <cellStyle name="Normal 3 5 3 2 2 3 5" xfId="49380" xr:uid="{0C698E5F-D5F9-4D5F-B265-363047A39C5B}"/>
    <cellStyle name="Normal 3 5 3 2 2 4" xfId="21439" xr:uid="{FB8D24BB-D34F-48B0-9698-A986B8ACDEB4}"/>
    <cellStyle name="Normal 3 5 3 2 2 4 2" xfId="21440" xr:uid="{EAB884E7-B399-4322-93B9-D2C318EBB96C}"/>
    <cellStyle name="Normal 3 5 3 2 2 4 2 2" xfId="21441" xr:uid="{9669523A-BFD9-415B-9536-A09A48FE09CB}"/>
    <cellStyle name="Normal 3 5 3 2 2 4 2 2 2" xfId="21442" xr:uid="{C52AFD82-7BFA-448D-AE74-987423E2079C}"/>
    <cellStyle name="Normal 3 5 3 2 2 4 2 2 2 2" xfId="49391" xr:uid="{051A7B20-8F06-406A-8CCC-2A00F8F8AB20}"/>
    <cellStyle name="Normal 3 5 3 2 2 4 2 2 3" xfId="49390" xr:uid="{1B17E1D9-60FD-4EB4-B846-2593F9DB6006}"/>
    <cellStyle name="Normal 3 5 3 2 2 4 2 3" xfId="21443" xr:uid="{B8435EAF-7814-4847-BEC4-CA261F9F0BFA}"/>
    <cellStyle name="Normal 3 5 3 2 2 4 2 3 2" xfId="49392" xr:uid="{B62CC415-96C4-4BA9-AC95-CDCA4FB7C478}"/>
    <cellStyle name="Normal 3 5 3 2 2 4 2 4" xfId="49389" xr:uid="{2D545CBB-711D-4DBF-B1F3-74B309ECEAC6}"/>
    <cellStyle name="Normal 3 5 3 2 2 4 3" xfId="21444" xr:uid="{7C1AC375-2FF9-4219-B6C2-B0781548B9E8}"/>
    <cellStyle name="Normal 3 5 3 2 2 4 3 2" xfId="21445" xr:uid="{3A71866B-14B2-45F9-8CB1-BA9E78EE5204}"/>
    <cellStyle name="Normal 3 5 3 2 2 4 3 2 2" xfId="49394" xr:uid="{9596502C-4460-434C-A6AE-DB03887F80B6}"/>
    <cellStyle name="Normal 3 5 3 2 2 4 3 3" xfId="49393" xr:uid="{0CCB4A74-122F-4C90-934C-6CEE939F5DB1}"/>
    <cellStyle name="Normal 3 5 3 2 2 4 4" xfId="21446" xr:uid="{E46C4BB8-E855-455A-92D0-FF91112A85AF}"/>
    <cellStyle name="Normal 3 5 3 2 2 4 4 2" xfId="49395" xr:uid="{0836954E-3A6D-440B-AD2C-D4841D1A2ADA}"/>
    <cellStyle name="Normal 3 5 3 2 2 4 5" xfId="49388" xr:uid="{6AB0A27B-15BA-4B3B-A320-D51C6C5AC7FF}"/>
    <cellStyle name="Normal 3 5 3 2 2 5" xfId="21447" xr:uid="{C6F79020-D633-482C-9949-5B0E0ABE7DCF}"/>
    <cellStyle name="Normal 3 5 3 2 2 5 2" xfId="21448" xr:uid="{64EA3031-62C9-496A-82ED-0513F76997D6}"/>
    <cellStyle name="Normal 3 5 3 2 2 5 2 2" xfId="21449" xr:uid="{D77CCC1B-D7B5-4B17-9E23-80AEFE93432A}"/>
    <cellStyle name="Normal 3 5 3 2 2 5 2 2 2" xfId="49398" xr:uid="{5BCDAFBF-1D5E-42C1-B46A-1EB7D69CC2F2}"/>
    <cellStyle name="Normal 3 5 3 2 2 5 2 3" xfId="49397" xr:uid="{729CB8F0-0C24-4CF6-A4E4-E91133C812B7}"/>
    <cellStyle name="Normal 3 5 3 2 2 5 3" xfId="21450" xr:uid="{A1FD601F-83AF-4A7E-AA36-C9FA29605D53}"/>
    <cellStyle name="Normal 3 5 3 2 2 5 3 2" xfId="49399" xr:uid="{808681D2-6A3E-42AD-92C0-2DCA0DFEFFB9}"/>
    <cellStyle name="Normal 3 5 3 2 2 5 4" xfId="49396" xr:uid="{6C62CBF9-2305-456D-8EE5-CE4ACB22F269}"/>
    <cellStyle name="Normal 3 5 3 2 2 6" xfId="21451" xr:uid="{82FB6EBB-004D-42EB-B4EF-0737228E883D}"/>
    <cellStyle name="Normal 3 5 3 2 2 6 2" xfId="21452" xr:uid="{57D6E24A-6EA9-4423-92EB-73F3C26E9B25}"/>
    <cellStyle name="Normal 3 5 3 2 2 6 2 2" xfId="49401" xr:uid="{7040335E-D9A0-4EDE-9B57-9A49348680C9}"/>
    <cellStyle name="Normal 3 5 3 2 2 6 3" xfId="49400" xr:uid="{6D5088E2-A2F2-4621-AFE9-E249DFB2BB8A}"/>
    <cellStyle name="Normal 3 5 3 2 2 7" xfId="21453" xr:uid="{2C91E5CC-F2CB-4E80-9945-4C9C287E250D}"/>
    <cellStyle name="Normal 3 5 3 2 2 7 2" xfId="49402" xr:uid="{D0380704-ECE0-4C51-B37B-C34266EEB69D}"/>
    <cellStyle name="Normal 3 5 3 2 2 8" xfId="28652" xr:uid="{376C1B7D-A8DE-4B6F-97A4-D8FFF52A59A5}"/>
    <cellStyle name="Normal 3 5 3 2 3" xfId="21454" xr:uid="{DECBE51D-DC55-4854-8E46-60CCAE42419A}"/>
    <cellStyle name="Normal 3 5 3 2 3 2" xfId="21455" xr:uid="{D93DEE19-B38D-401F-A1A2-01E45A2F5748}"/>
    <cellStyle name="Normal 3 5 3 2 3 2 2" xfId="21456" xr:uid="{C1B3B7FB-77A7-49EF-B0B5-D73708E1E6C1}"/>
    <cellStyle name="Normal 3 5 3 2 3 2 2 2" xfId="21457" xr:uid="{468ABF2D-9A01-4F74-8769-28D8CACEC5DE}"/>
    <cellStyle name="Normal 3 5 3 2 3 2 2 2 2" xfId="21458" xr:uid="{B8DCBB5A-6789-434D-B726-37A1C834E996}"/>
    <cellStyle name="Normal 3 5 3 2 3 2 2 2 2 2" xfId="49407" xr:uid="{962AAE4F-342D-43C0-8DD2-7A0E72B8D786}"/>
    <cellStyle name="Normal 3 5 3 2 3 2 2 2 3" xfId="49406" xr:uid="{52D27BD3-35FF-4717-8C2B-656990B1C85A}"/>
    <cellStyle name="Normal 3 5 3 2 3 2 2 3" xfId="21459" xr:uid="{595FDADC-F11E-46FD-B3E3-047B837C8738}"/>
    <cellStyle name="Normal 3 5 3 2 3 2 2 3 2" xfId="49408" xr:uid="{DAB93FBD-54CD-425E-BD01-9DCBD30CAF62}"/>
    <cellStyle name="Normal 3 5 3 2 3 2 2 4" xfId="49405" xr:uid="{F2778FEB-5738-418E-9714-73D6B7A5AC29}"/>
    <cellStyle name="Normal 3 5 3 2 3 2 3" xfId="21460" xr:uid="{6DFB0023-6FBA-4F80-BCAF-51504A992E6A}"/>
    <cellStyle name="Normal 3 5 3 2 3 2 3 2" xfId="21461" xr:uid="{0821DA4E-05EA-4052-A834-7AEDFC25C10D}"/>
    <cellStyle name="Normal 3 5 3 2 3 2 3 2 2" xfId="49410" xr:uid="{6CEFDFE7-3CC6-4AB4-98A5-2366F50382DB}"/>
    <cellStyle name="Normal 3 5 3 2 3 2 3 3" xfId="49409" xr:uid="{9023FB88-4BA9-4A2D-B953-C23C14C12461}"/>
    <cellStyle name="Normal 3 5 3 2 3 2 4" xfId="21462" xr:uid="{0FD39827-0DBF-47B3-88A8-4E72A08D1937}"/>
    <cellStyle name="Normal 3 5 3 2 3 2 4 2" xfId="49411" xr:uid="{58352BAD-F6BC-446B-A779-5C4432BD39F2}"/>
    <cellStyle name="Normal 3 5 3 2 3 2 5" xfId="49404" xr:uid="{2115DB4F-C01A-4410-A294-923E5E45FAEA}"/>
    <cellStyle name="Normal 3 5 3 2 3 3" xfId="21463" xr:uid="{1686D26B-3E7C-4AFE-A7D3-6E00F5347F63}"/>
    <cellStyle name="Normal 3 5 3 2 3 3 2" xfId="21464" xr:uid="{4119472E-E3CE-4235-AE28-17F29EBC1187}"/>
    <cellStyle name="Normal 3 5 3 2 3 3 2 2" xfId="21465" xr:uid="{50467B94-F023-4366-95E6-1FDC9820A585}"/>
    <cellStyle name="Normal 3 5 3 2 3 3 2 2 2" xfId="49414" xr:uid="{6B7072CE-7BF6-4D13-A105-5EDB141C4403}"/>
    <cellStyle name="Normal 3 5 3 2 3 3 2 3" xfId="49413" xr:uid="{FEAE29E3-35C3-417A-8E92-269E2D153A96}"/>
    <cellStyle name="Normal 3 5 3 2 3 3 3" xfId="21466" xr:uid="{35266E4E-16AC-45BD-94E9-09FDE915C6E3}"/>
    <cellStyle name="Normal 3 5 3 2 3 3 3 2" xfId="49415" xr:uid="{4FDF502B-BCF0-4307-BC02-2FDE9DB12507}"/>
    <cellStyle name="Normal 3 5 3 2 3 3 4" xfId="49412" xr:uid="{895137EA-655B-40FD-9E8B-1CD6BB2A7855}"/>
    <cellStyle name="Normal 3 5 3 2 3 4" xfId="21467" xr:uid="{C9C719E0-D426-4C07-87A4-39BD1DF00B5A}"/>
    <cellStyle name="Normal 3 5 3 2 3 4 2" xfId="21468" xr:uid="{B9CF8C48-2D34-4801-8ADA-FA6E8CE99BF7}"/>
    <cellStyle name="Normal 3 5 3 2 3 4 2 2" xfId="49417" xr:uid="{8D9F2792-68F6-4554-B0EF-EA02156F1682}"/>
    <cellStyle name="Normal 3 5 3 2 3 4 3" xfId="49416" xr:uid="{4CD5271A-D66D-4CA9-ABD3-E06555B6DC5E}"/>
    <cellStyle name="Normal 3 5 3 2 3 5" xfId="21469" xr:uid="{791647A3-A2BB-493E-AA71-1AD8CB1042D4}"/>
    <cellStyle name="Normal 3 5 3 2 3 5 2" xfId="49418" xr:uid="{7D202FB6-80E2-4276-B4CF-EB54DF889507}"/>
    <cellStyle name="Normal 3 5 3 2 3 6" xfId="49403" xr:uid="{A0644E3A-289A-4C32-9A73-27C5F83BE17A}"/>
    <cellStyle name="Normal 3 5 3 2 4" xfId="21470" xr:uid="{2D409CAD-6E26-4A6C-8AE5-B83E83F5842B}"/>
    <cellStyle name="Normal 3 5 3 2 4 2" xfId="21471" xr:uid="{999C9041-57B3-4541-A3D1-E7056F7276B1}"/>
    <cellStyle name="Normal 3 5 3 2 4 2 2" xfId="21472" xr:uid="{9CB61BF8-1105-4ACC-B0A6-CD2DFF31FAD7}"/>
    <cellStyle name="Normal 3 5 3 2 4 2 2 2" xfId="21473" xr:uid="{52AE7471-222E-42E4-9480-361A087F40DF}"/>
    <cellStyle name="Normal 3 5 3 2 4 2 2 2 2" xfId="49422" xr:uid="{0DA27EB4-18F9-4759-BA9A-FD03776904D6}"/>
    <cellStyle name="Normal 3 5 3 2 4 2 2 3" xfId="49421" xr:uid="{E8C5D383-F8A8-4D08-9A95-359E3BCAE215}"/>
    <cellStyle name="Normal 3 5 3 2 4 2 3" xfId="21474" xr:uid="{F93298D9-E473-4B99-A334-58504F8E9C17}"/>
    <cellStyle name="Normal 3 5 3 2 4 2 3 2" xfId="49423" xr:uid="{830D1BA6-13B2-4524-ADCB-24953F84519F}"/>
    <cellStyle name="Normal 3 5 3 2 4 2 4" xfId="49420" xr:uid="{49D68929-6088-4D4A-932A-F1A006114AE9}"/>
    <cellStyle name="Normal 3 5 3 2 4 3" xfId="21475" xr:uid="{64C6E600-5454-459B-B603-12D2086F731C}"/>
    <cellStyle name="Normal 3 5 3 2 4 3 2" xfId="21476" xr:uid="{E63AC10C-3890-4DEB-A6E8-21AF895A98DB}"/>
    <cellStyle name="Normal 3 5 3 2 4 3 2 2" xfId="49425" xr:uid="{B252D2F2-D2D7-446C-B5AC-74C93244498D}"/>
    <cellStyle name="Normal 3 5 3 2 4 3 3" xfId="49424" xr:uid="{F8747BC9-9EA3-4799-A8FC-7866EEC2CC8D}"/>
    <cellStyle name="Normal 3 5 3 2 4 4" xfId="21477" xr:uid="{83311B0C-8130-4800-9487-F9D2BAE1388A}"/>
    <cellStyle name="Normal 3 5 3 2 4 4 2" xfId="49426" xr:uid="{6CE648BA-F9A1-4C63-8D1A-CD56C1A50DF3}"/>
    <cellStyle name="Normal 3 5 3 2 4 5" xfId="49419" xr:uid="{4A0D32B7-3537-4B54-B195-BBD668FC7A02}"/>
    <cellStyle name="Normal 3 5 3 2 5" xfId="21478" xr:uid="{03118B24-D9CF-42D8-8C33-DE10F09C734F}"/>
    <cellStyle name="Normal 3 5 3 2 5 2" xfId="21479" xr:uid="{C8E89209-669A-416E-9468-55DD3B78C2C9}"/>
    <cellStyle name="Normal 3 5 3 2 5 2 2" xfId="21480" xr:uid="{FF83357E-21C2-4B7D-85D4-5CC12D6BDCAC}"/>
    <cellStyle name="Normal 3 5 3 2 5 2 2 2" xfId="21481" xr:uid="{BB6E0C16-F262-47DF-875A-7EA192F12216}"/>
    <cellStyle name="Normal 3 5 3 2 5 2 2 2 2" xfId="49430" xr:uid="{EFBDD16A-7F2F-4C57-B0A2-B08FF46298FC}"/>
    <cellStyle name="Normal 3 5 3 2 5 2 2 3" xfId="49429" xr:uid="{01EF2927-91F2-44EF-BC0C-9EA5941ADD2A}"/>
    <cellStyle name="Normal 3 5 3 2 5 2 3" xfId="21482" xr:uid="{CC59AF26-6B32-4249-AED9-1CBB201A794B}"/>
    <cellStyle name="Normal 3 5 3 2 5 2 3 2" xfId="49431" xr:uid="{3C0B6C5C-2F21-4B74-842B-DC85488C9CC1}"/>
    <cellStyle name="Normal 3 5 3 2 5 2 4" xfId="49428" xr:uid="{709A4367-677E-43DD-BAE1-440899FA11AF}"/>
    <cellStyle name="Normal 3 5 3 2 5 3" xfId="21483" xr:uid="{91BA5868-78CD-4873-B820-BBDB6B52D23B}"/>
    <cellStyle name="Normal 3 5 3 2 5 3 2" xfId="21484" xr:uid="{4291AAE9-1A10-4F68-A29C-1C9DD9BB0E39}"/>
    <cellStyle name="Normal 3 5 3 2 5 3 2 2" xfId="49433" xr:uid="{FFBF0131-98E5-491A-800B-7B0238DABF34}"/>
    <cellStyle name="Normal 3 5 3 2 5 3 3" xfId="49432" xr:uid="{FF479FDD-E012-4F46-A26A-D3DD97D561B1}"/>
    <cellStyle name="Normal 3 5 3 2 5 4" xfId="21485" xr:uid="{0CBD0EE9-8C67-4D52-8ED6-CF138B449FF3}"/>
    <cellStyle name="Normal 3 5 3 2 5 4 2" xfId="49434" xr:uid="{FD25F10B-4CB9-4AB1-9D05-3268BAE82C3E}"/>
    <cellStyle name="Normal 3 5 3 2 5 5" xfId="49427" xr:uid="{2ACC650A-7322-4A1B-ADEB-7867DA9A2F38}"/>
    <cellStyle name="Normal 3 5 3 2 6" xfId="21486" xr:uid="{7C6291A7-5CFE-411A-B035-EDFA0E0A2CEB}"/>
    <cellStyle name="Normal 3 5 3 2 6 2" xfId="21487" xr:uid="{A59B5F6C-47C6-41BB-BE06-B0DFC5CD80F6}"/>
    <cellStyle name="Normal 3 5 3 2 6 2 2" xfId="21488" xr:uid="{95375171-8B16-45E9-AA80-D62378B18B4D}"/>
    <cellStyle name="Normal 3 5 3 2 6 2 2 2" xfId="49437" xr:uid="{4FEAF81B-635C-492C-BBB8-FB163842A5F9}"/>
    <cellStyle name="Normal 3 5 3 2 6 2 3" xfId="49436" xr:uid="{BB8953A8-CC99-454C-8C7B-250F6CCB4EF2}"/>
    <cellStyle name="Normal 3 5 3 2 6 3" xfId="21489" xr:uid="{B0729D82-0393-43BA-A054-8FBB8FB8A568}"/>
    <cellStyle name="Normal 3 5 3 2 6 3 2" xfId="49438" xr:uid="{C64841EF-97AE-43EF-99F4-E05460CB7249}"/>
    <cellStyle name="Normal 3 5 3 2 6 4" xfId="49435" xr:uid="{D9E3BA2F-A968-44BA-B3B5-B17519382852}"/>
    <cellStyle name="Normal 3 5 3 2 7" xfId="21490" xr:uid="{0C53617D-46E0-41E5-BB95-BF410C071F6F}"/>
    <cellStyle name="Normal 3 5 3 2 7 2" xfId="21491" xr:uid="{951C281A-F79F-4FF1-8DA6-B5E9B311DD8D}"/>
    <cellStyle name="Normal 3 5 3 2 7 2 2" xfId="49440" xr:uid="{D7119663-25BB-45A9-94ED-E66B1518344A}"/>
    <cellStyle name="Normal 3 5 3 2 7 3" xfId="49439" xr:uid="{E5B22EA1-3C7B-410F-9EA6-74E1B8D55ADD}"/>
    <cellStyle name="Normal 3 5 3 2 8" xfId="21492" xr:uid="{42034779-5333-4021-9D92-7973F52FB2CD}"/>
    <cellStyle name="Normal 3 5 3 2 8 2" xfId="49441" xr:uid="{3E82CE49-7C49-4C73-993E-5B958F7371D4}"/>
    <cellStyle name="Normal 3 5 3 2 9" xfId="27960" xr:uid="{60165BBC-CDD8-439C-81E7-07D9B1E638A9}"/>
    <cellStyle name="Normal 3 5 3 2 9 2" xfId="55879" xr:uid="{38EFBC42-A302-4FC3-AEAF-1EDD9F30D40B}"/>
    <cellStyle name="Normal 3 5 3 3" xfId="519" xr:uid="{C6589E10-9927-4D6A-BC35-D68D710B8C29}"/>
    <cellStyle name="Normal 3 5 3 3 2" xfId="21493" xr:uid="{2B45D0AD-EC58-4FDD-9D1F-ADC411D89417}"/>
    <cellStyle name="Normal 3 5 3 3 2 2" xfId="21494" xr:uid="{43633391-4C93-45DA-A208-144125B44EA6}"/>
    <cellStyle name="Normal 3 5 3 3 2 2 2" xfId="21495" xr:uid="{780F5642-FF74-4418-8F49-B5D0DFA407E5}"/>
    <cellStyle name="Normal 3 5 3 3 2 2 2 2" xfId="21496" xr:uid="{326E1026-55C7-42F3-A83F-E124D60672C0}"/>
    <cellStyle name="Normal 3 5 3 3 2 2 2 2 2" xfId="21497" xr:uid="{C1EBA852-3479-40B4-9CBF-2AB0D788E09C}"/>
    <cellStyle name="Normal 3 5 3 3 2 2 2 2 2 2" xfId="49446" xr:uid="{4A78B5D0-36F6-4BB3-BB1B-E28325AFAA10}"/>
    <cellStyle name="Normal 3 5 3 3 2 2 2 2 3" xfId="49445" xr:uid="{F3B7584F-48F2-4480-A321-055C58073260}"/>
    <cellStyle name="Normal 3 5 3 3 2 2 2 3" xfId="21498" xr:uid="{D7EE6DBC-F10D-4DD5-B197-CAEC0FD4BB7A}"/>
    <cellStyle name="Normal 3 5 3 3 2 2 2 3 2" xfId="49447" xr:uid="{EBADB3E8-978F-436D-B91C-C24FC1575A57}"/>
    <cellStyle name="Normal 3 5 3 3 2 2 2 4" xfId="49444" xr:uid="{AE6DC1C2-6F94-4E1A-9E69-7ED156C99401}"/>
    <cellStyle name="Normal 3 5 3 3 2 2 3" xfId="21499" xr:uid="{58E4A61E-C361-427B-B830-F88E97763640}"/>
    <cellStyle name="Normal 3 5 3 3 2 2 3 2" xfId="21500" xr:uid="{22065195-27A1-4FB9-ABF6-1CE6BBD0DD26}"/>
    <cellStyle name="Normal 3 5 3 3 2 2 3 2 2" xfId="49449" xr:uid="{C68AAE92-9366-4355-BAD0-7E2C19B71FC4}"/>
    <cellStyle name="Normal 3 5 3 3 2 2 3 3" xfId="49448" xr:uid="{915B0825-B653-417A-BD0D-DFFA141FD410}"/>
    <cellStyle name="Normal 3 5 3 3 2 2 4" xfId="21501" xr:uid="{58287715-0ACC-4EA1-81B2-97F191CFF628}"/>
    <cellStyle name="Normal 3 5 3 3 2 2 4 2" xfId="49450" xr:uid="{544B2DA9-0207-4234-B5DB-5DDDA360FE31}"/>
    <cellStyle name="Normal 3 5 3 3 2 2 5" xfId="49443" xr:uid="{E73C45E9-6062-4850-9B4D-295208CF0253}"/>
    <cellStyle name="Normal 3 5 3 3 2 3" xfId="21502" xr:uid="{B8B89D46-5400-4EB0-8002-9DE2D2D24636}"/>
    <cellStyle name="Normal 3 5 3 3 2 3 2" xfId="21503" xr:uid="{679D0B98-041F-4B4D-BEE7-53B0D01BF305}"/>
    <cellStyle name="Normal 3 5 3 3 2 3 2 2" xfId="21504" xr:uid="{EB81F9DE-298C-4820-9848-1AC611606743}"/>
    <cellStyle name="Normal 3 5 3 3 2 3 2 2 2" xfId="49453" xr:uid="{D7188CE7-BB74-40E0-9EE2-E89798CFC845}"/>
    <cellStyle name="Normal 3 5 3 3 2 3 2 3" xfId="49452" xr:uid="{86DB29D4-06C5-415A-B527-AAE329DFC21A}"/>
    <cellStyle name="Normal 3 5 3 3 2 3 3" xfId="21505" xr:uid="{CA245F12-FB00-44FE-8A4C-A0B97021DBAC}"/>
    <cellStyle name="Normal 3 5 3 3 2 3 3 2" xfId="49454" xr:uid="{5AD03C0C-030E-4A6C-8632-FB3FB7FF6672}"/>
    <cellStyle name="Normal 3 5 3 3 2 3 4" xfId="49451" xr:uid="{F2BB37BF-15C3-40F6-B731-FAAAABD42FFF}"/>
    <cellStyle name="Normal 3 5 3 3 2 4" xfId="21506" xr:uid="{06FEC4A6-150E-47EC-87D6-32F9C35955AC}"/>
    <cellStyle name="Normal 3 5 3 3 2 4 2" xfId="21507" xr:uid="{4E10517E-2FDE-43A9-9C13-1094E98DB297}"/>
    <cellStyle name="Normal 3 5 3 3 2 4 2 2" xfId="49456" xr:uid="{92DAB8A8-67D6-40B5-9809-1499CE3D9FDB}"/>
    <cellStyle name="Normal 3 5 3 3 2 4 3" xfId="49455" xr:uid="{A65BAF88-D605-484B-AC0C-5255989D2133}"/>
    <cellStyle name="Normal 3 5 3 3 2 5" xfId="21508" xr:uid="{FE8C6B3C-C31E-47CF-8844-64597893B060}"/>
    <cellStyle name="Normal 3 5 3 3 2 5 2" xfId="49457" xr:uid="{D1EAF489-D500-4992-95D2-546DA1D8FA67}"/>
    <cellStyle name="Normal 3 5 3 3 2 6" xfId="49442" xr:uid="{D7B9130A-13A0-4AB0-A7DE-2F5533069792}"/>
    <cellStyle name="Normal 3 5 3 3 3" xfId="21509" xr:uid="{03DF5476-9C32-444D-A409-736A9668B997}"/>
    <cellStyle name="Normal 3 5 3 3 3 2" xfId="21510" xr:uid="{C2ECFA89-6FF9-4E38-88AC-870BF3C6E3D2}"/>
    <cellStyle name="Normal 3 5 3 3 3 2 2" xfId="21511" xr:uid="{575E0DCA-75A9-4640-A112-74B027A54534}"/>
    <cellStyle name="Normal 3 5 3 3 3 2 2 2" xfId="21512" xr:uid="{472830DB-A4E3-49D5-A1B4-75EEBE5BF5C3}"/>
    <cellStyle name="Normal 3 5 3 3 3 2 2 2 2" xfId="49461" xr:uid="{7E928A72-49F9-4FED-91DC-1B971C8C0879}"/>
    <cellStyle name="Normal 3 5 3 3 3 2 2 3" xfId="49460" xr:uid="{6A4EB6D8-93ED-4565-A249-0A0F7EBCA752}"/>
    <cellStyle name="Normal 3 5 3 3 3 2 3" xfId="21513" xr:uid="{9FA9FF6A-99C0-4F90-AB03-62ED65CFC290}"/>
    <cellStyle name="Normal 3 5 3 3 3 2 3 2" xfId="49462" xr:uid="{E733CFC8-9280-40CE-BA82-0611B3E99D85}"/>
    <cellStyle name="Normal 3 5 3 3 3 2 4" xfId="49459" xr:uid="{6E756907-71FA-4275-928F-14DA0C500CEB}"/>
    <cellStyle name="Normal 3 5 3 3 3 3" xfId="21514" xr:uid="{9E648D79-F64E-4CE7-A992-77DE9E085E29}"/>
    <cellStyle name="Normal 3 5 3 3 3 3 2" xfId="21515" xr:uid="{34042229-CA08-4A8E-87DD-B9C97003079E}"/>
    <cellStyle name="Normal 3 5 3 3 3 3 2 2" xfId="49464" xr:uid="{D3E42019-68D6-49C1-BB6D-4F0351F6C4C4}"/>
    <cellStyle name="Normal 3 5 3 3 3 3 3" xfId="49463" xr:uid="{3E37400D-2379-4591-A9AB-D2FDD82165A9}"/>
    <cellStyle name="Normal 3 5 3 3 3 4" xfId="21516" xr:uid="{03D2F991-EFFC-43DD-8B5A-F1D3EF922ADF}"/>
    <cellStyle name="Normal 3 5 3 3 3 4 2" xfId="49465" xr:uid="{8D1E9520-7F16-4BB9-8E1B-9742F370A161}"/>
    <cellStyle name="Normal 3 5 3 3 3 5" xfId="49458" xr:uid="{C9BBA26B-7946-4E00-9FF9-8762F30160DB}"/>
    <cellStyle name="Normal 3 5 3 3 4" xfId="21517" xr:uid="{025C192A-F015-481E-B12E-38AB19FCB936}"/>
    <cellStyle name="Normal 3 5 3 3 4 2" xfId="21518" xr:uid="{0EEFD154-3E11-4D38-8E09-B974F98B4475}"/>
    <cellStyle name="Normal 3 5 3 3 4 2 2" xfId="21519" xr:uid="{3EC5EB06-38C0-4216-B145-6E2EB08E0325}"/>
    <cellStyle name="Normal 3 5 3 3 4 2 2 2" xfId="21520" xr:uid="{145718CA-E62B-44F8-880F-93027D812844}"/>
    <cellStyle name="Normal 3 5 3 3 4 2 2 2 2" xfId="49469" xr:uid="{F26A73A5-CE4E-4E83-8799-8A3DAA4E6B8F}"/>
    <cellStyle name="Normal 3 5 3 3 4 2 2 3" xfId="49468" xr:uid="{4260A401-F82C-41CB-9F22-2D9FB4CD65D5}"/>
    <cellStyle name="Normal 3 5 3 3 4 2 3" xfId="21521" xr:uid="{ED43CC81-1618-480E-BC62-2B9E0BD133D7}"/>
    <cellStyle name="Normal 3 5 3 3 4 2 3 2" xfId="49470" xr:uid="{1805C6A6-16B0-4374-BE10-635D082FB35D}"/>
    <cellStyle name="Normal 3 5 3 3 4 2 4" xfId="49467" xr:uid="{F57E958B-6A67-4E02-A97E-348A5F964C25}"/>
    <cellStyle name="Normal 3 5 3 3 4 3" xfId="21522" xr:uid="{9C2D35C5-B40C-45B6-A2A4-174DEC29C92B}"/>
    <cellStyle name="Normal 3 5 3 3 4 3 2" xfId="21523" xr:uid="{14CA1417-B6A5-47DB-A1C9-5D8429FF700C}"/>
    <cellStyle name="Normal 3 5 3 3 4 3 2 2" xfId="49472" xr:uid="{4368480C-D264-4E0D-8C99-D5E8E1F0AB8E}"/>
    <cellStyle name="Normal 3 5 3 3 4 3 3" xfId="49471" xr:uid="{76DB366E-3AEC-4B6B-B97F-8D4CA94BCC71}"/>
    <cellStyle name="Normal 3 5 3 3 4 4" xfId="21524" xr:uid="{46FFB48C-50FD-43CE-8600-CE1161E370F8}"/>
    <cellStyle name="Normal 3 5 3 3 4 4 2" xfId="49473" xr:uid="{92CC3680-33EA-4273-90F0-3CDFF5EDADD3}"/>
    <cellStyle name="Normal 3 5 3 3 4 5" xfId="49466" xr:uid="{881E2DD1-A6D5-4812-8A01-43244C422C9C}"/>
    <cellStyle name="Normal 3 5 3 3 5" xfId="21525" xr:uid="{27534F8B-21E4-4E5E-B52C-D8AA510D07F3}"/>
    <cellStyle name="Normal 3 5 3 3 5 2" xfId="21526" xr:uid="{749919F9-05B8-4E84-AABE-B18ECE69A726}"/>
    <cellStyle name="Normal 3 5 3 3 5 2 2" xfId="21527" xr:uid="{31C50326-5533-417A-9063-EE371749290D}"/>
    <cellStyle name="Normal 3 5 3 3 5 2 2 2" xfId="49476" xr:uid="{ED1D16DB-119D-4B44-A52D-3F0F987A5026}"/>
    <cellStyle name="Normal 3 5 3 3 5 2 3" xfId="49475" xr:uid="{26CD9071-3169-4744-8D04-C5C9FF74B301}"/>
    <cellStyle name="Normal 3 5 3 3 5 3" xfId="21528" xr:uid="{B5E966FE-CDEF-4245-B77C-EE3C1372B0C6}"/>
    <cellStyle name="Normal 3 5 3 3 5 3 2" xfId="49477" xr:uid="{E0D5B2E4-8334-47E6-B952-FDE920A0BEC1}"/>
    <cellStyle name="Normal 3 5 3 3 5 4" xfId="49474" xr:uid="{A5CD2A90-1551-498C-B02B-1F35DB80C0E9}"/>
    <cellStyle name="Normal 3 5 3 3 6" xfId="21529" xr:uid="{2BCC0288-9D94-4E55-9EEE-D53AA9D7D1D7}"/>
    <cellStyle name="Normal 3 5 3 3 6 2" xfId="21530" xr:uid="{315ADF3E-1FAB-4B66-AA9C-AB2F615CD798}"/>
    <cellStyle name="Normal 3 5 3 3 6 2 2" xfId="49479" xr:uid="{F634510E-E493-4864-85D8-FDBBCBB2445D}"/>
    <cellStyle name="Normal 3 5 3 3 6 3" xfId="49478" xr:uid="{F08CA441-4E50-41A6-B924-11761542FAAD}"/>
    <cellStyle name="Normal 3 5 3 3 7" xfId="21531" xr:uid="{8F770134-4BA9-4CC7-B7B0-F6E04746C9C7}"/>
    <cellStyle name="Normal 3 5 3 3 7 2" xfId="49480" xr:uid="{C0E790BE-B0C0-48AF-B950-3F82D0D1B152}"/>
    <cellStyle name="Normal 3 5 3 3 8" xfId="28498" xr:uid="{998B3352-FF88-46E3-9862-F59670538DE2}"/>
    <cellStyle name="Normal 3 5 3 4" xfId="21532" xr:uid="{FA55D808-4E79-4E21-A247-AA46270DA4FB}"/>
    <cellStyle name="Normal 3 5 3 4 2" xfId="21533" xr:uid="{B300D72E-A334-4E54-B3BD-72827308E313}"/>
    <cellStyle name="Normal 3 5 3 4 2 2" xfId="21534" xr:uid="{9D444BC1-5F8D-43E2-8979-C287950CDDFF}"/>
    <cellStyle name="Normal 3 5 3 4 2 2 2" xfId="21535" xr:uid="{2FC5A12A-A8ED-4208-91CB-8DE71CD98758}"/>
    <cellStyle name="Normal 3 5 3 4 2 2 2 2" xfId="21536" xr:uid="{165835D7-BA14-4AB6-ADB7-1B7D61C597DE}"/>
    <cellStyle name="Normal 3 5 3 4 2 2 2 2 2" xfId="49485" xr:uid="{56744ED4-30F1-42CD-AACA-266C2EF4C818}"/>
    <cellStyle name="Normal 3 5 3 4 2 2 2 3" xfId="49484" xr:uid="{CFAC9A66-07F4-4448-87CB-10282A603CAB}"/>
    <cellStyle name="Normal 3 5 3 4 2 2 3" xfId="21537" xr:uid="{729D01B9-0DD8-439B-9A69-502307559E8A}"/>
    <cellStyle name="Normal 3 5 3 4 2 2 3 2" xfId="49486" xr:uid="{EFF50C72-157A-47A8-AB88-4972BC5EC393}"/>
    <cellStyle name="Normal 3 5 3 4 2 2 4" xfId="49483" xr:uid="{FDCA114E-53EA-459D-BE2A-6858334BABF3}"/>
    <cellStyle name="Normal 3 5 3 4 2 3" xfId="21538" xr:uid="{F0645B46-8B26-4CBC-843C-8B18D9D9B069}"/>
    <cellStyle name="Normal 3 5 3 4 2 3 2" xfId="21539" xr:uid="{EB1D498A-03F6-4AD8-845D-BF79D9FAC066}"/>
    <cellStyle name="Normal 3 5 3 4 2 3 2 2" xfId="49488" xr:uid="{40CD6238-00D6-4AEC-93E6-7AAF4BDF9BB5}"/>
    <cellStyle name="Normal 3 5 3 4 2 3 3" xfId="49487" xr:uid="{FC96DAA5-FECC-4583-A244-094E88295ECB}"/>
    <cellStyle name="Normal 3 5 3 4 2 4" xfId="21540" xr:uid="{14616F1B-9BD1-44B7-BBE0-324A3DC90738}"/>
    <cellStyle name="Normal 3 5 3 4 2 4 2" xfId="49489" xr:uid="{59F1CDEB-D5BE-486A-AE7D-64DCCB4F69E4}"/>
    <cellStyle name="Normal 3 5 3 4 2 5" xfId="49482" xr:uid="{257DEC0A-DDCD-4430-9CA5-49EC0C425294}"/>
    <cellStyle name="Normal 3 5 3 4 3" xfId="21541" xr:uid="{E9530CF9-3788-49C7-B017-6C5BC59A02B6}"/>
    <cellStyle name="Normal 3 5 3 4 3 2" xfId="21542" xr:uid="{81D344A5-E6F2-4F3F-AF9C-78F9772A39E1}"/>
    <cellStyle name="Normal 3 5 3 4 3 2 2" xfId="21543" xr:uid="{496E44B4-BD8D-43FE-8150-75E8BE41ACAE}"/>
    <cellStyle name="Normal 3 5 3 4 3 2 2 2" xfId="49492" xr:uid="{E7E0FB44-B572-4891-B17B-1E5F1B4EC634}"/>
    <cellStyle name="Normal 3 5 3 4 3 2 3" xfId="49491" xr:uid="{A94B771B-D1C9-4565-86FB-FE98862A3B57}"/>
    <cellStyle name="Normal 3 5 3 4 3 3" xfId="21544" xr:uid="{C4A98201-BADD-4ED4-859C-635C8E9046E9}"/>
    <cellStyle name="Normal 3 5 3 4 3 3 2" xfId="49493" xr:uid="{7723AD13-EB0E-4529-B421-0FCAD963B1DA}"/>
    <cellStyle name="Normal 3 5 3 4 3 4" xfId="49490" xr:uid="{6B58CD0E-792E-45E5-BB61-88AAF0646673}"/>
    <cellStyle name="Normal 3 5 3 4 4" xfId="21545" xr:uid="{52849642-92D9-4771-BFAB-0E022E362FB9}"/>
    <cellStyle name="Normal 3 5 3 4 4 2" xfId="21546" xr:uid="{E700C0EE-D3AD-425A-B759-E319D63493AA}"/>
    <cellStyle name="Normal 3 5 3 4 4 2 2" xfId="49495" xr:uid="{F50510FA-AECB-4DC2-9731-52FD976D60F9}"/>
    <cellStyle name="Normal 3 5 3 4 4 3" xfId="49494" xr:uid="{D765C79E-2D50-4538-AB8C-0CF2CF575BEA}"/>
    <cellStyle name="Normal 3 5 3 4 5" xfId="21547" xr:uid="{E9BD42A2-D319-43B3-B383-0F2D4B4C514D}"/>
    <cellStyle name="Normal 3 5 3 4 5 2" xfId="49496" xr:uid="{B8D5FDD2-60E7-44A1-97B0-93E39A294F93}"/>
    <cellStyle name="Normal 3 5 3 4 6" xfId="49481" xr:uid="{7F18F1B4-6D30-4CB4-93CB-01E2031CFF4A}"/>
    <cellStyle name="Normal 3 5 3 5" xfId="21548" xr:uid="{164609F2-B1D5-4BEA-BD32-8F674127233B}"/>
    <cellStyle name="Normal 3 5 3 5 2" xfId="21549" xr:uid="{CF0FA530-AD86-4D10-B995-5A5026EE8ADE}"/>
    <cellStyle name="Normal 3 5 3 5 2 2" xfId="21550" xr:uid="{870FA35F-8CB3-4CAA-8214-682E4F4CBBBE}"/>
    <cellStyle name="Normal 3 5 3 5 2 2 2" xfId="21551" xr:uid="{8E697D96-F321-4285-ADDF-1446AB8499D4}"/>
    <cellStyle name="Normal 3 5 3 5 2 2 2 2" xfId="49500" xr:uid="{14DE8094-F6FD-49D4-A97E-3C182AFA4560}"/>
    <cellStyle name="Normal 3 5 3 5 2 2 3" xfId="49499" xr:uid="{BBC662BB-84A2-44F7-9AA9-11273EF0A912}"/>
    <cellStyle name="Normal 3 5 3 5 2 3" xfId="21552" xr:uid="{47F15748-4C74-40CF-A9F0-DFAD5138A80C}"/>
    <cellStyle name="Normal 3 5 3 5 2 3 2" xfId="49501" xr:uid="{163AB710-8F1E-4DB3-A862-292667C3B73E}"/>
    <cellStyle name="Normal 3 5 3 5 2 4" xfId="49498" xr:uid="{0F360277-4969-4A73-A0F0-939FA3929714}"/>
    <cellStyle name="Normal 3 5 3 5 3" xfId="21553" xr:uid="{5609F72F-E7EA-4F20-AF8B-5C60C61F3C61}"/>
    <cellStyle name="Normal 3 5 3 5 3 2" xfId="21554" xr:uid="{8388C66F-BE27-4B1D-AA8B-B34A8825CBC7}"/>
    <cellStyle name="Normal 3 5 3 5 3 2 2" xfId="49503" xr:uid="{1CCA0DEF-280E-4461-BB39-377DA208A387}"/>
    <cellStyle name="Normal 3 5 3 5 3 3" xfId="49502" xr:uid="{011CB4B2-9291-4550-9B34-59034C50CA51}"/>
    <cellStyle name="Normal 3 5 3 5 4" xfId="21555" xr:uid="{D7DE7873-207D-4B9D-9EB3-99075BDC1B01}"/>
    <cellStyle name="Normal 3 5 3 5 4 2" xfId="49504" xr:uid="{6A793F7B-8D79-472F-A0E8-2186FFA87C53}"/>
    <cellStyle name="Normal 3 5 3 5 5" xfId="49497" xr:uid="{23DD4079-375D-46E1-99E2-058D5A4E9E87}"/>
    <cellStyle name="Normal 3 5 3 6" xfId="21556" xr:uid="{AE28EEBC-DCCF-40A2-B167-A2E511ACC499}"/>
    <cellStyle name="Normal 3 5 3 6 2" xfId="21557" xr:uid="{12CAF222-950A-4B8D-A67D-B727AFE719A0}"/>
    <cellStyle name="Normal 3 5 3 6 2 2" xfId="21558" xr:uid="{FAB9DB68-0D01-443B-8715-72CBABB4BED7}"/>
    <cellStyle name="Normal 3 5 3 6 2 2 2" xfId="21559" xr:uid="{1F4C0CB0-F250-4726-A910-0F503D30558A}"/>
    <cellStyle name="Normal 3 5 3 6 2 2 2 2" xfId="49508" xr:uid="{A5399CD0-7454-495E-8FFC-EEEC0785DC7B}"/>
    <cellStyle name="Normal 3 5 3 6 2 2 3" xfId="49507" xr:uid="{34743008-9686-46FD-9F8D-315837EF914E}"/>
    <cellStyle name="Normal 3 5 3 6 2 3" xfId="21560" xr:uid="{5E0CCF59-898D-4584-B083-8978866F5D93}"/>
    <cellStyle name="Normal 3 5 3 6 2 3 2" xfId="49509" xr:uid="{6B875FFF-46D3-49F9-828D-FE86C2F15DB0}"/>
    <cellStyle name="Normal 3 5 3 6 2 4" xfId="49506" xr:uid="{25307F15-E3D4-4B69-888D-6957A42233CB}"/>
    <cellStyle name="Normal 3 5 3 6 3" xfId="21561" xr:uid="{14AD441C-6F1D-4473-BF8B-D5639414E1DF}"/>
    <cellStyle name="Normal 3 5 3 6 3 2" xfId="21562" xr:uid="{24B110CE-ADC1-42D6-901C-312F1EFD68D4}"/>
    <cellStyle name="Normal 3 5 3 6 3 2 2" xfId="49511" xr:uid="{D7CB956C-2447-4419-8CE4-3BA873E11F05}"/>
    <cellStyle name="Normal 3 5 3 6 3 3" xfId="49510" xr:uid="{A1F6D79C-CE5D-4F15-B07C-F30CFBF788BD}"/>
    <cellStyle name="Normal 3 5 3 6 4" xfId="21563" xr:uid="{DDA08BAD-F1ED-44C8-8747-F0620B3DAD6D}"/>
    <cellStyle name="Normal 3 5 3 6 4 2" xfId="49512" xr:uid="{EE92166D-148A-49C3-A414-654A75173554}"/>
    <cellStyle name="Normal 3 5 3 6 5" xfId="49505" xr:uid="{E78C97A2-7589-49D9-A470-AC9DA5BB8AC0}"/>
    <cellStyle name="Normal 3 5 3 7" xfId="21564" xr:uid="{B4AB010B-C753-400A-BD76-2A7CB43B0CA3}"/>
    <cellStyle name="Normal 3 5 3 7 2" xfId="21565" xr:uid="{BE3E6633-EFD5-4016-949E-B63627EC1B44}"/>
    <cellStyle name="Normal 3 5 3 7 2 2" xfId="21566" xr:uid="{7374F5E0-AC02-42EE-A90E-4F35903297C1}"/>
    <cellStyle name="Normal 3 5 3 7 2 2 2" xfId="49515" xr:uid="{85252884-339F-4084-876C-1A9DAF6A2311}"/>
    <cellStyle name="Normal 3 5 3 7 2 3" xfId="49514" xr:uid="{667A7506-75D9-4532-8B76-C6D9E2F09E5C}"/>
    <cellStyle name="Normal 3 5 3 7 3" xfId="21567" xr:uid="{2BCB2C9E-9B6E-41C3-A682-C0D688AB106F}"/>
    <cellStyle name="Normal 3 5 3 7 3 2" xfId="49516" xr:uid="{44199587-6495-4258-B4EB-80E6971C7B97}"/>
    <cellStyle name="Normal 3 5 3 7 4" xfId="49513" xr:uid="{46007664-99FE-429F-A083-B12110918C70}"/>
    <cellStyle name="Normal 3 5 3 8" xfId="21568" xr:uid="{F5A2CCE9-4D68-4D82-BAFC-C1BD70108A48}"/>
    <cellStyle name="Normal 3 5 3 8 2" xfId="21569" xr:uid="{2AA942F6-FDEC-4AA6-A949-9F90913AEDCA}"/>
    <cellStyle name="Normal 3 5 3 8 2 2" xfId="49518" xr:uid="{2DD71207-99EB-4D66-A460-5AC090D3C4BB}"/>
    <cellStyle name="Normal 3 5 3 8 3" xfId="49517" xr:uid="{72B4F461-EDFE-4918-AF47-147E5BBDB490}"/>
    <cellStyle name="Normal 3 5 3 9" xfId="21570" xr:uid="{41C49460-4C3E-43B4-9094-5707B1DCEB1B}"/>
    <cellStyle name="Normal 3 5 3 9 2" xfId="49519" xr:uid="{BB72F38B-E2F2-4F40-8CA6-D091E38321FC}"/>
    <cellStyle name="Normal 3 5 4" xfId="249" xr:uid="{C0501D7C-A8C4-4ABE-9D1D-49FED5CF858B}"/>
    <cellStyle name="Normal 3 5 4 10" xfId="28230" xr:uid="{4A2A03A4-387E-4330-BCE7-5DA29CEE47D9}"/>
    <cellStyle name="Normal 3 5 4 2" xfId="596" xr:uid="{67540FF9-3D32-4AD5-A025-09656D4A5964}"/>
    <cellStyle name="Normal 3 5 4 2 2" xfId="21571" xr:uid="{0E322462-E7E1-46AB-BD65-FE2FBC369A6E}"/>
    <cellStyle name="Normal 3 5 4 2 2 2" xfId="21572" xr:uid="{8FF9E8DA-8E37-49A0-811B-B009CDAF42AE}"/>
    <cellStyle name="Normal 3 5 4 2 2 2 2" xfId="21573" xr:uid="{C113F6FB-F908-4661-A7F9-647891851763}"/>
    <cellStyle name="Normal 3 5 4 2 2 2 2 2" xfId="21574" xr:uid="{6B6BB5B8-A946-4CBB-9DBE-C1F9EA6F51D1}"/>
    <cellStyle name="Normal 3 5 4 2 2 2 2 2 2" xfId="21575" xr:uid="{FCDADE0F-2451-4D3D-A729-D53714F94194}"/>
    <cellStyle name="Normal 3 5 4 2 2 2 2 2 2 2" xfId="49524" xr:uid="{08AFC5EB-2688-4704-97A9-674733D67FC0}"/>
    <cellStyle name="Normal 3 5 4 2 2 2 2 2 3" xfId="49523" xr:uid="{DA9559CD-D7B1-4484-A38B-A63DEC45DA23}"/>
    <cellStyle name="Normal 3 5 4 2 2 2 2 3" xfId="21576" xr:uid="{583104FF-D3D8-4E0A-B8A4-C5B6726A7255}"/>
    <cellStyle name="Normal 3 5 4 2 2 2 2 3 2" xfId="49525" xr:uid="{12FC7A5F-3689-4721-BCFD-C698D6CCA356}"/>
    <cellStyle name="Normal 3 5 4 2 2 2 2 4" xfId="49522" xr:uid="{CB428F50-6117-45C2-A057-C6214A2CE547}"/>
    <cellStyle name="Normal 3 5 4 2 2 2 3" xfId="21577" xr:uid="{62FCF17F-566B-4882-A871-9D10BF9DEED8}"/>
    <cellStyle name="Normal 3 5 4 2 2 2 3 2" xfId="21578" xr:uid="{77A1A4CC-C12F-4719-BC6A-EE8B3E4EC1CB}"/>
    <cellStyle name="Normal 3 5 4 2 2 2 3 2 2" xfId="49527" xr:uid="{A66D2ECF-FF0B-49BD-8464-7E6F71088C76}"/>
    <cellStyle name="Normal 3 5 4 2 2 2 3 3" xfId="49526" xr:uid="{7F9713D8-8F1B-4C1D-A230-1D99AAEE4297}"/>
    <cellStyle name="Normal 3 5 4 2 2 2 4" xfId="21579" xr:uid="{387DF1AB-1EA5-4E6B-A39B-5624A5A06245}"/>
    <cellStyle name="Normal 3 5 4 2 2 2 4 2" xfId="49528" xr:uid="{466F7E40-00A4-4B7C-AC0A-CAA14A2003AC}"/>
    <cellStyle name="Normal 3 5 4 2 2 2 5" xfId="49521" xr:uid="{827CF864-A055-4BC8-9C6B-2F4BE8E57239}"/>
    <cellStyle name="Normal 3 5 4 2 2 3" xfId="21580" xr:uid="{B84F3160-B7C8-4B95-8846-AD775F77721D}"/>
    <cellStyle name="Normal 3 5 4 2 2 3 2" xfId="21581" xr:uid="{B35CDD77-EDD8-458F-A8DA-48C9C5064F42}"/>
    <cellStyle name="Normal 3 5 4 2 2 3 2 2" xfId="21582" xr:uid="{4D589A29-F64F-4EB1-B536-B733A2F5EC80}"/>
    <cellStyle name="Normal 3 5 4 2 2 3 2 2 2" xfId="49531" xr:uid="{56102A7A-3030-4E0E-944F-F9B6B0EBB287}"/>
    <cellStyle name="Normal 3 5 4 2 2 3 2 3" xfId="49530" xr:uid="{2D15C1E5-3C62-489D-AA25-ADBFFD8B06E7}"/>
    <cellStyle name="Normal 3 5 4 2 2 3 3" xfId="21583" xr:uid="{E70F7ACF-6F5F-4AD1-BB52-81259FDBA667}"/>
    <cellStyle name="Normal 3 5 4 2 2 3 3 2" xfId="49532" xr:uid="{5B9DD5D6-636A-4D02-AA42-903264CDEFB3}"/>
    <cellStyle name="Normal 3 5 4 2 2 3 4" xfId="49529" xr:uid="{DBBCF478-2AE1-4B89-A16A-06500AA4C5E8}"/>
    <cellStyle name="Normal 3 5 4 2 2 4" xfId="21584" xr:uid="{A6D17E42-87F7-4D1D-8B09-D16E229E792B}"/>
    <cellStyle name="Normal 3 5 4 2 2 4 2" xfId="21585" xr:uid="{B7E18369-E31C-42DE-9E5F-2979B2651445}"/>
    <cellStyle name="Normal 3 5 4 2 2 4 2 2" xfId="49534" xr:uid="{FEAA4B82-CA72-4C18-AE85-E38A45ADBFC6}"/>
    <cellStyle name="Normal 3 5 4 2 2 4 3" xfId="49533" xr:uid="{1D571F08-0585-45EB-8AB4-F28896D629BF}"/>
    <cellStyle name="Normal 3 5 4 2 2 5" xfId="21586" xr:uid="{FFE4F255-AE11-46D8-9671-30AC99B57502}"/>
    <cellStyle name="Normal 3 5 4 2 2 5 2" xfId="49535" xr:uid="{922FF009-D21D-4C4D-BB4E-7E865D6976AC}"/>
    <cellStyle name="Normal 3 5 4 2 2 6" xfId="49520" xr:uid="{2B941832-0AB5-4DD1-849C-12E60D2C52C7}"/>
    <cellStyle name="Normal 3 5 4 2 3" xfId="21587" xr:uid="{8777D7E6-3B9C-4FB7-A304-CDC0E24A0098}"/>
    <cellStyle name="Normal 3 5 4 2 3 2" xfId="21588" xr:uid="{FAE4CCC0-163B-4C7F-B86D-0C0A4528C436}"/>
    <cellStyle name="Normal 3 5 4 2 3 2 2" xfId="21589" xr:uid="{2156470A-9BE2-4720-AEDE-AD749F825126}"/>
    <cellStyle name="Normal 3 5 4 2 3 2 2 2" xfId="21590" xr:uid="{A540AA08-D264-475F-8CAB-5668B21C1684}"/>
    <cellStyle name="Normal 3 5 4 2 3 2 2 2 2" xfId="49539" xr:uid="{BA3FBEC7-8294-4A95-B90C-55DB444A6D80}"/>
    <cellStyle name="Normal 3 5 4 2 3 2 2 3" xfId="49538" xr:uid="{8414149D-4473-4FF3-8BD7-F860FDCB4BB6}"/>
    <cellStyle name="Normal 3 5 4 2 3 2 3" xfId="21591" xr:uid="{F1A45A7E-0F70-43CC-BE5C-D1771A81CFFE}"/>
    <cellStyle name="Normal 3 5 4 2 3 2 3 2" xfId="49540" xr:uid="{57D38451-096C-420F-B0EB-8101EBA36DEB}"/>
    <cellStyle name="Normal 3 5 4 2 3 2 4" xfId="49537" xr:uid="{553BDBAC-C51B-48B7-83CC-DEE7AC981A66}"/>
    <cellStyle name="Normal 3 5 4 2 3 3" xfId="21592" xr:uid="{F402A7FE-4E6E-46B2-B74A-E338EDBAE450}"/>
    <cellStyle name="Normal 3 5 4 2 3 3 2" xfId="21593" xr:uid="{18C6514B-D10B-4E4F-94ED-20E8EC1E61A1}"/>
    <cellStyle name="Normal 3 5 4 2 3 3 2 2" xfId="49542" xr:uid="{3A0CB2CC-3F5B-4C8E-BD8E-3A0F0CC6DEB2}"/>
    <cellStyle name="Normal 3 5 4 2 3 3 3" xfId="49541" xr:uid="{D1B42B4B-48DD-45A5-BE76-BAB0917CC435}"/>
    <cellStyle name="Normal 3 5 4 2 3 4" xfId="21594" xr:uid="{C13F27A8-F692-46F4-A4AD-D7FF865C6C7A}"/>
    <cellStyle name="Normal 3 5 4 2 3 4 2" xfId="49543" xr:uid="{3F82A254-AEA2-46BC-A4C9-9024B371B8C1}"/>
    <cellStyle name="Normal 3 5 4 2 3 5" xfId="49536" xr:uid="{BEC22AA7-FB61-4D2C-A10A-22206B342365}"/>
    <cellStyle name="Normal 3 5 4 2 4" xfId="21595" xr:uid="{F7FF410F-E4F3-41BF-8413-6353762EDF5D}"/>
    <cellStyle name="Normal 3 5 4 2 4 2" xfId="21596" xr:uid="{30C88625-758D-4944-BE5D-DEF16C986F1A}"/>
    <cellStyle name="Normal 3 5 4 2 4 2 2" xfId="21597" xr:uid="{616CE74C-327F-497B-B4B9-1EE0B68A2796}"/>
    <cellStyle name="Normal 3 5 4 2 4 2 2 2" xfId="21598" xr:uid="{487ADE26-3E2A-4BC2-A6BC-8E45C99657F4}"/>
    <cellStyle name="Normal 3 5 4 2 4 2 2 2 2" xfId="49547" xr:uid="{15768737-5CA4-4D94-9D16-4B615CEDF53F}"/>
    <cellStyle name="Normal 3 5 4 2 4 2 2 3" xfId="49546" xr:uid="{4582E1C0-FBFE-4176-B7F6-BA9030E9BE53}"/>
    <cellStyle name="Normal 3 5 4 2 4 2 3" xfId="21599" xr:uid="{B807FDEC-2315-4E2D-91E9-3692CE260C44}"/>
    <cellStyle name="Normal 3 5 4 2 4 2 3 2" xfId="49548" xr:uid="{D1B2FFF1-2E3A-4A68-9699-31378FF39511}"/>
    <cellStyle name="Normal 3 5 4 2 4 2 4" xfId="49545" xr:uid="{46892BA9-525C-43F7-8F07-D361A25BA9F7}"/>
    <cellStyle name="Normal 3 5 4 2 4 3" xfId="21600" xr:uid="{95214E29-7240-4F0F-803B-A3827C66A50C}"/>
    <cellStyle name="Normal 3 5 4 2 4 3 2" xfId="21601" xr:uid="{93BFBB28-D388-480A-A725-12E56ABCEF33}"/>
    <cellStyle name="Normal 3 5 4 2 4 3 2 2" xfId="49550" xr:uid="{C24F343F-B7CB-408E-B082-166418C53553}"/>
    <cellStyle name="Normal 3 5 4 2 4 3 3" xfId="49549" xr:uid="{1E44448F-E026-445B-8A73-E72D38D81E23}"/>
    <cellStyle name="Normal 3 5 4 2 4 4" xfId="21602" xr:uid="{B7DB510A-317A-42D9-8A79-12A73AB315EC}"/>
    <cellStyle name="Normal 3 5 4 2 4 4 2" xfId="49551" xr:uid="{5D6F61BE-AC33-41BA-9AB9-FA720D710E5B}"/>
    <cellStyle name="Normal 3 5 4 2 4 5" xfId="49544" xr:uid="{75A5C251-7561-40C6-B43E-4DCEA1F7E996}"/>
    <cellStyle name="Normal 3 5 4 2 5" xfId="21603" xr:uid="{39303927-A928-46D7-8056-8B60EBF9E935}"/>
    <cellStyle name="Normal 3 5 4 2 5 2" xfId="21604" xr:uid="{AF6684BF-6CDD-4AE3-935C-7CB12D0B8A27}"/>
    <cellStyle name="Normal 3 5 4 2 5 2 2" xfId="21605" xr:uid="{75152BE5-C6B4-481E-AE14-F292CA2CB1BA}"/>
    <cellStyle name="Normal 3 5 4 2 5 2 2 2" xfId="49554" xr:uid="{FAF9C6B5-AB82-4575-8B1E-BC3328EDDE8B}"/>
    <cellStyle name="Normal 3 5 4 2 5 2 3" xfId="49553" xr:uid="{CA990019-F889-4411-BF79-CAE90130AC45}"/>
    <cellStyle name="Normal 3 5 4 2 5 3" xfId="21606" xr:uid="{6F532F52-03E1-43E0-9101-E16EB841B1D5}"/>
    <cellStyle name="Normal 3 5 4 2 5 3 2" xfId="49555" xr:uid="{672D7526-8D63-4F97-8CC8-37F9092479F3}"/>
    <cellStyle name="Normal 3 5 4 2 5 4" xfId="49552" xr:uid="{4D3DC0F5-1E9E-4C47-BF93-8369B9427CDE}"/>
    <cellStyle name="Normal 3 5 4 2 6" xfId="21607" xr:uid="{77B34080-E2F3-4D4F-AB02-2E5DE2692A57}"/>
    <cellStyle name="Normal 3 5 4 2 6 2" xfId="21608" xr:uid="{9003A055-2479-4D71-85E0-931C1E4ADCEF}"/>
    <cellStyle name="Normal 3 5 4 2 6 2 2" xfId="49557" xr:uid="{C2DC3BB7-3F56-4AEA-A2BA-946A027651A2}"/>
    <cellStyle name="Normal 3 5 4 2 6 3" xfId="49556" xr:uid="{03903864-79ED-4CAD-976D-D8B1053C464F}"/>
    <cellStyle name="Normal 3 5 4 2 7" xfId="21609" xr:uid="{E327EC15-9350-40F6-AA86-C7D6B7FAD1B6}"/>
    <cellStyle name="Normal 3 5 4 2 7 2" xfId="49558" xr:uid="{4D099856-3148-41F6-AC71-B2DEE91ACC49}"/>
    <cellStyle name="Normal 3 5 4 2 8" xfId="28575" xr:uid="{27D24791-DCC9-4419-895E-F732B3FE42DC}"/>
    <cellStyle name="Normal 3 5 4 3" xfId="21610" xr:uid="{AE7ABF1D-A236-4D13-91D0-0514FFB7ADCA}"/>
    <cellStyle name="Normal 3 5 4 3 2" xfId="21611" xr:uid="{2E0C7986-B70B-47C9-9253-E8D0AEEEE54A}"/>
    <cellStyle name="Normal 3 5 4 3 2 2" xfId="21612" xr:uid="{87148C0D-7593-43E6-A8D2-AC5FBFAEC8DB}"/>
    <cellStyle name="Normal 3 5 4 3 2 2 2" xfId="21613" xr:uid="{4A4CF1A7-E0E6-45C9-AA63-00E0CBEF3497}"/>
    <cellStyle name="Normal 3 5 4 3 2 2 2 2" xfId="21614" xr:uid="{E9AF6B6D-C82A-4B19-B72E-00174980FBAE}"/>
    <cellStyle name="Normal 3 5 4 3 2 2 2 2 2" xfId="49563" xr:uid="{B7A86573-0B5D-444C-A051-9A1796969114}"/>
    <cellStyle name="Normal 3 5 4 3 2 2 2 3" xfId="49562" xr:uid="{851C14B5-CFAD-4D13-9CBB-FB31DCD421CA}"/>
    <cellStyle name="Normal 3 5 4 3 2 2 3" xfId="21615" xr:uid="{A5ACA498-9DE0-4972-975D-890D89B1D839}"/>
    <cellStyle name="Normal 3 5 4 3 2 2 3 2" xfId="49564" xr:uid="{91E20230-A7DA-4127-B4B6-D86BB873E66B}"/>
    <cellStyle name="Normal 3 5 4 3 2 2 4" xfId="49561" xr:uid="{E533AF6A-B08C-47D0-8910-62839E3C4BCD}"/>
    <cellStyle name="Normal 3 5 4 3 2 3" xfId="21616" xr:uid="{B7101535-4F54-4A84-9E51-32DFAD162D6E}"/>
    <cellStyle name="Normal 3 5 4 3 2 3 2" xfId="21617" xr:uid="{BA1545D3-44A1-4E09-82F6-145FAB14FE96}"/>
    <cellStyle name="Normal 3 5 4 3 2 3 2 2" xfId="49566" xr:uid="{D33B24E0-11A5-4AA2-8F0A-70215FBF1053}"/>
    <cellStyle name="Normal 3 5 4 3 2 3 3" xfId="49565" xr:uid="{7C254301-0060-43C2-8D3C-303B89958458}"/>
    <cellStyle name="Normal 3 5 4 3 2 4" xfId="21618" xr:uid="{8BCC3349-FCB0-4192-A09B-EB054C203A49}"/>
    <cellStyle name="Normal 3 5 4 3 2 4 2" xfId="49567" xr:uid="{EB9E8C48-6797-4B4D-8BE8-FA48BDB85479}"/>
    <cellStyle name="Normal 3 5 4 3 2 5" xfId="49560" xr:uid="{CE2BD793-70CC-43A0-92A6-E3DD819049EA}"/>
    <cellStyle name="Normal 3 5 4 3 3" xfId="21619" xr:uid="{9F16160A-D7E6-48A2-A10D-2C65D52840E1}"/>
    <cellStyle name="Normal 3 5 4 3 3 2" xfId="21620" xr:uid="{02F1F40B-E14D-4376-81D4-31B78F2D2570}"/>
    <cellStyle name="Normal 3 5 4 3 3 2 2" xfId="21621" xr:uid="{ADF7DDA1-A6B8-4C42-9A56-A9721F9A93C8}"/>
    <cellStyle name="Normal 3 5 4 3 3 2 2 2" xfId="49570" xr:uid="{44A1034F-51D5-4FA2-9B2F-69F33652DDB9}"/>
    <cellStyle name="Normal 3 5 4 3 3 2 3" xfId="49569" xr:uid="{EB6BCE8A-1369-4C53-9DD5-1EAF675D96C5}"/>
    <cellStyle name="Normal 3 5 4 3 3 3" xfId="21622" xr:uid="{6E6FE2B4-A383-41A9-A0C6-8FD7F97A49E0}"/>
    <cellStyle name="Normal 3 5 4 3 3 3 2" xfId="49571" xr:uid="{6C825167-2888-492C-8A2B-6290392DBF48}"/>
    <cellStyle name="Normal 3 5 4 3 3 4" xfId="49568" xr:uid="{4DF29CD3-27B0-4CC2-905F-3DDAA3EE065D}"/>
    <cellStyle name="Normal 3 5 4 3 4" xfId="21623" xr:uid="{79FFE962-301B-4FC5-A306-5691C22891C9}"/>
    <cellStyle name="Normal 3 5 4 3 4 2" xfId="21624" xr:uid="{34BF88D6-0768-4902-A191-F0425A02926E}"/>
    <cellStyle name="Normal 3 5 4 3 4 2 2" xfId="49573" xr:uid="{54B2B94C-EC57-4685-BA39-B4C65B859A76}"/>
    <cellStyle name="Normal 3 5 4 3 4 3" xfId="49572" xr:uid="{97278FB3-C829-47BE-A200-00ED3B816B5B}"/>
    <cellStyle name="Normal 3 5 4 3 5" xfId="21625" xr:uid="{8E792B2D-D9AE-4BBE-9E59-A01EAFE7EE2A}"/>
    <cellStyle name="Normal 3 5 4 3 5 2" xfId="49574" xr:uid="{0BA3742C-5FC6-4004-B32D-9D9230FC3D2B}"/>
    <cellStyle name="Normal 3 5 4 3 6" xfId="49559" xr:uid="{75500846-D196-4F70-83C6-2FE8C803F186}"/>
    <cellStyle name="Normal 3 5 4 4" xfId="21626" xr:uid="{0656E2B4-9A85-47DD-AFFE-C02215B1368E}"/>
    <cellStyle name="Normal 3 5 4 4 2" xfId="21627" xr:uid="{7AC4FB53-9173-455E-8800-11069FEE0BF0}"/>
    <cellStyle name="Normal 3 5 4 4 2 2" xfId="21628" xr:uid="{0B3E379C-C031-4DEB-9217-5E86A7212EDE}"/>
    <cellStyle name="Normal 3 5 4 4 2 2 2" xfId="21629" xr:uid="{FD0EEA98-6A5A-449F-9397-43B849B2A1DF}"/>
    <cellStyle name="Normal 3 5 4 4 2 2 2 2" xfId="49578" xr:uid="{45B6ED00-5991-46D7-A938-0E582EF4AAC3}"/>
    <cellStyle name="Normal 3 5 4 4 2 2 3" xfId="49577" xr:uid="{CA7D91B8-5E98-46EC-99C5-2378DF20371E}"/>
    <cellStyle name="Normal 3 5 4 4 2 3" xfId="21630" xr:uid="{50AF329F-B7EA-431B-97A4-46E7BCE4FFC6}"/>
    <cellStyle name="Normal 3 5 4 4 2 3 2" xfId="49579" xr:uid="{3037769D-E598-42B6-8B6C-7C4FB1EF004B}"/>
    <cellStyle name="Normal 3 5 4 4 2 4" xfId="49576" xr:uid="{1CC1EAB5-0D7E-49D6-B21D-3651A31DA071}"/>
    <cellStyle name="Normal 3 5 4 4 3" xfId="21631" xr:uid="{69D2F2BA-DDB0-4B5A-A646-0E58D3C7D9A5}"/>
    <cellStyle name="Normal 3 5 4 4 3 2" xfId="21632" xr:uid="{999BC439-22CF-4F3D-A028-ECB040389E10}"/>
    <cellStyle name="Normal 3 5 4 4 3 2 2" xfId="49581" xr:uid="{59635EA5-55A7-41EE-87ED-34C0B1AAE243}"/>
    <cellStyle name="Normal 3 5 4 4 3 3" xfId="49580" xr:uid="{DB331E18-67A3-4438-98DF-46D376C30DCC}"/>
    <cellStyle name="Normal 3 5 4 4 4" xfId="21633" xr:uid="{A401D107-865B-4EA3-9998-941E6187E6B5}"/>
    <cellStyle name="Normal 3 5 4 4 4 2" xfId="49582" xr:uid="{82DDC06A-8189-4405-9C9D-02D081CC9780}"/>
    <cellStyle name="Normal 3 5 4 4 5" xfId="49575" xr:uid="{C217B26C-34B4-4347-95CC-F4629C053B31}"/>
    <cellStyle name="Normal 3 5 4 5" xfId="21634" xr:uid="{A19361A6-D25E-4A2C-9A54-3E488586CED8}"/>
    <cellStyle name="Normal 3 5 4 5 2" xfId="21635" xr:uid="{93941822-6CBE-46DC-B36E-6442EC849D6F}"/>
    <cellStyle name="Normal 3 5 4 5 2 2" xfId="21636" xr:uid="{6007E9C0-CF47-468F-8226-597C7518A0A2}"/>
    <cellStyle name="Normal 3 5 4 5 2 2 2" xfId="21637" xr:uid="{DB7B2417-5206-4058-AD8A-FAB8D565095D}"/>
    <cellStyle name="Normal 3 5 4 5 2 2 2 2" xfId="49586" xr:uid="{DB363696-62BD-481B-9452-2EEA653F76FD}"/>
    <cellStyle name="Normal 3 5 4 5 2 2 3" xfId="49585" xr:uid="{D62214E5-362C-47FB-9F7B-CF6D75E4CDE8}"/>
    <cellStyle name="Normal 3 5 4 5 2 3" xfId="21638" xr:uid="{C3E197FD-1B2E-44B9-AD3F-BFF6761996B4}"/>
    <cellStyle name="Normal 3 5 4 5 2 3 2" xfId="49587" xr:uid="{781DDC51-EF49-4F9B-A7A7-FE5049D8FFDD}"/>
    <cellStyle name="Normal 3 5 4 5 2 4" xfId="49584" xr:uid="{24DC80BB-8AE9-4E1D-BD64-FA423467B89E}"/>
    <cellStyle name="Normal 3 5 4 5 3" xfId="21639" xr:uid="{047B61DE-9AA2-4C20-B533-AC87F64F0885}"/>
    <cellStyle name="Normal 3 5 4 5 3 2" xfId="21640" xr:uid="{6D9F21BE-C442-47C9-9D17-3417DEF7FDDE}"/>
    <cellStyle name="Normal 3 5 4 5 3 2 2" xfId="49589" xr:uid="{006C998B-3E4F-4813-A138-CC8C95C1A6CA}"/>
    <cellStyle name="Normal 3 5 4 5 3 3" xfId="49588" xr:uid="{EC7CDEE5-6EBF-462A-9B97-9DABA2EC3ABC}"/>
    <cellStyle name="Normal 3 5 4 5 4" xfId="21641" xr:uid="{BF08D647-38DB-4F3D-9D8E-3FFF819413F2}"/>
    <cellStyle name="Normal 3 5 4 5 4 2" xfId="49590" xr:uid="{C68419C1-5853-4F89-BEFB-DCD0288D6320}"/>
    <cellStyle name="Normal 3 5 4 5 5" xfId="49583" xr:uid="{E60A3DD6-336C-4CA0-BCF8-78EE8C3C4A59}"/>
    <cellStyle name="Normal 3 5 4 6" xfId="21642" xr:uid="{DAA5C2AE-D1C4-4716-BCA0-6DABAD921DF5}"/>
    <cellStyle name="Normal 3 5 4 6 2" xfId="21643" xr:uid="{11534669-9FBE-4789-A799-BA38A81FD36A}"/>
    <cellStyle name="Normal 3 5 4 6 2 2" xfId="21644" xr:uid="{11F02B0B-43D4-48C4-B0E5-0D35D72EA7CE}"/>
    <cellStyle name="Normal 3 5 4 6 2 2 2" xfId="49593" xr:uid="{2B776EF8-CE7D-40B1-BF5A-FA42584288C4}"/>
    <cellStyle name="Normal 3 5 4 6 2 3" xfId="49592" xr:uid="{F25BBF93-3081-44EE-A214-AF9F34B6855E}"/>
    <cellStyle name="Normal 3 5 4 6 3" xfId="21645" xr:uid="{7808E476-8D3F-4F0C-B503-856A7137C6BA}"/>
    <cellStyle name="Normal 3 5 4 6 3 2" xfId="49594" xr:uid="{7BDEF625-C867-4C06-8AE2-0DE714B554B9}"/>
    <cellStyle name="Normal 3 5 4 6 4" xfId="49591" xr:uid="{7F54DB6C-3353-4272-BCB1-88381A183ACA}"/>
    <cellStyle name="Normal 3 5 4 7" xfId="21646" xr:uid="{97EC2D7D-563D-42C5-93AF-6B25DEB9265E}"/>
    <cellStyle name="Normal 3 5 4 7 2" xfId="21647" xr:uid="{35BAC17A-614F-47D2-98E6-D3AF896A23AB}"/>
    <cellStyle name="Normal 3 5 4 7 2 2" xfId="49596" xr:uid="{A25C53CA-BCE9-4A22-B6E0-FBAFFA8D40D3}"/>
    <cellStyle name="Normal 3 5 4 7 3" xfId="49595" xr:uid="{34678A6E-1FF1-41B3-B405-A646968BEC53}"/>
    <cellStyle name="Normal 3 5 4 8" xfId="21648" xr:uid="{0703D358-4A88-4B8B-8000-F4D83D1EAA23}"/>
    <cellStyle name="Normal 3 5 4 8 2" xfId="49597" xr:uid="{DE9620CC-1AA0-4D49-8D80-FC8F86E40613}"/>
    <cellStyle name="Normal 3 5 4 9" xfId="27961" xr:uid="{6D2D4B49-CD05-4421-A255-A4BB19E77C3C}"/>
    <cellStyle name="Normal 3 5 4 9 2" xfId="55880" xr:uid="{A4398F22-ED68-4FFA-9539-6F948689088B}"/>
    <cellStyle name="Normal 3 5 5" xfId="90" xr:uid="{124E6BAF-0EE9-41E2-BC92-AEC7EACDC68F}"/>
    <cellStyle name="Normal 3 5 5 2" xfId="442" xr:uid="{7F600924-F68B-4DE6-94AE-46F0F1A57E6A}"/>
    <cellStyle name="Normal 3 5 5 2 2" xfId="21649" xr:uid="{2B21859D-FE8E-42B8-95A2-5EF4FF3C6FAA}"/>
    <cellStyle name="Normal 3 5 5 2 2 2" xfId="21650" xr:uid="{5B1BD379-B3F9-4696-8ABC-08BFAAF371BE}"/>
    <cellStyle name="Normal 3 5 5 2 2 2 2" xfId="21651" xr:uid="{325859B7-258A-430B-B33C-6DFB2B12F7D1}"/>
    <cellStyle name="Normal 3 5 5 2 2 2 2 2" xfId="21652" xr:uid="{371A245C-A65C-492B-B8D2-3343ACE93724}"/>
    <cellStyle name="Normal 3 5 5 2 2 2 2 2 2" xfId="21653" xr:uid="{54EABDF0-BC18-4161-84BA-DF4C62E64013}"/>
    <cellStyle name="Normal 3 5 5 2 2 2 2 2 2 2" xfId="49602" xr:uid="{5E2086CF-3E40-4D58-A6A0-3AF4F5A86CCF}"/>
    <cellStyle name="Normal 3 5 5 2 2 2 2 2 3" xfId="49601" xr:uid="{7B3C80B2-6915-4DEA-B12A-37418C9F585A}"/>
    <cellStyle name="Normal 3 5 5 2 2 2 2 3" xfId="21654" xr:uid="{7D91319E-D265-4267-BEFE-E490183547ED}"/>
    <cellStyle name="Normal 3 5 5 2 2 2 2 3 2" xfId="49603" xr:uid="{45546CBF-B676-40BA-AA95-0BC068DC2542}"/>
    <cellStyle name="Normal 3 5 5 2 2 2 2 4" xfId="49600" xr:uid="{036B3A5F-DFAB-4342-95D2-AB19DBDA874C}"/>
    <cellStyle name="Normal 3 5 5 2 2 2 3" xfId="21655" xr:uid="{F3046487-374F-4400-AF04-4618C4B00E94}"/>
    <cellStyle name="Normal 3 5 5 2 2 2 3 2" xfId="21656" xr:uid="{849AEB8C-31C1-415E-94AF-AAEC42755AA2}"/>
    <cellStyle name="Normal 3 5 5 2 2 2 3 2 2" xfId="49605" xr:uid="{D4627B45-1045-46F9-B42B-044E02C7E6F3}"/>
    <cellStyle name="Normal 3 5 5 2 2 2 3 3" xfId="49604" xr:uid="{98D01165-6C89-4EE5-B62A-8A60BCD4B279}"/>
    <cellStyle name="Normal 3 5 5 2 2 2 4" xfId="21657" xr:uid="{078A38DF-348A-4336-8B2E-568D7E7D9A92}"/>
    <cellStyle name="Normal 3 5 5 2 2 2 4 2" xfId="49606" xr:uid="{E8CA665A-5AF0-4DEF-94FF-18FD965B983D}"/>
    <cellStyle name="Normal 3 5 5 2 2 2 5" xfId="49599" xr:uid="{17F28D41-23EE-42AE-9D28-89BFBE66EBF5}"/>
    <cellStyle name="Normal 3 5 5 2 2 3" xfId="21658" xr:uid="{A58ED02E-B39C-4444-B50C-6F1D23BA4F00}"/>
    <cellStyle name="Normal 3 5 5 2 2 3 2" xfId="21659" xr:uid="{F4EB6ABE-7127-4D94-ADA8-3CB4DD04A5EE}"/>
    <cellStyle name="Normal 3 5 5 2 2 3 2 2" xfId="21660" xr:uid="{73523BDE-E514-49A8-9436-B52ECCB3CDF8}"/>
    <cellStyle name="Normal 3 5 5 2 2 3 2 2 2" xfId="49609" xr:uid="{DAA844CE-B7AF-4245-B1AA-3FA7DFBE1664}"/>
    <cellStyle name="Normal 3 5 5 2 2 3 2 3" xfId="49608" xr:uid="{F07B77D6-B8B4-4DCB-8115-3084CC0F46F1}"/>
    <cellStyle name="Normal 3 5 5 2 2 3 3" xfId="21661" xr:uid="{CE9E5156-FC85-4D1E-9DB0-8C4E091261CB}"/>
    <cellStyle name="Normal 3 5 5 2 2 3 3 2" xfId="49610" xr:uid="{2F19444A-6559-4F4F-993F-F7AC61267F34}"/>
    <cellStyle name="Normal 3 5 5 2 2 3 4" xfId="49607" xr:uid="{07784768-F1FD-4025-9C4B-0626F7EA4FD7}"/>
    <cellStyle name="Normal 3 5 5 2 2 4" xfId="21662" xr:uid="{9AFEA249-BE0D-4DE3-B2F0-6CBAE67A7D45}"/>
    <cellStyle name="Normal 3 5 5 2 2 4 2" xfId="21663" xr:uid="{793E0E79-8EC8-43F5-99C0-C511018D7E8D}"/>
    <cellStyle name="Normal 3 5 5 2 2 4 2 2" xfId="49612" xr:uid="{53EF70B4-9F75-4B1E-B8FA-4FAD4FC21A01}"/>
    <cellStyle name="Normal 3 5 5 2 2 4 3" xfId="49611" xr:uid="{8B09FD96-5033-46BD-BDB6-C4496928AD6D}"/>
    <cellStyle name="Normal 3 5 5 2 2 5" xfId="21664" xr:uid="{81F6F44B-026E-41F1-8EEF-F943F41EA5F0}"/>
    <cellStyle name="Normal 3 5 5 2 2 5 2" xfId="49613" xr:uid="{33F9B23F-01D2-4B7A-8C39-D9A692BF4E18}"/>
    <cellStyle name="Normal 3 5 5 2 2 6" xfId="49598" xr:uid="{DDCF60F8-CB49-481A-A25D-D98876EA8CC5}"/>
    <cellStyle name="Normal 3 5 5 2 3" xfId="21665" xr:uid="{7481A773-D947-4B6E-98F1-9250793DBD6B}"/>
    <cellStyle name="Normal 3 5 5 2 3 2" xfId="21666" xr:uid="{F39E1730-F2C9-48CE-BBC7-3C75F6A7FE01}"/>
    <cellStyle name="Normal 3 5 5 2 3 2 2" xfId="21667" xr:uid="{0551CDDA-65C6-492E-B312-DCED1CF9F12D}"/>
    <cellStyle name="Normal 3 5 5 2 3 2 2 2" xfId="21668" xr:uid="{FDFCB6EB-9CC5-4EF3-B990-526812789740}"/>
    <cellStyle name="Normal 3 5 5 2 3 2 2 2 2" xfId="49617" xr:uid="{94367548-9FB1-4AE9-B7CE-BB0C047A71A2}"/>
    <cellStyle name="Normal 3 5 5 2 3 2 2 3" xfId="49616" xr:uid="{D810819C-3CD5-46D4-85CF-6994B17091FA}"/>
    <cellStyle name="Normal 3 5 5 2 3 2 3" xfId="21669" xr:uid="{19A91F9B-AF08-4F7C-80B1-F917EC36EE96}"/>
    <cellStyle name="Normal 3 5 5 2 3 2 3 2" xfId="49618" xr:uid="{6DE437A9-B94C-4754-A4A2-162262403B8F}"/>
    <cellStyle name="Normal 3 5 5 2 3 2 4" xfId="49615" xr:uid="{25E25FE8-0722-4827-BBCB-39D8B6977A2E}"/>
    <cellStyle name="Normal 3 5 5 2 3 3" xfId="21670" xr:uid="{B704503B-6EF0-4F9F-AB29-8EFD1FC73812}"/>
    <cellStyle name="Normal 3 5 5 2 3 3 2" xfId="21671" xr:uid="{0487EABE-D6A4-4AF2-A884-D3CEEDDDBEC4}"/>
    <cellStyle name="Normal 3 5 5 2 3 3 2 2" xfId="49620" xr:uid="{B25FC73F-3F7F-457C-8887-519DF1058D08}"/>
    <cellStyle name="Normal 3 5 5 2 3 3 3" xfId="49619" xr:uid="{582CD6F0-2AE6-41EE-87F4-E8155AA94BA5}"/>
    <cellStyle name="Normal 3 5 5 2 3 4" xfId="21672" xr:uid="{59FDBA8E-B22F-4919-B7B8-1CA76B3FA6D4}"/>
    <cellStyle name="Normal 3 5 5 2 3 4 2" xfId="49621" xr:uid="{443CE26B-55F6-4B13-AF97-91D6847E149D}"/>
    <cellStyle name="Normal 3 5 5 2 3 5" xfId="49614" xr:uid="{842EA58E-A8DB-414B-B805-44A68596DC95}"/>
    <cellStyle name="Normal 3 5 5 2 4" xfId="21673" xr:uid="{12838523-9C83-4B52-A400-EC2B8FD84B74}"/>
    <cellStyle name="Normal 3 5 5 2 4 2" xfId="21674" xr:uid="{22E832DD-4EB7-49DC-9DEC-C550877B43AD}"/>
    <cellStyle name="Normal 3 5 5 2 4 2 2" xfId="21675" xr:uid="{A4012D70-B202-447F-94C6-B36780ECF361}"/>
    <cellStyle name="Normal 3 5 5 2 4 2 2 2" xfId="21676" xr:uid="{ABE75011-86B4-49DC-83AE-778049D90C25}"/>
    <cellStyle name="Normal 3 5 5 2 4 2 2 2 2" xfId="49625" xr:uid="{58D460F6-7690-4DE6-9447-793295BE5635}"/>
    <cellStyle name="Normal 3 5 5 2 4 2 2 3" xfId="49624" xr:uid="{8AD012B2-25EE-484F-9066-8FF256FCAF11}"/>
    <cellStyle name="Normal 3 5 5 2 4 2 3" xfId="21677" xr:uid="{ADCD6EAA-EEB8-446D-84A4-5C59FA26EA72}"/>
    <cellStyle name="Normal 3 5 5 2 4 2 3 2" xfId="49626" xr:uid="{84C7EE63-1474-4E83-B4E9-73787FF9A68F}"/>
    <cellStyle name="Normal 3 5 5 2 4 2 4" xfId="49623" xr:uid="{D1B3D314-F1AE-4F7D-87C8-69CD8491A7F5}"/>
    <cellStyle name="Normal 3 5 5 2 4 3" xfId="21678" xr:uid="{C4F7087F-BA11-421E-AC8B-422290AB28A7}"/>
    <cellStyle name="Normal 3 5 5 2 4 3 2" xfId="21679" xr:uid="{B26FA8CD-80F7-42E6-A213-681E170604C1}"/>
    <cellStyle name="Normal 3 5 5 2 4 3 2 2" xfId="49628" xr:uid="{B8088D4C-CA16-45CA-884B-6D140E4F720A}"/>
    <cellStyle name="Normal 3 5 5 2 4 3 3" xfId="49627" xr:uid="{6A325FF3-D7A8-4225-B2BE-69E83C4972A7}"/>
    <cellStyle name="Normal 3 5 5 2 4 4" xfId="21680" xr:uid="{3E3F65AD-5856-4A3B-BA16-694B2F3D5781}"/>
    <cellStyle name="Normal 3 5 5 2 4 4 2" xfId="49629" xr:uid="{B86A042C-CD63-4D0B-BD10-1B364B926C48}"/>
    <cellStyle name="Normal 3 5 5 2 4 5" xfId="49622" xr:uid="{134E68B0-F59E-41FA-9D93-46109E6D4F13}"/>
    <cellStyle name="Normal 3 5 5 2 5" xfId="21681" xr:uid="{85A6D66E-8092-4069-BC72-3A7CD5914A89}"/>
    <cellStyle name="Normal 3 5 5 2 5 2" xfId="21682" xr:uid="{C977F50A-9B04-439C-A6C9-C9B6F5AF0074}"/>
    <cellStyle name="Normal 3 5 5 2 5 2 2" xfId="21683" xr:uid="{A1A4189C-3036-4D7C-9837-24B3625E5C35}"/>
    <cellStyle name="Normal 3 5 5 2 5 2 2 2" xfId="49632" xr:uid="{D62AB2DF-1E5A-4C87-98CD-1A2E5EA7A9DF}"/>
    <cellStyle name="Normal 3 5 5 2 5 2 3" xfId="49631" xr:uid="{56F308D5-4754-4738-BB7D-5AEEEFE0E0A4}"/>
    <cellStyle name="Normal 3 5 5 2 5 3" xfId="21684" xr:uid="{3370A263-99B1-4D14-8768-5F4EE2A354BA}"/>
    <cellStyle name="Normal 3 5 5 2 5 3 2" xfId="49633" xr:uid="{57C7C88F-5FB3-452C-82D0-2097A928A9E2}"/>
    <cellStyle name="Normal 3 5 5 2 5 4" xfId="49630" xr:uid="{77E0B521-CC85-46F2-B59F-6E33FA171FAC}"/>
    <cellStyle name="Normal 3 5 5 2 6" xfId="21685" xr:uid="{C124A9CC-ADF8-41FD-8D0E-B0AA170B4F91}"/>
    <cellStyle name="Normal 3 5 5 2 6 2" xfId="21686" xr:uid="{8246B7F8-B1DA-4ED0-972E-587D4BF88BDA}"/>
    <cellStyle name="Normal 3 5 5 2 6 2 2" xfId="49635" xr:uid="{11A141D1-9FD0-4502-B595-EC1566AC4C19}"/>
    <cellStyle name="Normal 3 5 5 2 6 3" xfId="49634" xr:uid="{77C386F9-4D31-4650-9470-D8A7607AB784}"/>
    <cellStyle name="Normal 3 5 5 2 7" xfId="21687" xr:uid="{3732B687-471E-4D3E-883A-997AB4C1E0B8}"/>
    <cellStyle name="Normal 3 5 5 2 7 2" xfId="49636" xr:uid="{4B00F1F4-C3D8-4DEF-BD67-A7033F1286A4}"/>
    <cellStyle name="Normal 3 5 5 2 8" xfId="28421" xr:uid="{49590955-2E35-446B-B39E-A9E986AB24E1}"/>
    <cellStyle name="Normal 3 5 5 3" xfId="21688" xr:uid="{C0E85A75-F6FD-41ED-96D4-C21D89493617}"/>
    <cellStyle name="Normal 3 5 5 3 2" xfId="21689" xr:uid="{2F54DBF7-CE57-452E-BC5D-16CE2CE355CC}"/>
    <cellStyle name="Normal 3 5 5 3 2 2" xfId="21690" xr:uid="{A8331808-B97A-40BA-B775-82572ABB9958}"/>
    <cellStyle name="Normal 3 5 5 3 2 2 2" xfId="21691" xr:uid="{C9B2A84E-54C7-4B77-A725-D53734C03821}"/>
    <cellStyle name="Normal 3 5 5 3 2 2 2 2" xfId="21692" xr:uid="{542FB6DD-DC69-4DF3-8B07-32D4EDFF5265}"/>
    <cellStyle name="Normal 3 5 5 3 2 2 2 2 2" xfId="49641" xr:uid="{43D0EBF7-3172-4227-A094-B11238F3162B}"/>
    <cellStyle name="Normal 3 5 5 3 2 2 2 3" xfId="49640" xr:uid="{F5267897-4A66-46F8-B0BD-DCDEB7C21BAB}"/>
    <cellStyle name="Normal 3 5 5 3 2 2 3" xfId="21693" xr:uid="{1C5E060F-2103-450F-BA50-E790F90AD024}"/>
    <cellStyle name="Normal 3 5 5 3 2 2 3 2" xfId="49642" xr:uid="{FE5E3694-A71C-44D8-BC7A-7DBC4E6AE23D}"/>
    <cellStyle name="Normal 3 5 5 3 2 2 4" xfId="49639" xr:uid="{C91ADCEE-F9E1-4AC6-BA3F-608A281EE416}"/>
    <cellStyle name="Normal 3 5 5 3 2 3" xfId="21694" xr:uid="{DCBAFD20-27B5-441A-BB05-43034289882C}"/>
    <cellStyle name="Normal 3 5 5 3 2 3 2" xfId="21695" xr:uid="{A334A564-5BAE-4BCC-A215-57EAD36D4109}"/>
    <cellStyle name="Normal 3 5 5 3 2 3 2 2" xfId="49644" xr:uid="{8D03F9AC-21DE-4727-AE59-75100F7842C5}"/>
    <cellStyle name="Normal 3 5 5 3 2 3 3" xfId="49643" xr:uid="{709A49F3-C480-4482-98BE-90D0872BF7A8}"/>
    <cellStyle name="Normal 3 5 5 3 2 4" xfId="21696" xr:uid="{8EC5D6DF-927D-475A-B40F-EA5489B8095B}"/>
    <cellStyle name="Normal 3 5 5 3 2 4 2" xfId="49645" xr:uid="{6AB9B08E-2D51-4459-B9C6-52A1DD7E2809}"/>
    <cellStyle name="Normal 3 5 5 3 2 5" xfId="49638" xr:uid="{7C30E26F-4EB5-44F4-9109-BD75F9941E4E}"/>
    <cellStyle name="Normal 3 5 5 3 3" xfId="21697" xr:uid="{F5FEB182-F1B1-46A9-9949-D4553EE88531}"/>
    <cellStyle name="Normal 3 5 5 3 3 2" xfId="21698" xr:uid="{208D3256-96DC-4A37-8053-27641CE79F3F}"/>
    <cellStyle name="Normal 3 5 5 3 3 2 2" xfId="21699" xr:uid="{A42AF21C-3480-4982-9A6B-4054F796A9C6}"/>
    <cellStyle name="Normal 3 5 5 3 3 2 2 2" xfId="49648" xr:uid="{4421F725-015D-4FAD-A145-F88EB95C0727}"/>
    <cellStyle name="Normal 3 5 5 3 3 2 3" xfId="49647" xr:uid="{6505E5CF-478E-4CF4-AD00-A6CC9CF06410}"/>
    <cellStyle name="Normal 3 5 5 3 3 3" xfId="21700" xr:uid="{F9E5DD6D-0FB8-405E-9A28-80D4E5EEA1F3}"/>
    <cellStyle name="Normal 3 5 5 3 3 3 2" xfId="49649" xr:uid="{85FB791D-8C5D-4449-B530-E8C6B8BB87D0}"/>
    <cellStyle name="Normal 3 5 5 3 3 4" xfId="49646" xr:uid="{8BC2425F-001A-4E44-9EFB-11F2AAE6E481}"/>
    <cellStyle name="Normal 3 5 5 3 4" xfId="21701" xr:uid="{67A2FF59-4005-4BCA-9ECC-26B8FA53549F}"/>
    <cellStyle name="Normal 3 5 5 3 4 2" xfId="21702" xr:uid="{B87FF63A-5A97-482B-8CFB-FF232E8C58AD}"/>
    <cellStyle name="Normal 3 5 5 3 4 2 2" xfId="49651" xr:uid="{7436855E-4991-4990-93B5-2F01307CC027}"/>
    <cellStyle name="Normal 3 5 5 3 4 3" xfId="49650" xr:uid="{BC18C23F-F0D3-49B0-9867-B15D547AF82B}"/>
    <cellStyle name="Normal 3 5 5 3 5" xfId="21703" xr:uid="{47DB9D02-FBFB-48E5-AFD5-20977B1F6A4D}"/>
    <cellStyle name="Normal 3 5 5 3 5 2" xfId="49652" xr:uid="{6642F41D-B02E-432F-BD5F-67467A36559E}"/>
    <cellStyle name="Normal 3 5 5 3 6" xfId="49637" xr:uid="{8E61EF2B-8C80-41E4-93E8-731AE79A8D2A}"/>
    <cellStyle name="Normal 3 5 5 4" xfId="21704" xr:uid="{A147467D-7B8A-4608-91DA-3F1BF4A24E01}"/>
    <cellStyle name="Normal 3 5 5 4 2" xfId="21705" xr:uid="{60B27959-E52F-46C9-AB7C-4DBF57F78128}"/>
    <cellStyle name="Normal 3 5 5 4 2 2" xfId="21706" xr:uid="{252ECE16-2F8E-41E7-BAB6-6EE7B3C0BAD5}"/>
    <cellStyle name="Normal 3 5 5 4 2 2 2" xfId="21707" xr:uid="{28AA798D-75D2-4438-9775-421EEC80B92E}"/>
    <cellStyle name="Normal 3 5 5 4 2 2 2 2" xfId="49656" xr:uid="{F10602FE-0894-438B-A227-ABDD5A1E6AC7}"/>
    <cellStyle name="Normal 3 5 5 4 2 2 3" xfId="49655" xr:uid="{BF4F6F2E-1529-459D-ACE0-6576E5DA4088}"/>
    <cellStyle name="Normal 3 5 5 4 2 3" xfId="21708" xr:uid="{97F6389B-83E7-46E6-B69A-2AA9B6350C65}"/>
    <cellStyle name="Normal 3 5 5 4 2 3 2" xfId="49657" xr:uid="{F1A97196-1DA0-45A6-AF91-539E495F62F7}"/>
    <cellStyle name="Normal 3 5 5 4 2 4" xfId="49654" xr:uid="{32553A5C-1600-4E7E-B056-61D218F4DD95}"/>
    <cellStyle name="Normal 3 5 5 4 3" xfId="21709" xr:uid="{33962353-335C-4DC8-88EB-2F319A8A78EA}"/>
    <cellStyle name="Normal 3 5 5 4 3 2" xfId="21710" xr:uid="{59E8DF7E-B513-4CD2-B8E2-62ED14E07A1F}"/>
    <cellStyle name="Normal 3 5 5 4 3 2 2" xfId="49659" xr:uid="{D25352B6-BC78-4ED3-94C9-E5EF5EB6B2F4}"/>
    <cellStyle name="Normal 3 5 5 4 3 3" xfId="49658" xr:uid="{DE478FE3-5B63-42B2-B524-1D1D28C449B0}"/>
    <cellStyle name="Normal 3 5 5 4 4" xfId="21711" xr:uid="{0951ED22-DF3F-41DA-925B-E98BCD0251BD}"/>
    <cellStyle name="Normal 3 5 5 4 4 2" xfId="49660" xr:uid="{8ED41CBC-76F5-471D-92D7-C47E911D21D6}"/>
    <cellStyle name="Normal 3 5 5 4 5" xfId="49653" xr:uid="{92BB9F6C-E543-4579-AA41-EBB9D7610276}"/>
    <cellStyle name="Normal 3 5 5 5" xfId="21712" xr:uid="{732CF549-9D6F-4C6D-A27C-7F14317E3F29}"/>
    <cellStyle name="Normal 3 5 5 5 2" xfId="21713" xr:uid="{385C0439-DC35-4ECA-9FD9-6E896AF69259}"/>
    <cellStyle name="Normal 3 5 5 5 2 2" xfId="21714" xr:uid="{7C4DF920-AC42-4B77-BA08-1FC143309708}"/>
    <cellStyle name="Normal 3 5 5 5 2 2 2" xfId="21715" xr:uid="{DCC0ECAA-F130-4D7F-A3F5-369F21E362EB}"/>
    <cellStyle name="Normal 3 5 5 5 2 2 2 2" xfId="49664" xr:uid="{DB22379F-AB51-4F85-85A7-7BFA30C8F040}"/>
    <cellStyle name="Normal 3 5 5 5 2 2 3" xfId="49663" xr:uid="{900909E0-1E0B-4136-99A9-149915E01149}"/>
    <cellStyle name="Normal 3 5 5 5 2 3" xfId="21716" xr:uid="{2114C357-493E-4F5E-903E-FDC44A871232}"/>
    <cellStyle name="Normal 3 5 5 5 2 3 2" xfId="49665" xr:uid="{3FAD5903-BB48-4DCC-81DE-21A8E4C40F21}"/>
    <cellStyle name="Normal 3 5 5 5 2 4" xfId="49662" xr:uid="{0E4A30FB-594F-4FDD-8EDF-7EA070EB2985}"/>
    <cellStyle name="Normal 3 5 5 5 3" xfId="21717" xr:uid="{02E826C4-553E-40E0-8AE1-5A0537D22A8D}"/>
    <cellStyle name="Normal 3 5 5 5 3 2" xfId="21718" xr:uid="{5DA4A843-6AB0-46BD-B60B-1856E403F2BB}"/>
    <cellStyle name="Normal 3 5 5 5 3 2 2" xfId="49667" xr:uid="{03B7286F-A952-4C7F-B733-CBF89A5EB651}"/>
    <cellStyle name="Normal 3 5 5 5 3 3" xfId="49666" xr:uid="{D3A309DF-A787-42DD-AEE2-F1ABD3F31084}"/>
    <cellStyle name="Normal 3 5 5 5 4" xfId="21719" xr:uid="{340D98EE-0FEA-4F81-B67E-F69281671531}"/>
    <cellStyle name="Normal 3 5 5 5 4 2" xfId="49668" xr:uid="{F4708E81-7496-4B21-BC11-249B9276C01F}"/>
    <cellStyle name="Normal 3 5 5 5 5" xfId="49661" xr:uid="{93CF5570-F223-4A6E-A8E8-82EF2EA6419A}"/>
    <cellStyle name="Normal 3 5 5 6" xfId="21720" xr:uid="{50534C00-EA10-4517-9008-3413015EBF01}"/>
    <cellStyle name="Normal 3 5 5 6 2" xfId="21721" xr:uid="{CB315179-1266-4285-813C-B92856C78162}"/>
    <cellStyle name="Normal 3 5 5 6 2 2" xfId="21722" xr:uid="{F23517ED-DEF7-4A18-B52D-ADE3C82A6FB5}"/>
    <cellStyle name="Normal 3 5 5 6 2 2 2" xfId="49671" xr:uid="{1803FAE0-BB25-45B9-898B-F6CA5D46D264}"/>
    <cellStyle name="Normal 3 5 5 6 2 3" xfId="49670" xr:uid="{75064D1D-EF6A-4980-8F4A-C848D19FCFE2}"/>
    <cellStyle name="Normal 3 5 5 6 3" xfId="21723" xr:uid="{93C2327C-25C2-4F59-9907-B37A0C21E6BF}"/>
    <cellStyle name="Normal 3 5 5 6 3 2" xfId="49672" xr:uid="{6373C9F7-0827-435A-8072-64B5CE3E833B}"/>
    <cellStyle name="Normal 3 5 5 6 4" xfId="49669" xr:uid="{4654F9F5-B9CC-4B3F-BF86-D9BC489C961C}"/>
    <cellStyle name="Normal 3 5 5 7" xfId="21724" xr:uid="{FFB01462-5F28-4536-9952-210E3C8B68EC}"/>
    <cellStyle name="Normal 3 5 5 7 2" xfId="21725" xr:uid="{20AB4393-4500-4686-927A-553D60669861}"/>
    <cellStyle name="Normal 3 5 5 7 2 2" xfId="49674" xr:uid="{4E4A2F1B-F584-4E12-9EF1-37983CBE2AA2}"/>
    <cellStyle name="Normal 3 5 5 7 3" xfId="49673" xr:uid="{50EFD8A6-C42A-48E7-8DF6-D496089F3E5F}"/>
    <cellStyle name="Normal 3 5 5 8" xfId="21726" xr:uid="{DFD35445-F8E2-4107-A269-13A0E135AF06}"/>
    <cellStyle name="Normal 3 5 5 8 2" xfId="49675" xr:uid="{13E236DF-B7C7-4D4C-A341-9F833C98139E}"/>
    <cellStyle name="Normal 3 5 5 9" xfId="28076" xr:uid="{5EEE792C-2132-41C2-8E4A-D2CEACFD58FD}"/>
    <cellStyle name="Normal 3 5 6" xfId="406" xr:uid="{5DA17CBF-8677-4C62-AE7D-7B45BC45B98E}"/>
    <cellStyle name="Normal 3 5 6 2" xfId="21727" xr:uid="{8B004346-61A1-4955-81C0-86AF498737FB}"/>
    <cellStyle name="Normal 3 5 6 2 2" xfId="21728" xr:uid="{2EAF5E73-6D06-4635-90BC-48A5F9555C62}"/>
    <cellStyle name="Normal 3 5 6 2 2 2" xfId="21729" xr:uid="{53724F9F-E6A6-470D-B777-8028C7E76F4C}"/>
    <cellStyle name="Normal 3 5 6 2 2 2 2" xfId="21730" xr:uid="{6CDEE682-7C40-459B-BA5C-3641651AED81}"/>
    <cellStyle name="Normal 3 5 6 2 2 2 2 2" xfId="21731" xr:uid="{FD9B0B97-A684-40F7-B1C8-051925177D49}"/>
    <cellStyle name="Normal 3 5 6 2 2 2 2 2 2" xfId="49680" xr:uid="{30AD3E3F-3CEC-4BBF-8FF0-C14FB85E1BEC}"/>
    <cellStyle name="Normal 3 5 6 2 2 2 2 3" xfId="49679" xr:uid="{29D38386-8621-4001-B1C8-09D87EB72AA3}"/>
    <cellStyle name="Normal 3 5 6 2 2 2 3" xfId="21732" xr:uid="{780EDCA3-DB7C-43FD-8CF2-EB277BB5EB2E}"/>
    <cellStyle name="Normal 3 5 6 2 2 2 3 2" xfId="49681" xr:uid="{3CA085BB-8D85-47AB-835C-0C5C1ED37564}"/>
    <cellStyle name="Normal 3 5 6 2 2 2 4" xfId="49678" xr:uid="{D4722C3B-4C95-4B22-8A8B-FE35A5C7D746}"/>
    <cellStyle name="Normal 3 5 6 2 2 3" xfId="21733" xr:uid="{1C14BF95-6E74-474F-AC54-8FEDEAF133DC}"/>
    <cellStyle name="Normal 3 5 6 2 2 3 2" xfId="21734" xr:uid="{153F2BD3-9ACF-457D-AB3D-C3CA2A3ADD14}"/>
    <cellStyle name="Normal 3 5 6 2 2 3 2 2" xfId="49683" xr:uid="{D42C7254-5726-4614-A383-45C5ECB64070}"/>
    <cellStyle name="Normal 3 5 6 2 2 3 3" xfId="49682" xr:uid="{C984BAF6-E22F-4F6F-A932-9FCBEC3FE231}"/>
    <cellStyle name="Normal 3 5 6 2 2 4" xfId="21735" xr:uid="{E039DF67-0D2E-4909-B51D-C299B8A07003}"/>
    <cellStyle name="Normal 3 5 6 2 2 4 2" xfId="49684" xr:uid="{75C24B4C-2805-4942-9607-54B55A4BB2D6}"/>
    <cellStyle name="Normal 3 5 6 2 2 5" xfId="49677" xr:uid="{DCF24BDC-17DB-4539-97EA-8FDB903908E3}"/>
    <cellStyle name="Normal 3 5 6 2 3" xfId="21736" xr:uid="{B2E15109-2365-4DE4-A10B-5B29F1EB44B9}"/>
    <cellStyle name="Normal 3 5 6 2 3 2" xfId="21737" xr:uid="{F39A3D5B-2B9B-497C-B971-8004828ED170}"/>
    <cellStyle name="Normal 3 5 6 2 3 2 2" xfId="21738" xr:uid="{28021BA8-E4E2-4710-A7F0-4F81CBAAD0EE}"/>
    <cellStyle name="Normal 3 5 6 2 3 2 2 2" xfId="49687" xr:uid="{58F5A1B5-189A-413C-BF8D-D9BBF6E25A49}"/>
    <cellStyle name="Normal 3 5 6 2 3 2 3" xfId="49686" xr:uid="{B361DFA3-3B8A-49F3-9D2F-403F8EA6ECAB}"/>
    <cellStyle name="Normal 3 5 6 2 3 3" xfId="21739" xr:uid="{377F262A-E416-45CB-B6D8-C9950450E576}"/>
    <cellStyle name="Normal 3 5 6 2 3 3 2" xfId="49688" xr:uid="{BCCF1CB6-3C6D-4733-99A2-51022A930DAE}"/>
    <cellStyle name="Normal 3 5 6 2 3 4" xfId="49685" xr:uid="{55B0D783-75C7-4B76-8B6D-67A9551D0081}"/>
    <cellStyle name="Normal 3 5 6 2 4" xfId="21740" xr:uid="{E49209CC-3218-40EA-BEEA-4D9F797AC4AC}"/>
    <cellStyle name="Normal 3 5 6 2 4 2" xfId="21741" xr:uid="{3FF781E3-FC3A-46C9-9CFA-628E07CA76F7}"/>
    <cellStyle name="Normal 3 5 6 2 4 2 2" xfId="49690" xr:uid="{58108EB3-6DF1-474C-9DE9-4225E44DD7EC}"/>
    <cellStyle name="Normal 3 5 6 2 4 3" xfId="49689" xr:uid="{138DBEA8-CD98-49B4-BA90-21919E454D8E}"/>
    <cellStyle name="Normal 3 5 6 2 5" xfId="21742" xr:uid="{83F9BFBD-43E9-4C03-8177-5281E44CF833}"/>
    <cellStyle name="Normal 3 5 6 2 5 2" xfId="49691" xr:uid="{87C502E7-D91D-42CC-A3BB-1D2000202043}"/>
    <cellStyle name="Normal 3 5 6 2 6" xfId="49676" xr:uid="{1AF17CA0-7A52-4A45-9200-614702014D1E}"/>
    <cellStyle name="Normal 3 5 6 3" xfId="21743" xr:uid="{9F3E2230-68DE-4750-A8E1-8A198E8FE2A6}"/>
    <cellStyle name="Normal 3 5 6 3 2" xfId="21744" xr:uid="{2E6BB511-65D6-4E12-BD66-DF3A3EC12DE0}"/>
    <cellStyle name="Normal 3 5 6 3 2 2" xfId="21745" xr:uid="{30B3587F-89FB-4E60-841E-1232BE5A5D3C}"/>
    <cellStyle name="Normal 3 5 6 3 2 2 2" xfId="21746" xr:uid="{B7873FC3-478C-44F1-9FAA-9AFC39024350}"/>
    <cellStyle name="Normal 3 5 6 3 2 2 2 2" xfId="49695" xr:uid="{5E87F542-B3A3-4075-8C33-90C318136D80}"/>
    <cellStyle name="Normal 3 5 6 3 2 2 3" xfId="49694" xr:uid="{F8054A72-4AC2-496F-BC40-A2B5EF53DBAE}"/>
    <cellStyle name="Normal 3 5 6 3 2 3" xfId="21747" xr:uid="{6BA867E5-299E-4343-888A-D6CCBD545F54}"/>
    <cellStyle name="Normal 3 5 6 3 2 3 2" xfId="49696" xr:uid="{0F057BE5-ECF6-4120-AE15-BB72450C6ADD}"/>
    <cellStyle name="Normal 3 5 6 3 2 4" xfId="49693" xr:uid="{1E40B954-7EC1-4154-B103-E602470234D9}"/>
    <cellStyle name="Normal 3 5 6 3 3" xfId="21748" xr:uid="{48CC6521-23C7-444D-AA13-0ED156B8EF02}"/>
    <cellStyle name="Normal 3 5 6 3 3 2" xfId="21749" xr:uid="{7A12E4A7-65B8-44D2-BC16-818B47A1B83B}"/>
    <cellStyle name="Normal 3 5 6 3 3 2 2" xfId="49698" xr:uid="{FBD90000-B447-43EB-A945-DD7A8319C09E}"/>
    <cellStyle name="Normal 3 5 6 3 3 3" xfId="49697" xr:uid="{6C7716E3-2B25-4F57-8B7D-B4B80142EA10}"/>
    <cellStyle name="Normal 3 5 6 3 4" xfId="21750" xr:uid="{7B49EB6C-45B3-484C-9EAC-51B7B8350D54}"/>
    <cellStyle name="Normal 3 5 6 3 4 2" xfId="49699" xr:uid="{E8BBBD88-22D0-4608-8B79-3102F0287E99}"/>
    <cellStyle name="Normal 3 5 6 3 5" xfId="49692" xr:uid="{0927AB9D-F253-4CEB-BB9C-AE608ABE5AD3}"/>
    <cellStyle name="Normal 3 5 6 4" xfId="21751" xr:uid="{CF9BDF7D-DCAD-452C-818D-ABCF7BD2B758}"/>
    <cellStyle name="Normal 3 5 6 4 2" xfId="21752" xr:uid="{7405760B-271D-451C-9F83-8B317765DAAE}"/>
    <cellStyle name="Normal 3 5 6 4 2 2" xfId="21753" xr:uid="{22EAF411-E385-4FEA-835B-DD9C847A52E0}"/>
    <cellStyle name="Normal 3 5 6 4 2 2 2" xfId="21754" xr:uid="{03237714-2496-4B7F-9FC3-8F1DABE1471E}"/>
    <cellStyle name="Normal 3 5 6 4 2 2 2 2" xfId="49703" xr:uid="{D72ABB9B-5A22-4FE1-9174-220D590DA58A}"/>
    <cellStyle name="Normal 3 5 6 4 2 2 3" xfId="49702" xr:uid="{F6B54E5F-D8CA-4773-A6AA-7915E458B6E4}"/>
    <cellStyle name="Normal 3 5 6 4 2 3" xfId="21755" xr:uid="{C4B856D7-6DEC-49B9-9F9D-29BD4B2ED42A}"/>
    <cellStyle name="Normal 3 5 6 4 2 3 2" xfId="49704" xr:uid="{9B7D17FF-08CA-4353-8CE4-3E8CBEA1E94C}"/>
    <cellStyle name="Normal 3 5 6 4 2 4" xfId="49701" xr:uid="{E9C4602C-1625-4BFC-83E9-FE08BAC27D6E}"/>
    <cellStyle name="Normal 3 5 6 4 3" xfId="21756" xr:uid="{46B1AB36-96E9-4F8F-9C7F-018A5C2F33D5}"/>
    <cellStyle name="Normal 3 5 6 4 3 2" xfId="21757" xr:uid="{2C7EDC84-52BE-47D2-9E20-35DCF354994E}"/>
    <cellStyle name="Normal 3 5 6 4 3 2 2" xfId="49706" xr:uid="{A5927DCE-CBB2-4DEB-B2E7-EE2F27EC4322}"/>
    <cellStyle name="Normal 3 5 6 4 3 3" xfId="49705" xr:uid="{B7EDAAC2-1B35-43DF-A913-4EC517E7944B}"/>
    <cellStyle name="Normal 3 5 6 4 4" xfId="21758" xr:uid="{CEC40620-E108-485A-BF04-334C24542B6A}"/>
    <cellStyle name="Normal 3 5 6 4 4 2" xfId="49707" xr:uid="{EA0D5ECD-153B-47DA-B55E-E4307B5645B8}"/>
    <cellStyle name="Normal 3 5 6 4 5" xfId="49700" xr:uid="{CDB356F5-28D8-4969-8887-F58F4BD43528}"/>
    <cellStyle name="Normal 3 5 6 5" xfId="21759" xr:uid="{C069314B-C31C-4350-A213-6CED49070957}"/>
    <cellStyle name="Normal 3 5 6 5 2" xfId="21760" xr:uid="{C1578F82-5775-4E60-950B-40CD77ABD3A7}"/>
    <cellStyle name="Normal 3 5 6 5 2 2" xfId="21761" xr:uid="{FC57AFB1-FB14-4112-9278-3746836CBFAC}"/>
    <cellStyle name="Normal 3 5 6 5 2 2 2" xfId="49710" xr:uid="{FEEA2B07-4288-44CD-8FCB-CE27A5F77779}"/>
    <cellStyle name="Normal 3 5 6 5 2 3" xfId="49709" xr:uid="{FF78708A-9078-4C7A-8AFC-E9FAED2EB05A}"/>
    <cellStyle name="Normal 3 5 6 5 3" xfId="21762" xr:uid="{65360B29-CD72-40A2-9226-43F47868BA46}"/>
    <cellStyle name="Normal 3 5 6 5 3 2" xfId="49711" xr:uid="{5982E096-A915-4CD5-8E0A-DE74365BB581}"/>
    <cellStyle name="Normal 3 5 6 5 4" xfId="49708" xr:uid="{1DC65E87-E995-4D2A-B4FC-D0159817F01F}"/>
    <cellStyle name="Normal 3 5 6 6" xfId="21763" xr:uid="{D4285529-C4CD-4CD3-B06B-13EB21F43C42}"/>
    <cellStyle name="Normal 3 5 6 6 2" xfId="21764" xr:uid="{F5D9A3C9-F0A2-49B0-9200-557AF51F5B06}"/>
    <cellStyle name="Normal 3 5 6 6 2 2" xfId="49713" xr:uid="{6D39EDE4-38E3-46FD-B88B-858C21041253}"/>
    <cellStyle name="Normal 3 5 6 6 3" xfId="49712" xr:uid="{DD9CA666-3AC4-4897-B1FD-0BC7164D5F6B}"/>
    <cellStyle name="Normal 3 5 6 7" xfId="21765" xr:uid="{020B2FCE-6B67-4489-BBB0-BB78AF01CC79}"/>
    <cellStyle name="Normal 3 5 6 7 2" xfId="49714" xr:uid="{34C010F6-6202-46EA-AE02-F6A5DBC17677}"/>
    <cellStyle name="Normal 3 5 6 8" xfId="28385" xr:uid="{ECD34357-71D0-48B6-A1B7-857E1E3A7FC5}"/>
    <cellStyle name="Normal 3 5 7" xfId="21766" xr:uid="{E770F141-D3B3-4C04-9856-CAB6CCEAA878}"/>
    <cellStyle name="Normal 3 5 7 2" xfId="21767" xr:uid="{A5621851-C766-4A17-A581-2172C828B8F4}"/>
    <cellStyle name="Normal 3 5 7 2 2" xfId="21768" xr:uid="{BD0142E7-CB94-4298-AEEB-DDB8ED811510}"/>
    <cellStyle name="Normal 3 5 7 2 2 2" xfId="21769" xr:uid="{1278D18C-F9E5-4B15-95F0-BFAEF87C196C}"/>
    <cellStyle name="Normal 3 5 7 2 2 2 2" xfId="21770" xr:uid="{4C8465CE-524B-4843-BF0B-31EABCBCBDD4}"/>
    <cellStyle name="Normal 3 5 7 2 2 2 2 2" xfId="49719" xr:uid="{F873B93E-952E-414A-B11F-C9B80A5FB35C}"/>
    <cellStyle name="Normal 3 5 7 2 2 2 3" xfId="49718" xr:uid="{42627E00-5905-411B-BAC5-CC625E10F7B7}"/>
    <cellStyle name="Normal 3 5 7 2 2 3" xfId="21771" xr:uid="{7D056175-2C0E-4E88-810D-EE3C78400393}"/>
    <cellStyle name="Normal 3 5 7 2 2 3 2" xfId="49720" xr:uid="{AA199872-59D4-4305-B39B-AF117A66F9CA}"/>
    <cellStyle name="Normal 3 5 7 2 2 4" xfId="49717" xr:uid="{FD51F9AC-B412-44B8-AA0A-0743F78E5CA5}"/>
    <cellStyle name="Normal 3 5 7 2 3" xfId="21772" xr:uid="{590B7668-FB06-4E3A-8715-677D454DAF36}"/>
    <cellStyle name="Normal 3 5 7 2 3 2" xfId="21773" xr:uid="{C859FBDA-DCA8-47FC-B493-11D93C87191B}"/>
    <cellStyle name="Normal 3 5 7 2 3 2 2" xfId="49722" xr:uid="{53ADF424-71AE-4DE9-9755-4C521C83C1B1}"/>
    <cellStyle name="Normal 3 5 7 2 3 3" xfId="49721" xr:uid="{6ED34B0A-4F09-4D57-BFA8-6763CE1D281C}"/>
    <cellStyle name="Normal 3 5 7 2 4" xfId="21774" xr:uid="{45DA1236-1EF2-4103-8D6E-19D93BE4BA8D}"/>
    <cellStyle name="Normal 3 5 7 2 4 2" xfId="49723" xr:uid="{E3608979-ECD8-4838-855B-3AA8C9588D6B}"/>
    <cellStyle name="Normal 3 5 7 2 5" xfId="49716" xr:uid="{F189E47B-476A-4B9B-A361-3C566E46DA69}"/>
    <cellStyle name="Normal 3 5 7 3" xfId="21775" xr:uid="{DA22F76F-082D-47A0-A0B6-5DC368329982}"/>
    <cellStyle name="Normal 3 5 7 3 2" xfId="21776" xr:uid="{EAFC152B-32AD-45FB-806C-F5D26E563B2C}"/>
    <cellStyle name="Normal 3 5 7 3 2 2" xfId="21777" xr:uid="{D46274E9-A110-4504-9FB8-996CF1EEB3F3}"/>
    <cellStyle name="Normal 3 5 7 3 2 2 2" xfId="49726" xr:uid="{F8DC473F-AB47-4FA8-8FB2-09319F2F1117}"/>
    <cellStyle name="Normal 3 5 7 3 2 3" xfId="49725" xr:uid="{CFA32397-E180-4017-AB32-14CA8EF93A2A}"/>
    <cellStyle name="Normal 3 5 7 3 3" xfId="21778" xr:uid="{CDAA5A61-C0F6-4F50-AA75-7803F37F51B8}"/>
    <cellStyle name="Normal 3 5 7 3 3 2" xfId="49727" xr:uid="{8029F99D-981E-484A-9403-724713B4F5BF}"/>
    <cellStyle name="Normal 3 5 7 3 4" xfId="49724" xr:uid="{98FCA411-7796-442F-B6D9-9CCF4A3652C3}"/>
    <cellStyle name="Normal 3 5 7 4" xfId="21779" xr:uid="{B8F85D68-5739-426A-A248-388F6F029966}"/>
    <cellStyle name="Normal 3 5 7 4 2" xfId="21780" xr:uid="{DF624D19-6C8F-4A84-AE52-99E35FAE3FCF}"/>
    <cellStyle name="Normal 3 5 7 4 2 2" xfId="49729" xr:uid="{38C0F082-3693-4056-8514-EC5CD62E8F9C}"/>
    <cellStyle name="Normal 3 5 7 4 3" xfId="49728" xr:uid="{177EA50B-4DC1-4646-97C2-18774782E8A8}"/>
    <cellStyle name="Normal 3 5 7 5" xfId="21781" xr:uid="{327EC438-A14D-4305-95A6-CAADD1CD0183}"/>
    <cellStyle name="Normal 3 5 7 5 2" xfId="49730" xr:uid="{BEEC85D4-5DAC-4B7A-9CA7-29BF4773F953}"/>
    <cellStyle name="Normal 3 5 7 6" xfId="49715" xr:uid="{3E8CE907-7E15-4240-ABF8-8F4CFCE77FA6}"/>
    <cellStyle name="Normal 3 5 8" xfId="21782" xr:uid="{31EC85E5-1B4C-4459-BE8D-B67844FC4C9F}"/>
    <cellStyle name="Normal 3 5 8 2" xfId="21783" xr:uid="{43B4496C-58F3-4191-8F05-82B15C14A913}"/>
    <cellStyle name="Normal 3 5 8 2 2" xfId="21784" xr:uid="{6DF85BA5-342F-4AA4-89E0-DA08B953E681}"/>
    <cellStyle name="Normal 3 5 8 2 2 2" xfId="21785" xr:uid="{7BD7BA3B-39E5-440F-A1D0-69AD07BA715E}"/>
    <cellStyle name="Normal 3 5 8 2 2 2 2" xfId="49734" xr:uid="{F0C9631A-E8EA-400E-8B36-E8AA2F954A10}"/>
    <cellStyle name="Normal 3 5 8 2 2 3" xfId="49733" xr:uid="{7515F2E4-F1E8-4C54-8C71-4A340398FF38}"/>
    <cellStyle name="Normal 3 5 8 2 3" xfId="21786" xr:uid="{AB8DECDD-84D6-4E44-8D8E-84152DFC7789}"/>
    <cellStyle name="Normal 3 5 8 2 3 2" xfId="49735" xr:uid="{A1B813CF-3FE9-4A26-BFDA-4B9991979922}"/>
    <cellStyle name="Normal 3 5 8 2 4" xfId="49732" xr:uid="{591CC3AA-E2CE-4C22-AB2D-56F767711948}"/>
    <cellStyle name="Normal 3 5 8 3" xfId="21787" xr:uid="{E6DB5298-BD99-48F4-9A64-81AB07F8B2C8}"/>
    <cellStyle name="Normal 3 5 8 3 2" xfId="21788" xr:uid="{C6980A3F-85C4-451C-B739-58CE9BF73584}"/>
    <cellStyle name="Normal 3 5 8 3 2 2" xfId="49737" xr:uid="{346E665D-7886-452A-9344-A822DC5A7D1E}"/>
    <cellStyle name="Normal 3 5 8 3 3" xfId="49736" xr:uid="{E686E695-4D29-46AF-9EA1-96074B6110F1}"/>
    <cellStyle name="Normal 3 5 8 4" xfId="21789" xr:uid="{3C5ACF4D-3297-416A-9581-573FBF7422CD}"/>
    <cellStyle name="Normal 3 5 8 4 2" xfId="49738" xr:uid="{06790C3B-24BB-4B36-B139-34355E3EE17A}"/>
    <cellStyle name="Normal 3 5 8 5" xfId="49731" xr:uid="{5FF2D9B8-128F-4193-A264-B7F166DEF16B}"/>
    <cellStyle name="Normal 3 5 9" xfId="21790" xr:uid="{31698688-1D75-4DE5-85BD-8B5B0D51EFAE}"/>
    <cellStyle name="Normal 3 5 9 2" xfId="21791" xr:uid="{A95CEA49-748C-4DBB-881A-EDEF92D18A21}"/>
    <cellStyle name="Normal 3 5 9 2 2" xfId="21792" xr:uid="{8E1C0F5B-2EA4-435D-AF44-C795795EC5EC}"/>
    <cellStyle name="Normal 3 5 9 2 2 2" xfId="21793" xr:uid="{60015041-7FD0-4F03-98E1-FC21238FE296}"/>
    <cellStyle name="Normal 3 5 9 2 2 2 2" xfId="49742" xr:uid="{9208C47B-A73D-4E23-B0C3-B393FD3B9A99}"/>
    <cellStyle name="Normal 3 5 9 2 2 3" xfId="49741" xr:uid="{7CFFF19F-2DE1-4DD9-A5E8-86CEF13005C4}"/>
    <cellStyle name="Normal 3 5 9 2 3" xfId="21794" xr:uid="{519A2F43-74B9-43F6-BC49-725B1A5D6D40}"/>
    <cellStyle name="Normal 3 5 9 2 3 2" xfId="49743" xr:uid="{6FC39D19-FA22-465D-AA3D-6333780DFDD4}"/>
    <cellStyle name="Normal 3 5 9 2 4" xfId="49740" xr:uid="{7E3454C1-66A3-472D-B0AC-09BF60D75511}"/>
    <cellStyle name="Normal 3 5 9 3" xfId="21795" xr:uid="{A2C3E53F-D52F-4340-824E-F01E4958D860}"/>
    <cellStyle name="Normal 3 5 9 3 2" xfId="21796" xr:uid="{8A16C766-545B-4F8C-AE04-8F48BDC2DEF5}"/>
    <cellStyle name="Normal 3 5 9 3 2 2" xfId="49745" xr:uid="{FE22E1DC-2345-4312-8834-C3A3595CB49E}"/>
    <cellStyle name="Normal 3 5 9 3 3" xfId="49744" xr:uid="{6B2A92A0-3155-46DB-936D-68B22C45C5D2}"/>
    <cellStyle name="Normal 3 5 9 4" xfId="21797" xr:uid="{C05280A4-F9BC-45EE-B5C3-CEE29D545DAF}"/>
    <cellStyle name="Normal 3 5 9 4 2" xfId="49746" xr:uid="{186EB9DC-ECC9-4387-8C08-49C717FFF92A}"/>
    <cellStyle name="Normal 3 5 9 5" xfId="49739" xr:uid="{DF2E59DF-C1E3-4591-9257-FC8A9640EE6B}"/>
    <cellStyle name="Normal 3 6" xfId="111" xr:uid="{49DBD4CC-1B38-4F77-BFEE-0A520462D76E}"/>
    <cellStyle name="Normal 3 6 10" xfId="21798" xr:uid="{CF82C8AB-9C23-44B3-89BE-872EF43D8A0B}"/>
    <cellStyle name="Normal 3 6 10 2" xfId="49747" xr:uid="{2D0BCD06-42D2-4CF3-935B-CC1492E5922F}"/>
    <cellStyle name="Normal 3 6 11" xfId="27962" xr:uid="{1A6A69F4-28A5-4F35-8770-D800E19AFD30}"/>
    <cellStyle name="Normal 3 6 11 2" xfId="55881" xr:uid="{15D6EDA7-CF9F-48D1-A708-E307A609D3C9}"/>
    <cellStyle name="Normal 3 6 12" xfId="28095" xr:uid="{0C052729-FEC4-42CA-9ECE-E5C05CBD00A5}"/>
    <cellStyle name="Normal 3 6 2" xfId="190" xr:uid="{16E6EB81-BA4B-4BA1-BC70-FC15AC6A12B8}"/>
    <cellStyle name="Normal 3 6 2 10" xfId="27963" xr:uid="{5C42C41F-3758-43EC-AFDB-13A0F8EB10B6}"/>
    <cellStyle name="Normal 3 6 2 10 2" xfId="55882" xr:uid="{DBAFEDA7-B892-4A39-8EC8-6C48B5C71CE2}"/>
    <cellStyle name="Normal 3 6 2 11" xfId="28172" xr:uid="{E866C63E-A7BA-4D10-B856-DE299A564177}"/>
    <cellStyle name="Normal 3 6 2 2" xfId="345" xr:uid="{5BDE1DFA-1AEB-4685-9593-771C63713DC3}"/>
    <cellStyle name="Normal 3 6 2 2 10" xfId="28326" xr:uid="{7BC75522-6886-4D83-8975-61A1F9AB30D5}"/>
    <cellStyle name="Normal 3 6 2 2 2" xfId="692" xr:uid="{8BB622D4-0E66-4574-B91C-DE78155D2ACF}"/>
    <cellStyle name="Normal 3 6 2 2 2 2" xfId="21799" xr:uid="{1A4A9965-6126-4943-BD99-3817EC75F321}"/>
    <cellStyle name="Normal 3 6 2 2 2 2 2" xfId="21800" xr:uid="{59542200-4CF9-489D-B40B-7444CA6F3A9F}"/>
    <cellStyle name="Normal 3 6 2 2 2 2 2 2" xfId="21801" xr:uid="{15AFEBEA-680E-4D6A-9272-F6F9891647D9}"/>
    <cellStyle name="Normal 3 6 2 2 2 2 2 2 2" xfId="21802" xr:uid="{49CB4775-9FDE-4E2B-9902-1C0149796DF3}"/>
    <cellStyle name="Normal 3 6 2 2 2 2 2 2 2 2" xfId="21803" xr:uid="{C0CF2F22-B642-4820-9DBA-FB7F14557228}"/>
    <cellStyle name="Normal 3 6 2 2 2 2 2 2 2 2 2" xfId="49752" xr:uid="{10E40CCD-9B30-4100-9D25-4EAFFBE28B93}"/>
    <cellStyle name="Normal 3 6 2 2 2 2 2 2 2 3" xfId="49751" xr:uid="{3D6898BE-694B-4EB4-96D9-1DC1BF21EB47}"/>
    <cellStyle name="Normal 3 6 2 2 2 2 2 2 3" xfId="21804" xr:uid="{7A49D472-4D60-4EC5-81A3-0170EA946FCA}"/>
    <cellStyle name="Normal 3 6 2 2 2 2 2 2 3 2" xfId="49753" xr:uid="{B3CB5DE6-A202-4986-8741-0B789BFF9A69}"/>
    <cellStyle name="Normal 3 6 2 2 2 2 2 2 4" xfId="49750" xr:uid="{2A0E10E4-58CD-42D5-AD53-908584AD90CC}"/>
    <cellStyle name="Normal 3 6 2 2 2 2 2 3" xfId="21805" xr:uid="{80312018-E4A6-4E27-A458-61AA4B2D7F46}"/>
    <cellStyle name="Normal 3 6 2 2 2 2 2 3 2" xfId="21806" xr:uid="{A4FD4797-5A8F-40B5-9995-5BA55C13C70C}"/>
    <cellStyle name="Normal 3 6 2 2 2 2 2 3 2 2" xfId="49755" xr:uid="{868A654C-FB00-4C69-8EA8-CEB329A41F74}"/>
    <cellStyle name="Normal 3 6 2 2 2 2 2 3 3" xfId="49754" xr:uid="{5E1B9BBF-7277-4FED-8E98-4494BD27F67D}"/>
    <cellStyle name="Normal 3 6 2 2 2 2 2 4" xfId="21807" xr:uid="{4DAB6105-9701-4D06-851A-684744E80FA1}"/>
    <cellStyle name="Normal 3 6 2 2 2 2 2 4 2" xfId="49756" xr:uid="{0D7549B4-088B-4C56-841C-62811FBFEC4D}"/>
    <cellStyle name="Normal 3 6 2 2 2 2 2 5" xfId="49749" xr:uid="{1544970E-0FFF-4DEF-9027-CEDB2AB4C6C7}"/>
    <cellStyle name="Normal 3 6 2 2 2 2 3" xfId="21808" xr:uid="{A38E7F7E-761E-4B10-830C-C746ACE877F8}"/>
    <cellStyle name="Normal 3 6 2 2 2 2 3 2" xfId="21809" xr:uid="{857C613C-F611-486D-A6C8-9D0089AA6AA9}"/>
    <cellStyle name="Normal 3 6 2 2 2 2 3 2 2" xfId="21810" xr:uid="{FD75807D-D42F-4881-9C52-E5C562C46BE0}"/>
    <cellStyle name="Normal 3 6 2 2 2 2 3 2 2 2" xfId="49759" xr:uid="{56C76691-86CF-47E6-BB61-495A5FB37684}"/>
    <cellStyle name="Normal 3 6 2 2 2 2 3 2 3" xfId="49758" xr:uid="{1235C430-83EF-435B-BEE2-26386E9020B1}"/>
    <cellStyle name="Normal 3 6 2 2 2 2 3 3" xfId="21811" xr:uid="{E2657484-E9F5-43A7-AEF0-607858CBFD92}"/>
    <cellStyle name="Normal 3 6 2 2 2 2 3 3 2" xfId="49760" xr:uid="{97064026-20E9-473E-9E3B-624CB4F88D2B}"/>
    <cellStyle name="Normal 3 6 2 2 2 2 3 4" xfId="49757" xr:uid="{1DB4B70D-78BC-4D2A-8CC5-39A17C89D2DB}"/>
    <cellStyle name="Normal 3 6 2 2 2 2 4" xfId="21812" xr:uid="{6EC62206-DA87-4507-AC82-CDE5C54235DA}"/>
    <cellStyle name="Normal 3 6 2 2 2 2 4 2" xfId="21813" xr:uid="{34C537F9-891B-458F-8D4B-495EF319929B}"/>
    <cellStyle name="Normal 3 6 2 2 2 2 4 2 2" xfId="49762" xr:uid="{02290303-870D-4955-A93A-53F42717830A}"/>
    <cellStyle name="Normal 3 6 2 2 2 2 4 3" xfId="49761" xr:uid="{BAA39933-7864-42B8-B8AC-F8FD3BCC04E0}"/>
    <cellStyle name="Normal 3 6 2 2 2 2 5" xfId="21814" xr:uid="{6B065B82-16FD-4B7D-B184-DAD4D8ADDD6C}"/>
    <cellStyle name="Normal 3 6 2 2 2 2 5 2" xfId="49763" xr:uid="{30E16C9B-08D5-4ABB-9346-96C76A7BEF40}"/>
    <cellStyle name="Normal 3 6 2 2 2 2 6" xfId="49748" xr:uid="{F079CD23-B41D-4E2C-89E0-98B8020EBB60}"/>
    <cellStyle name="Normal 3 6 2 2 2 3" xfId="21815" xr:uid="{154F5080-4BD6-4690-8C13-75FB91FCC4C3}"/>
    <cellStyle name="Normal 3 6 2 2 2 3 2" xfId="21816" xr:uid="{C2626822-56C9-427F-9361-14BD84A2511E}"/>
    <cellStyle name="Normal 3 6 2 2 2 3 2 2" xfId="21817" xr:uid="{3188D8B7-C2EF-4F0B-A3BC-372085DE8F67}"/>
    <cellStyle name="Normal 3 6 2 2 2 3 2 2 2" xfId="21818" xr:uid="{9CCBC3FC-4F88-4219-A9D4-1608047512EA}"/>
    <cellStyle name="Normal 3 6 2 2 2 3 2 2 2 2" xfId="49767" xr:uid="{8A7E8A3E-F560-40FF-A81C-6B958933E467}"/>
    <cellStyle name="Normal 3 6 2 2 2 3 2 2 3" xfId="49766" xr:uid="{736C53D7-FA9C-4D44-8DD3-0D525A04CF41}"/>
    <cellStyle name="Normal 3 6 2 2 2 3 2 3" xfId="21819" xr:uid="{E0422598-DB4C-4611-940E-A7BA229C56AC}"/>
    <cellStyle name="Normal 3 6 2 2 2 3 2 3 2" xfId="49768" xr:uid="{CB909B0A-C370-4199-B974-0D285C139BFB}"/>
    <cellStyle name="Normal 3 6 2 2 2 3 2 4" xfId="49765" xr:uid="{4FB1D9D4-7E68-4784-B5A5-8B6E05E4E6A1}"/>
    <cellStyle name="Normal 3 6 2 2 2 3 3" xfId="21820" xr:uid="{5C9EF960-D924-4F13-8E7F-F1CDB3B75A07}"/>
    <cellStyle name="Normal 3 6 2 2 2 3 3 2" xfId="21821" xr:uid="{05D9E1E8-1889-4F22-8A69-811567570A1C}"/>
    <cellStyle name="Normal 3 6 2 2 2 3 3 2 2" xfId="49770" xr:uid="{B0754B50-6183-4F7C-9BEB-93D4FB9862A3}"/>
    <cellStyle name="Normal 3 6 2 2 2 3 3 3" xfId="49769" xr:uid="{87D3287B-2FA7-4CA6-AE3D-F04A078A0515}"/>
    <cellStyle name="Normal 3 6 2 2 2 3 4" xfId="21822" xr:uid="{E824F3B3-6EC7-4097-A855-DB05CB1936B1}"/>
    <cellStyle name="Normal 3 6 2 2 2 3 4 2" xfId="49771" xr:uid="{32D842F7-B08B-4A71-8E30-E54F43E3C203}"/>
    <cellStyle name="Normal 3 6 2 2 2 3 5" xfId="49764" xr:uid="{0AAD9DE7-09A1-41AC-A4AC-AF02771753B9}"/>
    <cellStyle name="Normal 3 6 2 2 2 4" xfId="21823" xr:uid="{D3465D08-E97F-4C3C-84D7-3BB5B3ACB089}"/>
    <cellStyle name="Normal 3 6 2 2 2 4 2" xfId="21824" xr:uid="{2611CCF3-A618-4154-86B0-A580200EF8B8}"/>
    <cellStyle name="Normal 3 6 2 2 2 4 2 2" xfId="21825" xr:uid="{F2DE17E1-9683-4343-BCEB-3E0A568E24BB}"/>
    <cellStyle name="Normal 3 6 2 2 2 4 2 2 2" xfId="21826" xr:uid="{545B7A57-D0B4-4E68-9ECB-A68646AC251A}"/>
    <cellStyle name="Normal 3 6 2 2 2 4 2 2 2 2" xfId="49775" xr:uid="{E3DA5214-1C46-4645-8384-13F9AF1FBA6D}"/>
    <cellStyle name="Normal 3 6 2 2 2 4 2 2 3" xfId="49774" xr:uid="{3C5067EC-F3E0-4F33-B426-0F879F1046C7}"/>
    <cellStyle name="Normal 3 6 2 2 2 4 2 3" xfId="21827" xr:uid="{CE32A926-0FDA-48DE-86C7-E04DE2EC0923}"/>
    <cellStyle name="Normal 3 6 2 2 2 4 2 3 2" xfId="49776" xr:uid="{6EE847C8-9444-458E-B813-C6C19255EF5B}"/>
    <cellStyle name="Normal 3 6 2 2 2 4 2 4" xfId="49773" xr:uid="{FF7C022B-F0B1-488F-95F6-4B601F2145C9}"/>
    <cellStyle name="Normal 3 6 2 2 2 4 3" xfId="21828" xr:uid="{CF46099D-0CEF-4339-A2A6-1B8818E25446}"/>
    <cellStyle name="Normal 3 6 2 2 2 4 3 2" xfId="21829" xr:uid="{33D136D7-F2F2-45A9-B958-4298C7919F8F}"/>
    <cellStyle name="Normal 3 6 2 2 2 4 3 2 2" xfId="49778" xr:uid="{684DCC64-CC17-412B-9FFF-5FC6E5991592}"/>
    <cellStyle name="Normal 3 6 2 2 2 4 3 3" xfId="49777" xr:uid="{34E6A4C6-0FC1-4E06-BB60-EFDFAAF2EC03}"/>
    <cellStyle name="Normal 3 6 2 2 2 4 4" xfId="21830" xr:uid="{A92EAAE8-F8B7-46E3-9565-E4BAB6F95B58}"/>
    <cellStyle name="Normal 3 6 2 2 2 4 4 2" xfId="49779" xr:uid="{308ED640-5620-4475-B963-4276D3C01BE0}"/>
    <cellStyle name="Normal 3 6 2 2 2 4 5" xfId="49772" xr:uid="{496CC2CB-CD63-4096-B7AE-7BB3C795F5BD}"/>
    <cellStyle name="Normal 3 6 2 2 2 5" xfId="21831" xr:uid="{DFFEF01E-1AB9-4475-A1F7-29725A3A74C5}"/>
    <cellStyle name="Normal 3 6 2 2 2 5 2" xfId="21832" xr:uid="{B43028AA-C4D4-4363-9E44-F126CE561C50}"/>
    <cellStyle name="Normal 3 6 2 2 2 5 2 2" xfId="21833" xr:uid="{411916F4-B3DE-4A2E-AAD9-7CDD57F8A022}"/>
    <cellStyle name="Normal 3 6 2 2 2 5 2 2 2" xfId="49782" xr:uid="{869DECF8-60D5-4168-A62E-3A81FFB88B29}"/>
    <cellStyle name="Normal 3 6 2 2 2 5 2 3" xfId="49781" xr:uid="{CC1ACC2F-2CC3-4FC0-A329-6BD07FA3CAC9}"/>
    <cellStyle name="Normal 3 6 2 2 2 5 3" xfId="21834" xr:uid="{17A672E1-5320-4FA3-84B2-D3CBBA9576B6}"/>
    <cellStyle name="Normal 3 6 2 2 2 5 3 2" xfId="49783" xr:uid="{C7B16838-F513-4584-ABCD-2E21D70C3996}"/>
    <cellStyle name="Normal 3 6 2 2 2 5 4" xfId="49780" xr:uid="{C972229C-C1CC-4E39-8CFC-6AF709A6C379}"/>
    <cellStyle name="Normal 3 6 2 2 2 6" xfId="21835" xr:uid="{DB079AF7-DDA9-409A-9B8D-2E3BEA13A46F}"/>
    <cellStyle name="Normal 3 6 2 2 2 6 2" xfId="21836" xr:uid="{B1F5600F-ABAD-426C-955D-B3D02C9D36B9}"/>
    <cellStyle name="Normal 3 6 2 2 2 6 2 2" xfId="49785" xr:uid="{C9297187-D4AF-46C1-94A5-BCC0D531B19F}"/>
    <cellStyle name="Normal 3 6 2 2 2 6 3" xfId="49784" xr:uid="{A1642CFC-220C-49A4-A40F-B34E8D7F0982}"/>
    <cellStyle name="Normal 3 6 2 2 2 7" xfId="21837" xr:uid="{3E934E78-CF58-4A22-BEA6-D2F3AA53BEDF}"/>
    <cellStyle name="Normal 3 6 2 2 2 7 2" xfId="49786" xr:uid="{C9A39D2D-52A4-4696-92CA-23F2C5D8FD9E}"/>
    <cellStyle name="Normal 3 6 2 2 2 8" xfId="28671" xr:uid="{1C2A0BCC-4138-4425-B79A-BA005729FC5F}"/>
    <cellStyle name="Normal 3 6 2 2 3" xfId="21838" xr:uid="{B0317335-EBC9-44CE-962F-400A367868CA}"/>
    <cellStyle name="Normal 3 6 2 2 3 2" xfId="21839" xr:uid="{9323E531-A411-4D91-895E-5E40715C899D}"/>
    <cellStyle name="Normal 3 6 2 2 3 2 2" xfId="21840" xr:uid="{C56CF893-E9ED-4F41-8A1C-044AF48196FC}"/>
    <cellStyle name="Normal 3 6 2 2 3 2 2 2" xfId="21841" xr:uid="{AA674BA7-D2A9-49A7-A741-C6BB061B5C1B}"/>
    <cellStyle name="Normal 3 6 2 2 3 2 2 2 2" xfId="21842" xr:uid="{96C0B7B5-438F-47F3-89A1-BED7E83DCD04}"/>
    <cellStyle name="Normal 3 6 2 2 3 2 2 2 2 2" xfId="49791" xr:uid="{F204A7AB-DC2A-45C7-B5A4-AB06D24395D5}"/>
    <cellStyle name="Normal 3 6 2 2 3 2 2 2 3" xfId="49790" xr:uid="{76BDC29D-6876-4535-8D40-80C537D9195B}"/>
    <cellStyle name="Normal 3 6 2 2 3 2 2 3" xfId="21843" xr:uid="{A662B920-338D-491D-9EC8-74C9DB2E6B88}"/>
    <cellStyle name="Normal 3 6 2 2 3 2 2 3 2" xfId="49792" xr:uid="{0615FEB3-1E7F-4391-9CB9-7EE5DB58477D}"/>
    <cellStyle name="Normal 3 6 2 2 3 2 2 4" xfId="49789" xr:uid="{EA7714A7-9D8E-47F9-B077-0A107710F432}"/>
    <cellStyle name="Normal 3 6 2 2 3 2 3" xfId="21844" xr:uid="{CC2D52C3-8CE1-4D05-8A70-2BBD74148B4F}"/>
    <cellStyle name="Normal 3 6 2 2 3 2 3 2" xfId="21845" xr:uid="{25292DDD-1971-4F3E-AC30-1E11BFE743E4}"/>
    <cellStyle name="Normal 3 6 2 2 3 2 3 2 2" xfId="49794" xr:uid="{AD0C4B3C-9777-4E13-A65A-99026E3DC328}"/>
    <cellStyle name="Normal 3 6 2 2 3 2 3 3" xfId="49793" xr:uid="{3451C759-000B-48B0-998B-86AE70FBB16C}"/>
    <cellStyle name="Normal 3 6 2 2 3 2 4" xfId="21846" xr:uid="{25872392-86AD-455B-8D30-5B63EDF2C731}"/>
    <cellStyle name="Normal 3 6 2 2 3 2 4 2" xfId="49795" xr:uid="{C891B70D-DC3A-4A5D-8049-7C2D6484E7F1}"/>
    <cellStyle name="Normal 3 6 2 2 3 2 5" xfId="49788" xr:uid="{17A7C83B-BD20-4160-A3D3-7A716B0E9A88}"/>
    <cellStyle name="Normal 3 6 2 2 3 3" xfId="21847" xr:uid="{2313DB13-2ACB-4F03-9CF3-83DA4A07D00A}"/>
    <cellStyle name="Normal 3 6 2 2 3 3 2" xfId="21848" xr:uid="{9B4EF591-DEA2-457A-B1E2-1BD6BF5BFD38}"/>
    <cellStyle name="Normal 3 6 2 2 3 3 2 2" xfId="21849" xr:uid="{4F2B8A62-DCAC-4EA4-AE7B-41DE3B55D7D3}"/>
    <cellStyle name="Normal 3 6 2 2 3 3 2 2 2" xfId="49798" xr:uid="{DEF208EA-185E-4B5D-904A-00AC322D72E7}"/>
    <cellStyle name="Normal 3 6 2 2 3 3 2 3" xfId="49797" xr:uid="{646C41FF-94C0-4E0E-84B5-256C501E42C2}"/>
    <cellStyle name="Normal 3 6 2 2 3 3 3" xfId="21850" xr:uid="{57B4A8E0-5AA2-4D1E-8376-7130BBD8551C}"/>
    <cellStyle name="Normal 3 6 2 2 3 3 3 2" xfId="49799" xr:uid="{460ACDE3-34BF-4BB4-B83C-E4CCF0CA3F9A}"/>
    <cellStyle name="Normal 3 6 2 2 3 3 4" xfId="49796" xr:uid="{BC58C191-8441-4EF3-9604-F3334C592255}"/>
    <cellStyle name="Normal 3 6 2 2 3 4" xfId="21851" xr:uid="{ECAE67D4-4613-4F7D-9F8C-91A27F264A58}"/>
    <cellStyle name="Normal 3 6 2 2 3 4 2" xfId="21852" xr:uid="{052350DE-B75B-4C7B-8D0C-7F198CAA04B8}"/>
    <cellStyle name="Normal 3 6 2 2 3 4 2 2" xfId="49801" xr:uid="{A18ACCED-BB11-4E09-86F9-C203A1829B80}"/>
    <cellStyle name="Normal 3 6 2 2 3 4 3" xfId="49800" xr:uid="{1B232359-9A6F-4E8F-9FD4-B0FAB6D1C042}"/>
    <cellStyle name="Normal 3 6 2 2 3 5" xfId="21853" xr:uid="{1B3E13BB-730A-4E08-BD33-B24656983AF6}"/>
    <cellStyle name="Normal 3 6 2 2 3 5 2" xfId="49802" xr:uid="{75F4664F-EDF7-4371-A09C-B2828AF6BA41}"/>
    <cellStyle name="Normal 3 6 2 2 3 6" xfId="49787" xr:uid="{AF58F858-78AF-4F8F-B632-677FCD640204}"/>
    <cellStyle name="Normal 3 6 2 2 4" xfId="21854" xr:uid="{CAF66691-1E50-42A1-9342-311BF452BCEA}"/>
    <cellStyle name="Normal 3 6 2 2 4 2" xfId="21855" xr:uid="{6CF2A388-DDA2-4504-8749-321C3753AC04}"/>
    <cellStyle name="Normal 3 6 2 2 4 2 2" xfId="21856" xr:uid="{1FD09434-64EE-4E01-AD8A-8995A3D1C09D}"/>
    <cellStyle name="Normal 3 6 2 2 4 2 2 2" xfId="21857" xr:uid="{3D9A915F-7C15-4413-9780-CEF2773A48ED}"/>
    <cellStyle name="Normal 3 6 2 2 4 2 2 2 2" xfId="49806" xr:uid="{AEB34DD4-5A56-44E5-A249-8EDF6A68655E}"/>
    <cellStyle name="Normal 3 6 2 2 4 2 2 3" xfId="49805" xr:uid="{EC4F3F19-F3DB-4CC9-BF43-0081D9A8CFDD}"/>
    <cellStyle name="Normal 3 6 2 2 4 2 3" xfId="21858" xr:uid="{3558AD26-5D49-4253-9A2A-82BF2E87509F}"/>
    <cellStyle name="Normal 3 6 2 2 4 2 3 2" xfId="49807" xr:uid="{75730517-9B08-4B3D-B653-276D77579E9F}"/>
    <cellStyle name="Normal 3 6 2 2 4 2 4" xfId="49804" xr:uid="{7F76FDC4-E704-4C33-843F-8F37F0696F17}"/>
    <cellStyle name="Normal 3 6 2 2 4 3" xfId="21859" xr:uid="{D35DB112-7045-4D10-BE53-C60B7C199163}"/>
    <cellStyle name="Normal 3 6 2 2 4 3 2" xfId="21860" xr:uid="{4989C894-7350-49A2-93BB-1BEE111906DE}"/>
    <cellStyle name="Normal 3 6 2 2 4 3 2 2" xfId="49809" xr:uid="{C70D92CC-1325-47E7-86A5-7CF3C9A7CD6A}"/>
    <cellStyle name="Normal 3 6 2 2 4 3 3" xfId="49808" xr:uid="{9BBFE9AD-3F0E-4C09-B7F6-6C59B5254E94}"/>
    <cellStyle name="Normal 3 6 2 2 4 4" xfId="21861" xr:uid="{680E4BC1-5A26-4F79-B70A-1BA38DCDE297}"/>
    <cellStyle name="Normal 3 6 2 2 4 4 2" xfId="49810" xr:uid="{3868B9BE-AC1A-484D-BA34-FAA9E7BB71D1}"/>
    <cellStyle name="Normal 3 6 2 2 4 5" xfId="49803" xr:uid="{C8C708B6-4913-4B44-A6C2-39CE911E6EC4}"/>
    <cellStyle name="Normal 3 6 2 2 5" xfId="21862" xr:uid="{DBE1992D-8CC1-4F35-8644-6B69EA9FC330}"/>
    <cellStyle name="Normal 3 6 2 2 5 2" xfId="21863" xr:uid="{3D76353B-00E1-4239-A57A-988F4AF35C0B}"/>
    <cellStyle name="Normal 3 6 2 2 5 2 2" xfId="21864" xr:uid="{4B382D46-A50D-452A-8679-DD2EE1D6A7F5}"/>
    <cellStyle name="Normal 3 6 2 2 5 2 2 2" xfId="21865" xr:uid="{BEC38704-D66B-4B92-A6DF-B0DC963153C1}"/>
    <cellStyle name="Normal 3 6 2 2 5 2 2 2 2" xfId="49814" xr:uid="{CDA7C3D6-F222-40BF-8A7B-7A9234E7D178}"/>
    <cellStyle name="Normal 3 6 2 2 5 2 2 3" xfId="49813" xr:uid="{EB553482-19C3-4489-A5C2-23DA14DF16A9}"/>
    <cellStyle name="Normal 3 6 2 2 5 2 3" xfId="21866" xr:uid="{EC7188CC-7B00-43B1-A0C3-47BEFF59ADBD}"/>
    <cellStyle name="Normal 3 6 2 2 5 2 3 2" xfId="49815" xr:uid="{DA4D43C5-A804-4C6E-8744-EAE567F069D7}"/>
    <cellStyle name="Normal 3 6 2 2 5 2 4" xfId="49812" xr:uid="{571A051A-C05D-4C8E-8068-21C176C973D0}"/>
    <cellStyle name="Normal 3 6 2 2 5 3" xfId="21867" xr:uid="{C3F0C3A6-7495-43D6-A262-E972596732BA}"/>
    <cellStyle name="Normal 3 6 2 2 5 3 2" xfId="21868" xr:uid="{46D9A075-AC2D-42D4-A156-4F47FFBD1F41}"/>
    <cellStyle name="Normal 3 6 2 2 5 3 2 2" xfId="49817" xr:uid="{D83475E9-88C5-4394-9CCA-1413139F7905}"/>
    <cellStyle name="Normal 3 6 2 2 5 3 3" xfId="49816" xr:uid="{3655479D-4054-4F7D-9F52-AF38109643C3}"/>
    <cellStyle name="Normal 3 6 2 2 5 4" xfId="21869" xr:uid="{098F9086-1A47-4191-89CE-47E1F2EB8044}"/>
    <cellStyle name="Normal 3 6 2 2 5 4 2" xfId="49818" xr:uid="{67B6827E-8EDB-4D7C-9C90-AEF520FDD4DD}"/>
    <cellStyle name="Normal 3 6 2 2 5 5" xfId="49811" xr:uid="{CFD5E7D8-154A-4AFA-A880-78C3A0C053D7}"/>
    <cellStyle name="Normal 3 6 2 2 6" xfId="21870" xr:uid="{3CB03240-3013-4C95-8022-D80D3A82448D}"/>
    <cellStyle name="Normal 3 6 2 2 6 2" xfId="21871" xr:uid="{C1368024-48A5-41EF-99EC-9C162BF8197F}"/>
    <cellStyle name="Normal 3 6 2 2 6 2 2" xfId="21872" xr:uid="{24110249-FD15-4E5B-B368-B38E5E9DA1EB}"/>
    <cellStyle name="Normal 3 6 2 2 6 2 2 2" xfId="49821" xr:uid="{445D5851-D6D1-4C19-9BD6-AE5EC0ACF292}"/>
    <cellStyle name="Normal 3 6 2 2 6 2 3" xfId="49820" xr:uid="{9450C732-18F9-4398-B990-1E44A860E3B9}"/>
    <cellStyle name="Normal 3 6 2 2 6 3" xfId="21873" xr:uid="{3EB535A5-4B48-4115-90F7-62EE57C33F9D}"/>
    <cellStyle name="Normal 3 6 2 2 6 3 2" xfId="49822" xr:uid="{40C7D929-4536-4F5F-9CD6-EFBDBB9B194B}"/>
    <cellStyle name="Normal 3 6 2 2 6 4" xfId="49819" xr:uid="{A7AB9B65-7EA3-4AFC-9906-434C9E1BBAC1}"/>
    <cellStyle name="Normal 3 6 2 2 7" xfId="21874" xr:uid="{0D9A9FDA-46E3-4A72-9B1B-9DE50F5E1097}"/>
    <cellStyle name="Normal 3 6 2 2 7 2" xfId="21875" xr:uid="{8EE11281-5716-4246-AD03-C70302BF96F1}"/>
    <cellStyle name="Normal 3 6 2 2 7 2 2" xfId="49824" xr:uid="{927DC6D1-418E-4736-ACFE-01D2E400747A}"/>
    <cellStyle name="Normal 3 6 2 2 7 3" xfId="49823" xr:uid="{FE7B7BEF-7337-4A4A-80B4-CABC3C7915B9}"/>
    <cellStyle name="Normal 3 6 2 2 8" xfId="21876" xr:uid="{248D1CBF-2566-446B-B76C-B029E0A5CD3C}"/>
    <cellStyle name="Normal 3 6 2 2 8 2" xfId="49825" xr:uid="{E0B801DB-7E45-47AE-AB75-85155F66D084}"/>
    <cellStyle name="Normal 3 6 2 2 9" xfId="27964" xr:uid="{101A8328-4984-498C-AF4F-DD3D85EA12BC}"/>
    <cellStyle name="Normal 3 6 2 2 9 2" xfId="55883" xr:uid="{735AB3B4-071A-4F39-9140-3673D2B7BAC2}"/>
    <cellStyle name="Normal 3 6 2 3" xfId="538" xr:uid="{D590DF9D-5CC9-4FED-857B-7C5C4C451AFB}"/>
    <cellStyle name="Normal 3 6 2 3 2" xfId="21877" xr:uid="{0EC89208-F34F-484E-BD88-40000C4B7FC2}"/>
    <cellStyle name="Normal 3 6 2 3 2 2" xfId="21878" xr:uid="{EF1843D6-F1FF-4827-9E3A-EC0EFEB6B575}"/>
    <cellStyle name="Normal 3 6 2 3 2 2 2" xfId="21879" xr:uid="{313A41AC-A1C0-4455-B727-939605D30EA4}"/>
    <cellStyle name="Normal 3 6 2 3 2 2 2 2" xfId="21880" xr:uid="{5B1648A4-7EEE-4851-BC52-9A172D9EF1C3}"/>
    <cellStyle name="Normal 3 6 2 3 2 2 2 2 2" xfId="21881" xr:uid="{334FEE12-81B0-47A0-A1A5-6E05373C8248}"/>
    <cellStyle name="Normal 3 6 2 3 2 2 2 2 2 2" xfId="49830" xr:uid="{1B3F3CF6-46A3-417E-836A-66EE5FAF0A7D}"/>
    <cellStyle name="Normal 3 6 2 3 2 2 2 2 3" xfId="49829" xr:uid="{4A094ADD-A9AA-45E0-BF3C-3278F132241B}"/>
    <cellStyle name="Normal 3 6 2 3 2 2 2 3" xfId="21882" xr:uid="{75D2387A-4B42-4AC0-A4F2-A5FDAFD56FD8}"/>
    <cellStyle name="Normal 3 6 2 3 2 2 2 3 2" xfId="49831" xr:uid="{87F6472D-51F0-4821-A6BB-88CC04ECA16D}"/>
    <cellStyle name="Normal 3 6 2 3 2 2 2 4" xfId="49828" xr:uid="{FA79EE4D-4C36-4E48-9E29-1F99DE948828}"/>
    <cellStyle name="Normal 3 6 2 3 2 2 3" xfId="21883" xr:uid="{6D0BB9DD-C6EB-4699-9DCA-A4BC21EA8B47}"/>
    <cellStyle name="Normal 3 6 2 3 2 2 3 2" xfId="21884" xr:uid="{2E8440F3-6071-44F5-A87A-4A22749CCBF3}"/>
    <cellStyle name="Normal 3 6 2 3 2 2 3 2 2" xfId="49833" xr:uid="{76A16D16-09EC-4C5B-86FC-55E902C47601}"/>
    <cellStyle name="Normal 3 6 2 3 2 2 3 3" xfId="49832" xr:uid="{B83D06D7-CE46-4C31-BBF2-F80131230CDE}"/>
    <cellStyle name="Normal 3 6 2 3 2 2 4" xfId="21885" xr:uid="{D731BCF4-B13E-4285-85D6-805736A87CD5}"/>
    <cellStyle name="Normal 3 6 2 3 2 2 4 2" xfId="49834" xr:uid="{66D5C0B1-3F2F-4D43-96A7-499139F52D17}"/>
    <cellStyle name="Normal 3 6 2 3 2 2 5" xfId="49827" xr:uid="{9369F95B-33C8-42DB-9978-7CA52B27AF86}"/>
    <cellStyle name="Normal 3 6 2 3 2 3" xfId="21886" xr:uid="{15130B1A-E20D-4861-88C9-9E1224D3E07C}"/>
    <cellStyle name="Normal 3 6 2 3 2 3 2" xfId="21887" xr:uid="{FFCD6F5A-BDFE-46E5-861F-65DC9196503E}"/>
    <cellStyle name="Normal 3 6 2 3 2 3 2 2" xfId="21888" xr:uid="{3DAC8E0C-7BA5-4F3A-ACF3-6F9CF6EF4B71}"/>
    <cellStyle name="Normal 3 6 2 3 2 3 2 2 2" xfId="49837" xr:uid="{36BD34EC-FF77-4A9D-BCD9-FBD5F1C1C247}"/>
    <cellStyle name="Normal 3 6 2 3 2 3 2 3" xfId="49836" xr:uid="{9E4469C3-3904-4CB9-8581-5F4D57191641}"/>
    <cellStyle name="Normal 3 6 2 3 2 3 3" xfId="21889" xr:uid="{6FF2CEFB-F352-46F5-9189-AAEB04EF2C68}"/>
    <cellStyle name="Normal 3 6 2 3 2 3 3 2" xfId="49838" xr:uid="{74126342-2FF5-4629-89D2-A63A0E7DA818}"/>
    <cellStyle name="Normal 3 6 2 3 2 3 4" xfId="49835" xr:uid="{2F31C755-7893-41CF-BE37-186AB4592D68}"/>
    <cellStyle name="Normal 3 6 2 3 2 4" xfId="21890" xr:uid="{7C03691C-81E8-48EE-9A50-BA6210A3D832}"/>
    <cellStyle name="Normal 3 6 2 3 2 4 2" xfId="21891" xr:uid="{17022BAD-8751-4EA2-B5F9-09578ACD0092}"/>
    <cellStyle name="Normal 3 6 2 3 2 4 2 2" xfId="49840" xr:uid="{44F35C11-AC05-464F-A761-7BDF9ABAD32D}"/>
    <cellStyle name="Normal 3 6 2 3 2 4 3" xfId="49839" xr:uid="{99F80F65-555B-47DF-AF8C-849886266AE6}"/>
    <cellStyle name="Normal 3 6 2 3 2 5" xfId="21892" xr:uid="{C7D48BA0-5107-43B8-8E3C-384B8734BB94}"/>
    <cellStyle name="Normal 3 6 2 3 2 5 2" xfId="49841" xr:uid="{09DCB5EC-60B8-416F-8C9E-DD940AEAFAAE}"/>
    <cellStyle name="Normal 3 6 2 3 2 6" xfId="49826" xr:uid="{B3AB42EF-E323-405E-928A-69B9AC2FFE03}"/>
    <cellStyle name="Normal 3 6 2 3 3" xfId="21893" xr:uid="{0ECE54F2-9415-4255-AEF4-7681F0E8E1C5}"/>
    <cellStyle name="Normal 3 6 2 3 3 2" xfId="21894" xr:uid="{325CFE4B-9FE8-40BC-9067-B9C994B5725D}"/>
    <cellStyle name="Normal 3 6 2 3 3 2 2" xfId="21895" xr:uid="{574A5896-8D1B-4892-A18F-B3FEFEB5076E}"/>
    <cellStyle name="Normal 3 6 2 3 3 2 2 2" xfId="21896" xr:uid="{0658F4D9-C7A0-4C44-9B90-8B4358C245B2}"/>
    <cellStyle name="Normal 3 6 2 3 3 2 2 2 2" xfId="49845" xr:uid="{C5F7A1C9-080D-4A92-98F3-B543D18B027E}"/>
    <cellStyle name="Normal 3 6 2 3 3 2 2 3" xfId="49844" xr:uid="{FAAEE51C-1602-436E-AC9C-64D6E5C16919}"/>
    <cellStyle name="Normal 3 6 2 3 3 2 3" xfId="21897" xr:uid="{7A948170-6FF3-4873-ABDE-3D59C586AB9B}"/>
    <cellStyle name="Normal 3 6 2 3 3 2 3 2" xfId="49846" xr:uid="{93F2C2F3-806C-4AD1-B872-78664E0E361C}"/>
    <cellStyle name="Normal 3 6 2 3 3 2 4" xfId="49843" xr:uid="{8E68045E-135B-4FFC-9EDF-6B146F44E6D5}"/>
    <cellStyle name="Normal 3 6 2 3 3 3" xfId="21898" xr:uid="{F3C1D3C4-DCD8-45E8-BB23-DAB7AFC0897C}"/>
    <cellStyle name="Normal 3 6 2 3 3 3 2" xfId="21899" xr:uid="{B01B33E5-E6D3-45FD-9A8F-EC5CC5D8B8B9}"/>
    <cellStyle name="Normal 3 6 2 3 3 3 2 2" xfId="49848" xr:uid="{F467E959-D745-429F-995D-DF2DB6E6C0B6}"/>
    <cellStyle name="Normal 3 6 2 3 3 3 3" xfId="49847" xr:uid="{F793DE49-DAD1-4A2A-BF16-2F47E25386D6}"/>
    <cellStyle name="Normal 3 6 2 3 3 4" xfId="21900" xr:uid="{8C5C85DC-E5CF-4CAA-B753-B82A0578373D}"/>
    <cellStyle name="Normal 3 6 2 3 3 4 2" xfId="49849" xr:uid="{F0E9302D-54C9-46D9-93CE-39F2A9BB46CB}"/>
    <cellStyle name="Normal 3 6 2 3 3 5" xfId="49842" xr:uid="{B1AD8CDB-EFC1-45C5-A5D2-F6A14D046694}"/>
    <cellStyle name="Normal 3 6 2 3 4" xfId="21901" xr:uid="{90133C3D-620B-44D9-AE55-CA29FF9B01E3}"/>
    <cellStyle name="Normal 3 6 2 3 4 2" xfId="21902" xr:uid="{A6DFF616-45E2-4AA8-B9B9-671F50D4F9E0}"/>
    <cellStyle name="Normal 3 6 2 3 4 2 2" xfId="21903" xr:uid="{57636805-A065-48B4-AF88-A2261138E926}"/>
    <cellStyle name="Normal 3 6 2 3 4 2 2 2" xfId="21904" xr:uid="{F06113E2-DB42-498B-AC0D-96A820DE4863}"/>
    <cellStyle name="Normal 3 6 2 3 4 2 2 2 2" xfId="49853" xr:uid="{FFAFFB0F-941E-4E5F-B964-6FDAF954A873}"/>
    <cellStyle name="Normal 3 6 2 3 4 2 2 3" xfId="49852" xr:uid="{9F47887A-D8BD-49D4-85F0-AD42832BC907}"/>
    <cellStyle name="Normal 3 6 2 3 4 2 3" xfId="21905" xr:uid="{9685DA5E-FED1-4E7A-BEB2-FBBA4F52B4FD}"/>
    <cellStyle name="Normal 3 6 2 3 4 2 3 2" xfId="49854" xr:uid="{26AE7ABB-85C9-4E99-966B-8E9ADC841C6B}"/>
    <cellStyle name="Normal 3 6 2 3 4 2 4" xfId="49851" xr:uid="{4814BE0F-BCAE-4EE5-B456-188B11BFE509}"/>
    <cellStyle name="Normal 3 6 2 3 4 3" xfId="21906" xr:uid="{EB9AF4E3-5AE5-45C3-86CF-C946538B954F}"/>
    <cellStyle name="Normal 3 6 2 3 4 3 2" xfId="21907" xr:uid="{F38C605F-E12A-499B-B4B0-F3D76BCF71A6}"/>
    <cellStyle name="Normal 3 6 2 3 4 3 2 2" xfId="49856" xr:uid="{E107388E-E430-4953-ABA7-16F720FFCE53}"/>
    <cellStyle name="Normal 3 6 2 3 4 3 3" xfId="49855" xr:uid="{7ACFBBCA-786D-409C-A763-EDAB10510A93}"/>
    <cellStyle name="Normal 3 6 2 3 4 4" xfId="21908" xr:uid="{EF2F6AE2-C8F0-4EC9-9499-3B452E344B32}"/>
    <cellStyle name="Normal 3 6 2 3 4 4 2" xfId="49857" xr:uid="{C1FCCF6C-E4C8-419C-BFFE-11D5D2521733}"/>
    <cellStyle name="Normal 3 6 2 3 4 5" xfId="49850" xr:uid="{4EB6DF01-D5DA-41E9-9EE0-8E74CCF80F6C}"/>
    <cellStyle name="Normal 3 6 2 3 5" xfId="21909" xr:uid="{1DBC0463-D893-4C85-8B04-89A5D8F76170}"/>
    <cellStyle name="Normal 3 6 2 3 5 2" xfId="21910" xr:uid="{3476EA5C-48EF-4282-874E-167BEE6B86DA}"/>
    <cellStyle name="Normal 3 6 2 3 5 2 2" xfId="21911" xr:uid="{2E67E230-9963-4D2D-8FD0-3B676A87641C}"/>
    <cellStyle name="Normal 3 6 2 3 5 2 2 2" xfId="49860" xr:uid="{2216438C-12FD-49F9-AA7C-2FC1172D74F9}"/>
    <cellStyle name="Normal 3 6 2 3 5 2 3" xfId="49859" xr:uid="{35F6C73F-C14B-431D-86B6-1BE29231B48E}"/>
    <cellStyle name="Normal 3 6 2 3 5 3" xfId="21912" xr:uid="{69BDA16E-8F22-4C3F-9389-2114963BCF0F}"/>
    <cellStyle name="Normal 3 6 2 3 5 3 2" xfId="49861" xr:uid="{B9A08038-A0C8-4BE4-9BCB-CD97CC8BDBD2}"/>
    <cellStyle name="Normal 3 6 2 3 5 4" xfId="49858" xr:uid="{F9DC90B9-D2F9-442C-A2B2-5A4DC6D8156B}"/>
    <cellStyle name="Normal 3 6 2 3 6" xfId="21913" xr:uid="{FFC18B9F-E7A2-4704-86AA-AEB29491FEC9}"/>
    <cellStyle name="Normal 3 6 2 3 6 2" xfId="21914" xr:uid="{8293EB35-4B4E-4C6C-92B7-5B03EA6E6F3A}"/>
    <cellStyle name="Normal 3 6 2 3 6 2 2" xfId="49863" xr:uid="{99B2A1C4-D34B-46A1-9959-9E8657644328}"/>
    <cellStyle name="Normal 3 6 2 3 6 3" xfId="49862" xr:uid="{BA04109A-8861-4B36-96A6-D25B481D2A8B}"/>
    <cellStyle name="Normal 3 6 2 3 7" xfId="21915" xr:uid="{67958327-ABEB-4003-A2C1-4BDA0EF19150}"/>
    <cellStyle name="Normal 3 6 2 3 7 2" xfId="49864" xr:uid="{C96F2381-317A-43BB-9189-629E573DC0DD}"/>
    <cellStyle name="Normal 3 6 2 3 8" xfId="28517" xr:uid="{634C8C9A-1E04-497B-957A-744326AD6A58}"/>
    <cellStyle name="Normal 3 6 2 4" xfId="21916" xr:uid="{AB38797B-EDE7-42EB-9295-7D8A23F93271}"/>
    <cellStyle name="Normal 3 6 2 4 2" xfId="21917" xr:uid="{2A9500DC-4FC5-4EFB-8DB7-35C66FA3E8A9}"/>
    <cellStyle name="Normal 3 6 2 4 2 2" xfId="21918" xr:uid="{EEEC84E7-CE1B-4E54-AF47-7689F9DAEFB3}"/>
    <cellStyle name="Normal 3 6 2 4 2 2 2" xfId="21919" xr:uid="{AF09CA77-61B4-4DBF-87CC-AAC99B1113BE}"/>
    <cellStyle name="Normal 3 6 2 4 2 2 2 2" xfId="21920" xr:uid="{0213CEDB-F9DF-42DD-9721-7DBB27B2EFE3}"/>
    <cellStyle name="Normal 3 6 2 4 2 2 2 2 2" xfId="49869" xr:uid="{E090F8CD-2E0D-44BB-8819-C5C038745B83}"/>
    <cellStyle name="Normal 3 6 2 4 2 2 2 3" xfId="49868" xr:uid="{53D67C97-A1DC-4AA2-897B-2E9C65D82199}"/>
    <cellStyle name="Normal 3 6 2 4 2 2 3" xfId="21921" xr:uid="{93BFEC51-5223-4291-9B21-73CAFF5F50E9}"/>
    <cellStyle name="Normal 3 6 2 4 2 2 3 2" xfId="49870" xr:uid="{06CDD5EE-FC91-45E8-91D3-C489501527D3}"/>
    <cellStyle name="Normal 3 6 2 4 2 2 4" xfId="49867" xr:uid="{840904CA-06CC-4699-8312-D070E74612AA}"/>
    <cellStyle name="Normal 3 6 2 4 2 3" xfId="21922" xr:uid="{9705939F-788E-491B-B73A-5C69760A68D8}"/>
    <cellStyle name="Normal 3 6 2 4 2 3 2" xfId="21923" xr:uid="{7BAE3FAF-B6CF-4AFC-8496-F4B987A39A1C}"/>
    <cellStyle name="Normal 3 6 2 4 2 3 2 2" xfId="49872" xr:uid="{2695548C-04C3-4670-B58F-DC4E2C81FF16}"/>
    <cellStyle name="Normal 3 6 2 4 2 3 3" xfId="49871" xr:uid="{51582B21-8DCE-476B-9BE6-553BA1EC15DE}"/>
    <cellStyle name="Normal 3 6 2 4 2 4" xfId="21924" xr:uid="{4C5CFBAE-4779-4551-80A7-AB54ACF6EFD2}"/>
    <cellStyle name="Normal 3 6 2 4 2 4 2" xfId="49873" xr:uid="{E4E8B998-3AA9-4305-B79A-91622F1622A9}"/>
    <cellStyle name="Normal 3 6 2 4 2 5" xfId="49866" xr:uid="{718D202B-FE90-4F3B-AECB-D4F2EC0EDC37}"/>
    <cellStyle name="Normal 3 6 2 4 3" xfId="21925" xr:uid="{E303DD5C-C3E7-41B4-BF71-ED9C0E7E9E10}"/>
    <cellStyle name="Normal 3 6 2 4 3 2" xfId="21926" xr:uid="{6A2BB062-2D0A-45A8-AA1A-AFEB295A9585}"/>
    <cellStyle name="Normal 3 6 2 4 3 2 2" xfId="21927" xr:uid="{B256CB41-27F2-453F-908D-8FC8B3ECAB5A}"/>
    <cellStyle name="Normal 3 6 2 4 3 2 2 2" xfId="49876" xr:uid="{73085B94-6456-47E0-AC8B-652065D3BF92}"/>
    <cellStyle name="Normal 3 6 2 4 3 2 3" xfId="49875" xr:uid="{6159465B-B3C6-4796-B895-2A52FA52A222}"/>
    <cellStyle name="Normal 3 6 2 4 3 3" xfId="21928" xr:uid="{7248A0F3-A63B-4BC8-AE68-B125D25953FF}"/>
    <cellStyle name="Normal 3 6 2 4 3 3 2" xfId="49877" xr:uid="{05CF3008-D4DD-4B75-924C-6C9A780E05C3}"/>
    <cellStyle name="Normal 3 6 2 4 3 4" xfId="49874" xr:uid="{26E5F74F-F069-4762-829C-97E4EAF09343}"/>
    <cellStyle name="Normal 3 6 2 4 4" xfId="21929" xr:uid="{FA645202-0E65-4708-BC7A-775BF271883B}"/>
    <cellStyle name="Normal 3 6 2 4 4 2" xfId="21930" xr:uid="{BCB71DC7-E1BC-4406-B1D3-CFCAED095B1A}"/>
    <cellStyle name="Normal 3 6 2 4 4 2 2" xfId="49879" xr:uid="{C46EC8DB-8006-48CB-96F3-D79620B135DB}"/>
    <cellStyle name="Normal 3 6 2 4 4 3" xfId="49878" xr:uid="{A2593058-E85A-46F3-B79E-44710655845E}"/>
    <cellStyle name="Normal 3 6 2 4 5" xfId="21931" xr:uid="{50F52295-7C5A-4FD6-ACDF-596D967B3DE8}"/>
    <cellStyle name="Normal 3 6 2 4 5 2" xfId="49880" xr:uid="{18AE004F-F1E6-4FE6-8E3F-48192D1B89AA}"/>
    <cellStyle name="Normal 3 6 2 4 6" xfId="49865" xr:uid="{3C88CCE8-6335-4AD6-A9B2-49932D68F4FA}"/>
    <cellStyle name="Normal 3 6 2 5" xfId="21932" xr:uid="{0A284EBD-F57C-49B4-B373-83608876538D}"/>
    <cellStyle name="Normal 3 6 2 5 2" xfId="21933" xr:uid="{AF83453C-0E60-485E-84C9-2026954204E5}"/>
    <cellStyle name="Normal 3 6 2 5 2 2" xfId="21934" xr:uid="{29D71806-2ED6-4BB1-9751-DD86C031ABF4}"/>
    <cellStyle name="Normal 3 6 2 5 2 2 2" xfId="21935" xr:uid="{5A267675-01E5-47CF-A880-70ECA00EA2F9}"/>
    <cellStyle name="Normal 3 6 2 5 2 2 2 2" xfId="49884" xr:uid="{E0FE4822-7805-4D9E-B8AC-38A2E6D2F4BD}"/>
    <cellStyle name="Normal 3 6 2 5 2 2 3" xfId="49883" xr:uid="{80CE0476-0CE2-481E-9985-EFB0E814A3BE}"/>
    <cellStyle name="Normal 3 6 2 5 2 3" xfId="21936" xr:uid="{93061F3F-70A9-4E31-BBEE-40B3FE7F4693}"/>
    <cellStyle name="Normal 3 6 2 5 2 3 2" xfId="49885" xr:uid="{A3C87DBC-BE5F-4B3F-B6AF-9CBC5E130783}"/>
    <cellStyle name="Normal 3 6 2 5 2 4" xfId="49882" xr:uid="{5687D3E5-F0A1-41D0-B1A7-C10E86FE770C}"/>
    <cellStyle name="Normal 3 6 2 5 3" xfId="21937" xr:uid="{C20BFD2B-912F-4C67-9B65-4DB93759C6C3}"/>
    <cellStyle name="Normal 3 6 2 5 3 2" xfId="21938" xr:uid="{A94D975E-1DF0-4FE1-B349-50E003E12406}"/>
    <cellStyle name="Normal 3 6 2 5 3 2 2" xfId="49887" xr:uid="{5CE31B80-3B37-4B65-A87A-F3B693BF3A45}"/>
    <cellStyle name="Normal 3 6 2 5 3 3" xfId="49886" xr:uid="{4D410F65-044F-46E0-B4DE-656A67CD42DD}"/>
    <cellStyle name="Normal 3 6 2 5 4" xfId="21939" xr:uid="{3A0E3B0E-016E-4C34-88A6-C68ABC1B2740}"/>
    <cellStyle name="Normal 3 6 2 5 4 2" xfId="49888" xr:uid="{0393C91D-F1E1-4CDB-9CCC-0E8D5D171418}"/>
    <cellStyle name="Normal 3 6 2 5 5" xfId="49881" xr:uid="{55227AD1-2EF0-43AE-BEDF-DC1E04E81C8E}"/>
    <cellStyle name="Normal 3 6 2 6" xfId="21940" xr:uid="{DEA68E82-A3C6-426E-8651-6A9C79641305}"/>
    <cellStyle name="Normal 3 6 2 6 2" xfId="21941" xr:uid="{BB1B6187-ADF7-4166-ACC2-D4E92F72D9A0}"/>
    <cellStyle name="Normal 3 6 2 6 2 2" xfId="21942" xr:uid="{84751C16-34BC-47C1-A4D8-E6DC4540D0DE}"/>
    <cellStyle name="Normal 3 6 2 6 2 2 2" xfId="21943" xr:uid="{532FE053-88BE-4595-99BC-53AB8D51321B}"/>
    <cellStyle name="Normal 3 6 2 6 2 2 2 2" xfId="49892" xr:uid="{0D56602F-24F6-4599-97A6-3C75DA1FB2F9}"/>
    <cellStyle name="Normal 3 6 2 6 2 2 3" xfId="49891" xr:uid="{E2AD48F3-F84F-40D4-B42E-76A35D62ACA6}"/>
    <cellStyle name="Normal 3 6 2 6 2 3" xfId="21944" xr:uid="{FA0F6344-127D-4792-BBCD-12F51DB32C53}"/>
    <cellStyle name="Normal 3 6 2 6 2 3 2" xfId="49893" xr:uid="{BB09ADF9-AC8B-4F66-B6B0-24956D662EBB}"/>
    <cellStyle name="Normal 3 6 2 6 2 4" xfId="49890" xr:uid="{73C360E8-8C61-415C-9785-820BCCBD9C5F}"/>
    <cellStyle name="Normal 3 6 2 6 3" xfId="21945" xr:uid="{F93F1962-57ED-4836-A3F5-D59001151480}"/>
    <cellStyle name="Normal 3 6 2 6 3 2" xfId="21946" xr:uid="{D1A2FA87-F7DF-401E-99BC-D1781237B53C}"/>
    <cellStyle name="Normal 3 6 2 6 3 2 2" xfId="49895" xr:uid="{4D98D2D4-31A9-42C2-B068-659BB551765D}"/>
    <cellStyle name="Normal 3 6 2 6 3 3" xfId="49894" xr:uid="{3DA66DD9-E6CC-4172-90FB-1F654E7C68A6}"/>
    <cellStyle name="Normal 3 6 2 6 4" xfId="21947" xr:uid="{CF910231-FF55-463F-8063-A15416E33E00}"/>
    <cellStyle name="Normal 3 6 2 6 4 2" xfId="49896" xr:uid="{5A087C37-9C4C-4581-87DC-B5DDD4D5499D}"/>
    <cellStyle name="Normal 3 6 2 6 5" xfId="49889" xr:uid="{EA3485B3-842D-4A14-9BA3-F40D02FA7BAE}"/>
    <cellStyle name="Normal 3 6 2 7" xfId="21948" xr:uid="{05A32DE7-25FA-4E9A-BFA6-C5461806D524}"/>
    <cellStyle name="Normal 3 6 2 7 2" xfId="21949" xr:uid="{CE242311-45DF-446D-AED4-90858936E291}"/>
    <cellStyle name="Normal 3 6 2 7 2 2" xfId="21950" xr:uid="{E776F038-DE34-40F5-94D6-0B3059BF4B3B}"/>
    <cellStyle name="Normal 3 6 2 7 2 2 2" xfId="49899" xr:uid="{EF9EB1B9-08DE-4E30-A421-093C89FF3C6D}"/>
    <cellStyle name="Normal 3 6 2 7 2 3" xfId="49898" xr:uid="{B81ECE02-E495-4D6C-9C3E-E92CAF4CB5D3}"/>
    <cellStyle name="Normal 3 6 2 7 3" xfId="21951" xr:uid="{A817287C-E052-4845-9A68-FBB4822BE1A7}"/>
    <cellStyle name="Normal 3 6 2 7 3 2" xfId="49900" xr:uid="{63D42CE9-F622-4359-8D7F-EC46E11C7E18}"/>
    <cellStyle name="Normal 3 6 2 7 4" xfId="49897" xr:uid="{D8DE4E6C-26D7-4C25-B31B-A5A82C096B1B}"/>
    <cellStyle name="Normal 3 6 2 8" xfId="21952" xr:uid="{6C03B945-E991-44D0-B57E-A2B45EF684F9}"/>
    <cellStyle name="Normal 3 6 2 8 2" xfId="21953" xr:uid="{75A5EA2F-FEBD-4718-901C-6595D19E93AB}"/>
    <cellStyle name="Normal 3 6 2 8 2 2" xfId="49902" xr:uid="{C89753EE-83D8-4721-B37A-75C6F1115E31}"/>
    <cellStyle name="Normal 3 6 2 8 3" xfId="49901" xr:uid="{CC39C9FC-8FB8-4859-A188-64CC4B5BE18A}"/>
    <cellStyle name="Normal 3 6 2 9" xfId="21954" xr:uid="{7B558E2E-B649-4AC6-8A84-7DA9E6606195}"/>
    <cellStyle name="Normal 3 6 2 9 2" xfId="49903" xr:uid="{89C59610-5096-40F9-B333-7D1AA34D6BD4}"/>
    <cellStyle name="Normal 3 6 3" xfId="268" xr:uid="{56138D67-9D3A-4237-92CA-1EE6A559310E}"/>
    <cellStyle name="Normal 3 6 3 10" xfId="28249" xr:uid="{B08097F8-EF94-4252-A70B-422802463CE5}"/>
    <cellStyle name="Normal 3 6 3 2" xfId="615" xr:uid="{C464DE4E-391C-4116-B4FF-009B414BBC69}"/>
    <cellStyle name="Normal 3 6 3 2 2" xfId="21955" xr:uid="{FFD88D9F-FAD6-4643-B0BC-5BB94FA58BF1}"/>
    <cellStyle name="Normal 3 6 3 2 2 2" xfId="21956" xr:uid="{7DF95E7F-45CC-4615-91B4-FB7D52C212B7}"/>
    <cellStyle name="Normal 3 6 3 2 2 2 2" xfId="21957" xr:uid="{786668D4-8B4F-4124-8F31-B1D98B96D7DD}"/>
    <cellStyle name="Normal 3 6 3 2 2 2 2 2" xfId="21958" xr:uid="{2BAFEA58-F934-4DB9-BB54-01D8826F845B}"/>
    <cellStyle name="Normal 3 6 3 2 2 2 2 2 2" xfId="21959" xr:uid="{C0671B28-75DC-4268-93DB-6C677DDFEB4F}"/>
    <cellStyle name="Normal 3 6 3 2 2 2 2 2 2 2" xfId="49908" xr:uid="{0890A282-A6D1-43A3-BA1B-DFC4ABBF9F6C}"/>
    <cellStyle name="Normal 3 6 3 2 2 2 2 2 3" xfId="49907" xr:uid="{98CA0C46-6A2F-4957-B5C0-AFC77D38D3BA}"/>
    <cellStyle name="Normal 3 6 3 2 2 2 2 3" xfId="21960" xr:uid="{1CFE17A8-2C20-4EE6-8C4D-33E4867E2A8A}"/>
    <cellStyle name="Normal 3 6 3 2 2 2 2 3 2" xfId="49909" xr:uid="{0B2D22B2-91A8-47BB-8688-7C8AFA63B30A}"/>
    <cellStyle name="Normal 3 6 3 2 2 2 2 4" xfId="49906" xr:uid="{F9189DB7-CC0C-4804-B222-C1CBDD59B347}"/>
    <cellStyle name="Normal 3 6 3 2 2 2 3" xfId="21961" xr:uid="{D7A56CE3-2DC5-424C-AA36-B9739F9788E0}"/>
    <cellStyle name="Normal 3 6 3 2 2 2 3 2" xfId="21962" xr:uid="{DD73DBAF-E2D6-4F13-AFEA-027A326FF024}"/>
    <cellStyle name="Normal 3 6 3 2 2 2 3 2 2" xfId="49911" xr:uid="{48ACF70D-E5AB-4C9B-853D-FF714BF87F9C}"/>
    <cellStyle name="Normal 3 6 3 2 2 2 3 3" xfId="49910" xr:uid="{174274D0-A561-4145-9A14-3CCB682504A7}"/>
    <cellStyle name="Normal 3 6 3 2 2 2 4" xfId="21963" xr:uid="{2A9F5FAF-0101-4FF8-B3F3-F789798C903D}"/>
    <cellStyle name="Normal 3 6 3 2 2 2 4 2" xfId="49912" xr:uid="{F09992B6-20D1-42A3-9EAC-F7A522F4F303}"/>
    <cellStyle name="Normal 3 6 3 2 2 2 5" xfId="49905" xr:uid="{7E2FFF46-A465-47E5-8F42-9DEBDA59781F}"/>
    <cellStyle name="Normal 3 6 3 2 2 3" xfId="21964" xr:uid="{9C16CF4F-AF6B-4270-871E-BFF758184938}"/>
    <cellStyle name="Normal 3 6 3 2 2 3 2" xfId="21965" xr:uid="{F40FA6F5-5DF5-42A5-88AE-DC6BC9AD709B}"/>
    <cellStyle name="Normal 3 6 3 2 2 3 2 2" xfId="21966" xr:uid="{67672F8E-73D3-4B55-93CF-4755A7E42687}"/>
    <cellStyle name="Normal 3 6 3 2 2 3 2 2 2" xfId="49915" xr:uid="{559A711B-CA35-41AF-BF38-355412E75EF6}"/>
    <cellStyle name="Normal 3 6 3 2 2 3 2 3" xfId="49914" xr:uid="{40AAA85B-DA6F-4A4B-8854-20D5E65158BB}"/>
    <cellStyle name="Normal 3 6 3 2 2 3 3" xfId="21967" xr:uid="{1BF2093F-86EA-4AC4-9D7B-BA30D93B9BBB}"/>
    <cellStyle name="Normal 3 6 3 2 2 3 3 2" xfId="49916" xr:uid="{8C9E7D15-D395-44E6-B4E0-40A649B24DEC}"/>
    <cellStyle name="Normal 3 6 3 2 2 3 4" xfId="49913" xr:uid="{6B86DE04-34F5-4E11-8723-B9E263B5D3D1}"/>
    <cellStyle name="Normal 3 6 3 2 2 4" xfId="21968" xr:uid="{548CAE7C-5F3D-4A23-B780-7D557F22900E}"/>
    <cellStyle name="Normal 3 6 3 2 2 4 2" xfId="21969" xr:uid="{79199900-3C0D-428A-BF66-6AE853A0DAC9}"/>
    <cellStyle name="Normal 3 6 3 2 2 4 2 2" xfId="49918" xr:uid="{3319AA27-6B98-4D77-B648-A3C497767CF7}"/>
    <cellStyle name="Normal 3 6 3 2 2 4 3" xfId="49917" xr:uid="{A7AC575C-4708-409A-87C5-9EB214B08AC2}"/>
    <cellStyle name="Normal 3 6 3 2 2 5" xfId="21970" xr:uid="{81FCFD31-492D-49A8-8DBC-0EB33F99AC2F}"/>
    <cellStyle name="Normal 3 6 3 2 2 5 2" xfId="49919" xr:uid="{4EE87018-1E18-4BDA-A8D3-3D1B613B4F6B}"/>
    <cellStyle name="Normal 3 6 3 2 2 6" xfId="49904" xr:uid="{4516C941-CBCA-4183-8916-28EED25EFCAC}"/>
    <cellStyle name="Normal 3 6 3 2 3" xfId="21971" xr:uid="{26C86303-F26B-4B6B-9B97-AC0C10956D62}"/>
    <cellStyle name="Normal 3 6 3 2 3 2" xfId="21972" xr:uid="{4D53BFD6-6C8E-49EA-8BFC-98ADA6C2F7EE}"/>
    <cellStyle name="Normal 3 6 3 2 3 2 2" xfId="21973" xr:uid="{465D1FDF-543B-43CA-A5DF-F2C316699463}"/>
    <cellStyle name="Normal 3 6 3 2 3 2 2 2" xfId="21974" xr:uid="{9289FF88-0982-42A8-BA7C-51D411666214}"/>
    <cellStyle name="Normal 3 6 3 2 3 2 2 2 2" xfId="49923" xr:uid="{71A321AB-F9F9-464A-A68D-9BEB95546D28}"/>
    <cellStyle name="Normal 3 6 3 2 3 2 2 3" xfId="49922" xr:uid="{2C993590-3902-4C8F-861B-A518E8AD2828}"/>
    <cellStyle name="Normal 3 6 3 2 3 2 3" xfId="21975" xr:uid="{1BEF2065-4BE7-419F-8312-F0CE53D41F6F}"/>
    <cellStyle name="Normal 3 6 3 2 3 2 3 2" xfId="49924" xr:uid="{23E12B05-4694-45D0-A5AD-67C9EB5198C0}"/>
    <cellStyle name="Normal 3 6 3 2 3 2 4" xfId="49921" xr:uid="{B7EC6B70-2499-4283-A72B-965CB474093D}"/>
    <cellStyle name="Normal 3 6 3 2 3 3" xfId="21976" xr:uid="{4F0064A9-5EA2-49ED-888F-080B298B651D}"/>
    <cellStyle name="Normal 3 6 3 2 3 3 2" xfId="21977" xr:uid="{93A7C32A-184E-4AA1-85FC-9B2E6E20EFC5}"/>
    <cellStyle name="Normal 3 6 3 2 3 3 2 2" xfId="49926" xr:uid="{CA1DD8F9-1F73-4C3C-B511-E19822971494}"/>
    <cellStyle name="Normal 3 6 3 2 3 3 3" xfId="49925" xr:uid="{27800D4A-61CE-47F9-9CE9-B92830055F6B}"/>
    <cellStyle name="Normal 3 6 3 2 3 4" xfId="21978" xr:uid="{EC4CB27F-2D95-40A4-B376-31187C422420}"/>
    <cellStyle name="Normal 3 6 3 2 3 4 2" xfId="49927" xr:uid="{B5369607-CFE8-4055-9F68-B2830DF89C9E}"/>
    <cellStyle name="Normal 3 6 3 2 3 5" xfId="49920" xr:uid="{EF916E01-E33D-46C9-9CEE-21B6DC37F5D0}"/>
    <cellStyle name="Normal 3 6 3 2 4" xfId="21979" xr:uid="{9FA96B21-5C8A-4B67-B15C-1F1DB0DAB44D}"/>
    <cellStyle name="Normal 3 6 3 2 4 2" xfId="21980" xr:uid="{F297BDFA-B7F2-404A-814D-EBA45C6C3C3D}"/>
    <cellStyle name="Normal 3 6 3 2 4 2 2" xfId="21981" xr:uid="{7E50219F-42A1-4DF2-B986-2419FD382776}"/>
    <cellStyle name="Normal 3 6 3 2 4 2 2 2" xfId="21982" xr:uid="{A47962ED-C099-4F10-AF99-0E0D961278C8}"/>
    <cellStyle name="Normal 3 6 3 2 4 2 2 2 2" xfId="49931" xr:uid="{69BA8EC6-C6C4-4A06-AE9C-257149B25BF2}"/>
    <cellStyle name="Normal 3 6 3 2 4 2 2 3" xfId="49930" xr:uid="{0A222950-5089-4C86-B676-350AAD71C5BB}"/>
    <cellStyle name="Normal 3 6 3 2 4 2 3" xfId="21983" xr:uid="{0B35F231-5644-4F0E-A230-7F55E17B43D7}"/>
    <cellStyle name="Normal 3 6 3 2 4 2 3 2" xfId="49932" xr:uid="{7337F80C-3A31-4CB3-A380-CC225CFB32F4}"/>
    <cellStyle name="Normal 3 6 3 2 4 2 4" xfId="49929" xr:uid="{22A57909-56FB-4785-A67A-B28AB9605DEB}"/>
    <cellStyle name="Normal 3 6 3 2 4 3" xfId="21984" xr:uid="{041F9721-6293-4F35-AAC8-7F09043932B3}"/>
    <cellStyle name="Normal 3 6 3 2 4 3 2" xfId="21985" xr:uid="{0A570D1B-E208-4C36-9769-46FA058DDDCB}"/>
    <cellStyle name="Normal 3 6 3 2 4 3 2 2" xfId="49934" xr:uid="{6E5E4E2B-100A-40CB-9E18-56A106A8CB6A}"/>
    <cellStyle name="Normal 3 6 3 2 4 3 3" xfId="49933" xr:uid="{9D8D6ABF-CA8E-4DE5-8CD2-98B75E4BEF37}"/>
    <cellStyle name="Normal 3 6 3 2 4 4" xfId="21986" xr:uid="{35F29BA7-5A57-4665-BEDE-1824C59B382B}"/>
    <cellStyle name="Normal 3 6 3 2 4 4 2" xfId="49935" xr:uid="{38E6F256-36C1-4CDC-85FA-A5129E7621DB}"/>
    <cellStyle name="Normal 3 6 3 2 4 5" xfId="49928" xr:uid="{C59FD573-4CAA-48C9-9FBB-E441CB8F6638}"/>
    <cellStyle name="Normal 3 6 3 2 5" xfId="21987" xr:uid="{C6846C60-E90B-4217-92D0-74FBE0446C17}"/>
    <cellStyle name="Normal 3 6 3 2 5 2" xfId="21988" xr:uid="{E3ABD055-46F9-4F78-B38C-A3607A202868}"/>
    <cellStyle name="Normal 3 6 3 2 5 2 2" xfId="21989" xr:uid="{56C3E003-9FFB-4D2C-B924-CDD20BEDAEF6}"/>
    <cellStyle name="Normal 3 6 3 2 5 2 2 2" xfId="49938" xr:uid="{7094FFD5-2CE8-4642-8BB2-B66CA4E11BA1}"/>
    <cellStyle name="Normal 3 6 3 2 5 2 3" xfId="49937" xr:uid="{913FA16F-A1C3-4108-A5EF-85B36CA5244D}"/>
    <cellStyle name="Normal 3 6 3 2 5 3" xfId="21990" xr:uid="{7754C636-0F59-46E0-B4CC-824656FD9057}"/>
    <cellStyle name="Normal 3 6 3 2 5 3 2" xfId="49939" xr:uid="{600A05C8-A505-4BDA-9B16-217ED49E8834}"/>
    <cellStyle name="Normal 3 6 3 2 5 4" xfId="49936" xr:uid="{0668ACA6-816A-4021-BE56-70E8DA422B0A}"/>
    <cellStyle name="Normal 3 6 3 2 6" xfId="21991" xr:uid="{EA79E9EB-8843-4F0B-B60E-B3A1701F52D6}"/>
    <cellStyle name="Normal 3 6 3 2 6 2" xfId="21992" xr:uid="{C199EBA9-14FE-450F-8763-90054A4B3EA8}"/>
    <cellStyle name="Normal 3 6 3 2 6 2 2" xfId="49941" xr:uid="{AA70C7E5-264F-4D0B-81C0-E7E43B5ECD37}"/>
    <cellStyle name="Normal 3 6 3 2 6 3" xfId="49940" xr:uid="{E08928C0-FF90-4E1F-8417-119D70DBD032}"/>
    <cellStyle name="Normal 3 6 3 2 7" xfId="21993" xr:uid="{FCD3DC8C-5B23-4E60-9D7E-10B9F9FE0231}"/>
    <cellStyle name="Normal 3 6 3 2 7 2" xfId="49942" xr:uid="{0744C670-2324-49BB-A18C-29F838F9417C}"/>
    <cellStyle name="Normal 3 6 3 2 8" xfId="28594" xr:uid="{445D8762-823E-435A-BBC7-2E080B217087}"/>
    <cellStyle name="Normal 3 6 3 3" xfId="21994" xr:uid="{4E11FD74-C3F8-4B5C-AF1F-2C7949AEC0A5}"/>
    <cellStyle name="Normal 3 6 3 3 2" xfId="21995" xr:uid="{1BFBCFA2-0C0D-40FD-9335-06F2371981E7}"/>
    <cellStyle name="Normal 3 6 3 3 2 2" xfId="21996" xr:uid="{96A0FEC8-ACB2-47D9-8B1A-4B5C70A9725D}"/>
    <cellStyle name="Normal 3 6 3 3 2 2 2" xfId="21997" xr:uid="{AB1CB68F-84B3-47F3-B5BF-493980BCFD3E}"/>
    <cellStyle name="Normal 3 6 3 3 2 2 2 2" xfId="21998" xr:uid="{EC3A7FDE-67FC-4D36-8A4E-06EE4B17017F}"/>
    <cellStyle name="Normal 3 6 3 3 2 2 2 2 2" xfId="49947" xr:uid="{6DB7A863-2E6C-4B41-AB09-CFB1A4F37733}"/>
    <cellStyle name="Normal 3 6 3 3 2 2 2 3" xfId="49946" xr:uid="{000B27F1-ED1C-48DA-A6BF-239DBF46A5A1}"/>
    <cellStyle name="Normal 3 6 3 3 2 2 3" xfId="21999" xr:uid="{A6B28FFC-8088-4B04-B6CF-700834A6618B}"/>
    <cellStyle name="Normal 3 6 3 3 2 2 3 2" xfId="49948" xr:uid="{596FC9E4-1E27-49D8-9F85-E156B21EB401}"/>
    <cellStyle name="Normal 3 6 3 3 2 2 4" xfId="49945" xr:uid="{04A62930-1E78-4CA4-8632-E3DC081EBFDC}"/>
    <cellStyle name="Normal 3 6 3 3 2 3" xfId="22000" xr:uid="{CB3BA8F4-95B0-4885-B57F-73B15961A5DD}"/>
    <cellStyle name="Normal 3 6 3 3 2 3 2" xfId="22001" xr:uid="{9AF5CA44-024F-4D4B-97FB-BB3DF1DF5A77}"/>
    <cellStyle name="Normal 3 6 3 3 2 3 2 2" xfId="49950" xr:uid="{58576A48-1E58-40CC-96F7-8E7769C6A2B9}"/>
    <cellStyle name="Normal 3 6 3 3 2 3 3" xfId="49949" xr:uid="{D0261B34-3B7D-4BAC-89B2-A14AB6F935C7}"/>
    <cellStyle name="Normal 3 6 3 3 2 4" xfId="22002" xr:uid="{34A4B697-DB82-4B58-BF6C-4C0C7C8DE7E3}"/>
    <cellStyle name="Normal 3 6 3 3 2 4 2" xfId="49951" xr:uid="{1FE2E46F-DBE8-482F-88E3-2CF63E9B0616}"/>
    <cellStyle name="Normal 3 6 3 3 2 5" xfId="49944" xr:uid="{3BAB1326-25B0-4E5E-A470-9DB0FC11289B}"/>
    <cellStyle name="Normal 3 6 3 3 3" xfId="22003" xr:uid="{48AF948D-3F2A-40A8-B7DE-D2DAFD431B92}"/>
    <cellStyle name="Normal 3 6 3 3 3 2" xfId="22004" xr:uid="{120CA8C3-376D-41AB-A428-A0B57031BEAE}"/>
    <cellStyle name="Normal 3 6 3 3 3 2 2" xfId="22005" xr:uid="{674526D0-3775-4CF7-9B41-96EF54E8D6F6}"/>
    <cellStyle name="Normal 3 6 3 3 3 2 2 2" xfId="49954" xr:uid="{7440260B-74E9-4063-B75E-DD0C26ECCF4E}"/>
    <cellStyle name="Normal 3 6 3 3 3 2 3" xfId="49953" xr:uid="{749C1314-E2AB-4DBA-8C93-99D789F05427}"/>
    <cellStyle name="Normal 3 6 3 3 3 3" xfId="22006" xr:uid="{CE6381AA-9AC7-436F-B2EE-B9C47014DF90}"/>
    <cellStyle name="Normal 3 6 3 3 3 3 2" xfId="49955" xr:uid="{0C5E390A-369C-4957-9F65-7ACBC815187F}"/>
    <cellStyle name="Normal 3 6 3 3 3 4" xfId="49952" xr:uid="{1FBE26C1-AC42-4233-9280-B4604EA6F1B4}"/>
    <cellStyle name="Normal 3 6 3 3 4" xfId="22007" xr:uid="{BC84A719-6EA6-4C23-9E51-AFB9CC28A8CC}"/>
    <cellStyle name="Normal 3 6 3 3 4 2" xfId="22008" xr:uid="{D05AA495-FE81-4CE1-8E88-32D5B8FC4902}"/>
    <cellStyle name="Normal 3 6 3 3 4 2 2" xfId="49957" xr:uid="{50970874-7777-489D-85E1-C2974FFE5800}"/>
    <cellStyle name="Normal 3 6 3 3 4 3" xfId="49956" xr:uid="{A37CA508-58A5-4278-9335-4388D30066A3}"/>
    <cellStyle name="Normal 3 6 3 3 5" xfId="22009" xr:uid="{FF64924F-1DA3-4AC3-83CD-C503ACD05DB0}"/>
    <cellStyle name="Normal 3 6 3 3 5 2" xfId="49958" xr:uid="{383B0FF4-5DCA-44F2-AEDB-80303BA64E2B}"/>
    <cellStyle name="Normal 3 6 3 3 6" xfId="49943" xr:uid="{7464C1E5-C71A-4835-AEB7-7396CBBAFD4C}"/>
    <cellStyle name="Normal 3 6 3 4" xfId="22010" xr:uid="{4179B85C-0175-4E35-82BF-D391A93D5F62}"/>
    <cellStyle name="Normal 3 6 3 4 2" xfId="22011" xr:uid="{EAC4AB69-DF2B-4AAB-B076-62CE314F67E9}"/>
    <cellStyle name="Normal 3 6 3 4 2 2" xfId="22012" xr:uid="{DB1346E9-932F-4224-BF72-F2CD189D1D03}"/>
    <cellStyle name="Normal 3 6 3 4 2 2 2" xfId="22013" xr:uid="{48F8922E-1FBA-4A65-B6D9-4172424061C2}"/>
    <cellStyle name="Normal 3 6 3 4 2 2 2 2" xfId="49962" xr:uid="{9018E55F-6613-43DA-8D61-7F3AFD8195BD}"/>
    <cellStyle name="Normal 3 6 3 4 2 2 3" xfId="49961" xr:uid="{34BDCCDA-8C92-4677-944E-21048E2D3274}"/>
    <cellStyle name="Normal 3 6 3 4 2 3" xfId="22014" xr:uid="{74C24681-01B2-405C-8297-F37D8F8E5B41}"/>
    <cellStyle name="Normal 3 6 3 4 2 3 2" xfId="49963" xr:uid="{EA1BE015-1366-40D5-ADE6-32465DA451B2}"/>
    <cellStyle name="Normal 3 6 3 4 2 4" xfId="49960" xr:uid="{55732152-192C-4247-9892-1B21D4536066}"/>
    <cellStyle name="Normal 3 6 3 4 3" xfId="22015" xr:uid="{C68701D0-FCA3-4789-89F0-9D46829F6557}"/>
    <cellStyle name="Normal 3 6 3 4 3 2" xfId="22016" xr:uid="{CA4F69EB-50E6-4309-88DD-719D2A56FF75}"/>
    <cellStyle name="Normal 3 6 3 4 3 2 2" xfId="49965" xr:uid="{BA074447-43EE-42CE-8112-D75949AF65E8}"/>
    <cellStyle name="Normal 3 6 3 4 3 3" xfId="49964" xr:uid="{76AE3C92-2750-4BA3-9BD1-43148D202524}"/>
    <cellStyle name="Normal 3 6 3 4 4" xfId="22017" xr:uid="{65162F89-F47A-46A6-A18A-7FAD5E5EE328}"/>
    <cellStyle name="Normal 3 6 3 4 4 2" xfId="49966" xr:uid="{AF7C0626-90B7-4B46-962C-7244FD51630C}"/>
    <cellStyle name="Normal 3 6 3 4 5" xfId="49959" xr:uid="{A8DA8145-198B-4D52-984C-D883E370D6A8}"/>
    <cellStyle name="Normal 3 6 3 5" xfId="22018" xr:uid="{B265BD75-5A66-4C9E-8A44-AFB11B916459}"/>
    <cellStyle name="Normal 3 6 3 5 2" xfId="22019" xr:uid="{D467B10E-71FB-43A6-AF0B-3972FA6B6B6A}"/>
    <cellStyle name="Normal 3 6 3 5 2 2" xfId="22020" xr:uid="{064926D1-3710-47C5-9439-E4434BBFCA7F}"/>
    <cellStyle name="Normal 3 6 3 5 2 2 2" xfId="22021" xr:uid="{664D7AC0-0BEE-44B7-B908-A77DF8BF7CB7}"/>
    <cellStyle name="Normal 3 6 3 5 2 2 2 2" xfId="49970" xr:uid="{6D6E816F-45C8-421C-9CAD-156C0E7E87DF}"/>
    <cellStyle name="Normal 3 6 3 5 2 2 3" xfId="49969" xr:uid="{B09B6657-B815-4632-B910-F0DA533EEEB2}"/>
    <cellStyle name="Normal 3 6 3 5 2 3" xfId="22022" xr:uid="{8D87E5AA-C277-453D-BF9F-55433C3177B0}"/>
    <cellStyle name="Normal 3 6 3 5 2 3 2" xfId="49971" xr:uid="{DA75F3C7-AC58-4C73-ACC9-DB7C0DE7CCE8}"/>
    <cellStyle name="Normal 3 6 3 5 2 4" xfId="49968" xr:uid="{8E9B3D3C-7342-46C3-B679-03A0716E76F8}"/>
    <cellStyle name="Normal 3 6 3 5 3" xfId="22023" xr:uid="{D977D2DF-D547-43E5-9EAD-254D5998FE6F}"/>
    <cellStyle name="Normal 3 6 3 5 3 2" xfId="22024" xr:uid="{1930A1B4-E259-42A7-A561-65037A0EA4F3}"/>
    <cellStyle name="Normal 3 6 3 5 3 2 2" xfId="49973" xr:uid="{6E62FBEB-90B7-4EFE-BFC2-52A353623956}"/>
    <cellStyle name="Normal 3 6 3 5 3 3" xfId="49972" xr:uid="{A43A97B4-9A55-478C-9AA3-DD1ABBFD99FE}"/>
    <cellStyle name="Normal 3 6 3 5 4" xfId="22025" xr:uid="{0546B2FF-03F8-4B41-8EF2-65E656E36159}"/>
    <cellStyle name="Normal 3 6 3 5 4 2" xfId="49974" xr:uid="{038C9425-F546-461E-9DAA-5A0B2A9ABB69}"/>
    <cellStyle name="Normal 3 6 3 5 5" xfId="49967" xr:uid="{CFCA9EF4-F764-4D88-AFD4-12416A537102}"/>
    <cellStyle name="Normal 3 6 3 6" xfId="22026" xr:uid="{5D7157D7-BAB5-4A6F-9610-551516329381}"/>
    <cellStyle name="Normal 3 6 3 6 2" xfId="22027" xr:uid="{234CA6C5-33AD-4D0E-A756-C0FB2352F59D}"/>
    <cellStyle name="Normal 3 6 3 6 2 2" xfId="22028" xr:uid="{90B803EB-08B3-41FC-B048-82430417C94A}"/>
    <cellStyle name="Normal 3 6 3 6 2 2 2" xfId="49977" xr:uid="{B8CDAF68-BB86-4B4A-9A65-5779ABE2C2E1}"/>
    <cellStyle name="Normal 3 6 3 6 2 3" xfId="49976" xr:uid="{8C00A86F-4F10-41B9-BF62-7619F4097E00}"/>
    <cellStyle name="Normal 3 6 3 6 3" xfId="22029" xr:uid="{57B221B7-43CA-44AB-8C67-52BC465E1796}"/>
    <cellStyle name="Normal 3 6 3 6 3 2" xfId="49978" xr:uid="{8E499B26-AA82-4F29-A455-7EC18A5189C6}"/>
    <cellStyle name="Normal 3 6 3 6 4" xfId="49975" xr:uid="{8A522A59-7F41-4537-929D-39DCA8B21D7B}"/>
    <cellStyle name="Normal 3 6 3 7" xfId="22030" xr:uid="{45A4FA63-E285-4A49-AFF4-EF33754D829D}"/>
    <cellStyle name="Normal 3 6 3 7 2" xfId="22031" xr:uid="{4261C1A1-B874-4C13-A444-9FD561C8B8F3}"/>
    <cellStyle name="Normal 3 6 3 7 2 2" xfId="49980" xr:uid="{CF24BE92-4DA9-4F26-8245-D873F514A40F}"/>
    <cellStyle name="Normal 3 6 3 7 3" xfId="49979" xr:uid="{2E8CAAC7-47AD-4D7E-8721-B493CCD60CBA}"/>
    <cellStyle name="Normal 3 6 3 8" xfId="22032" xr:uid="{524D4D65-8FF6-4D67-8CCF-32F56AD1FD52}"/>
    <cellStyle name="Normal 3 6 3 8 2" xfId="49981" xr:uid="{D82D4860-2543-459E-90D7-72833A21E7AD}"/>
    <cellStyle name="Normal 3 6 3 9" xfId="27965" xr:uid="{4EB66CB8-835A-4C0A-AAE8-C0C9415AAA05}"/>
    <cellStyle name="Normal 3 6 3 9 2" xfId="55884" xr:uid="{CDF18CB1-DEC0-47E9-A152-ECD278BE0309}"/>
    <cellStyle name="Normal 3 6 4" xfId="461" xr:uid="{E02C88A6-A699-442D-92D5-70425CB8D288}"/>
    <cellStyle name="Normal 3 6 4 2" xfId="22033" xr:uid="{4F771411-5786-4CAE-9770-49CDCC2DF723}"/>
    <cellStyle name="Normal 3 6 4 2 2" xfId="22034" xr:uid="{0169C608-C090-41D1-9CE9-7F6EB37693C2}"/>
    <cellStyle name="Normal 3 6 4 2 2 2" xfId="22035" xr:uid="{C2B67720-13FC-42D1-A2CF-182A3B4E489A}"/>
    <cellStyle name="Normal 3 6 4 2 2 2 2" xfId="22036" xr:uid="{82DEEC4C-382A-435E-9603-BE3037AEA98A}"/>
    <cellStyle name="Normal 3 6 4 2 2 2 2 2" xfId="22037" xr:uid="{EF1EFCC6-4C4E-4A8A-BB5B-EC4B28406161}"/>
    <cellStyle name="Normal 3 6 4 2 2 2 2 2 2" xfId="49986" xr:uid="{2E6B6BA9-E681-4032-9089-55C4BF8B901E}"/>
    <cellStyle name="Normal 3 6 4 2 2 2 2 3" xfId="49985" xr:uid="{17203F14-E923-401C-87DD-ACB631E0A2BB}"/>
    <cellStyle name="Normal 3 6 4 2 2 2 3" xfId="22038" xr:uid="{D8451CFA-D390-489A-A6F9-24970E871610}"/>
    <cellStyle name="Normal 3 6 4 2 2 2 3 2" xfId="49987" xr:uid="{8C313050-295A-486C-92A3-EC28341DEE87}"/>
    <cellStyle name="Normal 3 6 4 2 2 2 4" xfId="49984" xr:uid="{F10F01EF-0CB7-48C9-8205-EF87C56FBC8F}"/>
    <cellStyle name="Normal 3 6 4 2 2 3" xfId="22039" xr:uid="{131FF77F-8110-4B52-B67A-D9991C6005D0}"/>
    <cellStyle name="Normal 3 6 4 2 2 3 2" xfId="22040" xr:uid="{8CA706A5-EE69-4FA1-93C6-DEB6D72DEDBE}"/>
    <cellStyle name="Normal 3 6 4 2 2 3 2 2" xfId="49989" xr:uid="{ACA7EEB6-30F3-45EC-B78B-9C5177028BF9}"/>
    <cellStyle name="Normal 3 6 4 2 2 3 3" xfId="49988" xr:uid="{BBC100BD-82A0-4D04-A64A-DFB1283E2F03}"/>
    <cellStyle name="Normal 3 6 4 2 2 4" xfId="22041" xr:uid="{E6F42D73-DD80-442F-9840-DD28D6E7C2B0}"/>
    <cellStyle name="Normal 3 6 4 2 2 4 2" xfId="49990" xr:uid="{3CD8D8BB-0E06-4272-A2EC-6266BFDACF57}"/>
    <cellStyle name="Normal 3 6 4 2 2 5" xfId="49983" xr:uid="{9D493839-8896-4BEB-BE8D-A486E3A1CDE0}"/>
    <cellStyle name="Normal 3 6 4 2 3" xfId="22042" xr:uid="{E2D1986E-2871-4E19-A47E-4BAE62685406}"/>
    <cellStyle name="Normal 3 6 4 2 3 2" xfId="22043" xr:uid="{F90F975B-DE5A-4DE9-A6FB-4410F81DBE1E}"/>
    <cellStyle name="Normal 3 6 4 2 3 2 2" xfId="22044" xr:uid="{0B30F94D-206B-4913-AEEB-8B5AF53CD96B}"/>
    <cellStyle name="Normal 3 6 4 2 3 2 2 2" xfId="49993" xr:uid="{9F23A560-5C30-4144-B14D-E4B974682DE7}"/>
    <cellStyle name="Normal 3 6 4 2 3 2 3" xfId="49992" xr:uid="{F5B78BEE-63FB-44AC-952A-B5FF8D6FD4A5}"/>
    <cellStyle name="Normal 3 6 4 2 3 3" xfId="22045" xr:uid="{BB6539E9-FF26-422F-A96E-5D962CD6A943}"/>
    <cellStyle name="Normal 3 6 4 2 3 3 2" xfId="49994" xr:uid="{1387375D-FB80-485B-9873-34DB55BC9C73}"/>
    <cellStyle name="Normal 3 6 4 2 3 4" xfId="49991" xr:uid="{8198E84A-C9CC-4D25-BA98-57888CF235A5}"/>
    <cellStyle name="Normal 3 6 4 2 4" xfId="22046" xr:uid="{E951CA63-5FC0-490C-988A-3C17E91FD3DC}"/>
    <cellStyle name="Normal 3 6 4 2 4 2" xfId="22047" xr:uid="{0DF5E44E-EDF3-48DD-BC96-29C6C7FC3209}"/>
    <cellStyle name="Normal 3 6 4 2 4 2 2" xfId="49996" xr:uid="{8417A003-F97D-40C7-BEF8-D5851EBAE8B9}"/>
    <cellStyle name="Normal 3 6 4 2 4 3" xfId="49995" xr:uid="{11A746DD-8AE5-4711-BCED-F5E22376B392}"/>
    <cellStyle name="Normal 3 6 4 2 5" xfId="22048" xr:uid="{89C5C746-A37A-4BEC-920A-326F3BF0BDA2}"/>
    <cellStyle name="Normal 3 6 4 2 5 2" xfId="49997" xr:uid="{E57142F7-C32D-4B19-AA97-8B5C7DD36B0E}"/>
    <cellStyle name="Normal 3 6 4 2 6" xfId="49982" xr:uid="{0D401747-F3FF-47D5-BB56-F1FA176BB839}"/>
    <cellStyle name="Normal 3 6 4 3" xfId="22049" xr:uid="{A02F40BD-C775-44A6-A58F-0E3379B19FC3}"/>
    <cellStyle name="Normal 3 6 4 3 2" xfId="22050" xr:uid="{F8A2171F-892F-4F83-A4B8-0B9B40075549}"/>
    <cellStyle name="Normal 3 6 4 3 2 2" xfId="22051" xr:uid="{27932365-8392-469C-AABA-AD53E9E77C2C}"/>
    <cellStyle name="Normal 3 6 4 3 2 2 2" xfId="22052" xr:uid="{AE3490FF-C408-42B2-86BC-A72D39D95A2F}"/>
    <cellStyle name="Normal 3 6 4 3 2 2 2 2" xfId="50001" xr:uid="{364B5C93-D2D3-416E-9E86-B0E77F6761A1}"/>
    <cellStyle name="Normal 3 6 4 3 2 2 3" xfId="50000" xr:uid="{A0B6D755-2534-40B6-8E0A-81D7B558C1AC}"/>
    <cellStyle name="Normal 3 6 4 3 2 3" xfId="22053" xr:uid="{42308796-E3DE-4D51-BD9E-B3A67D44EC72}"/>
    <cellStyle name="Normal 3 6 4 3 2 3 2" xfId="50002" xr:uid="{603A3124-C87D-4462-AD45-C01A64403D85}"/>
    <cellStyle name="Normal 3 6 4 3 2 4" xfId="49999" xr:uid="{72380830-2F7B-4CA1-B6DE-2D20ADBB9FED}"/>
    <cellStyle name="Normal 3 6 4 3 3" xfId="22054" xr:uid="{089A0518-2986-41D7-AEC2-C690AEB8D518}"/>
    <cellStyle name="Normal 3 6 4 3 3 2" xfId="22055" xr:uid="{58D393AF-EA5C-4C05-AAF1-96442C2677D3}"/>
    <cellStyle name="Normal 3 6 4 3 3 2 2" xfId="50004" xr:uid="{EADEB4F3-4E0E-4602-9707-5AE5E92466BD}"/>
    <cellStyle name="Normal 3 6 4 3 3 3" xfId="50003" xr:uid="{F2354626-2C65-41A2-8FEC-772879A5D8A3}"/>
    <cellStyle name="Normal 3 6 4 3 4" xfId="22056" xr:uid="{426079B4-727A-4FC8-95B6-7C45DC3541B6}"/>
    <cellStyle name="Normal 3 6 4 3 4 2" xfId="50005" xr:uid="{E31DB273-E9C0-433B-BF3B-0D80B9CAC497}"/>
    <cellStyle name="Normal 3 6 4 3 5" xfId="49998" xr:uid="{202DFE68-6E1C-4E3F-9EFA-B917B3621667}"/>
    <cellStyle name="Normal 3 6 4 4" xfId="22057" xr:uid="{FBA82DB8-5130-404A-A0EB-31CB48EA7C77}"/>
    <cellStyle name="Normal 3 6 4 4 2" xfId="22058" xr:uid="{582DBC08-04A8-4F98-99BC-44C148E5B3AA}"/>
    <cellStyle name="Normal 3 6 4 4 2 2" xfId="22059" xr:uid="{9ED19CC8-E626-4377-8093-61D08552CFE9}"/>
    <cellStyle name="Normal 3 6 4 4 2 2 2" xfId="22060" xr:uid="{6FAF38B0-B1E1-450B-ABC5-F5FB480E2ADE}"/>
    <cellStyle name="Normal 3 6 4 4 2 2 2 2" xfId="50009" xr:uid="{05030C88-4969-469B-B89F-BF9DAC5A3763}"/>
    <cellStyle name="Normal 3 6 4 4 2 2 3" xfId="50008" xr:uid="{B65689F9-B96D-4769-B352-2BD70D26B20B}"/>
    <cellStyle name="Normal 3 6 4 4 2 3" xfId="22061" xr:uid="{C9578227-1AB8-47B9-BF4D-C1C24299A32A}"/>
    <cellStyle name="Normal 3 6 4 4 2 3 2" xfId="50010" xr:uid="{9EBD93CE-7047-4903-AFE3-7EA06F3176BF}"/>
    <cellStyle name="Normal 3 6 4 4 2 4" xfId="50007" xr:uid="{DA62C1D1-12D5-4586-8D50-1202A4CF5BAD}"/>
    <cellStyle name="Normal 3 6 4 4 3" xfId="22062" xr:uid="{DE8DE71B-A895-498F-B340-8A7B312956F7}"/>
    <cellStyle name="Normal 3 6 4 4 3 2" xfId="22063" xr:uid="{E485FF6C-93C5-4B21-86C8-DF0954867C5B}"/>
    <cellStyle name="Normal 3 6 4 4 3 2 2" xfId="50012" xr:uid="{988217A2-5CE3-401F-81F6-1AFD0FEA4FB5}"/>
    <cellStyle name="Normal 3 6 4 4 3 3" xfId="50011" xr:uid="{D223B8FA-9BB2-45A5-B137-B88C6D381542}"/>
    <cellStyle name="Normal 3 6 4 4 4" xfId="22064" xr:uid="{5AAC5066-94C1-4E7B-B7F7-A5CF8E8A6D38}"/>
    <cellStyle name="Normal 3 6 4 4 4 2" xfId="50013" xr:uid="{56351F0B-0E75-496A-964A-76AC5C329FBC}"/>
    <cellStyle name="Normal 3 6 4 4 5" xfId="50006" xr:uid="{6589A0DD-C575-43CF-A70E-25999C22BC75}"/>
    <cellStyle name="Normal 3 6 4 5" xfId="22065" xr:uid="{8B08C151-0921-4F3B-8412-BF5A4CF6F77D}"/>
    <cellStyle name="Normal 3 6 4 5 2" xfId="22066" xr:uid="{F9CD04CF-676C-4E26-A795-800826C4D005}"/>
    <cellStyle name="Normal 3 6 4 5 2 2" xfId="22067" xr:uid="{B47FA3E5-9FAF-4903-9172-FA53B0CF3249}"/>
    <cellStyle name="Normal 3 6 4 5 2 2 2" xfId="50016" xr:uid="{5CABF89C-5533-4923-BE5D-8887AD9AEDC8}"/>
    <cellStyle name="Normal 3 6 4 5 2 3" xfId="50015" xr:uid="{3B1E974A-7171-4358-8F71-88BEAD545323}"/>
    <cellStyle name="Normal 3 6 4 5 3" xfId="22068" xr:uid="{19B8DE36-FDD3-4C40-ABCF-CF353F0514E5}"/>
    <cellStyle name="Normal 3 6 4 5 3 2" xfId="50017" xr:uid="{729D7F3D-51C5-4FC7-B5D2-7432F52ABA45}"/>
    <cellStyle name="Normal 3 6 4 5 4" xfId="50014" xr:uid="{E95A7062-3BB4-4F12-AB26-8C7803026381}"/>
    <cellStyle name="Normal 3 6 4 6" xfId="22069" xr:uid="{6CC520D1-02DA-4D80-BAE3-4E36F57A1B99}"/>
    <cellStyle name="Normal 3 6 4 6 2" xfId="22070" xr:uid="{42320DC3-283C-4749-BB20-C802D00E09FA}"/>
    <cellStyle name="Normal 3 6 4 6 2 2" xfId="50019" xr:uid="{93005D08-1A91-4244-92E2-B84AF39E470F}"/>
    <cellStyle name="Normal 3 6 4 6 3" xfId="50018" xr:uid="{9B8A1D46-3BF5-435E-BB56-02F2CF55434E}"/>
    <cellStyle name="Normal 3 6 4 7" xfId="22071" xr:uid="{4A54C4CE-A294-448E-9CC8-08714B24CFF4}"/>
    <cellStyle name="Normal 3 6 4 7 2" xfId="50020" xr:uid="{13EB2692-7B16-466F-A535-2BAC2FD9A0A3}"/>
    <cellStyle name="Normal 3 6 4 8" xfId="28440" xr:uid="{718ABB9C-70AE-4EB3-A1FC-78E01CE93A4F}"/>
    <cellStyle name="Normal 3 6 5" xfId="22072" xr:uid="{05B69357-E5E0-42F5-A8E3-F17C9722EC60}"/>
    <cellStyle name="Normal 3 6 5 2" xfId="22073" xr:uid="{0343F1B7-4A09-4F0C-B42B-243D3848311C}"/>
    <cellStyle name="Normal 3 6 5 2 2" xfId="22074" xr:uid="{0B424BA4-8E33-4644-A5A4-363F96752BBD}"/>
    <cellStyle name="Normal 3 6 5 2 2 2" xfId="22075" xr:uid="{E417F65F-6F44-4E92-ADAE-ACB01844CD3B}"/>
    <cellStyle name="Normal 3 6 5 2 2 2 2" xfId="22076" xr:uid="{861551DF-A6DD-4346-84A2-B18B381337E1}"/>
    <cellStyle name="Normal 3 6 5 2 2 2 2 2" xfId="50025" xr:uid="{3845B73C-151D-40D1-AE92-DEEEFB57DFD8}"/>
    <cellStyle name="Normal 3 6 5 2 2 2 3" xfId="50024" xr:uid="{B3FD6422-E545-4E96-8A91-7D05756B57A6}"/>
    <cellStyle name="Normal 3 6 5 2 2 3" xfId="22077" xr:uid="{3E90AD1C-C76D-4770-9DAA-CF1903F3D996}"/>
    <cellStyle name="Normal 3 6 5 2 2 3 2" xfId="50026" xr:uid="{A3C5A988-F122-4B9C-9952-8E46488115B0}"/>
    <cellStyle name="Normal 3 6 5 2 2 4" xfId="50023" xr:uid="{475DD891-0B73-4785-8E30-961392985AB8}"/>
    <cellStyle name="Normal 3 6 5 2 3" xfId="22078" xr:uid="{A636B519-FA31-4658-9D64-33927BC816AB}"/>
    <cellStyle name="Normal 3 6 5 2 3 2" xfId="22079" xr:uid="{966ADD9A-AA30-47D1-B335-29B947652993}"/>
    <cellStyle name="Normal 3 6 5 2 3 2 2" xfId="50028" xr:uid="{4B49CC0E-3357-4C6D-823B-84A821C5CBEB}"/>
    <cellStyle name="Normal 3 6 5 2 3 3" xfId="50027" xr:uid="{56169923-1EC5-43BC-B56B-481AFBB24610}"/>
    <cellStyle name="Normal 3 6 5 2 4" xfId="22080" xr:uid="{776B9255-DC34-4CD7-9253-BFA58BC50AAE}"/>
    <cellStyle name="Normal 3 6 5 2 4 2" xfId="50029" xr:uid="{F77BD352-A2DA-48E2-877F-8CEFB4B0E843}"/>
    <cellStyle name="Normal 3 6 5 2 5" xfId="50022" xr:uid="{62C1051C-37B6-4D9B-8393-007D86EF802F}"/>
    <cellStyle name="Normal 3 6 5 3" xfId="22081" xr:uid="{A234F05D-A2F7-4699-B411-4D8430E1EC23}"/>
    <cellStyle name="Normal 3 6 5 3 2" xfId="22082" xr:uid="{1A6372C1-5FFA-4545-9E12-92EC731B1CF7}"/>
    <cellStyle name="Normal 3 6 5 3 2 2" xfId="22083" xr:uid="{F56EA73D-5994-4185-9A29-170F87120CB7}"/>
    <cellStyle name="Normal 3 6 5 3 2 2 2" xfId="50032" xr:uid="{25778A2C-A760-49F8-BE89-E07933845254}"/>
    <cellStyle name="Normal 3 6 5 3 2 3" xfId="50031" xr:uid="{F9B15F58-061B-4D68-9A99-CB206FDA92F2}"/>
    <cellStyle name="Normal 3 6 5 3 3" xfId="22084" xr:uid="{1A4EC4AF-75D3-4591-A051-FE9A8D50B3F1}"/>
    <cellStyle name="Normal 3 6 5 3 3 2" xfId="50033" xr:uid="{45E98189-7388-4597-A66D-AB62E29E2A00}"/>
    <cellStyle name="Normal 3 6 5 3 4" xfId="50030" xr:uid="{256D3AFA-A56D-4E90-BBE2-F3F6E09C88DB}"/>
    <cellStyle name="Normal 3 6 5 4" xfId="22085" xr:uid="{D0FE2052-F7A9-4C54-8D5D-0478953CD545}"/>
    <cellStyle name="Normal 3 6 5 4 2" xfId="22086" xr:uid="{29125AAB-026B-4EAE-8054-EC3B3A36B188}"/>
    <cellStyle name="Normal 3 6 5 4 2 2" xfId="50035" xr:uid="{AA0A5BBE-3246-4BE3-883B-38AF0EB3E25B}"/>
    <cellStyle name="Normal 3 6 5 4 3" xfId="50034" xr:uid="{08C4813B-B163-45FD-8CD8-203E9DE44758}"/>
    <cellStyle name="Normal 3 6 5 5" xfId="22087" xr:uid="{8E15FCFB-8A32-4FA4-970C-580215CFC478}"/>
    <cellStyle name="Normal 3 6 5 5 2" xfId="50036" xr:uid="{66EB2D4F-3B5A-4F6A-BF10-EB19BB7A7CAE}"/>
    <cellStyle name="Normal 3 6 5 6" xfId="50021" xr:uid="{C37BF020-1D4F-4844-A262-A7BF776453F0}"/>
    <cellStyle name="Normal 3 6 6" xfId="22088" xr:uid="{D2A0C974-1BDA-46D9-9B50-D0B74212ECFF}"/>
    <cellStyle name="Normal 3 6 6 2" xfId="22089" xr:uid="{2DE4084C-C551-4EED-97E6-5369BFBDD774}"/>
    <cellStyle name="Normal 3 6 6 2 2" xfId="22090" xr:uid="{819E21ED-3CD2-4677-9B8A-5534041452CC}"/>
    <cellStyle name="Normal 3 6 6 2 2 2" xfId="22091" xr:uid="{837484C3-46A0-4E17-9202-97ED1539800A}"/>
    <cellStyle name="Normal 3 6 6 2 2 2 2" xfId="50040" xr:uid="{C152ED56-55F7-489D-A904-DF1520B56110}"/>
    <cellStyle name="Normal 3 6 6 2 2 3" xfId="50039" xr:uid="{AADE697E-3900-44A3-A6A6-A652D6349B90}"/>
    <cellStyle name="Normal 3 6 6 2 3" xfId="22092" xr:uid="{3356B79E-164A-4E68-85C5-5ADE60A91465}"/>
    <cellStyle name="Normal 3 6 6 2 3 2" xfId="50041" xr:uid="{6330788E-424C-4B00-B328-C1843F065BAE}"/>
    <cellStyle name="Normal 3 6 6 2 4" xfId="50038" xr:uid="{2C7E3F59-039C-4FF5-93BE-EB7D1B2F3079}"/>
    <cellStyle name="Normal 3 6 6 3" xfId="22093" xr:uid="{FA213FF4-7ADA-4200-A554-3AD04C1D3139}"/>
    <cellStyle name="Normal 3 6 6 3 2" xfId="22094" xr:uid="{82AE7BC5-8B92-4457-9A91-963E7A1869DD}"/>
    <cellStyle name="Normal 3 6 6 3 2 2" xfId="50043" xr:uid="{F678A0EB-4CEC-4B73-9730-C6FCAD336DC5}"/>
    <cellStyle name="Normal 3 6 6 3 3" xfId="50042" xr:uid="{E7D32CC5-C06A-45B4-A647-516819EA4007}"/>
    <cellStyle name="Normal 3 6 6 4" xfId="22095" xr:uid="{B5F6CEEC-4AC7-467F-BDB8-3EFB50D552F6}"/>
    <cellStyle name="Normal 3 6 6 4 2" xfId="50044" xr:uid="{F07F1546-3E51-480F-B083-8D8903D8EE47}"/>
    <cellStyle name="Normal 3 6 6 5" xfId="50037" xr:uid="{7DE48EB0-CAE7-4242-8D70-8F5ED5A55FC5}"/>
    <cellStyle name="Normal 3 6 7" xfId="22096" xr:uid="{E3D5AA0E-E501-4A03-A333-C4E28FFF049B}"/>
    <cellStyle name="Normal 3 6 7 2" xfId="22097" xr:uid="{71FF9FA7-C43E-4A26-ACCA-909EC44BAA88}"/>
    <cellStyle name="Normal 3 6 7 2 2" xfId="22098" xr:uid="{F01D13B1-DACC-4361-887F-C8D2D3BF8174}"/>
    <cellStyle name="Normal 3 6 7 2 2 2" xfId="22099" xr:uid="{49800C05-1E5D-4BDE-8E4E-413BA51670EF}"/>
    <cellStyle name="Normal 3 6 7 2 2 2 2" xfId="50048" xr:uid="{47D1130D-A270-4796-9A20-1A0E60B432C1}"/>
    <cellStyle name="Normal 3 6 7 2 2 3" xfId="50047" xr:uid="{58BDF17A-F85F-48DB-ACC1-24D2BD2A8FDD}"/>
    <cellStyle name="Normal 3 6 7 2 3" xfId="22100" xr:uid="{F0D88753-7D21-4F99-BB1E-AA3A46AA0B30}"/>
    <cellStyle name="Normal 3 6 7 2 3 2" xfId="50049" xr:uid="{3813F0CA-2D6E-4709-8352-030A399C784B}"/>
    <cellStyle name="Normal 3 6 7 2 4" xfId="50046" xr:uid="{98FA8E97-9C0A-40AE-BF85-AA477262A553}"/>
    <cellStyle name="Normal 3 6 7 3" xfId="22101" xr:uid="{59345AC5-C065-42C8-966C-4C0F00010CBD}"/>
    <cellStyle name="Normal 3 6 7 3 2" xfId="22102" xr:uid="{0E4808D5-CA87-4C7D-82EE-C908B39800C0}"/>
    <cellStyle name="Normal 3 6 7 3 2 2" xfId="50051" xr:uid="{6A51A996-3ABB-4EAC-82CF-73525F1893AE}"/>
    <cellStyle name="Normal 3 6 7 3 3" xfId="50050" xr:uid="{353EBE90-DE22-4FE2-93B3-06C86FF6975D}"/>
    <cellStyle name="Normal 3 6 7 4" xfId="22103" xr:uid="{DF992E4E-4408-42B5-B342-C8D307262F8D}"/>
    <cellStyle name="Normal 3 6 7 4 2" xfId="50052" xr:uid="{6D8127FC-27C3-45D4-B72F-B9899F7643C3}"/>
    <cellStyle name="Normal 3 6 7 5" xfId="50045" xr:uid="{AD5C052C-C969-4C2D-8EF8-25E10C7F091C}"/>
    <cellStyle name="Normal 3 6 8" xfId="22104" xr:uid="{8CAD3A0F-0309-4A9F-A123-1D9846CC72FE}"/>
    <cellStyle name="Normal 3 6 8 2" xfId="22105" xr:uid="{002D0E70-19F5-4415-A8CA-30CE57731BAC}"/>
    <cellStyle name="Normal 3 6 8 2 2" xfId="22106" xr:uid="{9CC3E1CA-FD79-49CA-AB3C-E9FC8769BC31}"/>
    <cellStyle name="Normal 3 6 8 2 2 2" xfId="50055" xr:uid="{1BA72267-EC9C-40F6-96EC-938A06A62D18}"/>
    <cellStyle name="Normal 3 6 8 2 3" xfId="50054" xr:uid="{36606AAE-C508-4ECF-BF9A-509E0DD11B80}"/>
    <cellStyle name="Normal 3 6 8 3" xfId="22107" xr:uid="{37EEF492-5FAD-4BBA-87C8-A811CC46991A}"/>
    <cellStyle name="Normal 3 6 8 3 2" xfId="50056" xr:uid="{6BC5B50E-AF69-495A-BE6A-BD8840491CF2}"/>
    <cellStyle name="Normal 3 6 8 4" xfId="50053" xr:uid="{1692707A-4D2A-4613-9C56-086B3E047BCA}"/>
    <cellStyle name="Normal 3 6 9" xfId="22108" xr:uid="{9C8EFF01-7494-4AED-8215-46BF6E149C57}"/>
    <cellStyle name="Normal 3 6 9 2" xfId="22109" xr:uid="{00DE2F69-D51C-4702-ACCB-895497D8F849}"/>
    <cellStyle name="Normal 3 6 9 2 2" xfId="50058" xr:uid="{87AA7FED-1EAD-431B-BB5B-0AA03DD31D29}"/>
    <cellStyle name="Normal 3 6 9 3" xfId="50057" xr:uid="{C9CC4C9E-8ECB-41A7-9C4B-8B2EEC29E596}"/>
    <cellStyle name="Normal 3 7" xfId="153" xr:uid="{CB74E538-9839-48EA-AD57-8A227F5600C0}"/>
    <cellStyle name="Normal 3 7 10" xfId="27966" xr:uid="{AE5B40A7-17BA-423C-8ED5-5843FFB41957}"/>
    <cellStyle name="Normal 3 7 10 2" xfId="55885" xr:uid="{67A24C22-51F8-45FB-9F02-C21839810DE0}"/>
    <cellStyle name="Normal 3 7 11" xfId="28135" xr:uid="{306F5B4D-2F7B-4397-9199-C64AC49513BA}"/>
    <cellStyle name="Normal 3 7 2" xfId="308" xr:uid="{D2377197-E731-45FA-88A5-E9D6BFC88E18}"/>
    <cellStyle name="Normal 3 7 2 10" xfId="28289" xr:uid="{B106D9DC-58E6-47C7-91D3-8F0E50F883D7}"/>
    <cellStyle name="Normal 3 7 2 2" xfId="655" xr:uid="{CEF3BB49-DD02-4F98-A481-D770BA4366FD}"/>
    <cellStyle name="Normal 3 7 2 2 2" xfId="22110" xr:uid="{AE5EF3B8-AD9B-47C9-80EF-F38BCEE5BB4A}"/>
    <cellStyle name="Normal 3 7 2 2 2 2" xfId="22111" xr:uid="{D5572141-974B-48AA-A6B8-11AF7FB4385B}"/>
    <cellStyle name="Normal 3 7 2 2 2 2 2" xfId="22112" xr:uid="{0AF72864-4798-4423-8387-6674F7273E03}"/>
    <cellStyle name="Normal 3 7 2 2 2 2 2 2" xfId="22113" xr:uid="{6CC11A73-D3BF-484E-BEFA-20DC5E70A6C4}"/>
    <cellStyle name="Normal 3 7 2 2 2 2 2 2 2" xfId="22114" xr:uid="{5659201C-0AA7-48A2-AD30-A175C1849BC7}"/>
    <cellStyle name="Normal 3 7 2 2 2 2 2 2 2 2" xfId="50063" xr:uid="{4D7E0917-6898-4D93-863E-BB0EF48BC091}"/>
    <cellStyle name="Normal 3 7 2 2 2 2 2 2 3" xfId="50062" xr:uid="{5262A1C7-6D0E-4F96-AF7F-8D6F33E495BF}"/>
    <cellStyle name="Normal 3 7 2 2 2 2 2 3" xfId="22115" xr:uid="{7B661068-ACC7-478D-9846-572F7B748880}"/>
    <cellStyle name="Normal 3 7 2 2 2 2 2 3 2" xfId="50064" xr:uid="{FBC08439-5084-4C78-92D5-7B84FA334AC7}"/>
    <cellStyle name="Normal 3 7 2 2 2 2 2 4" xfId="50061" xr:uid="{AB3F6095-FB88-412C-B9CB-3A6A18427B12}"/>
    <cellStyle name="Normal 3 7 2 2 2 2 3" xfId="22116" xr:uid="{E92B765A-E775-44CE-B6F9-948EFE16B3F7}"/>
    <cellStyle name="Normal 3 7 2 2 2 2 3 2" xfId="22117" xr:uid="{8749EA7F-D721-4DDB-AD28-1A8F8828CB8A}"/>
    <cellStyle name="Normal 3 7 2 2 2 2 3 2 2" xfId="50066" xr:uid="{8756285C-4A34-4032-A618-395293780B69}"/>
    <cellStyle name="Normal 3 7 2 2 2 2 3 3" xfId="50065" xr:uid="{7A63FEA2-587A-44F7-85DF-74FA4DD08BE1}"/>
    <cellStyle name="Normal 3 7 2 2 2 2 4" xfId="22118" xr:uid="{E4738C9E-4E60-4F5B-B179-DEE8A52185C6}"/>
    <cellStyle name="Normal 3 7 2 2 2 2 4 2" xfId="50067" xr:uid="{18142317-873F-49A6-A92C-8B647FFCFD90}"/>
    <cellStyle name="Normal 3 7 2 2 2 2 5" xfId="50060" xr:uid="{63E92C9B-AA16-4037-A75E-30FBBDF3F6C9}"/>
    <cellStyle name="Normal 3 7 2 2 2 3" xfId="22119" xr:uid="{1167BFB7-5F4E-4A8C-87CA-2E226D91BCBC}"/>
    <cellStyle name="Normal 3 7 2 2 2 3 2" xfId="22120" xr:uid="{BC0FB7C5-6B93-4DF9-A6A6-33C09A126672}"/>
    <cellStyle name="Normal 3 7 2 2 2 3 2 2" xfId="22121" xr:uid="{C0B75E12-C49D-4F8D-A15E-E781B056B11E}"/>
    <cellStyle name="Normal 3 7 2 2 2 3 2 2 2" xfId="50070" xr:uid="{F9E45C50-CD83-4C60-BC5D-4D592098452A}"/>
    <cellStyle name="Normal 3 7 2 2 2 3 2 3" xfId="50069" xr:uid="{48FAFE75-1CDE-4452-9D16-990D22CC342E}"/>
    <cellStyle name="Normal 3 7 2 2 2 3 3" xfId="22122" xr:uid="{DABA646B-591E-4FE0-BA37-163727E41D25}"/>
    <cellStyle name="Normal 3 7 2 2 2 3 3 2" xfId="50071" xr:uid="{B3D94C43-F944-4564-9290-3CA972800A69}"/>
    <cellStyle name="Normal 3 7 2 2 2 3 4" xfId="50068" xr:uid="{AD84B583-1F6E-449D-990B-8830505B065C}"/>
    <cellStyle name="Normal 3 7 2 2 2 4" xfId="22123" xr:uid="{8F35D280-8C75-4654-9CE1-0DD0AAC78056}"/>
    <cellStyle name="Normal 3 7 2 2 2 4 2" xfId="22124" xr:uid="{1D5E014F-44EB-43DA-993A-9D7D34A8F9C6}"/>
    <cellStyle name="Normal 3 7 2 2 2 4 2 2" xfId="50073" xr:uid="{5158CF71-48D8-4C3D-8866-B9C25A63DC2A}"/>
    <cellStyle name="Normal 3 7 2 2 2 4 3" xfId="50072" xr:uid="{BC01EA02-D5C3-4A80-BA0F-DE6F22C6F958}"/>
    <cellStyle name="Normal 3 7 2 2 2 5" xfId="22125" xr:uid="{EB928C88-5FA8-4AB2-BA49-0B6A3610DB25}"/>
    <cellStyle name="Normal 3 7 2 2 2 5 2" xfId="50074" xr:uid="{B82AC538-B071-4778-9DD4-05FB641FA7E0}"/>
    <cellStyle name="Normal 3 7 2 2 2 6" xfId="50059" xr:uid="{B423243D-5622-4F45-930A-7122464E1084}"/>
    <cellStyle name="Normal 3 7 2 2 3" xfId="22126" xr:uid="{FE9C3CA8-27FD-493C-9830-AAD8EA16B1B6}"/>
    <cellStyle name="Normal 3 7 2 2 3 2" xfId="22127" xr:uid="{74B5E2CA-3651-4644-A374-80B477654DF6}"/>
    <cellStyle name="Normal 3 7 2 2 3 2 2" xfId="22128" xr:uid="{E52CB5A5-4877-4D7F-98EB-F637E1E2729F}"/>
    <cellStyle name="Normal 3 7 2 2 3 2 2 2" xfId="22129" xr:uid="{8D1DBABB-ED81-4BAA-BD21-9B00D136701C}"/>
    <cellStyle name="Normal 3 7 2 2 3 2 2 2 2" xfId="50078" xr:uid="{5B862775-A930-4729-81D3-333854B53E42}"/>
    <cellStyle name="Normal 3 7 2 2 3 2 2 3" xfId="50077" xr:uid="{0E6EC4C2-B931-457C-8A62-213439BD5DDA}"/>
    <cellStyle name="Normal 3 7 2 2 3 2 3" xfId="22130" xr:uid="{EE432DE5-CAA3-4916-85C3-FEF157D438BE}"/>
    <cellStyle name="Normal 3 7 2 2 3 2 3 2" xfId="50079" xr:uid="{BDCB957D-7EBA-4A21-AD0C-7E2FD60D4E7B}"/>
    <cellStyle name="Normal 3 7 2 2 3 2 4" xfId="50076" xr:uid="{5EB47C1E-692F-4724-989D-E5760E47B8C3}"/>
    <cellStyle name="Normal 3 7 2 2 3 3" xfId="22131" xr:uid="{50B6B014-F002-4A5B-8049-6B15BC0E08D8}"/>
    <cellStyle name="Normal 3 7 2 2 3 3 2" xfId="22132" xr:uid="{97CE34C3-1915-432E-8503-472DA10CD1E5}"/>
    <cellStyle name="Normal 3 7 2 2 3 3 2 2" xfId="50081" xr:uid="{8394C76A-0C87-48EC-BB19-A3AE506B6157}"/>
    <cellStyle name="Normal 3 7 2 2 3 3 3" xfId="50080" xr:uid="{3405745C-5DDB-4AB1-998E-1AC855E0376A}"/>
    <cellStyle name="Normal 3 7 2 2 3 4" xfId="22133" xr:uid="{EEE9DFB0-F061-4A89-A5C4-7FBC846DA986}"/>
    <cellStyle name="Normal 3 7 2 2 3 4 2" xfId="50082" xr:uid="{6E35660F-77FF-4F08-82A7-31B2080192FC}"/>
    <cellStyle name="Normal 3 7 2 2 3 5" xfId="50075" xr:uid="{F52F03BE-8728-4420-9154-B032C9C1384D}"/>
    <cellStyle name="Normal 3 7 2 2 4" xfId="22134" xr:uid="{61746897-B054-4531-8FBD-30C733CC485E}"/>
    <cellStyle name="Normal 3 7 2 2 4 2" xfId="22135" xr:uid="{0C14D303-E1B1-41CC-B07B-CD32350924C0}"/>
    <cellStyle name="Normal 3 7 2 2 4 2 2" xfId="22136" xr:uid="{A172FE00-F7AF-46CD-A4BE-4C502207D606}"/>
    <cellStyle name="Normal 3 7 2 2 4 2 2 2" xfId="22137" xr:uid="{6F2D35DF-ED49-4C32-B8A7-45CD05EEF4B1}"/>
    <cellStyle name="Normal 3 7 2 2 4 2 2 2 2" xfId="50086" xr:uid="{B2C3DCDF-8266-4BF2-AC25-B03C471352DD}"/>
    <cellStyle name="Normal 3 7 2 2 4 2 2 3" xfId="50085" xr:uid="{49D79734-13BC-4F4F-9501-21B19A3252DC}"/>
    <cellStyle name="Normal 3 7 2 2 4 2 3" xfId="22138" xr:uid="{47B9EB73-D1EC-4B33-B9D0-A9E466478AA4}"/>
    <cellStyle name="Normal 3 7 2 2 4 2 3 2" xfId="50087" xr:uid="{3700A0B0-EB70-44B0-A46B-60E67E1E7831}"/>
    <cellStyle name="Normal 3 7 2 2 4 2 4" xfId="50084" xr:uid="{E764AEA0-CCA5-48B0-A7E8-C0761C0617F5}"/>
    <cellStyle name="Normal 3 7 2 2 4 3" xfId="22139" xr:uid="{E39A9065-5033-463F-9603-5EB04D5011F7}"/>
    <cellStyle name="Normal 3 7 2 2 4 3 2" xfId="22140" xr:uid="{85409160-3483-4BE5-921E-D8C86D05532B}"/>
    <cellStyle name="Normal 3 7 2 2 4 3 2 2" xfId="50089" xr:uid="{7512EE23-E367-4B4E-A36A-3B2A6034B5F1}"/>
    <cellStyle name="Normal 3 7 2 2 4 3 3" xfId="50088" xr:uid="{61BBED19-AE3C-41BF-960A-06E386EA83D3}"/>
    <cellStyle name="Normal 3 7 2 2 4 4" xfId="22141" xr:uid="{77A36FF5-A9A8-4A9D-B862-99F69A4B297C}"/>
    <cellStyle name="Normal 3 7 2 2 4 4 2" xfId="50090" xr:uid="{104ABA67-29D9-4CA6-ADDE-F083228511A0}"/>
    <cellStyle name="Normal 3 7 2 2 4 5" xfId="50083" xr:uid="{D443E8B1-F6FD-4DC7-A2B9-C511CE3A4DCF}"/>
    <cellStyle name="Normal 3 7 2 2 5" xfId="22142" xr:uid="{01A53643-26C3-4B75-A120-1047F76AF5B4}"/>
    <cellStyle name="Normal 3 7 2 2 5 2" xfId="22143" xr:uid="{F1C6A44D-9C32-44B2-9C62-87EF68B679B4}"/>
    <cellStyle name="Normal 3 7 2 2 5 2 2" xfId="22144" xr:uid="{EA94ED8F-D6E9-4D5C-9CEE-EEBB3FC50D5F}"/>
    <cellStyle name="Normal 3 7 2 2 5 2 2 2" xfId="50093" xr:uid="{D72EC930-4D0F-4687-BB6C-B5DC2D899930}"/>
    <cellStyle name="Normal 3 7 2 2 5 2 3" xfId="50092" xr:uid="{8101A0C0-A7CC-4E65-AC0E-17EB3691ADCE}"/>
    <cellStyle name="Normal 3 7 2 2 5 3" xfId="22145" xr:uid="{0EF2BEEF-2DC4-4D9A-BB4D-CB627E5EEEE0}"/>
    <cellStyle name="Normal 3 7 2 2 5 3 2" xfId="50094" xr:uid="{A2ABC766-82F2-4614-8677-49907F3EE7B5}"/>
    <cellStyle name="Normal 3 7 2 2 5 4" xfId="50091" xr:uid="{2A928C76-E6ED-429B-86B8-8D146EAEA17E}"/>
    <cellStyle name="Normal 3 7 2 2 6" xfId="22146" xr:uid="{CC56BDB2-ED46-43A0-B063-5061EC0DE8A8}"/>
    <cellStyle name="Normal 3 7 2 2 6 2" xfId="22147" xr:uid="{2C89A009-D991-4814-B61C-C7F95F2E484D}"/>
    <cellStyle name="Normal 3 7 2 2 6 2 2" xfId="50096" xr:uid="{4DEEE2F6-2237-4C28-A73A-BE86706A9348}"/>
    <cellStyle name="Normal 3 7 2 2 6 3" xfId="50095" xr:uid="{3068A512-45CA-48FB-A157-AD27B594EB48}"/>
    <cellStyle name="Normal 3 7 2 2 7" xfId="22148" xr:uid="{B797AFB4-B2D2-45CB-9C89-1474A59BE8D8}"/>
    <cellStyle name="Normal 3 7 2 2 7 2" xfId="50097" xr:uid="{72DFDE68-9F8D-40D8-991C-4691F5294549}"/>
    <cellStyle name="Normal 3 7 2 2 8" xfId="28634" xr:uid="{B89DCCA1-7103-4186-B572-A12A0836629A}"/>
    <cellStyle name="Normal 3 7 2 3" xfId="22149" xr:uid="{3F5766E2-3A8D-4FF8-AF7E-BBA73E38F5F7}"/>
    <cellStyle name="Normal 3 7 2 3 2" xfId="22150" xr:uid="{5E6A226B-319F-4D13-85AB-FEA3D9DC88AB}"/>
    <cellStyle name="Normal 3 7 2 3 2 2" xfId="22151" xr:uid="{39C9D757-42BF-4BD8-9B95-DBEF5236B13D}"/>
    <cellStyle name="Normal 3 7 2 3 2 2 2" xfId="22152" xr:uid="{65DF73A5-28EA-4704-8E99-682AB380F4D0}"/>
    <cellStyle name="Normal 3 7 2 3 2 2 2 2" xfId="22153" xr:uid="{2FE6900B-7D03-4A3D-9956-98C8097D1D2D}"/>
    <cellStyle name="Normal 3 7 2 3 2 2 2 2 2" xfId="50102" xr:uid="{7B4061D1-9FA6-4DF5-ACAF-BBAF157EAB7E}"/>
    <cellStyle name="Normal 3 7 2 3 2 2 2 3" xfId="50101" xr:uid="{82F7D724-2C9B-4F65-830B-82C12926A766}"/>
    <cellStyle name="Normal 3 7 2 3 2 2 3" xfId="22154" xr:uid="{71E286EB-98DF-4398-AC9F-6E98DF9DC5A6}"/>
    <cellStyle name="Normal 3 7 2 3 2 2 3 2" xfId="50103" xr:uid="{3FA13383-7B5B-4087-8381-2E1FDFE4C447}"/>
    <cellStyle name="Normal 3 7 2 3 2 2 4" xfId="50100" xr:uid="{1EB9ACC6-94C2-4E2C-9A1A-7C82257E1DE9}"/>
    <cellStyle name="Normal 3 7 2 3 2 3" xfId="22155" xr:uid="{1DD2A41D-FB78-46DD-8B2E-206F1B5A1040}"/>
    <cellStyle name="Normal 3 7 2 3 2 3 2" xfId="22156" xr:uid="{D9685D90-2D9E-4441-B855-E7FBE3B64A10}"/>
    <cellStyle name="Normal 3 7 2 3 2 3 2 2" xfId="50105" xr:uid="{E32DEB2F-3479-4E0F-8E4F-9A57AF072962}"/>
    <cellStyle name="Normal 3 7 2 3 2 3 3" xfId="50104" xr:uid="{22E66CBE-422F-48B0-BA33-1CB57635F9E8}"/>
    <cellStyle name="Normal 3 7 2 3 2 4" xfId="22157" xr:uid="{05F6DD87-0B5B-44AB-98B4-F320FCD3D354}"/>
    <cellStyle name="Normal 3 7 2 3 2 4 2" xfId="50106" xr:uid="{F4B343BF-0BB7-4CA3-83DF-404FE6D74DD5}"/>
    <cellStyle name="Normal 3 7 2 3 2 5" xfId="50099" xr:uid="{1A8983BE-93D2-43B5-AD5C-FFD95C3DECCD}"/>
    <cellStyle name="Normal 3 7 2 3 3" xfId="22158" xr:uid="{B430A4B2-4431-4A13-8561-6853A821450D}"/>
    <cellStyle name="Normal 3 7 2 3 3 2" xfId="22159" xr:uid="{DEA5123A-1019-4DA8-A262-D919239A6EB7}"/>
    <cellStyle name="Normal 3 7 2 3 3 2 2" xfId="22160" xr:uid="{107E9FB0-05DA-47DC-8A8E-1EF2D9C70473}"/>
    <cellStyle name="Normal 3 7 2 3 3 2 2 2" xfId="50109" xr:uid="{AAD05C7A-B98B-45CF-A83C-EFBD503F434F}"/>
    <cellStyle name="Normal 3 7 2 3 3 2 3" xfId="50108" xr:uid="{5BBDD83B-F395-4E2D-901C-7A1BA2B2B238}"/>
    <cellStyle name="Normal 3 7 2 3 3 3" xfId="22161" xr:uid="{4F4A25AD-ED84-4DC9-A4AD-797009625C55}"/>
    <cellStyle name="Normal 3 7 2 3 3 3 2" xfId="50110" xr:uid="{38CAEE9B-01CB-4466-8840-882E62BB0A25}"/>
    <cellStyle name="Normal 3 7 2 3 3 4" xfId="50107" xr:uid="{6E6B05F7-33A4-444D-906F-F6932B7E668F}"/>
    <cellStyle name="Normal 3 7 2 3 4" xfId="22162" xr:uid="{62A2EBD0-E2B9-4215-92AE-E098EA4C9652}"/>
    <cellStyle name="Normal 3 7 2 3 4 2" xfId="22163" xr:uid="{85F40B29-5D12-4AD7-9A6C-3B59678E4731}"/>
    <cellStyle name="Normal 3 7 2 3 4 2 2" xfId="50112" xr:uid="{3E083652-92E3-4BD4-B2AA-38841451F730}"/>
    <cellStyle name="Normal 3 7 2 3 4 3" xfId="50111" xr:uid="{EC308A9F-126B-4DDC-BAA0-B9FDD61F1AB3}"/>
    <cellStyle name="Normal 3 7 2 3 5" xfId="22164" xr:uid="{5F640204-30B7-4AD2-B6B7-C275F00F229B}"/>
    <cellStyle name="Normal 3 7 2 3 5 2" xfId="50113" xr:uid="{7B3911DC-3B5C-4979-BDAB-C78630315334}"/>
    <cellStyle name="Normal 3 7 2 3 6" xfId="50098" xr:uid="{059073F8-8BD3-4423-B749-74F533CBFEDD}"/>
    <cellStyle name="Normal 3 7 2 4" xfId="22165" xr:uid="{E8A10DBA-9A44-4D6E-A84A-F72F8C766708}"/>
    <cellStyle name="Normal 3 7 2 4 2" xfId="22166" xr:uid="{69AB336D-2C83-467F-A871-19961E07DEB5}"/>
    <cellStyle name="Normal 3 7 2 4 2 2" xfId="22167" xr:uid="{3AB977C2-600E-44A8-A7E3-FBEF02A27249}"/>
    <cellStyle name="Normal 3 7 2 4 2 2 2" xfId="22168" xr:uid="{643D1DAC-CB0E-4B61-A3C6-B8908B6022BA}"/>
    <cellStyle name="Normal 3 7 2 4 2 2 2 2" xfId="50117" xr:uid="{BABAE030-CA7B-47C1-907C-8342B54849DA}"/>
    <cellStyle name="Normal 3 7 2 4 2 2 3" xfId="50116" xr:uid="{01AC559C-F8F5-4172-A643-99423AE2F2E8}"/>
    <cellStyle name="Normal 3 7 2 4 2 3" xfId="22169" xr:uid="{7BE9EC63-EB19-46AD-8734-8EADF632FAC1}"/>
    <cellStyle name="Normal 3 7 2 4 2 3 2" xfId="50118" xr:uid="{DF1E6DFA-F871-4AC2-9F88-A5D1C44AC4F4}"/>
    <cellStyle name="Normal 3 7 2 4 2 4" xfId="50115" xr:uid="{C461F8C7-0A82-4BD7-84E3-23242620AEF0}"/>
    <cellStyle name="Normal 3 7 2 4 3" xfId="22170" xr:uid="{AC3B3704-4345-4B8E-B931-DDD085595CE2}"/>
    <cellStyle name="Normal 3 7 2 4 3 2" xfId="22171" xr:uid="{D6CAA4D8-837D-43F4-999A-E4925FA268C9}"/>
    <cellStyle name="Normal 3 7 2 4 3 2 2" xfId="50120" xr:uid="{6125A2B9-2D7D-4053-B386-5FD2DF0C73F3}"/>
    <cellStyle name="Normal 3 7 2 4 3 3" xfId="50119" xr:uid="{5E78BC42-BB9C-4FDB-B604-7D96D9EB4619}"/>
    <cellStyle name="Normal 3 7 2 4 4" xfId="22172" xr:uid="{012E1D0E-207F-4E10-93DF-189F5D5F9BF1}"/>
    <cellStyle name="Normal 3 7 2 4 4 2" xfId="50121" xr:uid="{CED6DD02-726A-471A-A980-E711AE5DDDF6}"/>
    <cellStyle name="Normal 3 7 2 4 5" xfId="50114" xr:uid="{388215F5-9737-4668-B697-80ED21E18FB4}"/>
    <cellStyle name="Normal 3 7 2 5" xfId="22173" xr:uid="{0ABB6013-F9C4-4AE5-BA3E-4526D085BD1D}"/>
    <cellStyle name="Normal 3 7 2 5 2" xfId="22174" xr:uid="{F4BC89F8-549B-465A-9956-4639A1DAE9AB}"/>
    <cellStyle name="Normal 3 7 2 5 2 2" xfId="22175" xr:uid="{111B94B9-930D-48F9-83F0-863C81C665B3}"/>
    <cellStyle name="Normal 3 7 2 5 2 2 2" xfId="22176" xr:uid="{EF6BC1CB-AE90-4E93-88EE-60CB41873AEF}"/>
    <cellStyle name="Normal 3 7 2 5 2 2 2 2" xfId="50125" xr:uid="{EF6A442D-AB70-4E0A-A81A-A018F1A768A6}"/>
    <cellStyle name="Normal 3 7 2 5 2 2 3" xfId="50124" xr:uid="{9B6E8DCA-29A4-4807-A0F0-AFC5AB8A4912}"/>
    <cellStyle name="Normal 3 7 2 5 2 3" xfId="22177" xr:uid="{319809F6-550F-426C-8478-7DE848B985D0}"/>
    <cellStyle name="Normal 3 7 2 5 2 3 2" xfId="50126" xr:uid="{27A7AA50-0E44-4EBF-839B-574F16ABCFD4}"/>
    <cellStyle name="Normal 3 7 2 5 2 4" xfId="50123" xr:uid="{9A3C64FB-C2FC-4CF3-823B-C3B0FE0E2887}"/>
    <cellStyle name="Normal 3 7 2 5 3" xfId="22178" xr:uid="{BA60A003-73EE-4715-89AC-9100984670E3}"/>
    <cellStyle name="Normal 3 7 2 5 3 2" xfId="22179" xr:uid="{11BAABCC-11CB-4628-9800-E206736F4CFD}"/>
    <cellStyle name="Normal 3 7 2 5 3 2 2" xfId="50128" xr:uid="{080BA623-035F-4F8F-B8BD-D7BF4D006656}"/>
    <cellStyle name="Normal 3 7 2 5 3 3" xfId="50127" xr:uid="{6A40FF2E-3F8A-494A-9BFB-15C03BFBCB81}"/>
    <cellStyle name="Normal 3 7 2 5 4" xfId="22180" xr:uid="{AE471E47-75B5-4EE4-A1BC-9BE64F51B98F}"/>
    <cellStyle name="Normal 3 7 2 5 4 2" xfId="50129" xr:uid="{501F031B-298E-4F77-AB96-8072E3686C60}"/>
    <cellStyle name="Normal 3 7 2 5 5" xfId="50122" xr:uid="{DF8FB344-BFD3-4C24-B5FB-705C863C1D5E}"/>
    <cellStyle name="Normal 3 7 2 6" xfId="22181" xr:uid="{C6FC6422-9C10-478B-923B-C384011BCF69}"/>
    <cellStyle name="Normal 3 7 2 6 2" xfId="22182" xr:uid="{0F9E1A08-3D45-44D2-AAD3-A15CA5F32220}"/>
    <cellStyle name="Normal 3 7 2 6 2 2" xfId="22183" xr:uid="{C93AFC7E-03F5-4F68-BFCC-B91C39422715}"/>
    <cellStyle name="Normal 3 7 2 6 2 2 2" xfId="50132" xr:uid="{7EFBCA02-2367-4DB9-A5A2-DFF8B316DE2B}"/>
    <cellStyle name="Normal 3 7 2 6 2 3" xfId="50131" xr:uid="{0D554987-FEC5-4D0F-AA45-72799B94FC4B}"/>
    <cellStyle name="Normal 3 7 2 6 3" xfId="22184" xr:uid="{95AEC394-88A5-434C-8F66-0377E1B28185}"/>
    <cellStyle name="Normal 3 7 2 6 3 2" xfId="50133" xr:uid="{379595ED-703B-45F6-95FF-6BDB83738790}"/>
    <cellStyle name="Normal 3 7 2 6 4" xfId="50130" xr:uid="{EB91CA5C-3E2E-450A-9056-D4B5023A842B}"/>
    <cellStyle name="Normal 3 7 2 7" xfId="22185" xr:uid="{C614652B-FC99-49C4-9155-DAA510EE2E94}"/>
    <cellStyle name="Normal 3 7 2 7 2" xfId="22186" xr:uid="{0C77854B-99B4-4FDB-99E6-9BCBEE13CA72}"/>
    <cellStyle name="Normal 3 7 2 7 2 2" xfId="50135" xr:uid="{BFBD2845-14C0-415E-B2A2-5635E369573D}"/>
    <cellStyle name="Normal 3 7 2 7 3" xfId="50134" xr:uid="{20D75F1C-50DA-4308-BADD-46B17187B92E}"/>
    <cellStyle name="Normal 3 7 2 8" xfId="22187" xr:uid="{9F5511A6-C784-4AC9-AAB3-CD6510EB454C}"/>
    <cellStyle name="Normal 3 7 2 8 2" xfId="50136" xr:uid="{F7403564-7BCD-4707-9319-072826E3D995}"/>
    <cellStyle name="Normal 3 7 2 9" xfId="27967" xr:uid="{72B93CC5-4318-48EB-95DF-CF04F03AEB68}"/>
    <cellStyle name="Normal 3 7 2 9 2" xfId="55886" xr:uid="{A03EE0A9-B5F9-4835-8065-F7DE1D414653}"/>
    <cellStyle name="Normal 3 7 3" xfId="501" xr:uid="{7FC42775-6084-4CDF-883D-236989DBA9CA}"/>
    <cellStyle name="Normal 3 7 3 2" xfId="22188" xr:uid="{866AE69F-7B66-40A0-9FE1-0A6B900D0B7E}"/>
    <cellStyle name="Normal 3 7 3 2 2" xfId="22189" xr:uid="{1E8C6896-0A96-48D7-B90E-62E9DCB45149}"/>
    <cellStyle name="Normal 3 7 3 2 2 2" xfId="22190" xr:uid="{61878CF6-F7AF-476F-B679-D40339BD3FFA}"/>
    <cellStyle name="Normal 3 7 3 2 2 2 2" xfId="22191" xr:uid="{96F4BAC8-D7E3-4931-B224-FC6061B9A957}"/>
    <cellStyle name="Normal 3 7 3 2 2 2 2 2" xfId="22192" xr:uid="{6CAF6CCE-2478-40FA-81ED-C0E436C04629}"/>
    <cellStyle name="Normal 3 7 3 2 2 2 2 2 2" xfId="50141" xr:uid="{3580A73F-F8CF-4A42-A28B-A0F2B62CBFC2}"/>
    <cellStyle name="Normal 3 7 3 2 2 2 2 3" xfId="50140" xr:uid="{381CCC65-9128-4025-99A9-9A9ACA427487}"/>
    <cellStyle name="Normal 3 7 3 2 2 2 3" xfId="22193" xr:uid="{E5A7ACE9-460F-4032-939C-92F718AD888A}"/>
    <cellStyle name="Normal 3 7 3 2 2 2 3 2" xfId="50142" xr:uid="{D6508E97-34E1-4F47-8857-8DBC4D40302A}"/>
    <cellStyle name="Normal 3 7 3 2 2 2 4" xfId="50139" xr:uid="{659265B4-DF03-4773-B9F8-E7ED133EB5D2}"/>
    <cellStyle name="Normal 3 7 3 2 2 3" xfId="22194" xr:uid="{9B42D8B3-B2D9-4E8E-B91A-4A004DAC18B2}"/>
    <cellStyle name="Normal 3 7 3 2 2 3 2" xfId="22195" xr:uid="{50129B5E-0791-4193-87F6-94185D103E52}"/>
    <cellStyle name="Normal 3 7 3 2 2 3 2 2" xfId="50144" xr:uid="{84DF0918-A878-4DF6-B66E-5DE7A29D45C1}"/>
    <cellStyle name="Normal 3 7 3 2 2 3 3" xfId="50143" xr:uid="{993B9E83-7CE7-4551-B43D-090568A2B177}"/>
    <cellStyle name="Normal 3 7 3 2 2 4" xfId="22196" xr:uid="{71151024-1E02-40A9-90BE-2464918BEF01}"/>
    <cellStyle name="Normal 3 7 3 2 2 4 2" xfId="50145" xr:uid="{002F7E60-179B-4232-A53D-E9AFC28CB157}"/>
    <cellStyle name="Normal 3 7 3 2 2 5" xfId="50138" xr:uid="{0F10F184-C1B5-4696-AE7C-21511550FE10}"/>
    <cellStyle name="Normal 3 7 3 2 3" xfId="22197" xr:uid="{5EF1A60F-FAF4-441F-9B65-7B962ECBDFD2}"/>
    <cellStyle name="Normal 3 7 3 2 3 2" xfId="22198" xr:uid="{0D9BE43B-9CA3-4DC8-AB6B-DF470C287EF7}"/>
    <cellStyle name="Normal 3 7 3 2 3 2 2" xfId="22199" xr:uid="{98EFC33A-FE93-4198-8A39-1997BAE4C978}"/>
    <cellStyle name="Normal 3 7 3 2 3 2 2 2" xfId="50148" xr:uid="{2B81C5DC-E25E-4233-9761-66CBB67BA634}"/>
    <cellStyle name="Normal 3 7 3 2 3 2 3" xfId="50147" xr:uid="{D09BAD96-D1B3-4F3C-B6E5-0B1E01E341E0}"/>
    <cellStyle name="Normal 3 7 3 2 3 3" xfId="22200" xr:uid="{4F3FC6C1-3715-4BA7-A54C-CF07A9BE92A6}"/>
    <cellStyle name="Normal 3 7 3 2 3 3 2" xfId="50149" xr:uid="{DFCF0C0F-85DD-45AB-B798-1AD317DE25D4}"/>
    <cellStyle name="Normal 3 7 3 2 3 4" xfId="50146" xr:uid="{33E3381E-A869-4B87-AB7C-5C0CBA1018FB}"/>
    <cellStyle name="Normal 3 7 3 2 4" xfId="22201" xr:uid="{34D707A0-AC21-47DA-B93A-F0A6BCF8886B}"/>
    <cellStyle name="Normal 3 7 3 2 4 2" xfId="22202" xr:uid="{78851CC2-6007-4526-8349-A77766B92B7A}"/>
    <cellStyle name="Normal 3 7 3 2 4 2 2" xfId="50151" xr:uid="{A612895E-B96B-4872-BA8F-B9A934527B33}"/>
    <cellStyle name="Normal 3 7 3 2 4 3" xfId="50150" xr:uid="{366F37E0-ED46-43A8-96B1-BC8F63AA234D}"/>
    <cellStyle name="Normal 3 7 3 2 5" xfId="22203" xr:uid="{8D4EB47D-5949-417B-8887-AF1B0D7B19CF}"/>
    <cellStyle name="Normal 3 7 3 2 5 2" xfId="50152" xr:uid="{4E53CFAB-EFE5-4696-A9C8-6CC7F469F401}"/>
    <cellStyle name="Normal 3 7 3 2 6" xfId="50137" xr:uid="{6DA82B6E-2E0F-4B74-A830-97FA52DDFCCF}"/>
    <cellStyle name="Normal 3 7 3 3" xfId="22204" xr:uid="{2A940526-7F5D-4076-87EE-76B90C569FCC}"/>
    <cellStyle name="Normal 3 7 3 3 2" xfId="22205" xr:uid="{CC9FA506-7942-4D58-A11F-74AC16A509EC}"/>
    <cellStyle name="Normal 3 7 3 3 2 2" xfId="22206" xr:uid="{0F0FCF05-4F3D-443E-BC1A-1ED7FE340436}"/>
    <cellStyle name="Normal 3 7 3 3 2 2 2" xfId="22207" xr:uid="{C83D51DA-0BF0-42AA-8A7A-269D126A1FB4}"/>
    <cellStyle name="Normal 3 7 3 3 2 2 2 2" xfId="50156" xr:uid="{9B72A58E-CF18-453E-98DD-3422913E58B9}"/>
    <cellStyle name="Normal 3 7 3 3 2 2 3" xfId="50155" xr:uid="{1AFE7AC0-3D8D-4EC6-9FEB-830EAC26CD55}"/>
    <cellStyle name="Normal 3 7 3 3 2 3" xfId="22208" xr:uid="{95E75A24-30D5-432C-8602-AB6A70013360}"/>
    <cellStyle name="Normal 3 7 3 3 2 3 2" xfId="50157" xr:uid="{244735E3-C3DD-425A-9999-90CD03E07304}"/>
    <cellStyle name="Normal 3 7 3 3 2 4" xfId="50154" xr:uid="{5B262372-A2C6-4060-BEF9-C3A0AE26554D}"/>
    <cellStyle name="Normal 3 7 3 3 3" xfId="22209" xr:uid="{03A1B774-EF93-4929-9C59-7920B763D679}"/>
    <cellStyle name="Normal 3 7 3 3 3 2" xfId="22210" xr:uid="{8251776F-B331-4E53-B8F3-652B1E8A2F46}"/>
    <cellStyle name="Normal 3 7 3 3 3 2 2" xfId="50159" xr:uid="{3C4B5D18-6872-4C2C-8E75-2D7D6FBEAB04}"/>
    <cellStyle name="Normal 3 7 3 3 3 3" xfId="50158" xr:uid="{825BC4A3-F75E-43C1-8BA4-98D4FC88D2F4}"/>
    <cellStyle name="Normal 3 7 3 3 4" xfId="22211" xr:uid="{C3629219-CF34-46F2-97E2-122C374AD8B2}"/>
    <cellStyle name="Normal 3 7 3 3 4 2" xfId="50160" xr:uid="{B4FE491D-1BF7-4BBC-B07A-AC8D02FD74BB}"/>
    <cellStyle name="Normal 3 7 3 3 5" xfId="50153" xr:uid="{D4B43C50-D8B3-48D0-94E1-0509A16884F7}"/>
    <cellStyle name="Normal 3 7 3 4" xfId="22212" xr:uid="{45F1B1C3-400F-4AF2-8656-E32972958470}"/>
    <cellStyle name="Normal 3 7 3 4 2" xfId="22213" xr:uid="{53C43FE1-7CA5-48AB-90D9-2577EC421009}"/>
    <cellStyle name="Normal 3 7 3 4 2 2" xfId="22214" xr:uid="{8A37A437-943F-4AAB-BCE8-7C84CC2E8C3B}"/>
    <cellStyle name="Normal 3 7 3 4 2 2 2" xfId="22215" xr:uid="{A3132309-4668-4964-A96C-E242679127CB}"/>
    <cellStyle name="Normal 3 7 3 4 2 2 2 2" xfId="50164" xr:uid="{004C62A3-0BD5-4C92-87EC-D31B7C74A469}"/>
    <cellStyle name="Normal 3 7 3 4 2 2 3" xfId="50163" xr:uid="{061D35FE-FB35-4AEA-A869-707DEFFC2E9E}"/>
    <cellStyle name="Normal 3 7 3 4 2 3" xfId="22216" xr:uid="{E30FB8D1-C5B6-407A-9F0E-7ECD0149B896}"/>
    <cellStyle name="Normal 3 7 3 4 2 3 2" xfId="50165" xr:uid="{02250270-B6E9-4093-8A2E-170BF68F8F7A}"/>
    <cellStyle name="Normal 3 7 3 4 2 4" xfId="50162" xr:uid="{FCD09E25-75E5-4C55-9E5F-97834FDB85DE}"/>
    <cellStyle name="Normal 3 7 3 4 3" xfId="22217" xr:uid="{62526704-0213-4CD2-BE5E-2F25CC4F61C9}"/>
    <cellStyle name="Normal 3 7 3 4 3 2" xfId="22218" xr:uid="{7B01E040-FB0A-418D-8E11-A0296F0E2073}"/>
    <cellStyle name="Normal 3 7 3 4 3 2 2" xfId="50167" xr:uid="{792EE535-3590-4C75-8FF9-D42E0B7E5B11}"/>
    <cellStyle name="Normal 3 7 3 4 3 3" xfId="50166" xr:uid="{DF4D5C12-F45E-44F4-8A43-43FB6EE0C047}"/>
    <cellStyle name="Normal 3 7 3 4 4" xfId="22219" xr:uid="{02718D29-7253-46F1-8926-7E940226A80C}"/>
    <cellStyle name="Normal 3 7 3 4 4 2" xfId="50168" xr:uid="{F27E5974-6BC3-46DD-A31E-313C3E580CF2}"/>
    <cellStyle name="Normal 3 7 3 4 5" xfId="50161" xr:uid="{DE9578A8-4D10-4E43-8D59-01CFBF803A59}"/>
    <cellStyle name="Normal 3 7 3 5" xfId="22220" xr:uid="{6B73CF9C-8D51-4B0B-82DC-5DE816A7C152}"/>
    <cellStyle name="Normal 3 7 3 5 2" xfId="22221" xr:uid="{C62F528B-F718-4D34-83E0-5EBE61EBA2B9}"/>
    <cellStyle name="Normal 3 7 3 5 2 2" xfId="22222" xr:uid="{62FBC082-CBAA-4198-B3DF-C1E3840B798D}"/>
    <cellStyle name="Normal 3 7 3 5 2 2 2" xfId="50171" xr:uid="{C4C20F33-C615-41BF-84CF-8EEADF2BDB52}"/>
    <cellStyle name="Normal 3 7 3 5 2 3" xfId="50170" xr:uid="{EDAF7013-3FC3-4DAB-B977-20963981580C}"/>
    <cellStyle name="Normal 3 7 3 5 3" xfId="22223" xr:uid="{F9A3E344-7FBA-4797-8C05-87A1F6945CFF}"/>
    <cellStyle name="Normal 3 7 3 5 3 2" xfId="50172" xr:uid="{9A2A4DF9-3843-4983-9E1F-10ABA5D8A731}"/>
    <cellStyle name="Normal 3 7 3 5 4" xfId="50169" xr:uid="{6E89CD79-AB64-4962-88C6-98AC7EAD3CBA}"/>
    <cellStyle name="Normal 3 7 3 6" xfId="22224" xr:uid="{7B973E21-5029-4709-90FE-06556E61143C}"/>
    <cellStyle name="Normal 3 7 3 6 2" xfId="22225" xr:uid="{3E203823-BF17-406E-BF12-A4CFA32B6F4C}"/>
    <cellStyle name="Normal 3 7 3 6 2 2" xfId="50174" xr:uid="{9E93AF68-27E8-4411-A214-307B6FD11A54}"/>
    <cellStyle name="Normal 3 7 3 6 3" xfId="50173" xr:uid="{78C817D7-637F-49CC-8D25-15338E123550}"/>
    <cellStyle name="Normal 3 7 3 7" xfId="22226" xr:uid="{9A55DA2C-A90E-45E0-8612-CAB2CD934ACF}"/>
    <cellStyle name="Normal 3 7 3 7 2" xfId="50175" xr:uid="{7CF00D1E-094F-4667-A0D0-47AF98F238F6}"/>
    <cellStyle name="Normal 3 7 3 8" xfId="28480" xr:uid="{FC048A08-861E-4016-9685-2FC162D6E144}"/>
    <cellStyle name="Normal 3 7 4" xfId="22227" xr:uid="{04DBDB3C-C111-40A8-BEC6-0DD25487255A}"/>
    <cellStyle name="Normal 3 7 4 2" xfId="22228" xr:uid="{679B0995-940F-4DD2-AD5D-69A32D40CF6D}"/>
    <cellStyle name="Normal 3 7 4 2 2" xfId="22229" xr:uid="{55DB7183-E922-4CF6-9061-F0F34673A439}"/>
    <cellStyle name="Normal 3 7 4 2 2 2" xfId="22230" xr:uid="{86467DD8-4939-4AF4-BF83-50B8AF1F4463}"/>
    <cellStyle name="Normal 3 7 4 2 2 2 2" xfId="22231" xr:uid="{773D7E9D-836C-44D6-B2F1-89F0552E8A01}"/>
    <cellStyle name="Normal 3 7 4 2 2 2 2 2" xfId="50180" xr:uid="{97F82380-C361-487C-8D59-108C0F679CDC}"/>
    <cellStyle name="Normal 3 7 4 2 2 2 3" xfId="50179" xr:uid="{7D25CF16-63A4-4BC2-AC8F-C39CBECA6D19}"/>
    <cellStyle name="Normal 3 7 4 2 2 3" xfId="22232" xr:uid="{500694AE-57C0-4746-A51B-BC7B10A0D73C}"/>
    <cellStyle name="Normal 3 7 4 2 2 3 2" xfId="50181" xr:uid="{6CFB3FE8-18B0-48EB-AC72-0BCEF5FCD980}"/>
    <cellStyle name="Normal 3 7 4 2 2 4" xfId="50178" xr:uid="{1F411B58-B6DF-4AC1-9728-1DC5BCD7D35D}"/>
    <cellStyle name="Normal 3 7 4 2 3" xfId="22233" xr:uid="{0DD588D7-071C-43F6-BA38-A8F8A3FB36E6}"/>
    <cellStyle name="Normal 3 7 4 2 3 2" xfId="22234" xr:uid="{C7B11BC1-E267-41EB-A8FF-6F659BE9243B}"/>
    <cellStyle name="Normal 3 7 4 2 3 2 2" xfId="50183" xr:uid="{B9769095-148C-4509-A846-353C6E187704}"/>
    <cellStyle name="Normal 3 7 4 2 3 3" xfId="50182" xr:uid="{5D2FFDE3-4A81-4EDF-8848-FCFD32079248}"/>
    <cellStyle name="Normal 3 7 4 2 4" xfId="22235" xr:uid="{7DF9DB84-9971-42A5-A795-49B37FF5A252}"/>
    <cellStyle name="Normal 3 7 4 2 4 2" xfId="50184" xr:uid="{6B563D77-A9F3-4189-A158-18C39ABB2CFA}"/>
    <cellStyle name="Normal 3 7 4 2 5" xfId="50177" xr:uid="{036FDE0E-DDC8-4393-BDCF-6A38847795BB}"/>
    <cellStyle name="Normal 3 7 4 3" xfId="22236" xr:uid="{2AD1820F-E409-4039-94E1-1961C6680692}"/>
    <cellStyle name="Normal 3 7 4 3 2" xfId="22237" xr:uid="{62007B42-CCB5-4862-B3D1-167E980FD87F}"/>
    <cellStyle name="Normal 3 7 4 3 2 2" xfId="22238" xr:uid="{735539B9-70B3-4057-A405-68780B29FEA3}"/>
    <cellStyle name="Normal 3 7 4 3 2 2 2" xfId="50187" xr:uid="{7A446292-0F77-4B3C-AD7E-1D2AEF631763}"/>
    <cellStyle name="Normal 3 7 4 3 2 3" xfId="50186" xr:uid="{7DA469FA-77C2-4BA7-8548-D70A9203EBF2}"/>
    <cellStyle name="Normal 3 7 4 3 3" xfId="22239" xr:uid="{EBC9BB5D-5416-46A3-B401-EA53C30C223C}"/>
    <cellStyle name="Normal 3 7 4 3 3 2" xfId="50188" xr:uid="{A6580191-9C3C-4D53-AEA0-B9C04182A3B5}"/>
    <cellStyle name="Normal 3 7 4 3 4" xfId="50185" xr:uid="{52D18CFE-DA8C-46C8-88C1-396ACDC2A60A}"/>
    <cellStyle name="Normal 3 7 4 4" xfId="22240" xr:uid="{94634E86-DAAE-498B-8572-CE43085831D9}"/>
    <cellStyle name="Normal 3 7 4 4 2" xfId="22241" xr:uid="{69D95953-BF45-4AEB-A875-9B74E28380EF}"/>
    <cellStyle name="Normal 3 7 4 4 2 2" xfId="50190" xr:uid="{12E916D5-9CE0-423B-A126-7657B4320252}"/>
    <cellStyle name="Normal 3 7 4 4 3" xfId="50189" xr:uid="{ED0BEB4F-96CB-48A9-8A04-70D964A3FE27}"/>
    <cellStyle name="Normal 3 7 4 5" xfId="22242" xr:uid="{A85E1A2A-432E-4F07-B69D-03DE918FDC6F}"/>
    <cellStyle name="Normal 3 7 4 5 2" xfId="50191" xr:uid="{E35EAECC-E84E-42CE-85B2-F2F6E92F3439}"/>
    <cellStyle name="Normal 3 7 4 6" xfId="50176" xr:uid="{5C72A80A-7875-41A1-AF3F-CE4525A13F7B}"/>
    <cellStyle name="Normal 3 7 5" xfId="22243" xr:uid="{6A7BE35A-5DE4-47E5-9B9B-13B012B13DF4}"/>
    <cellStyle name="Normal 3 7 5 2" xfId="22244" xr:uid="{4195E48A-C2B7-4DFF-8C98-D276F32C9270}"/>
    <cellStyle name="Normal 3 7 5 2 2" xfId="22245" xr:uid="{234A1CDA-3DF8-40E3-AFEB-274CF8D94346}"/>
    <cellStyle name="Normal 3 7 5 2 2 2" xfId="22246" xr:uid="{765F1C17-DAD8-4927-8313-3D7B585FEC47}"/>
    <cellStyle name="Normal 3 7 5 2 2 2 2" xfId="50195" xr:uid="{9EADA66D-7A47-4CE8-A436-EB336C03A065}"/>
    <cellStyle name="Normal 3 7 5 2 2 3" xfId="50194" xr:uid="{FE13671F-A32F-414B-A41A-FE85A423A12E}"/>
    <cellStyle name="Normal 3 7 5 2 3" xfId="22247" xr:uid="{5488ADBC-5522-453A-95D7-60523C12601E}"/>
    <cellStyle name="Normal 3 7 5 2 3 2" xfId="50196" xr:uid="{AC5712F5-CCE8-48ED-9F0C-3A44A571FEC5}"/>
    <cellStyle name="Normal 3 7 5 2 4" xfId="50193" xr:uid="{FCA9784E-1629-4CF3-A38F-321C2AE38A56}"/>
    <cellStyle name="Normal 3 7 5 3" xfId="22248" xr:uid="{D327E6D3-C6A3-40D3-A4B8-F93137E18BCE}"/>
    <cellStyle name="Normal 3 7 5 3 2" xfId="22249" xr:uid="{77F7CD23-9950-460B-A83D-4C76001B2E90}"/>
    <cellStyle name="Normal 3 7 5 3 2 2" xfId="50198" xr:uid="{D000E041-AABA-496A-8A7F-1671B08AAB6C}"/>
    <cellStyle name="Normal 3 7 5 3 3" xfId="50197" xr:uid="{4D5524D2-70E5-4EB4-8007-C974E0898525}"/>
    <cellStyle name="Normal 3 7 5 4" xfId="22250" xr:uid="{FAE68F9C-1CB9-47DD-8C41-07FEFDE0E622}"/>
    <cellStyle name="Normal 3 7 5 4 2" xfId="50199" xr:uid="{B0DCF357-746F-4736-B6A6-9D9360D39AA0}"/>
    <cellStyle name="Normal 3 7 5 5" xfId="50192" xr:uid="{578CDAC9-CFC7-4D30-9DFF-B50DC5C2D02C}"/>
    <cellStyle name="Normal 3 7 6" xfId="22251" xr:uid="{1E5BB2DD-57ED-437C-BB32-D0888FB11DAA}"/>
    <cellStyle name="Normal 3 7 6 2" xfId="22252" xr:uid="{CCE3397B-DE77-460B-8C04-B7CE9F96E0C6}"/>
    <cellStyle name="Normal 3 7 6 2 2" xfId="22253" xr:uid="{946A0067-6DE7-460C-8F94-C3B667234893}"/>
    <cellStyle name="Normal 3 7 6 2 2 2" xfId="22254" xr:uid="{953912F5-D15D-43D6-AC5B-6F1DDAFC79C1}"/>
    <cellStyle name="Normal 3 7 6 2 2 2 2" xfId="50203" xr:uid="{B8EA3727-A410-491B-AC7C-1555A866E862}"/>
    <cellStyle name="Normal 3 7 6 2 2 3" xfId="50202" xr:uid="{4D0B6327-E9F5-42FD-9B50-821A13B26AA9}"/>
    <cellStyle name="Normal 3 7 6 2 3" xfId="22255" xr:uid="{5B31EF02-B204-4BCD-823C-64FAFB84B476}"/>
    <cellStyle name="Normal 3 7 6 2 3 2" xfId="50204" xr:uid="{6522945B-05B0-475D-9D79-7F165650D1CF}"/>
    <cellStyle name="Normal 3 7 6 2 4" xfId="50201" xr:uid="{1FD2238C-AA13-4D0E-8AAD-FAEFD3DD9879}"/>
    <cellStyle name="Normal 3 7 6 3" xfId="22256" xr:uid="{B9AB5C38-489F-49B2-A943-5F247F1D5926}"/>
    <cellStyle name="Normal 3 7 6 3 2" xfId="22257" xr:uid="{D6AFEAE5-95A1-4ED7-A371-FFE17CFD1808}"/>
    <cellStyle name="Normal 3 7 6 3 2 2" xfId="50206" xr:uid="{C88C766C-854E-4BDA-97F4-169CAC392A4A}"/>
    <cellStyle name="Normal 3 7 6 3 3" xfId="50205" xr:uid="{C56ED5B5-7532-486E-99F6-B355C2BF2993}"/>
    <cellStyle name="Normal 3 7 6 4" xfId="22258" xr:uid="{1FBD657C-1EC5-471B-9904-0F6291420715}"/>
    <cellStyle name="Normal 3 7 6 4 2" xfId="50207" xr:uid="{B1E26F0F-3316-4687-8FBA-94B931DDA026}"/>
    <cellStyle name="Normal 3 7 6 5" xfId="50200" xr:uid="{AC184733-4F5D-41A2-928B-5E970058DDA7}"/>
    <cellStyle name="Normal 3 7 7" xfId="22259" xr:uid="{CE8F8F0E-4770-403D-B2AE-8E8F9706C3F0}"/>
    <cellStyle name="Normal 3 7 7 2" xfId="22260" xr:uid="{D6E93E3C-7B65-47F8-A4BA-97AE45F68C39}"/>
    <cellStyle name="Normal 3 7 7 2 2" xfId="22261" xr:uid="{34F6F3BC-6BE7-498C-909A-234D4E640FD8}"/>
    <cellStyle name="Normal 3 7 7 2 2 2" xfId="50210" xr:uid="{25B7573B-08BA-402D-A396-85CA950BF17C}"/>
    <cellStyle name="Normal 3 7 7 2 3" xfId="50209" xr:uid="{F76F2A1D-87DD-4E3B-9790-30CB5C1147FC}"/>
    <cellStyle name="Normal 3 7 7 3" xfId="22262" xr:uid="{C2A027CE-D1A5-40FC-97D9-487134707655}"/>
    <cellStyle name="Normal 3 7 7 3 2" xfId="50211" xr:uid="{06E1A733-A99C-4C49-B328-35CE9625529E}"/>
    <cellStyle name="Normal 3 7 7 4" xfId="50208" xr:uid="{9586DA86-7C04-41F1-9FE5-E0DD78E677F9}"/>
    <cellStyle name="Normal 3 7 8" xfId="22263" xr:uid="{66CAC793-B829-4094-97FE-ABE86EC102A0}"/>
    <cellStyle name="Normal 3 7 8 2" xfId="22264" xr:uid="{C3425FB5-3046-4D14-A408-AB8BF80F51A0}"/>
    <cellStyle name="Normal 3 7 8 2 2" xfId="50213" xr:uid="{C07CA80F-3D53-4229-AD3B-50D8021CDD22}"/>
    <cellStyle name="Normal 3 7 8 3" xfId="50212" xr:uid="{C2DC2FDF-372F-40DC-BA06-E5D5110C0F48}"/>
    <cellStyle name="Normal 3 7 9" xfId="22265" xr:uid="{32C066BA-2557-48C0-99A6-EA5DCDB4315D}"/>
    <cellStyle name="Normal 3 7 9 2" xfId="50214" xr:uid="{915ECD5F-DA8F-4B19-870F-9C4376A3F3A1}"/>
    <cellStyle name="Normal 3 8" xfId="231" xr:uid="{699FF54D-D803-4E25-846F-5AF1FD278D69}"/>
    <cellStyle name="Normal 3 8 10" xfId="28212" xr:uid="{119FE204-A7C0-4105-BF09-2260045886F1}"/>
    <cellStyle name="Normal 3 8 2" xfId="578" xr:uid="{9C712114-ACFA-4376-8436-42CFA58895DE}"/>
    <cellStyle name="Normal 3 8 2 2" xfId="22266" xr:uid="{7F9F121E-857F-43CE-BA10-A9018661B2F5}"/>
    <cellStyle name="Normal 3 8 2 2 2" xfId="22267" xr:uid="{6A497320-F159-4561-8189-7BAE8C0C476E}"/>
    <cellStyle name="Normal 3 8 2 2 2 2" xfId="22268" xr:uid="{7F331488-C1ED-4C8B-8FE0-2335FC3DFB8A}"/>
    <cellStyle name="Normal 3 8 2 2 2 2 2" xfId="22269" xr:uid="{FE8E421C-22E7-4420-A6C0-239D2CD6EB48}"/>
    <cellStyle name="Normal 3 8 2 2 2 2 2 2" xfId="22270" xr:uid="{86A56308-84E6-4A9B-9BD6-0FB5EF85B9AF}"/>
    <cellStyle name="Normal 3 8 2 2 2 2 2 2 2" xfId="50219" xr:uid="{BBBB375D-4F57-431B-8D15-5858180C6857}"/>
    <cellStyle name="Normal 3 8 2 2 2 2 2 3" xfId="50218" xr:uid="{0D2053AB-D98B-4913-A054-5BA9406D1E0F}"/>
    <cellStyle name="Normal 3 8 2 2 2 2 3" xfId="22271" xr:uid="{8A68A185-132F-419B-A392-EC658EF027B7}"/>
    <cellStyle name="Normal 3 8 2 2 2 2 3 2" xfId="50220" xr:uid="{147F63CC-A00F-4DF5-8472-C2EE57778C9E}"/>
    <cellStyle name="Normal 3 8 2 2 2 2 4" xfId="50217" xr:uid="{B6017B02-8BB4-4D93-B449-B6152C175C96}"/>
    <cellStyle name="Normal 3 8 2 2 2 3" xfId="22272" xr:uid="{4339C5FD-2C6C-40BA-A15A-AD62969F5240}"/>
    <cellStyle name="Normal 3 8 2 2 2 3 2" xfId="22273" xr:uid="{1F11A840-765C-449B-BCCC-268CD96DC34E}"/>
    <cellStyle name="Normal 3 8 2 2 2 3 2 2" xfId="50222" xr:uid="{70B816D7-CBE4-4BF6-9076-AEAFEF13BF16}"/>
    <cellStyle name="Normal 3 8 2 2 2 3 3" xfId="50221" xr:uid="{01493868-82B4-4E14-927B-2071015EEB76}"/>
    <cellStyle name="Normal 3 8 2 2 2 4" xfId="22274" xr:uid="{A7313878-51CD-460F-9E15-0AE60D8B95EF}"/>
    <cellStyle name="Normal 3 8 2 2 2 4 2" xfId="50223" xr:uid="{9976254E-D1AB-47CB-B523-96B706D4F255}"/>
    <cellStyle name="Normal 3 8 2 2 2 5" xfId="50216" xr:uid="{05AF7C6B-2772-4FB2-8183-57A5AEAC26B4}"/>
    <cellStyle name="Normal 3 8 2 2 3" xfId="22275" xr:uid="{1456A391-370F-48C6-A0A9-EBF30F77E963}"/>
    <cellStyle name="Normal 3 8 2 2 3 2" xfId="22276" xr:uid="{530D3946-30CF-4815-85A4-F5861794C480}"/>
    <cellStyle name="Normal 3 8 2 2 3 2 2" xfId="22277" xr:uid="{E7DA8BC2-D123-4355-923A-88D36047EBD1}"/>
    <cellStyle name="Normal 3 8 2 2 3 2 2 2" xfId="50226" xr:uid="{AA3578F9-23B1-468E-AA15-3CCAEE65243C}"/>
    <cellStyle name="Normal 3 8 2 2 3 2 3" xfId="50225" xr:uid="{39BD7E9E-B15A-4A91-88F4-A48D4480E57F}"/>
    <cellStyle name="Normal 3 8 2 2 3 3" xfId="22278" xr:uid="{C9FB4EE8-3800-4AA0-81F0-D1666BA7BC00}"/>
    <cellStyle name="Normal 3 8 2 2 3 3 2" xfId="50227" xr:uid="{6EEB88FB-97EA-4EF9-96D0-D6FD5A864C62}"/>
    <cellStyle name="Normal 3 8 2 2 3 4" xfId="50224" xr:uid="{A0DBA5A3-7354-49FF-B577-71C058DD264E}"/>
    <cellStyle name="Normal 3 8 2 2 4" xfId="22279" xr:uid="{6E126022-2C75-4088-B7B5-690BAB93C228}"/>
    <cellStyle name="Normal 3 8 2 2 4 2" xfId="22280" xr:uid="{9150D941-B46F-49E3-8060-34B304480CB8}"/>
    <cellStyle name="Normal 3 8 2 2 4 2 2" xfId="50229" xr:uid="{502AFCB3-DF29-489D-848A-C95833528970}"/>
    <cellStyle name="Normal 3 8 2 2 4 3" xfId="50228" xr:uid="{0257966D-2519-4DBB-95CB-4AA03A6BFA85}"/>
    <cellStyle name="Normal 3 8 2 2 5" xfId="22281" xr:uid="{925781FA-5644-40C8-8AD6-F0296878DB67}"/>
    <cellStyle name="Normal 3 8 2 2 5 2" xfId="50230" xr:uid="{8DCD7C62-9BC6-47A4-B136-61C468756BC6}"/>
    <cellStyle name="Normal 3 8 2 2 6" xfId="50215" xr:uid="{3DF1D228-78BD-424F-9EB3-AA831A7A78BA}"/>
    <cellStyle name="Normal 3 8 2 3" xfId="22282" xr:uid="{13E7CCD4-27CB-4F05-92B8-760D9CE6B417}"/>
    <cellStyle name="Normal 3 8 2 3 2" xfId="22283" xr:uid="{59A90D04-7911-4316-8324-3463AD82AB09}"/>
    <cellStyle name="Normal 3 8 2 3 2 2" xfId="22284" xr:uid="{C952173B-DD38-4AF6-9CA7-816BD7CF937B}"/>
    <cellStyle name="Normal 3 8 2 3 2 2 2" xfId="22285" xr:uid="{B444CBCF-E9EA-4E99-B9AE-A5CED925163D}"/>
    <cellStyle name="Normal 3 8 2 3 2 2 2 2" xfId="50234" xr:uid="{81448BEF-EBE7-4760-AA0C-509DA3044754}"/>
    <cellStyle name="Normal 3 8 2 3 2 2 3" xfId="50233" xr:uid="{53DBB37F-5E3E-49A3-8C1F-16972608179E}"/>
    <cellStyle name="Normal 3 8 2 3 2 3" xfId="22286" xr:uid="{14567D33-D97E-470E-A280-CF1005B6EC95}"/>
    <cellStyle name="Normal 3 8 2 3 2 3 2" xfId="50235" xr:uid="{C55C7EB4-9883-48CB-8BF9-54DA5553C5E0}"/>
    <cellStyle name="Normal 3 8 2 3 2 4" xfId="50232" xr:uid="{CD84803F-07B8-4955-803C-B205F17F046D}"/>
    <cellStyle name="Normal 3 8 2 3 3" xfId="22287" xr:uid="{3DB4F953-9206-4C9A-AABC-A26576A43157}"/>
    <cellStyle name="Normal 3 8 2 3 3 2" xfId="22288" xr:uid="{BAD3B501-29B9-4FE5-84D5-C614B1F19850}"/>
    <cellStyle name="Normal 3 8 2 3 3 2 2" xfId="50237" xr:uid="{BF826BF3-B903-42F6-85D5-513AB1837F85}"/>
    <cellStyle name="Normal 3 8 2 3 3 3" xfId="50236" xr:uid="{5637B91C-4FDA-4DBA-9ADF-34926ABC3341}"/>
    <cellStyle name="Normal 3 8 2 3 4" xfId="22289" xr:uid="{772FFED8-F671-4759-B602-0150BCA0139A}"/>
    <cellStyle name="Normal 3 8 2 3 4 2" xfId="50238" xr:uid="{22CB0AA6-B3B8-45B9-B61C-EBC1757CA064}"/>
    <cellStyle name="Normal 3 8 2 3 5" xfId="50231" xr:uid="{2E26EF2D-1556-4008-AE09-6E8AD5517D8B}"/>
    <cellStyle name="Normal 3 8 2 4" xfId="22290" xr:uid="{3E9B5604-7247-43FF-A334-F9CFB4789A80}"/>
    <cellStyle name="Normal 3 8 2 4 2" xfId="22291" xr:uid="{00467859-D046-4D45-B0B1-F8D6DFB3167B}"/>
    <cellStyle name="Normal 3 8 2 4 2 2" xfId="22292" xr:uid="{5632D377-7E95-4E2D-8B8A-2219248A7AA6}"/>
    <cellStyle name="Normal 3 8 2 4 2 2 2" xfId="22293" xr:uid="{D527C403-0054-419E-9AB5-B926DFD9060E}"/>
    <cellStyle name="Normal 3 8 2 4 2 2 2 2" xfId="50242" xr:uid="{B2FD6BF7-3EB4-4612-B5E9-8F1418652F98}"/>
    <cellStyle name="Normal 3 8 2 4 2 2 3" xfId="50241" xr:uid="{43BA5BCA-3D66-4027-9956-F5D05A89232F}"/>
    <cellStyle name="Normal 3 8 2 4 2 3" xfId="22294" xr:uid="{8F6054B8-A6EA-4E9F-917B-39F20AC3D0F1}"/>
    <cellStyle name="Normal 3 8 2 4 2 3 2" xfId="50243" xr:uid="{0618EDE9-0ED7-4A93-8A2E-CA527B02E8B3}"/>
    <cellStyle name="Normal 3 8 2 4 2 4" xfId="50240" xr:uid="{4F4261AD-2E2A-43A6-AD6B-C3D2070936E2}"/>
    <cellStyle name="Normal 3 8 2 4 3" xfId="22295" xr:uid="{BBC18308-5000-492D-B1FC-A178F55A9C85}"/>
    <cellStyle name="Normal 3 8 2 4 3 2" xfId="22296" xr:uid="{549A3CD8-071F-4C6D-89F4-0262D7CD4702}"/>
    <cellStyle name="Normal 3 8 2 4 3 2 2" xfId="50245" xr:uid="{E4920235-6BF6-4857-B3BD-80C861F34A12}"/>
    <cellStyle name="Normal 3 8 2 4 3 3" xfId="50244" xr:uid="{A0716AA8-D0F3-491D-9AFC-3CE578CD300C}"/>
    <cellStyle name="Normal 3 8 2 4 4" xfId="22297" xr:uid="{DC4882A7-1932-471E-A5B8-2B5E565D682E}"/>
    <cellStyle name="Normal 3 8 2 4 4 2" xfId="50246" xr:uid="{79C93A21-4B24-40F8-870A-3D5AB1A659D6}"/>
    <cellStyle name="Normal 3 8 2 4 5" xfId="50239" xr:uid="{2B913EFC-C6F9-443B-8077-01B9E6D10838}"/>
    <cellStyle name="Normal 3 8 2 5" xfId="22298" xr:uid="{1B217779-815A-4FD7-819B-A09E65687DBC}"/>
    <cellStyle name="Normal 3 8 2 5 2" xfId="22299" xr:uid="{A4DBC774-5A28-4334-BDBA-11B7A30D1E56}"/>
    <cellStyle name="Normal 3 8 2 5 2 2" xfId="22300" xr:uid="{1B67CC86-68C0-4152-BAED-0BB358AFD57A}"/>
    <cellStyle name="Normal 3 8 2 5 2 2 2" xfId="50249" xr:uid="{4FBA795D-D23B-4AAD-B2DD-BA0BEA1D8CF9}"/>
    <cellStyle name="Normal 3 8 2 5 2 3" xfId="50248" xr:uid="{2CFE4724-1CA1-4121-A110-E0E49B60419A}"/>
    <cellStyle name="Normal 3 8 2 5 3" xfId="22301" xr:uid="{97AAFB0F-9F33-49FD-90C5-CD6F2BD6D2BD}"/>
    <cellStyle name="Normal 3 8 2 5 3 2" xfId="50250" xr:uid="{D68D75EF-3F5B-49FF-BC4C-B8C4979A99B9}"/>
    <cellStyle name="Normal 3 8 2 5 4" xfId="50247" xr:uid="{D36516B0-9004-45CE-8143-9AF63F37B91C}"/>
    <cellStyle name="Normal 3 8 2 6" xfId="22302" xr:uid="{FAEA6D3F-FA5D-42DA-9F76-C63F42B8107D}"/>
    <cellStyle name="Normal 3 8 2 6 2" xfId="22303" xr:uid="{D8082670-C8DB-4766-A0E2-954892AD9E5D}"/>
    <cellStyle name="Normal 3 8 2 6 2 2" xfId="50252" xr:uid="{EC813A60-FD61-4A37-82CC-EB5D78E52922}"/>
    <cellStyle name="Normal 3 8 2 6 3" xfId="50251" xr:uid="{A0F231A4-8AD4-42E3-BFF8-EC0DFA8F48E3}"/>
    <cellStyle name="Normal 3 8 2 7" xfId="22304" xr:uid="{8C513C8C-C457-4741-9C64-E508B82C5922}"/>
    <cellStyle name="Normal 3 8 2 7 2" xfId="50253" xr:uid="{204849EC-F161-4C93-8595-F0D6E9A71446}"/>
    <cellStyle name="Normal 3 8 2 8" xfId="28557" xr:uid="{838F4091-9986-4D24-8D01-495B0E7CA99D}"/>
    <cellStyle name="Normal 3 8 3" xfId="22305" xr:uid="{D5AB3DEE-1788-4F8F-B0DE-3E07046452DE}"/>
    <cellStyle name="Normal 3 8 3 2" xfId="22306" xr:uid="{D9DA8466-31ED-42E0-88FB-1D9A4268FADE}"/>
    <cellStyle name="Normal 3 8 3 2 2" xfId="22307" xr:uid="{FE1B1B9D-3D5F-41D4-9619-845B3BEF976B}"/>
    <cellStyle name="Normal 3 8 3 2 2 2" xfId="22308" xr:uid="{1FF70705-B6F5-41E4-8B4E-36D0A673BCCA}"/>
    <cellStyle name="Normal 3 8 3 2 2 2 2" xfId="22309" xr:uid="{B39361A6-76B2-46E5-89C5-0736B30B7DF8}"/>
    <cellStyle name="Normal 3 8 3 2 2 2 2 2" xfId="50258" xr:uid="{B5ECA740-F323-4AA2-B761-53C196F65AC6}"/>
    <cellStyle name="Normal 3 8 3 2 2 2 3" xfId="50257" xr:uid="{99E6D80B-D9D0-4CE0-A56F-9D215B94D20C}"/>
    <cellStyle name="Normal 3 8 3 2 2 3" xfId="22310" xr:uid="{DA1FD392-8091-4A3C-9641-2E9DCE84B90A}"/>
    <cellStyle name="Normal 3 8 3 2 2 3 2" xfId="50259" xr:uid="{CD70ADDD-5EA6-4FB2-BF62-04F9E423DE68}"/>
    <cellStyle name="Normal 3 8 3 2 2 4" xfId="50256" xr:uid="{2BC1792B-2B6F-4445-82F6-E438E2074789}"/>
    <cellStyle name="Normal 3 8 3 2 3" xfId="22311" xr:uid="{C7CF8E80-D8B9-415F-886A-341887F2A5F9}"/>
    <cellStyle name="Normal 3 8 3 2 3 2" xfId="22312" xr:uid="{83BE7893-131A-48F0-AF77-EB38FE55F337}"/>
    <cellStyle name="Normal 3 8 3 2 3 2 2" xfId="50261" xr:uid="{EDB7CAD1-F539-428F-A9A0-474D2ABA85E3}"/>
    <cellStyle name="Normal 3 8 3 2 3 3" xfId="50260" xr:uid="{7E669A26-7EBD-4C1C-B3BC-303603B48D36}"/>
    <cellStyle name="Normal 3 8 3 2 4" xfId="22313" xr:uid="{28F5A827-75C7-47DD-A4EA-5B64AE81CE91}"/>
    <cellStyle name="Normal 3 8 3 2 4 2" xfId="50262" xr:uid="{7820DA78-3C67-4535-8EC0-F44D27D8C1FE}"/>
    <cellStyle name="Normal 3 8 3 2 5" xfId="50255" xr:uid="{E6CB3703-0AE9-4D9E-BBA9-DCA84CA1F074}"/>
    <cellStyle name="Normal 3 8 3 3" xfId="22314" xr:uid="{C735EA4C-2349-4862-8DC2-E97578C33B5A}"/>
    <cellStyle name="Normal 3 8 3 3 2" xfId="22315" xr:uid="{0B1BBCE6-F596-4301-BA20-286D36E668E9}"/>
    <cellStyle name="Normal 3 8 3 3 2 2" xfId="22316" xr:uid="{03D46335-9883-43A5-9AF9-83A3F58D4BC8}"/>
    <cellStyle name="Normal 3 8 3 3 2 2 2" xfId="50265" xr:uid="{7E11A8CA-08ED-4BC5-B0AE-2D812FE011C7}"/>
    <cellStyle name="Normal 3 8 3 3 2 3" xfId="50264" xr:uid="{9CBCFEFD-A6C2-4A0E-99CA-3A057175F006}"/>
    <cellStyle name="Normal 3 8 3 3 3" xfId="22317" xr:uid="{21790C6B-04BB-45D8-9FB8-6502309D4D77}"/>
    <cellStyle name="Normal 3 8 3 3 3 2" xfId="50266" xr:uid="{7D3728B0-C2AE-4592-9561-1DF2872EF24A}"/>
    <cellStyle name="Normal 3 8 3 3 4" xfId="50263" xr:uid="{738B8EE1-FB7C-44F3-BA60-79436A4E4369}"/>
    <cellStyle name="Normal 3 8 3 4" xfId="22318" xr:uid="{CCF658BA-8CAC-422E-966C-476A9C82AA92}"/>
    <cellStyle name="Normal 3 8 3 4 2" xfId="22319" xr:uid="{C958A4F8-C0BA-4440-97F8-7CE1A6BCD85B}"/>
    <cellStyle name="Normal 3 8 3 4 2 2" xfId="50268" xr:uid="{7333CDEF-2C38-4224-BE92-6F179D41A43D}"/>
    <cellStyle name="Normal 3 8 3 4 3" xfId="50267" xr:uid="{63C24011-E111-4763-8F59-2CEFB467238D}"/>
    <cellStyle name="Normal 3 8 3 5" xfId="22320" xr:uid="{71BCF480-E6A1-48D0-A2F0-5B0193F464A3}"/>
    <cellStyle name="Normal 3 8 3 5 2" xfId="50269" xr:uid="{A3E8E943-58C0-4C5A-BCBB-8C7A68AB4C03}"/>
    <cellStyle name="Normal 3 8 3 6" xfId="50254" xr:uid="{423D6872-4131-431E-8380-68DEE018354D}"/>
    <cellStyle name="Normal 3 8 4" xfId="22321" xr:uid="{7303AB4E-988A-4F92-B412-FFBAB8C35A27}"/>
    <cellStyle name="Normal 3 8 4 2" xfId="22322" xr:uid="{B969FCD1-078C-4CB2-9821-F881C4541E07}"/>
    <cellStyle name="Normal 3 8 4 2 2" xfId="22323" xr:uid="{180B87DD-6659-40E9-892B-0F83F12DB895}"/>
    <cellStyle name="Normal 3 8 4 2 2 2" xfId="22324" xr:uid="{2D359976-63B7-406B-AC9E-994643C54E8A}"/>
    <cellStyle name="Normal 3 8 4 2 2 2 2" xfId="50273" xr:uid="{DCBE7B32-77B6-4018-9336-8F721B8C9E80}"/>
    <cellStyle name="Normal 3 8 4 2 2 3" xfId="50272" xr:uid="{C268C284-44CE-40D4-95F7-550FAC8289DE}"/>
    <cellStyle name="Normal 3 8 4 2 3" xfId="22325" xr:uid="{92B468EE-E439-466B-816F-296CAE9D001E}"/>
    <cellStyle name="Normal 3 8 4 2 3 2" xfId="50274" xr:uid="{5A7633EB-F678-4AB1-90B6-0057367444C6}"/>
    <cellStyle name="Normal 3 8 4 2 4" xfId="50271" xr:uid="{95AA7831-935B-4E42-931D-98AB47223679}"/>
    <cellStyle name="Normal 3 8 4 3" xfId="22326" xr:uid="{BBD1495A-10C6-44DF-B4C4-48F98046A8C9}"/>
    <cellStyle name="Normal 3 8 4 3 2" xfId="22327" xr:uid="{1EF40288-A813-4014-B0B3-E2DA123E46A7}"/>
    <cellStyle name="Normal 3 8 4 3 2 2" xfId="50276" xr:uid="{C2F9C5C0-B3DE-4DDC-9B2F-8E406E80EA2D}"/>
    <cellStyle name="Normal 3 8 4 3 3" xfId="50275" xr:uid="{6609198D-4E2D-4C8F-BCE4-BAF75E9DEAC9}"/>
    <cellStyle name="Normal 3 8 4 4" xfId="22328" xr:uid="{8E4E3C50-3884-400A-AED9-C40D98739799}"/>
    <cellStyle name="Normal 3 8 4 4 2" xfId="50277" xr:uid="{EBF716F6-DA47-4837-9970-5DD92EEB89FA}"/>
    <cellStyle name="Normal 3 8 4 5" xfId="50270" xr:uid="{0A7A5504-71A4-4DB1-88CE-1B0A6F9E85FA}"/>
    <cellStyle name="Normal 3 8 5" xfId="22329" xr:uid="{9B6FCF07-BFCE-42F1-95B7-16D2E5531881}"/>
    <cellStyle name="Normal 3 8 5 2" xfId="22330" xr:uid="{8FEA17CA-9E0C-4C1B-9806-ED49016E29D2}"/>
    <cellStyle name="Normal 3 8 5 2 2" xfId="22331" xr:uid="{0A778AA6-50ED-40F5-A3E2-A182845DC76F}"/>
    <cellStyle name="Normal 3 8 5 2 2 2" xfId="22332" xr:uid="{AA0FBFEE-F148-4DF6-A3CE-02CA0FDB8378}"/>
    <cellStyle name="Normal 3 8 5 2 2 2 2" xfId="50281" xr:uid="{C34CB242-EBFD-4C4F-A188-BED2CD29EC12}"/>
    <cellStyle name="Normal 3 8 5 2 2 3" xfId="50280" xr:uid="{C866F497-A5AE-4F3B-8387-3F0790918C37}"/>
    <cellStyle name="Normal 3 8 5 2 3" xfId="22333" xr:uid="{EF5210C0-DD5B-4E25-9A1F-26B6FB4CEC29}"/>
    <cellStyle name="Normal 3 8 5 2 3 2" xfId="50282" xr:uid="{C5E5002C-6AE2-4D01-B0FC-EED5CB6766B5}"/>
    <cellStyle name="Normal 3 8 5 2 4" xfId="50279" xr:uid="{43939126-3128-4D44-8E12-073F61C31BF3}"/>
    <cellStyle name="Normal 3 8 5 3" xfId="22334" xr:uid="{656DC138-44FB-41DB-A5FE-4EF82FB59C4B}"/>
    <cellStyle name="Normal 3 8 5 3 2" xfId="22335" xr:uid="{10C29258-2289-429B-92EE-AD13B28F154D}"/>
    <cellStyle name="Normal 3 8 5 3 2 2" xfId="50284" xr:uid="{776E6DC6-5D0C-4D75-B5BA-DE0178FAE6D9}"/>
    <cellStyle name="Normal 3 8 5 3 3" xfId="50283" xr:uid="{C6447E64-3FD3-4050-9110-38C44FA24B02}"/>
    <cellStyle name="Normal 3 8 5 4" xfId="22336" xr:uid="{FD875328-5B6A-4EB8-A8B7-41F09170AFE3}"/>
    <cellStyle name="Normal 3 8 5 4 2" xfId="50285" xr:uid="{4C778EA2-5E72-419F-8276-3639929824F0}"/>
    <cellStyle name="Normal 3 8 5 5" xfId="50278" xr:uid="{A18AA581-5E49-4A23-B15B-6F9585208A4A}"/>
    <cellStyle name="Normal 3 8 6" xfId="22337" xr:uid="{C0AC7650-0A50-4A7D-94D3-EDCD09E0D762}"/>
    <cellStyle name="Normal 3 8 6 2" xfId="22338" xr:uid="{7D88F5BF-C543-4376-AB3A-94AD0D15CB23}"/>
    <cellStyle name="Normal 3 8 6 2 2" xfId="22339" xr:uid="{62AA2DDD-6790-49D0-A3E6-B92253E06C30}"/>
    <cellStyle name="Normal 3 8 6 2 2 2" xfId="50288" xr:uid="{1852E603-E11C-4B19-B02C-B9060BFCCDA3}"/>
    <cellStyle name="Normal 3 8 6 2 3" xfId="50287" xr:uid="{0BA1060A-B8A5-43D7-96EE-438CAB2B6328}"/>
    <cellStyle name="Normal 3 8 6 3" xfId="22340" xr:uid="{1DDE3753-8E7B-4965-917E-00A91934C839}"/>
    <cellStyle name="Normal 3 8 6 3 2" xfId="50289" xr:uid="{0C1DC189-6A51-4B8D-9738-0C029E8ED792}"/>
    <cellStyle name="Normal 3 8 6 4" xfId="50286" xr:uid="{F7277D56-F81B-4F7C-846A-9442E272845D}"/>
    <cellStyle name="Normal 3 8 7" xfId="22341" xr:uid="{EB239D3F-ADC6-41D3-8690-78D13FE2DC0E}"/>
    <cellStyle name="Normal 3 8 7 2" xfId="22342" xr:uid="{BBDA38DD-1BC7-4EA2-B563-8DD1337FD2C5}"/>
    <cellStyle name="Normal 3 8 7 2 2" xfId="50291" xr:uid="{1ABC9854-9FAB-4E3E-9F81-F30D022CA04D}"/>
    <cellStyle name="Normal 3 8 7 3" xfId="50290" xr:uid="{34911A10-18DE-4698-BF5E-F68A98581DBC}"/>
    <cellStyle name="Normal 3 8 8" xfId="22343" xr:uid="{0D685F3F-9401-4F7C-BA75-B723877E4B68}"/>
    <cellStyle name="Normal 3 8 8 2" xfId="50292" xr:uid="{B4E50280-0B7E-4332-AD18-CECF6C73EDD7}"/>
    <cellStyle name="Normal 3 8 9" xfId="27968" xr:uid="{4245C38F-E778-45CC-825A-9A25D6B216EE}"/>
    <cellStyle name="Normal 3 8 9 2" xfId="55887" xr:uid="{41B5066B-E9E0-4975-A7CA-8A8A95DF7025}"/>
    <cellStyle name="Normal 3 9" xfId="72" xr:uid="{C6C25392-F347-4A46-A85A-F7950EDD7B01}"/>
    <cellStyle name="Normal 3 9 2" xfId="424" xr:uid="{A5C269D0-9AA1-475A-A9D9-90895422BE37}"/>
    <cellStyle name="Normal 3 9 2 2" xfId="22344" xr:uid="{A8219573-DEE6-40ED-A534-EF8BEF406D71}"/>
    <cellStyle name="Normal 3 9 2 2 2" xfId="22345" xr:uid="{0F05724F-0E9D-40E0-8A62-812AC4AE66FC}"/>
    <cellStyle name="Normal 3 9 2 2 2 2" xfId="22346" xr:uid="{A56FAD4F-F046-4639-B96C-79C351705B8E}"/>
    <cellStyle name="Normal 3 9 2 2 2 2 2" xfId="22347" xr:uid="{F839B6D0-98DE-4A06-B39B-53AC39CA96E8}"/>
    <cellStyle name="Normal 3 9 2 2 2 2 2 2" xfId="22348" xr:uid="{ECF65E32-87EC-4AA2-B6DA-4BBE5E26782D}"/>
    <cellStyle name="Normal 3 9 2 2 2 2 2 2 2" xfId="50297" xr:uid="{61B0424E-5DD4-40E1-ACFC-131305D2B2E2}"/>
    <cellStyle name="Normal 3 9 2 2 2 2 2 3" xfId="50296" xr:uid="{B0A5CDDE-F477-4B10-8202-FAEBF7FA22C2}"/>
    <cellStyle name="Normal 3 9 2 2 2 2 3" xfId="22349" xr:uid="{CD160DC1-8DA3-4FE1-A527-366175A2F642}"/>
    <cellStyle name="Normal 3 9 2 2 2 2 3 2" xfId="50298" xr:uid="{620C41B1-333A-43D6-99CE-375FA3D861FF}"/>
    <cellStyle name="Normal 3 9 2 2 2 2 4" xfId="50295" xr:uid="{BE606141-3D66-4A92-8618-7F6CD3E0BFB2}"/>
    <cellStyle name="Normal 3 9 2 2 2 3" xfId="22350" xr:uid="{17D2153E-5880-4741-81BF-60743477C5EE}"/>
    <cellStyle name="Normal 3 9 2 2 2 3 2" xfId="22351" xr:uid="{6EE8BB3B-7CFD-49E3-9A46-5049379EB279}"/>
    <cellStyle name="Normal 3 9 2 2 2 3 2 2" xfId="50300" xr:uid="{F1E3D6DA-8562-4A1E-87C3-0E867C67D341}"/>
    <cellStyle name="Normal 3 9 2 2 2 3 3" xfId="50299" xr:uid="{F365444E-C036-4A1A-8E0A-268CA2960603}"/>
    <cellStyle name="Normal 3 9 2 2 2 4" xfId="22352" xr:uid="{1F159DC2-9D4B-4553-9B23-823E948C0DF2}"/>
    <cellStyle name="Normal 3 9 2 2 2 4 2" xfId="50301" xr:uid="{761EA9F8-8290-4151-A6D2-8B516C3936E4}"/>
    <cellStyle name="Normal 3 9 2 2 2 5" xfId="50294" xr:uid="{7CB36FF6-6B32-4B19-AFEA-C9C672476B7A}"/>
    <cellStyle name="Normal 3 9 2 2 3" xfId="22353" xr:uid="{9A2EF0D9-7994-44D1-AA41-4DB934288224}"/>
    <cellStyle name="Normal 3 9 2 2 3 2" xfId="22354" xr:uid="{E7DA60A6-F561-48D9-A57C-C6AD9B9E2CD5}"/>
    <cellStyle name="Normal 3 9 2 2 3 2 2" xfId="22355" xr:uid="{4F1D8E4C-8BCE-48C2-B5B9-9CBDCCFF8448}"/>
    <cellStyle name="Normal 3 9 2 2 3 2 2 2" xfId="50304" xr:uid="{0688BF2A-F658-451D-9749-68D74A7B8457}"/>
    <cellStyle name="Normal 3 9 2 2 3 2 3" xfId="50303" xr:uid="{5F31F1FB-1767-4AF5-B1AC-F4A17F663BE6}"/>
    <cellStyle name="Normal 3 9 2 2 3 3" xfId="22356" xr:uid="{517489FB-D5B7-4889-9C09-83E04BF8D749}"/>
    <cellStyle name="Normal 3 9 2 2 3 3 2" xfId="50305" xr:uid="{DE4DCC9C-C768-4888-A67C-23CAC09BDCC5}"/>
    <cellStyle name="Normal 3 9 2 2 3 4" xfId="50302" xr:uid="{4B10C32F-EED3-4265-BC59-E7EC3286851C}"/>
    <cellStyle name="Normal 3 9 2 2 4" xfId="22357" xr:uid="{CB30D66E-E9CB-40FA-B1A3-68E2A477EBC4}"/>
    <cellStyle name="Normal 3 9 2 2 4 2" xfId="22358" xr:uid="{AD1E7F45-7C76-43BC-ACB6-F53A15860BCE}"/>
    <cellStyle name="Normal 3 9 2 2 4 2 2" xfId="50307" xr:uid="{AB7558C7-122D-4511-803C-D71B487007C1}"/>
    <cellStyle name="Normal 3 9 2 2 4 3" xfId="50306" xr:uid="{AC8D73E2-021C-4A2B-9F22-CA6AE93BC132}"/>
    <cellStyle name="Normal 3 9 2 2 5" xfId="22359" xr:uid="{3DF671C3-DE6A-4329-96C0-224B991CAC2F}"/>
    <cellStyle name="Normal 3 9 2 2 5 2" xfId="50308" xr:uid="{0B035C33-0E1C-4E13-8119-1A0D7158F661}"/>
    <cellStyle name="Normal 3 9 2 2 6" xfId="50293" xr:uid="{AF02B10C-33BC-4BDF-8B77-47D13FBE9E00}"/>
    <cellStyle name="Normal 3 9 2 3" xfId="22360" xr:uid="{20B90E58-B54B-4CF9-A509-616C60CC9C96}"/>
    <cellStyle name="Normal 3 9 2 3 2" xfId="22361" xr:uid="{77C27DDB-E224-4A7B-9F5F-F02FEED99F99}"/>
    <cellStyle name="Normal 3 9 2 3 2 2" xfId="22362" xr:uid="{1A77E1AD-F817-4645-ABCB-1D7099CBC92D}"/>
    <cellStyle name="Normal 3 9 2 3 2 2 2" xfId="22363" xr:uid="{A8462690-59B8-47CA-BE35-021D93B9E2E2}"/>
    <cellStyle name="Normal 3 9 2 3 2 2 2 2" xfId="50312" xr:uid="{0D341C69-CBD4-4922-95A3-1F3618127147}"/>
    <cellStyle name="Normal 3 9 2 3 2 2 3" xfId="50311" xr:uid="{DD174471-B1AF-4421-B14B-C2961F2ECAC9}"/>
    <cellStyle name="Normal 3 9 2 3 2 3" xfId="22364" xr:uid="{28FD9E0E-0D44-46DF-B5C8-E32BB86488CC}"/>
    <cellStyle name="Normal 3 9 2 3 2 3 2" xfId="50313" xr:uid="{2D918730-FA2B-48A8-BA9F-7D9976F8494A}"/>
    <cellStyle name="Normal 3 9 2 3 2 4" xfId="50310" xr:uid="{6260EF69-E333-47AF-9201-FF190A6BF2EB}"/>
    <cellStyle name="Normal 3 9 2 3 3" xfId="22365" xr:uid="{827B8FDE-85EB-4ECA-9BEE-B14BCFD08D0D}"/>
    <cellStyle name="Normal 3 9 2 3 3 2" xfId="22366" xr:uid="{E27BD62E-0A43-40DF-B7ED-61F0DDEC213D}"/>
    <cellStyle name="Normal 3 9 2 3 3 2 2" xfId="50315" xr:uid="{CDBD7295-407C-45A3-9BC0-C35C1543F1AC}"/>
    <cellStyle name="Normal 3 9 2 3 3 3" xfId="50314" xr:uid="{C2ACCEB1-592B-44C6-B020-F4F124E3D963}"/>
    <cellStyle name="Normal 3 9 2 3 4" xfId="22367" xr:uid="{66AD1711-08D2-4588-8709-923AFF105F46}"/>
    <cellStyle name="Normal 3 9 2 3 4 2" xfId="50316" xr:uid="{38368FBA-F248-45AA-AD15-BC3471CE1C0E}"/>
    <cellStyle name="Normal 3 9 2 3 5" xfId="50309" xr:uid="{03E36BE6-2C0F-404B-B14D-CE61B0E5586E}"/>
    <cellStyle name="Normal 3 9 2 4" xfId="22368" xr:uid="{23E682D6-4156-49F8-B819-9A8837E0D54F}"/>
    <cellStyle name="Normal 3 9 2 4 2" xfId="22369" xr:uid="{F5E185F5-15D4-4277-9286-D30BBD628B48}"/>
    <cellStyle name="Normal 3 9 2 4 2 2" xfId="22370" xr:uid="{7F6FC3C9-45E8-4E97-A683-DD9ED6C3CE51}"/>
    <cellStyle name="Normal 3 9 2 4 2 2 2" xfId="22371" xr:uid="{49F828A8-D181-4C41-AD8D-A6D65EC18F68}"/>
    <cellStyle name="Normal 3 9 2 4 2 2 2 2" xfId="50320" xr:uid="{7E6EA3DF-7E23-4178-A2A0-C66EEE96FDD6}"/>
    <cellStyle name="Normal 3 9 2 4 2 2 3" xfId="50319" xr:uid="{0B793F29-10DA-4513-88F9-6BEE93013CF3}"/>
    <cellStyle name="Normal 3 9 2 4 2 3" xfId="22372" xr:uid="{6F9C07B3-6030-452D-BCF1-D9E3927AF6CB}"/>
    <cellStyle name="Normal 3 9 2 4 2 3 2" xfId="50321" xr:uid="{CFADBFC6-FF97-4304-A4D8-3BA2D78AAF92}"/>
    <cellStyle name="Normal 3 9 2 4 2 4" xfId="50318" xr:uid="{E56EFD7C-E2F2-44FE-A3AB-5C5604322332}"/>
    <cellStyle name="Normal 3 9 2 4 3" xfId="22373" xr:uid="{DFB9A16C-F0A2-4A6C-A820-64FDE5893B5B}"/>
    <cellStyle name="Normal 3 9 2 4 3 2" xfId="22374" xr:uid="{5AF3C1FB-1269-40C4-A866-06615F43514C}"/>
    <cellStyle name="Normal 3 9 2 4 3 2 2" xfId="50323" xr:uid="{EC4FA5B6-7C01-44F2-8EA2-FD5B7523371F}"/>
    <cellStyle name="Normal 3 9 2 4 3 3" xfId="50322" xr:uid="{486A2C52-CC9A-43B7-B9C0-8D1EEA410A2C}"/>
    <cellStyle name="Normal 3 9 2 4 4" xfId="22375" xr:uid="{E040B4E9-95DC-4310-8F60-B673A23986B0}"/>
    <cellStyle name="Normal 3 9 2 4 4 2" xfId="50324" xr:uid="{14E4F93A-E8F7-4B0B-824A-2AC8B71CE09B}"/>
    <cellStyle name="Normal 3 9 2 4 5" xfId="50317" xr:uid="{37492B70-53CD-41F4-AA9A-48D4DC6270C7}"/>
    <cellStyle name="Normal 3 9 2 5" xfId="22376" xr:uid="{10B486C1-657D-45EB-83C1-4D852A76FA83}"/>
    <cellStyle name="Normal 3 9 2 5 2" xfId="22377" xr:uid="{C6661696-EBB0-44C2-9A81-1AA9B0D07A2E}"/>
    <cellStyle name="Normal 3 9 2 5 2 2" xfId="22378" xr:uid="{9E085F83-0066-4871-A14B-AED016D770C0}"/>
    <cellStyle name="Normal 3 9 2 5 2 2 2" xfId="50327" xr:uid="{4C6936D8-484A-43B3-9841-88335DC61E43}"/>
    <cellStyle name="Normal 3 9 2 5 2 3" xfId="50326" xr:uid="{F49E0A11-CB6C-4344-AD00-A35DECEEF38F}"/>
    <cellStyle name="Normal 3 9 2 5 3" xfId="22379" xr:uid="{BE51CE6B-E926-4AE6-8C0C-0EDF6542AB30}"/>
    <cellStyle name="Normal 3 9 2 5 3 2" xfId="50328" xr:uid="{C08EBFB3-BD1E-424C-A24D-008C71E453AC}"/>
    <cellStyle name="Normal 3 9 2 5 4" xfId="50325" xr:uid="{DA51A56F-3437-4973-9A88-48835E2A78C1}"/>
    <cellStyle name="Normal 3 9 2 6" xfId="22380" xr:uid="{203B7C19-CC10-4D03-8E58-AFE1FC278858}"/>
    <cellStyle name="Normal 3 9 2 6 2" xfId="22381" xr:uid="{8FD4C2AC-B175-45B9-955B-46F2F7067E39}"/>
    <cellStyle name="Normal 3 9 2 6 2 2" xfId="50330" xr:uid="{200926A9-A3E1-4973-993C-D3DCBDA7C391}"/>
    <cellStyle name="Normal 3 9 2 6 3" xfId="50329" xr:uid="{1FE16A33-09C7-4CAF-8391-5CC3E0167C39}"/>
    <cellStyle name="Normal 3 9 2 7" xfId="22382" xr:uid="{DC700600-0584-43A3-984D-81093548ECA4}"/>
    <cellStyle name="Normal 3 9 2 7 2" xfId="50331" xr:uid="{9F908AB0-A0E2-472F-A289-52416334B3E4}"/>
    <cellStyle name="Normal 3 9 2 8" xfId="28403" xr:uid="{793EFC14-A159-4CF5-90E2-D795321EC059}"/>
    <cellStyle name="Normal 3 9 3" xfId="22383" xr:uid="{059AC10C-F599-4B10-8DFF-1C1BFEEB1A2D}"/>
    <cellStyle name="Normal 3 9 3 2" xfId="22384" xr:uid="{5A29E99F-2CB6-4689-8A71-8647591040F2}"/>
    <cellStyle name="Normal 3 9 3 2 2" xfId="22385" xr:uid="{8F019FC5-9640-4B68-B916-F6CCA4014E28}"/>
    <cellStyle name="Normal 3 9 3 2 2 2" xfId="22386" xr:uid="{E4B22F26-BADC-4388-B61B-F60A27E0493B}"/>
    <cellStyle name="Normal 3 9 3 2 2 2 2" xfId="22387" xr:uid="{A5034BEC-48F0-4CCA-84B0-7FADBD38E87C}"/>
    <cellStyle name="Normal 3 9 3 2 2 2 2 2" xfId="50336" xr:uid="{6B2C1C03-727A-4C45-84C9-40798654FD9B}"/>
    <cellStyle name="Normal 3 9 3 2 2 2 3" xfId="50335" xr:uid="{364AB5DC-1C5F-4505-8D82-D4A579BA7F0A}"/>
    <cellStyle name="Normal 3 9 3 2 2 3" xfId="22388" xr:uid="{93943180-8870-4EC0-BF0E-F206A850C64B}"/>
    <cellStyle name="Normal 3 9 3 2 2 3 2" xfId="50337" xr:uid="{020EACBC-471B-41F7-89DE-356722234F0A}"/>
    <cellStyle name="Normal 3 9 3 2 2 4" xfId="50334" xr:uid="{43BE3042-8563-4483-8A6F-1135303D279C}"/>
    <cellStyle name="Normal 3 9 3 2 3" xfId="22389" xr:uid="{8EF52C19-29C6-488D-8EAE-507D8F2B2516}"/>
    <cellStyle name="Normal 3 9 3 2 3 2" xfId="22390" xr:uid="{9BB16D51-14B8-4689-B484-488B6AA4097C}"/>
    <cellStyle name="Normal 3 9 3 2 3 2 2" xfId="50339" xr:uid="{D8203688-F0BE-49CE-8E05-7CB7866D8B87}"/>
    <cellStyle name="Normal 3 9 3 2 3 3" xfId="50338" xr:uid="{D7A1F7AC-E12F-4021-BF5E-D677D67929C4}"/>
    <cellStyle name="Normal 3 9 3 2 4" xfId="22391" xr:uid="{9B9D1608-4E80-41ED-B977-994AB85309B7}"/>
    <cellStyle name="Normal 3 9 3 2 4 2" xfId="50340" xr:uid="{ED843AE5-0E00-4636-904D-96C7F8F1ABEC}"/>
    <cellStyle name="Normal 3 9 3 2 5" xfId="50333" xr:uid="{CD193CC1-4F74-4090-A330-5B74E3E9AD0B}"/>
    <cellStyle name="Normal 3 9 3 3" xfId="22392" xr:uid="{08A2EB55-B32B-4D7C-9B1C-71D190A33495}"/>
    <cellStyle name="Normal 3 9 3 3 2" xfId="22393" xr:uid="{822C1088-30E5-4DC0-A2A5-38F92D42E4C3}"/>
    <cellStyle name="Normal 3 9 3 3 2 2" xfId="22394" xr:uid="{4A47E05D-C326-4C62-90D9-D5F71392E8CC}"/>
    <cellStyle name="Normal 3 9 3 3 2 2 2" xfId="50343" xr:uid="{786B6591-7860-444F-9F25-D1E3C7DAC05E}"/>
    <cellStyle name="Normal 3 9 3 3 2 3" xfId="50342" xr:uid="{0467FB98-59DD-4188-BE51-C2CC988334C0}"/>
    <cellStyle name="Normal 3 9 3 3 3" xfId="22395" xr:uid="{A6ABCCCA-C229-4D3D-9996-E96CCC5D1621}"/>
    <cellStyle name="Normal 3 9 3 3 3 2" xfId="50344" xr:uid="{502D5293-511A-441C-8437-1BE56BFE18BA}"/>
    <cellStyle name="Normal 3 9 3 3 4" xfId="50341" xr:uid="{DE7BDB4D-EB03-47B2-9957-5DA24FE12D4D}"/>
    <cellStyle name="Normal 3 9 3 4" xfId="22396" xr:uid="{3F44F193-A4F1-48C3-80C3-0B942741F7B8}"/>
    <cellStyle name="Normal 3 9 3 4 2" xfId="22397" xr:uid="{57FA5A11-2C4F-4AA9-A71B-D7DE64D43153}"/>
    <cellStyle name="Normal 3 9 3 4 2 2" xfId="50346" xr:uid="{343C76B5-26EE-443B-8536-4AE07300BF64}"/>
    <cellStyle name="Normal 3 9 3 4 3" xfId="50345" xr:uid="{18A54663-55BA-4C94-9B92-691C51DED3FE}"/>
    <cellStyle name="Normal 3 9 3 5" xfId="22398" xr:uid="{3F059E42-70B4-413E-AA72-08BB83F76B01}"/>
    <cellStyle name="Normal 3 9 3 5 2" xfId="50347" xr:uid="{3BCD8CDB-863B-45EF-8F56-0494AC8C58A6}"/>
    <cellStyle name="Normal 3 9 3 6" xfId="50332" xr:uid="{52B9D1D9-14F2-486A-B0E5-58EB2992E598}"/>
    <cellStyle name="Normal 3 9 4" xfId="22399" xr:uid="{DA3976FD-9333-441C-85BF-9340478FD8AA}"/>
    <cellStyle name="Normal 3 9 4 2" xfId="22400" xr:uid="{C9257A08-A124-48F8-B941-904F0830F464}"/>
    <cellStyle name="Normal 3 9 4 2 2" xfId="22401" xr:uid="{22C87830-8571-4923-B255-603C6349D2BE}"/>
    <cellStyle name="Normal 3 9 4 2 2 2" xfId="22402" xr:uid="{96E92412-31B1-439E-8355-9846B3832715}"/>
    <cellStyle name="Normal 3 9 4 2 2 2 2" xfId="50351" xr:uid="{631AB508-91D4-4316-B69B-C027E7FF9315}"/>
    <cellStyle name="Normal 3 9 4 2 2 3" xfId="50350" xr:uid="{F1DC9EA0-75DE-46BD-9A8F-97A2A17627A6}"/>
    <cellStyle name="Normal 3 9 4 2 3" xfId="22403" xr:uid="{B728E367-F88D-4D25-8EC3-1B0C524DEAD7}"/>
    <cellStyle name="Normal 3 9 4 2 3 2" xfId="50352" xr:uid="{E8A8854C-11BA-41C1-BD33-AD017110486C}"/>
    <cellStyle name="Normal 3 9 4 2 4" xfId="50349" xr:uid="{88039C8B-CEE3-4741-A240-8394116C1890}"/>
    <cellStyle name="Normal 3 9 4 3" xfId="22404" xr:uid="{8C5D0327-EAA9-4064-A3A6-4F801E8E8C89}"/>
    <cellStyle name="Normal 3 9 4 3 2" xfId="22405" xr:uid="{2521C21B-1C75-4D7E-AFFE-7BE7021F6A2B}"/>
    <cellStyle name="Normal 3 9 4 3 2 2" xfId="50354" xr:uid="{5CE0712A-B518-4FEB-8CA5-28003CC781B0}"/>
    <cellStyle name="Normal 3 9 4 3 3" xfId="50353" xr:uid="{C12B6E37-1F4F-4546-A37B-E7A6DC50DFF0}"/>
    <cellStyle name="Normal 3 9 4 4" xfId="22406" xr:uid="{FE784F01-A3E3-4825-AB84-3531741D807C}"/>
    <cellStyle name="Normal 3 9 4 4 2" xfId="50355" xr:uid="{5D5F5BBF-DB29-4CBC-8BB7-0ABB97FFCF27}"/>
    <cellStyle name="Normal 3 9 4 5" xfId="50348" xr:uid="{80D911A9-02AD-4D3D-B6DC-28B83444A4C8}"/>
    <cellStyle name="Normal 3 9 5" xfId="22407" xr:uid="{53E30FCC-2885-46F1-B04B-3D18CCAB26A9}"/>
    <cellStyle name="Normal 3 9 5 2" xfId="22408" xr:uid="{2B271F58-AE9D-42CE-A142-60A1161CD34C}"/>
    <cellStyle name="Normal 3 9 5 2 2" xfId="22409" xr:uid="{8C73310E-1346-4CB1-934B-CD5091122674}"/>
    <cellStyle name="Normal 3 9 5 2 2 2" xfId="22410" xr:uid="{3BA422E2-2C22-4259-858C-64A7C1049544}"/>
    <cellStyle name="Normal 3 9 5 2 2 2 2" xfId="50359" xr:uid="{8BC9D9FC-CF8F-43AD-BFA7-4146594C6424}"/>
    <cellStyle name="Normal 3 9 5 2 2 3" xfId="50358" xr:uid="{C9BA0B05-DF9E-4D88-B406-AAE6D3BB6D90}"/>
    <cellStyle name="Normal 3 9 5 2 3" xfId="22411" xr:uid="{AE7C02AE-0927-4617-A34E-43D79F19C7D6}"/>
    <cellStyle name="Normal 3 9 5 2 3 2" xfId="50360" xr:uid="{7B238DFD-32D0-4946-938C-071860F7FD80}"/>
    <cellStyle name="Normal 3 9 5 2 4" xfId="50357" xr:uid="{7F830996-1FB1-46A0-AA6D-51ADC0A04FF4}"/>
    <cellStyle name="Normal 3 9 5 3" xfId="22412" xr:uid="{AEA2D9AB-8136-4E94-8564-D374677CF4E9}"/>
    <cellStyle name="Normal 3 9 5 3 2" xfId="22413" xr:uid="{57576C8B-FEEA-46D9-9470-5BFF6662A56C}"/>
    <cellStyle name="Normal 3 9 5 3 2 2" xfId="50362" xr:uid="{2578BFC1-6CC7-41E5-A860-2F0F9CF1DBA6}"/>
    <cellStyle name="Normal 3 9 5 3 3" xfId="50361" xr:uid="{EEE200EC-30B3-4173-A7D0-73560F07DD86}"/>
    <cellStyle name="Normal 3 9 5 4" xfId="22414" xr:uid="{FAB42608-7F86-48DD-8042-6DFFC9A85B16}"/>
    <cellStyle name="Normal 3 9 5 4 2" xfId="50363" xr:uid="{2D302022-CCE3-43FC-86AE-AE15F44284C3}"/>
    <cellStyle name="Normal 3 9 5 5" xfId="50356" xr:uid="{14A47F3B-91BB-4BEB-9151-69D196875F8C}"/>
    <cellStyle name="Normal 3 9 6" xfId="22415" xr:uid="{E9806F9E-E431-4670-98C9-1E633631EE0F}"/>
    <cellStyle name="Normal 3 9 6 2" xfId="22416" xr:uid="{A28379FA-9EE9-43B4-91AE-C86D88250592}"/>
    <cellStyle name="Normal 3 9 6 2 2" xfId="22417" xr:uid="{3F249ACF-2FD3-4642-B395-E4FE63099244}"/>
    <cellStyle name="Normal 3 9 6 2 2 2" xfId="50366" xr:uid="{75A229F7-37C9-4770-941F-1270D601B2F7}"/>
    <cellStyle name="Normal 3 9 6 2 3" xfId="50365" xr:uid="{E797BA93-BCE7-4ECF-8695-215A8A8C3EA1}"/>
    <cellStyle name="Normal 3 9 6 3" xfId="22418" xr:uid="{92FBC2A4-C64B-4EE5-A03C-C66ACCFD2DA1}"/>
    <cellStyle name="Normal 3 9 6 3 2" xfId="50367" xr:uid="{83DEBD41-2B20-4266-82F1-C107F6F39613}"/>
    <cellStyle name="Normal 3 9 6 4" xfId="50364" xr:uid="{B9FDDDC6-A76D-4110-950D-B955256E54C2}"/>
    <cellStyle name="Normal 3 9 7" xfId="22419" xr:uid="{18D0FCAE-56C5-4DF8-9007-C9B78979F2B9}"/>
    <cellStyle name="Normal 3 9 7 2" xfId="22420" xr:uid="{7FB6B06D-881C-4DF8-B7CD-4DA4A542869E}"/>
    <cellStyle name="Normal 3 9 7 2 2" xfId="50369" xr:uid="{B43B5A9C-3494-47C2-AFE8-18647BB0818D}"/>
    <cellStyle name="Normal 3 9 7 3" xfId="50368" xr:uid="{41E8D5EB-20B8-4AC3-B897-EF96640207A0}"/>
    <cellStyle name="Normal 3 9 8" xfId="22421" xr:uid="{292F104E-5EFD-47A5-A66D-4EEBD0897688}"/>
    <cellStyle name="Normal 3 9 8 2" xfId="50370" xr:uid="{79CCD3EC-3875-4383-ACA5-A2C6B7449FF3}"/>
    <cellStyle name="Normal 3 9 9" xfId="28058" xr:uid="{9C4489DA-3555-4C58-8599-20B7272C831D}"/>
    <cellStyle name="Normal 30" xfId="22422" xr:uid="{91718BCD-C0A0-4E2D-8244-76FE0945BC46}"/>
    <cellStyle name="Normal 31" xfId="22423" xr:uid="{CCCFC8ED-0499-4A8D-A824-165C5ED808C6}"/>
    <cellStyle name="Normal 32" xfId="22424" xr:uid="{31003C90-A90C-4BC7-8337-D35DAD25230A}"/>
    <cellStyle name="Normal 33" xfId="22425" xr:uid="{A2EF9135-EF41-4C6E-8691-D41A132B4451}"/>
    <cellStyle name="Normal 34" xfId="22426" xr:uid="{540460BC-D558-463C-ABC8-B18D64C543AC}"/>
    <cellStyle name="Normal 35" xfId="22427" xr:uid="{27223760-F3D9-4FF0-A86C-0E7FAE15C128}"/>
    <cellStyle name="Normal 36" xfId="22428" xr:uid="{BB22E84B-B849-44E9-8091-EA47732F3369}"/>
    <cellStyle name="Normal 37" xfId="22429" xr:uid="{7FC826F1-CDB8-4FA5-9BB6-47FF4C35BF9B}"/>
    <cellStyle name="Normal 38" xfId="22430" xr:uid="{C583FC0F-807C-4868-AAF0-EA80FDF484A7}"/>
    <cellStyle name="Normal 39" xfId="22431" xr:uid="{514C8D95-031D-4103-98D1-CAA350D1E788}"/>
    <cellStyle name="Normal 4" xfId="37" xr:uid="{97F9F7D9-09AB-4AA0-9422-D37404AE502A}"/>
    <cellStyle name="Normal 4 2" xfId="27969" xr:uid="{FD295CF8-8033-45B5-98FB-296ABB014C62}"/>
    <cellStyle name="Normal 4 2 2" xfId="5" xr:uid="{822CD196-CB17-47A7-9C83-03E04443732F}"/>
    <cellStyle name="Normal 4 2 8 2" xfId="12" xr:uid="{5140B61D-0B3B-4E06-8A86-E06DD442AAC0}"/>
    <cellStyle name="Normal 4 3" xfId="56044" xr:uid="{676CD75D-0879-4FDE-87BA-D6C086C6C250}"/>
    <cellStyle name="Normal 40" xfId="22432" xr:uid="{4353D9EC-ED98-4535-8F84-402093687BF0}"/>
    <cellStyle name="Normal 41" xfId="22433" xr:uid="{AE43A101-5238-4DF9-B33F-14669FC2A472}"/>
    <cellStyle name="Normal 42" xfId="22434" xr:uid="{1DDD12AF-5B88-435D-BFD2-8FC5683B786C}"/>
    <cellStyle name="Normal 43" xfId="22435" xr:uid="{EE3EDD61-F614-46BC-BB49-420771DA053D}"/>
    <cellStyle name="Normal 44" xfId="22436" xr:uid="{85818387-8D65-4FE0-9965-6CABEB70E620}"/>
    <cellStyle name="Normal 45" xfId="22437" xr:uid="{B38F042F-42E0-49EF-A1C4-73CAFA81A7E3}"/>
    <cellStyle name="Normal 46" xfId="22438" xr:uid="{678F7A78-3F88-45A0-A1E8-A74836255208}"/>
    <cellStyle name="Normal 47" xfId="22439" xr:uid="{C8D02A16-76EC-433C-8C67-66C9BD0598B1}"/>
    <cellStyle name="Normal 47 2" xfId="22440" xr:uid="{7F90C5C8-E403-467A-996C-6DF8C972CFAE}"/>
    <cellStyle name="Normal 48" xfId="22441" xr:uid="{15C397DF-8007-4906-81F7-0C0BB88D26ED}"/>
    <cellStyle name="Normal 48 2" xfId="22442" xr:uid="{51F7C1D1-1682-43FB-8FBF-E9BC3CF7AD7B}"/>
    <cellStyle name="Normal 48 2 2" xfId="50372" xr:uid="{B12C5351-5C00-4935-ABDD-805C8A8BD247}"/>
    <cellStyle name="Normal 48 3" xfId="50371" xr:uid="{ECB927E2-3DF0-4E18-84AF-A4621DF37B45}"/>
    <cellStyle name="Normal 49" xfId="22443" xr:uid="{15DEB28E-DB73-467A-8F91-7F446870010F}"/>
    <cellStyle name="Normal 5" xfId="35" xr:uid="{F3BE04A2-004D-4C18-9A1B-5E5A804D7845}"/>
    <cellStyle name="Normal 5 10" xfId="22444" xr:uid="{B874A09E-E8FF-49AF-BCB8-D92B07016CFB}"/>
    <cellStyle name="Normal 5 10 2" xfId="22445" xr:uid="{CE6CA449-A8E5-4942-9C95-48D12AF7BDB6}"/>
    <cellStyle name="Normal 5 10 2 2" xfId="22446" xr:uid="{3C0A21DB-3766-452F-97C4-0768193F660D}"/>
    <cellStyle name="Normal 5 10 2 2 2" xfId="22447" xr:uid="{85DCEF89-A358-47B7-AE55-103E844896FD}"/>
    <cellStyle name="Normal 5 10 2 2 2 2" xfId="22448" xr:uid="{823F346B-856E-4A8A-9278-DDF80EE15AC2}"/>
    <cellStyle name="Normal 5 10 2 2 2 2 2" xfId="50377" xr:uid="{C624D929-1096-4653-B8FE-5F9A57291C0B}"/>
    <cellStyle name="Normal 5 10 2 2 2 3" xfId="50376" xr:uid="{E4476064-1813-4902-95FD-4E297D0A0993}"/>
    <cellStyle name="Normal 5 10 2 2 3" xfId="22449" xr:uid="{D608F2C8-DACD-43E0-B57F-E87E61E34F9F}"/>
    <cellStyle name="Normal 5 10 2 2 3 2" xfId="50378" xr:uid="{DEFF6D0F-FC52-44C1-B6FF-B85A3B7FC6D7}"/>
    <cellStyle name="Normal 5 10 2 2 4" xfId="50375" xr:uid="{73DDECE0-431C-4ACE-BA86-B0126A03AF39}"/>
    <cellStyle name="Normal 5 10 2 3" xfId="22450" xr:uid="{154F3B73-4B65-4583-B194-2DB7CBE5B1D6}"/>
    <cellStyle name="Normal 5 10 2 3 2" xfId="22451" xr:uid="{FCD78856-1212-439A-B7C0-4FA89D63527E}"/>
    <cellStyle name="Normal 5 10 2 3 2 2" xfId="50380" xr:uid="{89CD1C46-03FE-42BB-92DE-9577173549DC}"/>
    <cellStyle name="Normal 5 10 2 3 3" xfId="50379" xr:uid="{85A925D1-C7F7-4E99-A099-AA977F6528AF}"/>
    <cellStyle name="Normal 5 10 2 4" xfId="22452" xr:uid="{7D5B2660-2200-4E37-BE03-9C9DA8B0289A}"/>
    <cellStyle name="Normal 5 10 2 4 2" xfId="50381" xr:uid="{EDAB809E-63C8-4B6A-A338-FC7187125834}"/>
    <cellStyle name="Normal 5 10 2 5" xfId="50374" xr:uid="{FAA83C86-A20C-425B-9C5D-4A307383C3D4}"/>
    <cellStyle name="Normal 5 10 3" xfId="22453" xr:uid="{DC909B73-CC21-4C7F-9A80-120DA3EBC9C8}"/>
    <cellStyle name="Normal 5 10 3 2" xfId="22454" xr:uid="{B7FBBAAE-9372-4AB4-B905-AB74B86F8D7B}"/>
    <cellStyle name="Normal 5 10 3 2 2" xfId="22455" xr:uid="{A2510B57-6B12-4062-A2B7-B4D56C9ADD07}"/>
    <cellStyle name="Normal 5 10 3 2 2 2" xfId="50384" xr:uid="{AABBEA40-DBC6-4B4D-9FB6-565AB0FFF7BB}"/>
    <cellStyle name="Normal 5 10 3 2 3" xfId="50383" xr:uid="{85891D90-394D-4340-AEBD-13B6D7578C35}"/>
    <cellStyle name="Normal 5 10 3 3" xfId="22456" xr:uid="{D16B525A-CE86-4393-889E-3C6D08048F51}"/>
    <cellStyle name="Normal 5 10 3 3 2" xfId="50385" xr:uid="{AC875D83-97E5-4C9B-87D3-219FC50DC6EF}"/>
    <cellStyle name="Normal 5 10 3 4" xfId="50382" xr:uid="{D91120CF-6E2F-4D3B-A33A-03497B420397}"/>
    <cellStyle name="Normal 5 10 4" xfId="22457" xr:uid="{D55BC1D4-131C-4751-B8D5-70F1DC234A98}"/>
    <cellStyle name="Normal 5 10 4 2" xfId="22458" xr:uid="{216229F3-24CE-445D-B0D8-DBC82E6FBC1F}"/>
    <cellStyle name="Normal 5 10 4 2 2" xfId="50387" xr:uid="{D9301122-3CA9-4E69-8549-336450370DDF}"/>
    <cellStyle name="Normal 5 10 4 3" xfId="50386" xr:uid="{3E3D00EB-EFD4-4EA4-9971-4EE051EA1043}"/>
    <cellStyle name="Normal 5 10 5" xfId="22459" xr:uid="{B97521ED-48EC-4C70-9DA0-A97B5F23ADF2}"/>
    <cellStyle name="Normal 5 10 5 2" xfId="50388" xr:uid="{6C347158-1713-4789-85BA-EA74905C4B5F}"/>
    <cellStyle name="Normal 5 10 6" xfId="50373" xr:uid="{78BFF474-2150-46DF-AD04-EA125B494E85}"/>
    <cellStyle name="Normal 5 11" xfId="22460" xr:uid="{A4072578-CC5B-4073-AA31-2FAAE65A6B6E}"/>
    <cellStyle name="Normal 5 11 2" xfId="22461" xr:uid="{0845F211-E79F-451D-88CB-DC750D99FA21}"/>
    <cellStyle name="Normal 5 11 2 2" xfId="22462" xr:uid="{90932727-9FBD-4441-8F87-04524E9C0D86}"/>
    <cellStyle name="Normal 5 11 2 2 2" xfId="22463" xr:uid="{AAF45E28-D510-4920-9359-926DC755BA48}"/>
    <cellStyle name="Normal 5 11 2 2 2 2" xfId="50392" xr:uid="{1067833B-8884-4903-94E1-12A3E6C49EEB}"/>
    <cellStyle name="Normal 5 11 2 2 3" xfId="50391" xr:uid="{7F1EB5EF-34F8-49CB-AE81-5D049904B304}"/>
    <cellStyle name="Normal 5 11 2 3" xfId="22464" xr:uid="{9A0240A3-1BC2-4B6F-AB99-17BF6A50B08C}"/>
    <cellStyle name="Normal 5 11 2 3 2" xfId="50393" xr:uid="{2F218274-086D-492B-BF3B-F53D72DD62B3}"/>
    <cellStyle name="Normal 5 11 2 4" xfId="50390" xr:uid="{FF21F901-2108-47F2-8F49-CC4CA989110E}"/>
    <cellStyle name="Normal 5 11 3" xfId="22465" xr:uid="{F2171C30-663C-4FFF-A8EE-316B8870743B}"/>
    <cellStyle name="Normal 5 11 3 2" xfId="22466" xr:uid="{21E4D5AE-31B0-426A-976D-E2383B8B8466}"/>
    <cellStyle name="Normal 5 11 3 2 2" xfId="50395" xr:uid="{F721D051-88A1-4036-BFED-46FFDB25118B}"/>
    <cellStyle name="Normal 5 11 3 3" xfId="50394" xr:uid="{C118C670-F826-41F7-AF4D-7E31CD4AC4D8}"/>
    <cellStyle name="Normal 5 11 4" xfId="22467" xr:uid="{7194857B-4E2E-443E-AE05-F201DC9B2190}"/>
    <cellStyle name="Normal 5 11 4 2" xfId="50396" xr:uid="{24F53443-7E36-4F9D-A809-4C337A6779A0}"/>
    <cellStyle name="Normal 5 11 5" xfId="50389" xr:uid="{2820F6DB-D771-4CF9-A4A6-32E9C754A8AA}"/>
    <cellStyle name="Normal 5 11 6" xfId="56063" xr:uid="{15C01DB5-F773-440D-8F48-661ACCFCFB71}"/>
    <cellStyle name="Normal 5 12" xfId="22468" xr:uid="{DB269D33-67A0-4A0D-80BC-E16EDB3461FE}"/>
    <cellStyle name="Normal 5 12 2" xfId="22469" xr:uid="{DEF68DC7-57E2-4206-BF39-463C884C9326}"/>
    <cellStyle name="Normal 5 12 2 2" xfId="22470" xr:uid="{E1A406F4-903F-4836-B770-351BFE252792}"/>
    <cellStyle name="Normal 5 12 2 2 2" xfId="22471" xr:uid="{D5CB623B-740F-4E1B-A891-034546407003}"/>
    <cellStyle name="Normal 5 12 2 2 2 2" xfId="50400" xr:uid="{441DFB77-C503-4727-981C-46BAA44051C9}"/>
    <cellStyle name="Normal 5 12 2 2 3" xfId="50399" xr:uid="{3EA3EAAD-BCBC-46A1-A72C-C209426D105C}"/>
    <cellStyle name="Normal 5 12 2 3" xfId="22472" xr:uid="{B7E75753-69D9-4F96-8FA3-A9299662CF74}"/>
    <cellStyle name="Normal 5 12 2 3 2" xfId="50401" xr:uid="{71B6A8AB-912F-496C-8288-381D2F2E864A}"/>
    <cellStyle name="Normal 5 12 2 4" xfId="50398" xr:uid="{EA4C33E0-D190-4340-BF65-AA70E8912F69}"/>
    <cellStyle name="Normal 5 12 3" xfId="22473" xr:uid="{D5D49690-D35B-49EB-88D9-6F491B52321E}"/>
    <cellStyle name="Normal 5 12 3 2" xfId="22474" xr:uid="{1D224719-EBA3-4DF0-952A-251ED9291044}"/>
    <cellStyle name="Normal 5 12 3 2 2" xfId="50403" xr:uid="{2A3322B3-5AD3-4EB1-896D-99584C272BD6}"/>
    <cellStyle name="Normal 5 12 3 3" xfId="50402" xr:uid="{5C682890-492F-4385-9605-3EF78E034193}"/>
    <cellStyle name="Normal 5 12 4" xfId="22475" xr:uid="{E8BD0385-6362-4EFE-9E3D-5ABAAF7DB953}"/>
    <cellStyle name="Normal 5 12 4 2" xfId="50404" xr:uid="{FAC24FA2-1BD3-4B2C-9C41-1BF9EC1792CE}"/>
    <cellStyle name="Normal 5 12 5" xfId="50397" xr:uid="{5F3013B4-10DB-4265-A850-B918EA7A1E74}"/>
    <cellStyle name="Normal 5 13" xfId="22476" xr:uid="{A2E06547-350F-4506-BAA5-48FBAD412D23}"/>
    <cellStyle name="Normal 5 13 2" xfId="22477" xr:uid="{4DD0FF34-E267-4009-B3B2-D63E235883C4}"/>
    <cellStyle name="Normal 5 13 2 2" xfId="22478" xr:uid="{2A2EF03A-6D8F-4723-838C-6A75670EC78F}"/>
    <cellStyle name="Normal 5 13 2 2 2" xfId="50407" xr:uid="{881126AC-1900-434D-8BC6-B29F592DAFC8}"/>
    <cellStyle name="Normal 5 13 2 3" xfId="50406" xr:uid="{6F9AB57F-9F05-445A-A2A4-F6BD79A5F9E4}"/>
    <cellStyle name="Normal 5 13 3" xfId="22479" xr:uid="{01A6BC88-3BA6-47DA-A555-23E516060FEA}"/>
    <cellStyle name="Normal 5 13 3 2" xfId="50408" xr:uid="{52F02E56-256D-447F-A2F8-DF6D862ED29F}"/>
    <cellStyle name="Normal 5 13 4" xfId="50405" xr:uid="{E8E84F5F-0F32-455A-9EC7-B8BD440E3482}"/>
    <cellStyle name="Normal 5 14" xfId="22480" xr:uid="{18E9C435-E20D-4542-A87D-C7409FD857F2}"/>
    <cellStyle name="Normal 5 14 2" xfId="22481" xr:uid="{5FB8B344-A048-453D-8346-8197855CB43B}"/>
    <cellStyle name="Normal 5 14 2 2" xfId="50410" xr:uid="{A5BB9D61-2CF8-477B-B420-B194889DBC25}"/>
    <cellStyle name="Normal 5 14 3" xfId="50409" xr:uid="{5AF838DD-541B-4FB0-9480-64B40AC97DFB}"/>
    <cellStyle name="Normal 5 15" xfId="22482" xr:uid="{39F6FD23-763D-4F26-8979-BE69666BF422}"/>
    <cellStyle name="Normal 5 15 2" xfId="50411" xr:uid="{A5894AD5-038B-4440-8E6C-D60930B9B6AF}"/>
    <cellStyle name="Normal 5 16" xfId="27970" xr:uid="{9CEBF2FD-EE08-4137-B399-A5CE2A6E67CB}"/>
    <cellStyle name="Normal 5 16 2" xfId="55888" xr:uid="{756C9D3E-8EDA-434E-A952-0CBA9D03FF9F}"/>
    <cellStyle name="Normal 5 17" xfId="28023" xr:uid="{26FD37CF-F335-43D4-A166-259DA3B08887}"/>
    <cellStyle name="Normal 5 18" xfId="56045" xr:uid="{67436708-5EA2-4615-A313-66154E95337C}"/>
    <cellStyle name="Normal 5 2" xfId="43" xr:uid="{411F4375-07D0-41F0-AEDE-78E4770BDC03}"/>
    <cellStyle name="Normal 5 2 10" xfId="22483" xr:uid="{8ECE71E4-8700-45CF-A180-06FD41B6DB1B}"/>
    <cellStyle name="Normal 5 2 10 2" xfId="22484" xr:uid="{C8733FEB-142A-4643-B8CA-F4CCFFB0A6F7}"/>
    <cellStyle name="Normal 5 2 10 2 2" xfId="22485" xr:uid="{EF8567F1-E340-4759-94EE-4FDA84EE8BE5}"/>
    <cellStyle name="Normal 5 2 10 2 2 2" xfId="22486" xr:uid="{63164E17-8721-4793-A2EF-02E3E7D2FB1A}"/>
    <cellStyle name="Normal 5 2 10 2 2 2 2" xfId="50415" xr:uid="{D2AE5BD0-38A9-44E3-86BB-9F1E7E5093BA}"/>
    <cellStyle name="Normal 5 2 10 2 2 3" xfId="50414" xr:uid="{85C88886-653E-441D-98C7-4E875C9EA3FC}"/>
    <cellStyle name="Normal 5 2 10 2 3" xfId="22487" xr:uid="{0E5FD73C-637E-4CC6-B422-4CB737853DB3}"/>
    <cellStyle name="Normal 5 2 10 2 3 2" xfId="50416" xr:uid="{F7FF355D-2493-4CD1-A6D4-601F26EB7F3D}"/>
    <cellStyle name="Normal 5 2 10 2 4" xfId="50413" xr:uid="{F344669C-E8D6-487F-AE61-BE04664C7E72}"/>
    <cellStyle name="Normal 5 2 10 3" xfId="22488" xr:uid="{528AD8EE-48D1-41D9-963E-081067DBC83B}"/>
    <cellStyle name="Normal 5 2 10 3 2" xfId="22489" xr:uid="{5F4D2703-CEBD-41BF-9FED-302E1088F1EE}"/>
    <cellStyle name="Normal 5 2 10 3 2 2" xfId="50418" xr:uid="{C399F387-090A-42E5-85ED-471B7C21A7D6}"/>
    <cellStyle name="Normal 5 2 10 3 3" xfId="50417" xr:uid="{09036865-506A-4D79-AE2F-DBC545F93D47}"/>
    <cellStyle name="Normal 5 2 10 4" xfId="22490" xr:uid="{0B03C178-79A2-45D5-A3B0-62FF5E9F110E}"/>
    <cellStyle name="Normal 5 2 10 4 2" xfId="50419" xr:uid="{068610F6-D9D6-4E56-B567-6DD31D9D5525}"/>
    <cellStyle name="Normal 5 2 10 5" xfId="50412" xr:uid="{E7A817DF-D5DF-4037-9A7A-3A0E8BD59D35}"/>
    <cellStyle name="Normal 5 2 11" xfId="22491" xr:uid="{C107BC67-B513-4382-9D01-E863BC224D59}"/>
    <cellStyle name="Normal 5 2 11 2" xfId="22492" xr:uid="{16366569-49A1-4AC1-A1F6-D8117805D521}"/>
    <cellStyle name="Normal 5 2 11 2 2" xfId="22493" xr:uid="{8AFB52B0-2502-44E2-BBB8-3B2A458EDE5E}"/>
    <cellStyle name="Normal 5 2 11 2 2 2" xfId="50422" xr:uid="{63237266-0894-4436-8A10-4C824D6A7BD5}"/>
    <cellStyle name="Normal 5 2 11 2 3" xfId="50421" xr:uid="{D329AACC-A7FE-40DF-8B2F-14DFB382ABD9}"/>
    <cellStyle name="Normal 5 2 11 3" xfId="22494" xr:uid="{B3F1220D-732A-48FE-8004-B819BEA7D159}"/>
    <cellStyle name="Normal 5 2 11 3 2" xfId="50423" xr:uid="{C97DDE2E-B3B4-4C90-90ED-0D33D4D5ACAE}"/>
    <cellStyle name="Normal 5 2 11 4" xfId="50420" xr:uid="{4DA36952-2207-481B-9E47-3342820E2D1F}"/>
    <cellStyle name="Normal 5 2 12" xfId="22495" xr:uid="{61A9A81A-9F3F-4AB6-97E7-81CF6787C68C}"/>
    <cellStyle name="Normal 5 2 12 2" xfId="22496" xr:uid="{5069018C-6674-4BCB-98A7-6EC548A87254}"/>
    <cellStyle name="Normal 5 2 12 2 2" xfId="50425" xr:uid="{4C254606-F512-4220-BB6A-A0BF17190CF1}"/>
    <cellStyle name="Normal 5 2 12 3" xfId="50424" xr:uid="{77912B9B-CF00-49F2-806C-561B44156849}"/>
    <cellStyle name="Normal 5 2 13" xfId="22497" xr:uid="{B2861DB1-0E7F-449D-89CD-375DDB4BE606}"/>
    <cellStyle name="Normal 5 2 13 2" xfId="50426" xr:uid="{95ED0B0E-709A-46A8-BE15-DF499801C657}"/>
    <cellStyle name="Normal 5 2 14" xfId="27971" xr:uid="{1C004783-E20F-4ABD-A4D9-5C8F0349B1E6}"/>
    <cellStyle name="Normal 5 2 14 2" xfId="55889" xr:uid="{A665E4D6-47DB-4F1E-B259-4D4A3B73E815}"/>
    <cellStyle name="Normal 5 2 15" xfId="28029" xr:uid="{9B2A655E-36FD-4DA4-B785-8C0F390E0769}"/>
    <cellStyle name="Normal 5 2 2" xfId="61" xr:uid="{371CBAD9-179A-44AF-8036-78C9B47C9020}"/>
    <cellStyle name="Normal 5 2 2 10" xfId="22498" xr:uid="{35C65D6E-3779-4DF7-84B6-102B23314AFC}"/>
    <cellStyle name="Normal 5 2 2 10 2" xfId="22499" xr:uid="{645B0739-AEA8-4AA7-B553-A9892FD2A538}"/>
    <cellStyle name="Normal 5 2 2 10 2 2" xfId="22500" xr:uid="{CAA3FDE5-6079-411F-9301-FBE77B408105}"/>
    <cellStyle name="Normal 5 2 2 10 2 2 2" xfId="50429" xr:uid="{6A029838-2B82-4EFF-A706-7933C30DD043}"/>
    <cellStyle name="Normal 5 2 2 10 2 3" xfId="50428" xr:uid="{E0479AD2-CD52-4A46-9AC4-5BBFBE6B6D63}"/>
    <cellStyle name="Normal 5 2 2 10 3" xfId="22501" xr:uid="{BD564C1F-D3C9-49E4-ACF0-5B1B272BB46C}"/>
    <cellStyle name="Normal 5 2 2 10 3 2" xfId="50430" xr:uid="{4A03671C-B0B3-490E-B427-3D6AC2E146C4}"/>
    <cellStyle name="Normal 5 2 2 10 4" xfId="50427" xr:uid="{2183017B-16F0-481D-8D39-2F3266CAE8C7}"/>
    <cellStyle name="Normal 5 2 2 11" xfId="22502" xr:uid="{A0B28564-7A40-447C-9D3D-ADCA692C69D8}"/>
    <cellStyle name="Normal 5 2 2 11 2" xfId="22503" xr:uid="{C543DC34-CAFB-4CD9-9D2F-7B07823FDC33}"/>
    <cellStyle name="Normal 5 2 2 11 2 2" xfId="50432" xr:uid="{CB45719E-37CB-4564-B6C1-AF5B44027196}"/>
    <cellStyle name="Normal 5 2 2 11 3" xfId="50431" xr:uid="{1633F7DA-2C00-4512-9F92-54DEE54BD007}"/>
    <cellStyle name="Normal 5 2 2 12" xfId="22504" xr:uid="{2EE53057-88AD-4633-B178-A9FF9124C9B3}"/>
    <cellStyle name="Normal 5 2 2 12 2" xfId="50433" xr:uid="{30DA8456-E7D9-423A-BBC2-87296ED50D9D}"/>
    <cellStyle name="Normal 5 2 2 13" xfId="27972" xr:uid="{05398881-3473-46F6-8B46-19ECF5DED42C}"/>
    <cellStyle name="Normal 5 2 2 13 2" xfId="55890" xr:uid="{D53CDE1E-7E64-4063-A266-A6FE07887940}"/>
    <cellStyle name="Normal 5 2 2 14" xfId="28047" xr:uid="{EEAD2F1E-0B74-4F90-8911-7FDB049774C1}"/>
    <cellStyle name="Normal 5 2 2 2" xfId="136" xr:uid="{7CAF31E8-DB2A-4B74-9EC4-4045B34F32EF}"/>
    <cellStyle name="Normal 5 2 2 2 10" xfId="22505" xr:uid="{F9B4B1AA-D897-4E6A-96F8-A52BCCCC32DB}"/>
    <cellStyle name="Normal 5 2 2 2 10 2" xfId="50434" xr:uid="{893B4ECD-C7CB-4928-8FCB-9269DCA425F8}"/>
    <cellStyle name="Normal 5 2 2 2 11" xfId="27973" xr:uid="{43DF5311-4544-4F58-84BB-F7C77DCA7975}"/>
    <cellStyle name="Normal 5 2 2 2 11 2" xfId="55891" xr:uid="{944FFAD0-203D-4A91-8EFE-62325C731A74}"/>
    <cellStyle name="Normal 5 2 2 2 12" xfId="28120" xr:uid="{C7B58102-4585-4466-BCA4-FA8C46FE0D37}"/>
    <cellStyle name="Normal 5 2 2 2 2" xfId="215" xr:uid="{AF27FBE4-63E4-45F1-88F5-621C2E0C543A}"/>
    <cellStyle name="Normal 5 2 2 2 2 10" xfId="27974" xr:uid="{C48D03CA-E9D5-49E6-B17D-9C17550CECD0}"/>
    <cellStyle name="Normal 5 2 2 2 2 10 2" xfId="55892" xr:uid="{BD3A57C2-E5F8-45CE-A73D-BC7577584E2D}"/>
    <cellStyle name="Normal 5 2 2 2 2 11" xfId="28197" xr:uid="{55357047-CF37-495E-99CF-733D4F991761}"/>
    <cellStyle name="Normal 5 2 2 2 2 2" xfId="370" xr:uid="{40AF8A37-3518-44E0-AC8D-1CA26204EB90}"/>
    <cellStyle name="Normal 5 2 2 2 2 2 10" xfId="28351" xr:uid="{A7E4F6F5-9F60-4E2D-A05A-72C91F0F8B0C}"/>
    <cellStyle name="Normal 5 2 2 2 2 2 2" xfId="717" xr:uid="{C30262AD-F73E-49DD-8E92-4FF6C4D4B1B2}"/>
    <cellStyle name="Normal 5 2 2 2 2 2 2 2" xfId="22506" xr:uid="{690813C0-7ECF-4C83-A294-181DD93CCBC5}"/>
    <cellStyle name="Normal 5 2 2 2 2 2 2 2 2" xfId="22507" xr:uid="{047FB55E-4E2F-48E4-B4F1-97557EF42D4A}"/>
    <cellStyle name="Normal 5 2 2 2 2 2 2 2 2 2" xfId="22508" xr:uid="{0BE8BAD3-E831-4916-8C1C-363F39CEEF53}"/>
    <cellStyle name="Normal 5 2 2 2 2 2 2 2 2 2 2" xfId="22509" xr:uid="{7043E000-23E5-4B83-A958-236EFA5B98CA}"/>
    <cellStyle name="Normal 5 2 2 2 2 2 2 2 2 2 2 2" xfId="22510" xr:uid="{4864D7D1-A86C-4AD8-BB8E-D52CFF3BE4E8}"/>
    <cellStyle name="Normal 5 2 2 2 2 2 2 2 2 2 2 2 2" xfId="50439" xr:uid="{DEF4DF8B-EE3E-46B1-9574-79545285011C}"/>
    <cellStyle name="Normal 5 2 2 2 2 2 2 2 2 2 2 3" xfId="50438" xr:uid="{CFB11AAA-6F02-40E2-9B2C-3A17AC901764}"/>
    <cellStyle name="Normal 5 2 2 2 2 2 2 2 2 2 3" xfId="22511" xr:uid="{F1FCFA94-2CAD-4BCA-98F9-845F34221BE3}"/>
    <cellStyle name="Normal 5 2 2 2 2 2 2 2 2 2 3 2" xfId="50440" xr:uid="{AFC47E20-CEEA-48AF-85CF-005441EC6E6E}"/>
    <cellStyle name="Normal 5 2 2 2 2 2 2 2 2 2 4" xfId="50437" xr:uid="{C9398ABC-09BD-4FB4-A1F8-78A18BA99CCB}"/>
    <cellStyle name="Normal 5 2 2 2 2 2 2 2 2 3" xfId="22512" xr:uid="{74A5FF58-04AC-415F-847B-02A5A3356322}"/>
    <cellStyle name="Normal 5 2 2 2 2 2 2 2 2 3 2" xfId="22513" xr:uid="{207EA727-B95F-4891-A0A0-AE005BDB6E1E}"/>
    <cellStyle name="Normal 5 2 2 2 2 2 2 2 2 3 2 2" xfId="50442" xr:uid="{7B300F80-F74E-4464-A6CB-DC627E3F032F}"/>
    <cellStyle name="Normal 5 2 2 2 2 2 2 2 2 3 3" xfId="50441" xr:uid="{C635207B-AA21-4068-AD77-DEB4A5E85447}"/>
    <cellStyle name="Normal 5 2 2 2 2 2 2 2 2 4" xfId="22514" xr:uid="{E4E5E3D4-8BEB-44AD-A373-30BE2AE67368}"/>
    <cellStyle name="Normal 5 2 2 2 2 2 2 2 2 4 2" xfId="50443" xr:uid="{E3CCD58A-069D-4BC7-8235-1FCC33871F60}"/>
    <cellStyle name="Normal 5 2 2 2 2 2 2 2 2 5" xfId="50436" xr:uid="{28A27B54-893B-4A3F-AC32-A12CF12BC740}"/>
    <cellStyle name="Normal 5 2 2 2 2 2 2 2 3" xfId="22515" xr:uid="{110A08DE-71FE-4A8D-8B2B-4B0E935A275B}"/>
    <cellStyle name="Normal 5 2 2 2 2 2 2 2 3 2" xfId="22516" xr:uid="{3926D5AC-88D1-407A-981D-C53B02786401}"/>
    <cellStyle name="Normal 5 2 2 2 2 2 2 2 3 2 2" xfId="22517" xr:uid="{7A5528D5-9E83-4E6D-9650-DA00ABAB6090}"/>
    <cellStyle name="Normal 5 2 2 2 2 2 2 2 3 2 2 2" xfId="50446" xr:uid="{9A34F313-D0E5-45EC-A715-A8A8B4E76877}"/>
    <cellStyle name="Normal 5 2 2 2 2 2 2 2 3 2 3" xfId="50445" xr:uid="{A326001D-D377-4769-B116-B18F2BABF1DC}"/>
    <cellStyle name="Normal 5 2 2 2 2 2 2 2 3 3" xfId="22518" xr:uid="{29AF0307-A6B5-4240-B108-96BBCFDE1705}"/>
    <cellStyle name="Normal 5 2 2 2 2 2 2 2 3 3 2" xfId="50447" xr:uid="{EB550B17-D106-49E4-9E6A-99E54850F3BE}"/>
    <cellStyle name="Normal 5 2 2 2 2 2 2 2 3 4" xfId="50444" xr:uid="{0E2989EB-84D8-45C7-A623-477314C5DAF5}"/>
    <cellStyle name="Normal 5 2 2 2 2 2 2 2 4" xfId="22519" xr:uid="{DF19E67D-EF3E-4990-85BB-055D28B27C7B}"/>
    <cellStyle name="Normal 5 2 2 2 2 2 2 2 4 2" xfId="22520" xr:uid="{A27759E6-0553-4059-9C78-2D3102E1F8F0}"/>
    <cellStyle name="Normal 5 2 2 2 2 2 2 2 4 2 2" xfId="50449" xr:uid="{1E5EEC68-564D-49E9-82F3-70BF86503C09}"/>
    <cellStyle name="Normal 5 2 2 2 2 2 2 2 4 3" xfId="50448" xr:uid="{86356827-851E-4F54-A47A-D16968658DFF}"/>
    <cellStyle name="Normal 5 2 2 2 2 2 2 2 5" xfId="22521" xr:uid="{9F5FE828-7AF9-421E-92C6-309CDFEC8E42}"/>
    <cellStyle name="Normal 5 2 2 2 2 2 2 2 5 2" xfId="50450" xr:uid="{5C4CCDD4-5593-4E58-B968-5D4676529D83}"/>
    <cellStyle name="Normal 5 2 2 2 2 2 2 2 6" xfId="50435" xr:uid="{68D6F169-C182-4823-861E-3CD3D0BC2507}"/>
    <cellStyle name="Normal 5 2 2 2 2 2 2 3" xfId="22522" xr:uid="{E6CFC407-D842-4B4E-A7D3-BDDDA4A05FEF}"/>
    <cellStyle name="Normal 5 2 2 2 2 2 2 3 2" xfId="22523" xr:uid="{BE4504B6-744B-49F5-BBF3-DFF8381E0546}"/>
    <cellStyle name="Normal 5 2 2 2 2 2 2 3 2 2" xfId="22524" xr:uid="{B3E4845B-47F5-44A7-85F9-2AEA3A30C510}"/>
    <cellStyle name="Normal 5 2 2 2 2 2 2 3 2 2 2" xfId="22525" xr:uid="{3B241294-BB45-4CCF-8C6E-1FBB813A292B}"/>
    <cellStyle name="Normal 5 2 2 2 2 2 2 3 2 2 2 2" xfId="50454" xr:uid="{6F2E0169-6805-4742-8895-ADFB504C35C0}"/>
    <cellStyle name="Normal 5 2 2 2 2 2 2 3 2 2 3" xfId="50453" xr:uid="{7CF42921-8B98-4E64-905F-E63FD223164C}"/>
    <cellStyle name="Normal 5 2 2 2 2 2 2 3 2 3" xfId="22526" xr:uid="{F35D8DF2-3204-4E52-B7A5-538CF8CF2A32}"/>
    <cellStyle name="Normal 5 2 2 2 2 2 2 3 2 3 2" xfId="50455" xr:uid="{AE469DB0-B804-4007-A826-7D7434826135}"/>
    <cellStyle name="Normal 5 2 2 2 2 2 2 3 2 4" xfId="50452" xr:uid="{B549718B-2157-4166-A3BC-3F2F236A7E01}"/>
    <cellStyle name="Normal 5 2 2 2 2 2 2 3 3" xfId="22527" xr:uid="{5F9894E2-61D2-47E9-8F36-586968C1AC20}"/>
    <cellStyle name="Normal 5 2 2 2 2 2 2 3 3 2" xfId="22528" xr:uid="{2C2E5943-CA5A-4278-9D0C-2E8461B76704}"/>
    <cellStyle name="Normal 5 2 2 2 2 2 2 3 3 2 2" xfId="50457" xr:uid="{D7311F53-EA78-4AFC-B372-8A19E2AD00D2}"/>
    <cellStyle name="Normal 5 2 2 2 2 2 2 3 3 3" xfId="50456" xr:uid="{3E401AD2-9B8F-4864-A3C1-6FFC5509613B}"/>
    <cellStyle name="Normal 5 2 2 2 2 2 2 3 4" xfId="22529" xr:uid="{FAFAA580-7DFC-442D-9221-E95F158369D3}"/>
    <cellStyle name="Normal 5 2 2 2 2 2 2 3 4 2" xfId="50458" xr:uid="{206D1F01-F653-415C-9BD0-3F88AEFDAB67}"/>
    <cellStyle name="Normal 5 2 2 2 2 2 2 3 5" xfId="50451" xr:uid="{AE128246-8582-4FF1-8C5D-E774B6C199BB}"/>
    <cellStyle name="Normal 5 2 2 2 2 2 2 4" xfId="22530" xr:uid="{68FB1B1C-9973-4BA4-A022-1F87EAC9610F}"/>
    <cellStyle name="Normal 5 2 2 2 2 2 2 4 2" xfId="22531" xr:uid="{53262885-8A5E-4ACC-A80D-26D48BA5C090}"/>
    <cellStyle name="Normal 5 2 2 2 2 2 2 4 2 2" xfId="22532" xr:uid="{F17120BF-0594-4243-ADC9-CF0F6D1DE2CC}"/>
    <cellStyle name="Normal 5 2 2 2 2 2 2 4 2 2 2" xfId="22533" xr:uid="{126B0880-DD2B-4ED7-BE52-9E2359F342C0}"/>
    <cellStyle name="Normal 5 2 2 2 2 2 2 4 2 2 2 2" xfId="50462" xr:uid="{CA27C7C5-ED0A-408A-8B87-36955D4A332F}"/>
    <cellStyle name="Normal 5 2 2 2 2 2 2 4 2 2 3" xfId="50461" xr:uid="{A2CD6972-6A3A-47C4-9917-E16CD10BA7FB}"/>
    <cellStyle name="Normal 5 2 2 2 2 2 2 4 2 3" xfId="22534" xr:uid="{1AE5B27D-71B7-4F42-A7D6-379C125739AE}"/>
    <cellStyle name="Normal 5 2 2 2 2 2 2 4 2 3 2" xfId="50463" xr:uid="{2DB61E29-837B-434A-9A59-E862EBA31D89}"/>
    <cellStyle name="Normal 5 2 2 2 2 2 2 4 2 4" xfId="50460" xr:uid="{8F563D1D-E8C9-4224-AAFF-EBC4DB00C8CB}"/>
    <cellStyle name="Normal 5 2 2 2 2 2 2 4 3" xfId="22535" xr:uid="{F6F5D892-C7AE-4967-A1D4-8B7D9EF28929}"/>
    <cellStyle name="Normal 5 2 2 2 2 2 2 4 3 2" xfId="22536" xr:uid="{C5FA643F-5C77-4DA0-9374-095BC86EF194}"/>
    <cellStyle name="Normal 5 2 2 2 2 2 2 4 3 2 2" xfId="50465" xr:uid="{0FAAD542-3CE4-4D31-8489-37E07B7D819D}"/>
    <cellStyle name="Normal 5 2 2 2 2 2 2 4 3 3" xfId="50464" xr:uid="{EEEA9A5E-9BAE-4302-9121-94C716E4BB01}"/>
    <cellStyle name="Normal 5 2 2 2 2 2 2 4 4" xfId="22537" xr:uid="{62868314-B1A8-41C1-B6D9-63D08A12C2CC}"/>
    <cellStyle name="Normal 5 2 2 2 2 2 2 4 4 2" xfId="50466" xr:uid="{74518AAD-DD76-400C-B67B-CF29DC3139CC}"/>
    <cellStyle name="Normal 5 2 2 2 2 2 2 4 5" xfId="50459" xr:uid="{2FA661F1-24A9-4753-9FC4-E39FECD063EB}"/>
    <cellStyle name="Normal 5 2 2 2 2 2 2 5" xfId="22538" xr:uid="{F6F0BF05-6177-46B0-9DD4-6009072DE969}"/>
    <cellStyle name="Normal 5 2 2 2 2 2 2 5 2" xfId="22539" xr:uid="{4215ECAC-25EC-47DF-BAF9-3AFC273993CC}"/>
    <cellStyle name="Normal 5 2 2 2 2 2 2 5 2 2" xfId="22540" xr:uid="{285E41A3-8189-4A7B-9F59-E12E6A1F62DB}"/>
    <cellStyle name="Normal 5 2 2 2 2 2 2 5 2 2 2" xfId="50469" xr:uid="{302FF1D5-AF24-40CA-A19E-BA4AD14AFEAC}"/>
    <cellStyle name="Normal 5 2 2 2 2 2 2 5 2 3" xfId="50468" xr:uid="{526ACE57-3CF1-4D19-A215-A47B022CD7D9}"/>
    <cellStyle name="Normal 5 2 2 2 2 2 2 5 3" xfId="22541" xr:uid="{5C2B66B6-6B12-4807-87AC-B5BC9B59AFBE}"/>
    <cellStyle name="Normal 5 2 2 2 2 2 2 5 3 2" xfId="50470" xr:uid="{CA9E72E7-14DE-4919-8E41-77C8A115472D}"/>
    <cellStyle name="Normal 5 2 2 2 2 2 2 5 4" xfId="50467" xr:uid="{6213DB44-DE81-4994-8452-3816761EB3A8}"/>
    <cellStyle name="Normal 5 2 2 2 2 2 2 6" xfId="22542" xr:uid="{58F970A3-C70E-4E15-98E3-9B4B5B4CEC4D}"/>
    <cellStyle name="Normal 5 2 2 2 2 2 2 6 2" xfId="22543" xr:uid="{821374BC-2E60-4D62-AA0D-EBDE64FC96A8}"/>
    <cellStyle name="Normal 5 2 2 2 2 2 2 6 2 2" xfId="50472" xr:uid="{FC9DBD19-256B-47C6-B55F-4B69C8E8005F}"/>
    <cellStyle name="Normal 5 2 2 2 2 2 2 6 3" xfId="50471" xr:uid="{1A8925CE-1BDA-499C-B95E-D19CBFB79C04}"/>
    <cellStyle name="Normal 5 2 2 2 2 2 2 7" xfId="22544" xr:uid="{80D504E4-FBD5-477D-9F2B-E9EAE9A14A42}"/>
    <cellStyle name="Normal 5 2 2 2 2 2 2 7 2" xfId="50473" xr:uid="{860D5EE1-22DE-49F8-8DD2-7E390282A654}"/>
    <cellStyle name="Normal 5 2 2 2 2 2 2 8" xfId="28696" xr:uid="{EEDC247C-1F87-49FE-A512-2855C0EE9008}"/>
    <cellStyle name="Normal 5 2 2 2 2 2 3" xfId="22545" xr:uid="{762C92F2-A909-4DD9-B6C1-B128F72AFFB6}"/>
    <cellStyle name="Normal 5 2 2 2 2 2 3 2" xfId="22546" xr:uid="{F67E79E9-B358-456B-B552-A7D975BAA5EE}"/>
    <cellStyle name="Normal 5 2 2 2 2 2 3 2 2" xfId="22547" xr:uid="{1094DBEA-CD95-4953-B701-8EC8F5C8A76B}"/>
    <cellStyle name="Normal 5 2 2 2 2 2 3 2 2 2" xfId="22548" xr:uid="{00ACF290-5107-4BCB-A222-97F5FF799147}"/>
    <cellStyle name="Normal 5 2 2 2 2 2 3 2 2 2 2" xfId="22549" xr:uid="{EAA50D49-0160-426C-87FA-53A2B40F596B}"/>
    <cellStyle name="Normal 5 2 2 2 2 2 3 2 2 2 2 2" xfId="50478" xr:uid="{B93FD246-72DC-45C0-A1B3-B2DE4C0EF62F}"/>
    <cellStyle name="Normal 5 2 2 2 2 2 3 2 2 2 3" xfId="50477" xr:uid="{6CDD596D-EBFC-4E45-A231-8E5532EC7C6D}"/>
    <cellStyle name="Normal 5 2 2 2 2 2 3 2 2 3" xfId="22550" xr:uid="{C7AFA713-AA7B-4265-8E1C-7766F5BFEC85}"/>
    <cellStyle name="Normal 5 2 2 2 2 2 3 2 2 3 2" xfId="50479" xr:uid="{7491D306-EE61-4293-937B-86B439E23C58}"/>
    <cellStyle name="Normal 5 2 2 2 2 2 3 2 2 4" xfId="50476" xr:uid="{1C01A021-E060-42A0-A645-9AE76DB3EC92}"/>
    <cellStyle name="Normal 5 2 2 2 2 2 3 2 3" xfId="22551" xr:uid="{77C63FB9-9434-4030-8876-2E895659F762}"/>
    <cellStyle name="Normal 5 2 2 2 2 2 3 2 3 2" xfId="22552" xr:uid="{E11BF63D-9367-49E8-A7AA-ECA34DC5A887}"/>
    <cellStyle name="Normal 5 2 2 2 2 2 3 2 3 2 2" xfId="50481" xr:uid="{2C815D80-DC7F-4D20-8BA4-F32FEE82608A}"/>
    <cellStyle name="Normal 5 2 2 2 2 2 3 2 3 3" xfId="50480" xr:uid="{5939B10D-D357-4121-89E1-D6109C3AE0E8}"/>
    <cellStyle name="Normal 5 2 2 2 2 2 3 2 4" xfId="22553" xr:uid="{AFB3380F-20FE-4EB7-BCE8-A7327CEF1DC5}"/>
    <cellStyle name="Normal 5 2 2 2 2 2 3 2 4 2" xfId="50482" xr:uid="{7267602D-8190-4AE6-B6C0-FEA93A88571C}"/>
    <cellStyle name="Normal 5 2 2 2 2 2 3 2 5" xfId="50475" xr:uid="{8F100702-ECCB-46B6-9ADE-E8B12E492958}"/>
    <cellStyle name="Normal 5 2 2 2 2 2 3 3" xfId="22554" xr:uid="{C3FFB0FD-1432-429C-AE99-5999EEE4525F}"/>
    <cellStyle name="Normal 5 2 2 2 2 2 3 3 2" xfId="22555" xr:uid="{01317BDB-56C8-444F-B0DD-E840F0DDD767}"/>
    <cellStyle name="Normal 5 2 2 2 2 2 3 3 2 2" xfId="22556" xr:uid="{DF1C6E16-A9D1-49ED-9564-819B0AA5E4EE}"/>
    <cellStyle name="Normal 5 2 2 2 2 2 3 3 2 2 2" xfId="50485" xr:uid="{F8CE8ED4-2D7B-44F7-A698-3946BCEF951D}"/>
    <cellStyle name="Normal 5 2 2 2 2 2 3 3 2 3" xfId="50484" xr:uid="{4713BFB2-8D6E-494D-9686-69CD587C65A0}"/>
    <cellStyle name="Normal 5 2 2 2 2 2 3 3 3" xfId="22557" xr:uid="{134CF15C-406B-4903-831D-9DFCEF83E123}"/>
    <cellStyle name="Normal 5 2 2 2 2 2 3 3 3 2" xfId="50486" xr:uid="{57DEC107-FD68-45B2-97BE-592D64B4EF55}"/>
    <cellStyle name="Normal 5 2 2 2 2 2 3 3 4" xfId="50483" xr:uid="{703397E9-A55F-4231-9DAC-1DE7391F5A31}"/>
    <cellStyle name="Normal 5 2 2 2 2 2 3 4" xfId="22558" xr:uid="{9FE04CC1-8A60-4F07-9117-AD4484E41434}"/>
    <cellStyle name="Normal 5 2 2 2 2 2 3 4 2" xfId="22559" xr:uid="{AF794AC6-24E2-4FDA-BBB9-BC5A6D25A8F9}"/>
    <cellStyle name="Normal 5 2 2 2 2 2 3 4 2 2" xfId="50488" xr:uid="{39643F18-C6D8-4FAE-94B7-9E40CF842ADC}"/>
    <cellStyle name="Normal 5 2 2 2 2 2 3 4 3" xfId="50487" xr:uid="{49A0D6B7-AC5A-4AB4-9AFC-67FC19337E97}"/>
    <cellStyle name="Normal 5 2 2 2 2 2 3 5" xfId="22560" xr:uid="{3A317A87-68C7-42AD-BE5E-EC86240FA068}"/>
    <cellStyle name="Normal 5 2 2 2 2 2 3 5 2" xfId="50489" xr:uid="{57C2421D-31B1-4A39-96BB-7DADA80EA5C6}"/>
    <cellStyle name="Normal 5 2 2 2 2 2 3 6" xfId="50474" xr:uid="{FB412026-842F-40B4-8A3F-490315339BA9}"/>
    <cellStyle name="Normal 5 2 2 2 2 2 4" xfId="22561" xr:uid="{A978C0F3-E626-4B14-9DF9-17B308FC9918}"/>
    <cellStyle name="Normal 5 2 2 2 2 2 4 2" xfId="22562" xr:uid="{573BB64C-EA87-4CD9-8BDD-B4FF42918B39}"/>
    <cellStyle name="Normal 5 2 2 2 2 2 4 2 2" xfId="22563" xr:uid="{D2A572AA-FFAD-4EB7-A5F8-813D185DA19A}"/>
    <cellStyle name="Normal 5 2 2 2 2 2 4 2 2 2" xfId="22564" xr:uid="{96D58366-6295-46AE-874A-75B5FE874C2A}"/>
    <cellStyle name="Normal 5 2 2 2 2 2 4 2 2 2 2" xfId="50493" xr:uid="{F10B6693-5A7E-49B0-A325-6CAA1D698747}"/>
    <cellStyle name="Normal 5 2 2 2 2 2 4 2 2 3" xfId="50492" xr:uid="{CB55B379-2AAE-4F20-8728-B74727372BE1}"/>
    <cellStyle name="Normal 5 2 2 2 2 2 4 2 3" xfId="22565" xr:uid="{015F6CD3-4F74-46D5-99F5-CFF08099BC59}"/>
    <cellStyle name="Normal 5 2 2 2 2 2 4 2 3 2" xfId="50494" xr:uid="{8B74228D-6E55-4412-B813-CD97440526D3}"/>
    <cellStyle name="Normal 5 2 2 2 2 2 4 2 4" xfId="50491" xr:uid="{ABFBA88E-B68A-47AA-9C42-2050AAB82331}"/>
    <cellStyle name="Normal 5 2 2 2 2 2 4 3" xfId="22566" xr:uid="{FF63A5C0-C0F3-47EE-9AC6-A9928DC8D66B}"/>
    <cellStyle name="Normal 5 2 2 2 2 2 4 3 2" xfId="22567" xr:uid="{143E06E1-8402-471D-AF0B-96CF73E7C60A}"/>
    <cellStyle name="Normal 5 2 2 2 2 2 4 3 2 2" xfId="50496" xr:uid="{FA5E20A0-8456-47A3-8AF8-6692D0047460}"/>
    <cellStyle name="Normal 5 2 2 2 2 2 4 3 3" xfId="50495" xr:uid="{42C4FA89-231C-43CF-8E8D-DA599BFB7F1D}"/>
    <cellStyle name="Normal 5 2 2 2 2 2 4 4" xfId="22568" xr:uid="{3A84ACD7-406B-4DB0-BED0-24130D1CB96F}"/>
    <cellStyle name="Normal 5 2 2 2 2 2 4 4 2" xfId="50497" xr:uid="{4FD7DF94-5029-4FA3-82DF-2DC9ABC9712B}"/>
    <cellStyle name="Normal 5 2 2 2 2 2 4 5" xfId="50490" xr:uid="{AF80F552-9C9F-49B2-BD6F-F6D0E75BF0D1}"/>
    <cellStyle name="Normal 5 2 2 2 2 2 5" xfId="22569" xr:uid="{DF222BE6-9F2F-45DD-AE26-AE89AD2D8F85}"/>
    <cellStyle name="Normal 5 2 2 2 2 2 5 2" xfId="22570" xr:uid="{7755110A-A2D7-438B-A735-D96E07A59CE2}"/>
    <cellStyle name="Normal 5 2 2 2 2 2 5 2 2" xfId="22571" xr:uid="{7A5F62C3-FE86-439B-978D-6456714F0C99}"/>
    <cellStyle name="Normal 5 2 2 2 2 2 5 2 2 2" xfId="22572" xr:uid="{70CC10F5-E787-410B-8F48-69D6D9C0CE26}"/>
    <cellStyle name="Normal 5 2 2 2 2 2 5 2 2 2 2" xfId="50501" xr:uid="{8ED83E67-FD18-4F8E-B485-63ED6678520A}"/>
    <cellStyle name="Normal 5 2 2 2 2 2 5 2 2 3" xfId="50500" xr:uid="{EF740E32-79A9-4C66-92B0-B861D0A55482}"/>
    <cellStyle name="Normal 5 2 2 2 2 2 5 2 3" xfId="22573" xr:uid="{89211B1F-530F-4ACC-9042-BE43D708AC37}"/>
    <cellStyle name="Normal 5 2 2 2 2 2 5 2 3 2" xfId="50502" xr:uid="{EAD5DA96-5B77-49D8-A5BB-0B773A2ECFA0}"/>
    <cellStyle name="Normal 5 2 2 2 2 2 5 2 4" xfId="50499" xr:uid="{A3876104-33AE-4DFF-9569-5522F6450B75}"/>
    <cellStyle name="Normal 5 2 2 2 2 2 5 3" xfId="22574" xr:uid="{CCD633FD-75BA-49A2-897E-3DDCED090FEA}"/>
    <cellStyle name="Normal 5 2 2 2 2 2 5 3 2" xfId="22575" xr:uid="{62EFE3E2-5457-4385-8BE3-D6B1AE6E8BBE}"/>
    <cellStyle name="Normal 5 2 2 2 2 2 5 3 2 2" xfId="50504" xr:uid="{B5F1C5B4-F271-4B84-A6E4-D549D6DE996D}"/>
    <cellStyle name="Normal 5 2 2 2 2 2 5 3 3" xfId="50503" xr:uid="{4A3BB123-938C-44ED-87EE-28508130D055}"/>
    <cellStyle name="Normal 5 2 2 2 2 2 5 4" xfId="22576" xr:uid="{685B00FB-FE2B-4150-9D5E-3BC5D7713259}"/>
    <cellStyle name="Normal 5 2 2 2 2 2 5 4 2" xfId="50505" xr:uid="{FE0FDEFB-2991-4F81-B10A-833BD5A2001E}"/>
    <cellStyle name="Normal 5 2 2 2 2 2 5 5" xfId="50498" xr:uid="{B2F00A6C-2A70-468A-A1A4-B078693D4BB8}"/>
    <cellStyle name="Normal 5 2 2 2 2 2 6" xfId="22577" xr:uid="{A7C5DB2C-FE76-4031-9266-8F59ACAD0800}"/>
    <cellStyle name="Normal 5 2 2 2 2 2 6 2" xfId="22578" xr:uid="{542A01A6-6CED-4E6F-8E36-651B23A33E29}"/>
    <cellStyle name="Normal 5 2 2 2 2 2 6 2 2" xfId="22579" xr:uid="{9267143C-CE24-4AF4-85B5-E5A5F4D4461E}"/>
    <cellStyle name="Normal 5 2 2 2 2 2 6 2 2 2" xfId="50508" xr:uid="{8877EB6E-B85B-4716-BEA4-A27ECE35210C}"/>
    <cellStyle name="Normal 5 2 2 2 2 2 6 2 3" xfId="50507" xr:uid="{10E9A13E-90ED-4CBE-AC01-4A1934CF4B2F}"/>
    <cellStyle name="Normal 5 2 2 2 2 2 6 3" xfId="22580" xr:uid="{72E2B820-BB62-4ACE-9710-5D521D1CCAC5}"/>
    <cellStyle name="Normal 5 2 2 2 2 2 6 3 2" xfId="50509" xr:uid="{B99C47CA-849E-43E4-ADF9-6D5FB28DF7D5}"/>
    <cellStyle name="Normal 5 2 2 2 2 2 6 4" xfId="50506" xr:uid="{D7B1DB46-6408-4D89-BA36-B68FE08E9746}"/>
    <cellStyle name="Normal 5 2 2 2 2 2 7" xfId="22581" xr:uid="{7C583391-0CD8-4EA2-850E-4D1763E7885D}"/>
    <cellStyle name="Normal 5 2 2 2 2 2 7 2" xfId="22582" xr:uid="{98F79687-21E7-40C7-8758-FB56530CD71E}"/>
    <cellStyle name="Normal 5 2 2 2 2 2 7 2 2" xfId="50511" xr:uid="{29C549EF-66C9-4A8B-B92E-43E0A1FADE7B}"/>
    <cellStyle name="Normal 5 2 2 2 2 2 7 3" xfId="50510" xr:uid="{D3E62989-ACB7-460E-A939-D1AD3AE3C0F7}"/>
    <cellStyle name="Normal 5 2 2 2 2 2 8" xfId="22583" xr:uid="{C7E24195-362D-4FF2-B6E7-48B5177E1E50}"/>
    <cellStyle name="Normal 5 2 2 2 2 2 8 2" xfId="50512" xr:uid="{DDB1BE69-C64B-4E0D-8B6C-8827121063BB}"/>
    <cellStyle name="Normal 5 2 2 2 2 2 9" xfId="27975" xr:uid="{E2C9F597-2F6C-4207-9115-CCF1908A4C58}"/>
    <cellStyle name="Normal 5 2 2 2 2 2 9 2" xfId="55893" xr:uid="{A41E18A2-F912-49A1-B191-399D2759E96E}"/>
    <cellStyle name="Normal 5 2 2 2 2 3" xfId="563" xr:uid="{BD2BE15E-98FA-46CB-9B19-DAE7794B6CF0}"/>
    <cellStyle name="Normal 5 2 2 2 2 3 2" xfId="22584" xr:uid="{D9A556E4-247D-4843-BBCD-7841292EBCF2}"/>
    <cellStyle name="Normal 5 2 2 2 2 3 2 2" xfId="22585" xr:uid="{3CA8ECC6-FB26-4D6C-BBF4-A36B00A45051}"/>
    <cellStyle name="Normal 5 2 2 2 2 3 2 2 2" xfId="22586" xr:uid="{AE7141E8-4FA0-499A-904B-DA39C24B1397}"/>
    <cellStyle name="Normal 5 2 2 2 2 3 2 2 2 2" xfId="22587" xr:uid="{4575943D-FA10-4C09-BD03-44D379226C79}"/>
    <cellStyle name="Normal 5 2 2 2 2 3 2 2 2 2 2" xfId="22588" xr:uid="{FABB5596-9ABA-490B-894F-BE27CEBD901B}"/>
    <cellStyle name="Normal 5 2 2 2 2 3 2 2 2 2 2 2" xfId="50517" xr:uid="{F2678E64-6AE7-4DA5-A42C-8DA921D84513}"/>
    <cellStyle name="Normal 5 2 2 2 2 3 2 2 2 2 3" xfId="50516" xr:uid="{5866D834-AB6E-45E9-A60A-4B15C79CF469}"/>
    <cellStyle name="Normal 5 2 2 2 2 3 2 2 2 3" xfId="22589" xr:uid="{0E72D471-EA0E-4D37-A3AD-99D92092FA2E}"/>
    <cellStyle name="Normal 5 2 2 2 2 3 2 2 2 3 2" xfId="50518" xr:uid="{EC10FE72-AD2F-4967-AF79-DB6DAA988A05}"/>
    <cellStyle name="Normal 5 2 2 2 2 3 2 2 2 4" xfId="50515" xr:uid="{48D007E8-1706-420B-88AA-5910CFA28AA7}"/>
    <cellStyle name="Normal 5 2 2 2 2 3 2 2 3" xfId="22590" xr:uid="{E1DEF604-635C-4561-A81F-B04AB5A0F54B}"/>
    <cellStyle name="Normal 5 2 2 2 2 3 2 2 3 2" xfId="22591" xr:uid="{58D14E92-FA23-4F05-AB61-63CB1BBDA375}"/>
    <cellStyle name="Normal 5 2 2 2 2 3 2 2 3 2 2" xfId="50520" xr:uid="{6F425CE1-20A8-40DF-AAFE-C7D51A4D14B8}"/>
    <cellStyle name="Normal 5 2 2 2 2 3 2 2 3 3" xfId="50519" xr:uid="{716D2666-F251-4B64-8DA7-E5979339C5E4}"/>
    <cellStyle name="Normal 5 2 2 2 2 3 2 2 4" xfId="22592" xr:uid="{FE7B5682-5189-4C93-8088-062C81A892C5}"/>
    <cellStyle name="Normal 5 2 2 2 2 3 2 2 4 2" xfId="50521" xr:uid="{B5F01EAA-6614-46D4-A79D-FD34789F0E18}"/>
    <cellStyle name="Normal 5 2 2 2 2 3 2 2 5" xfId="50514" xr:uid="{E6752821-83F6-4CD9-A6F1-31A8E6C1F821}"/>
    <cellStyle name="Normal 5 2 2 2 2 3 2 3" xfId="22593" xr:uid="{A65CBBD6-AA13-41C8-8C0F-0316DB036FBD}"/>
    <cellStyle name="Normal 5 2 2 2 2 3 2 3 2" xfId="22594" xr:uid="{73CFF179-82FB-4A21-BC03-14E7AC719912}"/>
    <cellStyle name="Normal 5 2 2 2 2 3 2 3 2 2" xfId="22595" xr:uid="{6FED302A-FBC4-4E84-BBF5-A8DEEE3F1400}"/>
    <cellStyle name="Normal 5 2 2 2 2 3 2 3 2 2 2" xfId="50524" xr:uid="{B463D906-CFEB-45B6-8809-1107C7FA33FD}"/>
    <cellStyle name="Normal 5 2 2 2 2 3 2 3 2 3" xfId="50523" xr:uid="{AA8A0BC2-57A8-4746-BDBF-5AB28DFCEFFD}"/>
    <cellStyle name="Normal 5 2 2 2 2 3 2 3 3" xfId="22596" xr:uid="{683BAC2F-EF28-422B-A8DD-C78F4B393C11}"/>
    <cellStyle name="Normal 5 2 2 2 2 3 2 3 3 2" xfId="50525" xr:uid="{0D2E4AC8-5ADF-49DC-9C3D-991B97177707}"/>
    <cellStyle name="Normal 5 2 2 2 2 3 2 3 4" xfId="50522" xr:uid="{7C11418C-04B7-4FDA-9758-964E577C8198}"/>
    <cellStyle name="Normal 5 2 2 2 2 3 2 4" xfId="22597" xr:uid="{D0A9F1A2-ADA0-4D13-80EF-52AD612380B6}"/>
    <cellStyle name="Normal 5 2 2 2 2 3 2 4 2" xfId="22598" xr:uid="{ADA946E4-A32A-4BE7-8CA9-55857FAA4AAD}"/>
    <cellStyle name="Normal 5 2 2 2 2 3 2 4 2 2" xfId="50527" xr:uid="{C0696F37-39D9-4DB1-BBAD-18CC86760384}"/>
    <cellStyle name="Normal 5 2 2 2 2 3 2 4 3" xfId="50526" xr:uid="{19FC40D7-18AA-4BB1-A0C7-18BDF5B0E18E}"/>
    <cellStyle name="Normal 5 2 2 2 2 3 2 5" xfId="22599" xr:uid="{772F7848-147B-47F5-8175-94EC232A8EA6}"/>
    <cellStyle name="Normal 5 2 2 2 2 3 2 5 2" xfId="50528" xr:uid="{1A74E624-D9A8-4AD8-B2FE-EB7F0A8E99FC}"/>
    <cellStyle name="Normal 5 2 2 2 2 3 2 6" xfId="50513" xr:uid="{63271A31-DBC5-4ADA-9538-4AF771344FCC}"/>
    <cellStyle name="Normal 5 2 2 2 2 3 3" xfId="22600" xr:uid="{C6782812-DE9E-4184-8071-A059C8D201E5}"/>
    <cellStyle name="Normal 5 2 2 2 2 3 3 2" xfId="22601" xr:uid="{D14D6A96-8930-40CD-B575-087B81FF6E3D}"/>
    <cellStyle name="Normal 5 2 2 2 2 3 3 2 2" xfId="22602" xr:uid="{1B4C7ECE-A1CD-4358-8714-EB090DF38BE5}"/>
    <cellStyle name="Normal 5 2 2 2 2 3 3 2 2 2" xfId="22603" xr:uid="{8B8008E6-1C78-4B7D-ADCE-EDFE05429B86}"/>
    <cellStyle name="Normal 5 2 2 2 2 3 3 2 2 2 2" xfId="50532" xr:uid="{33C28E39-0488-4693-8D6F-449E6B244CF2}"/>
    <cellStyle name="Normal 5 2 2 2 2 3 3 2 2 3" xfId="50531" xr:uid="{D0027268-A329-4B5E-B7C6-7BCCF7E91187}"/>
    <cellStyle name="Normal 5 2 2 2 2 3 3 2 3" xfId="22604" xr:uid="{44BAA77D-65AD-4541-A6C1-C3597EC226E1}"/>
    <cellStyle name="Normal 5 2 2 2 2 3 3 2 3 2" xfId="50533" xr:uid="{847CA9EC-ED6B-47D3-ADC7-22AB3F77C608}"/>
    <cellStyle name="Normal 5 2 2 2 2 3 3 2 4" xfId="50530" xr:uid="{F954F308-4568-4D49-BD71-C88453FBE292}"/>
    <cellStyle name="Normal 5 2 2 2 2 3 3 3" xfId="22605" xr:uid="{1037956D-3F98-4A75-95CB-38E0F0BC6CCF}"/>
    <cellStyle name="Normal 5 2 2 2 2 3 3 3 2" xfId="22606" xr:uid="{1BB5C7CE-5656-409B-A1E0-1A64D6F95D92}"/>
    <cellStyle name="Normal 5 2 2 2 2 3 3 3 2 2" xfId="50535" xr:uid="{03420BD1-3093-4431-97FE-555AC258B2A8}"/>
    <cellStyle name="Normal 5 2 2 2 2 3 3 3 3" xfId="50534" xr:uid="{EF8E26F1-6D7C-4AB4-9321-B7795FB8B1DA}"/>
    <cellStyle name="Normal 5 2 2 2 2 3 3 4" xfId="22607" xr:uid="{D039723C-7F26-4747-86BE-356EF10ACC53}"/>
    <cellStyle name="Normal 5 2 2 2 2 3 3 4 2" xfId="50536" xr:uid="{88021F92-BEBA-4196-A587-58985B25CA10}"/>
    <cellStyle name="Normal 5 2 2 2 2 3 3 5" xfId="50529" xr:uid="{4655B58C-251E-48A7-874B-F92F68AA9C7D}"/>
    <cellStyle name="Normal 5 2 2 2 2 3 4" xfId="22608" xr:uid="{9D1B7399-8682-478E-B634-7CF7AF1AEE80}"/>
    <cellStyle name="Normal 5 2 2 2 2 3 4 2" xfId="22609" xr:uid="{D8DB942D-6BAC-4333-AC9D-C98B6E067ED9}"/>
    <cellStyle name="Normal 5 2 2 2 2 3 4 2 2" xfId="22610" xr:uid="{43460838-801D-4430-9BF2-174CDF8B03BF}"/>
    <cellStyle name="Normal 5 2 2 2 2 3 4 2 2 2" xfId="22611" xr:uid="{1E42BB81-9CBF-4A36-8C91-D2EE298C72E4}"/>
    <cellStyle name="Normal 5 2 2 2 2 3 4 2 2 2 2" xfId="50540" xr:uid="{7F065F48-6E10-46A4-B6E4-BCFF24F9B3A4}"/>
    <cellStyle name="Normal 5 2 2 2 2 3 4 2 2 3" xfId="50539" xr:uid="{48A8AA81-F6DA-45BB-83F2-19ABBCFE55D0}"/>
    <cellStyle name="Normal 5 2 2 2 2 3 4 2 3" xfId="22612" xr:uid="{83509E34-F1AC-4441-9FDB-84D38E076297}"/>
    <cellStyle name="Normal 5 2 2 2 2 3 4 2 3 2" xfId="50541" xr:uid="{9B290727-D664-466E-80D3-9F694E95DDD5}"/>
    <cellStyle name="Normal 5 2 2 2 2 3 4 2 4" xfId="50538" xr:uid="{9D77CED7-69E3-49B5-BA66-EA49441CEA39}"/>
    <cellStyle name="Normal 5 2 2 2 2 3 4 3" xfId="22613" xr:uid="{6216D455-7F98-4F7B-A4F0-8309E9FA7AAF}"/>
    <cellStyle name="Normal 5 2 2 2 2 3 4 3 2" xfId="22614" xr:uid="{232A641E-2DB0-44A5-B477-6790B3E0EFBE}"/>
    <cellStyle name="Normal 5 2 2 2 2 3 4 3 2 2" xfId="50543" xr:uid="{F210D0CE-D620-4BEF-B39B-BD33C8799BFD}"/>
    <cellStyle name="Normal 5 2 2 2 2 3 4 3 3" xfId="50542" xr:uid="{A7983511-EF87-46FC-A6B2-2A7FED7848FF}"/>
    <cellStyle name="Normal 5 2 2 2 2 3 4 4" xfId="22615" xr:uid="{98C96D32-5893-4ED1-A9E1-475C943F3AD6}"/>
    <cellStyle name="Normal 5 2 2 2 2 3 4 4 2" xfId="50544" xr:uid="{C6EEE813-FEBB-47F2-A7E5-BC7C49020809}"/>
    <cellStyle name="Normal 5 2 2 2 2 3 4 5" xfId="50537" xr:uid="{ACF7250F-C7C5-4F89-B2C3-A83649C447AB}"/>
    <cellStyle name="Normal 5 2 2 2 2 3 5" xfId="22616" xr:uid="{945FCC45-2717-44D5-9318-7700CE85153C}"/>
    <cellStyle name="Normal 5 2 2 2 2 3 5 2" xfId="22617" xr:uid="{C70C3CC0-95DA-431A-AD37-BEB6A1F61DC5}"/>
    <cellStyle name="Normal 5 2 2 2 2 3 5 2 2" xfId="22618" xr:uid="{C78FC562-6EFB-41C1-95A1-77F49E3D66C5}"/>
    <cellStyle name="Normal 5 2 2 2 2 3 5 2 2 2" xfId="50547" xr:uid="{A942058E-708A-41ED-82E7-E9DBDF0ED056}"/>
    <cellStyle name="Normal 5 2 2 2 2 3 5 2 3" xfId="50546" xr:uid="{97142BF6-55C5-4D24-8F85-DE01A2B3467E}"/>
    <cellStyle name="Normal 5 2 2 2 2 3 5 3" xfId="22619" xr:uid="{8A9658A8-BAA1-4ED4-AA43-8CA0C2241C1E}"/>
    <cellStyle name="Normal 5 2 2 2 2 3 5 3 2" xfId="50548" xr:uid="{9CA1ACC6-6EC0-42B6-9349-112703FFC4DB}"/>
    <cellStyle name="Normal 5 2 2 2 2 3 5 4" xfId="50545" xr:uid="{E2D8A76F-AE4B-4F44-B61C-C73A71E3DDD5}"/>
    <cellStyle name="Normal 5 2 2 2 2 3 6" xfId="22620" xr:uid="{91FBC209-8F32-45C5-A864-C222138982B2}"/>
    <cellStyle name="Normal 5 2 2 2 2 3 6 2" xfId="22621" xr:uid="{334D167B-F04B-459A-BBD2-CA3C56E814A2}"/>
    <cellStyle name="Normal 5 2 2 2 2 3 6 2 2" xfId="50550" xr:uid="{B2C66528-90C4-4914-9808-7315604336AE}"/>
    <cellStyle name="Normal 5 2 2 2 2 3 6 3" xfId="50549" xr:uid="{025F142A-611E-4693-A8BA-F01D655AA93E}"/>
    <cellStyle name="Normal 5 2 2 2 2 3 7" xfId="22622" xr:uid="{43D89C9A-A9EA-47B9-A89C-7FD62DF12DF8}"/>
    <cellStyle name="Normal 5 2 2 2 2 3 7 2" xfId="50551" xr:uid="{EECD6744-8154-4DAC-9757-21C6D15B423B}"/>
    <cellStyle name="Normal 5 2 2 2 2 3 8" xfId="28542" xr:uid="{97D68A7A-4CA4-404A-B194-CAAA1E4ECAD6}"/>
    <cellStyle name="Normal 5 2 2 2 2 4" xfId="22623" xr:uid="{781D67AA-0C66-4897-9017-FD6B2AB03929}"/>
    <cellStyle name="Normal 5 2 2 2 2 4 2" xfId="22624" xr:uid="{F948E7AB-4754-43CB-BADA-E8B42B88ED51}"/>
    <cellStyle name="Normal 5 2 2 2 2 4 2 2" xfId="22625" xr:uid="{9CADCE56-4CDF-4278-A28A-09095C3A4F21}"/>
    <cellStyle name="Normal 5 2 2 2 2 4 2 2 2" xfId="22626" xr:uid="{D1A48246-93B7-431D-8DEA-55CE01FA5C90}"/>
    <cellStyle name="Normal 5 2 2 2 2 4 2 2 2 2" xfId="22627" xr:uid="{0296E7E3-96F7-4455-B079-7FEF6585D8DD}"/>
    <cellStyle name="Normal 5 2 2 2 2 4 2 2 2 2 2" xfId="50556" xr:uid="{A2DB6306-7FDC-42C7-AC1D-246FFD19B712}"/>
    <cellStyle name="Normal 5 2 2 2 2 4 2 2 2 3" xfId="50555" xr:uid="{6E0395D4-54DA-42FA-9D97-F8913B2162E7}"/>
    <cellStyle name="Normal 5 2 2 2 2 4 2 2 3" xfId="22628" xr:uid="{16F5A96C-DE05-4A0F-AD08-06DED49CFC56}"/>
    <cellStyle name="Normal 5 2 2 2 2 4 2 2 3 2" xfId="50557" xr:uid="{AFADCB47-AB95-4976-BD8D-4E98454188D3}"/>
    <cellStyle name="Normal 5 2 2 2 2 4 2 2 4" xfId="50554" xr:uid="{001CB1D5-3A31-44FF-A0DC-6C49EF0FAF4A}"/>
    <cellStyle name="Normal 5 2 2 2 2 4 2 3" xfId="22629" xr:uid="{8237F55D-5442-4752-AE85-94FF31B96596}"/>
    <cellStyle name="Normal 5 2 2 2 2 4 2 3 2" xfId="22630" xr:uid="{93B71AC7-61EA-42BE-869B-245FB25376BB}"/>
    <cellStyle name="Normal 5 2 2 2 2 4 2 3 2 2" xfId="50559" xr:uid="{D0756072-EFDD-44FD-9620-DF1665069E06}"/>
    <cellStyle name="Normal 5 2 2 2 2 4 2 3 3" xfId="50558" xr:uid="{7765F3FE-F998-43B3-9022-0B12D3C10118}"/>
    <cellStyle name="Normal 5 2 2 2 2 4 2 4" xfId="22631" xr:uid="{66D9F742-CE5E-4901-9440-A3CBC3676120}"/>
    <cellStyle name="Normal 5 2 2 2 2 4 2 4 2" xfId="50560" xr:uid="{89C7F49E-EC30-4D61-BEAC-73C949098D5A}"/>
    <cellStyle name="Normal 5 2 2 2 2 4 2 5" xfId="50553" xr:uid="{2DAD682B-75B8-40B6-A95B-276FC651F0B9}"/>
    <cellStyle name="Normal 5 2 2 2 2 4 3" xfId="22632" xr:uid="{254BE28F-B01E-4FF2-AF93-4908A244CBD3}"/>
    <cellStyle name="Normal 5 2 2 2 2 4 3 2" xfId="22633" xr:uid="{8DC36D23-FB69-494F-8BC9-2C2667A36802}"/>
    <cellStyle name="Normal 5 2 2 2 2 4 3 2 2" xfId="22634" xr:uid="{50C6A7D3-1A3B-4D55-AB2B-FD662528BA14}"/>
    <cellStyle name="Normal 5 2 2 2 2 4 3 2 2 2" xfId="50563" xr:uid="{812F0BDB-16DD-43C8-B5CC-DB42805640D3}"/>
    <cellStyle name="Normal 5 2 2 2 2 4 3 2 3" xfId="50562" xr:uid="{43DF5577-EA71-4636-8F6E-A420FE9DBFFA}"/>
    <cellStyle name="Normal 5 2 2 2 2 4 3 3" xfId="22635" xr:uid="{E5F0260F-1C4A-4D39-A4AA-C3CEB06426AF}"/>
    <cellStyle name="Normal 5 2 2 2 2 4 3 3 2" xfId="50564" xr:uid="{3CAEE5D0-3D37-49E5-AD7B-6F94DFFB89AB}"/>
    <cellStyle name="Normal 5 2 2 2 2 4 3 4" xfId="50561" xr:uid="{388ABE0A-DF7B-4579-A6DB-ACEF5834881B}"/>
    <cellStyle name="Normal 5 2 2 2 2 4 4" xfId="22636" xr:uid="{5B1BDBD1-D153-4677-9A94-A0332410D400}"/>
    <cellStyle name="Normal 5 2 2 2 2 4 4 2" xfId="22637" xr:uid="{446B8FA5-22B2-4AD6-ADDF-33C7DD14CFFA}"/>
    <cellStyle name="Normal 5 2 2 2 2 4 4 2 2" xfId="50566" xr:uid="{BE909090-AE37-4EAF-AC03-22D91C0D92AF}"/>
    <cellStyle name="Normal 5 2 2 2 2 4 4 3" xfId="50565" xr:uid="{F705D029-B9CB-4EE6-95A7-4241CECE3B85}"/>
    <cellStyle name="Normal 5 2 2 2 2 4 5" xfId="22638" xr:uid="{5F718E60-843E-4D7B-9D51-FECD4F5ABE19}"/>
    <cellStyle name="Normal 5 2 2 2 2 4 5 2" xfId="50567" xr:uid="{151A7051-30C5-4A7D-BB9D-2375F010D412}"/>
    <cellStyle name="Normal 5 2 2 2 2 4 6" xfId="50552" xr:uid="{F5EDF905-C1AF-4507-A0E6-89495C8DE1A4}"/>
    <cellStyle name="Normal 5 2 2 2 2 5" xfId="22639" xr:uid="{89BBD822-CABE-4A0F-B9B9-448B156061D5}"/>
    <cellStyle name="Normal 5 2 2 2 2 5 2" xfId="22640" xr:uid="{1FAEB130-E28A-4E41-BF51-F8D0CF71609E}"/>
    <cellStyle name="Normal 5 2 2 2 2 5 2 2" xfId="22641" xr:uid="{0FE7E960-DE65-4F98-ACBD-7E5375E36174}"/>
    <cellStyle name="Normal 5 2 2 2 2 5 2 2 2" xfId="22642" xr:uid="{DADED765-E913-46FC-AB35-E088EB70CD64}"/>
    <cellStyle name="Normal 5 2 2 2 2 5 2 2 2 2" xfId="50571" xr:uid="{4389A7D9-9AAB-427A-8896-2823E617805E}"/>
    <cellStyle name="Normal 5 2 2 2 2 5 2 2 3" xfId="50570" xr:uid="{531AEB35-5588-4FFB-8066-1F030C7EAD98}"/>
    <cellStyle name="Normal 5 2 2 2 2 5 2 3" xfId="22643" xr:uid="{E180CE53-9A0D-46CD-95E9-3513A9F3CE3D}"/>
    <cellStyle name="Normal 5 2 2 2 2 5 2 3 2" xfId="50572" xr:uid="{414F407C-A75C-4C8C-B72A-D2DDDE2C0F16}"/>
    <cellStyle name="Normal 5 2 2 2 2 5 2 4" xfId="50569" xr:uid="{5B019A8A-96EB-406D-965C-83A564082209}"/>
    <cellStyle name="Normal 5 2 2 2 2 5 3" xfId="22644" xr:uid="{90CF212F-7A26-4A5C-BFD5-7C77FBC794F2}"/>
    <cellStyle name="Normal 5 2 2 2 2 5 3 2" xfId="22645" xr:uid="{DF8CB361-1121-43D0-95DE-EB5FFAAE7EBE}"/>
    <cellStyle name="Normal 5 2 2 2 2 5 3 2 2" xfId="50574" xr:uid="{3F1EA82F-2A45-4543-88D7-F2CDE2BDC089}"/>
    <cellStyle name="Normal 5 2 2 2 2 5 3 3" xfId="50573" xr:uid="{EA0F7EE3-FA10-4A92-A197-1B8D5BE475D3}"/>
    <cellStyle name="Normal 5 2 2 2 2 5 4" xfId="22646" xr:uid="{D2AD7C4C-5DBE-4621-9109-04907F316F5A}"/>
    <cellStyle name="Normal 5 2 2 2 2 5 4 2" xfId="50575" xr:uid="{BDF3B5FB-25F6-4D57-8B23-95E5CAD7194E}"/>
    <cellStyle name="Normal 5 2 2 2 2 5 5" xfId="50568" xr:uid="{F135F6D4-6B3F-4899-A6C6-D82850666F4A}"/>
    <cellStyle name="Normal 5 2 2 2 2 6" xfId="22647" xr:uid="{F0053CF2-6DDD-46E7-BB06-8FED8927BF87}"/>
    <cellStyle name="Normal 5 2 2 2 2 6 2" xfId="22648" xr:uid="{B2588797-051B-4FD7-865F-A75631768FE3}"/>
    <cellStyle name="Normal 5 2 2 2 2 6 2 2" xfId="22649" xr:uid="{73C773E3-80F6-4722-8546-F9C278017F78}"/>
    <cellStyle name="Normal 5 2 2 2 2 6 2 2 2" xfId="22650" xr:uid="{2C23F1C6-6AE5-473B-BDF0-CB744A669FAA}"/>
    <cellStyle name="Normal 5 2 2 2 2 6 2 2 2 2" xfId="50579" xr:uid="{DDE46B1B-5E01-44EB-BDF6-30FEAECFDA6B}"/>
    <cellStyle name="Normal 5 2 2 2 2 6 2 2 3" xfId="50578" xr:uid="{748C0958-E77E-4A9A-998D-8CD3E301E62F}"/>
    <cellStyle name="Normal 5 2 2 2 2 6 2 3" xfId="22651" xr:uid="{9565F8BD-B07B-4FC6-B3D0-F28AE41E39E9}"/>
    <cellStyle name="Normal 5 2 2 2 2 6 2 3 2" xfId="50580" xr:uid="{E4D736E6-1B3D-4C4B-B448-F27A7C28F039}"/>
    <cellStyle name="Normal 5 2 2 2 2 6 2 4" xfId="50577" xr:uid="{69F8557C-6791-4D69-9900-187062E70B7D}"/>
    <cellStyle name="Normal 5 2 2 2 2 6 3" xfId="22652" xr:uid="{1D5CE5D9-2896-48E8-83AB-C4E34F4E3146}"/>
    <cellStyle name="Normal 5 2 2 2 2 6 3 2" xfId="22653" xr:uid="{6A3C8271-FB4D-4506-9C25-08A81983155D}"/>
    <cellStyle name="Normal 5 2 2 2 2 6 3 2 2" xfId="50582" xr:uid="{067707D5-54EF-43AB-B8B5-41EE378106FB}"/>
    <cellStyle name="Normal 5 2 2 2 2 6 3 3" xfId="50581" xr:uid="{0F0AF720-CE62-4CD1-BC24-4AFC827D677A}"/>
    <cellStyle name="Normal 5 2 2 2 2 6 4" xfId="22654" xr:uid="{FF3E5AA8-71AC-4D66-9BCA-825100608112}"/>
    <cellStyle name="Normal 5 2 2 2 2 6 4 2" xfId="50583" xr:uid="{F330D3C7-2457-4A22-8B55-A4EA2E87CFF6}"/>
    <cellStyle name="Normal 5 2 2 2 2 6 5" xfId="50576" xr:uid="{520ADBCA-7A2B-4918-ADAB-CE0CD3B4838B}"/>
    <cellStyle name="Normal 5 2 2 2 2 7" xfId="22655" xr:uid="{77F7AEEB-66E3-4214-A5E2-FFB43B296619}"/>
    <cellStyle name="Normal 5 2 2 2 2 7 2" xfId="22656" xr:uid="{110045B8-EC58-4E60-ACAB-5E9A7B9002B7}"/>
    <cellStyle name="Normal 5 2 2 2 2 7 2 2" xfId="22657" xr:uid="{27F010FF-32C2-4B9C-9216-9BD872BCAEB8}"/>
    <cellStyle name="Normal 5 2 2 2 2 7 2 2 2" xfId="50586" xr:uid="{643B833D-3BC7-42D2-BBCE-BE2D9FBDF684}"/>
    <cellStyle name="Normal 5 2 2 2 2 7 2 3" xfId="50585" xr:uid="{202FC79D-5CD9-4B95-A33D-0ABF5F98CE06}"/>
    <cellStyle name="Normal 5 2 2 2 2 7 3" xfId="22658" xr:uid="{CDF1D86C-3E3D-4CD7-8E2D-37086963B02C}"/>
    <cellStyle name="Normal 5 2 2 2 2 7 3 2" xfId="50587" xr:uid="{8EB609F1-EC09-4E78-9736-3F8A7F45BFD4}"/>
    <cellStyle name="Normal 5 2 2 2 2 7 4" xfId="50584" xr:uid="{D35B9BCF-CC85-4E90-B040-99F664F6693F}"/>
    <cellStyle name="Normal 5 2 2 2 2 8" xfId="22659" xr:uid="{E54F8966-9320-4798-B65D-45B94273DCDA}"/>
    <cellStyle name="Normal 5 2 2 2 2 8 2" xfId="22660" xr:uid="{44666AA8-CEC4-4E04-91CF-3A1F9C92457E}"/>
    <cellStyle name="Normal 5 2 2 2 2 8 2 2" xfId="50589" xr:uid="{144069A5-72DC-492C-88D5-80626DAEEFAD}"/>
    <cellStyle name="Normal 5 2 2 2 2 8 3" xfId="50588" xr:uid="{9C2892A9-83A9-4696-8FCB-CE017A441DA8}"/>
    <cellStyle name="Normal 5 2 2 2 2 9" xfId="22661" xr:uid="{1794BF03-12CF-4C5F-BBBD-CA08B0DBA981}"/>
    <cellStyle name="Normal 5 2 2 2 2 9 2" xfId="50590" xr:uid="{51047221-C305-4580-96CB-BFA4944B75C2}"/>
    <cellStyle name="Normal 5 2 2 2 3" xfId="293" xr:uid="{9A83B15A-B837-4B05-A00D-49381FDEFFF7}"/>
    <cellStyle name="Normal 5 2 2 2 3 10" xfId="28274" xr:uid="{4D3EF912-33B4-4783-B21B-62EC912E0FFA}"/>
    <cellStyle name="Normal 5 2 2 2 3 2" xfId="640" xr:uid="{60CB72C7-CA42-4D88-B336-A0410B8CAA24}"/>
    <cellStyle name="Normal 5 2 2 2 3 2 2" xfId="22662" xr:uid="{68615347-C9DF-4742-80E9-67FB06C603B4}"/>
    <cellStyle name="Normal 5 2 2 2 3 2 2 2" xfId="22663" xr:uid="{E2868F9D-C0CC-421F-8264-45750882C9B8}"/>
    <cellStyle name="Normal 5 2 2 2 3 2 2 2 2" xfId="22664" xr:uid="{2BC87CA5-93D0-4A8B-9508-EC2E89D4BA30}"/>
    <cellStyle name="Normal 5 2 2 2 3 2 2 2 2 2" xfId="22665" xr:uid="{2E359182-BF5B-4967-9B03-C65F00B746AD}"/>
    <cellStyle name="Normal 5 2 2 2 3 2 2 2 2 2 2" xfId="22666" xr:uid="{1EEB94C1-63E0-40E6-BABC-5DEB81938CF6}"/>
    <cellStyle name="Normal 5 2 2 2 3 2 2 2 2 2 2 2" xfId="50595" xr:uid="{69A82674-5E52-4461-B24A-D7EBC8DD2256}"/>
    <cellStyle name="Normal 5 2 2 2 3 2 2 2 2 2 3" xfId="50594" xr:uid="{4C802465-4AFC-4614-9E70-432A4DA360E5}"/>
    <cellStyle name="Normal 5 2 2 2 3 2 2 2 2 3" xfId="22667" xr:uid="{3B5670D2-B598-4856-9C3F-0DDE204F7422}"/>
    <cellStyle name="Normal 5 2 2 2 3 2 2 2 2 3 2" xfId="50596" xr:uid="{E9814156-957A-4240-A805-F00BECA59F6A}"/>
    <cellStyle name="Normal 5 2 2 2 3 2 2 2 2 4" xfId="50593" xr:uid="{FE0410F5-102F-4C1B-A815-51D8D854130B}"/>
    <cellStyle name="Normal 5 2 2 2 3 2 2 2 3" xfId="22668" xr:uid="{FC0831EA-2E9C-43AB-8B74-742940D074E6}"/>
    <cellStyle name="Normal 5 2 2 2 3 2 2 2 3 2" xfId="22669" xr:uid="{F5E97C52-60A2-4365-A072-39E61F0FCD3C}"/>
    <cellStyle name="Normal 5 2 2 2 3 2 2 2 3 2 2" xfId="50598" xr:uid="{1DBF398B-0C1F-4CD4-A6B6-A100D8B83357}"/>
    <cellStyle name="Normal 5 2 2 2 3 2 2 2 3 3" xfId="50597" xr:uid="{5A33BE10-095D-4ECC-B2BC-FADC022F8F7A}"/>
    <cellStyle name="Normal 5 2 2 2 3 2 2 2 4" xfId="22670" xr:uid="{5BC55BF4-C52C-48A7-B9C7-81D75FEDB477}"/>
    <cellStyle name="Normal 5 2 2 2 3 2 2 2 4 2" xfId="50599" xr:uid="{628C35BC-744B-44AA-ACEF-D1421BD23410}"/>
    <cellStyle name="Normal 5 2 2 2 3 2 2 2 5" xfId="50592" xr:uid="{705F80DB-C3CE-441A-B602-2EA894E2C96B}"/>
    <cellStyle name="Normal 5 2 2 2 3 2 2 3" xfId="22671" xr:uid="{A93AACFA-A42B-409C-902E-9BBABF4F5A81}"/>
    <cellStyle name="Normal 5 2 2 2 3 2 2 3 2" xfId="22672" xr:uid="{5059ECC4-A7C3-44E1-9224-330431485192}"/>
    <cellStyle name="Normal 5 2 2 2 3 2 2 3 2 2" xfId="22673" xr:uid="{9DE5CDEC-5B39-42E1-9D75-939BF0F1CB9B}"/>
    <cellStyle name="Normal 5 2 2 2 3 2 2 3 2 2 2" xfId="50602" xr:uid="{B8280FFE-7CD6-4097-8C18-A1C0FBF5D50F}"/>
    <cellStyle name="Normal 5 2 2 2 3 2 2 3 2 3" xfId="50601" xr:uid="{9E7D0DEC-EA48-40A8-B677-5A9FEC349AA7}"/>
    <cellStyle name="Normal 5 2 2 2 3 2 2 3 3" xfId="22674" xr:uid="{22FE7155-8082-4C2A-924C-AF95D55BF4E2}"/>
    <cellStyle name="Normal 5 2 2 2 3 2 2 3 3 2" xfId="50603" xr:uid="{01EFD91E-1E4A-486F-9CB5-71FBE2F94CE9}"/>
    <cellStyle name="Normal 5 2 2 2 3 2 2 3 4" xfId="50600" xr:uid="{511D6836-693D-4508-BC0E-C55B616370EF}"/>
    <cellStyle name="Normal 5 2 2 2 3 2 2 4" xfId="22675" xr:uid="{F27F280F-F0F1-438B-AE02-B45CD1ACA3B6}"/>
    <cellStyle name="Normal 5 2 2 2 3 2 2 4 2" xfId="22676" xr:uid="{47DC9977-BBBF-4105-AB96-193A3B561C5C}"/>
    <cellStyle name="Normal 5 2 2 2 3 2 2 4 2 2" xfId="50605" xr:uid="{E2745DE7-D372-4B53-B65C-C0BA4E1818E8}"/>
    <cellStyle name="Normal 5 2 2 2 3 2 2 4 3" xfId="50604" xr:uid="{FAD76F71-2C7F-45D8-BDD7-A7668D2B3F00}"/>
    <cellStyle name="Normal 5 2 2 2 3 2 2 5" xfId="22677" xr:uid="{AAB8B7FE-9C7D-49F4-AE66-7A8528BE482B}"/>
    <cellStyle name="Normal 5 2 2 2 3 2 2 5 2" xfId="50606" xr:uid="{EED13A09-9415-4B0B-9597-B2214FA0B121}"/>
    <cellStyle name="Normal 5 2 2 2 3 2 2 6" xfId="50591" xr:uid="{30F2B5C5-D100-423C-BC2F-EA6B64195463}"/>
    <cellStyle name="Normal 5 2 2 2 3 2 3" xfId="22678" xr:uid="{ACBBC01E-1530-400A-9800-0B8C67B5C3F6}"/>
    <cellStyle name="Normal 5 2 2 2 3 2 3 2" xfId="22679" xr:uid="{BCCDA3D6-3984-4695-89C8-E160026A0FE4}"/>
    <cellStyle name="Normal 5 2 2 2 3 2 3 2 2" xfId="22680" xr:uid="{5D65CE04-8D12-4675-BC07-E184E48C383D}"/>
    <cellStyle name="Normal 5 2 2 2 3 2 3 2 2 2" xfId="22681" xr:uid="{532677F2-19EB-400E-ACFD-5B08F3BD1805}"/>
    <cellStyle name="Normal 5 2 2 2 3 2 3 2 2 2 2" xfId="50610" xr:uid="{5E997AE8-EC6B-43D1-9BCA-8BF214C3468B}"/>
    <cellStyle name="Normal 5 2 2 2 3 2 3 2 2 3" xfId="50609" xr:uid="{CAB06332-D2C7-4E50-8E79-971562683F19}"/>
    <cellStyle name="Normal 5 2 2 2 3 2 3 2 3" xfId="22682" xr:uid="{9BFA2F2B-CA66-4179-8EDB-909487276CBB}"/>
    <cellStyle name="Normal 5 2 2 2 3 2 3 2 3 2" xfId="50611" xr:uid="{8488DD99-F821-4551-B53C-D494EB25F140}"/>
    <cellStyle name="Normal 5 2 2 2 3 2 3 2 4" xfId="50608" xr:uid="{EB14A793-48B6-4CA8-8B72-C56CC96B5D80}"/>
    <cellStyle name="Normal 5 2 2 2 3 2 3 3" xfId="22683" xr:uid="{DCEB3373-EE03-4083-9E47-7479680DD770}"/>
    <cellStyle name="Normal 5 2 2 2 3 2 3 3 2" xfId="22684" xr:uid="{536248C3-A1F7-4CB1-95F2-D9CEE97838F2}"/>
    <cellStyle name="Normal 5 2 2 2 3 2 3 3 2 2" xfId="50613" xr:uid="{7A94E1CC-E654-43B1-B0E9-E4EF3F793827}"/>
    <cellStyle name="Normal 5 2 2 2 3 2 3 3 3" xfId="50612" xr:uid="{5C40428A-A663-4C31-8A5F-D23D18AFAC49}"/>
    <cellStyle name="Normal 5 2 2 2 3 2 3 4" xfId="22685" xr:uid="{081C338E-0EBB-4864-9DCA-AFA6789BCFD3}"/>
    <cellStyle name="Normal 5 2 2 2 3 2 3 4 2" xfId="50614" xr:uid="{E0D433B4-3A82-4E32-A037-FF753C83F3E2}"/>
    <cellStyle name="Normal 5 2 2 2 3 2 3 5" xfId="50607" xr:uid="{00014A60-0256-4193-84D4-5149384F4DA9}"/>
    <cellStyle name="Normal 5 2 2 2 3 2 4" xfId="22686" xr:uid="{D11C4B09-B300-4F7A-9557-11FB128E4691}"/>
    <cellStyle name="Normal 5 2 2 2 3 2 4 2" xfId="22687" xr:uid="{EB7D097D-B4E9-4190-82C4-D8F4B56044E9}"/>
    <cellStyle name="Normal 5 2 2 2 3 2 4 2 2" xfId="22688" xr:uid="{B3B42CE3-9EF4-4E6B-8D6B-C17321F81817}"/>
    <cellStyle name="Normal 5 2 2 2 3 2 4 2 2 2" xfId="22689" xr:uid="{4C2D8141-8903-4BE6-B4D0-8228946E18C0}"/>
    <cellStyle name="Normal 5 2 2 2 3 2 4 2 2 2 2" xfId="50618" xr:uid="{55A478B7-94D5-48D4-8305-BE2EF92FD717}"/>
    <cellStyle name="Normal 5 2 2 2 3 2 4 2 2 3" xfId="50617" xr:uid="{DC06837F-17F4-4BCD-BBA2-AB5C48064C2F}"/>
    <cellStyle name="Normal 5 2 2 2 3 2 4 2 3" xfId="22690" xr:uid="{E8E7F524-45F9-4BEA-A27A-68966F85C50F}"/>
    <cellStyle name="Normal 5 2 2 2 3 2 4 2 3 2" xfId="50619" xr:uid="{B7E0395F-7ED9-40F8-A270-11188F159977}"/>
    <cellStyle name="Normal 5 2 2 2 3 2 4 2 4" xfId="50616" xr:uid="{78B5A6D0-8CBF-4A92-9B41-570703335BCC}"/>
    <cellStyle name="Normal 5 2 2 2 3 2 4 3" xfId="22691" xr:uid="{8B3DCE1C-ADC6-433C-AA27-9A3B3797CDE0}"/>
    <cellStyle name="Normal 5 2 2 2 3 2 4 3 2" xfId="22692" xr:uid="{869B6043-6AAD-4178-B0DE-6A3012E774DC}"/>
    <cellStyle name="Normal 5 2 2 2 3 2 4 3 2 2" xfId="50621" xr:uid="{7E5414D4-4A21-48B4-93EB-9881FD44B9D0}"/>
    <cellStyle name="Normal 5 2 2 2 3 2 4 3 3" xfId="50620" xr:uid="{4DB2F651-856D-40E6-BB50-446E8D8B8819}"/>
    <cellStyle name="Normal 5 2 2 2 3 2 4 4" xfId="22693" xr:uid="{CEC52A00-FD3D-404C-A85F-0FDDE0F4AA7A}"/>
    <cellStyle name="Normal 5 2 2 2 3 2 4 4 2" xfId="50622" xr:uid="{37085465-5553-49EA-8F8E-C84A43EB4F24}"/>
    <cellStyle name="Normal 5 2 2 2 3 2 4 5" xfId="50615" xr:uid="{D5C69113-0E0B-468C-A2F6-08CC9DDB295C}"/>
    <cellStyle name="Normal 5 2 2 2 3 2 5" xfId="22694" xr:uid="{4089FFC2-34B9-432D-8757-2D10423C9644}"/>
    <cellStyle name="Normal 5 2 2 2 3 2 5 2" xfId="22695" xr:uid="{92B18111-4568-470B-B016-8CA524C66732}"/>
    <cellStyle name="Normal 5 2 2 2 3 2 5 2 2" xfId="22696" xr:uid="{43E6186D-E2F2-454A-9287-C88D4720A9E4}"/>
    <cellStyle name="Normal 5 2 2 2 3 2 5 2 2 2" xfId="50625" xr:uid="{BF5A3DA2-B855-4DBF-AFAA-6DB5D87AC461}"/>
    <cellStyle name="Normal 5 2 2 2 3 2 5 2 3" xfId="50624" xr:uid="{35DC817E-1AD6-4864-BC48-818C8D325D59}"/>
    <cellStyle name="Normal 5 2 2 2 3 2 5 3" xfId="22697" xr:uid="{26551A60-597F-4AA1-B1C8-E1CB16F0AA3E}"/>
    <cellStyle name="Normal 5 2 2 2 3 2 5 3 2" xfId="50626" xr:uid="{64B68AAC-8A8D-4151-8D85-7F2C55842A7E}"/>
    <cellStyle name="Normal 5 2 2 2 3 2 5 4" xfId="50623" xr:uid="{D1A15751-B11C-482D-91D6-82298486FA8C}"/>
    <cellStyle name="Normal 5 2 2 2 3 2 6" xfId="22698" xr:uid="{34885851-71B2-420A-A01C-336B8A54AAAF}"/>
    <cellStyle name="Normal 5 2 2 2 3 2 6 2" xfId="22699" xr:uid="{FF63F089-190D-4C6C-BCDC-A4446FFF7DF3}"/>
    <cellStyle name="Normal 5 2 2 2 3 2 6 2 2" xfId="50628" xr:uid="{8F4025DA-A0DA-4C41-9AF1-E7014B196040}"/>
    <cellStyle name="Normal 5 2 2 2 3 2 6 3" xfId="50627" xr:uid="{8B19E1D0-436B-4A26-B05E-DFB3700C9BE9}"/>
    <cellStyle name="Normal 5 2 2 2 3 2 7" xfId="22700" xr:uid="{1F8E6196-DA2A-451D-8E37-1F9E4653CBE8}"/>
    <cellStyle name="Normal 5 2 2 2 3 2 7 2" xfId="50629" xr:uid="{80ED1FAD-D000-408E-BD8A-2A624C951110}"/>
    <cellStyle name="Normal 5 2 2 2 3 2 8" xfId="28619" xr:uid="{31B4ADCD-0D33-4884-8F59-550FCC997933}"/>
    <cellStyle name="Normal 5 2 2 2 3 3" xfId="22701" xr:uid="{FF4D99B2-5DDA-413F-8928-40C1995D34C0}"/>
    <cellStyle name="Normal 5 2 2 2 3 3 2" xfId="22702" xr:uid="{CADF39FC-A137-4105-A064-FEE3174187CF}"/>
    <cellStyle name="Normal 5 2 2 2 3 3 2 2" xfId="22703" xr:uid="{7E74BC5E-6773-4364-9BCA-16359FBD6152}"/>
    <cellStyle name="Normal 5 2 2 2 3 3 2 2 2" xfId="22704" xr:uid="{29A78069-09C2-457B-92A5-729A269C0466}"/>
    <cellStyle name="Normal 5 2 2 2 3 3 2 2 2 2" xfId="22705" xr:uid="{AFA38F63-ACDE-4299-B39C-BD8280FA6A4C}"/>
    <cellStyle name="Normal 5 2 2 2 3 3 2 2 2 2 2" xfId="50634" xr:uid="{DE7A157D-B02C-4023-9984-6C7418845439}"/>
    <cellStyle name="Normal 5 2 2 2 3 3 2 2 2 3" xfId="50633" xr:uid="{BA57AFE3-0965-42E3-BE49-51D24ADACDEF}"/>
    <cellStyle name="Normal 5 2 2 2 3 3 2 2 3" xfId="22706" xr:uid="{4B50D809-F6B9-4326-9864-F74D66322E5F}"/>
    <cellStyle name="Normal 5 2 2 2 3 3 2 2 3 2" xfId="50635" xr:uid="{2BCFFB59-EEAE-492D-8DAD-7F728CEDBEBE}"/>
    <cellStyle name="Normal 5 2 2 2 3 3 2 2 4" xfId="50632" xr:uid="{9C122394-2659-4D3B-BCC6-BD7971DECE83}"/>
    <cellStyle name="Normal 5 2 2 2 3 3 2 3" xfId="22707" xr:uid="{E03F354D-99FC-445F-A63F-ADA084A9512B}"/>
    <cellStyle name="Normal 5 2 2 2 3 3 2 3 2" xfId="22708" xr:uid="{F94BC262-12A4-457D-A572-C8B13D7B0FAB}"/>
    <cellStyle name="Normal 5 2 2 2 3 3 2 3 2 2" xfId="50637" xr:uid="{FBE6C76C-4470-4871-862E-F375A8C88C7F}"/>
    <cellStyle name="Normal 5 2 2 2 3 3 2 3 3" xfId="50636" xr:uid="{B8821A26-2C7B-453C-851C-C4C02D56D0DC}"/>
    <cellStyle name="Normal 5 2 2 2 3 3 2 4" xfId="22709" xr:uid="{8CAE1AA5-E456-44F8-B28E-FD3FC86A1EF3}"/>
    <cellStyle name="Normal 5 2 2 2 3 3 2 4 2" xfId="50638" xr:uid="{E1F3971D-382D-41EA-BD11-70E4C894044F}"/>
    <cellStyle name="Normal 5 2 2 2 3 3 2 5" xfId="50631" xr:uid="{BF5A174A-09B7-42D8-99A1-9DAFF410B302}"/>
    <cellStyle name="Normal 5 2 2 2 3 3 3" xfId="22710" xr:uid="{1DE9E448-8FB7-43A4-B571-934F24F6CACC}"/>
    <cellStyle name="Normal 5 2 2 2 3 3 3 2" xfId="22711" xr:uid="{53D15222-DDC3-42D8-8891-B37E33DDE742}"/>
    <cellStyle name="Normal 5 2 2 2 3 3 3 2 2" xfId="22712" xr:uid="{F61CAC05-4ED4-4A0B-A1EC-DB8C45CA9EE0}"/>
    <cellStyle name="Normal 5 2 2 2 3 3 3 2 2 2" xfId="50641" xr:uid="{BF4F0B05-838B-46E5-83CF-02521437D803}"/>
    <cellStyle name="Normal 5 2 2 2 3 3 3 2 3" xfId="50640" xr:uid="{1F8A099B-F500-4876-985B-A905DD1FEE97}"/>
    <cellStyle name="Normal 5 2 2 2 3 3 3 3" xfId="22713" xr:uid="{995C3AF8-ED3E-45A8-85CC-B25581E0407D}"/>
    <cellStyle name="Normal 5 2 2 2 3 3 3 3 2" xfId="50642" xr:uid="{14820A9F-3A61-44DF-9C15-E92945206890}"/>
    <cellStyle name="Normal 5 2 2 2 3 3 3 4" xfId="50639" xr:uid="{B37FE852-F48F-48EF-A32F-8FE617D25621}"/>
    <cellStyle name="Normal 5 2 2 2 3 3 4" xfId="22714" xr:uid="{F60D21BA-AE60-4586-A6C4-6CB49EB5DF02}"/>
    <cellStyle name="Normal 5 2 2 2 3 3 4 2" xfId="22715" xr:uid="{8099722A-EC5B-40DA-A6CE-5BD4237B8E4E}"/>
    <cellStyle name="Normal 5 2 2 2 3 3 4 2 2" xfId="50644" xr:uid="{0F251ABF-2D8D-4C43-8EFD-B317E757377D}"/>
    <cellStyle name="Normal 5 2 2 2 3 3 4 3" xfId="50643" xr:uid="{5E9B4CB4-B06D-43C3-ADA7-00F9B09E9E0B}"/>
    <cellStyle name="Normal 5 2 2 2 3 3 5" xfId="22716" xr:uid="{7C6E3ADE-3EEC-4E7A-A8EB-7ABB25C5B7BB}"/>
    <cellStyle name="Normal 5 2 2 2 3 3 5 2" xfId="50645" xr:uid="{7E57500F-FEB2-46F4-B5E6-62EF6122151D}"/>
    <cellStyle name="Normal 5 2 2 2 3 3 6" xfId="50630" xr:uid="{51FF0FDD-F866-424F-B77C-770DE50BE676}"/>
    <cellStyle name="Normal 5 2 2 2 3 4" xfId="22717" xr:uid="{4920F59B-247D-4244-B245-6B76CF544CD3}"/>
    <cellStyle name="Normal 5 2 2 2 3 4 2" xfId="22718" xr:uid="{36267630-A05D-4258-9F05-99B888B30075}"/>
    <cellStyle name="Normal 5 2 2 2 3 4 2 2" xfId="22719" xr:uid="{5717ACEB-F3D8-4782-9124-C5FFDAC47DB0}"/>
    <cellStyle name="Normal 5 2 2 2 3 4 2 2 2" xfId="22720" xr:uid="{103D7F9F-E141-4D46-B93F-B85D5278880D}"/>
    <cellStyle name="Normal 5 2 2 2 3 4 2 2 2 2" xfId="50649" xr:uid="{263928BB-9485-40B2-A32A-4875FF838EA4}"/>
    <cellStyle name="Normal 5 2 2 2 3 4 2 2 3" xfId="50648" xr:uid="{8BE86D35-E493-43B5-91AA-B85023167977}"/>
    <cellStyle name="Normal 5 2 2 2 3 4 2 3" xfId="22721" xr:uid="{F53F0B0E-1A56-4AC6-A347-62F84A6AE6DA}"/>
    <cellStyle name="Normal 5 2 2 2 3 4 2 3 2" xfId="50650" xr:uid="{E8A0F3DB-DC16-4CC6-BB0C-7F255603B166}"/>
    <cellStyle name="Normal 5 2 2 2 3 4 2 4" xfId="50647" xr:uid="{0A184F5D-C8C0-4779-87E6-93ED2D81B8FE}"/>
    <cellStyle name="Normal 5 2 2 2 3 4 3" xfId="22722" xr:uid="{18FF6A6E-98A3-4C6D-BA44-E0A21D7E18D8}"/>
    <cellStyle name="Normal 5 2 2 2 3 4 3 2" xfId="22723" xr:uid="{B907BFE8-CEA0-449C-9DF4-526BA8E53AB1}"/>
    <cellStyle name="Normal 5 2 2 2 3 4 3 2 2" xfId="50652" xr:uid="{D65B83F3-BB35-4F9D-898C-918F7166D508}"/>
    <cellStyle name="Normal 5 2 2 2 3 4 3 3" xfId="50651" xr:uid="{DB5AFC69-2386-4D67-8A41-33321BF2A0BB}"/>
    <cellStyle name="Normal 5 2 2 2 3 4 4" xfId="22724" xr:uid="{DEC087F9-089D-422E-886B-8C1017EE6DDE}"/>
    <cellStyle name="Normal 5 2 2 2 3 4 4 2" xfId="50653" xr:uid="{B43FE6EB-0977-44E7-957A-76CFFCB01760}"/>
    <cellStyle name="Normal 5 2 2 2 3 4 5" xfId="50646" xr:uid="{836D1C88-F4FF-445F-96DF-D0DC1739F983}"/>
    <cellStyle name="Normal 5 2 2 2 3 5" xfId="22725" xr:uid="{4E17E6D3-B7DD-4D8E-A80E-BD814861ABFA}"/>
    <cellStyle name="Normal 5 2 2 2 3 5 2" xfId="22726" xr:uid="{DBC81B12-58EA-459C-8E01-FADA72BD0B3F}"/>
    <cellStyle name="Normal 5 2 2 2 3 5 2 2" xfId="22727" xr:uid="{1518A90A-263C-4E5D-A8E1-02ACAC5A200A}"/>
    <cellStyle name="Normal 5 2 2 2 3 5 2 2 2" xfId="22728" xr:uid="{A25F03B4-3D67-4A1D-9EEE-09E59D2CA7E9}"/>
    <cellStyle name="Normal 5 2 2 2 3 5 2 2 2 2" xfId="50657" xr:uid="{BD3402A8-108D-4DB5-8D1F-46C1541A8DD2}"/>
    <cellStyle name="Normal 5 2 2 2 3 5 2 2 3" xfId="50656" xr:uid="{AD1B381C-D949-4F89-8676-4F224E4A5CF6}"/>
    <cellStyle name="Normal 5 2 2 2 3 5 2 3" xfId="22729" xr:uid="{862D07AB-84C3-47AF-9162-63A83CDAAF4E}"/>
    <cellStyle name="Normal 5 2 2 2 3 5 2 3 2" xfId="50658" xr:uid="{821C7E73-A66E-4823-9BD5-5B10C68A4E4A}"/>
    <cellStyle name="Normal 5 2 2 2 3 5 2 4" xfId="50655" xr:uid="{97FB4DA6-C449-4A89-8E06-897EC0DFDD7E}"/>
    <cellStyle name="Normal 5 2 2 2 3 5 3" xfId="22730" xr:uid="{321608D6-8040-47ED-8E31-F2CF591DFC2B}"/>
    <cellStyle name="Normal 5 2 2 2 3 5 3 2" xfId="22731" xr:uid="{769F8F7F-1EA7-4582-A16C-B72A09CA4836}"/>
    <cellStyle name="Normal 5 2 2 2 3 5 3 2 2" xfId="50660" xr:uid="{760920CC-8F80-404F-9DD1-29371307A5CF}"/>
    <cellStyle name="Normal 5 2 2 2 3 5 3 3" xfId="50659" xr:uid="{0CA8BF43-80B4-4219-B62B-3556E2316A21}"/>
    <cellStyle name="Normal 5 2 2 2 3 5 4" xfId="22732" xr:uid="{B72B9EA5-BFAA-4F9C-AEB4-053939208BF5}"/>
    <cellStyle name="Normal 5 2 2 2 3 5 4 2" xfId="50661" xr:uid="{5FD3A62C-1BB3-4667-80F1-9FF156D99713}"/>
    <cellStyle name="Normal 5 2 2 2 3 5 5" xfId="50654" xr:uid="{2F26B076-47B3-46BD-9F8F-A11A600A0CA2}"/>
    <cellStyle name="Normal 5 2 2 2 3 6" xfId="22733" xr:uid="{0ED10C42-476A-4D99-9D3D-4D0B1E2CA5AF}"/>
    <cellStyle name="Normal 5 2 2 2 3 6 2" xfId="22734" xr:uid="{3D0E3D02-6791-460C-8682-68BB80D36F9F}"/>
    <cellStyle name="Normal 5 2 2 2 3 6 2 2" xfId="22735" xr:uid="{39BCA6D3-345F-4333-B951-C039F3B561CD}"/>
    <cellStyle name="Normal 5 2 2 2 3 6 2 2 2" xfId="50664" xr:uid="{75354DCD-AB01-4E33-B1ED-1837774DD603}"/>
    <cellStyle name="Normal 5 2 2 2 3 6 2 3" xfId="50663" xr:uid="{3C713AB8-3FD1-42C6-8E78-D71F9A860316}"/>
    <cellStyle name="Normal 5 2 2 2 3 6 3" xfId="22736" xr:uid="{7C8944B2-7AD8-4967-817F-AA4207BAFF3D}"/>
    <cellStyle name="Normal 5 2 2 2 3 6 3 2" xfId="50665" xr:uid="{09320123-9A52-4956-9AD8-52FA1A484CA5}"/>
    <cellStyle name="Normal 5 2 2 2 3 6 4" xfId="50662" xr:uid="{C4B03775-9705-4057-83CB-842D26A6E53C}"/>
    <cellStyle name="Normal 5 2 2 2 3 7" xfId="22737" xr:uid="{AF46411E-1613-4A37-8BDC-E1F88E658C3A}"/>
    <cellStyle name="Normal 5 2 2 2 3 7 2" xfId="22738" xr:uid="{98728841-0032-4F0A-8549-C94A8F7C9CDE}"/>
    <cellStyle name="Normal 5 2 2 2 3 7 2 2" xfId="50667" xr:uid="{3FC66B5F-0FBC-441D-B96B-2DD128FEE8ED}"/>
    <cellStyle name="Normal 5 2 2 2 3 7 3" xfId="50666" xr:uid="{CA1DADFD-6A79-4EB5-8850-135D6FC3660C}"/>
    <cellStyle name="Normal 5 2 2 2 3 8" xfId="22739" xr:uid="{A1059D31-8ED1-4030-84B9-11354AA5A1B8}"/>
    <cellStyle name="Normal 5 2 2 2 3 8 2" xfId="50668" xr:uid="{25A28703-5852-4F9A-AF49-77F8E70DA482}"/>
    <cellStyle name="Normal 5 2 2 2 3 9" xfId="27976" xr:uid="{05740186-1876-439F-92DC-7A8E471C6F3C}"/>
    <cellStyle name="Normal 5 2 2 2 3 9 2" xfId="55894" xr:uid="{0EDF7F5A-09C3-43B8-9056-F22218290DB1}"/>
    <cellStyle name="Normal 5 2 2 2 4" xfId="486" xr:uid="{139D7C23-981A-4B79-9543-7A4C7A50D84D}"/>
    <cellStyle name="Normal 5 2 2 2 4 2" xfId="22740" xr:uid="{6AD11018-28C1-46E7-A0D4-F01F0E5D3925}"/>
    <cellStyle name="Normal 5 2 2 2 4 2 2" xfId="22741" xr:uid="{339BC6BF-9488-4A8D-B200-8025D3B69EAA}"/>
    <cellStyle name="Normal 5 2 2 2 4 2 2 2" xfId="22742" xr:uid="{E3986AE5-E61E-43D9-8DE3-65E343607BC3}"/>
    <cellStyle name="Normal 5 2 2 2 4 2 2 2 2" xfId="22743" xr:uid="{D75876C9-67E8-4729-9C91-8CE74C2FBB95}"/>
    <cellStyle name="Normal 5 2 2 2 4 2 2 2 2 2" xfId="22744" xr:uid="{5AB2710B-CE96-46C6-84F6-1907C396AADA}"/>
    <cellStyle name="Normal 5 2 2 2 4 2 2 2 2 2 2" xfId="50673" xr:uid="{A20406C4-7443-4A4B-8CE0-EDF75B1B6798}"/>
    <cellStyle name="Normal 5 2 2 2 4 2 2 2 2 3" xfId="50672" xr:uid="{2653A1B3-BD55-44F0-98DA-CAC337970816}"/>
    <cellStyle name="Normal 5 2 2 2 4 2 2 2 3" xfId="22745" xr:uid="{4DE82401-E877-44AD-AE15-C184D9294125}"/>
    <cellStyle name="Normal 5 2 2 2 4 2 2 2 3 2" xfId="50674" xr:uid="{CE89D98D-9EAB-4F1A-A8A4-F54271D2E592}"/>
    <cellStyle name="Normal 5 2 2 2 4 2 2 2 4" xfId="50671" xr:uid="{F42A17F1-6C35-4165-ACB9-7D7CA429A2D6}"/>
    <cellStyle name="Normal 5 2 2 2 4 2 2 3" xfId="22746" xr:uid="{016240D2-3F90-4562-ACF6-D37B4513FE1B}"/>
    <cellStyle name="Normal 5 2 2 2 4 2 2 3 2" xfId="22747" xr:uid="{95EF3DC4-FDD9-4C5D-980B-850CCA805C15}"/>
    <cellStyle name="Normal 5 2 2 2 4 2 2 3 2 2" xfId="50676" xr:uid="{5DB7E904-E01C-4C3A-9337-D906B850F5F6}"/>
    <cellStyle name="Normal 5 2 2 2 4 2 2 3 3" xfId="50675" xr:uid="{AAD51894-C2C0-47A0-9EBF-222761299381}"/>
    <cellStyle name="Normal 5 2 2 2 4 2 2 4" xfId="22748" xr:uid="{9DB2CAE8-4B8D-44E2-9B80-526DB4656E4E}"/>
    <cellStyle name="Normal 5 2 2 2 4 2 2 4 2" xfId="50677" xr:uid="{4962183D-0B91-41E5-9DCA-40B0467A490B}"/>
    <cellStyle name="Normal 5 2 2 2 4 2 2 5" xfId="50670" xr:uid="{06E49062-8C4D-49BA-8B44-9C80ECDE3729}"/>
    <cellStyle name="Normal 5 2 2 2 4 2 3" xfId="22749" xr:uid="{7B1CDBE6-0D3F-4434-8ED1-B548555CDE65}"/>
    <cellStyle name="Normal 5 2 2 2 4 2 3 2" xfId="22750" xr:uid="{D3D5481F-F9F1-4BA7-BE2D-95359E2E814B}"/>
    <cellStyle name="Normal 5 2 2 2 4 2 3 2 2" xfId="22751" xr:uid="{81E31526-CD0C-40F9-B0CB-95C4917B59CB}"/>
    <cellStyle name="Normal 5 2 2 2 4 2 3 2 2 2" xfId="50680" xr:uid="{37ACD576-5D22-4412-9A74-6679322167A8}"/>
    <cellStyle name="Normal 5 2 2 2 4 2 3 2 3" xfId="50679" xr:uid="{DCED7FAE-9CE1-44D8-81A8-080E7101A45F}"/>
    <cellStyle name="Normal 5 2 2 2 4 2 3 3" xfId="22752" xr:uid="{57FC8389-59A3-4E13-90AE-17304A3588E4}"/>
    <cellStyle name="Normal 5 2 2 2 4 2 3 3 2" xfId="50681" xr:uid="{00597BD5-D954-473A-B384-DA885C73144E}"/>
    <cellStyle name="Normal 5 2 2 2 4 2 3 4" xfId="50678" xr:uid="{5E5CFB2F-EF2B-43B5-8420-E9CC9CF816B2}"/>
    <cellStyle name="Normal 5 2 2 2 4 2 4" xfId="22753" xr:uid="{F3278B6D-D328-436E-8638-0B004E01C59F}"/>
    <cellStyle name="Normal 5 2 2 2 4 2 4 2" xfId="22754" xr:uid="{712F9B22-C062-41AE-B38B-F1CBBF511398}"/>
    <cellStyle name="Normal 5 2 2 2 4 2 4 2 2" xfId="50683" xr:uid="{37BC8951-4605-4A4A-843D-7B81AB46282F}"/>
    <cellStyle name="Normal 5 2 2 2 4 2 4 3" xfId="50682" xr:uid="{B8038EDF-3BC7-4963-AEF7-1D9D0C165C44}"/>
    <cellStyle name="Normal 5 2 2 2 4 2 5" xfId="22755" xr:uid="{30EEFF0E-D358-4972-AF11-BF82618C06D0}"/>
    <cellStyle name="Normal 5 2 2 2 4 2 5 2" xfId="50684" xr:uid="{88264AD7-03B2-41A3-BA3B-95C4E7C22CE2}"/>
    <cellStyle name="Normal 5 2 2 2 4 2 6" xfId="50669" xr:uid="{751127EE-1AC7-47B4-8EEA-3C19BC6E5201}"/>
    <cellStyle name="Normal 5 2 2 2 4 3" xfId="22756" xr:uid="{1C9B53F6-87AC-47B5-A737-44F32F41B1FF}"/>
    <cellStyle name="Normal 5 2 2 2 4 3 2" xfId="22757" xr:uid="{B1396B96-518A-416F-AB02-A86BA52057CC}"/>
    <cellStyle name="Normal 5 2 2 2 4 3 2 2" xfId="22758" xr:uid="{B26558DD-2D2F-44E1-9525-B867D58BD07B}"/>
    <cellStyle name="Normal 5 2 2 2 4 3 2 2 2" xfId="22759" xr:uid="{BC5DB430-75E7-44B3-AFF8-98A3C2805109}"/>
    <cellStyle name="Normal 5 2 2 2 4 3 2 2 2 2" xfId="50688" xr:uid="{96B25AE6-5547-4D2A-B59E-C17EE495778D}"/>
    <cellStyle name="Normal 5 2 2 2 4 3 2 2 3" xfId="50687" xr:uid="{BFBCEE54-C51B-4525-A93D-907FDAFA2D07}"/>
    <cellStyle name="Normal 5 2 2 2 4 3 2 3" xfId="22760" xr:uid="{DEB304FD-358C-41BB-9D5C-2F42FDD0B70F}"/>
    <cellStyle name="Normal 5 2 2 2 4 3 2 3 2" xfId="50689" xr:uid="{B61B3310-3F2E-4ABD-BC60-1D908A9F691B}"/>
    <cellStyle name="Normal 5 2 2 2 4 3 2 4" xfId="50686" xr:uid="{4FE4FD6C-17BF-40D5-8E3D-1DFED75D1FA9}"/>
    <cellStyle name="Normal 5 2 2 2 4 3 3" xfId="22761" xr:uid="{AF0037F5-B584-4259-B7D4-7EE58FE76802}"/>
    <cellStyle name="Normal 5 2 2 2 4 3 3 2" xfId="22762" xr:uid="{C2599F31-6CE0-4ACC-83FD-239D5FB61222}"/>
    <cellStyle name="Normal 5 2 2 2 4 3 3 2 2" xfId="50691" xr:uid="{14C7DDAE-8946-4C47-911B-B80BDA5F7AF0}"/>
    <cellStyle name="Normal 5 2 2 2 4 3 3 3" xfId="50690" xr:uid="{91996FC0-5488-4836-8158-1489E0827612}"/>
    <cellStyle name="Normal 5 2 2 2 4 3 4" xfId="22763" xr:uid="{6FA3F6E1-5391-4140-B686-999770CDF04D}"/>
    <cellStyle name="Normal 5 2 2 2 4 3 4 2" xfId="50692" xr:uid="{4B395F62-84E4-4C49-998B-1E8353C5C7C6}"/>
    <cellStyle name="Normal 5 2 2 2 4 3 5" xfId="50685" xr:uid="{77965581-5348-4786-B984-B1330CDE9F87}"/>
    <cellStyle name="Normal 5 2 2 2 4 4" xfId="22764" xr:uid="{40FF3991-C908-4013-9F2E-EEC8831F22DF}"/>
    <cellStyle name="Normal 5 2 2 2 4 4 2" xfId="22765" xr:uid="{990F2926-69C5-4603-88CC-576F87093463}"/>
    <cellStyle name="Normal 5 2 2 2 4 4 2 2" xfId="22766" xr:uid="{469E9268-A23C-478C-9A4F-3DABBFC482DF}"/>
    <cellStyle name="Normal 5 2 2 2 4 4 2 2 2" xfId="22767" xr:uid="{F000E1AA-6EE1-4EB1-80F1-17C63B23EF4E}"/>
    <cellStyle name="Normal 5 2 2 2 4 4 2 2 2 2" xfId="50696" xr:uid="{086E8DE8-400C-404C-98F2-33951B0E762C}"/>
    <cellStyle name="Normal 5 2 2 2 4 4 2 2 3" xfId="50695" xr:uid="{C8024F79-05CE-4E3B-9DB9-7DF23A88F850}"/>
    <cellStyle name="Normal 5 2 2 2 4 4 2 3" xfId="22768" xr:uid="{B29324F4-64EB-4FBD-B269-FB1B28F35B13}"/>
    <cellStyle name="Normal 5 2 2 2 4 4 2 3 2" xfId="50697" xr:uid="{027C08F1-3EFC-4355-81B7-A33A84160ED7}"/>
    <cellStyle name="Normal 5 2 2 2 4 4 2 4" xfId="50694" xr:uid="{7F095D1D-1F1A-456F-876C-C71F51C9F621}"/>
    <cellStyle name="Normal 5 2 2 2 4 4 3" xfId="22769" xr:uid="{A82C04B1-EC30-4AD7-A23D-A34FEC6617C5}"/>
    <cellStyle name="Normal 5 2 2 2 4 4 3 2" xfId="22770" xr:uid="{AD70553E-37E0-4CE9-811F-3DED5FF0C1CC}"/>
    <cellStyle name="Normal 5 2 2 2 4 4 3 2 2" xfId="50699" xr:uid="{46EB7CC0-B27D-4B1E-862F-4904E0F0261A}"/>
    <cellStyle name="Normal 5 2 2 2 4 4 3 3" xfId="50698" xr:uid="{D0CB22BE-F07F-47D5-BD2B-6273502C0400}"/>
    <cellStyle name="Normal 5 2 2 2 4 4 4" xfId="22771" xr:uid="{5B8E3601-1FD3-4389-ABA8-45679E59C60C}"/>
    <cellStyle name="Normal 5 2 2 2 4 4 4 2" xfId="50700" xr:uid="{F1CBA3EF-0B6E-49AF-BBA1-8505740CAAE7}"/>
    <cellStyle name="Normal 5 2 2 2 4 4 5" xfId="50693" xr:uid="{6034361D-4AC9-4191-A538-78265FC1D391}"/>
    <cellStyle name="Normal 5 2 2 2 4 5" xfId="22772" xr:uid="{CDB50ADF-0526-402B-9550-91DDFAC15F68}"/>
    <cellStyle name="Normal 5 2 2 2 4 5 2" xfId="22773" xr:uid="{9EF3F523-619F-4E47-8B71-018DBBDAD78E}"/>
    <cellStyle name="Normal 5 2 2 2 4 5 2 2" xfId="22774" xr:uid="{F218602E-CBF5-43E1-BA30-B4BB7E989F80}"/>
    <cellStyle name="Normal 5 2 2 2 4 5 2 2 2" xfId="50703" xr:uid="{3E1725F3-FCC2-41CD-8631-6FB5622B7667}"/>
    <cellStyle name="Normal 5 2 2 2 4 5 2 3" xfId="50702" xr:uid="{DD0821B6-78EF-4C58-8C36-13C26AB8E769}"/>
    <cellStyle name="Normal 5 2 2 2 4 5 3" xfId="22775" xr:uid="{8331A0FE-8913-4C12-9A40-188C61116BE7}"/>
    <cellStyle name="Normal 5 2 2 2 4 5 3 2" xfId="50704" xr:uid="{82E916C3-1B80-4583-860A-4F678E7414E9}"/>
    <cellStyle name="Normal 5 2 2 2 4 5 4" xfId="50701" xr:uid="{77DFD9B6-6502-4696-BFD7-28DDFA1DA44A}"/>
    <cellStyle name="Normal 5 2 2 2 4 6" xfId="22776" xr:uid="{F021C759-463F-47D4-BB6E-C2A0B580B6DC}"/>
    <cellStyle name="Normal 5 2 2 2 4 6 2" xfId="22777" xr:uid="{EE5129F2-AE4C-4280-A456-35457941A347}"/>
    <cellStyle name="Normal 5 2 2 2 4 6 2 2" xfId="50706" xr:uid="{8C12E15D-CBE3-4D6E-9910-862585043239}"/>
    <cellStyle name="Normal 5 2 2 2 4 6 3" xfId="50705" xr:uid="{11B69AC0-7706-4EB5-8F11-586296577EBF}"/>
    <cellStyle name="Normal 5 2 2 2 4 7" xfId="22778" xr:uid="{702374E4-12E0-47A1-A57F-CCC57421F8FC}"/>
    <cellStyle name="Normal 5 2 2 2 4 7 2" xfId="50707" xr:uid="{DE36C626-381C-4781-8AE5-A190219653C5}"/>
    <cellStyle name="Normal 5 2 2 2 4 8" xfId="28465" xr:uid="{5CC01AD0-D818-4D40-A59C-EFC543715633}"/>
    <cellStyle name="Normal 5 2 2 2 5" xfId="22779" xr:uid="{1B409DE9-A6EB-45BF-9B91-41730B8D6BF5}"/>
    <cellStyle name="Normal 5 2 2 2 5 2" xfId="22780" xr:uid="{7306A8C4-1870-4474-ABA8-437126D69938}"/>
    <cellStyle name="Normal 5 2 2 2 5 2 2" xfId="22781" xr:uid="{234BC258-50C1-4EA8-AA1E-F4C35F36F79A}"/>
    <cellStyle name="Normal 5 2 2 2 5 2 2 2" xfId="22782" xr:uid="{9435F48B-7821-48CF-803A-57D1FC2BD96E}"/>
    <cellStyle name="Normal 5 2 2 2 5 2 2 2 2" xfId="22783" xr:uid="{AB445A48-2C79-46A6-8D1B-9EDCBA168C3A}"/>
    <cellStyle name="Normal 5 2 2 2 5 2 2 2 2 2" xfId="50712" xr:uid="{5BFC92B5-E10B-4B42-8A65-ADB169DFE54D}"/>
    <cellStyle name="Normal 5 2 2 2 5 2 2 2 3" xfId="50711" xr:uid="{073A6342-23A5-448D-A08D-8F733FF97CE7}"/>
    <cellStyle name="Normal 5 2 2 2 5 2 2 3" xfId="22784" xr:uid="{B25B9915-23A6-4775-A0F7-766174989601}"/>
    <cellStyle name="Normal 5 2 2 2 5 2 2 3 2" xfId="50713" xr:uid="{DA5BF661-F280-4964-9264-F91D00DA84C7}"/>
    <cellStyle name="Normal 5 2 2 2 5 2 2 4" xfId="50710" xr:uid="{0E3DA2B9-427D-41A4-8D6B-C56DF8B23FC5}"/>
    <cellStyle name="Normal 5 2 2 2 5 2 3" xfId="22785" xr:uid="{39EC3240-3826-4F4A-8151-D7D7789820B7}"/>
    <cellStyle name="Normal 5 2 2 2 5 2 3 2" xfId="22786" xr:uid="{20BA4762-31BB-40DE-AA9F-973937CC95DA}"/>
    <cellStyle name="Normal 5 2 2 2 5 2 3 2 2" xfId="50715" xr:uid="{76765E96-9225-44C4-8A4E-4941E0877A22}"/>
    <cellStyle name="Normal 5 2 2 2 5 2 3 3" xfId="50714" xr:uid="{DAAB733F-05EC-40F4-B28C-885F1647E226}"/>
    <cellStyle name="Normal 5 2 2 2 5 2 4" xfId="22787" xr:uid="{8394F667-DED9-4E77-BFB6-905C07EBC240}"/>
    <cellStyle name="Normal 5 2 2 2 5 2 4 2" xfId="50716" xr:uid="{02C953AC-FA31-4796-868F-0B1A1D6D8673}"/>
    <cellStyle name="Normal 5 2 2 2 5 2 5" xfId="50709" xr:uid="{C5BC9FF8-B0A8-409F-943C-CD218AE4BDFE}"/>
    <cellStyle name="Normal 5 2 2 2 5 3" xfId="22788" xr:uid="{F8722FAA-698C-4745-9E39-65ABE2919014}"/>
    <cellStyle name="Normal 5 2 2 2 5 3 2" xfId="22789" xr:uid="{78C2083F-7D9D-47A9-ACA0-E6FA1034E7D9}"/>
    <cellStyle name="Normal 5 2 2 2 5 3 2 2" xfId="22790" xr:uid="{DF980AA0-893C-4DA3-89F5-D11B2AF082D0}"/>
    <cellStyle name="Normal 5 2 2 2 5 3 2 2 2" xfId="50719" xr:uid="{BC876F50-80D0-4AF1-ACF0-BC18BC0A41FF}"/>
    <cellStyle name="Normal 5 2 2 2 5 3 2 3" xfId="50718" xr:uid="{FFD0C079-6B05-4F7B-9E95-89F720B9B679}"/>
    <cellStyle name="Normal 5 2 2 2 5 3 3" xfId="22791" xr:uid="{2F01258A-8E13-44B1-AF11-575C7AED9B59}"/>
    <cellStyle name="Normal 5 2 2 2 5 3 3 2" xfId="50720" xr:uid="{62C3DEB7-90D6-4436-A2A6-E45F21BB0EE7}"/>
    <cellStyle name="Normal 5 2 2 2 5 3 4" xfId="50717" xr:uid="{35325305-7A8A-48A9-84A8-C23E624A5D43}"/>
    <cellStyle name="Normal 5 2 2 2 5 4" xfId="22792" xr:uid="{60DB3138-BDAE-4198-A7D6-ABE0690E9C25}"/>
    <cellStyle name="Normal 5 2 2 2 5 4 2" xfId="22793" xr:uid="{B52004F2-C2F0-4424-9305-91E51461826A}"/>
    <cellStyle name="Normal 5 2 2 2 5 4 2 2" xfId="50722" xr:uid="{F409F25F-FD09-48FD-92A1-DAEA6C48BE11}"/>
    <cellStyle name="Normal 5 2 2 2 5 4 3" xfId="50721" xr:uid="{CCEAFD64-D96A-4BD0-A5B4-1E4344AFC04E}"/>
    <cellStyle name="Normal 5 2 2 2 5 5" xfId="22794" xr:uid="{3839DB29-FE1A-4A63-9FB3-4C2DFF92189F}"/>
    <cellStyle name="Normal 5 2 2 2 5 5 2" xfId="50723" xr:uid="{D7E27A51-8C01-49F9-BECC-72696F56E38E}"/>
    <cellStyle name="Normal 5 2 2 2 5 6" xfId="50708" xr:uid="{BC47D6B6-45F4-427E-A71A-C6F044DB4DB0}"/>
    <cellStyle name="Normal 5 2 2 2 6" xfId="22795" xr:uid="{C5828810-0EF1-4A65-AF02-A4A1EA7E3C20}"/>
    <cellStyle name="Normal 5 2 2 2 6 2" xfId="22796" xr:uid="{C1EB4530-A7E8-4113-B47E-B39FE0540C34}"/>
    <cellStyle name="Normal 5 2 2 2 6 2 2" xfId="22797" xr:uid="{9C21AC40-DE35-4CB4-B3D0-8509D04EB36F}"/>
    <cellStyle name="Normal 5 2 2 2 6 2 2 2" xfId="22798" xr:uid="{B7E0F0E5-BB8C-463F-9E7B-A6E6B904FEEC}"/>
    <cellStyle name="Normal 5 2 2 2 6 2 2 2 2" xfId="50727" xr:uid="{F25FEAF5-FD25-4A85-85C2-036FC2455182}"/>
    <cellStyle name="Normal 5 2 2 2 6 2 2 3" xfId="50726" xr:uid="{ECC61A8C-F0FD-47D6-A75E-BF1EF21E3FB2}"/>
    <cellStyle name="Normal 5 2 2 2 6 2 3" xfId="22799" xr:uid="{FCA37622-158F-412C-8858-E158F37C047F}"/>
    <cellStyle name="Normal 5 2 2 2 6 2 3 2" xfId="50728" xr:uid="{A5943617-442E-4191-8961-BA8035E1930B}"/>
    <cellStyle name="Normal 5 2 2 2 6 2 4" xfId="50725" xr:uid="{59E191A6-0F17-4095-B611-5A8E1DF9CCBE}"/>
    <cellStyle name="Normal 5 2 2 2 6 3" xfId="22800" xr:uid="{3879B91D-9502-4764-89C6-3E2C9FDF2B12}"/>
    <cellStyle name="Normal 5 2 2 2 6 3 2" xfId="22801" xr:uid="{6D0728DE-A63A-417C-9227-6B8A5C0D1291}"/>
    <cellStyle name="Normal 5 2 2 2 6 3 2 2" xfId="50730" xr:uid="{58A3C231-6CDC-428A-A001-C4D1FC3C3E65}"/>
    <cellStyle name="Normal 5 2 2 2 6 3 3" xfId="50729" xr:uid="{5DE18262-9F2F-47B4-9946-F9DFA2F2DD78}"/>
    <cellStyle name="Normal 5 2 2 2 6 4" xfId="22802" xr:uid="{AECBAB1A-7569-4647-888F-461F0A8B85ED}"/>
    <cellStyle name="Normal 5 2 2 2 6 4 2" xfId="50731" xr:uid="{1A577BEE-6A19-46B8-88F8-3BA8FF31AAA7}"/>
    <cellStyle name="Normal 5 2 2 2 6 5" xfId="50724" xr:uid="{78A6DE8D-E52C-4B04-9B48-0D5D0224AC95}"/>
    <cellStyle name="Normal 5 2 2 2 7" xfId="22803" xr:uid="{BEFA3ED3-C07C-4414-A75B-9C853BA28A46}"/>
    <cellStyle name="Normal 5 2 2 2 7 2" xfId="22804" xr:uid="{9EC316EB-B9EC-4531-872E-B8C90985AAFE}"/>
    <cellStyle name="Normal 5 2 2 2 7 2 2" xfId="22805" xr:uid="{E8BF8D84-D047-4809-A259-36AEC537B06A}"/>
    <cellStyle name="Normal 5 2 2 2 7 2 2 2" xfId="22806" xr:uid="{07205AB4-C040-4B1D-9465-8AE5349BD743}"/>
    <cellStyle name="Normal 5 2 2 2 7 2 2 2 2" xfId="50735" xr:uid="{3F69DF0D-1009-447E-9522-F7BD6EDB6247}"/>
    <cellStyle name="Normal 5 2 2 2 7 2 2 3" xfId="50734" xr:uid="{324235E6-05D0-42FC-B81C-A5D33DBC20B2}"/>
    <cellStyle name="Normal 5 2 2 2 7 2 3" xfId="22807" xr:uid="{69C0F759-4F2A-42BE-80F7-DE96A78B7DFE}"/>
    <cellStyle name="Normal 5 2 2 2 7 2 3 2" xfId="50736" xr:uid="{251D2AD8-5B60-44E3-9525-35E986150232}"/>
    <cellStyle name="Normal 5 2 2 2 7 2 4" xfId="50733" xr:uid="{AF9440D4-01D4-4D51-AC49-C4765DE7B477}"/>
    <cellStyle name="Normal 5 2 2 2 7 3" xfId="22808" xr:uid="{E66B0D29-D128-47BF-8D77-75B2570DB10A}"/>
    <cellStyle name="Normal 5 2 2 2 7 3 2" xfId="22809" xr:uid="{9E4E8446-28D1-4EA7-AAE4-43E8456D7709}"/>
    <cellStyle name="Normal 5 2 2 2 7 3 2 2" xfId="50738" xr:uid="{F132D77A-05F0-4CE0-BA55-BAE65E21E73C}"/>
    <cellStyle name="Normal 5 2 2 2 7 3 3" xfId="50737" xr:uid="{0C1BFF7F-C96F-4BAA-8246-89C7E6282735}"/>
    <cellStyle name="Normal 5 2 2 2 7 4" xfId="22810" xr:uid="{951BF570-C61A-419B-9E68-D3D3962D2C91}"/>
    <cellStyle name="Normal 5 2 2 2 7 4 2" xfId="50739" xr:uid="{1779F473-4EFD-429C-B0F2-00AD5151D3D8}"/>
    <cellStyle name="Normal 5 2 2 2 7 5" xfId="50732" xr:uid="{72AD4B6E-BB16-4FDB-9BB1-12EA519C3152}"/>
    <cellStyle name="Normal 5 2 2 2 8" xfId="22811" xr:uid="{9B5D1A98-78B9-4C7E-8D56-681DC3415090}"/>
    <cellStyle name="Normal 5 2 2 2 8 2" xfId="22812" xr:uid="{47EF2FAE-69A6-4D1E-ABDD-E85188F927FD}"/>
    <cellStyle name="Normal 5 2 2 2 8 2 2" xfId="22813" xr:uid="{34F36B2C-C3C6-4999-B89C-2941C4A023A9}"/>
    <cellStyle name="Normal 5 2 2 2 8 2 2 2" xfId="50742" xr:uid="{2BCAE772-E28B-4D5B-AE63-E33B89C0C8B2}"/>
    <cellStyle name="Normal 5 2 2 2 8 2 3" xfId="50741" xr:uid="{B4CA906C-DA2F-4529-9314-837CDCFD22DC}"/>
    <cellStyle name="Normal 5 2 2 2 8 3" xfId="22814" xr:uid="{00F4899A-81D6-4DDB-8C2D-70F7FF983124}"/>
    <cellStyle name="Normal 5 2 2 2 8 3 2" xfId="50743" xr:uid="{A799751D-5209-4F67-ABE1-E8EC230598ED}"/>
    <cellStyle name="Normal 5 2 2 2 8 4" xfId="50740" xr:uid="{B640A08C-DFC2-4947-8EB5-1F1A768F8DAF}"/>
    <cellStyle name="Normal 5 2 2 2 9" xfId="22815" xr:uid="{CF41FA45-0AF4-4462-B086-BCE2CF328C99}"/>
    <cellStyle name="Normal 5 2 2 2 9 2" xfId="22816" xr:uid="{121A25A3-D864-4DCF-A810-B1D7DE4144D7}"/>
    <cellStyle name="Normal 5 2 2 2 9 2 2" xfId="50745" xr:uid="{4D7579A5-DC3F-4DB3-9979-7DDD237AC376}"/>
    <cellStyle name="Normal 5 2 2 2 9 3" xfId="50744" xr:uid="{389694ED-02AA-4566-8948-6A957F255426}"/>
    <cellStyle name="Normal 5 2 2 3" xfId="178" xr:uid="{3283F15A-7848-43AE-BD85-4B62D0BCBA39}"/>
    <cellStyle name="Normal 5 2 2 3 10" xfId="27977" xr:uid="{4ECEF7D5-7EC4-48EE-8199-48663F049600}"/>
    <cellStyle name="Normal 5 2 2 3 10 2" xfId="55895" xr:uid="{A8932ACA-6A3C-48A0-9E8E-DA1641BC3C1C}"/>
    <cellStyle name="Normal 5 2 2 3 11" xfId="28160" xr:uid="{1D53B094-88C5-46D5-A785-0CB7DE88A528}"/>
    <cellStyle name="Normal 5 2 2 3 2" xfId="333" xr:uid="{D6EFB44A-05E9-428D-9589-45FC9B24EFCB}"/>
    <cellStyle name="Normal 5 2 2 3 2 10" xfId="28314" xr:uid="{5FBAF462-ACFA-4700-9075-6CD852828E6F}"/>
    <cellStyle name="Normal 5 2 2 3 2 2" xfId="680" xr:uid="{03FDE49A-A8B4-4E6C-906D-15FB40744C6A}"/>
    <cellStyle name="Normal 5 2 2 3 2 2 2" xfId="22817" xr:uid="{160A9261-485A-48C3-8605-750B13223AF4}"/>
    <cellStyle name="Normal 5 2 2 3 2 2 2 2" xfId="22818" xr:uid="{50501F22-FEDF-4C4B-92BA-3E3C7D5309A9}"/>
    <cellStyle name="Normal 5 2 2 3 2 2 2 2 2" xfId="22819" xr:uid="{1D0AD60D-0F68-40CA-BAD4-5D5ADF68E41F}"/>
    <cellStyle name="Normal 5 2 2 3 2 2 2 2 2 2" xfId="22820" xr:uid="{197B273C-ADCD-4CDA-94EB-22FD0429ABA3}"/>
    <cellStyle name="Normal 5 2 2 3 2 2 2 2 2 2 2" xfId="22821" xr:uid="{EDF266BD-4554-4A37-B09D-C5FFC243D96A}"/>
    <cellStyle name="Normal 5 2 2 3 2 2 2 2 2 2 2 2" xfId="50750" xr:uid="{53FDF573-B935-45A9-A95C-FF5AC394BDF7}"/>
    <cellStyle name="Normal 5 2 2 3 2 2 2 2 2 2 3" xfId="50749" xr:uid="{E68101EC-7611-44A3-B0B7-CA5A05CED70E}"/>
    <cellStyle name="Normal 5 2 2 3 2 2 2 2 2 3" xfId="22822" xr:uid="{40D3EC67-E97E-4593-A51C-7D5176575EE5}"/>
    <cellStyle name="Normal 5 2 2 3 2 2 2 2 2 3 2" xfId="50751" xr:uid="{BE8B9B26-5EB1-40BA-84CF-274962FBA314}"/>
    <cellStyle name="Normal 5 2 2 3 2 2 2 2 2 4" xfId="50748" xr:uid="{18D538BC-62A1-4646-A0F4-EB2C93EB6864}"/>
    <cellStyle name="Normal 5 2 2 3 2 2 2 2 3" xfId="22823" xr:uid="{05858EA0-854C-4092-A2B9-F2F89625E6E3}"/>
    <cellStyle name="Normal 5 2 2 3 2 2 2 2 3 2" xfId="22824" xr:uid="{2A357AB0-C58F-4F04-93D8-443D90A25839}"/>
    <cellStyle name="Normal 5 2 2 3 2 2 2 2 3 2 2" xfId="50753" xr:uid="{3A8DCCF7-B87D-4C43-855E-4B766E17C9E5}"/>
    <cellStyle name="Normal 5 2 2 3 2 2 2 2 3 3" xfId="50752" xr:uid="{94FCA487-07C7-4423-8313-643ABDA32E77}"/>
    <cellStyle name="Normal 5 2 2 3 2 2 2 2 4" xfId="22825" xr:uid="{EAFD088A-F34B-4A08-BFCD-2A0980981F4C}"/>
    <cellStyle name="Normal 5 2 2 3 2 2 2 2 4 2" xfId="50754" xr:uid="{89E1E2AC-07E2-4A39-939B-5DB831CDEF12}"/>
    <cellStyle name="Normal 5 2 2 3 2 2 2 2 5" xfId="50747" xr:uid="{A5AD5633-3C22-4FD4-949D-3412690C14B1}"/>
    <cellStyle name="Normal 5 2 2 3 2 2 2 3" xfId="22826" xr:uid="{007D751A-6C96-4A96-8081-A13CEDC6E75B}"/>
    <cellStyle name="Normal 5 2 2 3 2 2 2 3 2" xfId="22827" xr:uid="{DC3A3A55-2C5A-4AC5-A92D-C079405C7526}"/>
    <cellStyle name="Normal 5 2 2 3 2 2 2 3 2 2" xfId="22828" xr:uid="{6948504D-9298-4FE3-8031-EFD4D382694C}"/>
    <cellStyle name="Normal 5 2 2 3 2 2 2 3 2 2 2" xfId="50757" xr:uid="{5D9C6A0A-1282-47CB-B735-1E70D5F2D328}"/>
    <cellStyle name="Normal 5 2 2 3 2 2 2 3 2 3" xfId="50756" xr:uid="{A7414478-0F7D-4B40-A60C-96AB1B05CC9C}"/>
    <cellStyle name="Normal 5 2 2 3 2 2 2 3 3" xfId="22829" xr:uid="{48BC27D6-0E7D-4419-9668-39504EEB0BF9}"/>
    <cellStyle name="Normal 5 2 2 3 2 2 2 3 3 2" xfId="50758" xr:uid="{5C64FDD0-38A3-4EA1-BF84-FA8AA0765C68}"/>
    <cellStyle name="Normal 5 2 2 3 2 2 2 3 4" xfId="50755" xr:uid="{3C9CCBAD-EE10-497F-BB98-DFF2F44725FF}"/>
    <cellStyle name="Normal 5 2 2 3 2 2 2 4" xfId="22830" xr:uid="{4B610A43-ACE4-4A1C-B7BA-0767142CD1EE}"/>
    <cellStyle name="Normal 5 2 2 3 2 2 2 4 2" xfId="22831" xr:uid="{99143478-5542-474D-8D89-0EA3739A16ED}"/>
    <cellStyle name="Normal 5 2 2 3 2 2 2 4 2 2" xfId="50760" xr:uid="{AC0A594C-23A0-4B87-B146-D1F904B1C04C}"/>
    <cellStyle name="Normal 5 2 2 3 2 2 2 4 3" xfId="50759" xr:uid="{E669411E-456F-4308-9B83-5B4A215D1564}"/>
    <cellStyle name="Normal 5 2 2 3 2 2 2 5" xfId="22832" xr:uid="{585C3360-4B65-4141-9E39-A8EF9EFE0EA2}"/>
    <cellStyle name="Normal 5 2 2 3 2 2 2 5 2" xfId="50761" xr:uid="{D92489BC-F25F-4C81-AEE2-B980886BDC5D}"/>
    <cellStyle name="Normal 5 2 2 3 2 2 2 6" xfId="50746" xr:uid="{A9E56378-F9FA-4A10-8EFC-2BFA8F397DD7}"/>
    <cellStyle name="Normal 5 2 2 3 2 2 3" xfId="22833" xr:uid="{C27525F2-A299-4B0E-88C5-1BA4DB40B9AA}"/>
    <cellStyle name="Normal 5 2 2 3 2 2 3 2" xfId="22834" xr:uid="{99E09AF4-7A6E-4E0F-9CC4-69B932E237C7}"/>
    <cellStyle name="Normal 5 2 2 3 2 2 3 2 2" xfId="22835" xr:uid="{1B6A24C7-8264-4B42-A833-17CB3B6BB1EB}"/>
    <cellStyle name="Normal 5 2 2 3 2 2 3 2 2 2" xfId="22836" xr:uid="{4722C3D5-3E24-4C37-97E4-A4D3B9B1464A}"/>
    <cellStyle name="Normal 5 2 2 3 2 2 3 2 2 2 2" xfId="50765" xr:uid="{0D120BA7-5840-4DAC-874A-0F4AF338B5DD}"/>
    <cellStyle name="Normal 5 2 2 3 2 2 3 2 2 3" xfId="50764" xr:uid="{08F6637E-44BD-49D8-898C-E107318D5126}"/>
    <cellStyle name="Normal 5 2 2 3 2 2 3 2 3" xfId="22837" xr:uid="{F9A9C0C5-2C42-4760-A78E-F0E74A005AB3}"/>
    <cellStyle name="Normal 5 2 2 3 2 2 3 2 3 2" xfId="50766" xr:uid="{591D5439-DBEC-49A4-B95B-2C0EF2C52469}"/>
    <cellStyle name="Normal 5 2 2 3 2 2 3 2 4" xfId="50763" xr:uid="{A75BD35F-FCAF-4383-921F-26D6B0FC37AE}"/>
    <cellStyle name="Normal 5 2 2 3 2 2 3 3" xfId="22838" xr:uid="{E60D39A3-F8A6-4A79-9581-285867DA74C6}"/>
    <cellStyle name="Normal 5 2 2 3 2 2 3 3 2" xfId="22839" xr:uid="{DBEFC701-5734-4BE3-8205-B6E365C13E89}"/>
    <cellStyle name="Normal 5 2 2 3 2 2 3 3 2 2" xfId="50768" xr:uid="{D2D583BE-1FBB-48F2-BAC6-F1160206E86A}"/>
    <cellStyle name="Normal 5 2 2 3 2 2 3 3 3" xfId="50767" xr:uid="{430CB713-DEB2-4620-A839-8A7BDECD8910}"/>
    <cellStyle name="Normal 5 2 2 3 2 2 3 4" xfId="22840" xr:uid="{53E8B278-C8D8-4981-B07F-4362B8F342CD}"/>
    <cellStyle name="Normal 5 2 2 3 2 2 3 4 2" xfId="50769" xr:uid="{47E1715D-7304-4C69-9708-F4392B196084}"/>
    <cellStyle name="Normal 5 2 2 3 2 2 3 5" xfId="50762" xr:uid="{C76DCC61-C1F3-4105-8386-F8DA965B86DD}"/>
    <cellStyle name="Normal 5 2 2 3 2 2 4" xfId="22841" xr:uid="{5DF77D47-0AC2-4CB9-9BF8-35FB353F62E0}"/>
    <cellStyle name="Normal 5 2 2 3 2 2 4 2" xfId="22842" xr:uid="{9C8080D5-D766-4A27-9E6D-81D735366150}"/>
    <cellStyle name="Normal 5 2 2 3 2 2 4 2 2" xfId="22843" xr:uid="{6DA93C2A-8397-47F8-8584-4F42F24BE452}"/>
    <cellStyle name="Normal 5 2 2 3 2 2 4 2 2 2" xfId="22844" xr:uid="{3D0437E7-9F0C-4F04-89A0-378F7942C118}"/>
    <cellStyle name="Normal 5 2 2 3 2 2 4 2 2 2 2" xfId="50773" xr:uid="{081F9029-7C07-4EFC-8C22-52171EB8C7A5}"/>
    <cellStyle name="Normal 5 2 2 3 2 2 4 2 2 3" xfId="50772" xr:uid="{F2F06E1E-6655-432B-B5E2-2AA27DF5838C}"/>
    <cellStyle name="Normal 5 2 2 3 2 2 4 2 3" xfId="22845" xr:uid="{4565B633-C2B6-4B38-BBEC-6EBE7C7196A1}"/>
    <cellStyle name="Normal 5 2 2 3 2 2 4 2 3 2" xfId="50774" xr:uid="{9323D924-BEE0-4C4B-8E3E-AA3E73BDCE61}"/>
    <cellStyle name="Normal 5 2 2 3 2 2 4 2 4" xfId="50771" xr:uid="{6D1AFA87-EDD1-4D4B-947B-1943A98DD6EF}"/>
    <cellStyle name="Normal 5 2 2 3 2 2 4 3" xfId="22846" xr:uid="{6730B5C8-9780-4491-A7BF-E4B798471357}"/>
    <cellStyle name="Normal 5 2 2 3 2 2 4 3 2" xfId="22847" xr:uid="{7E0CFFA2-8596-4EE2-B358-06EF1FF56ADD}"/>
    <cellStyle name="Normal 5 2 2 3 2 2 4 3 2 2" xfId="50776" xr:uid="{2009C0AE-D2A1-485C-99E3-6F52918EA6E5}"/>
    <cellStyle name="Normal 5 2 2 3 2 2 4 3 3" xfId="50775" xr:uid="{AB5425A3-B390-443F-AC0F-121E471A353A}"/>
    <cellStyle name="Normal 5 2 2 3 2 2 4 4" xfId="22848" xr:uid="{24217A9D-BDD8-4AAC-930F-2BBC3D856D5E}"/>
    <cellStyle name="Normal 5 2 2 3 2 2 4 4 2" xfId="50777" xr:uid="{2178F2F8-8C1F-4F81-8455-1FBEB41A1844}"/>
    <cellStyle name="Normal 5 2 2 3 2 2 4 5" xfId="50770" xr:uid="{83D122CF-F68C-478C-8256-8DA7FC2E765A}"/>
    <cellStyle name="Normal 5 2 2 3 2 2 5" xfId="22849" xr:uid="{92C2E2CB-BD40-4927-BBF5-0F283AB76606}"/>
    <cellStyle name="Normal 5 2 2 3 2 2 5 2" xfId="22850" xr:uid="{DA034EF2-E55E-4C92-91CD-98CCA3A333B5}"/>
    <cellStyle name="Normal 5 2 2 3 2 2 5 2 2" xfId="22851" xr:uid="{4BC4B0F0-F1B0-41D8-8629-7A13CB7D05EC}"/>
    <cellStyle name="Normal 5 2 2 3 2 2 5 2 2 2" xfId="50780" xr:uid="{167390B2-5389-4518-8418-4E4E11256B1E}"/>
    <cellStyle name="Normal 5 2 2 3 2 2 5 2 3" xfId="50779" xr:uid="{3AE11CD5-8599-42D1-B8BB-25FE604FF00C}"/>
    <cellStyle name="Normal 5 2 2 3 2 2 5 3" xfId="22852" xr:uid="{C34ABAA6-F604-41A7-A257-7A2DC3A76BF2}"/>
    <cellStyle name="Normal 5 2 2 3 2 2 5 3 2" xfId="50781" xr:uid="{D9BC7EE9-09BB-4A98-A772-038E65B6DFF3}"/>
    <cellStyle name="Normal 5 2 2 3 2 2 5 4" xfId="50778" xr:uid="{0FB88097-B1B5-464A-AE6B-91D5DBADEE8F}"/>
    <cellStyle name="Normal 5 2 2 3 2 2 6" xfId="22853" xr:uid="{2C85CF75-3FF4-4B54-A65B-6F09D6C11F71}"/>
    <cellStyle name="Normal 5 2 2 3 2 2 6 2" xfId="22854" xr:uid="{2D444D28-25D7-439F-BDD1-57E9F434FBFA}"/>
    <cellStyle name="Normal 5 2 2 3 2 2 6 2 2" xfId="50783" xr:uid="{6107A926-EC87-44E7-B77D-0E0E1F5C173A}"/>
    <cellStyle name="Normal 5 2 2 3 2 2 6 3" xfId="50782" xr:uid="{832BDE0F-B667-4E7C-A6B2-A58A856AA240}"/>
    <cellStyle name="Normal 5 2 2 3 2 2 7" xfId="22855" xr:uid="{556DF907-9E85-4A96-917A-5FAB70CEEC99}"/>
    <cellStyle name="Normal 5 2 2 3 2 2 7 2" xfId="50784" xr:uid="{D029EBCE-6E80-4949-A2C7-EECC0E0BC729}"/>
    <cellStyle name="Normal 5 2 2 3 2 2 8" xfId="28659" xr:uid="{29B74AFF-A386-435B-90C3-64AF27656960}"/>
    <cellStyle name="Normal 5 2 2 3 2 3" xfId="22856" xr:uid="{6C3FDAF5-75C0-4680-8148-23BDF68C9E1A}"/>
    <cellStyle name="Normal 5 2 2 3 2 3 2" xfId="22857" xr:uid="{68D2E6E5-1A67-44A6-B967-60B8323F90EE}"/>
    <cellStyle name="Normal 5 2 2 3 2 3 2 2" xfId="22858" xr:uid="{E7DCB081-5E98-45F6-9FAC-3F44BD186507}"/>
    <cellStyle name="Normal 5 2 2 3 2 3 2 2 2" xfId="22859" xr:uid="{700082C5-CCCF-483C-964D-1D862354219C}"/>
    <cellStyle name="Normal 5 2 2 3 2 3 2 2 2 2" xfId="22860" xr:uid="{78B23D9A-76E8-4D3B-979D-989B4B349F62}"/>
    <cellStyle name="Normal 5 2 2 3 2 3 2 2 2 2 2" xfId="50789" xr:uid="{867EB5FB-91BF-4191-972B-75C4B7E55A7D}"/>
    <cellStyle name="Normal 5 2 2 3 2 3 2 2 2 3" xfId="50788" xr:uid="{554E696A-AB4D-4482-8FCF-1020443FF320}"/>
    <cellStyle name="Normal 5 2 2 3 2 3 2 2 3" xfId="22861" xr:uid="{8D281E71-9490-4E18-A832-6E01AD9F96BD}"/>
    <cellStyle name="Normal 5 2 2 3 2 3 2 2 3 2" xfId="50790" xr:uid="{DE1048E2-5DCB-4102-B79D-C153F1028870}"/>
    <cellStyle name="Normal 5 2 2 3 2 3 2 2 4" xfId="50787" xr:uid="{A0E34B2A-D6DE-46E0-A56D-7DADE632C494}"/>
    <cellStyle name="Normal 5 2 2 3 2 3 2 3" xfId="22862" xr:uid="{1EEADE1E-7270-4ACB-8B07-419F485229B7}"/>
    <cellStyle name="Normal 5 2 2 3 2 3 2 3 2" xfId="22863" xr:uid="{FA54AB2C-A04D-4CB6-A0C3-62C080AB730A}"/>
    <cellStyle name="Normal 5 2 2 3 2 3 2 3 2 2" xfId="50792" xr:uid="{DC2820F8-16CC-497F-8F61-B5FB415267FC}"/>
    <cellStyle name="Normal 5 2 2 3 2 3 2 3 3" xfId="50791" xr:uid="{776EFEED-5DD6-460B-84FE-8851752A9559}"/>
    <cellStyle name="Normal 5 2 2 3 2 3 2 4" xfId="22864" xr:uid="{50E3231E-C0DB-46E0-BD4D-91060FFB8BE5}"/>
    <cellStyle name="Normal 5 2 2 3 2 3 2 4 2" xfId="50793" xr:uid="{D2824DFD-F9F4-41A9-9DEE-CA7595E2B2C8}"/>
    <cellStyle name="Normal 5 2 2 3 2 3 2 5" xfId="50786" xr:uid="{EEA9CB19-8B17-4DAE-98F1-6162D9C1E058}"/>
    <cellStyle name="Normal 5 2 2 3 2 3 3" xfId="22865" xr:uid="{5F1F2A75-D8C8-4567-9FB9-BDCC9EA419D9}"/>
    <cellStyle name="Normal 5 2 2 3 2 3 3 2" xfId="22866" xr:uid="{F66066C2-8F38-4189-9D0B-A6CD4298B69B}"/>
    <cellStyle name="Normal 5 2 2 3 2 3 3 2 2" xfId="22867" xr:uid="{25469DBA-1C1E-4617-888B-2AF546A19D42}"/>
    <cellStyle name="Normal 5 2 2 3 2 3 3 2 2 2" xfId="50796" xr:uid="{59EF978A-7AD8-4FE3-B5B3-507C38D7613A}"/>
    <cellStyle name="Normal 5 2 2 3 2 3 3 2 3" xfId="50795" xr:uid="{9A20A218-A678-4F5F-8BBA-A3F5CC5D0AC6}"/>
    <cellStyle name="Normal 5 2 2 3 2 3 3 3" xfId="22868" xr:uid="{FAED8C30-7579-47F5-8871-5492C19B8F1C}"/>
    <cellStyle name="Normal 5 2 2 3 2 3 3 3 2" xfId="50797" xr:uid="{B7E6D772-84D8-4139-9D20-A635B27BD5F6}"/>
    <cellStyle name="Normal 5 2 2 3 2 3 3 4" xfId="50794" xr:uid="{2EED60F1-2BCF-42CC-9550-7DE3FD514597}"/>
    <cellStyle name="Normal 5 2 2 3 2 3 4" xfId="22869" xr:uid="{354E19F4-6DBD-4A94-A4E7-1BDDF090D716}"/>
    <cellStyle name="Normal 5 2 2 3 2 3 4 2" xfId="22870" xr:uid="{35B37757-BBB1-434A-A614-DCE856F1A474}"/>
    <cellStyle name="Normal 5 2 2 3 2 3 4 2 2" xfId="50799" xr:uid="{0ABC46F0-274D-4555-B8EC-06EBBA859F5D}"/>
    <cellStyle name="Normal 5 2 2 3 2 3 4 3" xfId="50798" xr:uid="{A1019A36-48BA-4543-B57D-EE65C305727F}"/>
    <cellStyle name="Normal 5 2 2 3 2 3 5" xfId="22871" xr:uid="{7D5A466C-8FA2-40D6-A7EB-8706E8B13ABB}"/>
    <cellStyle name="Normal 5 2 2 3 2 3 5 2" xfId="50800" xr:uid="{721BBB8D-863B-4688-ABE4-BF401A76B86A}"/>
    <cellStyle name="Normal 5 2 2 3 2 3 6" xfId="50785" xr:uid="{040A9C0C-5050-4832-87CE-D984DB6CFBBF}"/>
    <cellStyle name="Normal 5 2 2 3 2 4" xfId="22872" xr:uid="{E4756384-248F-4C3F-AB08-BBBA66B03A27}"/>
    <cellStyle name="Normal 5 2 2 3 2 4 2" xfId="22873" xr:uid="{273057F2-4B5F-44CC-BD44-F50E4E7B27B8}"/>
    <cellStyle name="Normal 5 2 2 3 2 4 2 2" xfId="22874" xr:uid="{8C9CCDDA-EB1D-4966-82D3-B3ACF390BCDB}"/>
    <cellStyle name="Normal 5 2 2 3 2 4 2 2 2" xfId="22875" xr:uid="{9B9A2EFB-2193-44AA-8577-541BD06612AE}"/>
    <cellStyle name="Normal 5 2 2 3 2 4 2 2 2 2" xfId="50804" xr:uid="{0AABBB15-D2B2-4397-88C7-D3B3368617E0}"/>
    <cellStyle name="Normal 5 2 2 3 2 4 2 2 3" xfId="50803" xr:uid="{75C57384-7659-4D11-9319-54C30A972F57}"/>
    <cellStyle name="Normal 5 2 2 3 2 4 2 3" xfId="22876" xr:uid="{94F6C882-7453-438E-9AAD-F924BAB2C299}"/>
    <cellStyle name="Normal 5 2 2 3 2 4 2 3 2" xfId="50805" xr:uid="{83CC1C37-EDA9-43EA-A08F-6FC8A8613026}"/>
    <cellStyle name="Normal 5 2 2 3 2 4 2 4" xfId="50802" xr:uid="{9DB785E2-90FD-41F3-A855-A7DEC0049717}"/>
    <cellStyle name="Normal 5 2 2 3 2 4 3" xfId="22877" xr:uid="{63ACDE5A-D1B4-4BB6-862B-24196C635F82}"/>
    <cellStyle name="Normal 5 2 2 3 2 4 3 2" xfId="22878" xr:uid="{EFD26487-4B94-4267-B84D-B2FA62365A88}"/>
    <cellStyle name="Normal 5 2 2 3 2 4 3 2 2" xfId="50807" xr:uid="{24C7DEA1-DB88-433E-BA37-9DE96D2CC72F}"/>
    <cellStyle name="Normal 5 2 2 3 2 4 3 3" xfId="50806" xr:uid="{89EE7829-0751-42A2-8D59-156DA9A1C85C}"/>
    <cellStyle name="Normal 5 2 2 3 2 4 4" xfId="22879" xr:uid="{FC590CDB-8B42-44B3-A0F2-2D61FB90612D}"/>
    <cellStyle name="Normal 5 2 2 3 2 4 4 2" xfId="50808" xr:uid="{D8A162CC-0350-47F5-8B29-FBD6B2595F81}"/>
    <cellStyle name="Normal 5 2 2 3 2 4 5" xfId="50801" xr:uid="{40676F34-0922-40DF-BCC4-9948361CB784}"/>
    <cellStyle name="Normal 5 2 2 3 2 5" xfId="22880" xr:uid="{3CA37849-DEEC-4F36-A9A7-3CE0326F21DE}"/>
    <cellStyle name="Normal 5 2 2 3 2 5 2" xfId="22881" xr:uid="{9CE56CFE-2773-46C1-958F-2A6F6AE4298F}"/>
    <cellStyle name="Normal 5 2 2 3 2 5 2 2" xfId="22882" xr:uid="{8AA5A996-8E8C-486C-BB6D-5F02B7632154}"/>
    <cellStyle name="Normal 5 2 2 3 2 5 2 2 2" xfId="22883" xr:uid="{E1A7C896-69E9-454A-BBE7-0073951CC730}"/>
    <cellStyle name="Normal 5 2 2 3 2 5 2 2 2 2" xfId="50812" xr:uid="{99D2A526-6E63-45BB-92BB-473537B02881}"/>
    <cellStyle name="Normal 5 2 2 3 2 5 2 2 3" xfId="50811" xr:uid="{A2D6040C-9FC3-4680-8D21-89C53B8C31FF}"/>
    <cellStyle name="Normal 5 2 2 3 2 5 2 3" xfId="22884" xr:uid="{E3064415-4CCB-4EED-9BC3-62D97D9F58C5}"/>
    <cellStyle name="Normal 5 2 2 3 2 5 2 3 2" xfId="50813" xr:uid="{D7F1AFDF-A86D-4ECC-9FBD-B3D4E17C6E71}"/>
    <cellStyle name="Normal 5 2 2 3 2 5 2 4" xfId="50810" xr:uid="{2B140C7C-E389-4DD2-AD94-9B8FDE3D79FA}"/>
    <cellStyle name="Normal 5 2 2 3 2 5 3" xfId="22885" xr:uid="{EE2B30D0-9B20-4E16-A3FF-FAA1EA09A555}"/>
    <cellStyle name="Normal 5 2 2 3 2 5 3 2" xfId="22886" xr:uid="{A79A5C2C-B638-4F6E-82C8-EF2AFB5E39B0}"/>
    <cellStyle name="Normal 5 2 2 3 2 5 3 2 2" xfId="50815" xr:uid="{37E57AD6-0AC8-47F0-8DB7-B7964E205DE4}"/>
    <cellStyle name="Normal 5 2 2 3 2 5 3 3" xfId="50814" xr:uid="{A9D61DDD-D31B-437B-8838-54C685A1B54D}"/>
    <cellStyle name="Normal 5 2 2 3 2 5 4" xfId="22887" xr:uid="{4CA73DF3-073F-456E-8432-E393E7C7F4D6}"/>
    <cellStyle name="Normal 5 2 2 3 2 5 4 2" xfId="50816" xr:uid="{75943363-DD1A-4A96-AAA9-EDEEBEC30840}"/>
    <cellStyle name="Normal 5 2 2 3 2 5 5" xfId="50809" xr:uid="{7639838E-A226-4235-A80E-ADF4B5610237}"/>
    <cellStyle name="Normal 5 2 2 3 2 6" xfId="22888" xr:uid="{96268BE5-3580-4304-A0BD-D0552741489F}"/>
    <cellStyle name="Normal 5 2 2 3 2 6 2" xfId="22889" xr:uid="{1EE1F340-513A-4AA4-A054-2EE050DCD881}"/>
    <cellStyle name="Normal 5 2 2 3 2 6 2 2" xfId="22890" xr:uid="{EA4DF33E-6481-4586-B324-5C2B0BE8DED4}"/>
    <cellStyle name="Normal 5 2 2 3 2 6 2 2 2" xfId="50819" xr:uid="{1AB65AFD-0351-4D9B-97E6-6DF5AFEBAD2B}"/>
    <cellStyle name="Normal 5 2 2 3 2 6 2 3" xfId="50818" xr:uid="{54F09862-37F5-4C1A-8A91-E11982204EE5}"/>
    <cellStyle name="Normal 5 2 2 3 2 6 3" xfId="22891" xr:uid="{0B4E55FA-B7F7-4CCD-8603-D899E335D7DA}"/>
    <cellStyle name="Normal 5 2 2 3 2 6 3 2" xfId="50820" xr:uid="{CF1B3A73-B15F-4C66-811F-749E81B73FA3}"/>
    <cellStyle name="Normal 5 2 2 3 2 6 4" xfId="50817" xr:uid="{5AFE195C-9234-4792-A5FF-2E98696A9EF9}"/>
    <cellStyle name="Normal 5 2 2 3 2 7" xfId="22892" xr:uid="{CD909E91-1614-4FFF-83DD-F9B4908177A2}"/>
    <cellStyle name="Normal 5 2 2 3 2 7 2" xfId="22893" xr:uid="{E45500FF-9C0F-4C0C-9EBA-58B245E1EE65}"/>
    <cellStyle name="Normal 5 2 2 3 2 7 2 2" xfId="50822" xr:uid="{A00B1894-7D42-4CF6-84AD-52C11EE02142}"/>
    <cellStyle name="Normal 5 2 2 3 2 7 3" xfId="50821" xr:uid="{9A259783-3765-49E9-B7D6-2F710F1C967B}"/>
    <cellStyle name="Normal 5 2 2 3 2 8" xfId="22894" xr:uid="{C5C35FBC-DFB8-400C-AFBC-65E0B595B2E3}"/>
    <cellStyle name="Normal 5 2 2 3 2 8 2" xfId="50823" xr:uid="{915A5DB7-C41F-47E7-9194-F2888DAAEA6A}"/>
    <cellStyle name="Normal 5 2 2 3 2 9" xfId="27978" xr:uid="{168D276D-8905-4B08-94AA-83727BDE5065}"/>
    <cellStyle name="Normal 5 2 2 3 2 9 2" xfId="55896" xr:uid="{D971409F-EF79-450B-8C1D-3E0137210085}"/>
    <cellStyle name="Normal 5 2 2 3 3" xfId="526" xr:uid="{CFA0CF14-2685-4855-AE42-5648109FA996}"/>
    <cellStyle name="Normal 5 2 2 3 3 2" xfId="22895" xr:uid="{48BF25D0-54FF-49B1-B167-D6704E0A00F3}"/>
    <cellStyle name="Normal 5 2 2 3 3 2 2" xfId="22896" xr:uid="{DB65C611-AA9D-46CD-A9BB-491FF7FDB781}"/>
    <cellStyle name="Normal 5 2 2 3 3 2 2 2" xfId="22897" xr:uid="{79FA4DD5-67A6-4233-B5F3-D95CFCBB5C91}"/>
    <cellStyle name="Normal 5 2 2 3 3 2 2 2 2" xfId="22898" xr:uid="{432939F1-73FE-4563-9691-1B8EF6353267}"/>
    <cellStyle name="Normal 5 2 2 3 3 2 2 2 2 2" xfId="22899" xr:uid="{13F86B11-A7A2-48E2-9D79-2D18E9F8726F}"/>
    <cellStyle name="Normal 5 2 2 3 3 2 2 2 2 2 2" xfId="50828" xr:uid="{1B56D904-A24E-46D0-B0CD-B73BB5F81F49}"/>
    <cellStyle name="Normal 5 2 2 3 3 2 2 2 2 3" xfId="50827" xr:uid="{B58DD931-1AE3-42EF-8FCE-1437A4D058BC}"/>
    <cellStyle name="Normal 5 2 2 3 3 2 2 2 3" xfId="22900" xr:uid="{FE3EE947-7028-4182-88F0-5E12F801F086}"/>
    <cellStyle name="Normal 5 2 2 3 3 2 2 2 3 2" xfId="50829" xr:uid="{DC9E26D7-CC51-465E-8319-B40E87E890C1}"/>
    <cellStyle name="Normal 5 2 2 3 3 2 2 2 4" xfId="50826" xr:uid="{C2A2BC97-EAD6-4DDB-ABE2-43E58F6E7013}"/>
    <cellStyle name="Normal 5 2 2 3 3 2 2 3" xfId="22901" xr:uid="{61DB6BDF-8809-4B95-BDAA-2E59990CCB1B}"/>
    <cellStyle name="Normal 5 2 2 3 3 2 2 3 2" xfId="22902" xr:uid="{02335C9D-24BF-4955-B600-DA708125DD64}"/>
    <cellStyle name="Normal 5 2 2 3 3 2 2 3 2 2" xfId="50831" xr:uid="{C938954C-40C4-45D6-AD3B-BF08DE6B577A}"/>
    <cellStyle name="Normal 5 2 2 3 3 2 2 3 3" xfId="50830" xr:uid="{E382E8B9-A06D-4096-94D9-C68E01B815F9}"/>
    <cellStyle name="Normal 5 2 2 3 3 2 2 4" xfId="22903" xr:uid="{AE1138B5-B763-4BDB-ACF7-BF59D7375907}"/>
    <cellStyle name="Normal 5 2 2 3 3 2 2 4 2" xfId="50832" xr:uid="{D8CECBB3-2786-4E13-A52B-92FCECB936AF}"/>
    <cellStyle name="Normal 5 2 2 3 3 2 2 5" xfId="50825" xr:uid="{4FCBE967-4C9E-4EF9-8CB7-A483B41E52A3}"/>
    <cellStyle name="Normal 5 2 2 3 3 2 3" xfId="22904" xr:uid="{D904A010-8F08-495F-B448-A2521020FB7B}"/>
    <cellStyle name="Normal 5 2 2 3 3 2 3 2" xfId="22905" xr:uid="{87DF5854-02D1-4047-994D-131D9391A1BD}"/>
    <cellStyle name="Normal 5 2 2 3 3 2 3 2 2" xfId="22906" xr:uid="{FD06205A-3DA2-4AAD-9649-E00D5ABA2A4D}"/>
    <cellStyle name="Normal 5 2 2 3 3 2 3 2 2 2" xfId="50835" xr:uid="{B0E7B643-30A0-44D3-A21C-36D9D67376EF}"/>
    <cellStyle name="Normal 5 2 2 3 3 2 3 2 3" xfId="50834" xr:uid="{8E24D044-D8CD-4BFF-9B16-830440F14787}"/>
    <cellStyle name="Normal 5 2 2 3 3 2 3 3" xfId="22907" xr:uid="{AD292325-FAE6-42E5-91EB-C0419C84F250}"/>
    <cellStyle name="Normal 5 2 2 3 3 2 3 3 2" xfId="50836" xr:uid="{A534AA63-4409-4DD4-81BE-5DC51C46B289}"/>
    <cellStyle name="Normal 5 2 2 3 3 2 3 4" xfId="50833" xr:uid="{A5BA478B-63D8-44EF-B520-100D612C2079}"/>
    <cellStyle name="Normal 5 2 2 3 3 2 4" xfId="22908" xr:uid="{9BBB4A9B-9C09-4419-B52F-4F9794AA8F43}"/>
    <cellStyle name="Normal 5 2 2 3 3 2 4 2" xfId="22909" xr:uid="{3EB20C2B-C1B1-493C-822F-AAD96A92EA5F}"/>
    <cellStyle name="Normal 5 2 2 3 3 2 4 2 2" xfId="50838" xr:uid="{50182B7E-BBF2-4716-AE0A-4C2E4592C2B3}"/>
    <cellStyle name="Normal 5 2 2 3 3 2 4 3" xfId="50837" xr:uid="{0080DC79-D36E-4F47-9F72-0CA60731573C}"/>
    <cellStyle name="Normal 5 2 2 3 3 2 5" xfId="22910" xr:uid="{A539C0DF-33E3-404A-9623-F007C958FE36}"/>
    <cellStyle name="Normal 5 2 2 3 3 2 5 2" xfId="50839" xr:uid="{D2813F21-1D0C-4448-85A6-49B60FCD904E}"/>
    <cellStyle name="Normal 5 2 2 3 3 2 6" xfId="50824" xr:uid="{9773F091-BE4F-48B3-8DA8-6FC4A00092AA}"/>
    <cellStyle name="Normal 5 2 2 3 3 3" xfId="22911" xr:uid="{AE3875DA-FA00-4D3A-90A9-183F621C3806}"/>
    <cellStyle name="Normal 5 2 2 3 3 3 2" xfId="22912" xr:uid="{0879E447-F058-4B1C-92D4-88AC8DBE6372}"/>
    <cellStyle name="Normal 5 2 2 3 3 3 2 2" xfId="22913" xr:uid="{89A296BB-41AE-47CE-815A-FBF621454E3A}"/>
    <cellStyle name="Normal 5 2 2 3 3 3 2 2 2" xfId="22914" xr:uid="{1B13B1E6-C8CB-4006-93D1-75ED32298837}"/>
    <cellStyle name="Normal 5 2 2 3 3 3 2 2 2 2" xfId="50843" xr:uid="{5B5FA477-3B1D-4731-BBC5-33AFAACED47E}"/>
    <cellStyle name="Normal 5 2 2 3 3 3 2 2 3" xfId="50842" xr:uid="{3D581E49-019E-453C-A4CE-C9D49D028E28}"/>
    <cellStyle name="Normal 5 2 2 3 3 3 2 3" xfId="22915" xr:uid="{FEDE552C-F215-444B-A7EB-AD66099D080F}"/>
    <cellStyle name="Normal 5 2 2 3 3 3 2 3 2" xfId="50844" xr:uid="{154ECD3C-518C-4542-BF9A-7706B96C6648}"/>
    <cellStyle name="Normal 5 2 2 3 3 3 2 4" xfId="50841" xr:uid="{56FECCE3-C90C-494E-82CB-DDBE7E10811E}"/>
    <cellStyle name="Normal 5 2 2 3 3 3 3" xfId="22916" xr:uid="{4A3FA013-38E2-4D58-9BA0-DF7D765A0EFA}"/>
    <cellStyle name="Normal 5 2 2 3 3 3 3 2" xfId="22917" xr:uid="{B02D8A89-A379-4C50-BCA4-A8403BF72289}"/>
    <cellStyle name="Normal 5 2 2 3 3 3 3 2 2" xfId="50846" xr:uid="{B79C18CF-40EB-4998-BBA2-502F9D0A84D4}"/>
    <cellStyle name="Normal 5 2 2 3 3 3 3 3" xfId="50845" xr:uid="{43FA4D58-3F10-4FEF-8554-99F6E89D560C}"/>
    <cellStyle name="Normal 5 2 2 3 3 3 4" xfId="22918" xr:uid="{E36DC9F6-0591-4DF6-9C81-EFD505699830}"/>
    <cellStyle name="Normal 5 2 2 3 3 3 4 2" xfId="50847" xr:uid="{E15F059D-CF1B-4F3F-8012-0AEA1FA0EC5A}"/>
    <cellStyle name="Normal 5 2 2 3 3 3 5" xfId="50840" xr:uid="{5C26CCD9-11B9-438B-8A86-C3049926318E}"/>
    <cellStyle name="Normal 5 2 2 3 3 4" xfId="22919" xr:uid="{653A922C-0AD8-4591-8C3D-E3E82DCEB78C}"/>
    <cellStyle name="Normal 5 2 2 3 3 4 2" xfId="22920" xr:uid="{457F4BE7-7627-4BAA-80BF-B1975D12D5D1}"/>
    <cellStyle name="Normal 5 2 2 3 3 4 2 2" xfId="22921" xr:uid="{CE2C7967-3247-4C9A-A56F-27A6168E2EC6}"/>
    <cellStyle name="Normal 5 2 2 3 3 4 2 2 2" xfId="22922" xr:uid="{68197412-72D5-4068-BF8C-55F9B648FC2B}"/>
    <cellStyle name="Normal 5 2 2 3 3 4 2 2 2 2" xfId="50851" xr:uid="{527222BE-070D-42BA-ACF2-F2C19CD8AE12}"/>
    <cellStyle name="Normal 5 2 2 3 3 4 2 2 3" xfId="50850" xr:uid="{51D1F74E-52A2-4A4E-A4AA-A1F615CD8A3F}"/>
    <cellStyle name="Normal 5 2 2 3 3 4 2 3" xfId="22923" xr:uid="{BE944125-8160-4663-8994-EB27F8E8514E}"/>
    <cellStyle name="Normal 5 2 2 3 3 4 2 3 2" xfId="50852" xr:uid="{B27FA53B-AF90-4281-97A1-CDA8C0C580F4}"/>
    <cellStyle name="Normal 5 2 2 3 3 4 2 4" xfId="50849" xr:uid="{5D6CA087-DC89-4324-BB6E-BE51AA28174A}"/>
    <cellStyle name="Normal 5 2 2 3 3 4 3" xfId="22924" xr:uid="{52980983-BE1E-4CA5-B167-CFB60C95658B}"/>
    <cellStyle name="Normal 5 2 2 3 3 4 3 2" xfId="22925" xr:uid="{FC2792AB-C77E-4A52-A24D-853632F0D881}"/>
    <cellStyle name="Normal 5 2 2 3 3 4 3 2 2" xfId="50854" xr:uid="{C1300717-3B45-4FAB-AAF5-D71ABB062EE6}"/>
    <cellStyle name="Normal 5 2 2 3 3 4 3 3" xfId="50853" xr:uid="{3D0A9DCC-F9A8-4B7C-8C67-78D5BCA87E04}"/>
    <cellStyle name="Normal 5 2 2 3 3 4 4" xfId="22926" xr:uid="{C941F27D-653C-4DD1-8D65-70D7C812DE2F}"/>
    <cellStyle name="Normal 5 2 2 3 3 4 4 2" xfId="50855" xr:uid="{8605C8EC-1E39-4087-B85C-B921AE1323C4}"/>
    <cellStyle name="Normal 5 2 2 3 3 4 5" xfId="50848" xr:uid="{5CA6ADD9-E596-4126-AA9E-B9762D2F9B55}"/>
    <cellStyle name="Normal 5 2 2 3 3 5" xfId="22927" xr:uid="{06041151-0010-4C36-8F89-B399A369D3FE}"/>
    <cellStyle name="Normal 5 2 2 3 3 5 2" xfId="22928" xr:uid="{219030D1-14E9-49FC-90D0-415DFC8ECBF9}"/>
    <cellStyle name="Normal 5 2 2 3 3 5 2 2" xfId="22929" xr:uid="{54EEEFF4-0B92-4E27-A18C-959A2416D273}"/>
    <cellStyle name="Normal 5 2 2 3 3 5 2 2 2" xfId="50858" xr:uid="{146C5B52-A893-4970-8B3F-E8549DDC81A4}"/>
    <cellStyle name="Normal 5 2 2 3 3 5 2 3" xfId="50857" xr:uid="{990CADEB-D221-4895-9EFC-04FFFEC70294}"/>
    <cellStyle name="Normal 5 2 2 3 3 5 3" xfId="22930" xr:uid="{31317AC4-2E0E-486C-B8B1-9427D2BAFAF5}"/>
    <cellStyle name="Normal 5 2 2 3 3 5 3 2" xfId="50859" xr:uid="{DFB2DF73-6791-4ECA-8BB3-70B2F2E0ACB5}"/>
    <cellStyle name="Normal 5 2 2 3 3 5 4" xfId="50856" xr:uid="{672134CF-8885-44C3-B2A6-6C85B7226725}"/>
    <cellStyle name="Normal 5 2 2 3 3 6" xfId="22931" xr:uid="{6C2FCB89-14F9-49C7-8F47-820601CF1819}"/>
    <cellStyle name="Normal 5 2 2 3 3 6 2" xfId="22932" xr:uid="{FB708AE1-D88F-4B13-9478-979CC691B5FF}"/>
    <cellStyle name="Normal 5 2 2 3 3 6 2 2" xfId="50861" xr:uid="{419F36B6-7154-4AFF-8641-C8D16A94356A}"/>
    <cellStyle name="Normal 5 2 2 3 3 6 3" xfId="50860" xr:uid="{90CBD529-E07D-44B9-84C1-FC24B75C757C}"/>
    <cellStyle name="Normal 5 2 2 3 3 7" xfId="22933" xr:uid="{33C277FF-59E5-4276-B268-22A137263AC7}"/>
    <cellStyle name="Normal 5 2 2 3 3 7 2" xfId="50862" xr:uid="{9C2B8F64-23CF-4F16-8590-8F5CD4E2EF59}"/>
    <cellStyle name="Normal 5 2 2 3 3 8" xfId="28505" xr:uid="{CFD84CAF-55BC-473C-A872-98E45E200ACB}"/>
    <cellStyle name="Normal 5 2 2 3 4" xfId="22934" xr:uid="{633B787A-97C4-4EE7-84F1-2430E8319C1E}"/>
    <cellStyle name="Normal 5 2 2 3 4 2" xfId="22935" xr:uid="{2F950844-D260-4C3A-ADD3-EA9C49072A97}"/>
    <cellStyle name="Normal 5 2 2 3 4 2 2" xfId="22936" xr:uid="{D2383CCE-8BCD-4AB2-8D1A-B813CF8E2227}"/>
    <cellStyle name="Normal 5 2 2 3 4 2 2 2" xfId="22937" xr:uid="{3BDB1FE4-5D43-4E0F-A74C-9E1EBAF0FD76}"/>
    <cellStyle name="Normal 5 2 2 3 4 2 2 2 2" xfId="22938" xr:uid="{F6A943A1-B374-4DE0-95DD-C7366B5CA821}"/>
    <cellStyle name="Normal 5 2 2 3 4 2 2 2 2 2" xfId="50867" xr:uid="{76D11569-B5D5-4F3E-85D1-985627509697}"/>
    <cellStyle name="Normal 5 2 2 3 4 2 2 2 3" xfId="50866" xr:uid="{4AB58D06-EA0E-4A7C-9B61-D2BD45207EF2}"/>
    <cellStyle name="Normal 5 2 2 3 4 2 2 3" xfId="22939" xr:uid="{21C19575-C47F-4EBA-9B0E-09EA5590279F}"/>
    <cellStyle name="Normal 5 2 2 3 4 2 2 3 2" xfId="50868" xr:uid="{B27DDDEA-8237-40B9-914D-65FE5209BB02}"/>
    <cellStyle name="Normal 5 2 2 3 4 2 2 4" xfId="50865" xr:uid="{A70C4C85-027E-4ED0-BE41-56A09BB97F90}"/>
    <cellStyle name="Normal 5 2 2 3 4 2 3" xfId="22940" xr:uid="{7DAD0BF4-05EF-4688-9F5A-969B536846A6}"/>
    <cellStyle name="Normal 5 2 2 3 4 2 3 2" xfId="22941" xr:uid="{444C85DF-2017-41B1-BFBB-772AD7E0E27E}"/>
    <cellStyle name="Normal 5 2 2 3 4 2 3 2 2" xfId="50870" xr:uid="{08F2BA6E-C8A9-492A-BC17-379B18E7B46B}"/>
    <cellStyle name="Normal 5 2 2 3 4 2 3 3" xfId="50869" xr:uid="{F4DF1DF6-CE80-4B01-A803-70A3DC9EE800}"/>
    <cellStyle name="Normal 5 2 2 3 4 2 4" xfId="22942" xr:uid="{A26993BF-E373-48E3-933E-BEE38C2FF832}"/>
    <cellStyle name="Normal 5 2 2 3 4 2 4 2" xfId="50871" xr:uid="{5C155C91-6647-448E-9495-5CCB4BC04E12}"/>
    <cellStyle name="Normal 5 2 2 3 4 2 5" xfId="50864" xr:uid="{2D33568B-D882-4D53-9E07-F50824F14C34}"/>
    <cellStyle name="Normal 5 2 2 3 4 3" xfId="22943" xr:uid="{9C50B938-4C98-4EF4-B3E7-080D64CA4187}"/>
    <cellStyle name="Normal 5 2 2 3 4 3 2" xfId="22944" xr:uid="{B5C4BB6E-9891-46C0-AF10-10FE9DF682DA}"/>
    <cellStyle name="Normal 5 2 2 3 4 3 2 2" xfId="22945" xr:uid="{A8498E26-7AFC-4EFE-8EF0-C13FE7ED9681}"/>
    <cellStyle name="Normal 5 2 2 3 4 3 2 2 2" xfId="50874" xr:uid="{A5E1BE5E-6CEC-4BEE-AEF6-DB7D6257F1AC}"/>
    <cellStyle name="Normal 5 2 2 3 4 3 2 3" xfId="50873" xr:uid="{51F266D7-16F8-4351-B436-EB426EFBD31A}"/>
    <cellStyle name="Normal 5 2 2 3 4 3 3" xfId="22946" xr:uid="{785B36E7-BFA2-4A78-88AE-2CC14D45C2CA}"/>
    <cellStyle name="Normal 5 2 2 3 4 3 3 2" xfId="50875" xr:uid="{C7376EC2-4A49-47EA-9F49-D74CEA12762B}"/>
    <cellStyle name="Normal 5 2 2 3 4 3 4" xfId="50872" xr:uid="{39B930AF-D042-4983-A26B-2843B8EF3979}"/>
    <cellStyle name="Normal 5 2 2 3 4 4" xfId="22947" xr:uid="{B922D0C8-15DE-42C7-8404-9EF0E3FE79CB}"/>
    <cellStyle name="Normal 5 2 2 3 4 4 2" xfId="22948" xr:uid="{7AB9F07F-9884-4DEA-8129-98CA50DFECFB}"/>
    <cellStyle name="Normal 5 2 2 3 4 4 2 2" xfId="50877" xr:uid="{FB11B1DA-EB0C-4925-803E-8412477BF2FD}"/>
    <cellStyle name="Normal 5 2 2 3 4 4 3" xfId="50876" xr:uid="{2E65E051-3C70-4D68-922B-CC515B506D10}"/>
    <cellStyle name="Normal 5 2 2 3 4 5" xfId="22949" xr:uid="{16462E55-CA9C-4045-BB0A-A75A8BC40B5E}"/>
    <cellStyle name="Normal 5 2 2 3 4 5 2" xfId="50878" xr:uid="{6554B542-C6D7-498C-8AAA-F254CB0F066D}"/>
    <cellStyle name="Normal 5 2 2 3 4 6" xfId="50863" xr:uid="{D5B514EF-6BC8-4CED-BE6C-DD5DB080D575}"/>
    <cellStyle name="Normal 5 2 2 3 5" xfId="22950" xr:uid="{62ABEDC0-55EE-4837-9941-952FB72DB082}"/>
    <cellStyle name="Normal 5 2 2 3 5 2" xfId="22951" xr:uid="{3A732C0A-4086-423D-A42A-CE4A5489D7F2}"/>
    <cellStyle name="Normal 5 2 2 3 5 2 2" xfId="22952" xr:uid="{E91D5F18-03CB-43E7-BAEE-1D0FA22381C4}"/>
    <cellStyle name="Normal 5 2 2 3 5 2 2 2" xfId="22953" xr:uid="{0B8342A8-DA52-4A1A-897F-446D269ADE5F}"/>
    <cellStyle name="Normal 5 2 2 3 5 2 2 2 2" xfId="50882" xr:uid="{74D6F4BD-998E-48DC-AB0D-C5ED75D9DBB8}"/>
    <cellStyle name="Normal 5 2 2 3 5 2 2 3" xfId="50881" xr:uid="{A4C4E58C-8506-436F-B130-43DB21D8541F}"/>
    <cellStyle name="Normal 5 2 2 3 5 2 3" xfId="22954" xr:uid="{FBF1AFD8-B380-4CC4-9354-68DC3DFC9F0C}"/>
    <cellStyle name="Normal 5 2 2 3 5 2 3 2" xfId="50883" xr:uid="{03427E0A-26C1-458C-9CEE-2E648932A228}"/>
    <cellStyle name="Normal 5 2 2 3 5 2 4" xfId="50880" xr:uid="{3DE11D65-8695-4C72-96D3-9C2348C79029}"/>
    <cellStyle name="Normal 5 2 2 3 5 3" xfId="22955" xr:uid="{30B44EEA-8F03-4CBC-B677-8185B8B5EC74}"/>
    <cellStyle name="Normal 5 2 2 3 5 3 2" xfId="22956" xr:uid="{8AFA4EBD-1942-4078-A000-5440C392F8CE}"/>
    <cellStyle name="Normal 5 2 2 3 5 3 2 2" xfId="50885" xr:uid="{49DABFB3-7B16-4636-AC0A-EBE102D34C97}"/>
    <cellStyle name="Normal 5 2 2 3 5 3 3" xfId="50884" xr:uid="{98A41FA0-87F3-4CDD-9145-B8E4EA142226}"/>
    <cellStyle name="Normal 5 2 2 3 5 4" xfId="22957" xr:uid="{49F7AEC8-B11C-4232-8574-2D72F886567A}"/>
    <cellStyle name="Normal 5 2 2 3 5 4 2" xfId="50886" xr:uid="{AA339B18-3BEB-4BF6-B011-88A25A91510A}"/>
    <cellStyle name="Normal 5 2 2 3 5 5" xfId="50879" xr:uid="{744C62C6-7358-45F2-9570-2FDD61D390F6}"/>
    <cellStyle name="Normal 5 2 2 3 6" xfId="22958" xr:uid="{D3595AF7-BDA3-4518-84A4-4784166CCF0E}"/>
    <cellStyle name="Normal 5 2 2 3 6 2" xfId="22959" xr:uid="{5C1276E2-8AA2-4041-8910-85A23484331A}"/>
    <cellStyle name="Normal 5 2 2 3 6 2 2" xfId="22960" xr:uid="{1BA8E077-D159-4FF6-8440-EAB7BCF6CEF9}"/>
    <cellStyle name="Normal 5 2 2 3 6 2 2 2" xfId="22961" xr:uid="{E5B36EBA-5604-4D53-9BB9-4241C64C2C93}"/>
    <cellStyle name="Normal 5 2 2 3 6 2 2 2 2" xfId="50890" xr:uid="{4A40414E-D557-409C-98B7-88BCA4288B37}"/>
    <cellStyle name="Normal 5 2 2 3 6 2 2 3" xfId="50889" xr:uid="{5F12D02B-80D5-48B7-9DA5-8C54EA916721}"/>
    <cellStyle name="Normal 5 2 2 3 6 2 3" xfId="22962" xr:uid="{0DF1CCAA-2E26-4C21-94BB-5DF4F0CC7FF1}"/>
    <cellStyle name="Normal 5 2 2 3 6 2 3 2" xfId="50891" xr:uid="{C961802D-99FB-416D-9DA9-51098BE14B72}"/>
    <cellStyle name="Normal 5 2 2 3 6 2 4" xfId="50888" xr:uid="{1BE2DB8A-CBC5-4FA7-9D83-3383A9A74C42}"/>
    <cellStyle name="Normal 5 2 2 3 6 3" xfId="22963" xr:uid="{1F0D69AF-3B78-4B2C-8642-97AD4CBA1193}"/>
    <cellStyle name="Normal 5 2 2 3 6 3 2" xfId="22964" xr:uid="{60E1D6AA-CB6A-448C-92A4-E5387460B495}"/>
    <cellStyle name="Normal 5 2 2 3 6 3 2 2" xfId="50893" xr:uid="{EEA55122-F4D5-40B4-B0B5-314E02476DBC}"/>
    <cellStyle name="Normal 5 2 2 3 6 3 3" xfId="50892" xr:uid="{EC37AF9E-1EF8-4852-85A5-437B8586AA26}"/>
    <cellStyle name="Normal 5 2 2 3 6 4" xfId="22965" xr:uid="{11565013-CDE7-4FA0-B6E5-A97D4EEAC817}"/>
    <cellStyle name="Normal 5 2 2 3 6 4 2" xfId="50894" xr:uid="{85693D28-6576-4B98-B316-78CC53BFD719}"/>
    <cellStyle name="Normal 5 2 2 3 6 5" xfId="50887" xr:uid="{73984CC1-6B63-4632-ACD8-C046AFF8A395}"/>
    <cellStyle name="Normal 5 2 2 3 7" xfId="22966" xr:uid="{FD9441A9-8510-4BB3-830D-CBDA309C6672}"/>
    <cellStyle name="Normal 5 2 2 3 7 2" xfId="22967" xr:uid="{717BDE2F-CB33-4924-90BC-891385C0296C}"/>
    <cellStyle name="Normal 5 2 2 3 7 2 2" xfId="22968" xr:uid="{05FAB3CA-D1F8-4369-AF5D-4850DD541CE3}"/>
    <cellStyle name="Normal 5 2 2 3 7 2 2 2" xfId="50897" xr:uid="{C6F2FB2F-8966-4A43-AD21-C24FC01AC2B9}"/>
    <cellStyle name="Normal 5 2 2 3 7 2 3" xfId="50896" xr:uid="{6A493E11-3DDE-4B7C-9DC4-79E8A14D6DA9}"/>
    <cellStyle name="Normal 5 2 2 3 7 3" xfId="22969" xr:uid="{D2219848-78D2-4E5C-972C-F4A4F071BC6E}"/>
    <cellStyle name="Normal 5 2 2 3 7 3 2" xfId="50898" xr:uid="{81ABBC1B-BC16-4F51-A750-93AADF9FF868}"/>
    <cellStyle name="Normal 5 2 2 3 7 4" xfId="50895" xr:uid="{036605D1-3EB9-45B6-A58B-1AA8B4E23F6D}"/>
    <cellStyle name="Normal 5 2 2 3 8" xfId="22970" xr:uid="{3CED73F2-4B0A-46A3-80F7-8FE4895FD6EE}"/>
    <cellStyle name="Normal 5 2 2 3 8 2" xfId="22971" xr:uid="{6220A4E6-8480-48DB-901B-A2BFDD6A56AE}"/>
    <cellStyle name="Normal 5 2 2 3 8 2 2" xfId="50900" xr:uid="{8C152150-DD90-4325-853E-694195D8BBD8}"/>
    <cellStyle name="Normal 5 2 2 3 8 3" xfId="50899" xr:uid="{041E6186-DFB4-4E00-BC82-D51F998ED3A5}"/>
    <cellStyle name="Normal 5 2 2 3 9" xfId="22972" xr:uid="{4711D4E1-C435-41CC-8742-9A52A54E9257}"/>
    <cellStyle name="Normal 5 2 2 3 9 2" xfId="50901" xr:uid="{CBA55D20-2A72-470C-B07A-915A96BEEC8B}"/>
    <cellStyle name="Normal 5 2 2 4" xfId="256" xr:uid="{5EEC8C85-61D5-4A4D-8832-037B32844E66}"/>
    <cellStyle name="Normal 5 2 2 4 10" xfId="28237" xr:uid="{10109B6B-3E1B-4EAA-A989-3F8B013A597B}"/>
    <cellStyle name="Normal 5 2 2 4 2" xfId="603" xr:uid="{6CBA051C-B297-4A6E-98BC-49856457ED73}"/>
    <cellStyle name="Normal 5 2 2 4 2 2" xfId="22973" xr:uid="{F1FC805D-00BA-48AB-82CD-FDA1005D44B0}"/>
    <cellStyle name="Normal 5 2 2 4 2 2 2" xfId="22974" xr:uid="{3F3F923B-1401-4654-85C7-87160B8102FC}"/>
    <cellStyle name="Normal 5 2 2 4 2 2 2 2" xfId="22975" xr:uid="{E866014A-F698-43A1-915C-503CE090F078}"/>
    <cellStyle name="Normal 5 2 2 4 2 2 2 2 2" xfId="22976" xr:uid="{27A6ED0F-5489-4312-8F53-14FF5AE0EBF2}"/>
    <cellStyle name="Normal 5 2 2 4 2 2 2 2 2 2" xfId="22977" xr:uid="{FC9D3A76-4C5B-489C-94B7-195F114CABB8}"/>
    <cellStyle name="Normal 5 2 2 4 2 2 2 2 2 2 2" xfId="50906" xr:uid="{B9D61A98-7140-4395-8CC0-BE85E93F88C6}"/>
    <cellStyle name="Normal 5 2 2 4 2 2 2 2 2 3" xfId="50905" xr:uid="{617A25B4-22D9-480A-8508-91D0A3DB32B3}"/>
    <cellStyle name="Normal 5 2 2 4 2 2 2 2 3" xfId="22978" xr:uid="{73D31D46-C84F-4CB8-84FE-5C6608B9206C}"/>
    <cellStyle name="Normal 5 2 2 4 2 2 2 2 3 2" xfId="50907" xr:uid="{BC6871A2-63AE-444A-9C41-421CECC85837}"/>
    <cellStyle name="Normal 5 2 2 4 2 2 2 2 4" xfId="50904" xr:uid="{96369675-776E-4C75-8A4C-3D45DB448D5E}"/>
    <cellStyle name="Normal 5 2 2 4 2 2 2 3" xfId="22979" xr:uid="{145C78CF-6199-41F4-BA73-A8815953CD47}"/>
    <cellStyle name="Normal 5 2 2 4 2 2 2 3 2" xfId="22980" xr:uid="{87C64E93-61AD-4F3D-8E36-1B47B1D04C23}"/>
    <cellStyle name="Normal 5 2 2 4 2 2 2 3 2 2" xfId="50909" xr:uid="{4FF54488-B434-4258-B010-391E6F855844}"/>
    <cellStyle name="Normal 5 2 2 4 2 2 2 3 3" xfId="50908" xr:uid="{613BCEA8-05EA-4CFF-9EEC-008FD83773BD}"/>
    <cellStyle name="Normal 5 2 2 4 2 2 2 4" xfId="22981" xr:uid="{11D86CB0-3EF8-41B5-A2C4-D3D993BDB91F}"/>
    <cellStyle name="Normal 5 2 2 4 2 2 2 4 2" xfId="50910" xr:uid="{FF2EE095-D89B-4050-978E-593F145F7796}"/>
    <cellStyle name="Normal 5 2 2 4 2 2 2 5" xfId="50903" xr:uid="{10BC309D-0C7E-4475-9736-7A077470C8C3}"/>
    <cellStyle name="Normal 5 2 2 4 2 2 3" xfId="22982" xr:uid="{5EE3522C-88F0-44D1-9BEE-CE11AA659CEB}"/>
    <cellStyle name="Normal 5 2 2 4 2 2 3 2" xfId="22983" xr:uid="{56DDBA78-64AE-4D26-832A-F461351561FD}"/>
    <cellStyle name="Normal 5 2 2 4 2 2 3 2 2" xfId="22984" xr:uid="{0585093E-FF46-4152-A1C2-DF9CA3A213A2}"/>
    <cellStyle name="Normal 5 2 2 4 2 2 3 2 2 2" xfId="50913" xr:uid="{60AAA010-3884-48C7-9B2D-340A2B50DB77}"/>
    <cellStyle name="Normal 5 2 2 4 2 2 3 2 3" xfId="50912" xr:uid="{46ED2837-9CD7-4E7E-B103-5717202477DE}"/>
    <cellStyle name="Normal 5 2 2 4 2 2 3 3" xfId="22985" xr:uid="{361C422A-4CF6-4774-A4D7-5A56E00AE186}"/>
    <cellStyle name="Normal 5 2 2 4 2 2 3 3 2" xfId="50914" xr:uid="{3088119F-0545-4DB1-8E73-8CCE0B8F9108}"/>
    <cellStyle name="Normal 5 2 2 4 2 2 3 4" xfId="50911" xr:uid="{28284474-39D4-4DDE-A001-01016FA51448}"/>
    <cellStyle name="Normal 5 2 2 4 2 2 4" xfId="22986" xr:uid="{ACA3E4E0-7805-4EF3-9EF4-B137E9FA4FB5}"/>
    <cellStyle name="Normal 5 2 2 4 2 2 4 2" xfId="22987" xr:uid="{9E24C100-21F2-4FAC-B7E9-BDEDC7390127}"/>
    <cellStyle name="Normal 5 2 2 4 2 2 4 2 2" xfId="50916" xr:uid="{CA9EC3BD-344F-417F-8DE2-24B1BED2A584}"/>
    <cellStyle name="Normal 5 2 2 4 2 2 4 3" xfId="50915" xr:uid="{33D61DE0-93D7-44B1-8B7C-53F766EC62BC}"/>
    <cellStyle name="Normal 5 2 2 4 2 2 5" xfId="22988" xr:uid="{431480C2-5CDB-4F75-92E5-E83545D0CA7C}"/>
    <cellStyle name="Normal 5 2 2 4 2 2 5 2" xfId="50917" xr:uid="{14C499EC-619F-4C02-A1FF-6182C693CD78}"/>
    <cellStyle name="Normal 5 2 2 4 2 2 6" xfId="50902" xr:uid="{8C813652-352B-4B24-A26F-0DC6044359BA}"/>
    <cellStyle name="Normal 5 2 2 4 2 3" xfId="22989" xr:uid="{B7FCBE61-9DA1-4731-A7C1-64BA287D36F1}"/>
    <cellStyle name="Normal 5 2 2 4 2 3 2" xfId="22990" xr:uid="{56C55216-8B7A-432F-9175-CEA82DDAE311}"/>
    <cellStyle name="Normal 5 2 2 4 2 3 2 2" xfId="22991" xr:uid="{1D7598C2-4BE9-4E3B-85E0-1FA8A26D0747}"/>
    <cellStyle name="Normal 5 2 2 4 2 3 2 2 2" xfId="22992" xr:uid="{E7AD976A-E353-4241-B65B-01ACC8282E75}"/>
    <cellStyle name="Normal 5 2 2 4 2 3 2 2 2 2" xfId="50921" xr:uid="{84EFAE34-F4C1-4046-B27F-9C1E0BC0BBB6}"/>
    <cellStyle name="Normal 5 2 2 4 2 3 2 2 3" xfId="50920" xr:uid="{6B6DA9E2-EF6D-4D8C-AEF2-A8721C21F248}"/>
    <cellStyle name="Normal 5 2 2 4 2 3 2 3" xfId="22993" xr:uid="{F2737A5D-5403-4740-8AFB-72FCDA31CC98}"/>
    <cellStyle name="Normal 5 2 2 4 2 3 2 3 2" xfId="50922" xr:uid="{0E1AE85D-3C44-4EAB-9343-8286059A042D}"/>
    <cellStyle name="Normal 5 2 2 4 2 3 2 4" xfId="50919" xr:uid="{4FA669AB-69E3-4FFD-839B-8AD4D588259D}"/>
    <cellStyle name="Normal 5 2 2 4 2 3 3" xfId="22994" xr:uid="{C9A8CBAA-93C9-4BAA-B6B7-12C810489890}"/>
    <cellStyle name="Normal 5 2 2 4 2 3 3 2" xfId="22995" xr:uid="{25F29EF8-27DF-4615-BD91-A08DA2635506}"/>
    <cellStyle name="Normal 5 2 2 4 2 3 3 2 2" xfId="50924" xr:uid="{4F2DDF59-E20F-480F-97C5-46749722B611}"/>
    <cellStyle name="Normal 5 2 2 4 2 3 3 3" xfId="50923" xr:uid="{8CAAA455-F0E5-4E79-A86F-A0419F4B5753}"/>
    <cellStyle name="Normal 5 2 2 4 2 3 4" xfId="22996" xr:uid="{0A688B79-6793-463F-AC4F-35285A227484}"/>
    <cellStyle name="Normal 5 2 2 4 2 3 4 2" xfId="50925" xr:uid="{B4C41BC4-494C-49C8-917E-1F991ADD6015}"/>
    <cellStyle name="Normal 5 2 2 4 2 3 5" xfId="50918" xr:uid="{95D2774E-5636-4D10-BF48-F66BE1444B9D}"/>
    <cellStyle name="Normal 5 2 2 4 2 4" xfId="22997" xr:uid="{DBAB3580-D3AC-4C63-A791-A23AE3A45A52}"/>
    <cellStyle name="Normal 5 2 2 4 2 4 2" xfId="22998" xr:uid="{6B489670-6D36-4611-A9B0-1247DB92AADF}"/>
    <cellStyle name="Normal 5 2 2 4 2 4 2 2" xfId="22999" xr:uid="{C4A6BB66-6989-465D-BA8C-27100853CE7E}"/>
    <cellStyle name="Normal 5 2 2 4 2 4 2 2 2" xfId="23000" xr:uid="{245F45B0-1D18-4B82-860F-F1421E770191}"/>
    <cellStyle name="Normal 5 2 2 4 2 4 2 2 2 2" xfId="50929" xr:uid="{7F6449E8-A2DA-4A7F-97C4-A78C1839518A}"/>
    <cellStyle name="Normal 5 2 2 4 2 4 2 2 3" xfId="50928" xr:uid="{5DBB2DE2-4D70-4739-BAB4-D873AF960694}"/>
    <cellStyle name="Normal 5 2 2 4 2 4 2 3" xfId="23001" xr:uid="{ECA52139-EA51-470E-B981-A9D8DA8CD65E}"/>
    <cellStyle name="Normal 5 2 2 4 2 4 2 3 2" xfId="50930" xr:uid="{1DFEC0DF-7D10-4A82-8D80-EED86CEE4176}"/>
    <cellStyle name="Normal 5 2 2 4 2 4 2 4" xfId="50927" xr:uid="{721B08A9-06E4-425B-8469-FDE07DDA7BE5}"/>
    <cellStyle name="Normal 5 2 2 4 2 4 3" xfId="23002" xr:uid="{5B64A878-EAE4-4B2C-AA60-887DB624AEEB}"/>
    <cellStyle name="Normal 5 2 2 4 2 4 3 2" xfId="23003" xr:uid="{2B3A2299-0F8B-438B-9057-FA9933295052}"/>
    <cellStyle name="Normal 5 2 2 4 2 4 3 2 2" xfId="50932" xr:uid="{D58CFE6C-C48F-4E49-BE78-3A2218A37FFB}"/>
    <cellStyle name="Normal 5 2 2 4 2 4 3 3" xfId="50931" xr:uid="{BB8C4FD2-7D1B-4849-B427-FD22C7736D1B}"/>
    <cellStyle name="Normal 5 2 2 4 2 4 4" xfId="23004" xr:uid="{4CB40CF2-E841-40CF-8501-85F4A2C13F12}"/>
    <cellStyle name="Normal 5 2 2 4 2 4 4 2" xfId="50933" xr:uid="{BF004788-7CB6-446D-9927-5CDCBA19568F}"/>
    <cellStyle name="Normal 5 2 2 4 2 4 5" xfId="50926" xr:uid="{DF975A50-A0D9-4609-91AB-9F42BA27289D}"/>
    <cellStyle name="Normal 5 2 2 4 2 5" xfId="23005" xr:uid="{AFC09272-615C-468D-87A0-B5354F7DA0FB}"/>
    <cellStyle name="Normal 5 2 2 4 2 5 2" xfId="23006" xr:uid="{82799005-9449-44DA-806B-89EB7238D544}"/>
    <cellStyle name="Normal 5 2 2 4 2 5 2 2" xfId="23007" xr:uid="{C1BFEE59-15D1-4D87-8090-C5B6219B7888}"/>
    <cellStyle name="Normal 5 2 2 4 2 5 2 2 2" xfId="50936" xr:uid="{81D02E51-3822-4820-834C-ADBDB9CE09BF}"/>
    <cellStyle name="Normal 5 2 2 4 2 5 2 3" xfId="50935" xr:uid="{671E6B71-9E1A-4443-9387-C87A9ABA2A9D}"/>
    <cellStyle name="Normal 5 2 2 4 2 5 3" xfId="23008" xr:uid="{B02BAB16-AEED-44AD-AD65-22414F9F0196}"/>
    <cellStyle name="Normal 5 2 2 4 2 5 3 2" xfId="50937" xr:uid="{0C009B57-583A-4741-A9F3-373AD20AF6AD}"/>
    <cellStyle name="Normal 5 2 2 4 2 5 4" xfId="50934" xr:uid="{3327A200-FB6B-4435-B6A6-9822737B633C}"/>
    <cellStyle name="Normal 5 2 2 4 2 6" xfId="23009" xr:uid="{C513E3C5-A530-4B0C-8523-A0BB448AB1B7}"/>
    <cellStyle name="Normal 5 2 2 4 2 6 2" xfId="23010" xr:uid="{B7594DE7-0718-4224-B709-FB214B5FE75A}"/>
    <cellStyle name="Normal 5 2 2 4 2 6 2 2" xfId="50939" xr:uid="{3105DF3C-BA17-40CA-9AE7-C32FA3694A93}"/>
    <cellStyle name="Normal 5 2 2 4 2 6 3" xfId="50938" xr:uid="{22F18527-51A1-410F-95FC-E8D2F8AFC5ED}"/>
    <cellStyle name="Normal 5 2 2 4 2 7" xfId="23011" xr:uid="{A159464C-1530-414D-B870-2BEFB4755C06}"/>
    <cellStyle name="Normal 5 2 2 4 2 7 2" xfId="50940" xr:uid="{D2614BEC-DE7F-4ED0-895F-EA73EABB1E5F}"/>
    <cellStyle name="Normal 5 2 2 4 2 8" xfId="28582" xr:uid="{48DBB581-6338-4E5A-9FB0-AF10741BBE04}"/>
    <cellStyle name="Normal 5 2 2 4 3" xfId="23012" xr:uid="{82C24388-BD3E-4BA6-AAD8-8BE0A22A0847}"/>
    <cellStyle name="Normal 5 2 2 4 3 2" xfId="23013" xr:uid="{58D3650C-8EF7-4154-8952-1BE30BA56DAB}"/>
    <cellStyle name="Normal 5 2 2 4 3 2 2" xfId="23014" xr:uid="{BED343C9-E06B-481B-B702-F42C15CAA624}"/>
    <cellStyle name="Normal 5 2 2 4 3 2 2 2" xfId="23015" xr:uid="{BFA509DD-D556-446A-B744-FE7962D5B831}"/>
    <cellStyle name="Normal 5 2 2 4 3 2 2 2 2" xfId="23016" xr:uid="{7942C442-6FBA-427C-8C8A-AF067BD15DE2}"/>
    <cellStyle name="Normal 5 2 2 4 3 2 2 2 2 2" xfId="50945" xr:uid="{302C38A2-1BFF-49A6-9257-153B0418EAD5}"/>
    <cellStyle name="Normal 5 2 2 4 3 2 2 2 3" xfId="50944" xr:uid="{10E687E0-E4D5-448C-AB53-BD9B88C367ED}"/>
    <cellStyle name="Normal 5 2 2 4 3 2 2 3" xfId="23017" xr:uid="{6041DB7D-785A-4A18-89EB-4E16E2F2C618}"/>
    <cellStyle name="Normal 5 2 2 4 3 2 2 3 2" xfId="50946" xr:uid="{45A073FA-13FF-4F0D-A1CE-4235AF31A6E3}"/>
    <cellStyle name="Normal 5 2 2 4 3 2 2 4" xfId="50943" xr:uid="{FD05797B-3C52-4D65-8EFC-022B37538F82}"/>
    <cellStyle name="Normal 5 2 2 4 3 2 3" xfId="23018" xr:uid="{1666EBDA-E26A-4DCD-B4C2-235541A4AF3A}"/>
    <cellStyle name="Normal 5 2 2 4 3 2 3 2" xfId="23019" xr:uid="{393223B6-2B29-455B-B155-2B0DD6C68FA6}"/>
    <cellStyle name="Normal 5 2 2 4 3 2 3 2 2" xfId="50948" xr:uid="{BAFA6DF4-5CAB-4DDF-828A-FAF7BBAF38DE}"/>
    <cellStyle name="Normal 5 2 2 4 3 2 3 3" xfId="50947" xr:uid="{CE4D305F-DC71-4DDE-B4AF-DADABF31CC25}"/>
    <cellStyle name="Normal 5 2 2 4 3 2 4" xfId="23020" xr:uid="{34820262-1EAA-42D5-B834-D3640D015C71}"/>
    <cellStyle name="Normal 5 2 2 4 3 2 4 2" xfId="50949" xr:uid="{7A3B5ABF-5D18-47A0-B657-869B94B5D807}"/>
    <cellStyle name="Normal 5 2 2 4 3 2 5" xfId="50942" xr:uid="{5B6E99B6-35F8-45A5-844F-F47A6E514A61}"/>
    <cellStyle name="Normal 5 2 2 4 3 3" xfId="23021" xr:uid="{83FB4F5E-9071-45BF-B96D-43166677DE80}"/>
    <cellStyle name="Normal 5 2 2 4 3 3 2" xfId="23022" xr:uid="{55719C45-F570-49EE-AE59-659E258D0F15}"/>
    <cellStyle name="Normal 5 2 2 4 3 3 2 2" xfId="23023" xr:uid="{83476D7B-7C3C-41BA-8660-EEDFA941E16E}"/>
    <cellStyle name="Normal 5 2 2 4 3 3 2 2 2" xfId="50952" xr:uid="{7EFD0D6A-CB1F-46B6-8CCC-074582D29B60}"/>
    <cellStyle name="Normal 5 2 2 4 3 3 2 3" xfId="50951" xr:uid="{0B88D26A-92C7-41A1-8333-9ACEDA5D054C}"/>
    <cellStyle name="Normal 5 2 2 4 3 3 3" xfId="23024" xr:uid="{59DC183A-A429-42B8-87EC-3496F60338C2}"/>
    <cellStyle name="Normal 5 2 2 4 3 3 3 2" xfId="50953" xr:uid="{56392BAE-29E4-43EC-81F6-E1F245827B42}"/>
    <cellStyle name="Normal 5 2 2 4 3 3 4" xfId="50950" xr:uid="{44D06D78-7086-4B01-A346-B66A8405DCAC}"/>
    <cellStyle name="Normal 5 2 2 4 3 4" xfId="23025" xr:uid="{D164E112-3EDC-40C9-A0CE-00FA2F148215}"/>
    <cellStyle name="Normal 5 2 2 4 3 4 2" xfId="23026" xr:uid="{80AB1ECE-F5A3-45DF-8C77-63CCE38F6E4B}"/>
    <cellStyle name="Normal 5 2 2 4 3 4 2 2" xfId="50955" xr:uid="{1EE87702-13F9-4F1F-A4C7-7FAF68883D69}"/>
    <cellStyle name="Normal 5 2 2 4 3 4 3" xfId="50954" xr:uid="{989B92B2-EA65-4FE6-B252-83B81AFD45B1}"/>
    <cellStyle name="Normal 5 2 2 4 3 5" xfId="23027" xr:uid="{335973FD-22BC-4AE9-BFBA-D9A004449393}"/>
    <cellStyle name="Normal 5 2 2 4 3 5 2" xfId="50956" xr:uid="{6EB8EFC1-6388-46A2-B6D2-B16F95493145}"/>
    <cellStyle name="Normal 5 2 2 4 3 6" xfId="50941" xr:uid="{8F8F2C2A-BFE1-46D3-9BD5-7FEABA16872E}"/>
    <cellStyle name="Normal 5 2 2 4 4" xfId="23028" xr:uid="{51ED72D6-8657-48F8-97A1-A0A01568AA86}"/>
    <cellStyle name="Normal 5 2 2 4 4 2" xfId="23029" xr:uid="{4740554D-8BAD-42C0-8D1D-114473F4D011}"/>
    <cellStyle name="Normal 5 2 2 4 4 2 2" xfId="23030" xr:uid="{A838029C-497D-42BC-AB27-633B4E00F728}"/>
    <cellStyle name="Normal 5 2 2 4 4 2 2 2" xfId="23031" xr:uid="{83899B46-73DF-40D1-B121-3AAA371A597E}"/>
    <cellStyle name="Normal 5 2 2 4 4 2 2 2 2" xfId="50960" xr:uid="{72FD08E9-6B54-4314-A54B-888787D34CB1}"/>
    <cellStyle name="Normal 5 2 2 4 4 2 2 3" xfId="50959" xr:uid="{78FB9580-47A9-4DD4-AB5F-51FFAE89F6D8}"/>
    <cellStyle name="Normal 5 2 2 4 4 2 3" xfId="23032" xr:uid="{BFB4FF08-91A4-48FA-B5BB-8CD137D9E499}"/>
    <cellStyle name="Normal 5 2 2 4 4 2 3 2" xfId="50961" xr:uid="{BCDE7E06-44D8-4517-B80E-3755B8D2C62D}"/>
    <cellStyle name="Normal 5 2 2 4 4 2 4" xfId="50958" xr:uid="{3F401EDB-E400-4662-87B3-B4140CF131D6}"/>
    <cellStyle name="Normal 5 2 2 4 4 3" xfId="23033" xr:uid="{5E6B1D63-123B-4835-93D0-566B83D7FE69}"/>
    <cellStyle name="Normal 5 2 2 4 4 3 2" xfId="23034" xr:uid="{C5DFC74E-042E-4F83-B567-24F2237687CA}"/>
    <cellStyle name="Normal 5 2 2 4 4 3 2 2" xfId="50963" xr:uid="{6DA6B0AE-F36A-4235-8AD5-0D10D3BB8DE0}"/>
    <cellStyle name="Normal 5 2 2 4 4 3 3" xfId="50962" xr:uid="{584D30F1-EEC5-4913-AD0D-3DCDB41511DD}"/>
    <cellStyle name="Normal 5 2 2 4 4 4" xfId="23035" xr:uid="{2DA8DED8-742B-472F-BF72-0883D18A83D2}"/>
    <cellStyle name="Normal 5 2 2 4 4 4 2" xfId="50964" xr:uid="{69B87E49-62B4-4B22-B0A4-B3E2AF03D32F}"/>
    <cellStyle name="Normal 5 2 2 4 4 5" xfId="50957" xr:uid="{DA373053-A252-4BB5-9013-00AD0A24B198}"/>
    <cellStyle name="Normal 5 2 2 4 5" xfId="23036" xr:uid="{A984E02F-7C95-4625-A8E1-6313F8128C27}"/>
    <cellStyle name="Normal 5 2 2 4 5 2" xfId="23037" xr:uid="{1CADF710-1A00-4D26-8EBB-8FB01528250D}"/>
    <cellStyle name="Normal 5 2 2 4 5 2 2" xfId="23038" xr:uid="{F45B0936-C01F-43EA-93D3-6022332DF677}"/>
    <cellStyle name="Normal 5 2 2 4 5 2 2 2" xfId="23039" xr:uid="{220D9AC3-1DB2-4ACE-8521-4316CAF992B9}"/>
    <cellStyle name="Normal 5 2 2 4 5 2 2 2 2" xfId="50968" xr:uid="{C49782D6-2261-4D6F-AA6D-A552D7B8180C}"/>
    <cellStyle name="Normal 5 2 2 4 5 2 2 3" xfId="50967" xr:uid="{4EC4F6EE-3CAE-4373-A827-44B33A1F0A25}"/>
    <cellStyle name="Normal 5 2 2 4 5 2 3" xfId="23040" xr:uid="{BB65C0FB-BCBC-488B-A9BA-D1FF334BF8F8}"/>
    <cellStyle name="Normal 5 2 2 4 5 2 3 2" xfId="50969" xr:uid="{EC5913D6-E940-4381-9B87-748826EB6F46}"/>
    <cellStyle name="Normal 5 2 2 4 5 2 4" xfId="50966" xr:uid="{F6D4B39F-03FC-4834-BCE2-50F6F74F22D3}"/>
    <cellStyle name="Normal 5 2 2 4 5 3" xfId="23041" xr:uid="{50DA2F1C-0C45-43FE-93C5-11EB1F8CD264}"/>
    <cellStyle name="Normal 5 2 2 4 5 3 2" xfId="23042" xr:uid="{B0655A38-38C3-41D5-B1AB-5F271C861EA2}"/>
    <cellStyle name="Normal 5 2 2 4 5 3 2 2" xfId="50971" xr:uid="{6FADE809-BC88-4E1D-9442-4E925D5AA05E}"/>
    <cellStyle name="Normal 5 2 2 4 5 3 3" xfId="50970" xr:uid="{F3F76CEB-9C2C-4EE0-BF6E-3D0ABC0269E0}"/>
    <cellStyle name="Normal 5 2 2 4 5 4" xfId="23043" xr:uid="{38C5845A-3BDC-4F9D-9281-6FF67DCD8572}"/>
    <cellStyle name="Normal 5 2 2 4 5 4 2" xfId="50972" xr:uid="{9F7EBE8C-6A50-4C18-AA0C-CEE7B378DE55}"/>
    <cellStyle name="Normal 5 2 2 4 5 5" xfId="50965" xr:uid="{41B33657-EDAB-49E6-A83F-C1CF847A4A8A}"/>
    <cellStyle name="Normal 5 2 2 4 6" xfId="23044" xr:uid="{91692FD4-6F37-4925-B392-734D23697443}"/>
    <cellStyle name="Normal 5 2 2 4 6 2" xfId="23045" xr:uid="{0DCB2D43-08D3-440C-BBA2-02AD8E6E6D25}"/>
    <cellStyle name="Normal 5 2 2 4 6 2 2" xfId="23046" xr:uid="{69437574-C033-4ECA-B5A8-60EAB3ACED30}"/>
    <cellStyle name="Normal 5 2 2 4 6 2 2 2" xfId="50975" xr:uid="{3B2CD8D9-969B-4036-96C4-F540017DC18F}"/>
    <cellStyle name="Normal 5 2 2 4 6 2 3" xfId="50974" xr:uid="{8D7C8959-2018-4276-843F-FC53D7EAF45B}"/>
    <cellStyle name="Normal 5 2 2 4 6 3" xfId="23047" xr:uid="{C95B5F94-98AF-4DCE-B405-3BCB1ECC88CD}"/>
    <cellStyle name="Normal 5 2 2 4 6 3 2" xfId="50976" xr:uid="{D6FF9874-47C2-4BEE-94CF-434BA12784EB}"/>
    <cellStyle name="Normal 5 2 2 4 6 4" xfId="50973" xr:uid="{7AAB9CAA-9C9E-43A6-9227-8AB3030796A0}"/>
    <cellStyle name="Normal 5 2 2 4 7" xfId="23048" xr:uid="{FF940900-B99F-4A7A-8EF6-C1D00F48F742}"/>
    <cellStyle name="Normal 5 2 2 4 7 2" xfId="23049" xr:uid="{F1B76E4E-B243-4D80-8813-998E4238BF46}"/>
    <cellStyle name="Normal 5 2 2 4 7 2 2" xfId="50978" xr:uid="{4D49DB0E-E638-481A-930E-15BAE1AD4B61}"/>
    <cellStyle name="Normal 5 2 2 4 7 3" xfId="50977" xr:uid="{8BD9E8E4-3994-48F8-90EA-1A5D6368FE4A}"/>
    <cellStyle name="Normal 5 2 2 4 8" xfId="23050" xr:uid="{ED8B54C0-4739-4F1B-8429-C18DE2442479}"/>
    <cellStyle name="Normal 5 2 2 4 8 2" xfId="50979" xr:uid="{01B86414-0589-443C-8188-E142121E580B}"/>
    <cellStyle name="Normal 5 2 2 4 9" xfId="27979" xr:uid="{5157CC85-EFCB-4B83-87A8-7F33C5047603}"/>
    <cellStyle name="Normal 5 2 2 4 9 2" xfId="55897" xr:uid="{40672810-25DC-4B67-8E0A-CF18DDDF33E4}"/>
    <cellStyle name="Normal 5 2 2 5" xfId="97" xr:uid="{FADFADE9-5BA5-4BF5-B358-92F8948BCB94}"/>
    <cellStyle name="Normal 5 2 2 5 2" xfId="449" xr:uid="{385899B4-0756-49E9-8194-18D599FCB1C5}"/>
    <cellStyle name="Normal 5 2 2 5 2 2" xfId="23051" xr:uid="{55C02523-DF26-422C-B132-BD2F8AF507EF}"/>
    <cellStyle name="Normal 5 2 2 5 2 2 2" xfId="23052" xr:uid="{70B5D7F2-2872-4DBD-8ADA-061C1C31A6EF}"/>
    <cellStyle name="Normal 5 2 2 5 2 2 2 2" xfId="23053" xr:uid="{41229798-F31D-4F67-912F-D608EBB74E3F}"/>
    <cellStyle name="Normal 5 2 2 5 2 2 2 2 2" xfId="23054" xr:uid="{30D9ACF4-D342-4556-B3C9-BE65C19B0C4D}"/>
    <cellStyle name="Normal 5 2 2 5 2 2 2 2 2 2" xfId="23055" xr:uid="{4AAFA691-3B8D-4137-899B-06A815810D4A}"/>
    <cellStyle name="Normal 5 2 2 5 2 2 2 2 2 2 2" xfId="50984" xr:uid="{C365C7CD-5CFC-4DBF-849F-F3350E47BF20}"/>
    <cellStyle name="Normal 5 2 2 5 2 2 2 2 2 3" xfId="50983" xr:uid="{88E15026-5AC6-48FF-BC1F-FF7EA9BEE719}"/>
    <cellStyle name="Normal 5 2 2 5 2 2 2 2 3" xfId="23056" xr:uid="{A733A22C-174D-4449-9537-EEF4B6A6997E}"/>
    <cellStyle name="Normal 5 2 2 5 2 2 2 2 3 2" xfId="50985" xr:uid="{DE620CA9-9186-4C1A-ABB7-EEE1A487AF9A}"/>
    <cellStyle name="Normal 5 2 2 5 2 2 2 2 4" xfId="50982" xr:uid="{705D4587-D4E3-4C1E-BCA2-D3ED164824B0}"/>
    <cellStyle name="Normal 5 2 2 5 2 2 2 3" xfId="23057" xr:uid="{ADB006EC-8F35-43AC-8B98-F22E4B216028}"/>
    <cellStyle name="Normal 5 2 2 5 2 2 2 3 2" xfId="23058" xr:uid="{DE3A3C0B-48A2-4EBF-B5EC-C7C377433403}"/>
    <cellStyle name="Normal 5 2 2 5 2 2 2 3 2 2" xfId="50987" xr:uid="{0AEEBF97-05D3-4B3E-A5CC-9D7E5C931FD7}"/>
    <cellStyle name="Normal 5 2 2 5 2 2 2 3 3" xfId="50986" xr:uid="{0FEA6C00-E7D5-4D1D-B4C3-052895BF854A}"/>
    <cellStyle name="Normal 5 2 2 5 2 2 2 4" xfId="23059" xr:uid="{14E5E67F-D081-40E9-9CC1-B9212FEE3A9A}"/>
    <cellStyle name="Normal 5 2 2 5 2 2 2 4 2" xfId="50988" xr:uid="{1C1457AD-7891-4160-B73B-33F14C28C360}"/>
    <cellStyle name="Normal 5 2 2 5 2 2 2 5" xfId="50981" xr:uid="{9F0900C4-5083-4E95-B499-74296ABF8908}"/>
    <cellStyle name="Normal 5 2 2 5 2 2 3" xfId="23060" xr:uid="{67187E64-88FF-4058-A11D-632BC0D813FC}"/>
    <cellStyle name="Normal 5 2 2 5 2 2 3 2" xfId="23061" xr:uid="{E4584EC4-F84A-43BF-9F6B-CF2E824A25A0}"/>
    <cellStyle name="Normal 5 2 2 5 2 2 3 2 2" xfId="23062" xr:uid="{F22AB4F8-E191-4FD1-AD64-9D741048064C}"/>
    <cellStyle name="Normal 5 2 2 5 2 2 3 2 2 2" xfId="50991" xr:uid="{26C1BD05-9131-433F-98A1-61D1E935C213}"/>
    <cellStyle name="Normal 5 2 2 5 2 2 3 2 3" xfId="50990" xr:uid="{237AB3A1-D11C-4317-9A26-A7136C57BCF1}"/>
    <cellStyle name="Normal 5 2 2 5 2 2 3 3" xfId="23063" xr:uid="{1DCD1A2E-492B-4BE5-AA07-FF6152A51C3A}"/>
    <cellStyle name="Normal 5 2 2 5 2 2 3 3 2" xfId="50992" xr:uid="{4CA623C6-370C-4E33-81E8-730915674B2A}"/>
    <cellStyle name="Normal 5 2 2 5 2 2 3 4" xfId="50989" xr:uid="{33F2B13D-E533-4AF0-BBF7-5989F3FB49AD}"/>
    <cellStyle name="Normal 5 2 2 5 2 2 4" xfId="23064" xr:uid="{7E00BB83-7143-42B5-8D58-086852CB9A15}"/>
    <cellStyle name="Normal 5 2 2 5 2 2 4 2" xfId="23065" xr:uid="{DF7014BE-191F-406F-88DA-D9028C914DFE}"/>
    <cellStyle name="Normal 5 2 2 5 2 2 4 2 2" xfId="50994" xr:uid="{8BDB377C-C00B-4890-B2AB-60259D78BD54}"/>
    <cellStyle name="Normal 5 2 2 5 2 2 4 3" xfId="50993" xr:uid="{4F65F435-D85F-4C7B-BDC2-1A68B9FF4DB4}"/>
    <cellStyle name="Normal 5 2 2 5 2 2 5" xfId="23066" xr:uid="{54B6383C-4B47-4AF4-A4A1-779A4F26EEB7}"/>
    <cellStyle name="Normal 5 2 2 5 2 2 5 2" xfId="50995" xr:uid="{A257D890-5D0E-42FC-8C99-34FFC438C408}"/>
    <cellStyle name="Normal 5 2 2 5 2 2 6" xfId="50980" xr:uid="{2C139603-E8F1-4EF3-A4FA-AA5BA258E5C9}"/>
    <cellStyle name="Normal 5 2 2 5 2 3" xfId="23067" xr:uid="{3A9B0299-2A5F-4495-8023-4C638A0E0535}"/>
    <cellStyle name="Normal 5 2 2 5 2 3 2" xfId="23068" xr:uid="{AB86E2F4-04EC-4971-B6FB-CD950E2D2FC3}"/>
    <cellStyle name="Normal 5 2 2 5 2 3 2 2" xfId="23069" xr:uid="{611BC2E4-C1EC-4B88-81C0-65CBF3309D32}"/>
    <cellStyle name="Normal 5 2 2 5 2 3 2 2 2" xfId="23070" xr:uid="{1C0EA026-886F-468C-B11D-F9BB21B55A1A}"/>
    <cellStyle name="Normal 5 2 2 5 2 3 2 2 2 2" xfId="50999" xr:uid="{B92A0721-0E98-4B85-A3CC-B227B7AE0DB1}"/>
    <cellStyle name="Normal 5 2 2 5 2 3 2 2 3" xfId="50998" xr:uid="{0566AC9C-349C-41DB-A052-D3AA466A6B10}"/>
    <cellStyle name="Normal 5 2 2 5 2 3 2 3" xfId="23071" xr:uid="{181D878F-C93C-4216-95A6-F150C014CD64}"/>
    <cellStyle name="Normal 5 2 2 5 2 3 2 3 2" xfId="51000" xr:uid="{3DDAF7CA-92D5-4F46-A7D8-6823008CB0DB}"/>
    <cellStyle name="Normal 5 2 2 5 2 3 2 4" xfId="50997" xr:uid="{7F5924AE-2085-4E34-BA3B-3DAF3174B128}"/>
    <cellStyle name="Normal 5 2 2 5 2 3 3" xfId="23072" xr:uid="{8C4C13D7-F8D4-46E3-9B87-4E2D79CAEA13}"/>
    <cellStyle name="Normal 5 2 2 5 2 3 3 2" xfId="23073" xr:uid="{FD36C3B1-8305-4144-A04E-48A97D041033}"/>
    <cellStyle name="Normal 5 2 2 5 2 3 3 2 2" xfId="51002" xr:uid="{224580B4-A0BF-423E-B0C5-802B0DD52B4C}"/>
    <cellStyle name="Normal 5 2 2 5 2 3 3 3" xfId="51001" xr:uid="{D4DA6AA3-F203-4C3F-8FD4-1052F447CA5E}"/>
    <cellStyle name="Normal 5 2 2 5 2 3 4" xfId="23074" xr:uid="{7A6407AC-AE4A-46F4-B19A-B95019BF232D}"/>
    <cellStyle name="Normal 5 2 2 5 2 3 4 2" xfId="51003" xr:uid="{2FE85A7B-AFC3-4A77-9C25-D74A44E84FA4}"/>
    <cellStyle name="Normal 5 2 2 5 2 3 5" xfId="50996" xr:uid="{3A18E3C3-7A4E-4EE5-95C0-F2C4D2F0710B}"/>
    <cellStyle name="Normal 5 2 2 5 2 4" xfId="23075" xr:uid="{53D7C9C7-BC7A-4688-9CD7-EFAC23F554E3}"/>
    <cellStyle name="Normal 5 2 2 5 2 4 2" xfId="23076" xr:uid="{97A938F6-E64B-40C0-968D-9243C3E1B78C}"/>
    <cellStyle name="Normal 5 2 2 5 2 4 2 2" xfId="23077" xr:uid="{03577117-AAEB-4904-AD5B-420A45F2FE2E}"/>
    <cellStyle name="Normal 5 2 2 5 2 4 2 2 2" xfId="23078" xr:uid="{AB26F00D-C093-47DF-8FBA-45CE648EAD18}"/>
    <cellStyle name="Normal 5 2 2 5 2 4 2 2 2 2" xfId="51007" xr:uid="{D5527F26-DDA4-4D35-ABA6-97CD0EF01C7F}"/>
    <cellStyle name="Normal 5 2 2 5 2 4 2 2 3" xfId="51006" xr:uid="{9DDA2944-FFBB-4A86-B715-61B4D31DBE79}"/>
    <cellStyle name="Normal 5 2 2 5 2 4 2 3" xfId="23079" xr:uid="{CE91644E-5478-463E-9B28-27140144A7A8}"/>
    <cellStyle name="Normal 5 2 2 5 2 4 2 3 2" xfId="51008" xr:uid="{ABB65653-8C32-44F6-B19C-0427B6279F08}"/>
    <cellStyle name="Normal 5 2 2 5 2 4 2 4" xfId="51005" xr:uid="{46CE95B0-8113-4BF3-89AF-127056BC153A}"/>
    <cellStyle name="Normal 5 2 2 5 2 4 3" xfId="23080" xr:uid="{328B0DCB-D0E9-4F1A-A567-5FAEEE636A6C}"/>
    <cellStyle name="Normal 5 2 2 5 2 4 3 2" xfId="23081" xr:uid="{1970B622-19E5-4D50-B1B7-90D37B9F7B1D}"/>
    <cellStyle name="Normal 5 2 2 5 2 4 3 2 2" xfId="51010" xr:uid="{5FB378D3-FF23-47F8-8753-718CC84B0B5E}"/>
    <cellStyle name="Normal 5 2 2 5 2 4 3 3" xfId="51009" xr:uid="{0E55F6C5-F2BB-4628-880F-FDB26D6E6E12}"/>
    <cellStyle name="Normal 5 2 2 5 2 4 4" xfId="23082" xr:uid="{A9C9D149-1FA1-47EE-ADA3-033A2B81525F}"/>
    <cellStyle name="Normal 5 2 2 5 2 4 4 2" xfId="51011" xr:uid="{53BD367E-E422-40D4-B0F8-B8502CD7D423}"/>
    <cellStyle name="Normal 5 2 2 5 2 4 5" xfId="51004" xr:uid="{FC8EA969-6DCE-480B-AB20-25664D9523E4}"/>
    <cellStyle name="Normal 5 2 2 5 2 5" xfId="23083" xr:uid="{E5BB844E-1DE8-4176-9ED3-7EBACB4CA599}"/>
    <cellStyle name="Normal 5 2 2 5 2 5 2" xfId="23084" xr:uid="{4A67854B-B7C9-49E3-8E26-D9C6ADA86210}"/>
    <cellStyle name="Normal 5 2 2 5 2 5 2 2" xfId="23085" xr:uid="{9A27D169-3E5E-4958-944E-6AB93C09D1DD}"/>
    <cellStyle name="Normal 5 2 2 5 2 5 2 2 2" xfId="51014" xr:uid="{BCF8FA4B-90B4-445E-A893-63651AE62444}"/>
    <cellStyle name="Normal 5 2 2 5 2 5 2 3" xfId="51013" xr:uid="{455D2AF9-87D7-4958-A6DC-757208957B3F}"/>
    <cellStyle name="Normal 5 2 2 5 2 5 3" xfId="23086" xr:uid="{3CBC6EBA-E84F-49CF-AFFA-76179A2C17B8}"/>
    <cellStyle name="Normal 5 2 2 5 2 5 3 2" xfId="51015" xr:uid="{F9945CC8-9775-4F3F-97C0-AE0E473016AE}"/>
    <cellStyle name="Normal 5 2 2 5 2 5 4" xfId="51012" xr:uid="{F8959719-1B5E-41EC-936B-9AF334889EC4}"/>
    <cellStyle name="Normal 5 2 2 5 2 6" xfId="23087" xr:uid="{0B2EA293-67B4-46F0-8A67-A5BB1FC7C1DD}"/>
    <cellStyle name="Normal 5 2 2 5 2 6 2" xfId="23088" xr:uid="{8CF115EE-4B8F-40AF-8259-760C2934D07B}"/>
    <cellStyle name="Normal 5 2 2 5 2 6 2 2" xfId="51017" xr:uid="{2A16F740-F6AA-4071-8EA5-84F04ECC1880}"/>
    <cellStyle name="Normal 5 2 2 5 2 6 3" xfId="51016" xr:uid="{30A7DE4A-B7E4-41BE-AA47-026BCEE5245C}"/>
    <cellStyle name="Normal 5 2 2 5 2 7" xfId="23089" xr:uid="{E096998A-0252-4B50-BA5B-53D862E77261}"/>
    <cellStyle name="Normal 5 2 2 5 2 7 2" xfId="51018" xr:uid="{89EEA5CE-50E2-4CD1-B1D1-D2739AD95523}"/>
    <cellStyle name="Normal 5 2 2 5 2 8" xfId="28428" xr:uid="{6DBB2132-0512-4011-8D02-3184307C0D3F}"/>
    <cellStyle name="Normal 5 2 2 5 3" xfId="23090" xr:uid="{4B9C4AFD-677A-4378-8ACC-C38DB0DA795E}"/>
    <cellStyle name="Normal 5 2 2 5 3 2" xfId="23091" xr:uid="{18CAB9A8-364B-4F8F-BBEF-764225A81384}"/>
    <cellStyle name="Normal 5 2 2 5 3 2 2" xfId="23092" xr:uid="{72BD2412-5A8A-4436-823C-74C5F434570B}"/>
    <cellStyle name="Normal 5 2 2 5 3 2 2 2" xfId="23093" xr:uid="{51A43170-8BC7-40D7-8E78-B92A73D861EB}"/>
    <cellStyle name="Normal 5 2 2 5 3 2 2 2 2" xfId="23094" xr:uid="{07535C47-F64F-47FA-A7DD-1DBCCF6DC54E}"/>
    <cellStyle name="Normal 5 2 2 5 3 2 2 2 2 2" xfId="51023" xr:uid="{D8C9B321-CDA0-4A56-A2F2-7685F7ECD652}"/>
    <cellStyle name="Normal 5 2 2 5 3 2 2 2 3" xfId="51022" xr:uid="{AF715049-1BBF-421B-B4D8-1BD696D904FB}"/>
    <cellStyle name="Normal 5 2 2 5 3 2 2 3" xfId="23095" xr:uid="{FFEF233D-ECA0-4282-B2AF-24C81C713AF1}"/>
    <cellStyle name="Normal 5 2 2 5 3 2 2 3 2" xfId="51024" xr:uid="{1B37B888-66A4-44B7-830F-A8DAEBB8FDEE}"/>
    <cellStyle name="Normal 5 2 2 5 3 2 2 4" xfId="51021" xr:uid="{99932648-C888-4307-B901-1AC82AC1AB64}"/>
    <cellStyle name="Normal 5 2 2 5 3 2 3" xfId="23096" xr:uid="{FC8C98E9-559B-4C4E-A3C8-DA8EF6563545}"/>
    <cellStyle name="Normal 5 2 2 5 3 2 3 2" xfId="23097" xr:uid="{4C7BF22F-42A8-4C3F-AE1E-29AE22EA61CD}"/>
    <cellStyle name="Normal 5 2 2 5 3 2 3 2 2" xfId="51026" xr:uid="{8BAECD61-534D-4916-BF87-C9215A03B964}"/>
    <cellStyle name="Normal 5 2 2 5 3 2 3 3" xfId="51025" xr:uid="{35DDBB2E-4712-44A5-B66D-F063E85B2EE2}"/>
    <cellStyle name="Normal 5 2 2 5 3 2 4" xfId="23098" xr:uid="{D5F09BF6-2296-4F43-B0DB-75FC184097DA}"/>
    <cellStyle name="Normal 5 2 2 5 3 2 4 2" xfId="51027" xr:uid="{CA45A371-A9FB-4700-9524-6FC92865D053}"/>
    <cellStyle name="Normal 5 2 2 5 3 2 5" xfId="51020" xr:uid="{5C81B605-D028-487C-ABCE-5B9C2BD95528}"/>
    <cellStyle name="Normal 5 2 2 5 3 3" xfId="23099" xr:uid="{F8FBF2C3-CF9D-435A-8FC7-0CE3127449A6}"/>
    <cellStyle name="Normal 5 2 2 5 3 3 2" xfId="23100" xr:uid="{61792880-B3BB-43FE-A63D-4D4F2D29E94A}"/>
    <cellStyle name="Normal 5 2 2 5 3 3 2 2" xfId="23101" xr:uid="{0F5089F1-0CDF-43CC-B853-7750562B57B9}"/>
    <cellStyle name="Normal 5 2 2 5 3 3 2 2 2" xfId="51030" xr:uid="{9568D625-9B36-4CE6-90E2-3BE7F82D5A1A}"/>
    <cellStyle name="Normal 5 2 2 5 3 3 2 3" xfId="51029" xr:uid="{6323E6FB-A23D-449D-9761-48C958E9DC22}"/>
    <cellStyle name="Normal 5 2 2 5 3 3 3" xfId="23102" xr:uid="{FB00DED3-1169-4633-88EE-2D02428EA6B2}"/>
    <cellStyle name="Normal 5 2 2 5 3 3 3 2" xfId="51031" xr:uid="{5B397197-0D88-46AB-BD1B-3BA1E04052BD}"/>
    <cellStyle name="Normal 5 2 2 5 3 3 4" xfId="51028" xr:uid="{4EAF9FA5-3157-455D-ACB7-72B25CED4E20}"/>
    <cellStyle name="Normal 5 2 2 5 3 4" xfId="23103" xr:uid="{7740BBFC-2C97-459D-BCE2-3CB633A3421C}"/>
    <cellStyle name="Normal 5 2 2 5 3 4 2" xfId="23104" xr:uid="{41637DB7-413A-4684-AF26-FE9F61C4C738}"/>
    <cellStyle name="Normal 5 2 2 5 3 4 2 2" xfId="51033" xr:uid="{8DA3D582-36D4-4670-BB80-B2210AD1FE7F}"/>
    <cellStyle name="Normal 5 2 2 5 3 4 3" xfId="51032" xr:uid="{0F0CB390-C39F-4DA6-910C-F6201774E2AD}"/>
    <cellStyle name="Normal 5 2 2 5 3 5" xfId="23105" xr:uid="{967BB2D3-EA38-408C-83E3-F0C26660D9C2}"/>
    <cellStyle name="Normal 5 2 2 5 3 5 2" xfId="51034" xr:uid="{66D0580F-B99A-4B38-81CF-BF47118D9AA6}"/>
    <cellStyle name="Normal 5 2 2 5 3 6" xfId="51019" xr:uid="{ACE85075-BE01-4906-91CB-AD8529F59C15}"/>
    <cellStyle name="Normal 5 2 2 5 4" xfId="23106" xr:uid="{7810F8F4-6158-4C75-A7C0-1BFCCED8D29B}"/>
    <cellStyle name="Normal 5 2 2 5 4 2" xfId="23107" xr:uid="{0E450D2C-3441-4DFD-BFB8-A81F2393EFE3}"/>
    <cellStyle name="Normal 5 2 2 5 4 2 2" xfId="23108" xr:uid="{098D1F2C-D5B8-42D2-903F-D17A7EA99907}"/>
    <cellStyle name="Normal 5 2 2 5 4 2 2 2" xfId="23109" xr:uid="{9E9D4068-75D3-4BC5-A09C-E792CBF12D99}"/>
    <cellStyle name="Normal 5 2 2 5 4 2 2 2 2" xfId="51038" xr:uid="{1EBDB55C-27E3-4891-BE92-FE00047DFE67}"/>
    <cellStyle name="Normal 5 2 2 5 4 2 2 3" xfId="51037" xr:uid="{9F2DB34D-9589-43B3-9092-DE8AF8F3DB80}"/>
    <cellStyle name="Normal 5 2 2 5 4 2 3" xfId="23110" xr:uid="{761E53BD-8F84-46FA-B5F6-9ED7BC15514E}"/>
    <cellStyle name="Normal 5 2 2 5 4 2 3 2" xfId="51039" xr:uid="{54B7157B-B935-4D56-8FC0-647D93EADBC1}"/>
    <cellStyle name="Normal 5 2 2 5 4 2 4" xfId="51036" xr:uid="{5515AA46-E530-40B2-8C5E-0E913E973BA2}"/>
    <cellStyle name="Normal 5 2 2 5 4 3" xfId="23111" xr:uid="{EFB76074-471D-4834-9343-C00798A60CFF}"/>
    <cellStyle name="Normal 5 2 2 5 4 3 2" xfId="23112" xr:uid="{529FA4E0-5840-4BD7-8F8C-7E3FB05D7930}"/>
    <cellStyle name="Normal 5 2 2 5 4 3 2 2" xfId="51041" xr:uid="{0EE1F4C9-3168-43FE-B95D-BD22FA4FCBC6}"/>
    <cellStyle name="Normal 5 2 2 5 4 3 3" xfId="51040" xr:uid="{C77981C0-EBCE-4428-B18A-257029E94BB1}"/>
    <cellStyle name="Normal 5 2 2 5 4 4" xfId="23113" xr:uid="{5EDEF71E-DA9C-41E1-9A28-51428FA3B54A}"/>
    <cellStyle name="Normal 5 2 2 5 4 4 2" xfId="51042" xr:uid="{8F443065-C308-4C91-A579-628B4FAAA70B}"/>
    <cellStyle name="Normal 5 2 2 5 4 5" xfId="51035" xr:uid="{D28D4289-70AD-4683-8A90-F2934249687C}"/>
    <cellStyle name="Normal 5 2 2 5 5" xfId="23114" xr:uid="{3010A730-F3C4-4743-82C8-DE52102EB6CB}"/>
    <cellStyle name="Normal 5 2 2 5 5 2" xfId="23115" xr:uid="{6AAE9BE5-6A6A-4585-B9CD-24A723E4C946}"/>
    <cellStyle name="Normal 5 2 2 5 5 2 2" xfId="23116" xr:uid="{01E1FA6D-8371-459C-BDC7-5B417EB220B9}"/>
    <cellStyle name="Normal 5 2 2 5 5 2 2 2" xfId="23117" xr:uid="{E95668E5-81AA-4985-8B08-FD2C3D5F092E}"/>
    <cellStyle name="Normal 5 2 2 5 5 2 2 2 2" xfId="51046" xr:uid="{16A0C7A8-C389-4BEB-887C-71A29790A5C9}"/>
    <cellStyle name="Normal 5 2 2 5 5 2 2 3" xfId="51045" xr:uid="{673F3CA0-7969-4FF2-894A-26BDA2E650B1}"/>
    <cellStyle name="Normal 5 2 2 5 5 2 3" xfId="23118" xr:uid="{C6711309-AA60-4772-8A5B-8949D1A028B4}"/>
    <cellStyle name="Normal 5 2 2 5 5 2 3 2" xfId="51047" xr:uid="{CC53CE8A-7A58-4A20-BEDF-280307644B91}"/>
    <cellStyle name="Normal 5 2 2 5 5 2 4" xfId="51044" xr:uid="{4C49C2C3-5BF1-462D-9D1D-24AD785CBC0E}"/>
    <cellStyle name="Normal 5 2 2 5 5 3" xfId="23119" xr:uid="{922C7996-C887-4552-BB53-80A127C5CE9B}"/>
    <cellStyle name="Normal 5 2 2 5 5 3 2" xfId="23120" xr:uid="{341D1B66-1F4A-44DA-A6C0-1DCCC64960D1}"/>
    <cellStyle name="Normal 5 2 2 5 5 3 2 2" xfId="51049" xr:uid="{63A3A4EB-F263-4E29-808E-31BC77E67002}"/>
    <cellStyle name="Normal 5 2 2 5 5 3 3" xfId="51048" xr:uid="{E495ABA9-4C68-4B14-A94F-EA63B9FA9A16}"/>
    <cellStyle name="Normal 5 2 2 5 5 4" xfId="23121" xr:uid="{79CF5E2A-355D-44FB-B01B-66152C284A70}"/>
    <cellStyle name="Normal 5 2 2 5 5 4 2" xfId="51050" xr:uid="{DCF31E9C-4ECF-41D5-93B3-30C2E8BE5D5C}"/>
    <cellStyle name="Normal 5 2 2 5 5 5" xfId="51043" xr:uid="{B30ED946-7C7F-43E7-840D-BF44861EC6E8}"/>
    <cellStyle name="Normal 5 2 2 5 6" xfId="23122" xr:uid="{C624A3F0-E052-4B3A-8160-5FFF4C7778CB}"/>
    <cellStyle name="Normal 5 2 2 5 6 2" xfId="23123" xr:uid="{D6D3E1BA-B5BD-4EA0-B1D5-AD0CC272A350}"/>
    <cellStyle name="Normal 5 2 2 5 6 2 2" xfId="23124" xr:uid="{524433F1-4AC8-4CBF-9FB8-B6A441729F53}"/>
    <cellStyle name="Normal 5 2 2 5 6 2 2 2" xfId="51053" xr:uid="{ED96025E-8B4F-4415-ADDE-B173AFB1F927}"/>
    <cellStyle name="Normal 5 2 2 5 6 2 3" xfId="51052" xr:uid="{098E6D32-A9B0-4224-BACB-1D9899387C03}"/>
    <cellStyle name="Normal 5 2 2 5 6 3" xfId="23125" xr:uid="{A47F8966-80B9-4373-AA81-76AB1073A872}"/>
    <cellStyle name="Normal 5 2 2 5 6 3 2" xfId="51054" xr:uid="{023E6A4E-0672-4C82-860D-F2B7CAAA22FD}"/>
    <cellStyle name="Normal 5 2 2 5 6 4" xfId="51051" xr:uid="{629A9DE0-FEAD-4A1D-ABEE-046AA3EEE49F}"/>
    <cellStyle name="Normal 5 2 2 5 7" xfId="23126" xr:uid="{A03A2EE1-C839-4624-8391-F64328D2E288}"/>
    <cellStyle name="Normal 5 2 2 5 7 2" xfId="23127" xr:uid="{5FC62A32-53B8-4723-AAEC-C5B90228D16B}"/>
    <cellStyle name="Normal 5 2 2 5 7 2 2" xfId="51056" xr:uid="{54244C79-1684-4F6A-8DC5-321EE1939097}"/>
    <cellStyle name="Normal 5 2 2 5 7 3" xfId="51055" xr:uid="{8E1AB57D-59B3-40B9-B542-AEFC5AC5D594}"/>
    <cellStyle name="Normal 5 2 2 5 8" xfId="23128" xr:uid="{E04B969E-7C64-43D6-ACE6-79CC07F4AB90}"/>
    <cellStyle name="Normal 5 2 2 5 8 2" xfId="51057" xr:uid="{93E38344-0A40-41C9-8C73-816F7E3F8E68}"/>
    <cellStyle name="Normal 5 2 2 5 9" xfId="28083" xr:uid="{61450455-68AA-4757-BC55-A3CD69136225}"/>
    <cellStyle name="Normal 5 2 2 6" xfId="413" xr:uid="{29D36782-34CB-4E3A-9FC9-3B7A44136D3A}"/>
    <cellStyle name="Normal 5 2 2 6 2" xfId="23129" xr:uid="{F96343CB-BF79-43B1-AFA6-495DE0911A9E}"/>
    <cellStyle name="Normal 5 2 2 6 2 2" xfId="23130" xr:uid="{BE44A90B-2A24-4319-9D8B-9D95A9659257}"/>
    <cellStyle name="Normal 5 2 2 6 2 2 2" xfId="23131" xr:uid="{B7ABC9B8-F6D6-464E-BB65-474D94E98B1F}"/>
    <cellStyle name="Normal 5 2 2 6 2 2 2 2" xfId="23132" xr:uid="{0C768A31-F0A4-494C-8256-AAE80BD6E25B}"/>
    <cellStyle name="Normal 5 2 2 6 2 2 2 2 2" xfId="23133" xr:uid="{8CE54D19-F691-4079-A8A2-54754731C6F4}"/>
    <cellStyle name="Normal 5 2 2 6 2 2 2 2 2 2" xfId="51062" xr:uid="{6839C19A-4178-404B-BA32-8FAD240A23F6}"/>
    <cellStyle name="Normal 5 2 2 6 2 2 2 2 3" xfId="51061" xr:uid="{2BF06941-1D96-4FD2-9749-C9FD5EE27BBB}"/>
    <cellStyle name="Normal 5 2 2 6 2 2 2 3" xfId="23134" xr:uid="{8B3009FD-0DCD-4A3F-BD30-129CED5609CC}"/>
    <cellStyle name="Normal 5 2 2 6 2 2 2 3 2" xfId="51063" xr:uid="{FE7DBC18-97A8-4513-ACBC-20F7303143A1}"/>
    <cellStyle name="Normal 5 2 2 6 2 2 2 4" xfId="51060" xr:uid="{796D73B7-4068-4A46-B931-4DFA5790DDE3}"/>
    <cellStyle name="Normal 5 2 2 6 2 2 3" xfId="23135" xr:uid="{23F12C31-BC87-405D-B593-7BD8837FEAEB}"/>
    <cellStyle name="Normal 5 2 2 6 2 2 3 2" xfId="23136" xr:uid="{0FA9A275-0110-44CC-B2F8-1CB0C7D5A30C}"/>
    <cellStyle name="Normal 5 2 2 6 2 2 3 2 2" xfId="51065" xr:uid="{A2EC5F7A-9F18-406A-A1E5-383789CCFC4B}"/>
    <cellStyle name="Normal 5 2 2 6 2 2 3 3" xfId="51064" xr:uid="{C81CB8EA-9DFE-4691-BC3A-502BBA2DEF2A}"/>
    <cellStyle name="Normal 5 2 2 6 2 2 4" xfId="23137" xr:uid="{E1A0DA4A-0A7B-4581-98FC-123CFCE87011}"/>
    <cellStyle name="Normal 5 2 2 6 2 2 4 2" xfId="51066" xr:uid="{9A3A211F-CF5A-42CA-84CA-72306115A087}"/>
    <cellStyle name="Normal 5 2 2 6 2 2 5" xfId="51059" xr:uid="{AAF10858-1992-4FBA-8A4C-4DB5462BD1FC}"/>
    <cellStyle name="Normal 5 2 2 6 2 3" xfId="23138" xr:uid="{69C99097-DDD2-433D-A20B-E743975DA2CE}"/>
    <cellStyle name="Normal 5 2 2 6 2 3 2" xfId="23139" xr:uid="{D472224F-30CB-4B2C-A85D-3C0D405EA7C2}"/>
    <cellStyle name="Normal 5 2 2 6 2 3 2 2" xfId="23140" xr:uid="{E93E0899-AE6B-4460-9DCD-B8C50924BCB1}"/>
    <cellStyle name="Normal 5 2 2 6 2 3 2 2 2" xfId="51069" xr:uid="{A0F71ED2-349C-456C-A96B-D07FA9CFA316}"/>
    <cellStyle name="Normal 5 2 2 6 2 3 2 3" xfId="51068" xr:uid="{EA1C964A-AD3F-4739-843F-9413EA80F54C}"/>
    <cellStyle name="Normal 5 2 2 6 2 3 3" xfId="23141" xr:uid="{10BB1183-D9A6-495A-BAB4-F493F04751D8}"/>
    <cellStyle name="Normal 5 2 2 6 2 3 3 2" xfId="51070" xr:uid="{6587BF3E-FB3D-42B4-88C4-E94F9D194E19}"/>
    <cellStyle name="Normal 5 2 2 6 2 3 4" xfId="51067" xr:uid="{BA03C64C-A97E-492F-B139-F693D595071D}"/>
    <cellStyle name="Normal 5 2 2 6 2 4" xfId="23142" xr:uid="{FCC4C135-3B66-4A28-8290-0697A7DEF424}"/>
    <cellStyle name="Normal 5 2 2 6 2 4 2" xfId="23143" xr:uid="{F932903F-B552-43C3-9D21-41793BE8311A}"/>
    <cellStyle name="Normal 5 2 2 6 2 4 2 2" xfId="51072" xr:uid="{35C37DD5-241C-4F4A-8480-527F7F00CCE4}"/>
    <cellStyle name="Normal 5 2 2 6 2 4 3" xfId="51071" xr:uid="{239C8A9D-AA90-4290-8F63-1F20AD9F1A1E}"/>
    <cellStyle name="Normal 5 2 2 6 2 5" xfId="23144" xr:uid="{EC857F0F-A690-4E69-9A8F-FDD3C546D34D}"/>
    <cellStyle name="Normal 5 2 2 6 2 5 2" xfId="51073" xr:uid="{3F6D2D9F-1DF7-44F5-A336-7A492DE9AAC9}"/>
    <cellStyle name="Normal 5 2 2 6 2 6" xfId="51058" xr:uid="{9BA35A76-55CF-4834-BC24-B7B4EEDB8DDC}"/>
    <cellStyle name="Normal 5 2 2 6 3" xfId="23145" xr:uid="{13F23E28-91CE-4C0A-9DD5-3FFC33C19A48}"/>
    <cellStyle name="Normal 5 2 2 6 3 2" xfId="23146" xr:uid="{9E828528-90C7-46C4-BFA5-CB087D86C083}"/>
    <cellStyle name="Normal 5 2 2 6 3 2 2" xfId="23147" xr:uid="{CC80590D-C602-4226-8341-F4915BDBEE2E}"/>
    <cellStyle name="Normal 5 2 2 6 3 2 2 2" xfId="23148" xr:uid="{C20F4B6D-238D-46E8-A798-21E705D3AA0C}"/>
    <cellStyle name="Normal 5 2 2 6 3 2 2 2 2" xfId="51077" xr:uid="{46C05C6C-ADB0-41BC-B56B-DBBD8F575499}"/>
    <cellStyle name="Normal 5 2 2 6 3 2 2 3" xfId="51076" xr:uid="{B9481A33-F796-4438-90F1-F4EC547A1315}"/>
    <cellStyle name="Normal 5 2 2 6 3 2 3" xfId="23149" xr:uid="{F127B137-DD34-47C0-99EB-6E1AD8B92933}"/>
    <cellStyle name="Normal 5 2 2 6 3 2 3 2" xfId="51078" xr:uid="{AFFEE0DA-7A7E-4ED2-B358-01AAF4385D5D}"/>
    <cellStyle name="Normal 5 2 2 6 3 2 4" xfId="51075" xr:uid="{4CE9D1A4-4FDC-43D1-9D2C-999E9212C004}"/>
    <cellStyle name="Normal 5 2 2 6 3 3" xfId="23150" xr:uid="{AC008E36-01C9-42C2-B5B5-767FB733D55B}"/>
    <cellStyle name="Normal 5 2 2 6 3 3 2" xfId="23151" xr:uid="{EFA101FB-CA24-4B72-B2BB-6C5D578509DA}"/>
    <cellStyle name="Normal 5 2 2 6 3 3 2 2" xfId="51080" xr:uid="{81C9C244-E33A-445A-9CA1-41AAFD6B838E}"/>
    <cellStyle name="Normal 5 2 2 6 3 3 3" xfId="51079" xr:uid="{4B0DAAD2-B5B9-4637-8C48-335196EA5DFA}"/>
    <cellStyle name="Normal 5 2 2 6 3 4" xfId="23152" xr:uid="{E9EF404F-C929-481F-BBE4-6A391684C935}"/>
    <cellStyle name="Normal 5 2 2 6 3 4 2" xfId="51081" xr:uid="{ABBEE320-53F1-4D55-BA35-CE60EE33A8DE}"/>
    <cellStyle name="Normal 5 2 2 6 3 5" xfId="51074" xr:uid="{5AF03AF8-D8A6-4C4B-889D-2B84A787169D}"/>
    <cellStyle name="Normal 5 2 2 6 4" xfId="23153" xr:uid="{BAEF0B9C-DD39-4451-B92E-6581D8A6E354}"/>
    <cellStyle name="Normal 5 2 2 6 4 2" xfId="23154" xr:uid="{98CF8416-114C-4F40-9101-D152F0067CBD}"/>
    <cellStyle name="Normal 5 2 2 6 4 2 2" xfId="23155" xr:uid="{3F402CE7-D9EC-4B6B-8F28-829C531DF6D1}"/>
    <cellStyle name="Normal 5 2 2 6 4 2 2 2" xfId="23156" xr:uid="{38D97527-E0B8-4696-B3FE-8C8A3A69764A}"/>
    <cellStyle name="Normal 5 2 2 6 4 2 2 2 2" xfId="51085" xr:uid="{27892ADA-8B49-4A8F-9B6A-5AA71A400F64}"/>
    <cellStyle name="Normal 5 2 2 6 4 2 2 3" xfId="51084" xr:uid="{6C34D4EA-62B4-4FE4-A270-179162295C06}"/>
    <cellStyle name="Normal 5 2 2 6 4 2 3" xfId="23157" xr:uid="{03B79CC0-F7CA-4BA5-B1FB-A16E38BF8527}"/>
    <cellStyle name="Normal 5 2 2 6 4 2 3 2" xfId="51086" xr:uid="{1F51D9ED-7B53-487E-AD9B-43F1526AC478}"/>
    <cellStyle name="Normal 5 2 2 6 4 2 4" xfId="51083" xr:uid="{48B7063F-379B-4DEB-8922-45FF1EF06646}"/>
    <cellStyle name="Normal 5 2 2 6 4 3" xfId="23158" xr:uid="{C44C6D04-225B-4B19-A92D-6B1B0AB862BE}"/>
    <cellStyle name="Normal 5 2 2 6 4 3 2" xfId="23159" xr:uid="{E7C0015A-7F65-4124-88B4-6550F2981442}"/>
    <cellStyle name="Normal 5 2 2 6 4 3 2 2" xfId="51088" xr:uid="{3751B1C1-AF29-413F-8B5C-8C0CED9C8F6A}"/>
    <cellStyle name="Normal 5 2 2 6 4 3 3" xfId="51087" xr:uid="{041D002B-9968-4CAC-873E-FE9B5D2FAB53}"/>
    <cellStyle name="Normal 5 2 2 6 4 4" xfId="23160" xr:uid="{CADC2FAF-C7D0-46C3-850A-E4BC3989076B}"/>
    <cellStyle name="Normal 5 2 2 6 4 4 2" xfId="51089" xr:uid="{573E451F-F6B4-4BBF-B53B-2B1B5EC8E340}"/>
    <cellStyle name="Normal 5 2 2 6 4 5" xfId="51082" xr:uid="{234D0BE9-853E-41F3-B578-519C6CE3A69A}"/>
    <cellStyle name="Normal 5 2 2 6 5" xfId="23161" xr:uid="{54485581-DF96-4728-B748-47D407CA7642}"/>
    <cellStyle name="Normal 5 2 2 6 5 2" xfId="23162" xr:uid="{7A456D63-4F19-4A5D-A339-AE393ACBA3C0}"/>
    <cellStyle name="Normal 5 2 2 6 5 2 2" xfId="23163" xr:uid="{97975117-B1BC-4C91-BFFD-D9BBD7ABEAB8}"/>
    <cellStyle name="Normal 5 2 2 6 5 2 2 2" xfId="51092" xr:uid="{1FDFF62C-AA81-4960-940A-E4ABC1CF9219}"/>
    <cellStyle name="Normal 5 2 2 6 5 2 3" xfId="51091" xr:uid="{EFEAA497-2C61-493E-9EFD-BBEFAD2C42BF}"/>
    <cellStyle name="Normal 5 2 2 6 5 3" xfId="23164" xr:uid="{81F48E4F-3D28-4DCB-B712-B336706EF59C}"/>
    <cellStyle name="Normal 5 2 2 6 5 3 2" xfId="51093" xr:uid="{6A965047-5A9B-4782-A754-095D075D1009}"/>
    <cellStyle name="Normal 5 2 2 6 5 4" xfId="51090" xr:uid="{C7134CBE-FD2F-4370-BE62-9A20EA1B30B7}"/>
    <cellStyle name="Normal 5 2 2 6 6" xfId="23165" xr:uid="{95686F9F-23F7-41A3-BBDE-1B70D189F818}"/>
    <cellStyle name="Normal 5 2 2 6 6 2" xfId="23166" xr:uid="{3D6B2A8C-EA18-49C6-85E8-08684B9778F4}"/>
    <cellStyle name="Normal 5 2 2 6 6 2 2" xfId="51095" xr:uid="{1ABFDF40-1285-4F9F-ACE5-97737FD952D3}"/>
    <cellStyle name="Normal 5 2 2 6 6 3" xfId="51094" xr:uid="{9A61404D-96EB-4D9A-90C1-428545B719BA}"/>
    <cellStyle name="Normal 5 2 2 6 7" xfId="23167" xr:uid="{B78FCD74-F1E2-40E3-9AAE-27459E2BBDA2}"/>
    <cellStyle name="Normal 5 2 2 6 7 2" xfId="51096" xr:uid="{CA3222C4-DF31-4C67-83AB-52E71FF0127E}"/>
    <cellStyle name="Normal 5 2 2 6 8" xfId="28392" xr:uid="{AF5FCBD1-DBC6-4C30-94E0-71BF8FF658EE}"/>
    <cellStyle name="Normal 5 2 2 7" xfId="23168" xr:uid="{481EDF18-B54E-41E6-855C-98F51EAEA854}"/>
    <cellStyle name="Normal 5 2 2 7 2" xfId="23169" xr:uid="{093BD891-518F-4631-AA1E-8FFC85CF02DB}"/>
    <cellStyle name="Normal 5 2 2 7 2 2" xfId="23170" xr:uid="{31FE95AB-6B54-42E6-8209-067B97FC4A48}"/>
    <cellStyle name="Normal 5 2 2 7 2 2 2" xfId="23171" xr:uid="{D0D9DD45-A0CF-4DF3-BBB4-34CF0A317D08}"/>
    <cellStyle name="Normal 5 2 2 7 2 2 2 2" xfId="23172" xr:uid="{8CD4AA44-7DE7-42D3-A905-C63989D87BAF}"/>
    <cellStyle name="Normal 5 2 2 7 2 2 2 2 2" xfId="51101" xr:uid="{40D935F8-2E06-49D4-902F-1FC460534BAB}"/>
    <cellStyle name="Normal 5 2 2 7 2 2 2 3" xfId="51100" xr:uid="{7C146BD4-D771-4FF6-BD1B-96615A4FC49B}"/>
    <cellStyle name="Normal 5 2 2 7 2 2 3" xfId="23173" xr:uid="{0E510F25-A9BF-490F-B090-D63755C7ACBC}"/>
    <cellStyle name="Normal 5 2 2 7 2 2 3 2" xfId="51102" xr:uid="{9E8BA0C3-637A-41EC-81BA-2DE85B16D4A4}"/>
    <cellStyle name="Normal 5 2 2 7 2 2 4" xfId="51099" xr:uid="{BBBAE78F-E2C7-4BD8-97DF-2609A74A28DA}"/>
    <cellStyle name="Normal 5 2 2 7 2 3" xfId="23174" xr:uid="{1E6A6575-0A4F-4A5C-B1FE-C63A8BE4C193}"/>
    <cellStyle name="Normal 5 2 2 7 2 3 2" xfId="23175" xr:uid="{B034524C-95BF-4599-BBE6-271C8CF92207}"/>
    <cellStyle name="Normal 5 2 2 7 2 3 2 2" xfId="51104" xr:uid="{4AF24BA5-E681-4180-982A-A6DF1E57E23D}"/>
    <cellStyle name="Normal 5 2 2 7 2 3 3" xfId="51103" xr:uid="{CFE3B3F7-E2BF-491B-942C-B1ECFB0A1BFC}"/>
    <cellStyle name="Normal 5 2 2 7 2 4" xfId="23176" xr:uid="{2E05DF1C-2495-458A-B8BF-FFA22F91F8CE}"/>
    <cellStyle name="Normal 5 2 2 7 2 4 2" xfId="51105" xr:uid="{18DDC2E2-B014-4EEE-A05C-49782EB5DF80}"/>
    <cellStyle name="Normal 5 2 2 7 2 5" xfId="51098" xr:uid="{2EA3ACD4-3E08-4B7E-9A2B-6B6519733035}"/>
    <cellStyle name="Normal 5 2 2 7 3" xfId="23177" xr:uid="{0B029966-28E4-41DF-99F2-EC12AB37D941}"/>
    <cellStyle name="Normal 5 2 2 7 3 2" xfId="23178" xr:uid="{40E3E102-EC1B-487D-B5B9-0CACB0EED1B4}"/>
    <cellStyle name="Normal 5 2 2 7 3 2 2" xfId="23179" xr:uid="{EF6CF2DD-EC5B-414E-8816-83AE000FE19B}"/>
    <cellStyle name="Normal 5 2 2 7 3 2 2 2" xfId="51108" xr:uid="{D0A91459-A7C2-4C33-B200-59C8E1C8876A}"/>
    <cellStyle name="Normal 5 2 2 7 3 2 3" xfId="51107" xr:uid="{DDB2746C-6140-41AF-97FC-F8C983F38D2C}"/>
    <cellStyle name="Normal 5 2 2 7 3 3" xfId="23180" xr:uid="{31F1E9B0-EC25-4205-AAE5-2768567BAA5E}"/>
    <cellStyle name="Normal 5 2 2 7 3 3 2" xfId="51109" xr:uid="{A65F4CDA-7DFA-4B61-B95C-EB32F61BD2BD}"/>
    <cellStyle name="Normal 5 2 2 7 3 4" xfId="51106" xr:uid="{A53BA0CC-48B1-46C4-9ED6-3154848F4C0B}"/>
    <cellStyle name="Normal 5 2 2 7 4" xfId="23181" xr:uid="{13EE1D88-A06D-450B-9931-B5542A2B6DCE}"/>
    <cellStyle name="Normal 5 2 2 7 4 2" xfId="23182" xr:uid="{9CC4E462-6860-4EF3-96BE-E37EEF919256}"/>
    <cellStyle name="Normal 5 2 2 7 4 2 2" xfId="51111" xr:uid="{740D8883-72EE-47E5-8AC2-BAF6BD1A3709}"/>
    <cellStyle name="Normal 5 2 2 7 4 3" xfId="51110" xr:uid="{AD2A4C74-E10B-46C8-B6CD-8D8B68626A2D}"/>
    <cellStyle name="Normal 5 2 2 7 5" xfId="23183" xr:uid="{6C37ABD6-09A0-4DAF-8156-FED50687BA5F}"/>
    <cellStyle name="Normal 5 2 2 7 5 2" xfId="51112" xr:uid="{71F9A5D2-4DFF-404A-B01E-9BF03B5E93F9}"/>
    <cellStyle name="Normal 5 2 2 7 6" xfId="51097" xr:uid="{3E4F74F9-71D5-4AF9-9C7E-C3ECE291E7AB}"/>
    <cellStyle name="Normal 5 2 2 8" xfId="23184" xr:uid="{2804AACB-5CBD-4E4A-9DC8-669E2845F7AA}"/>
    <cellStyle name="Normal 5 2 2 8 2" xfId="23185" xr:uid="{5BCF6DFF-A095-4C1C-9A06-2FD3A11E0E74}"/>
    <cellStyle name="Normal 5 2 2 8 2 2" xfId="23186" xr:uid="{78C570F4-47B1-4215-8B68-4A326CC20B50}"/>
    <cellStyle name="Normal 5 2 2 8 2 2 2" xfId="23187" xr:uid="{1C9A4EB9-157F-4504-A29D-0D5C3E9F80E9}"/>
    <cellStyle name="Normal 5 2 2 8 2 2 2 2" xfId="51116" xr:uid="{35296BEC-205A-49F3-B64A-D77A80403957}"/>
    <cellStyle name="Normal 5 2 2 8 2 2 3" xfId="51115" xr:uid="{7CD79789-02C0-4402-A094-8C7AA19840F0}"/>
    <cellStyle name="Normal 5 2 2 8 2 3" xfId="23188" xr:uid="{0BCCD65D-E028-4FA7-9323-25478BBC7289}"/>
    <cellStyle name="Normal 5 2 2 8 2 3 2" xfId="51117" xr:uid="{CF6E35B5-D81C-4D36-B656-0150525ADA34}"/>
    <cellStyle name="Normal 5 2 2 8 2 4" xfId="51114" xr:uid="{3943BE48-3061-4151-A5D7-C7FAE6563820}"/>
    <cellStyle name="Normal 5 2 2 8 3" xfId="23189" xr:uid="{602F5650-0375-419B-AE12-D28F935C3C39}"/>
    <cellStyle name="Normal 5 2 2 8 3 2" xfId="23190" xr:uid="{07AF2CB1-0574-45D7-8AE3-4BB1EED85E17}"/>
    <cellStyle name="Normal 5 2 2 8 3 2 2" xfId="51119" xr:uid="{4F5DFB38-676A-4BD0-8B9E-DFDBC2A555DE}"/>
    <cellStyle name="Normal 5 2 2 8 3 3" xfId="51118" xr:uid="{2C48DD0F-1AB8-4C29-84BE-ACF4DC43811A}"/>
    <cellStyle name="Normal 5 2 2 8 4" xfId="23191" xr:uid="{8F5E391A-0929-4F92-8D48-1E10B29A06DB}"/>
    <cellStyle name="Normal 5 2 2 8 4 2" xfId="51120" xr:uid="{8167619F-8FD5-43EB-878E-3AB2224E2370}"/>
    <cellStyle name="Normal 5 2 2 8 5" xfId="51113" xr:uid="{9EAAA3F1-2107-4CDB-B361-542F36A60AEF}"/>
    <cellStyle name="Normal 5 2 2 9" xfId="23192" xr:uid="{6ECDCEF0-8F78-499A-A3A7-B1D48B915874}"/>
    <cellStyle name="Normal 5 2 2 9 2" xfId="23193" xr:uid="{EC2CF423-9E78-4EA4-A382-F22E1EFEF056}"/>
    <cellStyle name="Normal 5 2 2 9 2 2" xfId="23194" xr:uid="{5A4C2665-B69A-45BE-A8FE-15D56C05903E}"/>
    <cellStyle name="Normal 5 2 2 9 2 2 2" xfId="23195" xr:uid="{A3FD3FAC-200B-4E15-8D0A-AF682ECDA342}"/>
    <cellStyle name="Normal 5 2 2 9 2 2 2 2" xfId="51124" xr:uid="{FBB37B3B-8125-416D-8FCC-623BF4F4C756}"/>
    <cellStyle name="Normal 5 2 2 9 2 2 3" xfId="51123" xr:uid="{5723E1C6-585B-4AAB-9C09-8063A9219C02}"/>
    <cellStyle name="Normal 5 2 2 9 2 3" xfId="23196" xr:uid="{46A2D172-5D48-45AE-875D-7C202F232C60}"/>
    <cellStyle name="Normal 5 2 2 9 2 3 2" xfId="51125" xr:uid="{6E0D91B1-E3C6-4103-A602-C93FABC74E62}"/>
    <cellStyle name="Normal 5 2 2 9 2 4" xfId="51122" xr:uid="{879935B5-69B0-4429-A38B-A46637DDE397}"/>
    <cellStyle name="Normal 5 2 2 9 3" xfId="23197" xr:uid="{B9F050C8-487F-4BB7-AE87-01476F1ABB33}"/>
    <cellStyle name="Normal 5 2 2 9 3 2" xfId="23198" xr:uid="{44E6516A-02EE-4EF0-8D95-5036CD610F57}"/>
    <cellStyle name="Normal 5 2 2 9 3 2 2" xfId="51127" xr:uid="{83AE716E-398A-4AD5-BE9F-9273F93B25FA}"/>
    <cellStyle name="Normal 5 2 2 9 3 3" xfId="51126" xr:uid="{D5811CF2-23F0-41CD-8D18-B64C4E04888D}"/>
    <cellStyle name="Normal 5 2 2 9 4" xfId="23199" xr:uid="{489ED7C5-5BBF-49D4-B4F8-47F482E00C68}"/>
    <cellStyle name="Normal 5 2 2 9 4 2" xfId="51128" xr:uid="{B75A3702-B9C8-422F-9DA4-7B77F3E8DD5D}"/>
    <cellStyle name="Normal 5 2 2 9 5" xfId="51121" xr:uid="{41836081-AF35-4739-9D02-1316EC78F8A7}"/>
    <cellStyle name="Normal 5 2 3" xfId="118" xr:uid="{87830F3B-2D63-4F0F-A0ED-423E80C6B168}"/>
    <cellStyle name="Normal 5 2 3 10" xfId="23200" xr:uid="{0897D037-3BC7-4D4E-866F-FE683E3973E9}"/>
    <cellStyle name="Normal 5 2 3 10 2" xfId="51129" xr:uid="{0144463F-A832-43C4-9D15-B88B4C1EDB11}"/>
    <cellStyle name="Normal 5 2 3 11" xfId="27980" xr:uid="{9CD5BD6D-1E52-4CD6-A917-FEF1D29154E1}"/>
    <cellStyle name="Normal 5 2 3 11 2" xfId="55898" xr:uid="{9B59D120-6692-4335-AA10-E4895D0C599C}"/>
    <cellStyle name="Normal 5 2 3 12" xfId="28102" xr:uid="{8B425AB7-38C9-4A78-BE3D-EC6C7B9281BF}"/>
    <cellStyle name="Normal 5 2 3 2" xfId="197" xr:uid="{01119C26-C119-41AE-9E11-8499119287A3}"/>
    <cellStyle name="Normal 5 2 3 2 10" xfId="27981" xr:uid="{D5328858-642C-4205-BFA2-C86E964EDDF5}"/>
    <cellStyle name="Normal 5 2 3 2 10 2" xfId="55899" xr:uid="{9975B5B1-B460-47B8-9B02-C80FA2E44AF8}"/>
    <cellStyle name="Normal 5 2 3 2 11" xfId="28179" xr:uid="{7EC693C2-D0CB-404D-BB3C-69D266DBF6CC}"/>
    <cellStyle name="Normal 5 2 3 2 2" xfId="352" xr:uid="{C4D80343-A3FA-4F2E-93A2-0AF7F0ABE25F}"/>
    <cellStyle name="Normal 5 2 3 2 2 10" xfId="28333" xr:uid="{307636EA-3C39-48BA-8716-659A448DD1C0}"/>
    <cellStyle name="Normal 5 2 3 2 2 2" xfId="699" xr:uid="{0A18DFE4-3B63-493A-AF89-2195BA83CE07}"/>
    <cellStyle name="Normal 5 2 3 2 2 2 2" xfId="23201" xr:uid="{71249ED1-F71B-47EC-88D3-2B8F22FB3E1B}"/>
    <cellStyle name="Normal 5 2 3 2 2 2 2 2" xfId="23202" xr:uid="{53424EFB-C051-4240-B318-B18F351D4046}"/>
    <cellStyle name="Normal 5 2 3 2 2 2 2 2 2" xfId="23203" xr:uid="{AADF2858-4F7B-469E-A096-5FDB3BC7E54D}"/>
    <cellStyle name="Normal 5 2 3 2 2 2 2 2 2 2" xfId="23204" xr:uid="{22A56A48-498F-4FC2-95F7-3B114F4899C7}"/>
    <cellStyle name="Normal 5 2 3 2 2 2 2 2 2 2 2" xfId="23205" xr:uid="{FF9DF32C-BDF5-4BF3-9ACE-0D4EA41A68B2}"/>
    <cellStyle name="Normal 5 2 3 2 2 2 2 2 2 2 2 2" xfId="51134" xr:uid="{2F4EDE52-9CFF-4692-AF91-273F2F64FA72}"/>
    <cellStyle name="Normal 5 2 3 2 2 2 2 2 2 2 3" xfId="51133" xr:uid="{05CBF90F-75EB-430F-AB2B-93712F750795}"/>
    <cellStyle name="Normal 5 2 3 2 2 2 2 2 2 3" xfId="23206" xr:uid="{6607A71D-383D-4AE0-8D97-FE360178ADDD}"/>
    <cellStyle name="Normal 5 2 3 2 2 2 2 2 2 3 2" xfId="51135" xr:uid="{3DB77390-434A-4FB8-8B10-865C8CACF465}"/>
    <cellStyle name="Normal 5 2 3 2 2 2 2 2 2 4" xfId="51132" xr:uid="{0ACEAA8F-FA3A-45C9-A3E9-8481C6F4B42A}"/>
    <cellStyle name="Normal 5 2 3 2 2 2 2 2 3" xfId="23207" xr:uid="{49F96198-91F9-4008-A88B-5E3CD19683A8}"/>
    <cellStyle name="Normal 5 2 3 2 2 2 2 2 3 2" xfId="23208" xr:uid="{64570520-AF5C-4E3A-A2BF-362F7B48DC6F}"/>
    <cellStyle name="Normal 5 2 3 2 2 2 2 2 3 2 2" xfId="51137" xr:uid="{ACD9434E-9F0F-4C9E-823F-2A5A1D85C0FC}"/>
    <cellStyle name="Normal 5 2 3 2 2 2 2 2 3 3" xfId="51136" xr:uid="{D2194C11-6919-4645-B225-D3CC7843FAE8}"/>
    <cellStyle name="Normal 5 2 3 2 2 2 2 2 4" xfId="23209" xr:uid="{6E845200-395C-488B-8B9D-EBE684A96ED7}"/>
    <cellStyle name="Normal 5 2 3 2 2 2 2 2 4 2" xfId="51138" xr:uid="{4356CC4C-2D70-4FC8-83A2-1765256753EF}"/>
    <cellStyle name="Normal 5 2 3 2 2 2 2 2 5" xfId="51131" xr:uid="{C6C39A4D-15F7-4D37-8CD3-30B3C88AF2D8}"/>
    <cellStyle name="Normal 5 2 3 2 2 2 2 3" xfId="23210" xr:uid="{036ACBD3-1C08-4D59-B598-25EF3C750DEE}"/>
    <cellStyle name="Normal 5 2 3 2 2 2 2 3 2" xfId="23211" xr:uid="{BCA1CF11-C931-4D23-836A-0749060D3F90}"/>
    <cellStyle name="Normal 5 2 3 2 2 2 2 3 2 2" xfId="23212" xr:uid="{879E3E51-1CF6-48DA-B60E-E00DBD63FDAC}"/>
    <cellStyle name="Normal 5 2 3 2 2 2 2 3 2 2 2" xfId="51141" xr:uid="{2499B3BD-B910-40CC-AF5A-719F567E3E56}"/>
    <cellStyle name="Normal 5 2 3 2 2 2 2 3 2 3" xfId="51140" xr:uid="{75B917F2-68C3-48AE-B1DC-26A9E4AA3631}"/>
    <cellStyle name="Normal 5 2 3 2 2 2 2 3 3" xfId="23213" xr:uid="{71715025-65FC-457F-A762-AAD8E25F6CBA}"/>
    <cellStyle name="Normal 5 2 3 2 2 2 2 3 3 2" xfId="51142" xr:uid="{3D4152E8-AF63-449B-84F7-8A8FAACB53BF}"/>
    <cellStyle name="Normal 5 2 3 2 2 2 2 3 4" xfId="51139" xr:uid="{9054340B-86C7-4CED-9AA7-94D00229BED9}"/>
    <cellStyle name="Normal 5 2 3 2 2 2 2 4" xfId="23214" xr:uid="{0C8AF185-991E-4346-9D1D-9ED6AFE82833}"/>
    <cellStyle name="Normal 5 2 3 2 2 2 2 4 2" xfId="23215" xr:uid="{0A22BBC8-B6C2-42F8-A8B7-43F893E258C8}"/>
    <cellStyle name="Normal 5 2 3 2 2 2 2 4 2 2" xfId="51144" xr:uid="{19B8E90D-424E-4CB3-881F-0A26F582236E}"/>
    <cellStyle name="Normal 5 2 3 2 2 2 2 4 3" xfId="51143" xr:uid="{CBD52EAA-4EA3-44D8-8744-283D8408CAE8}"/>
    <cellStyle name="Normal 5 2 3 2 2 2 2 5" xfId="23216" xr:uid="{9DAED6C1-B075-44E5-82C4-FAD9A826ECDC}"/>
    <cellStyle name="Normal 5 2 3 2 2 2 2 5 2" xfId="51145" xr:uid="{8A78F299-F060-4D3F-A6BC-CE180CABDCF5}"/>
    <cellStyle name="Normal 5 2 3 2 2 2 2 6" xfId="51130" xr:uid="{928DE224-2D9B-4EF7-9C9F-D7F91214B8C0}"/>
    <cellStyle name="Normal 5 2 3 2 2 2 3" xfId="23217" xr:uid="{B01D2EF0-E1E5-4BFA-90BF-C124FC5B47C6}"/>
    <cellStyle name="Normal 5 2 3 2 2 2 3 2" xfId="23218" xr:uid="{A731B41D-2888-4F67-B68F-C84ABB062F4F}"/>
    <cellStyle name="Normal 5 2 3 2 2 2 3 2 2" xfId="23219" xr:uid="{3FE25ED4-2548-450B-891A-3C5834AA8F6E}"/>
    <cellStyle name="Normal 5 2 3 2 2 2 3 2 2 2" xfId="23220" xr:uid="{B5453675-2969-4C7E-A4FF-27BFAEF46C9C}"/>
    <cellStyle name="Normal 5 2 3 2 2 2 3 2 2 2 2" xfId="51149" xr:uid="{F6E6965F-ABC8-4F11-9A7F-EE8DC43F97F1}"/>
    <cellStyle name="Normal 5 2 3 2 2 2 3 2 2 3" xfId="51148" xr:uid="{296ADE88-193A-40D5-818B-BB4A33AF2B60}"/>
    <cellStyle name="Normal 5 2 3 2 2 2 3 2 3" xfId="23221" xr:uid="{26D21B42-6BC3-4AC1-BE1B-7136CC2950FC}"/>
    <cellStyle name="Normal 5 2 3 2 2 2 3 2 3 2" xfId="51150" xr:uid="{4D0D3947-29C5-472A-A9B3-003D21F64444}"/>
    <cellStyle name="Normal 5 2 3 2 2 2 3 2 4" xfId="51147" xr:uid="{265D8380-7C0D-4D77-A71B-16CB74903F79}"/>
    <cellStyle name="Normal 5 2 3 2 2 2 3 3" xfId="23222" xr:uid="{45DEC53C-18AB-4521-B147-0EDF2EE50FD6}"/>
    <cellStyle name="Normal 5 2 3 2 2 2 3 3 2" xfId="23223" xr:uid="{22CD7082-9736-4C5A-923C-34AEC32D2FF0}"/>
    <cellStyle name="Normal 5 2 3 2 2 2 3 3 2 2" xfId="51152" xr:uid="{DB52CBFC-618A-4679-9CE0-B6021EFE2CCE}"/>
    <cellStyle name="Normal 5 2 3 2 2 2 3 3 3" xfId="51151" xr:uid="{655589CA-BA8B-4C50-94A5-978F41228911}"/>
    <cellStyle name="Normal 5 2 3 2 2 2 3 4" xfId="23224" xr:uid="{987E78F7-E966-4782-9BE1-09D3ED3FEAC7}"/>
    <cellStyle name="Normal 5 2 3 2 2 2 3 4 2" xfId="51153" xr:uid="{88AC2DE9-98A3-4AE7-9B48-4C1CC98D4CB0}"/>
    <cellStyle name="Normal 5 2 3 2 2 2 3 5" xfId="51146" xr:uid="{3C3CCCD8-86B6-4B48-8AD1-5F8CF19B884A}"/>
    <cellStyle name="Normal 5 2 3 2 2 2 4" xfId="23225" xr:uid="{B9841FE9-A40A-44DB-B111-69F39EE8F220}"/>
    <cellStyle name="Normal 5 2 3 2 2 2 4 2" xfId="23226" xr:uid="{4617855C-7CC2-4A30-BB2C-C34B6B38634B}"/>
    <cellStyle name="Normal 5 2 3 2 2 2 4 2 2" xfId="23227" xr:uid="{64F5D781-8112-4A62-9EAE-FCF73FAA4A57}"/>
    <cellStyle name="Normal 5 2 3 2 2 2 4 2 2 2" xfId="23228" xr:uid="{49CB92CF-07C0-49FE-A87A-0C2A0034EBBE}"/>
    <cellStyle name="Normal 5 2 3 2 2 2 4 2 2 2 2" xfId="51157" xr:uid="{72FB09F5-AE6E-466E-B085-73B413F68C63}"/>
    <cellStyle name="Normal 5 2 3 2 2 2 4 2 2 3" xfId="51156" xr:uid="{BCEE8952-2F74-4CD1-A389-B5D54C42DC7A}"/>
    <cellStyle name="Normal 5 2 3 2 2 2 4 2 3" xfId="23229" xr:uid="{5DBB5F8D-9556-4B28-A44F-67C58FDB372A}"/>
    <cellStyle name="Normal 5 2 3 2 2 2 4 2 3 2" xfId="51158" xr:uid="{190C4A47-0F18-4F96-9A98-2210FB998275}"/>
    <cellStyle name="Normal 5 2 3 2 2 2 4 2 4" xfId="51155" xr:uid="{6999BF04-A387-4BAB-B26D-9CB2B5C1B01A}"/>
    <cellStyle name="Normal 5 2 3 2 2 2 4 3" xfId="23230" xr:uid="{FD55E488-EA26-4E36-B43D-A5F6A403F8AF}"/>
    <cellStyle name="Normal 5 2 3 2 2 2 4 3 2" xfId="23231" xr:uid="{693B5FBF-79E1-4C1B-A4BC-6A25436EDCF3}"/>
    <cellStyle name="Normal 5 2 3 2 2 2 4 3 2 2" xfId="51160" xr:uid="{BB9F7019-6EEC-44F6-8B54-534963FB46C1}"/>
    <cellStyle name="Normal 5 2 3 2 2 2 4 3 3" xfId="51159" xr:uid="{0FAA349D-C63B-4E9A-97E0-1A375C65F2C7}"/>
    <cellStyle name="Normal 5 2 3 2 2 2 4 4" xfId="23232" xr:uid="{F004A458-7CAA-4165-85A0-3A24CB6F3B0D}"/>
    <cellStyle name="Normal 5 2 3 2 2 2 4 4 2" xfId="51161" xr:uid="{302FACAA-FC2C-49CE-B4B1-1B6C0995132A}"/>
    <cellStyle name="Normal 5 2 3 2 2 2 4 5" xfId="51154" xr:uid="{032033C7-C193-4F4E-9AD1-56734CAA7F72}"/>
    <cellStyle name="Normal 5 2 3 2 2 2 5" xfId="23233" xr:uid="{F3870C16-2C46-4AB9-B346-5C7480FDB323}"/>
    <cellStyle name="Normal 5 2 3 2 2 2 5 2" xfId="23234" xr:uid="{240A9727-9257-4111-B82F-F5A6255E6C66}"/>
    <cellStyle name="Normal 5 2 3 2 2 2 5 2 2" xfId="23235" xr:uid="{A1362A1E-7C25-4F5F-962A-978702D03ACA}"/>
    <cellStyle name="Normal 5 2 3 2 2 2 5 2 2 2" xfId="51164" xr:uid="{54528A1D-0618-4658-BC12-827B70C19C7B}"/>
    <cellStyle name="Normal 5 2 3 2 2 2 5 2 3" xfId="51163" xr:uid="{39DD64DF-3CCE-4932-AF9E-ECE75AE949FF}"/>
    <cellStyle name="Normal 5 2 3 2 2 2 5 3" xfId="23236" xr:uid="{079424AE-66F3-43AE-8FE0-77CD2AE027B6}"/>
    <cellStyle name="Normal 5 2 3 2 2 2 5 3 2" xfId="51165" xr:uid="{7AD74584-5FF9-4E9F-B6F4-B709AA4C6586}"/>
    <cellStyle name="Normal 5 2 3 2 2 2 5 4" xfId="51162" xr:uid="{141E3AAD-2D71-482F-9EE7-43A9CDE96B8D}"/>
    <cellStyle name="Normal 5 2 3 2 2 2 6" xfId="23237" xr:uid="{BB22A9A9-8EC2-4AD0-8FE4-FF3F04BC465B}"/>
    <cellStyle name="Normal 5 2 3 2 2 2 6 2" xfId="23238" xr:uid="{A3BC0DAF-AB72-4E7B-BB08-D76685648328}"/>
    <cellStyle name="Normal 5 2 3 2 2 2 6 2 2" xfId="51167" xr:uid="{D3223F20-8CCC-4F3C-BEF8-01FA2B9E176D}"/>
    <cellStyle name="Normal 5 2 3 2 2 2 6 3" xfId="51166" xr:uid="{BD83B9C1-6D3E-46AF-A70B-527AEC9D7DAC}"/>
    <cellStyle name="Normal 5 2 3 2 2 2 7" xfId="23239" xr:uid="{768A6934-CD98-408D-AE5F-A39192DB3C85}"/>
    <cellStyle name="Normal 5 2 3 2 2 2 7 2" xfId="51168" xr:uid="{BA78BC16-3FDD-40B8-9FC2-8B13F9AFE626}"/>
    <cellStyle name="Normal 5 2 3 2 2 2 8" xfId="28678" xr:uid="{0BDD306E-D6AE-4D16-A940-F2BAEFEC5860}"/>
    <cellStyle name="Normal 5 2 3 2 2 3" xfId="23240" xr:uid="{6D2835E8-34D2-466E-854D-50D341066095}"/>
    <cellStyle name="Normal 5 2 3 2 2 3 2" xfId="23241" xr:uid="{C3C1798B-9CD3-4F9D-B947-873E03C66E28}"/>
    <cellStyle name="Normal 5 2 3 2 2 3 2 2" xfId="23242" xr:uid="{34F598EC-B325-4BA2-B835-147F76E8ACB6}"/>
    <cellStyle name="Normal 5 2 3 2 2 3 2 2 2" xfId="23243" xr:uid="{8BCDE3C2-C4E7-493E-A5E1-5CC06DD7A938}"/>
    <cellStyle name="Normal 5 2 3 2 2 3 2 2 2 2" xfId="23244" xr:uid="{5CC84618-167F-4FB0-BFDB-9D80D931A387}"/>
    <cellStyle name="Normal 5 2 3 2 2 3 2 2 2 2 2" xfId="51173" xr:uid="{8DC57D6F-C303-4341-AF47-15271F60D444}"/>
    <cellStyle name="Normal 5 2 3 2 2 3 2 2 2 3" xfId="51172" xr:uid="{D145C041-8E17-4615-BE39-CE68A0BAF416}"/>
    <cellStyle name="Normal 5 2 3 2 2 3 2 2 3" xfId="23245" xr:uid="{918EAA31-3473-4C53-B05E-69B584E43AE2}"/>
    <cellStyle name="Normal 5 2 3 2 2 3 2 2 3 2" xfId="51174" xr:uid="{C8C8E6AB-D73E-41EB-B399-16B0B6617F35}"/>
    <cellStyle name="Normal 5 2 3 2 2 3 2 2 4" xfId="51171" xr:uid="{E4E6B511-652A-4B9D-A722-21D968B71F99}"/>
    <cellStyle name="Normal 5 2 3 2 2 3 2 3" xfId="23246" xr:uid="{2E828B5B-EA51-437C-9FB3-EB84EBCEF450}"/>
    <cellStyle name="Normal 5 2 3 2 2 3 2 3 2" xfId="23247" xr:uid="{C3069E37-0155-4381-978E-89BE7FABD463}"/>
    <cellStyle name="Normal 5 2 3 2 2 3 2 3 2 2" xfId="51176" xr:uid="{79A40E08-AEE7-4CD2-86B3-12CABF003D2D}"/>
    <cellStyle name="Normal 5 2 3 2 2 3 2 3 3" xfId="51175" xr:uid="{66B4A11A-4319-44D6-B10C-81A2B98071E1}"/>
    <cellStyle name="Normal 5 2 3 2 2 3 2 4" xfId="23248" xr:uid="{FAE9C84D-7BEA-4C9F-9A57-256A60BC92FC}"/>
    <cellStyle name="Normal 5 2 3 2 2 3 2 4 2" xfId="51177" xr:uid="{34809D28-9BB3-4367-B29D-E93DEB04BE0B}"/>
    <cellStyle name="Normal 5 2 3 2 2 3 2 5" xfId="51170" xr:uid="{FFD45F36-67C0-403A-AD0C-2796592CA147}"/>
    <cellStyle name="Normal 5 2 3 2 2 3 3" xfId="23249" xr:uid="{2119593A-A388-4BE3-8CD2-BB557F943482}"/>
    <cellStyle name="Normal 5 2 3 2 2 3 3 2" xfId="23250" xr:uid="{E8BF93E3-3BF8-4B8C-8163-DCCE10701AA4}"/>
    <cellStyle name="Normal 5 2 3 2 2 3 3 2 2" xfId="23251" xr:uid="{8809E8BF-769B-471B-995D-55940F6076A8}"/>
    <cellStyle name="Normal 5 2 3 2 2 3 3 2 2 2" xfId="51180" xr:uid="{C5A30CA8-3CB4-4693-A1D8-2448E3D50091}"/>
    <cellStyle name="Normal 5 2 3 2 2 3 3 2 3" xfId="51179" xr:uid="{B795CBFF-5FFD-4EFF-8117-5E3939AF643C}"/>
    <cellStyle name="Normal 5 2 3 2 2 3 3 3" xfId="23252" xr:uid="{E13BF768-1CF6-4DFD-AF71-E1AACDEF2D00}"/>
    <cellStyle name="Normal 5 2 3 2 2 3 3 3 2" xfId="51181" xr:uid="{AA4F73CF-8C62-4A62-9055-8C30A0F74430}"/>
    <cellStyle name="Normal 5 2 3 2 2 3 3 4" xfId="51178" xr:uid="{CCAC70E0-E680-4725-9D57-7F37F683791E}"/>
    <cellStyle name="Normal 5 2 3 2 2 3 4" xfId="23253" xr:uid="{D5D79352-2636-40B0-8298-91FA2F41ECAF}"/>
    <cellStyle name="Normal 5 2 3 2 2 3 4 2" xfId="23254" xr:uid="{9325AE9F-5A6E-447D-8835-6F682AD003C6}"/>
    <cellStyle name="Normal 5 2 3 2 2 3 4 2 2" xfId="51183" xr:uid="{2EC1C80B-3196-4F7F-954A-B134FE01D828}"/>
    <cellStyle name="Normal 5 2 3 2 2 3 4 3" xfId="51182" xr:uid="{E75AAE04-82BD-4586-A28C-B32749D9FE94}"/>
    <cellStyle name="Normal 5 2 3 2 2 3 5" xfId="23255" xr:uid="{533AB4B8-2831-4C0D-A229-44906E63387E}"/>
    <cellStyle name="Normal 5 2 3 2 2 3 5 2" xfId="51184" xr:uid="{8AA2027E-9CC3-457D-996A-C953702D13C7}"/>
    <cellStyle name="Normal 5 2 3 2 2 3 6" xfId="51169" xr:uid="{775BC973-B1BF-453E-8660-40B60684C48B}"/>
    <cellStyle name="Normal 5 2 3 2 2 4" xfId="23256" xr:uid="{8BB4350B-EE3C-495C-AFB7-CE3216FDE77D}"/>
    <cellStyle name="Normal 5 2 3 2 2 4 2" xfId="23257" xr:uid="{E1BD9504-0F4B-4472-8C42-FBA56FD08277}"/>
    <cellStyle name="Normal 5 2 3 2 2 4 2 2" xfId="23258" xr:uid="{4FE285B3-9603-4F54-8A95-3C6794B474E4}"/>
    <cellStyle name="Normal 5 2 3 2 2 4 2 2 2" xfId="23259" xr:uid="{AF5D3691-AD97-46FA-B32F-A57E4C79F7C9}"/>
    <cellStyle name="Normal 5 2 3 2 2 4 2 2 2 2" xfId="51188" xr:uid="{48C6531F-13E8-482F-B291-7D672498BAD5}"/>
    <cellStyle name="Normal 5 2 3 2 2 4 2 2 3" xfId="51187" xr:uid="{11033C30-8675-4CD9-AAAC-C59CA8A433D2}"/>
    <cellStyle name="Normal 5 2 3 2 2 4 2 3" xfId="23260" xr:uid="{0B023F65-E281-4539-B186-0768AE83338F}"/>
    <cellStyle name="Normal 5 2 3 2 2 4 2 3 2" xfId="51189" xr:uid="{499F552E-4980-44ED-B939-CE9A5BCB0ED1}"/>
    <cellStyle name="Normal 5 2 3 2 2 4 2 4" xfId="51186" xr:uid="{5E565A82-D576-42D7-A34C-9C9780BA9A15}"/>
    <cellStyle name="Normal 5 2 3 2 2 4 3" xfId="23261" xr:uid="{A9AE1B03-23F0-4F40-B7B7-E5F3DB97E644}"/>
    <cellStyle name="Normal 5 2 3 2 2 4 3 2" xfId="23262" xr:uid="{6BD78610-3FD8-416A-91E8-D54B8C0B0D9A}"/>
    <cellStyle name="Normal 5 2 3 2 2 4 3 2 2" xfId="51191" xr:uid="{9DB32BAD-D07D-4FCF-884B-0F170E8C325C}"/>
    <cellStyle name="Normal 5 2 3 2 2 4 3 3" xfId="51190" xr:uid="{54829A0D-4CEE-4D5A-B8EE-B8B2B744F21F}"/>
    <cellStyle name="Normal 5 2 3 2 2 4 4" xfId="23263" xr:uid="{2AA4163A-799A-4899-8DA4-A3A771EF4139}"/>
    <cellStyle name="Normal 5 2 3 2 2 4 4 2" xfId="51192" xr:uid="{51C76D63-578F-4699-9D5D-B18311ACEF8C}"/>
    <cellStyle name="Normal 5 2 3 2 2 4 5" xfId="51185" xr:uid="{EC561BED-33CA-4B75-9A3B-DDC37FE34001}"/>
    <cellStyle name="Normal 5 2 3 2 2 5" xfId="23264" xr:uid="{C9F9DA91-78BE-4452-90BB-72A9FFC135BB}"/>
    <cellStyle name="Normal 5 2 3 2 2 5 2" xfId="23265" xr:uid="{335CB34C-1420-445E-A554-BBB977C9E826}"/>
    <cellStyle name="Normal 5 2 3 2 2 5 2 2" xfId="23266" xr:uid="{4FEE840C-F1A7-48DF-8163-F47E726F82C6}"/>
    <cellStyle name="Normal 5 2 3 2 2 5 2 2 2" xfId="23267" xr:uid="{F1922292-9A6C-4204-B03C-7804DEEEAB4E}"/>
    <cellStyle name="Normal 5 2 3 2 2 5 2 2 2 2" xfId="51196" xr:uid="{82157BAA-083D-4A4D-9467-5341F4C8011D}"/>
    <cellStyle name="Normal 5 2 3 2 2 5 2 2 3" xfId="51195" xr:uid="{969C35AA-7BBF-4206-B178-380F423A3F34}"/>
    <cellStyle name="Normal 5 2 3 2 2 5 2 3" xfId="23268" xr:uid="{DFF8E0F8-2F4C-4BC6-AC3F-1FB2E89CA39C}"/>
    <cellStyle name="Normal 5 2 3 2 2 5 2 3 2" xfId="51197" xr:uid="{B223EE50-0BB4-4F84-AE62-53CB92413C66}"/>
    <cellStyle name="Normal 5 2 3 2 2 5 2 4" xfId="51194" xr:uid="{C50558AD-F027-4A78-9E6E-A80375B47670}"/>
    <cellStyle name="Normal 5 2 3 2 2 5 3" xfId="23269" xr:uid="{831268C9-9B19-4517-831C-BC5E4FA29294}"/>
    <cellStyle name="Normal 5 2 3 2 2 5 3 2" xfId="23270" xr:uid="{68DFC322-CBF4-4845-99CD-832BBF45D8BC}"/>
    <cellStyle name="Normal 5 2 3 2 2 5 3 2 2" xfId="51199" xr:uid="{5783DD5F-4CE3-4858-B386-3547FA249A52}"/>
    <cellStyle name="Normal 5 2 3 2 2 5 3 3" xfId="51198" xr:uid="{6E5A7E80-0D2F-4112-8A9D-722904FBCED1}"/>
    <cellStyle name="Normal 5 2 3 2 2 5 4" xfId="23271" xr:uid="{D28082EF-9236-4142-973C-6B2097EB3C56}"/>
    <cellStyle name="Normal 5 2 3 2 2 5 4 2" xfId="51200" xr:uid="{BCAEDC18-3633-4EEF-A7A8-E557B0A7EFB0}"/>
    <cellStyle name="Normal 5 2 3 2 2 5 5" xfId="51193" xr:uid="{2EE2200B-AF94-4B81-BC07-C2CCC3BE747B}"/>
    <cellStyle name="Normal 5 2 3 2 2 6" xfId="23272" xr:uid="{1560AB68-838D-4D7F-9F3D-CBBD6730EA05}"/>
    <cellStyle name="Normal 5 2 3 2 2 6 2" xfId="23273" xr:uid="{1B759275-FFFB-4253-876B-6B5907A68589}"/>
    <cellStyle name="Normal 5 2 3 2 2 6 2 2" xfId="23274" xr:uid="{961C7C66-0CF2-4F8E-9BB5-9DFF3756A62B}"/>
    <cellStyle name="Normal 5 2 3 2 2 6 2 2 2" xfId="51203" xr:uid="{CA14E252-CDD3-444D-8A58-22EC8657FC92}"/>
    <cellStyle name="Normal 5 2 3 2 2 6 2 3" xfId="51202" xr:uid="{037B2448-3344-4C7A-A770-392F8CC1CBF1}"/>
    <cellStyle name="Normal 5 2 3 2 2 6 3" xfId="23275" xr:uid="{5A0E4A76-6213-4FF4-816B-8F6C03042AA8}"/>
    <cellStyle name="Normal 5 2 3 2 2 6 3 2" xfId="51204" xr:uid="{62AA3EB6-88B2-4DC0-9C32-17C0B3E1EB22}"/>
    <cellStyle name="Normal 5 2 3 2 2 6 4" xfId="51201" xr:uid="{8A6456FE-70D3-47E9-9F6E-5E4769396007}"/>
    <cellStyle name="Normal 5 2 3 2 2 7" xfId="23276" xr:uid="{A77BE58A-738D-44F3-8BF1-AA852685E878}"/>
    <cellStyle name="Normal 5 2 3 2 2 7 2" xfId="23277" xr:uid="{3F27B515-8133-4D3E-A18C-18B0A7294BD1}"/>
    <cellStyle name="Normal 5 2 3 2 2 7 2 2" xfId="51206" xr:uid="{BF653C95-DFF5-480C-81CB-7BCC83081842}"/>
    <cellStyle name="Normal 5 2 3 2 2 7 3" xfId="51205" xr:uid="{A08C0503-D8A0-40FD-BAAE-0039E84D2141}"/>
    <cellStyle name="Normal 5 2 3 2 2 8" xfId="23278" xr:uid="{51B18D93-A710-4D31-AEBD-47C743F5D2E8}"/>
    <cellStyle name="Normal 5 2 3 2 2 8 2" xfId="51207" xr:uid="{55FAC53C-0235-423A-8C01-FC19815A96E8}"/>
    <cellStyle name="Normal 5 2 3 2 2 9" xfId="27982" xr:uid="{8D28BE7A-582A-492F-9881-B2D8D2553D03}"/>
    <cellStyle name="Normal 5 2 3 2 2 9 2" xfId="55900" xr:uid="{FDD78AEF-4EE4-46D0-A870-F864581E2267}"/>
    <cellStyle name="Normal 5 2 3 2 3" xfId="545" xr:uid="{09E089BB-4E7F-4B6C-A049-9D3897382099}"/>
    <cellStyle name="Normal 5 2 3 2 3 2" xfId="23279" xr:uid="{CAF6E8A2-6719-4AC6-9E65-0C1C4B091C60}"/>
    <cellStyle name="Normal 5 2 3 2 3 2 2" xfId="23280" xr:uid="{0775C1F1-F9A1-4E43-8F27-3241F59BCF5D}"/>
    <cellStyle name="Normal 5 2 3 2 3 2 2 2" xfId="23281" xr:uid="{37476914-A6AD-4F07-A097-8D6E142AD2DF}"/>
    <cellStyle name="Normal 5 2 3 2 3 2 2 2 2" xfId="23282" xr:uid="{6414DFE1-BDC2-4D73-A63E-59F66B058409}"/>
    <cellStyle name="Normal 5 2 3 2 3 2 2 2 2 2" xfId="23283" xr:uid="{933417AD-02A0-4203-A44D-C30B21CAFBB8}"/>
    <cellStyle name="Normal 5 2 3 2 3 2 2 2 2 2 2" xfId="51212" xr:uid="{DD596BDD-96F7-40AB-87B4-26D426C915FE}"/>
    <cellStyle name="Normal 5 2 3 2 3 2 2 2 2 3" xfId="51211" xr:uid="{D09B0A1D-05C5-4470-AC41-769BE8302D90}"/>
    <cellStyle name="Normal 5 2 3 2 3 2 2 2 3" xfId="23284" xr:uid="{84946293-7A89-4409-B941-B6DE08062FFB}"/>
    <cellStyle name="Normal 5 2 3 2 3 2 2 2 3 2" xfId="51213" xr:uid="{50731772-1C28-467B-9D8C-79FD955B3C2B}"/>
    <cellStyle name="Normal 5 2 3 2 3 2 2 2 4" xfId="51210" xr:uid="{227713CA-DDC1-4B0F-B442-7E148A0EA0EC}"/>
    <cellStyle name="Normal 5 2 3 2 3 2 2 3" xfId="23285" xr:uid="{23680CD1-829A-44DC-8C1C-589C19EAE2C1}"/>
    <cellStyle name="Normal 5 2 3 2 3 2 2 3 2" xfId="23286" xr:uid="{E089B50F-946F-4FDC-8E85-2D06592170D4}"/>
    <cellStyle name="Normal 5 2 3 2 3 2 2 3 2 2" xfId="51215" xr:uid="{BC79D9DE-9EA9-4525-AED8-36E9B7B78233}"/>
    <cellStyle name="Normal 5 2 3 2 3 2 2 3 3" xfId="51214" xr:uid="{31165440-B4EB-47F0-BDD6-33D97BFBD951}"/>
    <cellStyle name="Normal 5 2 3 2 3 2 2 4" xfId="23287" xr:uid="{4E535DDC-F45E-49AB-AF3C-F0F0C1387065}"/>
    <cellStyle name="Normal 5 2 3 2 3 2 2 4 2" xfId="51216" xr:uid="{33E96652-0506-42AA-ABA7-5BB9B5AFE4AD}"/>
    <cellStyle name="Normal 5 2 3 2 3 2 2 5" xfId="51209" xr:uid="{F8F833A9-8C80-4AE5-9D1E-9300B2C4022A}"/>
    <cellStyle name="Normal 5 2 3 2 3 2 3" xfId="23288" xr:uid="{DAEC7EE4-F1E1-4CAE-8D4E-0E0807A375E5}"/>
    <cellStyle name="Normal 5 2 3 2 3 2 3 2" xfId="23289" xr:uid="{AF1FB5ED-D745-4D15-89BD-7FC9E8B2AB08}"/>
    <cellStyle name="Normal 5 2 3 2 3 2 3 2 2" xfId="23290" xr:uid="{5B935788-3B9D-41C2-A2E9-85F86357EAF4}"/>
    <cellStyle name="Normal 5 2 3 2 3 2 3 2 2 2" xfId="51219" xr:uid="{32075143-595D-48FC-9E6E-C97663FF65CD}"/>
    <cellStyle name="Normal 5 2 3 2 3 2 3 2 3" xfId="51218" xr:uid="{9449ED66-2D18-46E9-9853-F1BCF57B8C19}"/>
    <cellStyle name="Normal 5 2 3 2 3 2 3 3" xfId="23291" xr:uid="{1AC91AD3-FB51-4F8F-A8E9-85A0473464F6}"/>
    <cellStyle name="Normal 5 2 3 2 3 2 3 3 2" xfId="51220" xr:uid="{71FE93A1-A18B-4D66-A77E-308916012C8C}"/>
    <cellStyle name="Normal 5 2 3 2 3 2 3 4" xfId="51217" xr:uid="{6B34D0BE-62A8-4F40-BBA7-44A1476C7BFB}"/>
    <cellStyle name="Normal 5 2 3 2 3 2 4" xfId="23292" xr:uid="{C9F46610-FD38-4F1F-A6C6-26DB06FD83D4}"/>
    <cellStyle name="Normal 5 2 3 2 3 2 4 2" xfId="23293" xr:uid="{E68CA7F1-AA8D-41FB-9F1F-9B22C7BE72FC}"/>
    <cellStyle name="Normal 5 2 3 2 3 2 4 2 2" xfId="51222" xr:uid="{095A88DA-0A90-435B-8148-36E1E619E557}"/>
    <cellStyle name="Normal 5 2 3 2 3 2 4 3" xfId="51221" xr:uid="{3E76EBBE-81D0-493B-ACD6-9A1D9E674D94}"/>
    <cellStyle name="Normal 5 2 3 2 3 2 5" xfId="23294" xr:uid="{5A10FAD0-2670-44D6-8823-03CD05523C93}"/>
    <cellStyle name="Normal 5 2 3 2 3 2 5 2" xfId="51223" xr:uid="{1AE81025-4DA1-40CF-A3B6-B176B58BF765}"/>
    <cellStyle name="Normal 5 2 3 2 3 2 6" xfId="51208" xr:uid="{FE17B458-482F-4C4E-ACE8-D363875B4401}"/>
    <cellStyle name="Normal 5 2 3 2 3 3" xfId="23295" xr:uid="{B28237A1-D8BD-449C-A195-EDAE97C81899}"/>
    <cellStyle name="Normal 5 2 3 2 3 3 2" xfId="23296" xr:uid="{6F20F9DC-8E25-4D24-A29A-25AD9106046A}"/>
    <cellStyle name="Normal 5 2 3 2 3 3 2 2" xfId="23297" xr:uid="{717B5891-7705-41DA-B02B-35A4FBE2CBA4}"/>
    <cellStyle name="Normal 5 2 3 2 3 3 2 2 2" xfId="23298" xr:uid="{A8B98548-E184-4DAE-95A6-59B38E2B588D}"/>
    <cellStyle name="Normal 5 2 3 2 3 3 2 2 2 2" xfId="51227" xr:uid="{2C569C55-B0A2-4665-A825-ABB62B2BFDC8}"/>
    <cellStyle name="Normal 5 2 3 2 3 3 2 2 3" xfId="51226" xr:uid="{7D19F20E-8CCF-4DB2-91FD-17C4078FE0B9}"/>
    <cellStyle name="Normal 5 2 3 2 3 3 2 3" xfId="23299" xr:uid="{4F46C3DA-C9D7-46E3-895A-2159220D1A1B}"/>
    <cellStyle name="Normal 5 2 3 2 3 3 2 3 2" xfId="51228" xr:uid="{DA901601-5B9C-4B6D-A7F7-170E78F3376F}"/>
    <cellStyle name="Normal 5 2 3 2 3 3 2 4" xfId="51225" xr:uid="{5A1D3737-2E02-45BB-B306-B49B694289C7}"/>
    <cellStyle name="Normal 5 2 3 2 3 3 3" xfId="23300" xr:uid="{6F4BE40F-0619-4AD3-890F-EA0B9749592C}"/>
    <cellStyle name="Normal 5 2 3 2 3 3 3 2" xfId="23301" xr:uid="{6F2C9002-0E31-4416-8C4E-AF7C19758C9B}"/>
    <cellStyle name="Normal 5 2 3 2 3 3 3 2 2" xfId="51230" xr:uid="{4FD3C47A-C81E-4C67-BE84-E9840CDDB036}"/>
    <cellStyle name="Normal 5 2 3 2 3 3 3 3" xfId="51229" xr:uid="{901B87E3-4559-48D7-BD55-0EFAC9805186}"/>
    <cellStyle name="Normal 5 2 3 2 3 3 4" xfId="23302" xr:uid="{2DC9DF35-2E48-4B94-BF09-3B35F7EFDE09}"/>
    <cellStyle name="Normal 5 2 3 2 3 3 4 2" xfId="51231" xr:uid="{679F0A8F-BCE9-46BC-89D5-65BE6DCF6756}"/>
    <cellStyle name="Normal 5 2 3 2 3 3 5" xfId="51224" xr:uid="{0F975F59-D323-4336-B157-54BCBE6686C6}"/>
    <cellStyle name="Normal 5 2 3 2 3 4" xfId="23303" xr:uid="{3AEA90FA-8FF2-4E48-8721-AE504430A05D}"/>
    <cellStyle name="Normal 5 2 3 2 3 4 2" xfId="23304" xr:uid="{BF58B23B-8013-4FD7-9E9B-388AD6464685}"/>
    <cellStyle name="Normal 5 2 3 2 3 4 2 2" xfId="23305" xr:uid="{3A2CEE0D-9BA1-45DE-9E05-CC0214E0FE34}"/>
    <cellStyle name="Normal 5 2 3 2 3 4 2 2 2" xfId="23306" xr:uid="{0C13DEF1-06D6-4E58-8200-0859E9E0D125}"/>
    <cellStyle name="Normal 5 2 3 2 3 4 2 2 2 2" xfId="51235" xr:uid="{85C1791C-9E3D-4B41-8017-EA7FFA82751A}"/>
    <cellStyle name="Normal 5 2 3 2 3 4 2 2 3" xfId="51234" xr:uid="{A4A966D6-F5D8-46EA-9A89-291950AB50EE}"/>
    <cellStyle name="Normal 5 2 3 2 3 4 2 3" xfId="23307" xr:uid="{889BDF4A-8D14-468C-A750-6754B13875BE}"/>
    <cellStyle name="Normal 5 2 3 2 3 4 2 3 2" xfId="51236" xr:uid="{46426DFF-A155-4111-A7EA-1F42E178D8C4}"/>
    <cellStyle name="Normal 5 2 3 2 3 4 2 4" xfId="51233" xr:uid="{55AE6610-390F-4046-B82F-2234A99C9568}"/>
    <cellStyle name="Normal 5 2 3 2 3 4 3" xfId="23308" xr:uid="{7BE5F562-6DA2-47DB-A4A1-4ECAE7B64C36}"/>
    <cellStyle name="Normal 5 2 3 2 3 4 3 2" xfId="23309" xr:uid="{872FBD3A-2F07-4368-BA1F-2313296A15EF}"/>
    <cellStyle name="Normal 5 2 3 2 3 4 3 2 2" xfId="51238" xr:uid="{23AB197B-B1FB-4CAF-89F7-7738B59B280D}"/>
    <cellStyle name="Normal 5 2 3 2 3 4 3 3" xfId="51237" xr:uid="{0B25C93D-A0F8-4090-849F-414AB1B894B3}"/>
    <cellStyle name="Normal 5 2 3 2 3 4 4" xfId="23310" xr:uid="{B3F7BDE5-2968-4891-8192-39F1829F317C}"/>
    <cellStyle name="Normal 5 2 3 2 3 4 4 2" xfId="51239" xr:uid="{177EE2A9-F644-412A-9F9D-68E131727425}"/>
    <cellStyle name="Normal 5 2 3 2 3 4 5" xfId="51232" xr:uid="{E7C568E2-7AA1-4724-9B20-FCBB1EA4EDF4}"/>
    <cellStyle name="Normal 5 2 3 2 3 5" xfId="23311" xr:uid="{5CEDEC71-0963-4738-816D-ECB4309EEB34}"/>
    <cellStyle name="Normal 5 2 3 2 3 5 2" xfId="23312" xr:uid="{6A65ECBA-D834-4B1A-866E-C9DCF02E3095}"/>
    <cellStyle name="Normal 5 2 3 2 3 5 2 2" xfId="23313" xr:uid="{BAF89FE6-DF39-4A84-B027-2BDC70487A1D}"/>
    <cellStyle name="Normal 5 2 3 2 3 5 2 2 2" xfId="51242" xr:uid="{DAD4FB36-EAD1-4111-9B47-51C51E766F3C}"/>
    <cellStyle name="Normal 5 2 3 2 3 5 2 3" xfId="51241" xr:uid="{20A1BFD0-031C-4674-A144-5960C1482ACB}"/>
    <cellStyle name="Normal 5 2 3 2 3 5 3" xfId="23314" xr:uid="{6F7B18EF-A3DD-444E-B702-8FE9BCA62274}"/>
    <cellStyle name="Normal 5 2 3 2 3 5 3 2" xfId="51243" xr:uid="{A114F5CD-1041-4BB5-9173-7D20B210B1E4}"/>
    <cellStyle name="Normal 5 2 3 2 3 5 4" xfId="51240" xr:uid="{022B4C64-CA3F-4A46-AAB9-CA052C0122CC}"/>
    <cellStyle name="Normal 5 2 3 2 3 6" xfId="23315" xr:uid="{884E2398-D6B8-4B57-B1ED-06FB1622F6B5}"/>
    <cellStyle name="Normal 5 2 3 2 3 6 2" xfId="23316" xr:uid="{966D38C2-6A50-4A89-8E4E-B450C0180501}"/>
    <cellStyle name="Normal 5 2 3 2 3 6 2 2" xfId="51245" xr:uid="{66D3DB70-1D29-472A-AD2A-A413B1C372CB}"/>
    <cellStyle name="Normal 5 2 3 2 3 6 3" xfId="51244" xr:uid="{0E215EA2-601B-4470-97B7-12E6F4F420E2}"/>
    <cellStyle name="Normal 5 2 3 2 3 7" xfId="23317" xr:uid="{7CC30346-9DC3-4F4E-AE43-031238447ECD}"/>
    <cellStyle name="Normal 5 2 3 2 3 7 2" xfId="51246" xr:uid="{4DADB0BD-FE38-47B3-AE79-C1577464E062}"/>
    <cellStyle name="Normal 5 2 3 2 3 8" xfId="28524" xr:uid="{974C6806-70DC-4651-87AD-3D1AA086C652}"/>
    <cellStyle name="Normal 5 2 3 2 4" xfId="23318" xr:uid="{A1D48CD8-4D94-4E46-BFA1-1F39F1977DFD}"/>
    <cellStyle name="Normal 5 2 3 2 4 2" xfId="23319" xr:uid="{39186696-267D-47BA-91A8-2D38E0380409}"/>
    <cellStyle name="Normal 5 2 3 2 4 2 2" xfId="23320" xr:uid="{6A4B888C-81BF-4D09-8701-3E8D47EAD02F}"/>
    <cellStyle name="Normal 5 2 3 2 4 2 2 2" xfId="23321" xr:uid="{3EBC2543-CFB4-44AE-B5FD-C742441ACF81}"/>
    <cellStyle name="Normal 5 2 3 2 4 2 2 2 2" xfId="23322" xr:uid="{63D48CE3-EC36-45AC-8E82-5171352ADB15}"/>
    <cellStyle name="Normal 5 2 3 2 4 2 2 2 2 2" xfId="51251" xr:uid="{42C15D2D-F655-439C-AF7D-33CADC0C709B}"/>
    <cellStyle name="Normal 5 2 3 2 4 2 2 2 3" xfId="51250" xr:uid="{5CB48D9B-BCF7-495F-8FB3-26BF920827F9}"/>
    <cellStyle name="Normal 5 2 3 2 4 2 2 3" xfId="23323" xr:uid="{5D73602A-F261-41CB-92E5-4A3135B02305}"/>
    <cellStyle name="Normal 5 2 3 2 4 2 2 3 2" xfId="51252" xr:uid="{EFE6CB7F-4772-4972-8DA9-339E44D63EA4}"/>
    <cellStyle name="Normal 5 2 3 2 4 2 2 4" xfId="51249" xr:uid="{52297F8C-D6BA-4417-AB62-98A37C181FFA}"/>
    <cellStyle name="Normal 5 2 3 2 4 2 3" xfId="23324" xr:uid="{23198155-D0A9-4230-B3CC-57B286FC839B}"/>
    <cellStyle name="Normal 5 2 3 2 4 2 3 2" xfId="23325" xr:uid="{9CE21C1D-9A2D-48B2-A315-2EE70EB77F3F}"/>
    <cellStyle name="Normal 5 2 3 2 4 2 3 2 2" xfId="51254" xr:uid="{47ECF9D6-2B9B-44D1-A53D-6B073A48DF4B}"/>
    <cellStyle name="Normal 5 2 3 2 4 2 3 3" xfId="51253" xr:uid="{FC6BC717-029E-4286-AE29-EC4AC586D429}"/>
    <cellStyle name="Normal 5 2 3 2 4 2 4" xfId="23326" xr:uid="{DC138BBC-7B4D-4476-B786-71B6E23DCFF4}"/>
    <cellStyle name="Normal 5 2 3 2 4 2 4 2" xfId="51255" xr:uid="{8D888A71-686B-438F-94C1-DB9F6CABFFCD}"/>
    <cellStyle name="Normal 5 2 3 2 4 2 5" xfId="51248" xr:uid="{937ED122-4F70-4FC7-83F6-3E1713F4355F}"/>
    <cellStyle name="Normal 5 2 3 2 4 3" xfId="23327" xr:uid="{415715E3-248D-4C2A-8CFC-7BE585ED8F35}"/>
    <cellStyle name="Normal 5 2 3 2 4 3 2" xfId="23328" xr:uid="{25930D81-C3AC-4750-BE82-5CF30A74FEF8}"/>
    <cellStyle name="Normal 5 2 3 2 4 3 2 2" xfId="23329" xr:uid="{F2FCD4BC-623E-452E-8B60-23728AF5A249}"/>
    <cellStyle name="Normal 5 2 3 2 4 3 2 2 2" xfId="51258" xr:uid="{EBABE688-53AA-4A82-BB4D-7E035CCA6759}"/>
    <cellStyle name="Normal 5 2 3 2 4 3 2 3" xfId="51257" xr:uid="{27940274-E888-4A75-9465-46AF3F481250}"/>
    <cellStyle name="Normal 5 2 3 2 4 3 3" xfId="23330" xr:uid="{0E28ABCC-A5DA-4E8F-91D7-E06645088F9E}"/>
    <cellStyle name="Normal 5 2 3 2 4 3 3 2" xfId="51259" xr:uid="{2D192464-A39C-4F02-A414-4ECC5AC8A28C}"/>
    <cellStyle name="Normal 5 2 3 2 4 3 4" xfId="51256" xr:uid="{5F44407B-1B6E-4FA2-8291-1A6B7E67C3DA}"/>
    <cellStyle name="Normal 5 2 3 2 4 4" xfId="23331" xr:uid="{24A7A9C1-AD50-4FE6-8BC4-890976BC6131}"/>
    <cellStyle name="Normal 5 2 3 2 4 4 2" xfId="23332" xr:uid="{A04DF056-8177-4110-BC08-ED5BEDA03587}"/>
    <cellStyle name="Normal 5 2 3 2 4 4 2 2" xfId="51261" xr:uid="{73D7A6F8-88E4-4A51-A243-E187B478D061}"/>
    <cellStyle name="Normal 5 2 3 2 4 4 3" xfId="51260" xr:uid="{A7FC01F7-4CAB-4CE5-AFB5-470A80E042C5}"/>
    <cellStyle name="Normal 5 2 3 2 4 5" xfId="23333" xr:uid="{55813156-8F05-4D47-B312-FF9005B16F0D}"/>
    <cellStyle name="Normal 5 2 3 2 4 5 2" xfId="51262" xr:uid="{A0B43950-B784-463C-8E46-36F8187D3C7F}"/>
    <cellStyle name="Normal 5 2 3 2 4 6" xfId="51247" xr:uid="{006A1A93-928C-4297-9C77-E2E08F473F64}"/>
    <cellStyle name="Normal 5 2 3 2 5" xfId="23334" xr:uid="{DDA35251-7CD9-49C8-A04A-EEC60DDD1EEC}"/>
    <cellStyle name="Normal 5 2 3 2 5 2" xfId="23335" xr:uid="{7C259FF3-EC92-4EA1-9D90-37044D65C9BA}"/>
    <cellStyle name="Normal 5 2 3 2 5 2 2" xfId="23336" xr:uid="{C4DD1635-9BF7-4751-8477-3F39C8E96243}"/>
    <cellStyle name="Normal 5 2 3 2 5 2 2 2" xfId="23337" xr:uid="{E3C3C56A-6B90-4A04-818D-ACF49EB04791}"/>
    <cellStyle name="Normal 5 2 3 2 5 2 2 2 2" xfId="51266" xr:uid="{F5CB922F-3537-4766-B0BA-E2C7701A7DF7}"/>
    <cellStyle name="Normal 5 2 3 2 5 2 2 3" xfId="51265" xr:uid="{CA79BE78-7557-47CC-B72A-34877F0D0D07}"/>
    <cellStyle name="Normal 5 2 3 2 5 2 3" xfId="23338" xr:uid="{7D56F8FE-32B0-4FB8-8AD9-9C3C2585FB5F}"/>
    <cellStyle name="Normal 5 2 3 2 5 2 3 2" xfId="51267" xr:uid="{161A051F-5790-4EE3-BD25-F967AA03F1D6}"/>
    <cellStyle name="Normal 5 2 3 2 5 2 4" xfId="51264" xr:uid="{65485E4B-CBB8-44E0-84B8-B6917A4AD7D4}"/>
    <cellStyle name="Normal 5 2 3 2 5 3" xfId="23339" xr:uid="{604B0048-F121-4760-940D-C83DAAF5D182}"/>
    <cellStyle name="Normal 5 2 3 2 5 3 2" xfId="23340" xr:uid="{E07C915A-E438-4C83-A935-B47F77492165}"/>
    <cellStyle name="Normal 5 2 3 2 5 3 2 2" xfId="51269" xr:uid="{C97B30BB-F955-41A2-A141-48B5E72387DD}"/>
    <cellStyle name="Normal 5 2 3 2 5 3 3" xfId="51268" xr:uid="{EAE149AC-4F64-41BA-A46F-034DE5B4E354}"/>
    <cellStyle name="Normal 5 2 3 2 5 4" xfId="23341" xr:uid="{2362525D-727F-4D82-9E68-5A6D7D4068B3}"/>
    <cellStyle name="Normal 5 2 3 2 5 4 2" xfId="51270" xr:uid="{FA1F947E-55C6-42E2-83B4-BCDF6C9FEC4E}"/>
    <cellStyle name="Normal 5 2 3 2 5 5" xfId="51263" xr:uid="{B048726A-EEBF-48F3-9104-D6A177B2F391}"/>
    <cellStyle name="Normal 5 2 3 2 6" xfId="23342" xr:uid="{0D888EAF-E314-4500-94B5-819A9CF8316C}"/>
    <cellStyle name="Normal 5 2 3 2 6 2" xfId="23343" xr:uid="{D505F5CD-716B-4E59-A8EA-82A91B4BD7EA}"/>
    <cellStyle name="Normal 5 2 3 2 6 2 2" xfId="23344" xr:uid="{38A48D6A-BC62-4401-A781-7BEF3F648C86}"/>
    <cellStyle name="Normal 5 2 3 2 6 2 2 2" xfId="23345" xr:uid="{3203FA4F-EF61-46DD-8F5C-18EC24EC0A45}"/>
    <cellStyle name="Normal 5 2 3 2 6 2 2 2 2" xfId="51274" xr:uid="{3F5016AA-70AA-446F-971C-8D6E93F7F2D2}"/>
    <cellStyle name="Normal 5 2 3 2 6 2 2 3" xfId="51273" xr:uid="{170FD0A6-40D9-438A-896B-BB73E45443DD}"/>
    <cellStyle name="Normal 5 2 3 2 6 2 3" xfId="23346" xr:uid="{7350FDF5-9AB8-4BCD-A44E-F6D93979EEAB}"/>
    <cellStyle name="Normal 5 2 3 2 6 2 3 2" xfId="51275" xr:uid="{C17FD574-3249-4D36-B7FD-C5599B422442}"/>
    <cellStyle name="Normal 5 2 3 2 6 2 4" xfId="51272" xr:uid="{D905F163-D668-4BEB-8F2B-216066BAF993}"/>
    <cellStyle name="Normal 5 2 3 2 6 3" xfId="23347" xr:uid="{FC5D71DE-FE09-45E2-BEB8-C1D99DD748E0}"/>
    <cellStyle name="Normal 5 2 3 2 6 3 2" xfId="23348" xr:uid="{FF0F725A-99F4-4335-8937-A082A1D99344}"/>
    <cellStyle name="Normal 5 2 3 2 6 3 2 2" xfId="51277" xr:uid="{C628D99A-E57D-4195-9D48-3777C26CB9CC}"/>
    <cellStyle name="Normal 5 2 3 2 6 3 3" xfId="51276" xr:uid="{74E7AA7E-ADEB-48EF-9E65-1916EC5B4623}"/>
    <cellStyle name="Normal 5 2 3 2 6 4" xfId="23349" xr:uid="{5684399B-D8CA-44B4-9053-F033340FDA67}"/>
    <cellStyle name="Normal 5 2 3 2 6 4 2" xfId="51278" xr:uid="{B01E9453-AA44-4FE2-BCA9-1B79557FB594}"/>
    <cellStyle name="Normal 5 2 3 2 6 5" xfId="51271" xr:uid="{9BBD7B2E-1701-491F-900D-3EA8F4CB0B9C}"/>
    <cellStyle name="Normal 5 2 3 2 7" xfId="23350" xr:uid="{ABE21703-8227-49AE-9632-3B058A7C774B}"/>
    <cellStyle name="Normal 5 2 3 2 7 2" xfId="23351" xr:uid="{4FEE7D20-1E37-46AB-BE10-A2BB744B0650}"/>
    <cellStyle name="Normal 5 2 3 2 7 2 2" xfId="23352" xr:uid="{7084E59C-C728-471A-BF0D-8AE8575592B2}"/>
    <cellStyle name="Normal 5 2 3 2 7 2 2 2" xfId="51281" xr:uid="{7F188B56-6CB9-4128-9661-E56291ED70B2}"/>
    <cellStyle name="Normal 5 2 3 2 7 2 3" xfId="51280" xr:uid="{A439620C-F6EA-4338-962A-CE444E273FE8}"/>
    <cellStyle name="Normal 5 2 3 2 7 3" xfId="23353" xr:uid="{4D3361DE-DDCE-46E8-91D9-0462C6AFAF1B}"/>
    <cellStyle name="Normal 5 2 3 2 7 3 2" xfId="51282" xr:uid="{A76B385F-FBCE-48E4-85AE-4C29A30E4B1C}"/>
    <cellStyle name="Normal 5 2 3 2 7 4" xfId="51279" xr:uid="{77981947-C406-4971-A2C1-102F97A80343}"/>
    <cellStyle name="Normal 5 2 3 2 8" xfId="23354" xr:uid="{BD4F25D3-0CB9-4CA9-9A84-F0E0FAEF3AD4}"/>
    <cellStyle name="Normal 5 2 3 2 8 2" xfId="23355" xr:uid="{E492297A-DDE4-4C89-94DA-AA647F9A89D0}"/>
    <cellStyle name="Normal 5 2 3 2 8 2 2" xfId="51284" xr:uid="{FEE90308-5B4F-4EDA-B041-3DA8B63C1E60}"/>
    <cellStyle name="Normal 5 2 3 2 8 3" xfId="51283" xr:uid="{2BDA807A-1832-42BE-BE0F-6C9BA7514DF3}"/>
    <cellStyle name="Normal 5 2 3 2 9" xfId="23356" xr:uid="{3FB0B38B-DF15-4D99-8F63-A59701C028FB}"/>
    <cellStyle name="Normal 5 2 3 2 9 2" xfId="51285" xr:uid="{4F16669A-D267-48CF-BD50-9BF9A78AB7DB}"/>
    <cellStyle name="Normal 5 2 3 3" xfId="275" xr:uid="{BED496C0-E8E9-489A-ACBF-A1654161BD16}"/>
    <cellStyle name="Normal 5 2 3 3 10" xfId="28256" xr:uid="{A46FE7AB-3896-4BF2-B104-BF090894773B}"/>
    <cellStyle name="Normal 5 2 3 3 2" xfId="622" xr:uid="{979250D4-67CB-40C4-9396-C0DD7BBC7089}"/>
    <cellStyle name="Normal 5 2 3 3 2 2" xfId="23357" xr:uid="{3E03E18D-4CA2-4418-B3EC-37C09F59CB67}"/>
    <cellStyle name="Normal 5 2 3 3 2 2 2" xfId="23358" xr:uid="{84DCED4E-B3ED-4B99-BBA0-970D2A3A5C26}"/>
    <cellStyle name="Normal 5 2 3 3 2 2 2 2" xfId="23359" xr:uid="{942628DA-52B1-4238-96FD-D69D748BD025}"/>
    <cellStyle name="Normal 5 2 3 3 2 2 2 2 2" xfId="23360" xr:uid="{367A33FB-48C0-4A47-A099-154FC3A7EA91}"/>
    <cellStyle name="Normal 5 2 3 3 2 2 2 2 2 2" xfId="23361" xr:uid="{666B2E83-8C35-44A8-BA20-BFC6768109AF}"/>
    <cellStyle name="Normal 5 2 3 3 2 2 2 2 2 2 2" xfId="51290" xr:uid="{54FCA764-C558-455C-8702-2ECB5FB5AAE4}"/>
    <cellStyle name="Normal 5 2 3 3 2 2 2 2 2 3" xfId="51289" xr:uid="{D5E740B8-77AC-4650-854E-41ABC9A1F6BB}"/>
    <cellStyle name="Normal 5 2 3 3 2 2 2 2 3" xfId="23362" xr:uid="{A226764E-EC5E-4E60-A163-D33D9F2D125C}"/>
    <cellStyle name="Normal 5 2 3 3 2 2 2 2 3 2" xfId="51291" xr:uid="{1A723A66-FF3B-47E7-90A8-73A2EA8709E6}"/>
    <cellStyle name="Normal 5 2 3 3 2 2 2 2 4" xfId="51288" xr:uid="{E38BB16D-399E-47E5-969E-3A41BCB48FC2}"/>
    <cellStyle name="Normal 5 2 3 3 2 2 2 3" xfId="23363" xr:uid="{630A26B3-07C1-49CB-B6FE-CA924D88AD8E}"/>
    <cellStyle name="Normal 5 2 3 3 2 2 2 3 2" xfId="23364" xr:uid="{A277B836-24DA-45BA-A2DA-BA3DBD79F5A8}"/>
    <cellStyle name="Normal 5 2 3 3 2 2 2 3 2 2" xfId="51293" xr:uid="{AD4A5E1F-CB29-4D55-8A04-7D24261D2E6B}"/>
    <cellStyle name="Normal 5 2 3 3 2 2 2 3 3" xfId="51292" xr:uid="{9148E426-FA3E-4781-AFD2-7FF317849283}"/>
    <cellStyle name="Normal 5 2 3 3 2 2 2 4" xfId="23365" xr:uid="{1E3D6B70-C846-42DA-B9AD-B835D699216C}"/>
    <cellStyle name="Normal 5 2 3 3 2 2 2 4 2" xfId="51294" xr:uid="{F9E3BA29-A711-4ABF-9672-56D2987CECE7}"/>
    <cellStyle name="Normal 5 2 3 3 2 2 2 5" xfId="51287" xr:uid="{A06A97EF-EE81-4C69-878B-89CC8FA477E5}"/>
    <cellStyle name="Normal 5 2 3 3 2 2 3" xfId="23366" xr:uid="{AEA287F9-3FBD-4EDC-A1BE-390F8F2FCD7F}"/>
    <cellStyle name="Normal 5 2 3 3 2 2 3 2" xfId="23367" xr:uid="{5A4E80B9-FD6D-44F9-842D-970E804B1DA4}"/>
    <cellStyle name="Normal 5 2 3 3 2 2 3 2 2" xfId="23368" xr:uid="{9AD4B4C8-56EB-4886-B156-5A72F57FE684}"/>
    <cellStyle name="Normal 5 2 3 3 2 2 3 2 2 2" xfId="51297" xr:uid="{E06AD283-9D47-4303-80C9-8A8CCFA05FD7}"/>
    <cellStyle name="Normal 5 2 3 3 2 2 3 2 3" xfId="51296" xr:uid="{43182526-EB6E-45A6-9B11-E249FC69E8ED}"/>
    <cellStyle name="Normal 5 2 3 3 2 2 3 3" xfId="23369" xr:uid="{C238AFB2-F3DA-4418-A875-6A0141494A04}"/>
    <cellStyle name="Normal 5 2 3 3 2 2 3 3 2" xfId="51298" xr:uid="{01F79389-F2BD-4951-9799-C4C5B855D6FB}"/>
    <cellStyle name="Normal 5 2 3 3 2 2 3 4" xfId="51295" xr:uid="{C0D06A01-DB03-4825-AB71-EA740BA293A1}"/>
    <cellStyle name="Normal 5 2 3 3 2 2 4" xfId="23370" xr:uid="{6AE9BEBA-CD3C-4E82-B839-EF4C61497404}"/>
    <cellStyle name="Normal 5 2 3 3 2 2 4 2" xfId="23371" xr:uid="{A97E55A2-C81B-4144-936E-A2D5256F872A}"/>
    <cellStyle name="Normal 5 2 3 3 2 2 4 2 2" xfId="51300" xr:uid="{8E846DDE-8693-40D7-A91D-1C94E15BA313}"/>
    <cellStyle name="Normal 5 2 3 3 2 2 4 3" xfId="51299" xr:uid="{F4362EA4-EDF9-4020-8EA1-20B97B1A7AB9}"/>
    <cellStyle name="Normal 5 2 3 3 2 2 5" xfId="23372" xr:uid="{24B28CA9-7375-47B5-894B-A5E17452BDB9}"/>
    <cellStyle name="Normal 5 2 3 3 2 2 5 2" xfId="51301" xr:uid="{2535E21E-249D-4689-A456-436A79CAC18D}"/>
    <cellStyle name="Normal 5 2 3 3 2 2 6" xfId="51286" xr:uid="{DA9A22F7-34F0-449F-B97B-E0E6E37723A7}"/>
    <cellStyle name="Normal 5 2 3 3 2 3" xfId="23373" xr:uid="{F19A4FDB-291B-4E20-84B3-4B4F4A20DD13}"/>
    <cellStyle name="Normal 5 2 3 3 2 3 2" xfId="23374" xr:uid="{CEDD184D-D76E-4253-A576-CCD2A44AEDB4}"/>
    <cellStyle name="Normal 5 2 3 3 2 3 2 2" xfId="23375" xr:uid="{BCCA03FD-3894-4D50-BD9C-D8BC108F2EF1}"/>
    <cellStyle name="Normal 5 2 3 3 2 3 2 2 2" xfId="23376" xr:uid="{5191DB7E-2A89-4200-BAC0-02F94A222FE2}"/>
    <cellStyle name="Normal 5 2 3 3 2 3 2 2 2 2" xfId="51305" xr:uid="{31ABCF95-DF33-4B65-92F6-187F1501E7FF}"/>
    <cellStyle name="Normal 5 2 3 3 2 3 2 2 3" xfId="51304" xr:uid="{D3A28968-499C-433D-BD24-CCC005F22AAC}"/>
    <cellStyle name="Normal 5 2 3 3 2 3 2 3" xfId="23377" xr:uid="{8CF88DE3-3BED-4512-AA44-663DE1D8E188}"/>
    <cellStyle name="Normal 5 2 3 3 2 3 2 3 2" xfId="51306" xr:uid="{5679C04D-5A53-487A-8693-FADE3A6651A6}"/>
    <cellStyle name="Normal 5 2 3 3 2 3 2 4" xfId="51303" xr:uid="{D167AA36-6421-490A-A494-E68ACA980460}"/>
    <cellStyle name="Normal 5 2 3 3 2 3 3" xfId="23378" xr:uid="{D9945767-70CD-46F4-A64C-46A4940BB887}"/>
    <cellStyle name="Normal 5 2 3 3 2 3 3 2" xfId="23379" xr:uid="{E8843AC4-10EE-4DBF-9225-609B814CA10C}"/>
    <cellStyle name="Normal 5 2 3 3 2 3 3 2 2" xfId="51308" xr:uid="{61206566-CA41-4501-A078-EA07B74A6D61}"/>
    <cellStyle name="Normal 5 2 3 3 2 3 3 3" xfId="51307" xr:uid="{93AEC698-CA2D-4BD1-8552-DD84840F5B71}"/>
    <cellStyle name="Normal 5 2 3 3 2 3 4" xfId="23380" xr:uid="{B9AC9C89-E8EF-420E-8BC5-E80E6516398C}"/>
    <cellStyle name="Normal 5 2 3 3 2 3 4 2" xfId="51309" xr:uid="{CBD41064-79F5-4A7B-96BE-CF2C3AB66DF5}"/>
    <cellStyle name="Normal 5 2 3 3 2 3 5" xfId="51302" xr:uid="{16EA56C1-A6F2-41ED-B007-2E5E1E9D521D}"/>
    <cellStyle name="Normal 5 2 3 3 2 4" xfId="23381" xr:uid="{C7BE8F53-E17C-4353-8D4B-6CCD306BF3D2}"/>
    <cellStyle name="Normal 5 2 3 3 2 4 2" xfId="23382" xr:uid="{85822031-7D01-4546-ADB9-932AAABD09A1}"/>
    <cellStyle name="Normal 5 2 3 3 2 4 2 2" xfId="23383" xr:uid="{5BF811EB-CCBA-4166-8DC7-CD9561FB60D3}"/>
    <cellStyle name="Normal 5 2 3 3 2 4 2 2 2" xfId="23384" xr:uid="{9C4300C8-3B66-4187-9B23-0BA069691B9C}"/>
    <cellStyle name="Normal 5 2 3 3 2 4 2 2 2 2" xfId="51313" xr:uid="{BDCE367E-9DEA-43B5-9075-279D5BC11D57}"/>
    <cellStyle name="Normal 5 2 3 3 2 4 2 2 3" xfId="51312" xr:uid="{4131F59D-605E-4C35-BC6D-4640D6D5A92E}"/>
    <cellStyle name="Normal 5 2 3 3 2 4 2 3" xfId="23385" xr:uid="{B5F24DA1-005E-4B40-B9EC-CDC8ADADAB73}"/>
    <cellStyle name="Normal 5 2 3 3 2 4 2 3 2" xfId="51314" xr:uid="{B9E742AE-B13E-4D12-8583-9ABA0F9FB1E8}"/>
    <cellStyle name="Normal 5 2 3 3 2 4 2 4" xfId="51311" xr:uid="{F0D191B4-B25F-4699-8E24-0EC6A5F14E55}"/>
    <cellStyle name="Normal 5 2 3 3 2 4 3" xfId="23386" xr:uid="{7763B302-29C8-4DD9-99C7-48FEF95E5B5E}"/>
    <cellStyle name="Normal 5 2 3 3 2 4 3 2" xfId="23387" xr:uid="{4487F77B-9982-4099-8ADC-DDE9EE3243AB}"/>
    <cellStyle name="Normal 5 2 3 3 2 4 3 2 2" xfId="51316" xr:uid="{41FB1092-163D-401B-BD97-51ACACE584CF}"/>
    <cellStyle name="Normal 5 2 3 3 2 4 3 3" xfId="51315" xr:uid="{A148FB83-0A53-450F-ACBE-207F418955D3}"/>
    <cellStyle name="Normal 5 2 3 3 2 4 4" xfId="23388" xr:uid="{0D70A313-0AA5-430C-9FBC-949BC105C816}"/>
    <cellStyle name="Normal 5 2 3 3 2 4 4 2" xfId="51317" xr:uid="{5335B551-0F09-42F4-8FA4-CCF87410DC26}"/>
    <cellStyle name="Normal 5 2 3 3 2 4 5" xfId="51310" xr:uid="{7E8C7673-498F-4D8A-BECF-B98CD64DA356}"/>
    <cellStyle name="Normal 5 2 3 3 2 5" xfId="23389" xr:uid="{6947EC48-9400-495A-956F-2EFA2FBE47B7}"/>
    <cellStyle name="Normal 5 2 3 3 2 5 2" xfId="23390" xr:uid="{2CDCE158-B596-4F69-A646-3B4EDBD20FD9}"/>
    <cellStyle name="Normal 5 2 3 3 2 5 2 2" xfId="23391" xr:uid="{79C698F3-2141-4ABD-BE7A-1FDE629C6D8A}"/>
    <cellStyle name="Normal 5 2 3 3 2 5 2 2 2" xfId="51320" xr:uid="{16ADA409-64F4-4C11-9A51-DBCC71EBCAFA}"/>
    <cellStyle name="Normal 5 2 3 3 2 5 2 3" xfId="51319" xr:uid="{892784FB-E0AB-45B7-92E6-464BE79BA637}"/>
    <cellStyle name="Normal 5 2 3 3 2 5 3" xfId="23392" xr:uid="{F1F6C29D-844C-4B3C-A1CC-6EDB240246A9}"/>
    <cellStyle name="Normal 5 2 3 3 2 5 3 2" xfId="51321" xr:uid="{E360EA62-940C-45C1-887F-25AABAB50F7E}"/>
    <cellStyle name="Normal 5 2 3 3 2 5 4" xfId="51318" xr:uid="{3695C084-AF9D-4D49-AD5C-F594D9506E81}"/>
    <cellStyle name="Normal 5 2 3 3 2 6" xfId="23393" xr:uid="{F6C5CA5E-614B-49E0-AB6C-DB5163F79855}"/>
    <cellStyle name="Normal 5 2 3 3 2 6 2" xfId="23394" xr:uid="{0E23C865-9019-4775-9100-D070B47681DD}"/>
    <cellStyle name="Normal 5 2 3 3 2 6 2 2" xfId="51323" xr:uid="{B5E9A33D-22CB-4C16-B0A5-01A14186A434}"/>
    <cellStyle name="Normal 5 2 3 3 2 6 3" xfId="51322" xr:uid="{2B3BAD9B-C558-4067-9A44-A01D3A540A21}"/>
    <cellStyle name="Normal 5 2 3 3 2 7" xfId="23395" xr:uid="{F0A347C7-DF82-4CEC-AEC4-7D9CEBDFA61D}"/>
    <cellStyle name="Normal 5 2 3 3 2 7 2" xfId="51324" xr:uid="{0B78566F-EA58-4ABB-8C8F-4218D620DFF8}"/>
    <cellStyle name="Normal 5 2 3 3 2 8" xfId="28601" xr:uid="{B67071AC-3289-401D-8D30-5544B84984E8}"/>
    <cellStyle name="Normal 5 2 3 3 3" xfId="23396" xr:uid="{CC4F747C-81A7-40CF-AF64-E45C315B4FE3}"/>
    <cellStyle name="Normal 5 2 3 3 3 2" xfId="23397" xr:uid="{BBE64992-09F2-44F3-867B-B8E60E737938}"/>
    <cellStyle name="Normal 5 2 3 3 3 2 2" xfId="23398" xr:uid="{81ACC3F1-0670-4E5D-82DD-EB7A03D1D163}"/>
    <cellStyle name="Normal 5 2 3 3 3 2 2 2" xfId="23399" xr:uid="{424FEA67-7229-4C26-91BF-3E45E9A3618F}"/>
    <cellStyle name="Normal 5 2 3 3 3 2 2 2 2" xfId="23400" xr:uid="{15680E03-9EE3-41D2-A83F-7614409E408D}"/>
    <cellStyle name="Normal 5 2 3 3 3 2 2 2 2 2" xfId="51329" xr:uid="{384A53D0-F2C1-493B-906E-CCF50707B31A}"/>
    <cellStyle name="Normal 5 2 3 3 3 2 2 2 3" xfId="51328" xr:uid="{16D80831-B3E8-4024-95B1-F8F79506E854}"/>
    <cellStyle name="Normal 5 2 3 3 3 2 2 3" xfId="23401" xr:uid="{CA1C87F9-B914-4183-A1DA-406D47E2341E}"/>
    <cellStyle name="Normal 5 2 3 3 3 2 2 3 2" xfId="51330" xr:uid="{C0D1EF1C-20EB-4B21-9001-05A107F4B61F}"/>
    <cellStyle name="Normal 5 2 3 3 3 2 2 4" xfId="51327" xr:uid="{42B90123-E348-49A4-85EF-FEB2777E4169}"/>
    <cellStyle name="Normal 5 2 3 3 3 2 3" xfId="23402" xr:uid="{836C0FBD-BA82-45E2-A2BF-B8528257F162}"/>
    <cellStyle name="Normal 5 2 3 3 3 2 3 2" xfId="23403" xr:uid="{ACEDA92F-6252-47B5-B494-185018C687D9}"/>
    <cellStyle name="Normal 5 2 3 3 3 2 3 2 2" xfId="51332" xr:uid="{932EC99B-08AD-4659-82BF-1537BF24626D}"/>
    <cellStyle name="Normal 5 2 3 3 3 2 3 3" xfId="51331" xr:uid="{9BE37A6E-A813-4341-A117-24D8BDCE7DFF}"/>
    <cellStyle name="Normal 5 2 3 3 3 2 4" xfId="23404" xr:uid="{BB168905-54AC-4432-83FB-3CF3D148FCB1}"/>
    <cellStyle name="Normal 5 2 3 3 3 2 4 2" xfId="51333" xr:uid="{71050731-0C55-4058-A157-FC2BE5EA1F51}"/>
    <cellStyle name="Normal 5 2 3 3 3 2 5" xfId="51326" xr:uid="{2CBA77B9-E82F-4077-8B77-B791D4ECF65D}"/>
    <cellStyle name="Normal 5 2 3 3 3 3" xfId="23405" xr:uid="{BF36B3CA-8389-46D7-BBF2-C37F57F27D8D}"/>
    <cellStyle name="Normal 5 2 3 3 3 3 2" xfId="23406" xr:uid="{9007B99A-4253-4C50-86FE-D030FC0C3070}"/>
    <cellStyle name="Normal 5 2 3 3 3 3 2 2" xfId="23407" xr:uid="{43F262C4-6DEA-4434-A16C-67B8333999CE}"/>
    <cellStyle name="Normal 5 2 3 3 3 3 2 2 2" xfId="51336" xr:uid="{ABB820F6-A460-4447-BE19-12DED043CF67}"/>
    <cellStyle name="Normal 5 2 3 3 3 3 2 3" xfId="51335" xr:uid="{00E3DBA1-795D-4F4B-B223-01048FF5B9A7}"/>
    <cellStyle name="Normal 5 2 3 3 3 3 3" xfId="23408" xr:uid="{8B091D9F-2FCF-4D72-8947-102EB34D1808}"/>
    <cellStyle name="Normal 5 2 3 3 3 3 3 2" xfId="51337" xr:uid="{1FEA7E3F-AB48-4391-9CA3-D30ACD1F80FF}"/>
    <cellStyle name="Normal 5 2 3 3 3 3 4" xfId="51334" xr:uid="{C6B27D3D-758F-48D1-8A7B-F600B5554D61}"/>
    <cellStyle name="Normal 5 2 3 3 3 4" xfId="23409" xr:uid="{3C2DD808-B9D8-43B6-A360-528FED845F6A}"/>
    <cellStyle name="Normal 5 2 3 3 3 4 2" xfId="23410" xr:uid="{42F1BF86-1BEC-41E5-8405-A71655A0C4B7}"/>
    <cellStyle name="Normal 5 2 3 3 3 4 2 2" xfId="51339" xr:uid="{0B93C9CC-81DC-481A-BB9B-1AA1A7E34470}"/>
    <cellStyle name="Normal 5 2 3 3 3 4 3" xfId="51338" xr:uid="{56FDD788-0E8D-4737-AB61-E624366CD81D}"/>
    <cellStyle name="Normal 5 2 3 3 3 5" xfId="23411" xr:uid="{D476578F-0961-46EC-A569-2C0A12FEA584}"/>
    <cellStyle name="Normal 5 2 3 3 3 5 2" xfId="51340" xr:uid="{4D00570C-192F-4A67-AFDC-112F0C3CE7C1}"/>
    <cellStyle name="Normal 5 2 3 3 3 6" xfId="51325" xr:uid="{94458478-E7FB-4EE5-A761-2848C72EB7DE}"/>
    <cellStyle name="Normal 5 2 3 3 4" xfId="23412" xr:uid="{E716A2AD-2420-4342-B0DE-95DEB53CC590}"/>
    <cellStyle name="Normal 5 2 3 3 4 2" xfId="23413" xr:uid="{BFD007ED-7A82-4B86-A757-D733C236175F}"/>
    <cellStyle name="Normal 5 2 3 3 4 2 2" xfId="23414" xr:uid="{D12D5B75-E8DC-40C7-8794-042A4FC6144C}"/>
    <cellStyle name="Normal 5 2 3 3 4 2 2 2" xfId="23415" xr:uid="{7C74206E-E128-4F80-A227-EEEAC4278EDE}"/>
    <cellStyle name="Normal 5 2 3 3 4 2 2 2 2" xfId="51344" xr:uid="{7235D70D-CC8F-4BF1-AA6D-5BE0FF781742}"/>
    <cellStyle name="Normal 5 2 3 3 4 2 2 3" xfId="51343" xr:uid="{66966BBE-FD19-4F62-B125-A565273D8AAA}"/>
    <cellStyle name="Normal 5 2 3 3 4 2 3" xfId="23416" xr:uid="{FC80E283-3AA0-47B4-A4E6-62C6364FCA21}"/>
    <cellStyle name="Normal 5 2 3 3 4 2 3 2" xfId="51345" xr:uid="{5DC962D3-7E41-44A2-98C6-569445D8026F}"/>
    <cellStyle name="Normal 5 2 3 3 4 2 4" xfId="51342" xr:uid="{6BCE7C1E-7CFB-4FCF-8474-BB06ED9D8C80}"/>
    <cellStyle name="Normal 5 2 3 3 4 3" xfId="23417" xr:uid="{60DB3FCE-B5C5-4B0E-8FB6-CBFA8F945ACC}"/>
    <cellStyle name="Normal 5 2 3 3 4 3 2" xfId="23418" xr:uid="{8A8F8040-26F2-4F2F-9F46-B08C41CA06F3}"/>
    <cellStyle name="Normal 5 2 3 3 4 3 2 2" xfId="51347" xr:uid="{C65C4F03-6434-44A2-9F89-D04503C3CAD1}"/>
    <cellStyle name="Normal 5 2 3 3 4 3 3" xfId="51346" xr:uid="{20D35251-FB4C-4AC7-98E1-5C1E07D96552}"/>
    <cellStyle name="Normal 5 2 3 3 4 4" xfId="23419" xr:uid="{C738DE0C-069A-4847-966C-919D71CA5A78}"/>
    <cellStyle name="Normal 5 2 3 3 4 4 2" xfId="51348" xr:uid="{8C35D1B3-4566-4401-858D-E65C4AF8677B}"/>
    <cellStyle name="Normal 5 2 3 3 4 5" xfId="51341" xr:uid="{F09979D7-3E2D-42B7-95FF-2169341FD7E4}"/>
    <cellStyle name="Normal 5 2 3 3 5" xfId="23420" xr:uid="{E5640E83-444C-4E4F-BE38-7C3E2114B75B}"/>
    <cellStyle name="Normal 5 2 3 3 5 2" xfId="23421" xr:uid="{6CC87A84-03AD-48F5-B5C7-AE0868DF4AC4}"/>
    <cellStyle name="Normal 5 2 3 3 5 2 2" xfId="23422" xr:uid="{E3BE85ED-0E51-4D6C-9376-7FBCCC65EA34}"/>
    <cellStyle name="Normal 5 2 3 3 5 2 2 2" xfId="23423" xr:uid="{BB9EFE3E-CFE0-4560-B69D-FDAABA37FCD1}"/>
    <cellStyle name="Normal 5 2 3 3 5 2 2 2 2" xfId="51352" xr:uid="{F85B2F33-A6A1-490D-B713-64349059B9E2}"/>
    <cellStyle name="Normal 5 2 3 3 5 2 2 3" xfId="51351" xr:uid="{5DA710ED-EE61-4297-90AB-30E2343C3F26}"/>
    <cellStyle name="Normal 5 2 3 3 5 2 3" xfId="23424" xr:uid="{48D19B81-7370-42CF-8EC7-256D016EED62}"/>
    <cellStyle name="Normal 5 2 3 3 5 2 3 2" xfId="51353" xr:uid="{DBB57C69-9184-44FA-AA37-C9D43A04DA21}"/>
    <cellStyle name="Normal 5 2 3 3 5 2 4" xfId="51350" xr:uid="{A41DDA7E-D497-4100-B2F4-18196DB3736F}"/>
    <cellStyle name="Normal 5 2 3 3 5 3" xfId="23425" xr:uid="{7188F49E-742B-43E7-9DD9-4F27C5229220}"/>
    <cellStyle name="Normal 5 2 3 3 5 3 2" xfId="23426" xr:uid="{BE7915A5-EF90-42DA-ACFD-EFCDFC0252B6}"/>
    <cellStyle name="Normal 5 2 3 3 5 3 2 2" xfId="51355" xr:uid="{DD95B465-566C-49C0-95B6-368833F7C348}"/>
    <cellStyle name="Normal 5 2 3 3 5 3 3" xfId="51354" xr:uid="{D8784501-8CB2-4EA2-8BDB-00C03C57ACDD}"/>
    <cellStyle name="Normal 5 2 3 3 5 4" xfId="23427" xr:uid="{7A35B868-571D-48C1-989A-3DA2F318C8E4}"/>
    <cellStyle name="Normal 5 2 3 3 5 4 2" xfId="51356" xr:uid="{1A80C139-00D3-4A75-8519-75CC956E5A1B}"/>
    <cellStyle name="Normal 5 2 3 3 5 5" xfId="51349" xr:uid="{69E79097-0AF7-4A4E-9815-A8A5645F864A}"/>
    <cellStyle name="Normal 5 2 3 3 6" xfId="23428" xr:uid="{4502B5CF-AFD3-48D9-B42F-0F5C73905D47}"/>
    <cellStyle name="Normal 5 2 3 3 6 2" xfId="23429" xr:uid="{BD12DE23-58E1-45FE-A60D-345BE7A264A4}"/>
    <cellStyle name="Normal 5 2 3 3 6 2 2" xfId="23430" xr:uid="{387F6D34-C779-4E78-9552-5825D998B53D}"/>
    <cellStyle name="Normal 5 2 3 3 6 2 2 2" xfId="51359" xr:uid="{57486B02-6D8E-43FD-A492-BAF4431FF679}"/>
    <cellStyle name="Normal 5 2 3 3 6 2 3" xfId="51358" xr:uid="{3A5B45FC-DCF5-43C2-AB49-290401A254D3}"/>
    <cellStyle name="Normal 5 2 3 3 6 3" xfId="23431" xr:uid="{BC2EB1A3-CFBE-4AE1-B614-B90DF11B1585}"/>
    <cellStyle name="Normal 5 2 3 3 6 3 2" xfId="51360" xr:uid="{54EFEB3A-28FE-4617-BDDC-C353296D2916}"/>
    <cellStyle name="Normal 5 2 3 3 6 4" xfId="51357" xr:uid="{E078C99B-60C9-4A2F-88A3-EE67DA1CBDF6}"/>
    <cellStyle name="Normal 5 2 3 3 7" xfId="23432" xr:uid="{74A7936F-5316-4C98-B0A4-BBEF60823C85}"/>
    <cellStyle name="Normal 5 2 3 3 7 2" xfId="23433" xr:uid="{0DAFDC35-CF04-4A50-B606-C0E5A8C92BC4}"/>
    <cellStyle name="Normal 5 2 3 3 7 2 2" xfId="51362" xr:uid="{D61EB339-00D8-4794-AA20-0DF1D3CBCF26}"/>
    <cellStyle name="Normal 5 2 3 3 7 3" xfId="51361" xr:uid="{9E9BFE86-E60C-4FE9-8E76-2114C8E444E4}"/>
    <cellStyle name="Normal 5 2 3 3 8" xfId="23434" xr:uid="{8B0A6F1C-42AC-47BB-B0AF-95393FC0969A}"/>
    <cellStyle name="Normal 5 2 3 3 8 2" xfId="51363" xr:uid="{3ED810D0-ADE2-46B5-AE58-FF9D03A396B2}"/>
    <cellStyle name="Normal 5 2 3 3 9" xfId="27983" xr:uid="{5B73689A-0CF2-48EA-A510-EEF1692CD511}"/>
    <cellStyle name="Normal 5 2 3 3 9 2" xfId="55901" xr:uid="{6FFD4748-0978-41E9-8661-678DB8D6BAB8}"/>
    <cellStyle name="Normal 5 2 3 4" xfId="468" xr:uid="{EBAA9FC7-677B-4791-8BBE-E92552F10646}"/>
    <cellStyle name="Normal 5 2 3 4 2" xfId="23435" xr:uid="{33765D11-2426-41ED-B4FB-D51B1C3EC189}"/>
    <cellStyle name="Normal 5 2 3 4 2 2" xfId="23436" xr:uid="{C7F3B0CD-BE36-454B-B069-6453E20B247D}"/>
    <cellStyle name="Normal 5 2 3 4 2 2 2" xfId="23437" xr:uid="{CD9909B6-35EC-4FB2-A8FA-270432952B46}"/>
    <cellStyle name="Normal 5 2 3 4 2 2 2 2" xfId="23438" xr:uid="{D42BC89D-F23F-4004-BACC-BCE986B8ACCB}"/>
    <cellStyle name="Normal 5 2 3 4 2 2 2 2 2" xfId="23439" xr:uid="{34882DE6-4CB3-4315-A71C-D5550F314A68}"/>
    <cellStyle name="Normal 5 2 3 4 2 2 2 2 2 2" xfId="51368" xr:uid="{CA33805F-D470-4A05-B045-04F67D619770}"/>
    <cellStyle name="Normal 5 2 3 4 2 2 2 2 3" xfId="51367" xr:uid="{56D39A38-2C65-4E39-9998-4A209890BDE5}"/>
    <cellStyle name="Normal 5 2 3 4 2 2 2 3" xfId="23440" xr:uid="{332CE1DE-3EFB-4195-9A44-F8BB85CAAAE2}"/>
    <cellStyle name="Normal 5 2 3 4 2 2 2 3 2" xfId="51369" xr:uid="{404254C3-5F6C-4210-BF3D-A39F4B0809AA}"/>
    <cellStyle name="Normal 5 2 3 4 2 2 2 4" xfId="51366" xr:uid="{26AB953D-A149-494E-8D40-EE5A6B0419AF}"/>
    <cellStyle name="Normal 5 2 3 4 2 2 3" xfId="23441" xr:uid="{174A8C8E-E103-4557-98A7-0CF8A2473A50}"/>
    <cellStyle name="Normal 5 2 3 4 2 2 3 2" xfId="23442" xr:uid="{8A90DD11-FED7-439E-9E5B-6A334B5BD916}"/>
    <cellStyle name="Normal 5 2 3 4 2 2 3 2 2" xfId="51371" xr:uid="{6B7EDE6D-4CFD-4A8A-A4CD-23E375AA31B1}"/>
    <cellStyle name="Normal 5 2 3 4 2 2 3 3" xfId="51370" xr:uid="{73F79AA4-B9EF-45D8-9DF1-761194676B79}"/>
    <cellStyle name="Normal 5 2 3 4 2 2 4" xfId="23443" xr:uid="{867A658D-4644-4497-92B9-11F546487295}"/>
    <cellStyle name="Normal 5 2 3 4 2 2 4 2" xfId="51372" xr:uid="{E356E5D7-86A0-4CE3-BFF6-EEEDD20F976E}"/>
    <cellStyle name="Normal 5 2 3 4 2 2 5" xfId="51365" xr:uid="{B8F9BF01-702F-4F7D-BB64-E0CD912ECC61}"/>
    <cellStyle name="Normal 5 2 3 4 2 3" xfId="23444" xr:uid="{F62877AD-696F-4166-BE83-81497100D7F4}"/>
    <cellStyle name="Normal 5 2 3 4 2 3 2" xfId="23445" xr:uid="{A227F6D2-DA63-4878-821F-EB3D61131959}"/>
    <cellStyle name="Normal 5 2 3 4 2 3 2 2" xfId="23446" xr:uid="{1C76CCBE-F9DA-4067-8387-640EE8B1D461}"/>
    <cellStyle name="Normal 5 2 3 4 2 3 2 2 2" xfId="51375" xr:uid="{E77AC2D1-70B5-43BE-B063-0CE41BF15BC9}"/>
    <cellStyle name="Normal 5 2 3 4 2 3 2 3" xfId="51374" xr:uid="{E247E711-3118-4F49-95BC-6FF96F8D04D8}"/>
    <cellStyle name="Normal 5 2 3 4 2 3 3" xfId="23447" xr:uid="{1B6D1CE7-3313-4EEC-A5DF-2D1CE8E49C80}"/>
    <cellStyle name="Normal 5 2 3 4 2 3 3 2" xfId="51376" xr:uid="{22CECFA3-76AB-4613-9722-FC76BF174691}"/>
    <cellStyle name="Normal 5 2 3 4 2 3 4" xfId="51373" xr:uid="{EF429F11-23F0-495F-B046-B15ED500F812}"/>
    <cellStyle name="Normal 5 2 3 4 2 4" xfId="23448" xr:uid="{D52AA2E4-3BAD-4A3F-A7FA-7FF9BFC3B942}"/>
    <cellStyle name="Normal 5 2 3 4 2 4 2" xfId="23449" xr:uid="{6E4B1A55-FD25-4014-9662-00B1CD4A509A}"/>
    <cellStyle name="Normal 5 2 3 4 2 4 2 2" xfId="51378" xr:uid="{B6C12CE5-E7D4-46F1-B6FB-6FDD640B27E8}"/>
    <cellStyle name="Normal 5 2 3 4 2 4 3" xfId="51377" xr:uid="{10751BFA-4076-4798-B795-02E31C45249D}"/>
    <cellStyle name="Normal 5 2 3 4 2 5" xfId="23450" xr:uid="{DE2482D3-CB33-47DD-B126-F9D95A9E8A10}"/>
    <cellStyle name="Normal 5 2 3 4 2 5 2" xfId="51379" xr:uid="{EE69946A-4C3F-4C90-94B3-1535F0AC8D6E}"/>
    <cellStyle name="Normal 5 2 3 4 2 6" xfId="51364" xr:uid="{11C058D9-8F69-478C-908B-84D3C06C8883}"/>
    <cellStyle name="Normal 5 2 3 4 3" xfId="23451" xr:uid="{075CD116-08B3-44C7-A9BB-5CAABAA6DEB4}"/>
    <cellStyle name="Normal 5 2 3 4 3 2" xfId="23452" xr:uid="{7CDD6120-8B7F-4CFB-9C75-E69884E2435B}"/>
    <cellStyle name="Normal 5 2 3 4 3 2 2" xfId="23453" xr:uid="{1B1C51E4-B37D-41F3-AC5F-E7DB26443742}"/>
    <cellStyle name="Normal 5 2 3 4 3 2 2 2" xfId="23454" xr:uid="{3770F7B6-A45F-4C58-8B6E-EC9E8EA04289}"/>
    <cellStyle name="Normal 5 2 3 4 3 2 2 2 2" xfId="51383" xr:uid="{E7EBFDDF-6345-48AF-81EE-E7E03C85FA2C}"/>
    <cellStyle name="Normal 5 2 3 4 3 2 2 3" xfId="51382" xr:uid="{69567AAA-1971-4E29-B848-483F8668272F}"/>
    <cellStyle name="Normal 5 2 3 4 3 2 3" xfId="23455" xr:uid="{3F789DF1-C5A4-4DED-B539-E44F693E4D5F}"/>
    <cellStyle name="Normal 5 2 3 4 3 2 3 2" xfId="51384" xr:uid="{7057EB4E-6EE8-4F04-BE45-4CBFF4759D1D}"/>
    <cellStyle name="Normal 5 2 3 4 3 2 4" xfId="51381" xr:uid="{77372916-0099-40A0-B7D2-918EE2E69161}"/>
    <cellStyle name="Normal 5 2 3 4 3 3" xfId="23456" xr:uid="{2D974F66-1DE0-4FA7-A4F6-C8DF6237B6A4}"/>
    <cellStyle name="Normal 5 2 3 4 3 3 2" xfId="23457" xr:uid="{10997D60-7EC6-4684-AE6B-CDE244483AC2}"/>
    <cellStyle name="Normal 5 2 3 4 3 3 2 2" xfId="51386" xr:uid="{C72C24FE-E934-45F1-8C50-3EADB895CE33}"/>
    <cellStyle name="Normal 5 2 3 4 3 3 3" xfId="51385" xr:uid="{CCFCD17A-1AB3-441B-93EF-9D51C105F770}"/>
    <cellStyle name="Normal 5 2 3 4 3 4" xfId="23458" xr:uid="{88B3CAF3-2785-4A13-87C4-65DC956FC12E}"/>
    <cellStyle name="Normal 5 2 3 4 3 4 2" xfId="51387" xr:uid="{44460795-2260-4653-B1EA-48BA7E341B12}"/>
    <cellStyle name="Normal 5 2 3 4 3 5" xfId="51380" xr:uid="{3BCF64CF-7A8B-4052-B03B-4AB57A0DFDA3}"/>
    <cellStyle name="Normal 5 2 3 4 4" xfId="23459" xr:uid="{4846636E-6E24-4A46-88B9-9B4507817726}"/>
    <cellStyle name="Normal 5 2 3 4 4 2" xfId="23460" xr:uid="{BA31457B-19E0-4EFC-8357-9668F5C259B0}"/>
    <cellStyle name="Normal 5 2 3 4 4 2 2" xfId="23461" xr:uid="{293DED23-B4C6-43F7-984A-7C23E8122B32}"/>
    <cellStyle name="Normal 5 2 3 4 4 2 2 2" xfId="23462" xr:uid="{62A87EA2-EED2-4126-BE58-1428F39CF786}"/>
    <cellStyle name="Normal 5 2 3 4 4 2 2 2 2" xfId="51391" xr:uid="{7AD0041C-5109-4D6A-A9CD-F90AF5366542}"/>
    <cellStyle name="Normal 5 2 3 4 4 2 2 3" xfId="51390" xr:uid="{DF240FE0-6093-42B4-941B-4B2C0006ACC7}"/>
    <cellStyle name="Normal 5 2 3 4 4 2 3" xfId="23463" xr:uid="{15F98AD9-6BAE-4E7A-8E68-CE32A14B5719}"/>
    <cellStyle name="Normal 5 2 3 4 4 2 3 2" xfId="51392" xr:uid="{E88EBE10-E66D-4FF9-AC87-5842C456C098}"/>
    <cellStyle name="Normal 5 2 3 4 4 2 4" xfId="51389" xr:uid="{33357156-42DB-41FB-9C9B-EA62395B59B9}"/>
    <cellStyle name="Normal 5 2 3 4 4 3" xfId="23464" xr:uid="{C00D8D6D-9C96-475E-8E23-D517DE9CF803}"/>
    <cellStyle name="Normal 5 2 3 4 4 3 2" xfId="23465" xr:uid="{15A77D6A-C056-4268-9C96-39E00CB9AC76}"/>
    <cellStyle name="Normal 5 2 3 4 4 3 2 2" xfId="51394" xr:uid="{C15B9ED3-1708-49E1-884F-9FF22FDE85CF}"/>
    <cellStyle name="Normal 5 2 3 4 4 3 3" xfId="51393" xr:uid="{9CC614B4-9F87-4477-9254-B12513DC019D}"/>
    <cellStyle name="Normal 5 2 3 4 4 4" xfId="23466" xr:uid="{DC8F61EF-85FE-4BDA-82F4-56C3CBE6A031}"/>
    <cellStyle name="Normal 5 2 3 4 4 4 2" xfId="51395" xr:uid="{E5FE34DE-400C-42CF-9CBF-1A8EAF09B084}"/>
    <cellStyle name="Normal 5 2 3 4 4 5" xfId="51388" xr:uid="{6216A4C5-38B8-4558-B96C-116C1091BFA6}"/>
    <cellStyle name="Normal 5 2 3 4 5" xfId="23467" xr:uid="{9A4CDC58-88A7-48D1-9429-CAFA0D45B70F}"/>
    <cellStyle name="Normal 5 2 3 4 5 2" xfId="23468" xr:uid="{FB40D41A-75C5-4096-B334-EAB6728382E0}"/>
    <cellStyle name="Normal 5 2 3 4 5 2 2" xfId="23469" xr:uid="{16E69DCF-7681-437A-84F1-19553455114C}"/>
    <cellStyle name="Normal 5 2 3 4 5 2 2 2" xfId="51398" xr:uid="{4A108DCD-5E3D-4862-A6DB-683401B0EA81}"/>
    <cellStyle name="Normal 5 2 3 4 5 2 3" xfId="51397" xr:uid="{77C1583A-7032-43D8-A909-EEE7A3164CCA}"/>
    <cellStyle name="Normal 5 2 3 4 5 3" xfId="23470" xr:uid="{A9A29EDD-6BC5-4756-B3A3-645B79446B59}"/>
    <cellStyle name="Normal 5 2 3 4 5 3 2" xfId="51399" xr:uid="{508BEED6-9A58-479B-BDF8-E82E860EA091}"/>
    <cellStyle name="Normal 5 2 3 4 5 4" xfId="51396" xr:uid="{58FB7231-00C4-4733-A249-3D92FF2A1D98}"/>
    <cellStyle name="Normal 5 2 3 4 6" xfId="23471" xr:uid="{73F111B2-DCF3-4FF1-9556-663CA3BD3129}"/>
    <cellStyle name="Normal 5 2 3 4 6 2" xfId="23472" xr:uid="{5423977D-FD10-482C-B409-1A3551DD913C}"/>
    <cellStyle name="Normal 5 2 3 4 6 2 2" xfId="51401" xr:uid="{624B5A52-0F43-4DE0-AAAE-0E76DA37A50F}"/>
    <cellStyle name="Normal 5 2 3 4 6 3" xfId="51400" xr:uid="{3A1839C0-6BCF-4E08-9035-E473CF966CB4}"/>
    <cellStyle name="Normal 5 2 3 4 7" xfId="23473" xr:uid="{FEC9EA76-1D40-4C48-93A2-7D80156089C5}"/>
    <cellStyle name="Normal 5 2 3 4 7 2" xfId="51402" xr:uid="{AEE6F5A6-C3EB-4194-BE8D-FACFAD08685D}"/>
    <cellStyle name="Normal 5 2 3 4 8" xfId="28447" xr:uid="{EFFF2A36-D77B-4B21-92CC-3B2BE90AECDA}"/>
    <cellStyle name="Normal 5 2 3 5" xfId="23474" xr:uid="{02DF35F8-199C-4DB1-865B-A9A72F14983A}"/>
    <cellStyle name="Normal 5 2 3 5 2" xfId="23475" xr:uid="{EC59DF4B-8424-4FCA-B856-2DDEFD302147}"/>
    <cellStyle name="Normal 5 2 3 5 2 2" xfId="23476" xr:uid="{AB830A43-AB28-40A1-BDC9-1D015F514DC0}"/>
    <cellStyle name="Normal 5 2 3 5 2 2 2" xfId="23477" xr:uid="{E629CE49-951C-42A8-BA2B-047824F16D65}"/>
    <cellStyle name="Normal 5 2 3 5 2 2 2 2" xfId="23478" xr:uid="{137C592B-5C25-43F6-B8B8-C5E586433874}"/>
    <cellStyle name="Normal 5 2 3 5 2 2 2 2 2" xfId="51407" xr:uid="{938F533D-AC78-443E-AF4A-0CDE412F0C2A}"/>
    <cellStyle name="Normal 5 2 3 5 2 2 2 3" xfId="51406" xr:uid="{ACAA54C6-8774-4AAC-98AA-8163C8AB6347}"/>
    <cellStyle name="Normal 5 2 3 5 2 2 3" xfId="23479" xr:uid="{52FC1165-EDD6-466F-AA84-A4099795E174}"/>
    <cellStyle name="Normal 5 2 3 5 2 2 3 2" xfId="51408" xr:uid="{B2BAE222-2D9A-4BDC-8EAB-162FF0758D23}"/>
    <cellStyle name="Normal 5 2 3 5 2 2 4" xfId="51405" xr:uid="{53A0C051-6D31-4A9F-8D1D-373961514471}"/>
    <cellStyle name="Normal 5 2 3 5 2 3" xfId="23480" xr:uid="{CCE316EE-624B-4347-97DF-6AA7428BC684}"/>
    <cellStyle name="Normal 5 2 3 5 2 3 2" xfId="23481" xr:uid="{DB118DBB-7127-4F01-A6A6-24A3133791FD}"/>
    <cellStyle name="Normal 5 2 3 5 2 3 2 2" xfId="51410" xr:uid="{9407B5F5-E620-46E4-B705-BC690BD9A22B}"/>
    <cellStyle name="Normal 5 2 3 5 2 3 3" xfId="51409" xr:uid="{524DA3BE-AEF5-4FEE-BB63-04583D8A59E8}"/>
    <cellStyle name="Normal 5 2 3 5 2 4" xfId="23482" xr:uid="{756F0111-8181-4A1F-9B47-54DCC7FAD743}"/>
    <cellStyle name="Normal 5 2 3 5 2 4 2" xfId="51411" xr:uid="{AB572C2D-EC26-41A6-ACA9-130BA517F1F5}"/>
    <cellStyle name="Normal 5 2 3 5 2 5" xfId="51404" xr:uid="{5A5381D8-5473-433B-80F7-1796EECA535D}"/>
    <cellStyle name="Normal 5 2 3 5 3" xfId="23483" xr:uid="{5AD60E66-255B-435C-9F43-2287D09040FB}"/>
    <cellStyle name="Normal 5 2 3 5 3 2" xfId="23484" xr:uid="{C144B82C-90C0-45C1-8DC1-94AD1D92E69B}"/>
    <cellStyle name="Normal 5 2 3 5 3 2 2" xfId="23485" xr:uid="{C2435586-C327-4F39-9C46-EEACE3B88079}"/>
    <cellStyle name="Normal 5 2 3 5 3 2 2 2" xfId="51414" xr:uid="{43A62783-6B0F-478E-BC2D-8CE882421CF6}"/>
    <cellStyle name="Normal 5 2 3 5 3 2 3" xfId="51413" xr:uid="{DDE36F6B-AD13-4FF4-A470-B37066115971}"/>
    <cellStyle name="Normal 5 2 3 5 3 3" xfId="23486" xr:uid="{6ABD3B85-45ED-4C31-B78A-509AA7F64CB6}"/>
    <cellStyle name="Normal 5 2 3 5 3 3 2" xfId="51415" xr:uid="{D5804D4D-376E-458D-9B0B-96B7ACC269C3}"/>
    <cellStyle name="Normal 5 2 3 5 3 4" xfId="51412" xr:uid="{0707E3BB-AFF8-4700-853E-88B33EEE4E24}"/>
    <cellStyle name="Normal 5 2 3 5 4" xfId="23487" xr:uid="{912D4E88-EB9B-4D25-9CA2-6437ADF8D039}"/>
    <cellStyle name="Normal 5 2 3 5 4 2" xfId="23488" xr:uid="{24A957AF-53F4-465C-B5DA-E752576245DD}"/>
    <cellStyle name="Normal 5 2 3 5 4 2 2" xfId="51417" xr:uid="{B7C172AE-7645-45DE-A1D9-3AE56ED3B4E3}"/>
    <cellStyle name="Normal 5 2 3 5 4 3" xfId="51416" xr:uid="{DA3E3754-8AE9-4E54-9E80-59A81535AD0F}"/>
    <cellStyle name="Normal 5 2 3 5 5" xfId="23489" xr:uid="{BF7D520C-213B-49F6-AC7A-528626F7A2C0}"/>
    <cellStyle name="Normal 5 2 3 5 5 2" xfId="51418" xr:uid="{4E9780FE-F022-4419-A00C-2534163DC292}"/>
    <cellStyle name="Normal 5 2 3 5 6" xfId="51403" xr:uid="{2DD0127A-3B9C-4AEF-949E-7D913A4975C5}"/>
    <cellStyle name="Normal 5 2 3 6" xfId="23490" xr:uid="{A21CD74D-4419-463B-85EF-97DD5C8749E7}"/>
    <cellStyle name="Normal 5 2 3 6 2" xfId="23491" xr:uid="{317FBB5E-D0FE-4848-9847-7DC659254B16}"/>
    <cellStyle name="Normal 5 2 3 6 2 2" xfId="23492" xr:uid="{796AE3EA-9D89-4B73-902C-EA5AD84F5F60}"/>
    <cellStyle name="Normal 5 2 3 6 2 2 2" xfId="23493" xr:uid="{F0657F32-1F36-4B3C-8E02-E041DA55CC3A}"/>
    <cellStyle name="Normal 5 2 3 6 2 2 2 2" xfId="51422" xr:uid="{62D80453-E173-4CB1-B094-3180C0664F08}"/>
    <cellStyle name="Normal 5 2 3 6 2 2 3" xfId="51421" xr:uid="{4A0C656C-8480-4DD0-8A39-95AB8E4717B6}"/>
    <cellStyle name="Normal 5 2 3 6 2 3" xfId="23494" xr:uid="{F3DFD6F9-1A62-48AA-9307-4F79617BCBFE}"/>
    <cellStyle name="Normal 5 2 3 6 2 3 2" xfId="51423" xr:uid="{B355895E-0BA3-4DB4-AB1E-0B77D99097C6}"/>
    <cellStyle name="Normal 5 2 3 6 2 4" xfId="51420" xr:uid="{3FF6B754-6BF6-480D-BE4F-A870F6D1A798}"/>
    <cellStyle name="Normal 5 2 3 6 3" xfId="23495" xr:uid="{E0E50AA6-E7F8-4E07-86AC-36F4040831AB}"/>
    <cellStyle name="Normal 5 2 3 6 3 2" xfId="23496" xr:uid="{50F3E388-5BE1-40C5-A530-17BB4825A33D}"/>
    <cellStyle name="Normal 5 2 3 6 3 2 2" xfId="51425" xr:uid="{8593BA26-49F5-43D6-90CF-501D32C7ACDA}"/>
    <cellStyle name="Normal 5 2 3 6 3 3" xfId="51424" xr:uid="{44EA6C38-100C-48FE-8961-622BCDB903AA}"/>
    <cellStyle name="Normal 5 2 3 6 4" xfId="23497" xr:uid="{380050A4-53C7-478E-956D-DEB88BFD45A6}"/>
    <cellStyle name="Normal 5 2 3 6 4 2" xfId="51426" xr:uid="{28E8FC46-2B97-4EEE-B1F4-CC6C69BD398F}"/>
    <cellStyle name="Normal 5 2 3 6 5" xfId="51419" xr:uid="{7FA6879D-D814-443B-82F8-38C14A95B9E3}"/>
    <cellStyle name="Normal 5 2 3 7" xfId="23498" xr:uid="{E514F64E-3D5F-47C3-A61B-F2490D1E3548}"/>
    <cellStyle name="Normal 5 2 3 7 2" xfId="23499" xr:uid="{F1F1C0DD-4D00-4161-8D81-7E0CFAEEEE4E}"/>
    <cellStyle name="Normal 5 2 3 7 2 2" xfId="23500" xr:uid="{924080C9-D4D3-44D4-A323-C099C002CE24}"/>
    <cellStyle name="Normal 5 2 3 7 2 2 2" xfId="23501" xr:uid="{A86DC986-BFD4-4FEB-8A09-BEC0AFD6B80E}"/>
    <cellStyle name="Normal 5 2 3 7 2 2 2 2" xfId="51430" xr:uid="{AD62DC92-97F7-4A45-A1E9-1B1D46768B7D}"/>
    <cellStyle name="Normal 5 2 3 7 2 2 3" xfId="51429" xr:uid="{9D6CF3B4-6C5C-4C9B-92B9-6B0E1F5C20D8}"/>
    <cellStyle name="Normal 5 2 3 7 2 3" xfId="23502" xr:uid="{9A6F966E-C3A5-4141-9F0F-E8DAC8211DFD}"/>
    <cellStyle name="Normal 5 2 3 7 2 3 2" xfId="51431" xr:uid="{B45CC9F0-CDBF-4F26-B6DD-67DAA9F8A236}"/>
    <cellStyle name="Normal 5 2 3 7 2 4" xfId="51428" xr:uid="{9B81C596-E849-40BB-92D7-45EA44D65E3D}"/>
    <cellStyle name="Normal 5 2 3 7 3" xfId="23503" xr:uid="{D00AB886-D1DA-4C78-AEE7-42557A540C5D}"/>
    <cellStyle name="Normal 5 2 3 7 3 2" xfId="23504" xr:uid="{DDBBB396-CDE2-4BE1-8723-FCCA414A030D}"/>
    <cellStyle name="Normal 5 2 3 7 3 2 2" xfId="51433" xr:uid="{5E70A1CC-A841-4625-BDE0-50BF684B6E07}"/>
    <cellStyle name="Normal 5 2 3 7 3 3" xfId="51432" xr:uid="{A0BCDD55-8E49-4582-ACEB-7F40E7BE2385}"/>
    <cellStyle name="Normal 5 2 3 7 4" xfId="23505" xr:uid="{6812AD7A-23EA-44E5-8214-7BB58EE43B75}"/>
    <cellStyle name="Normal 5 2 3 7 4 2" xfId="51434" xr:uid="{40E5990A-6E0E-40F9-A85A-AA901C53DE51}"/>
    <cellStyle name="Normal 5 2 3 7 5" xfId="51427" xr:uid="{88CC0B10-A76A-42A8-BD93-ECAC934ABBB2}"/>
    <cellStyle name="Normal 5 2 3 8" xfId="23506" xr:uid="{CFBD0576-E610-433A-84D1-E96D1AC49D80}"/>
    <cellStyle name="Normal 5 2 3 8 2" xfId="23507" xr:uid="{C499CCDC-442F-4A05-8EE6-B78286663077}"/>
    <cellStyle name="Normal 5 2 3 8 2 2" xfId="23508" xr:uid="{562E380C-1A4E-4EB3-A272-D78F4D73F321}"/>
    <cellStyle name="Normal 5 2 3 8 2 2 2" xfId="51437" xr:uid="{6DB511C2-6738-48B1-B4DC-11DAE749A981}"/>
    <cellStyle name="Normal 5 2 3 8 2 3" xfId="51436" xr:uid="{E663C013-3002-469A-A8C2-B2AEA106F257}"/>
    <cellStyle name="Normal 5 2 3 8 3" xfId="23509" xr:uid="{ACB74C89-9A20-4E57-8B8C-81B116F1D962}"/>
    <cellStyle name="Normal 5 2 3 8 3 2" xfId="51438" xr:uid="{AEF8A3BF-6817-4E68-8390-00B08B0D8C2F}"/>
    <cellStyle name="Normal 5 2 3 8 4" xfId="51435" xr:uid="{DB7EA480-400D-48ED-BFE9-BE2760622F3D}"/>
    <cellStyle name="Normal 5 2 3 9" xfId="23510" xr:uid="{CF9A4B10-1B99-48D2-962B-A8231C850866}"/>
    <cellStyle name="Normal 5 2 3 9 2" xfId="23511" xr:uid="{0E4A5F4C-F040-4004-A58E-37541D4C1047}"/>
    <cellStyle name="Normal 5 2 3 9 2 2" xfId="51440" xr:uid="{87CF1F85-37CB-4387-9EE3-E3CCE51F0800}"/>
    <cellStyle name="Normal 5 2 3 9 3" xfId="51439" xr:uid="{CD45102A-AE7B-49F1-949A-DB1308E8CE9B}"/>
    <cellStyle name="Normal 5 2 4" xfId="160" xr:uid="{02F5ACDB-59F0-4489-AF80-441510F2EDD6}"/>
    <cellStyle name="Normal 5 2 4 10" xfId="27984" xr:uid="{61FAAC85-18D5-428A-A961-2F54209C6992}"/>
    <cellStyle name="Normal 5 2 4 10 2" xfId="55902" xr:uid="{2699546D-A3B2-4677-BB59-7429859D2CCD}"/>
    <cellStyle name="Normal 5 2 4 11" xfId="28142" xr:uid="{DF4730BD-1421-4839-8847-BFBCC514A72F}"/>
    <cellStyle name="Normal 5 2 4 2" xfId="315" xr:uid="{EC1A2960-DB8F-4EAA-9667-67C1047E9B40}"/>
    <cellStyle name="Normal 5 2 4 2 10" xfId="28296" xr:uid="{0D3E43D1-796E-48F3-9AFD-0D51C015CADD}"/>
    <cellStyle name="Normal 5 2 4 2 2" xfId="662" xr:uid="{87EE74F1-6753-4FEE-A03D-9E8057C336CF}"/>
    <cellStyle name="Normal 5 2 4 2 2 2" xfId="23512" xr:uid="{128E3D03-D846-489C-A9FA-03BEC748F828}"/>
    <cellStyle name="Normal 5 2 4 2 2 2 2" xfId="23513" xr:uid="{B8052459-D6F8-4C6C-A86D-80C68AB620DE}"/>
    <cellStyle name="Normal 5 2 4 2 2 2 2 2" xfId="23514" xr:uid="{E12CA9A7-4043-4678-8747-0EC04FA90BBB}"/>
    <cellStyle name="Normal 5 2 4 2 2 2 2 2 2" xfId="23515" xr:uid="{F6E71EE1-D8CB-4A24-A209-AE9ABD320422}"/>
    <cellStyle name="Normal 5 2 4 2 2 2 2 2 2 2" xfId="23516" xr:uid="{C03A6294-F0DC-47C4-9C2A-D699AE04083D}"/>
    <cellStyle name="Normal 5 2 4 2 2 2 2 2 2 2 2" xfId="51445" xr:uid="{7CC8D33B-6E67-42DF-A983-A9013FAB4C05}"/>
    <cellStyle name="Normal 5 2 4 2 2 2 2 2 2 3" xfId="51444" xr:uid="{91869CAE-1D70-43A2-81CC-5EED99AB56F3}"/>
    <cellStyle name="Normal 5 2 4 2 2 2 2 2 3" xfId="23517" xr:uid="{6CE454F6-AD25-4243-8FE0-A1ACB65106F8}"/>
    <cellStyle name="Normal 5 2 4 2 2 2 2 2 3 2" xfId="51446" xr:uid="{D9AA0C9F-3885-47A6-A44C-5F06DE457F65}"/>
    <cellStyle name="Normal 5 2 4 2 2 2 2 2 4" xfId="51443" xr:uid="{3B70B95F-34B7-464C-8F1D-B107D7ED5E13}"/>
    <cellStyle name="Normal 5 2 4 2 2 2 2 3" xfId="23518" xr:uid="{6ACF9212-AC43-48C9-A0CE-970479931150}"/>
    <cellStyle name="Normal 5 2 4 2 2 2 2 3 2" xfId="23519" xr:uid="{030C8239-62E1-4402-8A15-7820FC1A5D49}"/>
    <cellStyle name="Normal 5 2 4 2 2 2 2 3 2 2" xfId="51448" xr:uid="{88463111-549C-43C5-86B5-7620DD7F1086}"/>
    <cellStyle name="Normal 5 2 4 2 2 2 2 3 3" xfId="51447" xr:uid="{BD124C40-C731-43DE-89EF-2684DB314917}"/>
    <cellStyle name="Normal 5 2 4 2 2 2 2 4" xfId="23520" xr:uid="{BBD014D8-AC1D-4589-AEC3-1A33F935571C}"/>
    <cellStyle name="Normal 5 2 4 2 2 2 2 4 2" xfId="51449" xr:uid="{3FE08DF8-3663-4FAA-95F6-A656B403F784}"/>
    <cellStyle name="Normal 5 2 4 2 2 2 2 5" xfId="51442" xr:uid="{04470897-25AC-4A50-A017-0E86E190F1F6}"/>
    <cellStyle name="Normal 5 2 4 2 2 2 3" xfId="23521" xr:uid="{5CC96C0D-0A25-4354-961D-714475A7264E}"/>
    <cellStyle name="Normal 5 2 4 2 2 2 3 2" xfId="23522" xr:uid="{4F3C3BB1-7AD7-4969-8DA6-D58262E1C1D8}"/>
    <cellStyle name="Normal 5 2 4 2 2 2 3 2 2" xfId="23523" xr:uid="{101F7C48-F26E-4610-9252-C35711F59377}"/>
    <cellStyle name="Normal 5 2 4 2 2 2 3 2 2 2" xfId="51452" xr:uid="{34953854-7426-4192-9A3E-7047FA15890B}"/>
    <cellStyle name="Normal 5 2 4 2 2 2 3 2 3" xfId="51451" xr:uid="{D905D2DF-2BC3-462D-A669-FEFCB4356154}"/>
    <cellStyle name="Normal 5 2 4 2 2 2 3 3" xfId="23524" xr:uid="{C7A7F97B-D498-4C72-83D8-75F2D6D7331E}"/>
    <cellStyle name="Normal 5 2 4 2 2 2 3 3 2" xfId="51453" xr:uid="{FDD8254F-5444-4B0E-BFCC-D01DEB1AB95C}"/>
    <cellStyle name="Normal 5 2 4 2 2 2 3 4" xfId="51450" xr:uid="{A1531E3F-F815-4459-A086-68F756B65183}"/>
    <cellStyle name="Normal 5 2 4 2 2 2 4" xfId="23525" xr:uid="{7BEDE85E-7B4E-4810-A431-2AB380BC0DA8}"/>
    <cellStyle name="Normal 5 2 4 2 2 2 4 2" xfId="23526" xr:uid="{C96DA6AD-C4C2-417A-ACC5-CE964E64DA22}"/>
    <cellStyle name="Normal 5 2 4 2 2 2 4 2 2" xfId="51455" xr:uid="{2CB137F4-EA2F-43A5-AF94-F1D72DCC386D}"/>
    <cellStyle name="Normal 5 2 4 2 2 2 4 3" xfId="51454" xr:uid="{4C0F8FE7-1BEB-420E-9E60-1638B064F97B}"/>
    <cellStyle name="Normal 5 2 4 2 2 2 5" xfId="23527" xr:uid="{F47EA3C6-E86C-41D6-8083-07940DF8A1AD}"/>
    <cellStyle name="Normal 5 2 4 2 2 2 5 2" xfId="51456" xr:uid="{43987C3D-F8EB-4AA7-BA54-465E57C7A00A}"/>
    <cellStyle name="Normal 5 2 4 2 2 2 6" xfId="51441" xr:uid="{9C67C3C2-9BD8-40A6-96F0-079F0F339238}"/>
    <cellStyle name="Normal 5 2 4 2 2 3" xfId="23528" xr:uid="{5A3B8703-6480-42C0-907E-B70744BFCCC4}"/>
    <cellStyle name="Normal 5 2 4 2 2 3 2" xfId="23529" xr:uid="{9991086C-9A72-4F15-AF99-6EC9B2D91587}"/>
    <cellStyle name="Normal 5 2 4 2 2 3 2 2" xfId="23530" xr:uid="{AD84D158-2006-4E08-A723-1707EB739D07}"/>
    <cellStyle name="Normal 5 2 4 2 2 3 2 2 2" xfId="23531" xr:uid="{19C67382-1A9E-449E-9925-A64F47F176B3}"/>
    <cellStyle name="Normal 5 2 4 2 2 3 2 2 2 2" xfId="51460" xr:uid="{3FA3EC94-4724-4933-A373-DF7B2D153B33}"/>
    <cellStyle name="Normal 5 2 4 2 2 3 2 2 3" xfId="51459" xr:uid="{7E5D9B3E-1328-47F0-B32B-F177BC3C10F5}"/>
    <cellStyle name="Normal 5 2 4 2 2 3 2 3" xfId="23532" xr:uid="{014996E5-E50E-4174-A9A3-CD2C02644160}"/>
    <cellStyle name="Normal 5 2 4 2 2 3 2 3 2" xfId="51461" xr:uid="{64FB1C2E-A195-44E6-82B7-DD12DF9CA85F}"/>
    <cellStyle name="Normal 5 2 4 2 2 3 2 4" xfId="51458" xr:uid="{03C7AEA8-230B-42CD-B403-F5119CF7BEAB}"/>
    <cellStyle name="Normal 5 2 4 2 2 3 3" xfId="23533" xr:uid="{F1180683-B04B-4D96-A6EE-92647B8362B7}"/>
    <cellStyle name="Normal 5 2 4 2 2 3 3 2" xfId="23534" xr:uid="{5622C2D9-5C52-40EA-9967-28DFD74846B7}"/>
    <cellStyle name="Normal 5 2 4 2 2 3 3 2 2" xfId="51463" xr:uid="{63CC14B2-1047-4ADF-B5BC-8262F8587BB9}"/>
    <cellStyle name="Normal 5 2 4 2 2 3 3 3" xfId="51462" xr:uid="{EF7855DE-F16A-44FD-980B-503B829A1D38}"/>
    <cellStyle name="Normal 5 2 4 2 2 3 4" xfId="23535" xr:uid="{10886DF5-C6DA-4651-9CA4-4A48263FB34E}"/>
    <cellStyle name="Normal 5 2 4 2 2 3 4 2" xfId="51464" xr:uid="{073A4DAD-3BAF-4764-8425-96A68B774157}"/>
    <cellStyle name="Normal 5 2 4 2 2 3 5" xfId="51457" xr:uid="{7C345FD9-E708-448E-BC96-5189F709F98E}"/>
    <cellStyle name="Normal 5 2 4 2 2 4" xfId="23536" xr:uid="{8318B90A-49FD-4F88-ABC5-19EAA8C4433D}"/>
    <cellStyle name="Normal 5 2 4 2 2 4 2" xfId="23537" xr:uid="{7803FABD-FF52-47CE-B01A-510B1E843892}"/>
    <cellStyle name="Normal 5 2 4 2 2 4 2 2" xfId="23538" xr:uid="{5F7D4382-AA62-4766-A617-BEBD3CE3593B}"/>
    <cellStyle name="Normal 5 2 4 2 2 4 2 2 2" xfId="23539" xr:uid="{72F2B224-CC38-402D-B58E-C5BD84EAB1A3}"/>
    <cellStyle name="Normal 5 2 4 2 2 4 2 2 2 2" xfId="51468" xr:uid="{C428A165-7FE4-4F5A-BB2C-7337D5870EC7}"/>
    <cellStyle name="Normal 5 2 4 2 2 4 2 2 3" xfId="51467" xr:uid="{887A0EA4-DEF5-49FA-86AB-7D3D9A028971}"/>
    <cellStyle name="Normal 5 2 4 2 2 4 2 3" xfId="23540" xr:uid="{040DA10F-F6BD-4835-A042-B576AB40BC7B}"/>
    <cellStyle name="Normal 5 2 4 2 2 4 2 3 2" xfId="51469" xr:uid="{ADF3504A-FFD9-4A49-BE8F-477A17136B29}"/>
    <cellStyle name="Normal 5 2 4 2 2 4 2 4" xfId="51466" xr:uid="{A6C61CB0-DCED-4EDB-9A5C-3DFDD7DC5C14}"/>
    <cellStyle name="Normal 5 2 4 2 2 4 3" xfId="23541" xr:uid="{CC601AD3-31AC-4923-BE52-93F43C6ED674}"/>
    <cellStyle name="Normal 5 2 4 2 2 4 3 2" xfId="23542" xr:uid="{5EED2CF8-7C92-414C-8164-1CCF561312C5}"/>
    <cellStyle name="Normal 5 2 4 2 2 4 3 2 2" xfId="51471" xr:uid="{C09F307F-B413-48B8-8F66-F8505E71A80E}"/>
    <cellStyle name="Normal 5 2 4 2 2 4 3 3" xfId="51470" xr:uid="{7006BC58-1234-4613-A730-DECBB817FE6B}"/>
    <cellStyle name="Normal 5 2 4 2 2 4 4" xfId="23543" xr:uid="{9AF731C0-2758-42A6-B168-B0077A1EBEFA}"/>
    <cellStyle name="Normal 5 2 4 2 2 4 4 2" xfId="51472" xr:uid="{6A73A917-AA40-4609-BB89-2C5F656E20BB}"/>
    <cellStyle name="Normal 5 2 4 2 2 4 5" xfId="51465" xr:uid="{4076A946-524C-4E37-A4DD-6252230DA21C}"/>
    <cellStyle name="Normal 5 2 4 2 2 5" xfId="23544" xr:uid="{B1BFA622-F78E-4792-A6F7-E903EBFD0C28}"/>
    <cellStyle name="Normal 5 2 4 2 2 5 2" xfId="23545" xr:uid="{A5FB235D-52C1-4F28-99F4-FD55DAA24B1A}"/>
    <cellStyle name="Normal 5 2 4 2 2 5 2 2" xfId="23546" xr:uid="{7CFBD4F4-E443-47D8-8096-C92CDF430D54}"/>
    <cellStyle name="Normal 5 2 4 2 2 5 2 2 2" xfId="51475" xr:uid="{02B5453F-2432-44B0-B944-55AA9D342B9B}"/>
    <cellStyle name="Normal 5 2 4 2 2 5 2 3" xfId="51474" xr:uid="{A893AE54-CDE7-451C-98F1-F7DE5776817C}"/>
    <cellStyle name="Normal 5 2 4 2 2 5 3" xfId="23547" xr:uid="{08D6765A-2E90-417D-A2F3-0C3D74C0FE56}"/>
    <cellStyle name="Normal 5 2 4 2 2 5 3 2" xfId="51476" xr:uid="{48CC669A-7CC3-4C0A-B222-9E0F092AA5F5}"/>
    <cellStyle name="Normal 5 2 4 2 2 5 4" xfId="51473" xr:uid="{C670EE38-EF42-45C9-B0C1-4EF17297E2D5}"/>
    <cellStyle name="Normal 5 2 4 2 2 6" xfId="23548" xr:uid="{8230BD15-E151-4037-BD49-A490EDA9B8E9}"/>
    <cellStyle name="Normal 5 2 4 2 2 6 2" xfId="23549" xr:uid="{CCA587C8-74B5-4FA8-8F6F-66F7119539DF}"/>
    <cellStyle name="Normal 5 2 4 2 2 6 2 2" xfId="51478" xr:uid="{F015613F-5503-41FD-816E-86E9435E0F62}"/>
    <cellStyle name="Normal 5 2 4 2 2 6 3" xfId="51477" xr:uid="{75EF4488-409F-40B1-9A04-20CBE9019A18}"/>
    <cellStyle name="Normal 5 2 4 2 2 7" xfId="23550" xr:uid="{A44A141D-3DAA-434A-9935-D88F5097224D}"/>
    <cellStyle name="Normal 5 2 4 2 2 7 2" xfId="51479" xr:uid="{A6FCBDAB-EC74-48BB-901D-E6EF31FE0236}"/>
    <cellStyle name="Normal 5 2 4 2 2 8" xfId="28641" xr:uid="{82F5229C-BC66-46AB-A9F1-A5148BB9B5BB}"/>
    <cellStyle name="Normal 5 2 4 2 3" xfId="23551" xr:uid="{25EBD10D-8E18-4EE2-B802-5EB7192570B8}"/>
    <cellStyle name="Normal 5 2 4 2 3 2" xfId="23552" xr:uid="{77761ED5-F451-4429-BEBF-CFE44C6FE2D0}"/>
    <cellStyle name="Normal 5 2 4 2 3 2 2" xfId="23553" xr:uid="{077C8384-E8E4-4A5C-8393-48FE2831BEC7}"/>
    <cellStyle name="Normal 5 2 4 2 3 2 2 2" xfId="23554" xr:uid="{63BEAEBE-0A3C-43D9-B9AD-B4CD88303673}"/>
    <cellStyle name="Normal 5 2 4 2 3 2 2 2 2" xfId="23555" xr:uid="{888E5B3B-3E0F-4871-8257-3D70FCB4B046}"/>
    <cellStyle name="Normal 5 2 4 2 3 2 2 2 2 2" xfId="51484" xr:uid="{4C8F1D79-D1A9-4DE2-AD48-8BA2BA7C7B41}"/>
    <cellStyle name="Normal 5 2 4 2 3 2 2 2 3" xfId="51483" xr:uid="{4FB9886A-54B8-4122-AC72-37BF8D90A1E4}"/>
    <cellStyle name="Normal 5 2 4 2 3 2 2 3" xfId="23556" xr:uid="{EBE1676C-DE8C-4CB9-BE4F-CE7234877A33}"/>
    <cellStyle name="Normal 5 2 4 2 3 2 2 3 2" xfId="51485" xr:uid="{E3D44C7B-E7F6-4EBC-815B-8839CBC33D3E}"/>
    <cellStyle name="Normal 5 2 4 2 3 2 2 4" xfId="51482" xr:uid="{6282999C-AC4D-4021-A537-C35689E12731}"/>
    <cellStyle name="Normal 5 2 4 2 3 2 3" xfId="23557" xr:uid="{2EBEBC5A-B1E5-4FA1-BA6B-7ED7F2892BAE}"/>
    <cellStyle name="Normal 5 2 4 2 3 2 3 2" xfId="23558" xr:uid="{62DC8D37-B1B8-4871-B7A7-108C228C4DAE}"/>
    <cellStyle name="Normal 5 2 4 2 3 2 3 2 2" xfId="51487" xr:uid="{80F2B6EB-8E35-416E-97DF-B6A52128944B}"/>
    <cellStyle name="Normal 5 2 4 2 3 2 3 3" xfId="51486" xr:uid="{7D60CA23-7552-4B3D-ACB9-E49ABFF7D992}"/>
    <cellStyle name="Normal 5 2 4 2 3 2 4" xfId="23559" xr:uid="{90FD6649-3469-4536-92CA-11ADFEFD5774}"/>
    <cellStyle name="Normal 5 2 4 2 3 2 4 2" xfId="51488" xr:uid="{CAFB9C14-0E77-40A4-A5E8-F1D6082CBB11}"/>
    <cellStyle name="Normal 5 2 4 2 3 2 5" xfId="51481" xr:uid="{4BB5F4EB-CB4E-4F6A-99CF-24722EE24335}"/>
    <cellStyle name="Normal 5 2 4 2 3 3" xfId="23560" xr:uid="{35B62DE4-F55A-4E40-8CDB-060FD7EF43B0}"/>
    <cellStyle name="Normal 5 2 4 2 3 3 2" xfId="23561" xr:uid="{9C9D6722-8C60-4024-8906-9F8E3A4F24A8}"/>
    <cellStyle name="Normal 5 2 4 2 3 3 2 2" xfId="23562" xr:uid="{B040023A-CF2A-437F-AF74-3AA4053EA72D}"/>
    <cellStyle name="Normal 5 2 4 2 3 3 2 2 2" xfId="51491" xr:uid="{1A995FA1-AD80-4FB1-BB3A-FABCDCB0ED7B}"/>
    <cellStyle name="Normal 5 2 4 2 3 3 2 3" xfId="51490" xr:uid="{B12527DB-F053-4DFA-8C9E-F5F4DFBE4BEA}"/>
    <cellStyle name="Normal 5 2 4 2 3 3 3" xfId="23563" xr:uid="{A5AF16DD-3835-40D8-ABFD-D25DF013EE99}"/>
    <cellStyle name="Normal 5 2 4 2 3 3 3 2" xfId="51492" xr:uid="{055319CD-E6EE-4190-8C39-F54DE9DB89D7}"/>
    <cellStyle name="Normal 5 2 4 2 3 3 4" xfId="51489" xr:uid="{5948F944-A066-4B95-ACD2-2D4E6456A06F}"/>
    <cellStyle name="Normal 5 2 4 2 3 4" xfId="23564" xr:uid="{39499FAB-E12A-4C7A-A6EE-FDFB525F0FFC}"/>
    <cellStyle name="Normal 5 2 4 2 3 4 2" xfId="23565" xr:uid="{0E00F3FB-27D9-49CF-9E29-37F071D0C819}"/>
    <cellStyle name="Normal 5 2 4 2 3 4 2 2" xfId="51494" xr:uid="{3624C8D0-4E8C-49C8-9FFC-90772DAC2D1F}"/>
    <cellStyle name="Normal 5 2 4 2 3 4 3" xfId="51493" xr:uid="{7C7622E4-9987-4C56-99DF-7448711E96FA}"/>
    <cellStyle name="Normal 5 2 4 2 3 5" xfId="23566" xr:uid="{E4A7BB33-598F-471C-9B3E-05E89D0FD68B}"/>
    <cellStyle name="Normal 5 2 4 2 3 5 2" xfId="51495" xr:uid="{0BEDB3A7-4967-416C-81E5-FB981B5EE3AF}"/>
    <cellStyle name="Normal 5 2 4 2 3 6" xfId="51480" xr:uid="{022A761F-A303-4657-9DD9-9053EE2D05A2}"/>
    <cellStyle name="Normal 5 2 4 2 4" xfId="23567" xr:uid="{0BD77D57-B079-4C99-BF90-47305E508989}"/>
    <cellStyle name="Normal 5 2 4 2 4 2" xfId="23568" xr:uid="{8A0D4D9F-DBCE-4D91-9E20-1FF5A6968065}"/>
    <cellStyle name="Normal 5 2 4 2 4 2 2" xfId="23569" xr:uid="{0E2282DE-1C93-4945-8B5E-30B1FACB20F1}"/>
    <cellStyle name="Normal 5 2 4 2 4 2 2 2" xfId="23570" xr:uid="{C9FA3C06-086E-4498-BD1E-3BB99F6250CE}"/>
    <cellStyle name="Normal 5 2 4 2 4 2 2 2 2" xfId="51499" xr:uid="{8785313E-1C07-4853-945A-7634EF846D4E}"/>
    <cellStyle name="Normal 5 2 4 2 4 2 2 3" xfId="51498" xr:uid="{47FF3C9E-F55C-40BB-9B16-DCA69465CEA3}"/>
    <cellStyle name="Normal 5 2 4 2 4 2 3" xfId="23571" xr:uid="{F65F705D-ADB7-4CE2-983C-0443A3CC1C64}"/>
    <cellStyle name="Normal 5 2 4 2 4 2 3 2" xfId="51500" xr:uid="{DAE02425-3A7B-4F3F-BF34-F787A49CE98C}"/>
    <cellStyle name="Normal 5 2 4 2 4 2 4" xfId="51497" xr:uid="{5BB29A86-E39C-4D8E-818C-CB17064DA023}"/>
    <cellStyle name="Normal 5 2 4 2 4 3" xfId="23572" xr:uid="{86085205-2786-4122-BCA6-E0B18899296E}"/>
    <cellStyle name="Normal 5 2 4 2 4 3 2" xfId="23573" xr:uid="{4A3F32D3-B109-437C-9F79-526FE6F358A8}"/>
    <cellStyle name="Normal 5 2 4 2 4 3 2 2" xfId="51502" xr:uid="{AA4C8956-1308-409E-83D5-2DF8C8CB660E}"/>
    <cellStyle name="Normal 5 2 4 2 4 3 3" xfId="51501" xr:uid="{277B7961-D21B-416D-8A39-19F589DFC175}"/>
    <cellStyle name="Normal 5 2 4 2 4 4" xfId="23574" xr:uid="{A02F423F-5EDA-454A-9FA2-D4E1B118E4A1}"/>
    <cellStyle name="Normal 5 2 4 2 4 4 2" xfId="51503" xr:uid="{5DE2C326-1985-4B72-894C-C3E893011EE1}"/>
    <cellStyle name="Normal 5 2 4 2 4 5" xfId="51496" xr:uid="{7A79A46B-345B-4550-9B63-069D7438506F}"/>
    <cellStyle name="Normal 5 2 4 2 5" xfId="23575" xr:uid="{63992882-A939-463E-B555-396B4E96CF24}"/>
    <cellStyle name="Normal 5 2 4 2 5 2" xfId="23576" xr:uid="{C30B9812-F9AF-4AC7-919C-492DA418C59C}"/>
    <cellStyle name="Normal 5 2 4 2 5 2 2" xfId="23577" xr:uid="{2FEC6E17-D2DE-4F96-9E5F-C529320B371F}"/>
    <cellStyle name="Normal 5 2 4 2 5 2 2 2" xfId="23578" xr:uid="{8FD84FFE-AF86-443B-9CFF-B562A402D1E1}"/>
    <cellStyle name="Normal 5 2 4 2 5 2 2 2 2" xfId="51507" xr:uid="{5714A6A1-88EB-4E9C-8E96-9D8852F7E305}"/>
    <cellStyle name="Normal 5 2 4 2 5 2 2 3" xfId="51506" xr:uid="{ECC92778-945C-4B18-81A5-1E103765DA01}"/>
    <cellStyle name="Normal 5 2 4 2 5 2 3" xfId="23579" xr:uid="{570665CF-7426-45D1-A391-FF8AFA331336}"/>
    <cellStyle name="Normal 5 2 4 2 5 2 3 2" xfId="51508" xr:uid="{54C41C92-C05F-47D5-998E-1BC6684C2930}"/>
    <cellStyle name="Normal 5 2 4 2 5 2 4" xfId="51505" xr:uid="{5628B83C-E32F-442E-AAC4-64346E0B4430}"/>
    <cellStyle name="Normal 5 2 4 2 5 3" xfId="23580" xr:uid="{5F6B4960-FC8A-4ED7-8872-46A7A4F51971}"/>
    <cellStyle name="Normal 5 2 4 2 5 3 2" xfId="23581" xr:uid="{0A5ED0DF-0C0E-47ED-B87D-F22A7721CA3D}"/>
    <cellStyle name="Normal 5 2 4 2 5 3 2 2" xfId="51510" xr:uid="{359B3FC4-08EE-4C86-BB61-A7A231846364}"/>
    <cellStyle name="Normal 5 2 4 2 5 3 3" xfId="51509" xr:uid="{08126C10-7E95-48DA-B044-C38F61FB12E7}"/>
    <cellStyle name="Normal 5 2 4 2 5 4" xfId="23582" xr:uid="{4E245FE1-CBC3-404D-8369-AD38F4D0B606}"/>
    <cellStyle name="Normal 5 2 4 2 5 4 2" xfId="51511" xr:uid="{1C56CA28-E2D2-4604-AB5B-93CBF37158BD}"/>
    <cellStyle name="Normal 5 2 4 2 5 5" xfId="51504" xr:uid="{BE50156B-678B-40AA-A08A-F018170731A4}"/>
    <cellStyle name="Normal 5 2 4 2 6" xfId="23583" xr:uid="{D24DA8A0-8365-4E63-9547-7961686E431B}"/>
    <cellStyle name="Normal 5 2 4 2 6 2" xfId="23584" xr:uid="{E668AE37-D442-40D4-81DB-BA6A5AA13B21}"/>
    <cellStyle name="Normal 5 2 4 2 6 2 2" xfId="23585" xr:uid="{8C7E53B4-F009-4011-A3A1-5DE9648466C6}"/>
    <cellStyle name="Normal 5 2 4 2 6 2 2 2" xfId="51514" xr:uid="{C9E6010D-909A-4437-A8A2-B658A56963B2}"/>
    <cellStyle name="Normal 5 2 4 2 6 2 3" xfId="51513" xr:uid="{B082009C-6A9E-4963-8403-4DD19E0ECBCB}"/>
    <cellStyle name="Normal 5 2 4 2 6 3" xfId="23586" xr:uid="{0696946E-69DD-40AF-B004-4D1E38F7836D}"/>
    <cellStyle name="Normal 5 2 4 2 6 3 2" xfId="51515" xr:uid="{64D67141-4324-4B35-9EB4-03C9F0B1295A}"/>
    <cellStyle name="Normal 5 2 4 2 6 4" xfId="51512" xr:uid="{55DDBDC4-214D-4ED8-9C53-76EE7B3B0CF5}"/>
    <cellStyle name="Normal 5 2 4 2 7" xfId="23587" xr:uid="{EF87DFC6-DBC4-45B9-9D0D-5449ECE019CE}"/>
    <cellStyle name="Normal 5 2 4 2 7 2" xfId="23588" xr:uid="{208F4574-E86D-4219-B576-B7E6CF0D3CE8}"/>
    <cellStyle name="Normal 5 2 4 2 7 2 2" xfId="51517" xr:uid="{9B12F14B-5DE3-41EF-896E-8B4EE0E4FC21}"/>
    <cellStyle name="Normal 5 2 4 2 7 3" xfId="51516" xr:uid="{979D620B-EA1B-4ABD-B550-3547939B3044}"/>
    <cellStyle name="Normal 5 2 4 2 8" xfId="23589" xr:uid="{A35089D6-34E4-40A9-9D02-867D5B1A810C}"/>
    <cellStyle name="Normal 5 2 4 2 8 2" xfId="51518" xr:uid="{A1BDA5AF-C418-4C6A-A70C-5E1D0C6C2A83}"/>
    <cellStyle name="Normal 5 2 4 2 9" xfId="27985" xr:uid="{043C443B-AF3B-49ED-8045-FC1BB71DF69D}"/>
    <cellStyle name="Normal 5 2 4 2 9 2" xfId="55903" xr:uid="{EA38167C-2274-401B-AFD9-A880832F7DD4}"/>
    <cellStyle name="Normal 5 2 4 3" xfId="508" xr:uid="{709B9D87-F824-46E3-8A53-ADF9D6D3BDD1}"/>
    <cellStyle name="Normal 5 2 4 3 2" xfId="23590" xr:uid="{BCF3A6E9-4BB7-4747-9E2B-A629888A5163}"/>
    <cellStyle name="Normal 5 2 4 3 2 2" xfId="23591" xr:uid="{22259B64-FD27-4001-ABCE-E0FE525749B0}"/>
    <cellStyle name="Normal 5 2 4 3 2 2 2" xfId="23592" xr:uid="{0BDCE2E8-D265-4A02-AD53-634CBA2A4F9B}"/>
    <cellStyle name="Normal 5 2 4 3 2 2 2 2" xfId="23593" xr:uid="{A2C170CF-1680-471D-9C46-D7B70517078A}"/>
    <cellStyle name="Normal 5 2 4 3 2 2 2 2 2" xfId="23594" xr:uid="{555EFCE5-2449-415E-9600-37B49C433007}"/>
    <cellStyle name="Normal 5 2 4 3 2 2 2 2 2 2" xfId="51523" xr:uid="{AE2F9366-915D-478D-88CE-54D63ADE7CB2}"/>
    <cellStyle name="Normal 5 2 4 3 2 2 2 2 3" xfId="51522" xr:uid="{FF91BF2F-27AC-4A6A-BD3A-13D8FC9D5340}"/>
    <cellStyle name="Normal 5 2 4 3 2 2 2 3" xfId="23595" xr:uid="{E57C41E0-3840-4F85-9FAE-D7EB1CAE2EA2}"/>
    <cellStyle name="Normal 5 2 4 3 2 2 2 3 2" xfId="51524" xr:uid="{B3B7EABE-DC1F-4353-8AF4-93C32684BB54}"/>
    <cellStyle name="Normal 5 2 4 3 2 2 2 4" xfId="51521" xr:uid="{E4201AFF-54C9-444B-8502-66D20FCFEC10}"/>
    <cellStyle name="Normal 5 2 4 3 2 2 3" xfId="23596" xr:uid="{835A405F-D265-41FC-B060-8B4EFD085828}"/>
    <cellStyle name="Normal 5 2 4 3 2 2 3 2" xfId="23597" xr:uid="{D316B9FA-8AC2-435C-BFD9-BC9E7EC85E45}"/>
    <cellStyle name="Normal 5 2 4 3 2 2 3 2 2" xfId="51526" xr:uid="{480D891D-69B1-47A5-AE31-CA0E5AE01D07}"/>
    <cellStyle name="Normal 5 2 4 3 2 2 3 3" xfId="51525" xr:uid="{83D5F83F-59EE-41A5-BAA7-6F2994CAF3BD}"/>
    <cellStyle name="Normal 5 2 4 3 2 2 4" xfId="23598" xr:uid="{967079B7-AC02-476A-BAC6-7DBC3C0CA415}"/>
    <cellStyle name="Normal 5 2 4 3 2 2 4 2" xfId="51527" xr:uid="{A63D02C2-F3DA-4828-88F3-872C4CCD69E5}"/>
    <cellStyle name="Normal 5 2 4 3 2 2 5" xfId="51520" xr:uid="{F366C364-E4D3-4438-9D98-3D4A2B7FF41C}"/>
    <cellStyle name="Normal 5 2 4 3 2 3" xfId="23599" xr:uid="{4A0AF317-3D53-451D-A565-4F5D678172E4}"/>
    <cellStyle name="Normal 5 2 4 3 2 3 2" xfId="23600" xr:uid="{31DD449D-44E7-41FA-907B-2DD3F781E068}"/>
    <cellStyle name="Normal 5 2 4 3 2 3 2 2" xfId="23601" xr:uid="{53043A90-94F1-4218-8B0D-36575B599B44}"/>
    <cellStyle name="Normal 5 2 4 3 2 3 2 2 2" xfId="51530" xr:uid="{A8C2D149-B1AB-4839-8395-EC5A29F35E3D}"/>
    <cellStyle name="Normal 5 2 4 3 2 3 2 3" xfId="51529" xr:uid="{3893C655-37C8-410E-820E-68BF3E7071B9}"/>
    <cellStyle name="Normal 5 2 4 3 2 3 3" xfId="23602" xr:uid="{618171B3-86BB-417C-AD32-39D804B830BC}"/>
    <cellStyle name="Normal 5 2 4 3 2 3 3 2" xfId="51531" xr:uid="{293A65F4-778D-4182-94D5-33101632C76C}"/>
    <cellStyle name="Normal 5 2 4 3 2 3 4" xfId="51528" xr:uid="{F5B7CB1E-2055-4695-9EC8-B36A71ED162B}"/>
    <cellStyle name="Normal 5 2 4 3 2 4" xfId="23603" xr:uid="{FF745871-AEF0-4FCA-B9AB-842068297B53}"/>
    <cellStyle name="Normal 5 2 4 3 2 4 2" xfId="23604" xr:uid="{765A207D-37F5-4D6D-B8D3-EA4382ACEE5C}"/>
    <cellStyle name="Normal 5 2 4 3 2 4 2 2" xfId="51533" xr:uid="{49F77C28-C8CE-4023-8FA8-707CF4CF0B35}"/>
    <cellStyle name="Normal 5 2 4 3 2 4 3" xfId="51532" xr:uid="{0623BBE8-8EED-4DA2-A0FA-94E081DE0E26}"/>
    <cellStyle name="Normal 5 2 4 3 2 5" xfId="23605" xr:uid="{FA1CC26F-9A15-4CE4-B216-AD0FD577DDBF}"/>
    <cellStyle name="Normal 5 2 4 3 2 5 2" xfId="51534" xr:uid="{9195F18A-32A8-495C-A21A-A628AFF9D4B6}"/>
    <cellStyle name="Normal 5 2 4 3 2 6" xfId="51519" xr:uid="{AC670A5F-72EF-49DD-8840-40BEB9953D21}"/>
    <cellStyle name="Normal 5 2 4 3 3" xfId="23606" xr:uid="{23537100-B539-4959-853C-4618C4C9024C}"/>
    <cellStyle name="Normal 5 2 4 3 3 2" xfId="23607" xr:uid="{1C12F2C2-4A61-47C2-9178-82F4E67CE276}"/>
    <cellStyle name="Normal 5 2 4 3 3 2 2" xfId="23608" xr:uid="{58F9D3D9-7E8F-4C5F-BF3F-7DDB0F4E637E}"/>
    <cellStyle name="Normal 5 2 4 3 3 2 2 2" xfId="23609" xr:uid="{8586FCEF-9961-4912-811D-74DA9C0112D4}"/>
    <cellStyle name="Normal 5 2 4 3 3 2 2 2 2" xfId="51538" xr:uid="{E3356E40-3376-4BF5-9393-F9B311300D98}"/>
    <cellStyle name="Normal 5 2 4 3 3 2 2 3" xfId="51537" xr:uid="{932CDB05-26DB-45D5-A0D6-78D1A2FDBF27}"/>
    <cellStyle name="Normal 5 2 4 3 3 2 3" xfId="23610" xr:uid="{53487542-8BB3-4B1F-96F6-83C811AD2DEA}"/>
    <cellStyle name="Normal 5 2 4 3 3 2 3 2" xfId="51539" xr:uid="{F06FFE99-FEC2-480A-89EE-276F2503E179}"/>
    <cellStyle name="Normal 5 2 4 3 3 2 4" xfId="51536" xr:uid="{3B7FA516-E8FA-43B3-9ED5-5B1EA6555C65}"/>
    <cellStyle name="Normal 5 2 4 3 3 3" xfId="23611" xr:uid="{3EACE8CA-EB84-49F7-8523-5777E703EBE2}"/>
    <cellStyle name="Normal 5 2 4 3 3 3 2" xfId="23612" xr:uid="{2C8FC85E-7B7B-41F2-96A4-AEEB23B470C7}"/>
    <cellStyle name="Normal 5 2 4 3 3 3 2 2" xfId="51541" xr:uid="{7E4905B9-4275-4821-A0E1-BAB96DEB4CD1}"/>
    <cellStyle name="Normal 5 2 4 3 3 3 3" xfId="51540" xr:uid="{FFF86ED8-BD21-4110-AF4E-1954F9A3AD52}"/>
    <cellStyle name="Normal 5 2 4 3 3 4" xfId="23613" xr:uid="{4735ABB0-D3CD-469A-8C94-9605D2AB6561}"/>
    <cellStyle name="Normal 5 2 4 3 3 4 2" xfId="51542" xr:uid="{B3ED4549-B77B-446C-9132-21AE57FA9CD1}"/>
    <cellStyle name="Normal 5 2 4 3 3 5" xfId="51535" xr:uid="{C3971D0B-6C25-476A-A8A8-DD16A30A8FDB}"/>
    <cellStyle name="Normal 5 2 4 3 4" xfId="23614" xr:uid="{3A3226C2-8229-4A91-B750-294E0923719D}"/>
    <cellStyle name="Normal 5 2 4 3 4 2" xfId="23615" xr:uid="{E7A3CE93-4992-485C-A882-E691EECC0AE0}"/>
    <cellStyle name="Normal 5 2 4 3 4 2 2" xfId="23616" xr:uid="{75474B16-C4A3-4E4E-ACAA-8B4092670E2C}"/>
    <cellStyle name="Normal 5 2 4 3 4 2 2 2" xfId="23617" xr:uid="{C3810876-9E4D-4EF4-9467-B5B096D4FE08}"/>
    <cellStyle name="Normal 5 2 4 3 4 2 2 2 2" xfId="51546" xr:uid="{7CC01F39-5C2E-45DC-B1FE-8A538865FDB4}"/>
    <cellStyle name="Normal 5 2 4 3 4 2 2 3" xfId="51545" xr:uid="{F7D48DBB-E1A9-44D1-B746-120FFC84B8D5}"/>
    <cellStyle name="Normal 5 2 4 3 4 2 3" xfId="23618" xr:uid="{1E4F0C34-15F7-4F25-94E5-CC626513AA1F}"/>
    <cellStyle name="Normal 5 2 4 3 4 2 3 2" xfId="51547" xr:uid="{F10FA373-9F1F-4486-BC3C-F01F5284FD28}"/>
    <cellStyle name="Normal 5 2 4 3 4 2 4" xfId="51544" xr:uid="{D6218B0B-D971-427D-9B2C-901E56F88BA7}"/>
    <cellStyle name="Normal 5 2 4 3 4 3" xfId="23619" xr:uid="{B2219E78-69FE-49E5-ADDD-838B481BCADE}"/>
    <cellStyle name="Normal 5 2 4 3 4 3 2" xfId="23620" xr:uid="{A0B7299D-EFF8-4C1A-BDBD-5BDF74AED1B4}"/>
    <cellStyle name="Normal 5 2 4 3 4 3 2 2" xfId="51549" xr:uid="{34798234-1A73-4843-9A1E-0762C9AFBE59}"/>
    <cellStyle name="Normal 5 2 4 3 4 3 3" xfId="51548" xr:uid="{CEE87EBB-C5D8-4BD6-A679-2FCA4D0FC979}"/>
    <cellStyle name="Normal 5 2 4 3 4 4" xfId="23621" xr:uid="{F7439C64-4124-49ED-A19C-99B5211E5649}"/>
    <cellStyle name="Normal 5 2 4 3 4 4 2" xfId="51550" xr:uid="{47F550C0-355E-4377-BFEA-B55B35B75596}"/>
    <cellStyle name="Normal 5 2 4 3 4 5" xfId="51543" xr:uid="{1B0734E3-B90B-4A2C-995F-ECADF92099E1}"/>
    <cellStyle name="Normal 5 2 4 3 5" xfId="23622" xr:uid="{E2ECF422-090C-482F-AE2F-7036000503D0}"/>
    <cellStyle name="Normal 5 2 4 3 5 2" xfId="23623" xr:uid="{1C8BB769-3C8C-439C-88AD-64B14483F6AC}"/>
    <cellStyle name="Normal 5 2 4 3 5 2 2" xfId="23624" xr:uid="{7FA430A3-4D45-46DB-BAF6-C010D596D60C}"/>
    <cellStyle name="Normal 5 2 4 3 5 2 2 2" xfId="51553" xr:uid="{D5B2041A-5DF9-4B45-A385-0BE870B8F8DE}"/>
    <cellStyle name="Normal 5 2 4 3 5 2 3" xfId="51552" xr:uid="{3C3F2A7F-19CB-44CE-A7FB-80D428B31AC4}"/>
    <cellStyle name="Normal 5 2 4 3 5 3" xfId="23625" xr:uid="{22E1BE86-6A65-487F-A255-53904F34A7A0}"/>
    <cellStyle name="Normal 5 2 4 3 5 3 2" xfId="51554" xr:uid="{9C944CE0-E67D-4417-8FAF-9559D2EE9BDF}"/>
    <cellStyle name="Normal 5 2 4 3 5 4" xfId="51551" xr:uid="{958392A8-2EE6-4AE0-8D1F-E24426624944}"/>
    <cellStyle name="Normal 5 2 4 3 6" xfId="23626" xr:uid="{357EF1FF-4621-455E-ADD5-6026FE979035}"/>
    <cellStyle name="Normal 5 2 4 3 6 2" xfId="23627" xr:uid="{2BE98A35-8FEF-49D5-97AF-81108DBC5241}"/>
    <cellStyle name="Normal 5 2 4 3 6 2 2" xfId="51556" xr:uid="{A17D9165-DC24-4E8A-97A5-3D1B8D62AE59}"/>
    <cellStyle name="Normal 5 2 4 3 6 3" xfId="51555" xr:uid="{0ADEA786-E7BA-4891-BCF4-1D5C529AB931}"/>
    <cellStyle name="Normal 5 2 4 3 7" xfId="23628" xr:uid="{5BF86883-02DB-46C3-A615-AEB0ED875DFC}"/>
    <cellStyle name="Normal 5 2 4 3 7 2" xfId="51557" xr:uid="{DD8E839B-968B-4170-812D-9ED5EEBA154D}"/>
    <cellStyle name="Normal 5 2 4 3 8" xfId="28487" xr:uid="{87E8BF70-A754-4B79-8861-E09084E84D13}"/>
    <cellStyle name="Normal 5 2 4 4" xfId="23629" xr:uid="{59277ADC-8CBD-40C2-AABE-EA701EA319BB}"/>
    <cellStyle name="Normal 5 2 4 4 2" xfId="23630" xr:uid="{B965E7E3-53E8-4B3C-A82F-60BAACB2D1DA}"/>
    <cellStyle name="Normal 5 2 4 4 2 2" xfId="23631" xr:uid="{67354198-3306-4857-947C-CD0AADCA206B}"/>
    <cellStyle name="Normal 5 2 4 4 2 2 2" xfId="23632" xr:uid="{E97AA94C-DF0A-46DB-B65A-F3E77A5DC65A}"/>
    <cellStyle name="Normal 5 2 4 4 2 2 2 2" xfId="23633" xr:uid="{E7E880DF-ADF5-42E0-A2AC-BC0EB05CB2B4}"/>
    <cellStyle name="Normal 5 2 4 4 2 2 2 2 2" xfId="51562" xr:uid="{78DAA8AD-A073-40AE-800E-2800487176BE}"/>
    <cellStyle name="Normal 5 2 4 4 2 2 2 3" xfId="51561" xr:uid="{C6422E9E-07B5-4D22-8581-916522CD02A0}"/>
    <cellStyle name="Normal 5 2 4 4 2 2 3" xfId="23634" xr:uid="{09A4E014-C903-4EBB-88C0-62B83AE72F72}"/>
    <cellStyle name="Normal 5 2 4 4 2 2 3 2" xfId="51563" xr:uid="{EC7EAB3D-B3D2-449E-977C-26E132FA9668}"/>
    <cellStyle name="Normal 5 2 4 4 2 2 4" xfId="51560" xr:uid="{E99D47AD-252A-4D71-BC20-3330894AF6FF}"/>
    <cellStyle name="Normal 5 2 4 4 2 3" xfId="23635" xr:uid="{F58CAB62-83A2-458C-B9E0-7F393C1A8534}"/>
    <cellStyle name="Normal 5 2 4 4 2 3 2" xfId="23636" xr:uid="{9F6F6593-8D9F-42E3-A89B-05947798A2E4}"/>
    <cellStyle name="Normal 5 2 4 4 2 3 2 2" xfId="51565" xr:uid="{5BE98C9E-1D8D-468C-9268-F1E177F0661E}"/>
    <cellStyle name="Normal 5 2 4 4 2 3 3" xfId="51564" xr:uid="{E42E90F0-DAD0-4786-B04B-F1C7DF9267B2}"/>
    <cellStyle name="Normal 5 2 4 4 2 4" xfId="23637" xr:uid="{800922AA-0C16-4ADA-A94B-C1DA95DDE0D8}"/>
    <cellStyle name="Normal 5 2 4 4 2 4 2" xfId="51566" xr:uid="{E9E07A08-A79F-48FC-9977-F92CE6A63FAF}"/>
    <cellStyle name="Normal 5 2 4 4 2 5" xfId="51559" xr:uid="{E8B3319A-33B6-405F-AA23-BC625EEB5FF6}"/>
    <cellStyle name="Normal 5 2 4 4 3" xfId="23638" xr:uid="{4883D598-7D11-4426-9F18-036BED88FD2D}"/>
    <cellStyle name="Normal 5 2 4 4 3 2" xfId="23639" xr:uid="{4578586F-DF82-4334-B0D6-76C18836BFA5}"/>
    <cellStyle name="Normal 5 2 4 4 3 2 2" xfId="23640" xr:uid="{4577528B-C07C-4196-BB34-8361BDBBB03B}"/>
    <cellStyle name="Normal 5 2 4 4 3 2 2 2" xfId="51569" xr:uid="{2A72CAB2-48B4-4B9B-87F1-1B07321105D8}"/>
    <cellStyle name="Normal 5 2 4 4 3 2 3" xfId="51568" xr:uid="{9359A53F-F40A-455C-8B1E-F335C2BAE769}"/>
    <cellStyle name="Normal 5 2 4 4 3 3" xfId="23641" xr:uid="{711923AE-CCCF-4C40-A0E2-DB61BA786B93}"/>
    <cellStyle name="Normal 5 2 4 4 3 3 2" xfId="51570" xr:uid="{0AA52B5D-5510-438E-B298-741784B1CB2F}"/>
    <cellStyle name="Normal 5 2 4 4 3 4" xfId="51567" xr:uid="{1D5209B7-A881-415C-94BE-F5E9240F8387}"/>
    <cellStyle name="Normal 5 2 4 4 4" xfId="23642" xr:uid="{E914A505-96EB-4F7E-A721-B3EFAD226637}"/>
    <cellStyle name="Normal 5 2 4 4 4 2" xfId="23643" xr:uid="{D535FEB3-D568-413E-9C78-8E9E83B68347}"/>
    <cellStyle name="Normal 5 2 4 4 4 2 2" xfId="51572" xr:uid="{CF92C5FE-2168-4B81-A254-0D375DB421B8}"/>
    <cellStyle name="Normal 5 2 4 4 4 3" xfId="51571" xr:uid="{184E5941-93F2-41A2-B347-AB33C9C48789}"/>
    <cellStyle name="Normal 5 2 4 4 5" xfId="23644" xr:uid="{6F102158-15C3-4F6F-930C-9015646966E1}"/>
    <cellStyle name="Normal 5 2 4 4 5 2" xfId="51573" xr:uid="{B908FB49-C4E3-49D5-A8AA-D93ECEEC703B}"/>
    <cellStyle name="Normal 5 2 4 4 6" xfId="51558" xr:uid="{B63B990A-2FB2-4931-894F-0AFB84ED8A4D}"/>
    <cellStyle name="Normal 5 2 4 5" xfId="23645" xr:uid="{003F74D7-830B-4DA2-897B-709EFA0E9E75}"/>
    <cellStyle name="Normal 5 2 4 5 2" xfId="23646" xr:uid="{13A09DA0-7937-4834-B63E-8B9703AE35AC}"/>
    <cellStyle name="Normal 5 2 4 5 2 2" xfId="23647" xr:uid="{FD47D1C2-9845-492A-98C1-577CB8A8E3D0}"/>
    <cellStyle name="Normal 5 2 4 5 2 2 2" xfId="23648" xr:uid="{B8449C93-82C9-492B-9084-960E637D252F}"/>
    <cellStyle name="Normal 5 2 4 5 2 2 2 2" xfId="51577" xr:uid="{1238082E-C398-4A0A-8B6B-AAF9BC2C312A}"/>
    <cellStyle name="Normal 5 2 4 5 2 2 3" xfId="51576" xr:uid="{F8382F6B-B1B9-4897-B0F1-184512C89B90}"/>
    <cellStyle name="Normal 5 2 4 5 2 3" xfId="23649" xr:uid="{C1E94337-E200-4BBF-8D6B-EB07AEF8E4D1}"/>
    <cellStyle name="Normal 5 2 4 5 2 3 2" xfId="51578" xr:uid="{5E391E79-1A7E-454F-979B-4BBCD97D0DC7}"/>
    <cellStyle name="Normal 5 2 4 5 2 4" xfId="51575" xr:uid="{005FED88-C38F-4916-9D28-01313BDBF59C}"/>
    <cellStyle name="Normal 5 2 4 5 3" xfId="23650" xr:uid="{1B0185B8-72E6-4193-85BD-E3592E33AC51}"/>
    <cellStyle name="Normal 5 2 4 5 3 2" xfId="23651" xr:uid="{5F9EF795-BED1-4E71-B8D2-AD406D5FDFBE}"/>
    <cellStyle name="Normal 5 2 4 5 3 2 2" xfId="51580" xr:uid="{A314E33E-A91D-4A50-BED8-3A1CE3ED117F}"/>
    <cellStyle name="Normal 5 2 4 5 3 3" xfId="51579" xr:uid="{5099B77D-633D-4B94-807B-8052849EBF6A}"/>
    <cellStyle name="Normal 5 2 4 5 4" xfId="23652" xr:uid="{66B94DE0-8829-4BF7-B705-3980ABDA01B1}"/>
    <cellStyle name="Normal 5 2 4 5 4 2" xfId="51581" xr:uid="{8ACBB7FD-5C70-4DFA-985C-5144FEA81AA8}"/>
    <cellStyle name="Normal 5 2 4 5 5" xfId="51574" xr:uid="{8968517B-3DEC-4728-8F20-6B2F9F4B1CA7}"/>
    <cellStyle name="Normal 5 2 4 6" xfId="23653" xr:uid="{24891476-524E-4B14-A255-7307A35690F7}"/>
    <cellStyle name="Normal 5 2 4 6 2" xfId="23654" xr:uid="{4B45D823-014F-48D9-82AA-121795BC3E69}"/>
    <cellStyle name="Normal 5 2 4 6 2 2" xfId="23655" xr:uid="{2FBF663A-AEDD-4BA4-A0CC-D7AF7C9EE1A1}"/>
    <cellStyle name="Normal 5 2 4 6 2 2 2" xfId="23656" xr:uid="{4809918F-6CDA-4AC4-9638-1F4BABA3BD92}"/>
    <cellStyle name="Normal 5 2 4 6 2 2 2 2" xfId="51585" xr:uid="{6D1B4404-C0BC-4CB2-9F0D-1EFC758157F2}"/>
    <cellStyle name="Normal 5 2 4 6 2 2 3" xfId="51584" xr:uid="{3424FAC8-0E0B-4A06-ADD8-C5B16359410F}"/>
    <cellStyle name="Normal 5 2 4 6 2 3" xfId="23657" xr:uid="{F9DBA8A7-A369-45DF-B249-8CBD14F7805C}"/>
    <cellStyle name="Normal 5 2 4 6 2 3 2" xfId="51586" xr:uid="{C4BB80DF-5922-4DED-93A2-3FD411F35D20}"/>
    <cellStyle name="Normal 5 2 4 6 2 4" xfId="51583" xr:uid="{621A9600-FF8D-4777-A6F1-43A2C2930558}"/>
    <cellStyle name="Normal 5 2 4 6 3" xfId="23658" xr:uid="{7D87F385-9A41-4010-BA79-6ABD51448671}"/>
    <cellStyle name="Normal 5 2 4 6 3 2" xfId="23659" xr:uid="{CBE81E97-AE5C-4EF3-9819-86D78B03D7D7}"/>
    <cellStyle name="Normal 5 2 4 6 3 2 2" xfId="51588" xr:uid="{0FF30DFC-B2C0-4BBF-BDB0-7E4688B2CB81}"/>
    <cellStyle name="Normal 5 2 4 6 3 3" xfId="51587" xr:uid="{E873262F-BF7E-46FC-B435-F8F2549B21F5}"/>
    <cellStyle name="Normal 5 2 4 6 4" xfId="23660" xr:uid="{3AA7EA4A-474A-4873-9365-742179966BD7}"/>
    <cellStyle name="Normal 5 2 4 6 4 2" xfId="51589" xr:uid="{C4659A63-9540-44E0-BF2C-108B5FA038E9}"/>
    <cellStyle name="Normal 5 2 4 6 5" xfId="51582" xr:uid="{6BCC7E15-958D-4EFC-AF76-6E9C6932F094}"/>
    <cellStyle name="Normal 5 2 4 7" xfId="23661" xr:uid="{B7AFFA57-1B0B-40B1-AB52-A2A968783968}"/>
    <cellStyle name="Normal 5 2 4 7 2" xfId="23662" xr:uid="{6439C855-3E23-4B9A-997F-688D5168EF28}"/>
    <cellStyle name="Normal 5 2 4 7 2 2" xfId="23663" xr:uid="{E639674C-772C-41E9-B8AA-6EB56238EFA4}"/>
    <cellStyle name="Normal 5 2 4 7 2 2 2" xfId="51592" xr:uid="{0F408736-B51B-4F6D-A13E-C39CDC04F3F7}"/>
    <cellStyle name="Normal 5 2 4 7 2 3" xfId="51591" xr:uid="{A1C34CD7-92CD-4905-BEC1-012A18517E67}"/>
    <cellStyle name="Normal 5 2 4 7 3" xfId="23664" xr:uid="{5AF2EFBA-4052-49CA-8A59-20EE4884E44A}"/>
    <cellStyle name="Normal 5 2 4 7 3 2" xfId="51593" xr:uid="{F2BE0898-B6A8-409F-8E32-0DD87BCF5BE9}"/>
    <cellStyle name="Normal 5 2 4 7 4" xfId="51590" xr:uid="{67F1867F-839E-4343-BB93-DA2AA969DA2D}"/>
    <cellStyle name="Normal 5 2 4 8" xfId="23665" xr:uid="{4EAD64D0-BE3D-4D02-BA15-896E72E00537}"/>
    <cellStyle name="Normal 5 2 4 8 2" xfId="23666" xr:uid="{0B61E20A-B408-45B9-A027-88012EA103AA}"/>
    <cellStyle name="Normal 5 2 4 8 2 2" xfId="51595" xr:uid="{812F4D1E-618E-4A3F-A5F9-836D4072EAE1}"/>
    <cellStyle name="Normal 5 2 4 8 3" xfId="51594" xr:uid="{EB6285C6-8AE6-40D4-B989-C4C4C8615CD6}"/>
    <cellStyle name="Normal 5 2 4 9" xfId="23667" xr:uid="{380C181B-5A00-4185-AD77-BEF43494AF63}"/>
    <cellStyle name="Normal 5 2 4 9 2" xfId="51596" xr:uid="{D7963F43-775E-4383-8E5F-3FF7F357AAF4}"/>
    <cellStyle name="Normal 5 2 5" xfId="238" xr:uid="{C13334A5-5399-4DD8-8EDE-D40281F1A5AF}"/>
    <cellStyle name="Normal 5 2 5 10" xfId="28219" xr:uid="{B9971044-F749-48C1-A9E5-9B5993D1D94F}"/>
    <cellStyle name="Normal 5 2 5 2" xfId="585" xr:uid="{88804A99-185E-4A55-BCF7-93D9544EAC21}"/>
    <cellStyle name="Normal 5 2 5 2 2" xfId="23668" xr:uid="{FD917B2F-A6C2-4E34-AD91-0AC6CDE777E6}"/>
    <cellStyle name="Normal 5 2 5 2 2 2" xfId="23669" xr:uid="{52FBAE04-45F8-4D07-BA26-D6BDA2131F6C}"/>
    <cellStyle name="Normal 5 2 5 2 2 2 2" xfId="23670" xr:uid="{767E5CAD-BDC2-4744-9C7F-5348027FF2ED}"/>
    <cellStyle name="Normal 5 2 5 2 2 2 2 2" xfId="23671" xr:uid="{499A16A3-B1EC-4BB5-ACB4-51FCA04D5F1C}"/>
    <cellStyle name="Normal 5 2 5 2 2 2 2 2 2" xfId="23672" xr:uid="{BACFA64D-7D78-4E0B-A933-3AB5F359E9DB}"/>
    <cellStyle name="Normal 5 2 5 2 2 2 2 2 2 2" xfId="51601" xr:uid="{AF6F6E30-00B5-485D-89E5-460BFD70818D}"/>
    <cellStyle name="Normal 5 2 5 2 2 2 2 2 3" xfId="51600" xr:uid="{2076C65C-F266-40CC-B6D2-C053337F78DF}"/>
    <cellStyle name="Normal 5 2 5 2 2 2 2 3" xfId="23673" xr:uid="{D6BF27D7-D918-40EC-A521-3C72BA8A98E8}"/>
    <cellStyle name="Normal 5 2 5 2 2 2 2 3 2" xfId="51602" xr:uid="{9C905CB9-6484-493E-B513-56EBC3D73609}"/>
    <cellStyle name="Normal 5 2 5 2 2 2 2 4" xfId="51599" xr:uid="{E51FB7E6-B06B-4DFF-9007-BBB5E75979E4}"/>
    <cellStyle name="Normal 5 2 5 2 2 2 3" xfId="23674" xr:uid="{CE938C50-2632-4D6B-911B-2B60F975AB23}"/>
    <cellStyle name="Normal 5 2 5 2 2 2 3 2" xfId="23675" xr:uid="{636F0DB5-19FD-48CF-BC9D-A1710CB0A932}"/>
    <cellStyle name="Normal 5 2 5 2 2 2 3 2 2" xfId="51604" xr:uid="{8AE75BBF-75BF-428A-864F-F278715978B0}"/>
    <cellStyle name="Normal 5 2 5 2 2 2 3 3" xfId="51603" xr:uid="{8A578F90-4E3C-45C1-AACC-D124BE639DAB}"/>
    <cellStyle name="Normal 5 2 5 2 2 2 4" xfId="23676" xr:uid="{EFAA632E-EDD4-48A9-B61B-265F801B3B4E}"/>
    <cellStyle name="Normal 5 2 5 2 2 2 4 2" xfId="51605" xr:uid="{89DF9137-9076-4E8E-A35F-7E69B5E738DE}"/>
    <cellStyle name="Normal 5 2 5 2 2 2 5" xfId="51598" xr:uid="{91AFF7D2-87C6-4504-88BE-D72BA3CE514F}"/>
    <cellStyle name="Normal 5 2 5 2 2 3" xfId="23677" xr:uid="{1C4A0427-9C97-4CA0-AC98-ADACE1B1F14F}"/>
    <cellStyle name="Normal 5 2 5 2 2 3 2" xfId="23678" xr:uid="{AB9AB29B-EA93-499D-B59F-5CC5F219FF03}"/>
    <cellStyle name="Normal 5 2 5 2 2 3 2 2" xfId="23679" xr:uid="{806C7BCD-2B7F-4DB6-9BA2-9A5B2DD04EAD}"/>
    <cellStyle name="Normal 5 2 5 2 2 3 2 2 2" xfId="51608" xr:uid="{E4D07E57-D03D-4015-B905-8F2966A47ED5}"/>
    <cellStyle name="Normal 5 2 5 2 2 3 2 3" xfId="51607" xr:uid="{826C6E1F-2BDF-4E0C-935F-52504F7783A9}"/>
    <cellStyle name="Normal 5 2 5 2 2 3 3" xfId="23680" xr:uid="{FFAC528A-CDF5-4CB2-8B5A-01609BF3179E}"/>
    <cellStyle name="Normal 5 2 5 2 2 3 3 2" xfId="51609" xr:uid="{5C37AEE7-7656-4FA3-9E11-90FC20FFDEC4}"/>
    <cellStyle name="Normal 5 2 5 2 2 3 4" xfId="51606" xr:uid="{CA922971-6F39-4BC0-8898-292CC08E33DB}"/>
    <cellStyle name="Normal 5 2 5 2 2 4" xfId="23681" xr:uid="{06610507-1A53-4A77-B95D-D18708A4D3D0}"/>
    <cellStyle name="Normal 5 2 5 2 2 4 2" xfId="23682" xr:uid="{F926B546-80D8-4F5B-B79F-C19315006514}"/>
    <cellStyle name="Normal 5 2 5 2 2 4 2 2" xfId="51611" xr:uid="{D722D70C-020D-4069-808E-46246260B688}"/>
    <cellStyle name="Normal 5 2 5 2 2 4 3" xfId="51610" xr:uid="{F153749D-F311-4A0E-B597-78248CA0F362}"/>
    <cellStyle name="Normal 5 2 5 2 2 5" xfId="23683" xr:uid="{262849A8-DC0A-4A8D-9B6D-7765229DB3AF}"/>
    <cellStyle name="Normal 5 2 5 2 2 5 2" xfId="51612" xr:uid="{43A21D4D-F2C9-4BB2-862B-302FDBBC0C9F}"/>
    <cellStyle name="Normal 5 2 5 2 2 6" xfId="51597" xr:uid="{5D2A1745-B24A-4E8E-B4C0-D37C262DA97B}"/>
    <cellStyle name="Normal 5 2 5 2 3" xfId="23684" xr:uid="{E54D0F77-6AD3-48C8-8949-D58ABDDA2A2C}"/>
    <cellStyle name="Normal 5 2 5 2 3 2" xfId="23685" xr:uid="{ECB88C68-1B9D-402F-85D4-6010FC5A83C9}"/>
    <cellStyle name="Normal 5 2 5 2 3 2 2" xfId="23686" xr:uid="{354F1D33-A2C8-4C49-9374-38DB4D72DEE8}"/>
    <cellStyle name="Normal 5 2 5 2 3 2 2 2" xfId="23687" xr:uid="{598E88C1-6B82-4152-848A-870B8498CE74}"/>
    <cellStyle name="Normal 5 2 5 2 3 2 2 2 2" xfId="51616" xr:uid="{43E18992-87B9-4644-B91B-C0E35C8268D3}"/>
    <cellStyle name="Normal 5 2 5 2 3 2 2 3" xfId="51615" xr:uid="{1E930A46-E8CE-4D2B-8210-3F4D23E172E9}"/>
    <cellStyle name="Normal 5 2 5 2 3 2 3" xfId="23688" xr:uid="{2923B87F-189D-4114-A73D-7A840211715E}"/>
    <cellStyle name="Normal 5 2 5 2 3 2 3 2" xfId="51617" xr:uid="{CF40FE18-8F52-4960-8EC5-1D8CD6E13165}"/>
    <cellStyle name="Normal 5 2 5 2 3 2 4" xfId="51614" xr:uid="{F84B4665-FC5D-4231-824C-51EB969035C9}"/>
    <cellStyle name="Normal 5 2 5 2 3 3" xfId="23689" xr:uid="{05476015-571C-4020-A1E1-E3673CC297A3}"/>
    <cellStyle name="Normal 5 2 5 2 3 3 2" xfId="23690" xr:uid="{D92AF1C1-54F8-4DA6-985B-FB8982BFAC89}"/>
    <cellStyle name="Normal 5 2 5 2 3 3 2 2" xfId="51619" xr:uid="{B6819CBF-A351-4DD7-B787-A21BACBD9E7E}"/>
    <cellStyle name="Normal 5 2 5 2 3 3 3" xfId="51618" xr:uid="{6B5F1D09-3374-4328-A5C5-D893D15DA87E}"/>
    <cellStyle name="Normal 5 2 5 2 3 4" xfId="23691" xr:uid="{840864D3-438C-4CB7-9767-08C0A0939A2E}"/>
    <cellStyle name="Normal 5 2 5 2 3 4 2" xfId="51620" xr:uid="{3C2F3602-D6CA-4FA8-8D3F-0F49D78887F3}"/>
    <cellStyle name="Normal 5 2 5 2 3 5" xfId="51613" xr:uid="{25230AF1-97B5-4B83-8BC2-1DB0F3EBE7DF}"/>
    <cellStyle name="Normal 5 2 5 2 4" xfId="23692" xr:uid="{F3EB81B4-9B08-4259-8287-4A4BEF10179A}"/>
    <cellStyle name="Normal 5 2 5 2 4 2" xfId="23693" xr:uid="{6919B264-D236-4F28-A996-729FA5AA575B}"/>
    <cellStyle name="Normal 5 2 5 2 4 2 2" xfId="23694" xr:uid="{2D907D6A-05C2-4B60-A01C-344FD01D332D}"/>
    <cellStyle name="Normal 5 2 5 2 4 2 2 2" xfId="23695" xr:uid="{434D508D-24EC-438F-9124-924E11DE9416}"/>
    <cellStyle name="Normal 5 2 5 2 4 2 2 2 2" xfId="51624" xr:uid="{05A796F1-2230-4EE8-AB5A-D2B483494DF6}"/>
    <cellStyle name="Normal 5 2 5 2 4 2 2 3" xfId="51623" xr:uid="{93D2C71D-7550-4752-B103-83D9646A586A}"/>
    <cellStyle name="Normal 5 2 5 2 4 2 3" xfId="23696" xr:uid="{8021A6F3-32DB-4B7A-90ED-E8D17450B80D}"/>
    <cellStyle name="Normal 5 2 5 2 4 2 3 2" xfId="51625" xr:uid="{31A64AD4-226E-4A7A-8E36-8D291D112775}"/>
    <cellStyle name="Normal 5 2 5 2 4 2 4" xfId="51622" xr:uid="{5AC30312-C536-43F8-826E-D91E66D9DD7E}"/>
    <cellStyle name="Normal 5 2 5 2 4 3" xfId="23697" xr:uid="{82DC8F26-966F-4C48-9D90-46AC821E09F4}"/>
    <cellStyle name="Normal 5 2 5 2 4 3 2" xfId="23698" xr:uid="{5A462383-590A-41E9-9E4B-6B71F65F9004}"/>
    <cellStyle name="Normal 5 2 5 2 4 3 2 2" xfId="51627" xr:uid="{66B06C98-5339-4B00-BB57-640D51DFBC40}"/>
    <cellStyle name="Normal 5 2 5 2 4 3 3" xfId="51626" xr:uid="{3EF2CC89-7F7B-4CC9-A49F-56F39380C409}"/>
    <cellStyle name="Normal 5 2 5 2 4 4" xfId="23699" xr:uid="{6FEE631B-4911-4EB4-B92F-CC0ED7110E1D}"/>
    <cellStyle name="Normal 5 2 5 2 4 4 2" xfId="51628" xr:uid="{A25BBC2D-1DE0-4753-9E0D-146CA0625588}"/>
    <cellStyle name="Normal 5 2 5 2 4 5" xfId="51621" xr:uid="{28EC0CAA-625A-4C48-AB74-58274661185D}"/>
    <cellStyle name="Normal 5 2 5 2 5" xfId="23700" xr:uid="{D26002DE-A7E7-4C21-90A5-F222DEF398F8}"/>
    <cellStyle name="Normal 5 2 5 2 5 2" xfId="23701" xr:uid="{0DFD6F80-AD81-45FF-B993-5E826CC64711}"/>
    <cellStyle name="Normal 5 2 5 2 5 2 2" xfId="23702" xr:uid="{06343BFA-671E-4659-B040-64CD0B71A949}"/>
    <cellStyle name="Normal 5 2 5 2 5 2 2 2" xfId="51631" xr:uid="{850D8406-CA1C-46F0-BC37-95D943BB80A7}"/>
    <cellStyle name="Normal 5 2 5 2 5 2 3" xfId="51630" xr:uid="{C860B2D9-FA84-4E1D-9B07-1C5801AF5DF2}"/>
    <cellStyle name="Normal 5 2 5 2 5 3" xfId="23703" xr:uid="{98445CFE-7E30-4484-8002-F9628264344E}"/>
    <cellStyle name="Normal 5 2 5 2 5 3 2" xfId="51632" xr:uid="{375B50B1-CF92-4F6A-BDAC-7E51B0E00A45}"/>
    <cellStyle name="Normal 5 2 5 2 5 4" xfId="51629" xr:uid="{94AA19EE-3FDD-4A30-830B-D14A5A0B7251}"/>
    <cellStyle name="Normal 5 2 5 2 6" xfId="23704" xr:uid="{73DF1DF0-7CF4-4C28-9CD2-5326F5290DFD}"/>
    <cellStyle name="Normal 5 2 5 2 6 2" xfId="23705" xr:uid="{D2E910D5-DC99-4337-9EC1-66420F20C12F}"/>
    <cellStyle name="Normal 5 2 5 2 6 2 2" xfId="51634" xr:uid="{9687324E-810E-4C75-80F9-42385976BAE3}"/>
    <cellStyle name="Normal 5 2 5 2 6 3" xfId="51633" xr:uid="{4BCD798D-A84B-4DC4-8137-C1E09EE1F400}"/>
    <cellStyle name="Normal 5 2 5 2 7" xfId="23706" xr:uid="{B8AC4DFA-C54D-4E8D-883F-D78F450938A8}"/>
    <cellStyle name="Normal 5 2 5 2 7 2" xfId="51635" xr:uid="{F932CE00-9FE1-4778-9685-D988EDE32CF9}"/>
    <cellStyle name="Normal 5 2 5 2 8" xfId="28564" xr:uid="{7E8A7A17-12B0-4E8B-A65F-E6C6EA7D24FC}"/>
    <cellStyle name="Normal 5 2 5 3" xfId="23707" xr:uid="{97F2E63B-99B6-4A87-8A13-AA8DB50DF19C}"/>
    <cellStyle name="Normal 5 2 5 3 2" xfId="23708" xr:uid="{47D28F48-7261-481B-82E3-E7D8A32FA484}"/>
    <cellStyle name="Normal 5 2 5 3 2 2" xfId="23709" xr:uid="{02F6FABA-46F8-4972-A308-11303EE0DE30}"/>
    <cellStyle name="Normal 5 2 5 3 2 2 2" xfId="23710" xr:uid="{EB5EDEAB-CC89-4E39-BBF1-098FC099C836}"/>
    <cellStyle name="Normal 5 2 5 3 2 2 2 2" xfId="23711" xr:uid="{A30C1FEA-B4E8-474C-8072-5B573940DB26}"/>
    <cellStyle name="Normal 5 2 5 3 2 2 2 2 2" xfId="51640" xr:uid="{75691E95-B71F-4E1E-917B-A2AE632DEAE8}"/>
    <cellStyle name="Normal 5 2 5 3 2 2 2 3" xfId="51639" xr:uid="{B2C4D905-729D-4539-8619-5A36541B3707}"/>
    <cellStyle name="Normal 5 2 5 3 2 2 3" xfId="23712" xr:uid="{018B19AA-A0A3-426A-AE5D-1A7A599A6592}"/>
    <cellStyle name="Normal 5 2 5 3 2 2 3 2" xfId="51641" xr:uid="{04973CC6-7C25-4E2D-88E1-00CF466515A2}"/>
    <cellStyle name="Normal 5 2 5 3 2 2 4" xfId="51638" xr:uid="{74395991-C147-4103-A1F2-1700FE4F72B8}"/>
    <cellStyle name="Normal 5 2 5 3 2 3" xfId="23713" xr:uid="{D258E1E9-B98E-48D1-90A2-DA6F0916BE55}"/>
    <cellStyle name="Normal 5 2 5 3 2 3 2" xfId="23714" xr:uid="{5ED0DEB2-4F71-4C74-BAA0-182FCBD10E4C}"/>
    <cellStyle name="Normal 5 2 5 3 2 3 2 2" xfId="51643" xr:uid="{A1FFB5E0-8810-42B4-8D8B-FF40398D0183}"/>
    <cellStyle name="Normal 5 2 5 3 2 3 3" xfId="51642" xr:uid="{C0187738-4BAB-43F0-B34E-FD6E9EE6877A}"/>
    <cellStyle name="Normal 5 2 5 3 2 4" xfId="23715" xr:uid="{2DF9F00F-EEA7-49DE-9708-A9D885FFDD8A}"/>
    <cellStyle name="Normal 5 2 5 3 2 4 2" xfId="51644" xr:uid="{A5B3E35D-0FEB-4649-AAB1-6CCA88701D08}"/>
    <cellStyle name="Normal 5 2 5 3 2 5" xfId="51637" xr:uid="{BBE966D9-B908-477D-BEF2-FDE9FD52D738}"/>
    <cellStyle name="Normal 5 2 5 3 3" xfId="23716" xr:uid="{AF60FCF4-4AEA-42EA-81A4-9855FDC35181}"/>
    <cellStyle name="Normal 5 2 5 3 3 2" xfId="23717" xr:uid="{CC7A6171-E44E-492D-9577-4982BBEAC279}"/>
    <cellStyle name="Normal 5 2 5 3 3 2 2" xfId="23718" xr:uid="{D1C96DB6-13D3-407E-B5A6-F5854EE6ED59}"/>
    <cellStyle name="Normal 5 2 5 3 3 2 2 2" xfId="51647" xr:uid="{85A25677-BB7C-48A9-BE5F-0BC6BA200E87}"/>
    <cellStyle name="Normal 5 2 5 3 3 2 3" xfId="51646" xr:uid="{225622D9-F357-400A-A59B-6B81BA5D1C5E}"/>
    <cellStyle name="Normal 5 2 5 3 3 3" xfId="23719" xr:uid="{65292966-23B1-4E21-B5E1-7EBDE2818AE0}"/>
    <cellStyle name="Normal 5 2 5 3 3 3 2" xfId="51648" xr:uid="{0F1D9438-F437-4FE3-8A46-67C257854812}"/>
    <cellStyle name="Normal 5 2 5 3 3 4" xfId="51645" xr:uid="{C3027ECB-9F9F-4C24-8F3F-32332490C795}"/>
    <cellStyle name="Normal 5 2 5 3 4" xfId="23720" xr:uid="{7391862C-1391-4695-960F-EAF1F9A64E8A}"/>
    <cellStyle name="Normal 5 2 5 3 4 2" xfId="23721" xr:uid="{42E482FF-0667-4F3A-A992-C0937CAE722E}"/>
    <cellStyle name="Normal 5 2 5 3 4 2 2" xfId="51650" xr:uid="{069A2DAC-E851-45E5-B993-1B3244CAD622}"/>
    <cellStyle name="Normal 5 2 5 3 4 3" xfId="51649" xr:uid="{FE450031-4849-48A9-B1D8-BD71DE3526AC}"/>
    <cellStyle name="Normal 5 2 5 3 5" xfId="23722" xr:uid="{627F512D-7A20-4301-B246-12AA87177093}"/>
    <cellStyle name="Normal 5 2 5 3 5 2" xfId="51651" xr:uid="{BB03EF61-7DAA-41CF-98AF-7824CE9A7F87}"/>
    <cellStyle name="Normal 5 2 5 3 6" xfId="51636" xr:uid="{B963FAAA-7D00-4673-A3A3-582929A669D9}"/>
    <cellStyle name="Normal 5 2 5 4" xfId="23723" xr:uid="{A13EE809-E8D4-4741-B5B5-C0A94CC5AAC4}"/>
    <cellStyle name="Normal 5 2 5 4 2" xfId="23724" xr:uid="{3B431274-1B49-414B-826F-3EB3EB6A9CAA}"/>
    <cellStyle name="Normal 5 2 5 4 2 2" xfId="23725" xr:uid="{8CD2E9CD-AEF9-4034-A635-984D2D2D031A}"/>
    <cellStyle name="Normal 5 2 5 4 2 2 2" xfId="23726" xr:uid="{150790C6-815E-49D7-929E-3C3AD45A34E6}"/>
    <cellStyle name="Normal 5 2 5 4 2 2 2 2" xfId="51655" xr:uid="{613DD62D-C82E-452F-B661-8BAFC1366842}"/>
    <cellStyle name="Normal 5 2 5 4 2 2 3" xfId="51654" xr:uid="{4A3DE4E3-34D5-4D3C-8180-2FD9675E5501}"/>
    <cellStyle name="Normal 5 2 5 4 2 3" xfId="23727" xr:uid="{B2D9EE23-2D8D-4F62-A9EC-22FAE114D417}"/>
    <cellStyle name="Normal 5 2 5 4 2 3 2" xfId="51656" xr:uid="{360C44A4-5F81-4103-81B8-85A2E1FEE3CB}"/>
    <cellStyle name="Normal 5 2 5 4 2 4" xfId="51653" xr:uid="{CDF82122-44FA-407A-A146-60159F174470}"/>
    <cellStyle name="Normal 5 2 5 4 3" xfId="23728" xr:uid="{A254B624-DD94-4C41-8D2E-1874CA6D8B1A}"/>
    <cellStyle name="Normal 5 2 5 4 3 2" xfId="23729" xr:uid="{9687C2A6-FBB0-4414-8489-9FAA03D366EC}"/>
    <cellStyle name="Normal 5 2 5 4 3 2 2" xfId="51658" xr:uid="{70551A9F-E040-4C31-AB4A-E316F93A623C}"/>
    <cellStyle name="Normal 5 2 5 4 3 3" xfId="51657" xr:uid="{006AFF3F-201A-4BC0-A02E-E7294A258527}"/>
    <cellStyle name="Normal 5 2 5 4 4" xfId="23730" xr:uid="{7F88AF3A-2662-4FDA-A2FA-DF171A0BFD53}"/>
    <cellStyle name="Normal 5 2 5 4 4 2" xfId="51659" xr:uid="{E7C44574-AF93-4318-BD6A-928F4E458DFA}"/>
    <cellStyle name="Normal 5 2 5 4 5" xfId="51652" xr:uid="{A16AB0B7-F0F0-44AA-B3C1-DC52DFC4267A}"/>
    <cellStyle name="Normal 5 2 5 5" xfId="23731" xr:uid="{435FC4DE-D416-457E-8067-44BB8020A5AB}"/>
    <cellStyle name="Normal 5 2 5 5 2" xfId="23732" xr:uid="{5343276E-7758-43AC-A1D3-6A1677127D64}"/>
    <cellStyle name="Normal 5 2 5 5 2 2" xfId="23733" xr:uid="{39C0C942-4A64-4DBC-A7F5-732CFF05DA78}"/>
    <cellStyle name="Normal 5 2 5 5 2 2 2" xfId="23734" xr:uid="{771805B0-C750-4479-ABE3-51BF6B500923}"/>
    <cellStyle name="Normal 5 2 5 5 2 2 2 2" xfId="51663" xr:uid="{AAD094AA-FB08-4CEF-A126-A50203D30808}"/>
    <cellStyle name="Normal 5 2 5 5 2 2 3" xfId="51662" xr:uid="{DDE7C9FD-6075-4EC0-A5B2-2CF19C08775B}"/>
    <cellStyle name="Normal 5 2 5 5 2 3" xfId="23735" xr:uid="{F8607761-BD06-4EDE-996C-BA2D183F9599}"/>
    <cellStyle name="Normal 5 2 5 5 2 3 2" xfId="51664" xr:uid="{A77AFDBD-D686-4E1F-96DD-A00B3AAA4B0C}"/>
    <cellStyle name="Normal 5 2 5 5 2 4" xfId="51661" xr:uid="{0A06310C-EB4E-4D5D-902E-EF81F662F894}"/>
    <cellStyle name="Normal 5 2 5 5 3" xfId="23736" xr:uid="{302BE729-432D-495A-8CD0-2ECB0D2B90F8}"/>
    <cellStyle name="Normal 5 2 5 5 3 2" xfId="23737" xr:uid="{137C1E93-0C55-4C5A-B0FA-FF134720BBEC}"/>
    <cellStyle name="Normal 5 2 5 5 3 2 2" xfId="51666" xr:uid="{5E2495F1-2E97-4148-A433-78086D110EA4}"/>
    <cellStyle name="Normal 5 2 5 5 3 3" xfId="51665" xr:uid="{95BBFE6D-F692-4CF0-BCC8-202F44D1FFED}"/>
    <cellStyle name="Normal 5 2 5 5 4" xfId="23738" xr:uid="{958EF545-0B96-42A6-95D8-62B9E4D3AFF3}"/>
    <cellStyle name="Normal 5 2 5 5 4 2" xfId="51667" xr:uid="{728EC558-7CC5-4666-9FC1-1C7BE431FCA4}"/>
    <cellStyle name="Normal 5 2 5 5 5" xfId="51660" xr:uid="{50F578C1-2FC4-40BF-99FC-1292E14ECB43}"/>
    <cellStyle name="Normal 5 2 5 6" xfId="23739" xr:uid="{6DEAB917-CAF7-4815-AE44-6657151CE4AD}"/>
    <cellStyle name="Normal 5 2 5 6 2" xfId="23740" xr:uid="{EAE2FA34-1DA3-42B4-8B24-3BBA202BDC8F}"/>
    <cellStyle name="Normal 5 2 5 6 2 2" xfId="23741" xr:uid="{08A2F91F-0FB7-4465-AD3A-D4B510563F85}"/>
    <cellStyle name="Normal 5 2 5 6 2 2 2" xfId="51670" xr:uid="{C9B4B58A-7708-42E9-8239-D39A88B6B64D}"/>
    <cellStyle name="Normal 5 2 5 6 2 3" xfId="51669" xr:uid="{A4780CA3-746F-4D87-BBB9-027F7201F66B}"/>
    <cellStyle name="Normal 5 2 5 6 3" xfId="23742" xr:uid="{187BACC8-BD31-4989-A5F4-347762B58825}"/>
    <cellStyle name="Normal 5 2 5 6 3 2" xfId="51671" xr:uid="{03FBF4B1-ABE6-434D-9AB5-13A19CE5D39D}"/>
    <cellStyle name="Normal 5 2 5 6 4" xfId="51668" xr:uid="{DE7B6EDC-8DA4-4AAB-B34F-ACFC58E9E491}"/>
    <cellStyle name="Normal 5 2 5 7" xfId="23743" xr:uid="{D1B1A7CE-8ACB-4191-B9CD-85F9C3AEDBD9}"/>
    <cellStyle name="Normal 5 2 5 7 2" xfId="23744" xr:uid="{FE836394-6164-449B-B5FA-B675278DFA0F}"/>
    <cellStyle name="Normal 5 2 5 7 2 2" xfId="51673" xr:uid="{5BE9F707-BE67-4A5B-81D5-3834D3CC92D4}"/>
    <cellStyle name="Normal 5 2 5 7 3" xfId="51672" xr:uid="{E9397936-3FB8-478D-BE13-D2FEF8808FAF}"/>
    <cellStyle name="Normal 5 2 5 8" xfId="23745" xr:uid="{7DB27E1A-74C0-4465-8B21-922B6D593AD1}"/>
    <cellStyle name="Normal 5 2 5 8 2" xfId="51674" xr:uid="{C066E41A-D56D-4D6D-A17D-96A26E1AD0FF}"/>
    <cellStyle name="Normal 5 2 5 9" xfId="27986" xr:uid="{FEFB48ED-6F08-4822-AB68-8074A7983151}"/>
    <cellStyle name="Normal 5 2 5 9 2" xfId="55904" xr:uid="{460B82DA-BC53-48BA-A6BB-DC97EA40B50E}"/>
    <cellStyle name="Normal 5 2 6" xfId="79" xr:uid="{DC207B4C-FF3A-4785-A048-7318E1C51A7C}"/>
    <cellStyle name="Normal 5 2 6 2" xfId="431" xr:uid="{990A1B9C-983B-4504-9D12-52183A4C8C33}"/>
    <cellStyle name="Normal 5 2 6 2 2" xfId="23746" xr:uid="{D1AA2B10-9E09-45D0-BC9E-30A4813EA023}"/>
    <cellStyle name="Normal 5 2 6 2 2 2" xfId="23747" xr:uid="{89856716-EA0D-45B4-89D2-FEDF135C8736}"/>
    <cellStyle name="Normal 5 2 6 2 2 2 2" xfId="23748" xr:uid="{9CDBE8C7-1E32-437B-94EF-2791A068FB44}"/>
    <cellStyle name="Normal 5 2 6 2 2 2 2 2" xfId="23749" xr:uid="{C8018CEE-E464-4817-9314-3606EC301F5B}"/>
    <cellStyle name="Normal 5 2 6 2 2 2 2 2 2" xfId="23750" xr:uid="{51103734-A24D-4FD0-A63F-8D17ED7456E7}"/>
    <cellStyle name="Normal 5 2 6 2 2 2 2 2 2 2" xfId="51679" xr:uid="{57C0B952-D083-47A2-8AEC-470CBDF23A18}"/>
    <cellStyle name="Normal 5 2 6 2 2 2 2 2 3" xfId="51678" xr:uid="{9529AFCB-3073-4546-B520-A43A55862DA5}"/>
    <cellStyle name="Normal 5 2 6 2 2 2 2 3" xfId="23751" xr:uid="{DA763917-DCA7-4DB2-ADDA-61EE2DBD0558}"/>
    <cellStyle name="Normal 5 2 6 2 2 2 2 3 2" xfId="51680" xr:uid="{145327C6-C740-4284-9880-EA372523EE6B}"/>
    <cellStyle name="Normal 5 2 6 2 2 2 2 4" xfId="51677" xr:uid="{23B5D9EA-9C01-448D-8B03-720A276A7138}"/>
    <cellStyle name="Normal 5 2 6 2 2 2 3" xfId="23752" xr:uid="{406C54CE-2B7E-49FF-BC89-C06DD4366842}"/>
    <cellStyle name="Normal 5 2 6 2 2 2 3 2" xfId="23753" xr:uid="{F35FA3DD-7D15-4D24-8187-830EF1F19F8A}"/>
    <cellStyle name="Normal 5 2 6 2 2 2 3 2 2" xfId="51682" xr:uid="{862B32AD-F95C-41D7-80D9-3740E860E828}"/>
    <cellStyle name="Normal 5 2 6 2 2 2 3 3" xfId="51681" xr:uid="{11AA4ED5-8256-47C8-B436-97F09C6C44C2}"/>
    <cellStyle name="Normal 5 2 6 2 2 2 4" xfId="23754" xr:uid="{6285EA16-4C08-40C7-B14F-42E2696C3464}"/>
    <cellStyle name="Normal 5 2 6 2 2 2 4 2" xfId="51683" xr:uid="{E0EB573A-0983-4788-9935-92A5B2E7194B}"/>
    <cellStyle name="Normal 5 2 6 2 2 2 5" xfId="51676" xr:uid="{1AAD6EB5-6190-4C49-85B9-4813333996A8}"/>
    <cellStyle name="Normal 5 2 6 2 2 3" xfId="23755" xr:uid="{B52D2CA8-DFB3-4E3C-8218-0B72C44F0CB4}"/>
    <cellStyle name="Normal 5 2 6 2 2 3 2" xfId="23756" xr:uid="{CD12AB36-E6DC-43AF-A300-AC23A5ACABC9}"/>
    <cellStyle name="Normal 5 2 6 2 2 3 2 2" xfId="23757" xr:uid="{3B93B2AD-0421-47A4-B0C4-49DC9D5C6522}"/>
    <cellStyle name="Normal 5 2 6 2 2 3 2 2 2" xfId="51686" xr:uid="{E884BFED-3D0F-4679-A0FA-E9F5408B97FC}"/>
    <cellStyle name="Normal 5 2 6 2 2 3 2 3" xfId="51685" xr:uid="{7E8BC618-E8DB-48A7-B0C7-2793C02F41FC}"/>
    <cellStyle name="Normal 5 2 6 2 2 3 3" xfId="23758" xr:uid="{9BC90A6F-F4DB-4C3B-B419-641E22963982}"/>
    <cellStyle name="Normal 5 2 6 2 2 3 3 2" xfId="51687" xr:uid="{AC2537A0-842A-4817-B322-7CEE25E18C0B}"/>
    <cellStyle name="Normal 5 2 6 2 2 3 4" xfId="51684" xr:uid="{80B1D2A8-6D24-466C-8F5C-5D3A118AE238}"/>
    <cellStyle name="Normal 5 2 6 2 2 4" xfId="23759" xr:uid="{FCB323FD-6500-4412-8C79-C0B0E96252B3}"/>
    <cellStyle name="Normal 5 2 6 2 2 4 2" xfId="23760" xr:uid="{918E4FF2-44CE-4958-B337-5FE7493413F4}"/>
    <cellStyle name="Normal 5 2 6 2 2 4 2 2" xfId="51689" xr:uid="{807D1904-9A6B-49DC-A128-136473BB30A7}"/>
    <cellStyle name="Normal 5 2 6 2 2 4 3" xfId="51688" xr:uid="{737E542E-5E39-4768-AA3B-BA975019FB50}"/>
    <cellStyle name="Normal 5 2 6 2 2 5" xfId="23761" xr:uid="{7AA2803A-E8F1-4366-BA31-8C3843866EEB}"/>
    <cellStyle name="Normal 5 2 6 2 2 5 2" xfId="51690" xr:uid="{3A94EA30-878F-409D-AC29-E8EA57EE18F8}"/>
    <cellStyle name="Normal 5 2 6 2 2 6" xfId="51675" xr:uid="{D9F197F5-8697-4EBF-ACCE-D59C78B92544}"/>
    <cellStyle name="Normal 5 2 6 2 3" xfId="23762" xr:uid="{A8718E2E-742F-4406-BE6B-2EB55BDB93FF}"/>
    <cellStyle name="Normal 5 2 6 2 3 2" xfId="23763" xr:uid="{32C026BA-B2F6-4480-B92A-B5680B71FF00}"/>
    <cellStyle name="Normal 5 2 6 2 3 2 2" xfId="23764" xr:uid="{C2D9C924-BCD1-45CF-89A1-17D50204434E}"/>
    <cellStyle name="Normal 5 2 6 2 3 2 2 2" xfId="23765" xr:uid="{4CDF3C48-91C1-4006-A9EE-5586AFF47009}"/>
    <cellStyle name="Normal 5 2 6 2 3 2 2 2 2" xfId="51694" xr:uid="{84E15ED6-BBCD-4090-9867-EFE1C8DD08F2}"/>
    <cellStyle name="Normal 5 2 6 2 3 2 2 3" xfId="51693" xr:uid="{A4AC151B-5737-4034-B2E1-1EA2E81CC1B0}"/>
    <cellStyle name="Normal 5 2 6 2 3 2 3" xfId="23766" xr:uid="{7455F24B-F307-4706-96EF-A30CF31E5345}"/>
    <cellStyle name="Normal 5 2 6 2 3 2 3 2" xfId="51695" xr:uid="{5E8755D9-4E4A-4E31-9ED7-75139A70B2FE}"/>
    <cellStyle name="Normal 5 2 6 2 3 2 4" xfId="51692" xr:uid="{B90461BE-CF7A-4F53-A095-F49DCF785C4E}"/>
    <cellStyle name="Normal 5 2 6 2 3 3" xfId="23767" xr:uid="{DFF65569-BCC3-4D93-A6CB-CF2B048B5DBA}"/>
    <cellStyle name="Normal 5 2 6 2 3 3 2" xfId="23768" xr:uid="{858BC463-A58A-4AC7-8FFA-5599D84F80FB}"/>
    <cellStyle name="Normal 5 2 6 2 3 3 2 2" xfId="51697" xr:uid="{C67D3E66-6586-4F3B-A103-5D6569FA5280}"/>
    <cellStyle name="Normal 5 2 6 2 3 3 3" xfId="51696" xr:uid="{36432BDB-CFFB-4F5F-9C41-E77C75AF0933}"/>
    <cellStyle name="Normal 5 2 6 2 3 4" xfId="23769" xr:uid="{A6604F99-A9A5-48E0-BA3F-AA2A4898B730}"/>
    <cellStyle name="Normal 5 2 6 2 3 4 2" xfId="51698" xr:uid="{7970F45F-6F58-4FA5-80E0-5CE3981A3C31}"/>
    <cellStyle name="Normal 5 2 6 2 3 5" xfId="51691" xr:uid="{0DA68975-854D-4E5E-81C0-3F0AD1942CB7}"/>
    <cellStyle name="Normal 5 2 6 2 4" xfId="23770" xr:uid="{5934C0F6-8D1B-44E4-A3FF-046AF6B5C15C}"/>
    <cellStyle name="Normal 5 2 6 2 4 2" xfId="23771" xr:uid="{9941901E-763D-4A59-AEBF-578E29A15E64}"/>
    <cellStyle name="Normal 5 2 6 2 4 2 2" xfId="23772" xr:uid="{B2A250EA-AD43-47F0-9F62-913F5637D327}"/>
    <cellStyle name="Normal 5 2 6 2 4 2 2 2" xfId="23773" xr:uid="{2DA63E41-4808-4616-AD36-0F6028F7CDEB}"/>
    <cellStyle name="Normal 5 2 6 2 4 2 2 2 2" xfId="51702" xr:uid="{5EA9252A-11A6-4842-80A1-D4C883AF7136}"/>
    <cellStyle name="Normal 5 2 6 2 4 2 2 3" xfId="51701" xr:uid="{FA3656EA-553D-4DB6-8310-99EB8677EF71}"/>
    <cellStyle name="Normal 5 2 6 2 4 2 3" xfId="23774" xr:uid="{90D24005-B9F7-444D-9E4B-A7FBB3F40588}"/>
    <cellStyle name="Normal 5 2 6 2 4 2 3 2" xfId="51703" xr:uid="{927B104F-79B6-44F6-81EB-82BA6802EF04}"/>
    <cellStyle name="Normal 5 2 6 2 4 2 4" xfId="51700" xr:uid="{AA902F74-31F7-485F-9CD4-F28383B7314C}"/>
    <cellStyle name="Normal 5 2 6 2 4 3" xfId="23775" xr:uid="{1E32CDF8-CB47-4023-95F8-812E4351E40C}"/>
    <cellStyle name="Normal 5 2 6 2 4 3 2" xfId="23776" xr:uid="{9E6ED6B5-57F8-488A-97D3-36F7D8320DE6}"/>
    <cellStyle name="Normal 5 2 6 2 4 3 2 2" xfId="51705" xr:uid="{9A05FF04-D21A-4FF7-8EE7-E15DA7431FF4}"/>
    <cellStyle name="Normal 5 2 6 2 4 3 3" xfId="51704" xr:uid="{5EEFBB97-F051-463A-A356-7AA286FCAADC}"/>
    <cellStyle name="Normal 5 2 6 2 4 4" xfId="23777" xr:uid="{3096A31A-8437-4039-8C74-455DF8B578A1}"/>
    <cellStyle name="Normal 5 2 6 2 4 4 2" xfId="51706" xr:uid="{F7B085A0-0209-4108-8C9F-6F249C7F22F3}"/>
    <cellStyle name="Normal 5 2 6 2 4 5" xfId="51699" xr:uid="{53795D36-2233-48CE-8683-7D7C21D55A71}"/>
    <cellStyle name="Normal 5 2 6 2 5" xfId="23778" xr:uid="{EA7458AA-2677-4ACF-8EA7-644DFD0514ED}"/>
    <cellStyle name="Normal 5 2 6 2 5 2" xfId="23779" xr:uid="{47B94C65-9F7C-47A6-AF9F-96CC25ED3445}"/>
    <cellStyle name="Normal 5 2 6 2 5 2 2" xfId="23780" xr:uid="{533692B7-88F8-42BD-B183-8049588402D5}"/>
    <cellStyle name="Normal 5 2 6 2 5 2 2 2" xfId="51709" xr:uid="{421A643A-0AC2-4FA2-B158-8E303E020CA0}"/>
    <cellStyle name="Normal 5 2 6 2 5 2 3" xfId="51708" xr:uid="{2B179A12-E90F-4A59-A759-9FF2383B7C59}"/>
    <cellStyle name="Normal 5 2 6 2 5 3" xfId="23781" xr:uid="{5F8CB722-620F-4EC5-BE81-E862FDDF13DA}"/>
    <cellStyle name="Normal 5 2 6 2 5 3 2" xfId="51710" xr:uid="{68E77A72-9F84-4133-83B2-772B2B10E272}"/>
    <cellStyle name="Normal 5 2 6 2 5 4" xfId="51707" xr:uid="{CD51CC44-4F7F-45D5-92FC-2B77D6B6DE43}"/>
    <cellStyle name="Normal 5 2 6 2 6" xfId="23782" xr:uid="{68746A9A-6FBB-4489-A460-532E4329072F}"/>
    <cellStyle name="Normal 5 2 6 2 6 2" xfId="23783" xr:uid="{0405D2DD-6BD1-4A59-A332-E052EA138EEE}"/>
    <cellStyle name="Normal 5 2 6 2 6 2 2" xfId="51712" xr:uid="{CFDDB907-7D8E-44D5-A620-BDD691126FE8}"/>
    <cellStyle name="Normal 5 2 6 2 6 3" xfId="51711" xr:uid="{788C52A9-92A9-487D-8F5E-F5C42B3247DA}"/>
    <cellStyle name="Normal 5 2 6 2 7" xfId="23784" xr:uid="{96BA0C59-B94D-4FC1-9C56-909551686301}"/>
    <cellStyle name="Normal 5 2 6 2 7 2" xfId="51713" xr:uid="{0B1D2151-63F4-4BA8-884D-9B31E0E5EA89}"/>
    <cellStyle name="Normal 5 2 6 2 8" xfId="28410" xr:uid="{E711966F-6887-4EA2-AB1E-4E4505EFB6BB}"/>
    <cellStyle name="Normal 5 2 6 3" xfId="23785" xr:uid="{C36C9A09-0BA7-4C1B-A1AE-FC7B3CB31748}"/>
    <cellStyle name="Normal 5 2 6 3 2" xfId="23786" xr:uid="{E8D9574C-DD66-442D-B006-AD39B8A9E101}"/>
    <cellStyle name="Normal 5 2 6 3 2 2" xfId="23787" xr:uid="{50559686-25D9-40C7-87B8-3F243D62307F}"/>
    <cellStyle name="Normal 5 2 6 3 2 2 2" xfId="23788" xr:uid="{D63A183B-FBED-4E9E-850D-EC48E3BD496E}"/>
    <cellStyle name="Normal 5 2 6 3 2 2 2 2" xfId="23789" xr:uid="{6A868C78-8458-4AF5-8F4F-EEB7539042E1}"/>
    <cellStyle name="Normal 5 2 6 3 2 2 2 2 2" xfId="51718" xr:uid="{26D2DACA-ABD8-4811-BE0D-54F8E7A5609C}"/>
    <cellStyle name="Normal 5 2 6 3 2 2 2 3" xfId="51717" xr:uid="{73801D8F-CF8E-4A28-A32C-EEFFCB052468}"/>
    <cellStyle name="Normal 5 2 6 3 2 2 3" xfId="23790" xr:uid="{B95451C8-FC4D-4A71-90C0-E5FF9EE02164}"/>
    <cellStyle name="Normal 5 2 6 3 2 2 3 2" xfId="51719" xr:uid="{4E20DED8-B2CA-44EC-B33A-EC767665FB02}"/>
    <cellStyle name="Normal 5 2 6 3 2 2 4" xfId="51716" xr:uid="{7B76DB1B-A24D-4159-B99A-ACA5A7FADCB5}"/>
    <cellStyle name="Normal 5 2 6 3 2 3" xfId="23791" xr:uid="{D9D92276-AEDE-4098-A504-9F3BC6B9CB32}"/>
    <cellStyle name="Normal 5 2 6 3 2 3 2" xfId="23792" xr:uid="{47D654A9-9CF8-473A-8306-DE8EAEFAA0AC}"/>
    <cellStyle name="Normal 5 2 6 3 2 3 2 2" xfId="51721" xr:uid="{EBC9603C-836D-46DE-8AC4-E45D14BFBAFC}"/>
    <cellStyle name="Normal 5 2 6 3 2 3 3" xfId="51720" xr:uid="{1BF8C5DB-2240-4481-8E6C-B546C4917A0A}"/>
    <cellStyle name="Normal 5 2 6 3 2 4" xfId="23793" xr:uid="{7046083C-D634-406A-B7C0-E8BF8B5891BD}"/>
    <cellStyle name="Normal 5 2 6 3 2 4 2" xfId="51722" xr:uid="{203A4666-E3AA-4220-8E83-17CF46F57DA0}"/>
    <cellStyle name="Normal 5 2 6 3 2 5" xfId="51715" xr:uid="{830ADA6C-18D9-4348-9A93-E4127131F6F3}"/>
    <cellStyle name="Normal 5 2 6 3 3" xfId="23794" xr:uid="{0D831661-5BA9-4751-B783-759798488750}"/>
    <cellStyle name="Normal 5 2 6 3 3 2" xfId="23795" xr:uid="{6A646CD5-B858-4CFF-9ED3-7BAE5AAC8887}"/>
    <cellStyle name="Normal 5 2 6 3 3 2 2" xfId="23796" xr:uid="{7C7C34B3-8EEE-4408-BE5F-6A216C0325AE}"/>
    <cellStyle name="Normal 5 2 6 3 3 2 2 2" xfId="51725" xr:uid="{23F89CBE-487B-4794-9D55-844FA2DF8920}"/>
    <cellStyle name="Normal 5 2 6 3 3 2 3" xfId="51724" xr:uid="{E4ED3014-DDF5-4DDF-B41C-878B4ED6DD3D}"/>
    <cellStyle name="Normal 5 2 6 3 3 3" xfId="23797" xr:uid="{935FA1B9-0CD0-4253-9A64-191E4BAD5C57}"/>
    <cellStyle name="Normal 5 2 6 3 3 3 2" xfId="51726" xr:uid="{9E5C6317-F70C-43C5-9D18-B4FC8165DEED}"/>
    <cellStyle name="Normal 5 2 6 3 3 4" xfId="51723" xr:uid="{4D5337BF-8F61-4574-8155-4AFD6F566AF0}"/>
    <cellStyle name="Normal 5 2 6 3 4" xfId="23798" xr:uid="{CCD3B1D9-8AB5-4CC8-9673-4C3672D71AC1}"/>
    <cellStyle name="Normal 5 2 6 3 4 2" xfId="23799" xr:uid="{DA9BB28A-6BB6-47D3-9193-A61E0FB47507}"/>
    <cellStyle name="Normal 5 2 6 3 4 2 2" xfId="51728" xr:uid="{40D519D5-C516-4073-BDCF-C44F39C224B7}"/>
    <cellStyle name="Normal 5 2 6 3 4 3" xfId="51727" xr:uid="{13396932-95CF-4346-9E6C-8326F8E0BA21}"/>
    <cellStyle name="Normal 5 2 6 3 5" xfId="23800" xr:uid="{E7DC2455-C814-4169-9EEA-79766E4B214B}"/>
    <cellStyle name="Normal 5 2 6 3 5 2" xfId="51729" xr:uid="{DD8640EE-451E-4608-9B20-6B697C5EC16B}"/>
    <cellStyle name="Normal 5 2 6 3 6" xfId="51714" xr:uid="{BAC78BDD-C8B1-4BB5-A476-68D3851DF6C0}"/>
    <cellStyle name="Normal 5 2 6 4" xfId="23801" xr:uid="{05E1FF58-FA33-4946-98DD-1F1150E75413}"/>
    <cellStyle name="Normal 5 2 6 4 2" xfId="23802" xr:uid="{CE4DE24F-D39C-4247-B422-158BFBCFBB34}"/>
    <cellStyle name="Normal 5 2 6 4 2 2" xfId="23803" xr:uid="{AB312386-CA42-49FD-A24D-5F936B40B538}"/>
    <cellStyle name="Normal 5 2 6 4 2 2 2" xfId="23804" xr:uid="{2185E8F6-B4F8-4891-BADA-EDA1E10E3C56}"/>
    <cellStyle name="Normal 5 2 6 4 2 2 2 2" xfId="51733" xr:uid="{258FD58E-B97C-4C45-BA5C-8CA5110BC3D7}"/>
    <cellStyle name="Normal 5 2 6 4 2 2 3" xfId="51732" xr:uid="{847DF3D9-82DB-4BFE-921D-F23142D99FB1}"/>
    <cellStyle name="Normal 5 2 6 4 2 3" xfId="23805" xr:uid="{68BB3ABE-BC36-4080-BCAC-CA88617D9D28}"/>
    <cellStyle name="Normal 5 2 6 4 2 3 2" xfId="51734" xr:uid="{43D6321A-3EDE-48E9-9EDA-64F138CB0935}"/>
    <cellStyle name="Normal 5 2 6 4 2 4" xfId="51731" xr:uid="{72EA4931-567B-4052-8AF1-64CACB94A1B7}"/>
    <cellStyle name="Normal 5 2 6 4 3" xfId="23806" xr:uid="{44F78A6C-60B6-42A2-9A99-2E3F2FEBF794}"/>
    <cellStyle name="Normal 5 2 6 4 3 2" xfId="23807" xr:uid="{3ED371F3-4E50-461A-91B4-251D28A0E246}"/>
    <cellStyle name="Normal 5 2 6 4 3 2 2" xfId="51736" xr:uid="{8DC382EE-2D63-4578-9527-87C193CCE7AD}"/>
    <cellStyle name="Normal 5 2 6 4 3 3" xfId="51735" xr:uid="{CD2E18AA-C92B-40F8-B0FB-ACB5DDFBCF27}"/>
    <cellStyle name="Normal 5 2 6 4 4" xfId="23808" xr:uid="{47C66177-F59B-49D2-8E1B-9BB852BDA763}"/>
    <cellStyle name="Normal 5 2 6 4 4 2" xfId="51737" xr:uid="{C32E7E41-EA0A-44B2-A47E-F26FDB033953}"/>
    <cellStyle name="Normal 5 2 6 4 5" xfId="51730" xr:uid="{DD5EA4CD-30D3-45F7-8CE9-683B3225605F}"/>
    <cellStyle name="Normal 5 2 6 5" xfId="23809" xr:uid="{1BC74C4E-0925-46EA-B484-C8826F2D3F98}"/>
    <cellStyle name="Normal 5 2 6 5 2" xfId="23810" xr:uid="{4547CA23-9FB8-434C-8361-8EF21D1D1532}"/>
    <cellStyle name="Normal 5 2 6 5 2 2" xfId="23811" xr:uid="{F86A5911-E075-4E9F-A6AA-8C5CE485A0F0}"/>
    <cellStyle name="Normal 5 2 6 5 2 2 2" xfId="23812" xr:uid="{8ABA1080-C5F2-4C5B-BF48-547EB725A8B0}"/>
    <cellStyle name="Normal 5 2 6 5 2 2 2 2" xfId="51741" xr:uid="{C6D7FA4A-834C-47BB-BAB0-557B693BAA3A}"/>
    <cellStyle name="Normal 5 2 6 5 2 2 3" xfId="51740" xr:uid="{77E9D1A2-E1C9-4E08-9696-0CD249935D64}"/>
    <cellStyle name="Normal 5 2 6 5 2 3" xfId="23813" xr:uid="{22952D85-1EB5-4E76-8D5B-1DC1BCE98315}"/>
    <cellStyle name="Normal 5 2 6 5 2 3 2" xfId="51742" xr:uid="{EF90FCBA-FC80-411E-94D3-F98DEAC98A1B}"/>
    <cellStyle name="Normal 5 2 6 5 2 4" xfId="51739" xr:uid="{8C0088B2-EEAE-42A7-BC2E-D2C4C29CBAB4}"/>
    <cellStyle name="Normal 5 2 6 5 3" xfId="23814" xr:uid="{C5CDB101-1615-4D30-8FBF-FC83D12B8BCC}"/>
    <cellStyle name="Normal 5 2 6 5 3 2" xfId="23815" xr:uid="{81CB7E2E-8A39-491A-9154-E38548E8F874}"/>
    <cellStyle name="Normal 5 2 6 5 3 2 2" xfId="51744" xr:uid="{B934C4A6-1DAE-4056-A17E-8563C8B06D63}"/>
    <cellStyle name="Normal 5 2 6 5 3 3" xfId="51743" xr:uid="{BCC16072-5591-4FA3-B25D-43F9CCB06735}"/>
    <cellStyle name="Normal 5 2 6 5 4" xfId="23816" xr:uid="{0C6DCD57-7BD9-46A4-82AB-5DC3DAF9A13F}"/>
    <cellStyle name="Normal 5 2 6 5 4 2" xfId="51745" xr:uid="{9BE7F528-AD80-49AA-BB16-1081CE8BB1F8}"/>
    <cellStyle name="Normal 5 2 6 5 5" xfId="51738" xr:uid="{FFF29F54-A818-495B-919E-9084EB2279B3}"/>
    <cellStyle name="Normal 5 2 6 6" xfId="23817" xr:uid="{2A7CC308-B6EA-4DC3-A51F-008FCC383A18}"/>
    <cellStyle name="Normal 5 2 6 6 2" xfId="23818" xr:uid="{36D395DC-F8B4-4A26-BACB-A2A2AEA641CB}"/>
    <cellStyle name="Normal 5 2 6 6 2 2" xfId="23819" xr:uid="{AE9343E8-24D3-46B2-BA32-B469396EB1C5}"/>
    <cellStyle name="Normal 5 2 6 6 2 2 2" xfId="51748" xr:uid="{187A2060-04BE-46AA-A7DD-B6A69AD18A10}"/>
    <cellStyle name="Normal 5 2 6 6 2 3" xfId="51747" xr:uid="{55CA3E8A-75DE-4D01-A5BD-3F0CED7C2F46}"/>
    <cellStyle name="Normal 5 2 6 6 3" xfId="23820" xr:uid="{95099D7E-E37A-42DC-BBAC-70FB3D15A99A}"/>
    <cellStyle name="Normal 5 2 6 6 3 2" xfId="51749" xr:uid="{576B1ADD-8390-4434-B0AC-10600E0D1960}"/>
    <cellStyle name="Normal 5 2 6 6 4" xfId="51746" xr:uid="{BAFDC94B-4273-4B73-B999-F4FA4F6F34B7}"/>
    <cellStyle name="Normal 5 2 6 7" xfId="23821" xr:uid="{F60A49F7-F053-425B-816E-5F7049A4C87A}"/>
    <cellStyle name="Normal 5 2 6 7 2" xfId="23822" xr:uid="{5535CE79-207B-493A-A288-49D9EB218142}"/>
    <cellStyle name="Normal 5 2 6 7 2 2" xfId="51751" xr:uid="{AA18D828-AF7E-4CA9-B042-40B5FAD55318}"/>
    <cellStyle name="Normal 5 2 6 7 3" xfId="51750" xr:uid="{64C4BC2D-02C6-47D4-B4A0-16237B17051B}"/>
    <cellStyle name="Normal 5 2 6 8" xfId="23823" xr:uid="{0585FADD-F5C8-471B-A70C-7065BA0B8130}"/>
    <cellStyle name="Normal 5 2 6 8 2" xfId="51752" xr:uid="{A61A7693-3D65-4EAD-AD49-5997FC1A69A7}"/>
    <cellStyle name="Normal 5 2 6 9" xfId="28065" xr:uid="{DE462E55-423E-4262-830A-0FC5628780BE}"/>
    <cellStyle name="Normal 5 2 7" xfId="395" xr:uid="{0FA14DA8-F459-42F0-8FCE-B5532AADB00A}"/>
    <cellStyle name="Normal 5 2 7 2" xfId="23824" xr:uid="{24EB7EA0-B4AA-40DC-8993-5B143D2978A8}"/>
    <cellStyle name="Normal 5 2 7 2 2" xfId="23825" xr:uid="{A12A570C-5A33-4DDD-B7EB-AFF099C38B42}"/>
    <cellStyle name="Normal 5 2 7 2 2 2" xfId="23826" xr:uid="{4762A634-560F-48C6-AB18-9995253324CC}"/>
    <cellStyle name="Normal 5 2 7 2 2 2 2" xfId="23827" xr:uid="{C2714491-42C8-4E07-9EDC-6D237CACB448}"/>
    <cellStyle name="Normal 5 2 7 2 2 2 2 2" xfId="23828" xr:uid="{929C8C80-6CDE-4E99-90EA-533D4E21C7C6}"/>
    <cellStyle name="Normal 5 2 7 2 2 2 2 2 2" xfId="51757" xr:uid="{5131B1E3-FA19-491C-A141-DC57B433F43C}"/>
    <cellStyle name="Normal 5 2 7 2 2 2 2 3" xfId="51756" xr:uid="{29B19D33-6D6C-4AF0-9CA8-0C578F117097}"/>
    <cellStyle name="Normal 5 2 7 2 2 2 3" xfId="23829" xr:uid="{ECF7FFDB-43A4-43FD-9CD9-266E94B50158}"/>
    <cellStyle name="Normal 5 2 7 2 2 2 3 2" xfId="51758" xr:uid="{E2FB4480-AE64-48B0-A001-31A99DB3E160}"/>
    <cellStyle name="Normal 5 2 7 2 2 2 4" xfId="51755" xr:uid="{02AC53D0-A695-4E76-A5A6-B39F7428101E}"/>
    <cellStyle name="Normal 5 2 7 2 2 3" xfId="23830" xr:uid="{4BDAC144-9482-400A-8891-04977E4C0011}"/>
    <cellStyle name="Normal 5 2 7 2 2 3 2" xfId="23831" xr:uid="{E4D443E5-120D-49F7-BDE2-2B4DB62982D7}"/>
    <cellStyle name="Normal 5 2 7 2 2 3 2 2" xfId="51760" xr:uid="{B6B3F46A-C662-4EC4-AE81-A38B170C3A0D}"/>
    <cellStyle name="Normal 5 2 7 2 2 3 3" xfId="51759" xr:uid="{DBC6DC4D-5E5E-4970-B6D8-402DEA763478}"/>
    <cellStyle name="Normal 5 2 7 2 2 4" xfId="23832" xr:uid="{47563076-0EE7-4F65-805A-45B1C7354979}"/>
    <cellStyle name="Normal 5 2 7 2 2 4 2" xfId="51761" xr:uid="{FE8D46AF-5CE8-409B-A429-0A7C3A37EA43}"/>
    <cellStyle name="Normal 5 2 7 2 2 5" xfId="51754" xr:uid="{9764346C-ED25-49ED-B998-E95473656D9F}"/>
    <cellStyle name="Normal 5 2 7 2 3" xfId="23833" xr:uid="{6A3E7DEC-5E5E-4967-B098-117DC8774844}"/>
    <cellStyle name="Normal 5 2 7 2 3 2" xfId="23834" xr:uid="{A318962D-E8A2-4DD9-8073-974ADBEF1139}"/>
    <cellStyle name="Normal 5 2 7 2 3 2 2" xfId="23835" xr:uid="{2B664BB5-E9B7-4FA3-BBCF-A82B716B3B48}"/>
    <cellStyle name="Normal 5 2 7 2 3 2 2 2" xfId="51764" xr:uid="{DC7D8156-0F43-4983-BF2C-E766EA8CC2C2}"/>
    <cellStyle name="Normal 5 2 7 2 3 2 3" xfId="51763" xr:uid="{0CF11927-BE28-4CCF-8102-581235AD3E7F}"/>
    <cellStyle name="Normal 5 2 7 2 3 3" xfId="23836" xr:uid="{0CDC123E-94AE-4F0B-B6C0-E4563675A423}"/>
    <cellStyle name="Normal 5 2 7 2 3 3 2" xfId="51765" xr:uid="{B9D76E1D-0F58-4DF5-A890-BAD69A71385E}"/>
    <cellStyle name="Normal 5 2 7 2 3 4" xfId="51762" xr:uid="{1D549908-D1E1-430C-BD92-BF352365CEDA}"/>
    <cellStyle name="Normal 5 2 7 2 4" xfId="23837" xr:uid="{CA81B9C2-C51E-45F0-A569-195E1115A3D7}"/>
    <cellStyle name="Normal 5 2 7 2 4 2" xfId="23838" xr:uid="{D5ADD925-0206-4F0E-9F5A-89801EA5BF6B}"/>
    <cellStyle name="Normal 5 2 7 2 4 2 2" xfId="51767" xr:uid="{E35BC23B-DF47-4297-A9EB-B0F6C654B6A1}"/>
    <cellStyle name="Normal 5 2 7 2 4 3" xfId="51766" xr:uid="{537D6F34-9745-42BA-ABA5-8D202D0B52D3}"/>
    <cellStyle name="Normal 5 2 7 2 5" xfId="23839" xr:uid="{C6929D58-3474-40A6-BC1F-70FDE37EDC5A}"/>
    <cellStyle name="Normal 5 2 7 2 5 2" xfId="51768" xr:uid="{4375D142-404E-4D2A-A0E6-EDDFA8137BA2}"/>
    <cellStyle name="Normal 5 2 7 2 6" xfId="51753" xr:uid="{897966AF-C772-4646-996E-E54F586EF894}"/>
    <cellStyle name="Normal 5 2 7 3" xfId="23840" xr:uid="{CD5C8715-CC3E-4502-879A-879AD2A59387}"/>
    <cellStyle name="Normal 5 2 7 3 2" xfId="23841" xr:uid="{6058CC85-2EF0-40FE-ACA9-4678B6646522}"/>
    <cellStyle name="Normal 5 2 7 3 2 2" xfId="23842" xr:uid="{52C96DBB-8B18-4B16-B70B-BC092E01CA05}"/>
    <cellStyle name="Normal 5 2 7 3 2 2 2" xfId="23843" xr:uid="{29CA0861-3DB0-4DB2-AF86-DB61B0C19C81}"/>
    <cellStyle name="Normal 5 2 7 3 2 2 2 2" xfId="51772" xr:uid="{106C1F16-7B6C-4764-886C-AD2FCAB5ED8F}"/>
    <cellStyle name="Normal 5 2 7 3 2 2 3" xfId="51771" xr:uid="{A7E26502-B9ED-4E2A-A1F9-49B2CADC4AFA}"/>
    <cellStyle name="Normal 5 2 7 3 2 3" xfId="23844" xr:uid="{97E38591-8F02-4214-ACB8-17E4C8B1FAF8}"/>
    <cellStyle name="Normal 5 2 7 3 2 3 2" xfId="51773" xr:uid="{3DD0379C-C770-4A2A-BA86-26C49760D7FD}"/>
    <cellStyle name="Normal 5 2 7 3 2 4" xfId="51770" xr:uid="{8FDD556F-6ED7-4E94-A5A6-B3A9846C6206}"/>
    <cellStyle name="Normal 5 2 7 3 3" xfId="23845" xr:uid="{2EFC8BEB-FE4A-4CDC-9581-2B2973005AAE}"/>
    <cellStyle name="Normal 5 2 7 3 3 2" xfId="23846" xr:uid="{C2438B47-52AD-4254-8585-2D9388067838}"/>
    <cellStyle name="Normal 5 2 7 3 3 2 2" xfId="51775" xr:uid="{59E0337C-D5A9-417E-BD86-3FD420646D08}"/>
    <cellStyle name="Normal 5 2 7 3 3 3" xfId="51774" xr:uid="{85E80EE7-E17A-4A62-98B6-1704A857A10C}"/>
    <cellStyle name="Normal 5 2 7 3 4" xfId="23847" xr:uid="{B0E3D1D5-45D1-4A6C-AFB7-C4381CABA9E4}"/>
    <cellStyle name="Normal 5 2 7 3 4 2" xfId="51776" xr:uid="{EA963C64-CDD6-4849-86A7-810502CFC443}"/>
    <cellStyle name="Normal 5 2 7 3 5" xfId="51769" xr:uid="{11FF43FD-D308-4C26-BB90-456F3AF5C5D7}"/>
    <cellStyle name="Normal 5 2 7 4" xfId="23848" xr:uid="{FC45BA82-5F9A-4007-A9E6-D7C1C35DE16F}"/>
    <cellStyle name="Normal 5 2 7 4 2" xfId="23849" xr:uid="{9D4C0944-3739-4C4C-AA9D-21F9014B2E83}"/>
    <cellStyle name="Normal 5 2 7 4 2 2" xfId="23850" xr:uid="{87E1C774-9CA5-463C-8E83-1F89F4B0559C}"/>
    <cellStyle name="Normal 5 2 7 4 2 2 2" xfId="23851" xr:uid="{B1C6D329-664D-4CB5-A33C-41951B1CBE29}"/>
    <cellStyle name="Normal 5 2 7 4 2 2 2 2" xfId="51780" xr:uid="{AD9BB858-A18A-4D59-AA21-449494917567}"/>
    <cellStyle name="Normal 5 2 7 4 2 2 3" xfId="51779" xr:uid="{8DB8831C-1856-4A59-9039-FCE8BD2EEC1C}"/>
    <cellStyle name="Normal 5 2 7 4 2 3" xfId="23852" xr:uid="{F0995C4F-7B6E-4712-BD11-E4316526C3FA}"/>
    <cellStyle name="Normal 5 2 7 4 2 3 2" xfId="51781" xr:uid="{0F4DD449-898B-405B-AB48-8A0AA224A7E3}"/>
    <cellStyle name="Normal 5 2 7 4 2 4" xfId="51778" xr:uid="{168D86E2-CDB4-4263-8B3D-6EB3D78849B1}"/>
    <cellStyle name="Normal 5 2 7 4 3" xfId="23853" xr:uid="{B7745006-775A-4145-A556-1D22EF35CA99}"/>
    <cellStyle name="Normal 5 2 7 4 3 2" xfId="23854" xr:uid="{F5F8A0EA-DFBF-4D42-A9A7-B89664F2F626}"/>
    <cellStyle name="Normal 5 2 7 4 3 2 2" xfId="51783" xr:uid="{3687E803-8427-474C-A52C-06E37AFE0A05}"/>
    <cellStyle name="Normal 5 2 7 4 3 3" xfId="51782" xr:uid="{4957CDB4-2CF1-4758-9156-2FFD2EFC3328}"/>
    <cellStyle name="Normal 5 2 7 4 4" xfId="23855" xr:uid="{60FD8851-8FE6-4620-8C06-03AF4AB7A077}"/>
    <cellStyle name="Normal 5 2 7 4 4 2" xfId="51784" xr:uid="{4A208CF0-A18F-4861-A91A-82B6FE95639C}"/>
    <cellStyle name="Normal 5 2 7 4 5" xfId="51777" xr:uid="{0B6013BB-1CE1-4A2B-A085-12C95F1CC522}"/>
    <cellStyle name="Normal 5 2 7 5" xfId="23856" xr:uid="{DD072687-EF36-4899-8799-92C69BFCAA2F}"/>
    <cellStyle name="Normal 5 2 7 5 2" xfId="23857" xr:uid="{9BA22E9D-CABC-44B0-846A-6B6CBC8F23CF}"/>
    <cellStyle name="Normal 5 2 7 5 2 2" xfId="23858" xr:uid="{E36EAD6D-8138-4738-B739-6DC781EFE777}"/>
    <cellStyle name="Normal 5 2 7 5 2 2 2" xfId="51787" xr:uid="{E5866AAC-59F1-4071-A4D6-F8C83B8AE218}"/>
    <cellStyle name="Normal 5 2 7 5 2 3" xfId="51786" xr:uid="{2AAC4A08-DC8A-4A00-B0C3-C7BF65702B31}"/>
    <cellStyle name="Normal 5 2 7 5 3" xfId="23859" xr:uid="{063E228E-0CAA-48C9-86B2-4D40C6ABAB4E}"/>
    <cellStyle name="Normal 5 2 7 5 3 2" xfId="51788" xr:uid="{E1AC3312-6589-40CB-A3E3-411BFC5E6A24}"/>
    <cellStyle name="Normal 5 2 7 5 4" xfId="51785" xr:uid="{953E3E12-62B3-4C4F-9245-F2A42EA147A9}"/>
    <cellStyle name="Normal 5 2 7 6" xfId="23860" xr:uid="{66F30BDE-BD12-4811-A0EC-02C08839CD84}"/>
    <cellStyle name="Normal 5 2 7 6 2" xfId="23861" xr:uid="{3125F470-09EC-47FE-BE13-C648BC3EC21F}"/>
    <cellStyle name="Normal 5 2 7 6 2 2" xfId="51790" xr:uid="{A3CF1C0D-B9C8-4E74-B0A6-47470486B4F0}"/>
    <cellStyle name="Normal 5 2 7 6 3" xfId="51789" xr:uid="{087C6460-B6D3-4585-B6A7-A0B0DF9307EB}"/>
    <cellStyle name="Normal 5 2 7 7" xfId="23862" xr:uid="{6163F6CB-5900-402C-ACAA-458FB8A844C6}"/>
    <cellStyle name="Normal 5 2 7 7 2" xfId="51791" xr:uid="{94773799-A16E-43EC-BC81-5572C71FA7E0}"/>
    <cellStyle name="Normal 5 2 7 8" xfId="28374" xr:uid="{96A9E146-03CE-4923-A634-F11176E433A4}"/>
    <cellStyle name="Normal 5 2 8" xfId="23863" xr:uid="{48074350-B2E6-4529-8843-3F5002764C5C}"/>
    <cellStyle name="Normal 5 2 8 2" xfId="23864" xr:uid="{7DE914C5-C4C2-42B8-A36C-EC04FDA09CE8}"/>
    <cellStyle name="Normal 5 2 8 2 2" xfId="23865" xr:uid="{FBCCD5A2-1222-45F2-89BC-AB7C4662CCDC}"/>
    <cellStyle name="Normal 5 2 8 2 2 2" xfId="23866" xr:uid="{ABD9E8F0-EBEA-4FD2-B2CA-6BBAA158B19E}"/>
    <cellStyle name="Normal 5 2 8 2 2 2 2" xfId="23867" xr:uid="{5647512B-01FC-4824-BBA7-46EDD2A426CA}"/>
    <cellStyle name="Normal 5 2 8 2 2 2 2 2" xfId="51796" xr:uid="{80F66EAF-2CB4-41B9-8507-26C71F9CB6A1}"/>
    <cellStyle name="Normal 5 2 8 2 2 2 3" xfId="51795" xr:uid="{DAF4F3C1-1023-42BA-9BAD-0B962E719A0A}"/>
    <cellStyle name="Normal 5 2 8 2 2 3" xfId="23868" xr:uid="{DD13B53F-50BE-44C8-9719-970628602E04}"/>
    <cellStyle name="Normal 5 2 8 2 2 3 2" xfId="51797" xr:uid="{4E257943-537C-4571-8D1E-1CBE099C9E7B}"/>
    <cellStyle name="Normal 5 2 8 2 2 4" xfId="51794" xr:uid="{011A7E05-BD81-4C52-B294-0D6CB25165EF}"/>
    <cellStyle name="Normal 5 2 8 2 3" xfId="23869" xr:uid="{9765ED98-B072-4988-9C8B-D1FBAE4C722E}"/>
    <cellStyle name="Normal 5 2 8 2 3 2" xfId="23870" xr:uid="{24DF0045-1A6B-42AB-80B6-65EC34FF952E}"/>
    <cellStyle name="Normal 5 2 8 2 3 2 2" xfId="51799" xr:uid="{14EE0598-A087-4E13-BB72-5FA086BC88C1}"/>
    <cellStyle name="Normal 5 2 8 2 3 3" xfId="51798" xr:uid="{016A146A-F83E-4A68-9270-0675C971027C}"/>
    <cellStyle name="Normal 5 2 8 2 4" xfId="23871" xr:uid="{60926E90-1FB7-4759-8D57-78A4469D5DD3}"/>
    <cellStyle name="Normal 5 2 8 2 4 2" xfId="51800" xr:uid="{F16B7063-17ED-44BC-8AB0-0CB5B86312AC}"/>
    <cellStyle name="Normal 5 2 8 2 5" xfId="51793" xr:uid="{8CA5C32B-8439-46FC-9B62-A762BDF73BEB}"/>
    <cellStyle name="Normal 5 2 8 3" xfId="23872" xr:uid="{7448F4E6-2A85-4932-8722-42F43E92ADF9}"/>
    <cellStyle name="Normal 5 2 8 3 2" xfId="23873" xr:uid="{73B5D6CC-0333-41EF-BC80-2CECA1CB2285}"/>
    <cellStyle name="Normal 5 2 8 3 2 2" xfId="23874" xr:uid="{4DF1169E-3884-458D-92DE-4A73A0DD45EE}"/>
    <cellStyle name="Normal 5 2 8 3 2 2 2" xfId="51803" xr:uid="{C533C612-C147-4163-9517-8735512332C7}"/>
    <cellStyle name="Normal 5 2 8 3 2 3" xfId="51802" xr:uid="{38EB633B-99DF-4C5F-9ECD-E90756505EF4}"/>
    <cellStyle name="Normal 5 2 8 3 3" xfId="23875" xr:uid="{F1924F94-F183-4E86-9AE4-DD8A5F000C52}"/>
    <cellStyle name="Normal 5 2 8 3 3 2" xfId="51804" xr:uid="{40F93FC4-56BB-434C-B377-1636E1B69F86}"/>
    <cellStyle name="Normal 5 2 8 3 4" xfId="51801" xr:uid="{9AB345C9-B4A3-4074-891B-A2591D99762A}"/>
    <cellStyle name="Normal 5 2 8 4" xfId="23876" xr:uid="{9087FF8F-2412-43A8-9291-7AEAC8D0BD76}"/>
    <cellStyle name="Normal 5 2 8 4 2" xfId="23877" xr:uid="{5D4BA5AE-F754-48CB-A353-2C20812AC76B}"/>
    <cellStyle name="Normal 5 2 8 4 2 2" xfId="51806" xr:uid="{9EC38365-ECDF-40A0-837B-8630B014902F}"/>
    <cellStyle name="Normal 5 2 8 4 3" xfId="51805" xr:uid="{6BE67E36-7E57-411E-8DDE-CACAA7787A0D}"/>
    <cellStyle name="Normal 5 2 8 5" xfId="23878" xr:uid="{2D797AC4-E21F-4EDD-8469-A36D8564B0A8}"/>
    <cellStyle name="Normal 5 2 8 5 2" xfId="51807" xr:uid="{C3F364D7-5835-4CCF-AADB-A33C09576DA9}"/>
    <cellStyle name="Normal 5 2 8 6" xfId="51792" xr:uid="{9434BCEA-019A-47DD-98E7-1864264552FE}"/>
    <cellStyle name="Normal 5 2 9" xfId="23879" xr:uid="{894D241F-4B2D-4E46-AFD3-8B00496E7CC6}"/>
    <cellStyle name="Normal 5 2 9 2" xfId="23880" xr:uid="{9A81FA22-A495-4D50-BD61-D0D9F88BC280}"/>
    <cellStyle name="Normal 5 2 9 2 2" xfId="23881" xr:uid="{F2B0B180-A464-48C6-A9BE-5602A6274211}"/>
    <cellStyle name="Normal 5 2 9 2 2 2" xfId="23882" xr:uid="{F3ECCDE5-F739-426A-B5B6-E59FCB9F5BBB}"/>
    <cellStyle name="Normal 5 2 9 2 2 2 2" xfId="51811" xr:uid="{3F6FEAAF-F944-4391-B8F2-48516D537F05}"/>
    <cellStyle name="Normal 5 2 9 2 2 3" xfId="51810" xr:uid="{CD875B28-C24A-4523-90C1-B7A414587392}"/>
    <cellStyle name="Normal 5 2 9 2 3" xfId="23883" xr:uid="{A8D4E0B8-81F6-4FB4-BE22-9044151ED1BE}"/>
    <cellStyle name="Normal 5 2 9 2 3 2" xfId="51812" xr:uid="{ACEEDC6B-707F-478C-ACD2-8313256E7D23}"/>
    <cellStyle name="Normal 5 2 9 2 4" xfId="51809" xr:uid="{7CE2F23E-7BEB-47D5-8696-0907EB3D5826}"/>
    <cellStyle name="Normal 5 2 9 3" xfId="23884" xr:uid="{66A915E8-84B8-4E10-BCCF-6ECE8CC37AEA}"/>
    <cellStyle name="Normal 5 2 9 3 2" xfId="23885" xr:uid="{98A8244C-C591-4BDC-9055-169486B4BE5D}"/>
    <cellStyle name="Normal 5 2 9 3 2 2" xfId="51814" xr:uid="{A2F2C7E1-1153-4E0E-8235-CA70C0BBB717}"/>
    <cellStyle name="Normal 5 2 9 3 3" xfId="51813" xr:uid="{0D0DDBBE-AD6B-4DDF-834B-67AEA209C61F}"/>
    <cellStyle name="Normal 5 2 9 4" xfId="23886" xr:uid="{3E8A26C0-22C2-4EE7-A5A7-5A3633843E37}"/>
    <cellStyle name="Normal 5 2 9 4 2" xfId="51815" xr:uid="{F07BC150-4406-4E45-A7B5-A927AFFC9619}"/>
    <cellStyle name="Normal 5 2 9 5" xfId="51808" xr:uid="{6B4F999D-EA19-453F-ACC9-592445FE1A45}"/>
    <cellStyle name="Normal 5 3" xfId="49" xr:uid="{7C8AB466-63D5-4E7D-818D-DB7BA7A58E62}"/>
    <cellStyle name="Normal 5 3 10" xfId="23887" xr:uid="{ED272935-BC99-4604-8FDF-D7DF947A70EF}"/>
    <cellStyle name="Normal 5 3 10 2" xfId="23888" xr:uid="{BEA705D4-53B8-42FB-9313-4382E3C8CB7A}"/>
    <cellStyle name="Normal 5 3 10 2 2" xfId="23889" xr:uid="{840884B8-5107-422D-832F-BA3405CE0505}"/>
    <cellStyle name="Normal 5 3 10 2 2 2" xfId="23890" xr:uid="{A570358D-26BF-40F1-A424-49D6E3A66089}"/>
    <cellStyle name="Normal 5 3 10 2 2 2 2" xfId="51819" xr:uid="{983EE3E1-90DD-4758-B3F5-D9525024A9C9}"/>
    <cellStyle name="Normal 5 3 10 2 2 3" xfId="51818" xr:uid="{2ADDA161-E7C0-4B82-865D-09DE2B26130D}"/>
    <cellStyle name="Normal 5 3 10 2 3" xfId="23891" xr:uid="{A7181EA3-9C82-4BDD-B378-BBA969EC925A}"/>
    <cellStyle name="Normal 5 3 10 2 3 2" xfId="51820" xr:uid="{E751141B-F014-45F1-84A4-6D3FFB524027}"/>
    <cellStyle name="Normal 5 3 10 2 4" xfId="51817" xr:uid="{3368251D-70F4-4076-8B4B-97D2D3CF8D79}"/>
    <cellStyle name="Normal 5 3 10 3" xfId="23892" xr:uid="{68987427-F544-4C41-B078-C939ABE757E7}"/>
    <cellStyle name="Normal 5 3 10 3 2" xfId="23893" xr:uid="{66B232F2-AA01-4009-90D2-8187506F374A}"/>
    <cellStyle name="Normal 5 3 10 3 2 2" xfId="51822" xr:uid="{69A501B5-1B89-4E53-ABC1-0018982D232F}"/>
    <cellStyle name="Normal 5 3 10 3 3" xfId="51821" xr:uid="{FE191EDE-456B-458A-960A-4B2CCB2C07EF}"/>
    <cellStyle name="Normal 5 3 10 4" xfId="23894" xr:uid="{693EB47A-0A94-40A4-B8BB-090957CD7FF0}"/>
    <cellStyle name="Normal 5 3 10 4 2" xfId="51823" xr:uid="{335B0477-3786-48DE-9E0B-424323F86982}"/>
    <cellStyle name="Normal 5 3 10 5" xfId="51816" xr:uid="{D945528F-DF24-4095-AE0B-3CE9B5DFF693}"/>
    <cellStyle name="Normal 5 3 11" xfId="23895" xr:uid="{485A7729-BD11-4956-B13B-9BDE01908B00}"/>
    <cellStyle name="Normal 5 3 11 2" xfId="23896" xr:uid="{B3D09F02-464E-41AD-B6F3-5BB1CCBD4A1B}"/>
    <cellStyle name="Normal 5 3 11 2 2" xfId="23897" xr:uid="{008843AF-1793-4800-A9FF-5258862902F5}"/>
    <cellStyle name="Normal 5 3 11 2 2 2" xfId="51826" xr:uid="{6A63EC67-6A66-430F-89D6-02E85FDDE276}"/>
    <cellStyle name="Normal 5 3 11 2 3" xfId="51825" xr:uid="{445DFB8C-22EB-49C6-B051-C9BC5935BCB4}"/>
    <cellStyle name="Normal 5 3 11 3" xfId="23898" xr:uid="{E40956D2-4260-4835-AE5B-D0294A2FFDD7}"/>
    <cellStyle name="Normal 5 3 11 3 2" xfId="51827" xr:uid="{B3B060DA-A468-4478-B769-1DB92DA7BD8A}"/>
    <cellStyle name="Normal 5 3 11 4" xfId="51824" xr:uid="{3622A726-C885-4333-94CC-DA9D92C9DB1A}"/>
    <cellStyle name="Normal 5 3 12" xfId="23899" xr:uid="{0836A2B0-7096-4B65-86B6-8237E26A671F}"/>
    <cellStyle name="Normal 5 3 12 2" xfId="23900" xr:uid="{ACACCBF6-09CA-4EFF-A468-0B18086A283D}"/>
    <cellStyle name="Normal 5 3 12 2 2" xfId="51829" xr:uid="{DB123976-8087-4461-920C-3DC1B4B9D6EE}"/>
    <cellStyle name="Normal 5 3 12 3" xfId="51828" xr:uid="{BF20C22D-048B-489A-8668-16782271C4E0}"/>
    <cellStyle name="Normal 5 3 13" xfId="23901" xr:uid="{580E5F42-F69C-49B4-81E1-32DEF168C1BE}"/>
    <cellStyle name="Normal 5 3 13 2" xfId="51830" xr:uid="{89A27A10-523B-4A8C-951D-7F6651DFAB33}"/>
    <cellStyle name="Normal 5 3 14" xfId="27987" xr:uid="{BAD74167-4915-4589-AC33-DBF0B1552F9B}"/>
    <cellStyle name="Normal 5 3 14 2" xfId="55905" xr:uid="{02DD4D14-7435-4223-A7A4-41958206C6C6}"/>
    <cellStyle name="Normal 5 3 15" xfId="28035" xr:uid="{92D5A9AD-88F7-4143-BEA9-9C4BA8F16493}"/>
    <cellStyle name="Normal 5 3 16" xfId="56064" xr:uid="{3ADA549D-B90A-42BF-BDA2-2E1A91A74678}"/>
    <cellStyle name="Normal 5 3 2" xfId="67" xr:uid="{35A17E2D-F4A5-4497-A02D-27064C785BCC}"/>
    <cellStyle name="Normal 5 3 2 10" xfId="23902" xr:uid="{26D78DAC-256A-465A-A418-CB70550BA6F1}"/>
    <cellStyle name="Normal 5 3 2 10 2" xfId="23903" xr:uid="{16AB20A4-4189-4CC2-B502-3AC30EFBFFAC}"/>
    <cellStyle name="Normal 5 3 2 10 2 2" xfId="23904" xr:uid="{9EE7DACC-A0C0-49CB-9681-D0830C92DB17}"/>
    <cellStyle name="Normal 5 3 2 10 2 2 2" xfId="51833" xr:uid="{079C230E-2356-4E41-8A84-15ECA9F11235}"/>
    <cellStyle name="Normal 5 3 2 10 2 3" xfId="51832" xr:uid="{8CB377FC-CD09-4CAB-9C53-4A6776FAAC4C}"/>
    <cellStyle name="Normal 5 3 2 10 3" xfId="23905" xr:uid="{3C4EB86C-8621-4C43-8A71-C96886E40E5D}"/>
    <cellStyle name="Normal 5 3 2 10 3 2" xfId="51834" xr:uid="{BBECF330-5366-4EAB-95E7-FC885E5F1EC1}"/>
    <cellStyle name="Normal 5 3 2 10 4" xfId="51831" xr:uid="{20DEBB4B-FEDD-410D-A592-804E66234F4C}"/>
    <cellStyle name="Normal 5 3 2 11" xfId="23906" xr:uid="{EAD18548-CEE4-45CC-B4D7-EB34139940D4}"/>
    <cellStyle name="Normal 5 3 2 11 2" xfId="23907" xr:uid="{8435F48B-88B4-46D8-84BB-430066A79A25}"/>
    <cellStyle name="Normal 5 3 2 11 2 2" xfId="51836" xr:uid="{630282CD-0614-4B56-AFD0-28B6CA4F48EA}"/>
    <cellStyle name="Normal 5 3 2 11 3" xfId="51835" xr:uid="{968AAB11-1A2D-4240-9AC4-80D800D1A2AA}"/>
    <cellStyle name="Normal 5 3 2 12" xfId="23908" xr:uid="{8A4896C4-EEEB-409F-AE70-E6C27B8EDC4B}"/>
    <cellStyle name="Normal 5 3 2 12 2" xfId="51837" xr:uid="{0C56285C-5FAA-4FFF-831D-ABB8E7D0892F}"/>
    <cellStyle name="Normal 5 3 2 13" xfId="27988" xr:uid="{2E1E21E5-EBB6-4471-BD2E-9972F512030E}"/>
    <cellStyle name="Normal 5 3 2 13 2" xfId="55906" xr:uid="{74B61198-A162-4673-8EDD-6003F4629104}"/>
    <cellStyle name="Normal 5 3 2 14" xfId="28053" xr:uid="{B9DAD42B-E5BF-45C4-8AD2-313B7030C5AF}"/>
    <cellStyle name="Normal 5 3 2 2" xfId="142" xr:uid="{960B0803-D8CA-4297-B062-453851900347}"/>
    <cellStyle name="Normal 5 3 2 2 10" xfId="23909" xr:uid="{FA34CC2F-1F5E-47EC-874D-84BC41035899}"/>
    <cellStyle name="Normal 5 3 2 2 10 2" xfId="51838" xr:uid="{E1325C99-94BE-40FF-AEF8-3112A2C330C5}"/>
    <cellStyle name="Normal 5 3 2 2 11" xfId="27989" xr:uid="{791AA6CD-1E8B-42A9-B79F-D0ED696BC18E}"/>
    <cellStyle name="Normal 5 3 2 2 11 2" xfId="55907" xr:uid="{5B1A36EB-C89C-4694-912D-65BFB632A807}"/>
    <cellStyle name="Normal 5 3 2 2 12" xfId="28126" xr:uid="{F770162C-A3F4-43AF-9A8D-1FC946473BB5}"/>
    <cellStyle name="Normal 5 3 2 2 2" xfId="221" xr:uid="{3A5D7DBF-8FBA-48CE-B568-942887F78C50}"/>
    <cellStyle name="Normal 5 3 2 2 2 10" xfId="27990" xr:uid="{6850DDAD-F4DF-46C6-B624-3E66A2B32122}"/>
    <cellStyle name="Normal 5 3 2 2 2 10 2" xfId="55908" xr:uid="{086C2A7D-E41D-4C91-8E21-16C55443CF7B}"/>
    <cellStyle name="Normal 5 3 2 2 2 11" xfId="28203" xr:uid="{661CBE28-5A11-4F53-9995-DB799B08882F}"/>
    <cellStyle name="Normal 5 3 2 2 2 2" xfId="376" xr:uid="{A33B997D-EB6E-4085-9757-FD7C10E4A363}"/>
    <cellStyle name="Normal 5 3 2 2 2 2 10" xfId="28357" xr:uid="{5D62DD8C-CE7E-431F-94EF-E24032DDE9E7}"/>
    <cellStyle name="Normal 5 3 2 2 2 2 2" xfId="723" xr:uid="{17B6DF4E-5CD4-4F42-9D97-A88A304773C2}"/>
    <cellStyle name="Normal 5 3 2 2 2 2 2 2" xfId="23910" xr:uid="{5A0C3000-C546-43A0-924A-02C2AE5256EF}"/>
    <cellStyle name="Normal 5 3 2 2 2 2 2 2 2" xfId="23911" xr:uid="{1473B7D9-2187-46D5-B26C-433B1182358B}"/>
    <cellStyle name="Normal 5 3 2 2 2 2 2 2 2 2" xfId="23912" xr:uid="{52C5787A-8B98-4126-8D98-654AD25194AC}"/>
    <cellStyle name="Normal 5 3 2 2 2 2 2 2 2 2 2" xfId="23913" xr:uid="{5099D387-0C18-4277-87BC-E9B3CC712749}"/>
    <cellStyle name="Normal 5 3 2 2 2 2 2 2 2 2 2 2" xfId="23914" xr:uid="{FBBB7332-A570-487B-8CA4-59187F843719}"/>
    <cellStyle name="Normal 5 3 2 2 2 2 2 2 2 2 2 2 2" xfId="51843" xr:uid="{541552FF-9B27-49F7-BF44-F9240CDCB0CE}"/>
    <cellStyle name="Normal 5 3 2 2 2 2 2 2 2 2 2 3" xfId="51842" xr:uid="{2C121FB9-D7EA-4221-8F5C-E60F4263D53A}"/>
    <cellStyle name="Normal 5 3 2 2 2 2 2 2 2 2 3" xfId="23915" xr:uid="{5F54B704-5114-4074-98E3-6677763CAFEE}"/>
    <cellStyle name="Normal 5 3 2 2 2 2 2 2 2 2 3 2" xfId="51844" xr:uid="{1BB7A8C4-0D17-4D5B-91C0-93F88DE079A5}"/>
    <cellStyle name="Normal 5 3 2 2 2 2 2 2 2 2 4" xfId="51841" xr:uid="{C31CFAAD-DB67-4545-B8FA-861A34E78AFA}"/>
    <cellStyle name="Normal 5 3 2 2 2 2 2 2 2 3" xfId="23916" xr:uid="{135DAC2D-8612-44C7-AFB2-B47B9BF4CE03}"/>
    <cellStyle name="Normal 5 3 2 2 2 2 2 2 2 3 2" xfId="23917" xr:uid="{6F80831A-75F4-4BAB-9D97-9FD74A01A21F}"/>
    <cellStyle name="Normal 5 3 2 2 2 2 2 2 2 3 2 2" xfId="51846" xr:uid="{FDDCDD10-3D30-434B-B179-B45902AE50E8}"/>
    <cellStyle name="Normal 5 3 2 2 2 2 2 2 2 3 3" xfId="51845" xr:uid="{081605E7-6ACD-461F-B8DF-EABCF5CD5681}"/>
    <cellStyle name="Normal 5 3 2 2 2 2 2 2 2 4" xfId="23918" xr:uid="{8F21A960-7A3C-4374-AB14-39D5020ED5CE}"/>
    <cellStyle name="Normal 5 3 2 2 2 2 2 2 2 4 2" xfId="51847" xr:uid="{6F14856B-ED8D-4361-BD18-260B04E0E01D}"/>
    <cellStyle name="Normal 5 3 2 2 2 2 2 2 2 5" xfId="51840" xr:uid="{9D2201DC-D04D-4255-BB07-49178254E817}"/>
    <cellStyle name="Normal 5 3 2 2 2 2 2 2 3" xfId="23919" xr:uid="{3E4268E9-6548-4D3A-AE2F-DF9FEA891718}"/>
    <cellStyle name="Normal 5 3 2 2 2 2 2 2 3 2" xfId="23920" xr:uid="{A596C3D4-06F5-4F2E-92B5-BAECCA9B2FD5}"/>
    <cellStyle name="Normal 5 3 2 2 2 2 2 2 3 2 2" xfId="23921" xr:uid="{2C4A693C-D15A-4CF9-81A6-A421DE632B55}"/>
    <cellStyle name="Normal 5 3 2 2 2 2 2 2 3 2 2 2" xfId="51850" xr:uid="{47BFF4F2-7308-49B5-A398-6E43D83E72F7}"/>
    <cellStyle name="Normal 5 3 2 2 2 2 2 2 3 2 3" xfId="51849" xr:uid="{E4D083C3-5396-4F6D-9DE3-2E2FAA0CA097}"/>
    <cellStyle name="Normal 5 3 2 2 2 2 2 2 3 3" xfId="23922" xr:uid="{E65566F4-7B42-4C5E-BE17-5C6AC2186FB0}"/>
    <cellStyle name="Normal 5 3 2 2 2 2 2 2 3 3 2" xfId="51851" xr:uid="{9D594A0D-3177-490F-9FE7-EA6E7725DA01}"/>
    <cellStyle name="Normal 5 3 2 2 2 2 2 2 3 4" xfId="51848" xr:uid="{56A04499-D3BB-4F5E-9E8C-ABD421E26D3D}"/>
    <cellStyle name="Normal 5 3 2 2 2 2 2 2 4" xfId="23923" xr:uid="{84844A2A-3751-44FB-8C2F-5B7AF83F657A}"/>
    <cellStyle name="Normal 5 3 2 2 2 2 2 2 4 2" xfId="23924" xr:uid="{36BD4DA2-695A-419F-BAED-0D7C3A4314BE}"/>
    <cellStyle name="Normal 5 3 2 2 2 2 2 2 4 2 2" xfId="51853" xr:uid="{70DAB14A-CCD4-43B5-AD44-9DE9D30A764E}"/>
    <cellStyle name="Normal 5 3 2 2 2 2 2 2 4 3" xfId="51852" xr:uid="{ADE779EC-3C82-4CFC-9314-80F192EB09CE}"/>
    <cellStyle name="Normal 5 3 2 2 2 2 2 2 5" xfId="23925" xr:uid="{EBA674D1-7DAC-4C51-88E1-02FF2708D2B6}"/>
    <cellStyle name="Normal 5 3 2 2 2 2 2 2 5 2" xfId="51854" xr:uid="{15E3FA8A-F150-4A2F-AAC8-2C3BBCDF1690}"/>
    <cellStyle name="Normal 5 3 2 2 2 2 2 2 6" xfId="51839" xr:uid="{E184667E-E42F-4345-B122-7039E0943A48}"/>
    <cellStyle name="Normal 5 3 2 2 2 2 2 3" xfId="23926" xr:uid="{866FE04F-181C-4C99-838B-CFBE82804B10}"/>
    <cellStyle name="Normal 5 3 2 2 2 2 2 3 2" xfId="23927" xr:uid="{0AD07824-1D86-4D3A-9817-378CF142A3A4}"/>
    <cellStyle name="Normal 5 3 2 2 2 2 2 3 2 2" xfId="23928" xr:uid="{A0741AC8-7370-496E-BB1C-6331EDC89690}"/>
    <cellStyle name="Normal 5 3 2 2 2 2 2 3 2 2 2" xfId="23929" xr:uid="{F7F1ACBC-1363-4CB0-9C7F-66C6FA8725D4}"/>
    <cellStyle name="Normal 5 3 2 2 2 2 2 3 2 2 2 2" xfId="51858" xr:uid="{1D511E28-1ADC-4E01-AC60-BFD82427E69A}"/>
    <cellStyle name="Normal 5 3 2 2 2 2 2 3 2 2 3" xfId="51857" xr:uid="{AC5A1BCC-BE86-4F0F-A03A-95B0881ACD2F}"/>
    <cellStyle name="Normal 5 3 2 2 2 2 2 3 2 3" xfId="23930" xr:uid="{E4B1D3C9-D49D-4F39-9740-8F67C4B729F1}"/>
    <cellStyle name="Normal 5 3 2 2 2 2 2 3 2 3 2" xfId="51859" xr:uid="{FA5CD5BE-0B81-439E-ABA4-01A651080D78}"/>
    <cellStyle name="Normal 5 3 2 2 2 2 2 3 2 4" xfId="51856" xr:uid="{D8AF5C6F-A5DB-4FC0-8EB0-FFFBEB9EAB78}"/>
    <cellStyle name="Normal 5 3 2 2 2 2 2 3 3" xfId="23931" xr:uid="{4D01DABF-64AC-4F37-B398-EBA4B2FE39FF}"/>
    <cellStyle name="Normal 5 3 2 2 2 2 2 3 3 2" xfId="23932" xr:uid="{C7D3F2A6-A615-47A0-8F52-4F90F4AC8E23}"/>
    <cellStyle name="Normal 5 3 2 2 2 2 2 3 3 2 2" xfId="51861" xr:uid="{A2EF383F-A75F-4FC5-A1A0-F9DC2D6CCA32}"/>
    <cellStyle name="Normal 5 3 2 2 2 2 2 3 3 3" xfId="51860" xr:uid="{F51D8989-3C8D-4D84-9E5D-8F836878DB46}"/>
    <cellStyle name="Normal 5 3 2 2 2 2 2 3 4" xfId="23933" xr:uid="{484327D5-EFF5-474A-935B-419895E83A85}"/>
    <cellStyle name="Normal 5 3 2 2 2 2 2 3 4 2" xfId="51862" xr:uid="{8AF773A6-3B42-4134-9322-9D5140D4EE09}"/>
    <cellStyle name="Normal 5 3 2 2 2 2 2 3 5" xfId="51855" xr:uid="{4A055485-F70C-4D81-83EF-511AA3166073}"/>
    <cellStyle name="Normal 5 3 2 2 2 2 2 4" xfId="23934" xr:uid="{5655732E-70F9-4640-99E4-17449C836B4C}"/>
    <cellStyle name="Normal 5 3 2 2 2 2 2 4 2" xfId="23935" xr:uid="{F753485F-0527-4648-A5CD-F3B9696429C9}"/>
    <cellStyle name="Normal 5 3 2 2 2 2 2 4 2 2" xfId="23936" xr:uid="{883B0072-2BEC-4924-BD61-85AD6F3A378D}"/>
    <cellStyle name="Normal 5 3 2 2 2 2 2 4 2 2 2" xfId="23937" xr:uid="{7BD0EB72-EC31-45C2-B3D3-E93B0F35494E}"/>
    <cellStyle name="Normal 5 3 2 2 2 2 2 4 2 2 2 2" xfId="51866" xr:uid="{6AFA06DE-2DFA-4642-915A-E0DD289D738D}"/>
    <cellStyle name="Normal 5 3 2 2 2 2 2 4 2 2 3" xfId="51865" xr:uid="{B93F83BB-8914-46B4-BD38-1125DA0B4CD3}"/>
    <cellStyle name="Normal 5 3 2 2 2 2 2 4 2 3" xfId="23938" xr:uid="{576B81C7-EE64-4C7C-B2E5-74AC3828A031}"/>
    <cellStyle name="Normal 5 3 2 2 2 2 2 4 2 3 2" xfId="51867" xr:uid="{42345E30-6D0F-418E-BC00-F825B618FC7C}"/>
    <cellStyle name="Normal 5 3 2 2 2 2 2 4 2 4" xfId="51864" xr:uid="{F46CFCCC-9586-4ACA-8122-2269B00AEA09}"/>
    <cellStyle name="Normal 5 3 2 2 2 2 2 4 3" xfId="23939" xr:uid="{E776B677-F097-47F3-9C78-BCE1517BE4E5}"/>
    <cellStyle name="Normal 5 3 2 2 2 2 2 4 3 2" xfId="23940" xr:uid="{0F1C84CD-5DB5-4BA0-AF80-A580A44DB586}"/>
    <cellStyle name="Normal 5 3 2 2 2 2 2 4 3 2 2" xfId="51869" xr:uid="{FE4AFC7C-835E-4526-886D-259D3D17D6AE}"/>
    <cellStyle name="Normal 5 3 2 2 2 2 2 4 3 3" xfId="51868" xr:uid="{5B5923CF-D228-472E-B715-D8EB7E0992F7}"/>
    <cellStyle name="Normal 5 3 2 2 2 2 2 4 4" xfId="23941" xr:uid="{1085C30A-E38F-46D3-B010-D5E8040F2016}"/>
    <cellStyle name="Normal 5 3 2 2 2 2 2 4 4 2" xfId="51870" xr:uid="{D6A8554D-DFA1-42BF-93FA-CFC8061A62A7}"/>
    <cellStyle name="Normal 5 3 2 2 2 2 2 4 5" xfId="51863" xr:uid="{789946C6-8834-44D1-97C5-88D9075B473E}"/>
    <cellStyle name="Normal 5 3 2 2 2 2 2 5" xfId="23942" xr:uid="{C2285BC9-C695-419E-8ABC-3E11202D0133}"/>
    <cellStyle name="Normal 5 3 2 2 2 2 2 5 2" xfId="23943" xr:uid="{2C982C0F-57FD-4B3D-947C-A2C7EDAA4C7C}"/>
    <cellStyle name="Normal 5 3 2 2 2 2 2 5 2 2" xfId="23944" xr:uid="{CA13719A-4275-4CFC-AFD3-8706ABBB210B}"/>
    <cellStyle name="Normal 5 3 2 2 2 2 2 5 2 2 2" xfId="51873" xr:uid="{EFCEDCC1-16E4-4BB0-B74E-844310C1F474}"/>
    <cellStyle name="Normal 5 3 2 2 2 2 2 5 2 3" xfId="51872" xr:uid="{6723585C-9076-46E4-9495-6D0B5E4E5162}"/>
    <cellStyle name="Normal 5 3 2 2 2 2 2 5 3" xfId="23945" xr:uid="{142B3D0F-E6E6-4C89-A28C-33BE4ACF533B}"/>
    <cellStyle name="Normal 5 3 2 2 2 2 2 5 3 2" xfId="51874" xr:uid="{33A2C655-E3BE-4F97-AFC7-423B0E89A721}"/>
    <cellStyle name="Normal 5 3 2 2 2 2 2 5 4" xfId="51871" xr:uid="{EE0C0A98-FC39-461F-91F4-B9E03CCA9E10}"/>
    <cellStyle name="Normal 5 3 2 2 2 2 2 6" xfId="23946" xr:uid="{711FF6FD-FED9-4347-9323-49FC2B00461B}"/>
    <cellStyle name="Normal 5 3 2 2 2 2 2 6 2" xfId="23947" xr:uid="{BA9B2E0B-3D81-4431-AC8B-FB2035284897}"/>
    <cellStyle name="Normal 5 3 2 2 2 2 2 6 2 2" xfId="51876" xr:uid="{E13A242A-BE2A-4D8C-A772-9C1D0B51E911}"/>
    <cellStyle name="Normal 5 3 2 2 2 2 2 6 3" xfId="51875" xr:uid="{301556F4-AAA7-4BFD-97AB-C5E8F6145AF4}"/>
    <cellStyle name="Normal 5 3 2 2 2 2 2 7" xfId="23948" xr:uid="{FC665533-6A2F-4006-865D-AEBA63A7CE87}"/>
    <cellStyle name="Normal 5 3 2 2 2 2 2 7 2" xfId="51877" xr:uid="{A5BD9769-94F6-4674-AF72-3450C34CB9AB}"/>
    <cellStyle name="Normal 5 3 2 2 2 2 2 8" xfId="28702" xr:uid="{3FB78E11-F330-497E-9269-0AF9ACAA6A2F}"/>
    <cellStyle name="Normal 5 3 2 2 2 2 3" xfId="23949" xr:uid="{C9E21EE7-8C29-495A-90DE-83F0A6D8AD03}"/>
    <cellStyle name="Normal 5 3 2 2 2 2 3 2" xfId="23950" xr:uid="{98243E1F-4E45-4AE5-8745-932524C2CE58}"/>
    <cellStyle name="Normal 5 3 2 2 2 2 3 2 2" xfId="23951" xr:uid="{0EBD9316-2070-4B51-9A56-5043AD802189}"/>
    <cellStyle name="Normal 5 3 2 2 2 2 3 2 2 2" xfId="23952" xr:uid="{FF22EA78-77E8-451D-B2F1-B52837B9C663}"/>
    <cellStyle name="Normal 5 3 2 2 2 2 3 2 2 2 2" xfId="23953" xr:uid="{B004B714-C228-4F44-BCC9-1AF3DF4B2818}"/>
    <cellStyle name="Normal 5 3 2 2 2 2 3 2 2 2 2 2" xfId="51882" xr:uid="{6AC51548-EB63-4C1D-AB77-6793F725B028}"/>
    <cellStyle name="Normal 5 3 2 2 2 2 3 2 2 2 3" xfId="51881" xr:uid="{1E1AD707-3C2B-4653-BBF4-A43C09A5BEE4}"/>
    <cellStyle name="Normal 5 3 2 2 2 2 3 2 2 3" xfId="23954" xr:uid="{E4879F5C-2FE5-48E2-B832-AA735A36609C}"/>
    <cellStyle name="Normal 5 3 2 2 2 2 3 2 2 3 2" xfId="51883" xr:uid="{D629A58F-B8EE-43BD-B742-4BD24EFF6D5E}"/>
    <cellStyle name="Normal 5 3 2 2 2 2 3 2 2 4" xfId="51880" xr:uid="{653F5750-532F-458F-9F70-B7E5C2C0A4B2}"/>
    <cellStyle name="Normal 5 3 2 2 2 2 3 2 3" xfId="23955" xr:uid="{13742B01-7E37-444F-966A-DF961E890BCB}"/>
    <cellStyle name="Normal 5 3 2 2 2 2 3 2 3 2" xfId="23956" xr:uid="{3B92693F-01FB-4440-AC66-CF04D8A08386}"/>
    <cellStyle name="Normal 5 3 2 2 2 2 3 2 3 2 2" xfId="51885" xr:uid="{7F27DE06-2C01-45BF-B41C-81A0B51583E8}"/>
    <cellStyle name="Normal 5 3 2 2 2 2 3 2 3 3" xfId="51884" xr:uid="{6D4DFA21-CF77-4367-B67A-347F9BE53757}"/>
    <cellStyle name="Normal 5 3 2 2 2 2 3 2 4" xfId="23957" xr:uid="{E90949D9-96E0-4455-AB3D-3C8332632999}"/>
    <cellStyle name="Normal 5 3 2 2 2 2 3 2 4 2" xfId="51886" xr:uid="{8060191C-1B65-40B9-8B46-02A09C38E973}"/>
    <cellStyle name="Normal 5 3 2 2 2 2 3 2 5" xfId="51879" xr:uid="{ABD41D65-CFDD-47AA-A589-DF5F0F4B5AF2}"/>
    <cellStyle name="Normal 5 3 2 2 2 2 3 3" xfId="23958" xr:uid="{1553E2F5-D652-434B-85CA-896EE64E4865}"/>
    <cellStyle name="Normal 5 3 2 2 2 2 3 3 2" xfId="23959" xr:uid="{4BE5EC7B-5B63-4310-AA66-BE4A7DCB24C1}"/>
    <cellStyle name="Normal 5 3 2 2 2 2 3 3 2 2" xfId="23960" xr:uid="{461DFAD0-667A-41C5-8A40-88B0F0151931}"/>
    <cellStyle name="Normal 5 3 2 2 2 2 3 3 2 2 2" xfId="51889" xr:uid="{6434C6A5-BECF-4411-95CC-B4E85026FEBB}"/>
    <cellStyle name="Normal 5 3 2 2 2 2 3 3 2 3" xfId="51888" xr:uid="{7AB85BB3-7B23-4ABD-8AC6-D1ACA011D0EF}"/>
    <cellStyle name="Normal 5 3 2 2 2 2 3 3 3" xfId="23961" xr:uid="{0230FC74-A72B-4E8D-81C4-803CAFED573F}"/>
    <cellStyle name="Normal 5 3 2 2 2 2 3 3 3 2" xfId="51890" xr:uid="{7CABFFBC-5072-40E4-BEC8-8AE2C354CBDD}"/>
    <cellStyle name="Normal 5 3 2 2 2 2 3 3 4" xfId="51887" xr:uid="{61A7A2EF-BBB5-4B7D-AA5D-C9D57FDABD9E}"/>
    <cellStyle name="Normal 5 3 2 2 2 2 3 4" xfId="23962" xr:uid="{85239E81-EF5E-4E2F-A9C8-D66F40DCAC60}"/>
    <cellStyle name="Normal 5 3 2 2 2 2 3 4 2" xfId="23963" xr:uid="{316D5DD9-A8B9-421B-A535-875909413973}"/>
    <cellStyle name="Normal 5 3 2 2 2 2 3 4 2 2" xfId="51892" xr:uid="{D5021444-91C5-4FB3-B6CA-31DF9A4FAF0B}"/>
    <cellStyle name="Normal 5 3 2 2 2 2 3 4 3" xfId="51891" xr:uid="{ED703CE0-92D4-4B82-8856-AB1DFBE40345}"/>
    <cellStyle name="Normal 5 3 2 2 2 2 3 5" xfId="23964" xr:uid="{5727356B-FFAA-46AA-98C6-71A046805D95}"/>
    <cellStyle name="Normal 5 3 2 2 2 2 3 5 2" xfId="51893" xr:uid="{B137AB86-EBF2-4872-A3E6-22E405E2DC24}"/>
    <cellStyle name="Normal 5 3 2 2 2 2 3 6" xfId="51878" xr:uid="{4E401151-C54D-400E-ACAF-578AE8B9F958}"/>
    <cellStyle name="Normal 5 3 2 2 2 2 4" xfId="23965" xr:uid="{89D1F58F-99AC-4094-903B-8ED373A29A32}"/>
    <cellStyle name="Normal 5 3 2 2 2 2 4 2" xfId="23966" xr:uid="{DA9CA388-0E71-47FC-ADE7-98F534266532}"/>
    <cellStyle name="Normal 5 3 2 2 2 2 4 2 2" xfId="23967" xr:uid="{695B2026-81F3-4F66-A713-1523BC63E287}"/>
    <cellStyle name="Normal 5 3 2 2 2 2 4 2 2 2" xfId="23968" xr:uid="{F7967151-EE32-4026-BB30-890F7EC43B0E}"/>
    <cellStyle name="Normal 5 3 2 2 2 2 4 2 2 2 2" xfId="51897" xr:uid="{AEACAE53-8E19-4690-9A44-83ACD3105220}"/>
    <cellStyle name="Normal 5 3 2 2 2 2 4 2 2 3" xfId="51896" xr:uid="{759C3F56-199A-44C6-BA10-F2813838CD70}"/>
    <cellStyle name="Normal 5 3 2 2 2 2 4 2 3" xfId="23969" xr:uid="{24C70E80-A7EB-4CF3-81DB-ECEE24D852E6}"/>
    <cellStyle name="Normal 5 3 2 2 2 2 4 2 3 2" xfId="51898" xr:uid="{DB231506-4EB0-4E85-985D-2D83389716C2}"/>
    <cellStyle name="Normal 5 3 2 2 2 2 4 2 4" xfId="51895" xr:uid="{E87B1B79-DC89-4571-8995-1A44342AA001}"/>
    <cellStyle name="Normal 5 3 2 2 2 2 4 3" xfId="23970" xr:uid="{C2BAD3C5-9171-493E-B70E-1E30E6D9C8B0}"/>
    <cellStyle name="Normal 5 3 2 2 2 2 4 3 2" xfId="23971" xr:uid="{0FC3EFBD-D12C-4075-B307-16F286EEBE99}"/>
    <cellStyle name="Normal 5 3 2 2 2 2 4 3 2 2" xfId="51900" xr:uid="{3EB1D1F1-0C17-4E02-A1C6-F28CD02DC294}"/>
    <cellStyle name="Normal 5 3 2 2 2 2 4 3 3" xfId="51899" xr:uid="{E44218E7-2FD0-416F-B9D8-50B8AB0B1989}"/>
    <cellStyle name="Normal 5 3 2 2 2 2 4 4" xfId="23972" xr:uid="{D51D5743-9A65-4C0C-96E4-91EA14AFCC09}"/>
    <cellStyle name="Normal 5 3 2 2 2 2 4 4 2" xfId="51901" xr:uid="{7BAE259C-159D-4723-B48C-7E12CECF2FF8}"/>
    <cellStyle name="Normal 5 3 2 2 2 2 4 5" xfId="51894" xr:uid="{C416B4A7-5417-4F23-AEA0-D2D33BE5723C}"/>
    <cellStyle name="Normal 5 3 2 2 2 2 5" xfId="23973" xr:uid="{53666928-2534-4709-A76D-26B5D261A86A}"/>
    <cellStyle name="Normal 5 3 2 2 2 2 5 2" xfId="23974" xr:uid="{53983DF3-BA1D-4278-A2FA-5DE04581974F}"/>
    <cellStyle name="Normal 5 3 2 2 2 2 5 2 2" xfId="23975" xr:uid="{050B7397-3614-4B96-B265-20DD3E4FF18D}"/>
    <cellStyle name="Normal 5 3 2 2 2 2 5 2 2 2" xfId="23976" xr:uid="{9825FE8E-DD5E-4F30-B705-E563A76386EA}"/>
    <cellStyle name="Normal 5 3 2 2 2 2 5 2 2 2 2" xfId="51905" xr:uid="{6774D562-9EBF-4D69-974A-1A4BC3950821}"/>
    <cellStyle name="Normal 5 3 2 2 2 2 5 2 2 3" xfId="51904" xr:uid="{625F8509-5098-4BF2-AA5B-0F593365ADB3}"/>
    <cellStyle name="Normal 5 3 2 2 2 2 5 2 3" xfId="23977" xr:uid="{EBD0B848-E8BF-464B-B0CC-46AD938CFE2C}"/>
    <cellStyle name="Normal 5 3 2 2 2 2 5 2 3 2" xfId="51906" xr:uid="{FE7FE8FB-EB76-469C-AC17-22A39C8E7AB8}"/>
    <cellStyle name="Normal 5 3 2 2 2 2 5 2 4" xfId="51903" xr:uid="{AB31967C-1831-4243-8C0D-0FD625E1074E}"/>
    <cellStyle name="Normal 5 3 2 2 2 2 5 3" xfId="23978" xr:uid="{85E5C8BD-2CB1-4D64-BA46-B74379FD48EB}"/>
    <cellStyle name="Normal 5 3 2 2 2 2 5 3 2" xfId="23979" xr:uid="{B8BE2647-1725-49E7-AD0F-4D92931A569D}"/>
    <cellStyle name="Normal 5 3 2 2 2 2 5 3 2 2" xfId="51908" xr:uid="{E728D72E-25AE-42C1-9572-F078A7D8955A}"/>
    <cellStyle name="Normal 5 3 2 2 2 2 5 3 3" xfId="51907" xr:uid="{20115D66-68FF-4614-BA1D-E4BD46A2A647}"/>
    <cellStyle name="Normal 5 3 2 2 2 2 5 4" xfId="23980" xr:uid="{89C22181-849F-48CC-95FE-C238D761A232}"/>
    <cellStyle name="Normal 5 3 2 2 2 2 5 4 2" xfId="51909" xr:uid="{81F79024-57DD-4AA9-9F27-398FDEC190AC}"/>
    <cellStyle name="Normal 5 3 2 2 2 2 5 5" xfId="51902" xr:uid="{D4E6DA28-E82E-4DE7-B3FE-A3448856CBD7}"/>
    <cellStyle name="Normal 5 3 2 2 2 2 6" xfId="23981" xr:uid="{98350462-F846-4B72-B73F-C6882E5E1824}"/>
    <cellStyle name="Normal 5 3 2 2 2 2 6 2" xfId="23982" xr:uid="{2DB5AEB8-FCE5-46F4-A95B-AE122A3E490F}"/>
    <cellStyle name="Normal 5 3 2 2 2 2 6 2 2" xfId="23983" xr:uid="{1C6F47C8-68A5-40A2-A054-388D6B29B5D3}"/>
    <cellStyle name="Normal 5 3 2 2 2 2 6 2 2 2" xfId="51912" xr:uid="{CE204851-BEB0-4B0D-BB9E-EAC6F68E2C5E}"/>
    <cellStyle name="Normal 5 3 2 2 2 2 6 2 3" xfId="51911" xr:uid="{D7E08C2F-EF74-4420-B76A-48033804F32D}"/>
    <cellStyle name="Normal 5 3 2 2 2 2 6 3" xfId="23984" xr:uid="{4E4A2BAA-1400-45BC-AD94-7C082CBB5E6F}"/>
    <cellStyle name="Normal 5 3 2 2 2 2 6 3 2" xfId="51913" xr:uid="{A99DBD4B-330D-45BB-BDBC-8596435C9A0C}"/>
    <cellStyle name="Normal 5 3 2 2 2 2 6 4" xfId="51910" xr:uid="{1277B05D-CF4E-4E3C-A6CA-E7FD1F54705D}"/>
    <cellStyle name="Normal 5 3 2 2 2 2 7" xfId="23985" xr:uid="{B2081D26-FD3E-43FF-A538-7A303708A655}"/>
    <cellStyle name="Normal 5 3 2 2 2 2 7 2" xfId="23986" xr:uid="{65091D1D-7203-4241-94CA-70D3432C37EE}"/>
    <cellStyle name="Normal 5 3 2 2 2 2 7 2 2" xfId="51915" xr:uid="{D35EC422-8A13-4168-B119-DAC9EDF4EEBE}"/>
    <cellStyle name="Normal 5 3 2 2 2 2 7 3" xfId="51914" xr:uid="{117B12CC-92DA-4031-99E4-CAF95527AD39}"/>
    <cellStyle name="Normal 5 3 2 2 2 2 8" xfId="23987" xr:uid="{127E9359-C4B0-4325-B726-8D25A9345BE9}"/>
    <cellStyle name="Normal 5 3 2 2 2 2 8 2" xfId="51916" xr:uid="{1B4CCE1D-C015-44C7-8174-3CDDF0E445BD}"/>
    <cellStyle name="Normal 5 3 2 2 2 2 9" xfId="27991" xr:uid="{CEC7A1BA-3798-4508-AFD3-CA058B56CAF9}"/>
    <cellStyle name="Normal 5 3 2 2 2 2 9 2" xfId="55909" xr:uid="{A5E36B53-F5C2-44D0-B211-39B263453A9F}"/>
    <cellStyle name="Normal 5 3 2 2 2 3" xfId="569" xr:uid="{79132DC6-394B-457A-9DAE-3AA71E85B22C}"/>
    <cellStyle name="Normal 5 3 2 2 2 3 2" xfId="23988" xr:uid="{4C54A12A-1C88-4107-958C-B2EAD1EC556A}"/>
    <cellStyle name="Normal 5 3 2 2 2 3 2 2" xfId="23989" xr:uid="{7A899E6C-9473-4A77-91F6-9187DAE3716B}"/>
    <cellStyle name="Normal 5 3 2 2 2 3 2 2 2" xfId="23990" xr:uid="{3A1305C6-5594-4503-9BBC-EF018C1CB00C}"/>
    <cellStyle name="Normal 5 3 2 2 2 3 2 2 2 2" xfId="23991" xr:uid="{262B75D3-8821-488B-925F-1ED42F68A5BC}"/>
    <cellStyle name="Normal 5 3 2 2 2 3 2 2 2 2 2" xfId="23992" xr:uid="{2150E345-B28C-4FF0-8EF4-32EACFCB3A38}"/>
    <cellStyle name="Normal 5 3 2 2 2 3 2 2 2 2 2 2" xfId="51921" xr:uid="{050C6AA4-F28A-4D9F-BB93-7643357CA3F2}"/>
    <cellStyle name="Normal 5 3 2 2 2 3 2 2 2 2 3" xfId="51920" xr:uid="{5D3580AD-5666-4F83-928A-D03BC455E8E5}"/>
    <cellStyle name="Normal 5 3 2 2 2 3 2 2 2 3" xfId="23993" xr:uid="{C943E970-01E3-40B1-9E04-77FF89072F34}"/>
    <cellStyle name="Normal 5 3 2 2 2 3 2 2 2 3 2" xfId="51922" xr:uid="{C08898B1-6A4E-4A4D-8E45-191584CC94AF}"/>
    <cellStyle name="Normal 5 3 2 2 2 3 2 2 2 4" xfId="51919" xr:uid="{B253EAE9-D10F-4532-A829-18B88CF78785}"/>
    <cellStyle name="Normal 5 3 2 2 2 3 2 2 3" xfId="23994" xr:uid="{76C4813C-E807-41C6-B522-F4820D11422A}"/>
    <cellStyle name="Normal 5 3 2 2 2 3 2 2 3 2" xfId="23995" xr:uid="{69C2F632-1B7A-4E73-9FA3-5053E74C7251}"/>
    <cellStyle name="Normal 5 3 2 2 2 3 2 2 3 2 2" xfId="51924" xr:uid="{9BB383F5-AC1C-4626-9C36-30442CC41B84}"/>
    <cellStyle name="Normal 5 3 2 2 2 3 2 2 3 3" xfId="51923" xr:uid="{202F2C37-DC83-4A61-A747-88AD1C7A8A21}"/>
    <cellStyle name="Normal 5 3 2 2 2 3 2 2 4" xfId="23996" xr:uid="{1442ACE7-E3F7-4D29-9092-9BAE0E1BEE28}"/>
    <cellStyle name="Normal 5 3 2 2 2 3 2 2 4 2" xfId="51925" xr:uid="{D225080C-B85F-4074-BB6B-08196063D8F7}"/>
    <cellStyle name="Normal 5 3 2 2 2 3 2 2 5" xfId="51918" xr:uid="{12134F34-F1F0-4C6C-BBB8-3422CF7F2AB1}"/>
    <cellStyle name="Normal 5 3 2 2 2 3 2 3" xfId="23997" xr:uid="{20F85D1E-59B0-4032-83C7-2AA44410749B}"/>
    <cellStyle name="Normal 5 3 2 2 2 3 2 3 2" xfId="23998" xr:uid="{9B75B868-319D-473A-84BB-329133142E6C}"/>
    <cellStyle name="Normal 5 3 2 2 2 3 2 3 2 2" xfId="23999" xr:uid="{DB845D6A-76A5-4107-A90A-90CF113B4354}"/>
    <cellStyle name="Normal 5 3 2 2 2 3 2 3 2 2 2" xfId="51928" xr:uid="{08D22955-03D2-48C2-821E-04FBFF8F01DF}"/>
    <cellStyle name="Normal 5 3 2 2 2 3 2 3 2 3" xfId="51927" xr:uid="{ADD33D3E-5C36-4B6E-A8C6-5780E26B8F37}"/>
    <cellStyle name="Normal 5 3 2 2 2 3 2 3 3" xfId="24000" xr:uid="{5042FBFE-DD35-4063-8E79-B9DDDD265285}"/>
    <cellStyle name="Normal 5 3 2 2 2 3 2 3 3 2" xfId="51929" xr:uid="{2B8966FF-9440-4147-8350-722A51D845E4}"/>
    <cellStyle name="Normal 5 3 2 2 2 3 2 3 4" xfId="51926" xr:uid="{AE08A939-736B-4B81-B313-99683F407361}"/>
    <cellStyle name="Normal 5 3 2 2 2 3 2 4" xfId="24001" xr:uid="{FD99E990-136C-4745-8D9E-91F69B15E4C1}"/>
    <cellStyle name="Normal 5 3 2 2 2 3 2 4 2" xfId="24002" xr:uid="{3FCAA536-4429-4C6E-B5CB-86C2BD0B37F2}"/>
    <cellStyle name="Normal 5 3 2 2 2 3 2 4 2 2" xfId="51931" xr:uid="{A3FEB4B2-22F3-463C-B7F1-55B13263A63E}"/>
    <cellStyle name="Normal 5 3 2 2 2 3 2 4 3" xfId="51930" xr:uid="{64A83CA3-60AB-43AF-AC95-9065AC5928BC}"/>
    <cellStyle name="Normal 5 3 2 2 2 3 2 5" xfId="24003" xr:uid="{82BCFE73-6D50-4CCD-B2AC-5F68360EBBE0}"/>
    <cellStyle name="Normal 5 3 2 2 2 3 2 5 2" xfId="51932" xr:uid="{264D47DD-AF53-48F7-A113-D4DB6483C52F}"/>
    <cellStyle name="Normal 5 3 2 2 2 3 2 6" xfId="51917" xr:uid="{3C8DCCC8-93A7-40A5-B6F4-E08901FB773A}"/>
    <cellStyle name="Normal 5 3 2 2 2 3 3" xfId="24004" xr:uid="{662BE23D-019E-4348-99C9-71DAED048385}"/>
    <cellStyle name="Normal 5 3 2 2 2 3 3 2" xfId="24005" xr:uid="{967185C1-B5EF-4198-9289-AFFD3BF8D5DB}"/>
    <cellStyle name="Normal 5 3 2 2 2 3 3 2 2" xfId="24006" xr:uid="{2283B84B-940B-4F64-86F6-1D1AC2B17BC8}"/>
    <cellStyle name="Normal 5 3 2 2 2 3 3 2 2 2" xfId="24007" xr:uid="{4FE019EE-C420-4A64-86BC-111366C2DBC4}"/>
    <cellStyle name="Normal 5 3 2 2 2 3 3 2 2 2 2" xfId="51936" xr:uid="{A4073D40-1601-4C29-8BD4-C8BAEFFE2DF6}"/>
    <cellStyle name="Normal 5 3 2 2 2 3 3 2 2 3" xfId="51935" xr:uid="{B2F3EA03-B2CD-40C8-BC12-11D2957E5CAC}"/>
    <cellStyle name="Normal 5 3 2 2 2 3 3 2 3" xfId="24008" xr:uid="{ED290766-CD91-43D2-8F19-3081AFCD9185}"/>
    <cellStyle name="Normal 5 3 2 2 2 3 3 2 3 2" xfId="51937" xr:uid="{90167FB4-9DB4-4800-A46F-E7E67728AFD2}"/>
    <cellStyle name="Normal 5 3 2 2 2 3 3 2 4" xfId="51934" xr:uid="{ED3AB103-534C-4978-BB8D-6413FDD2A00E}"/>
    <cellStyle name="Normal 5 3 2 2 2 3 3 3" xfId="24009" xr:uid="{2BCE2366-CA8A-428B-8ADB-73F53C45EFA1}"/>
    <cellStyle name="Normal 5 3 2 2 2 3 3 3 2" xfId="24010" xr:uid="{192A968B-2742-4285-9FB6-FA767D3ADA1B}"/>
    <cellStyle name="Normal 5 3 2 2 2 3 3 3 2 2" xfId="51939" xr:uid="{1B7972B9-D7AC-44E1-AA97-B8E51C3D2C10}"/>
    <cellStyle name="Normal 5 3 2 2 2 3 3 3 3" xfId="51938" xr:uid="{E7040053-00CE-465C-B0EA-22BA74B0082A}"/>
    <cellStyle name="Normal 5 3 2 2 2 3 3 4" xfId="24011" xr:uid="{24CFA816-D192-4DAB-A45A-6A8DB730A085}"/>
    <cellStyle name="Normal 5 3 2 2 2 3 3 4 2" xfId="51940" xr:uid="{145E3EAD-824B-4E0F-AAC8-67E9ADECB34C}"/>
    <cellStyle name="Normal 5 3 2 2 2 3 3 5" xfId="51933" xr:uid="{906D8028-537D-4C2B-A95B-116FEEABB735}"/>
    <cellStyle name="Normal 5 3 2 2 2 3 4" xfId="24012" xr:uid="{EE4DCA94-4C27-4470-97B3-1A4060419095}"/>
    <cellStyle name="Normal 5 3 2 2 2 3 4 2" xfId="24013" xr:uid="{5C50A2EF-F43D-4FFB-B90E-2A480A6F3C24}"/>
    <cellStyle name="Normal 5 3 2 2 2 3 4 2 2" xfId="24014" xr:uid="{981A5F43-5CD9-454A-92CE-518198583E93}"/>
    <cellStyle name="Normal 5 3 2 2 2 3 4 2 2 2" xfId="24015" xr:uid="{06308A5E-46DC-4FA1-A9EE-032DC79BA66E}"/>
    <cellStyle name="Normal 5 3 2 2 2 3 4 2 2 2 2" xfId="51944" xr:uid="{8A813718-A330-4775-BDAF-13AEBCF8F558}"/>
    <cellStyle name="Normal 5 3 2 2 2 3 4 2 2 3" xfId="51943" xr:uid="{FA07BD78-B74C-4459-91A9-F1EFB34FAD31}"/>
    <cellStyle name="Normal 5 3 2 2 2 3 4 2 3" xfId="24016" xr:uid="{2A72F872-C297-4D63-BF85-8F2F83D60907}"/>
    <cellStyle name="Normal 5 3 2 2 2 3 4 2 3 2" xfId="51945" xr:uid="{79375A27-5208-4467-B716-D93DAF71FF76}"/>
    <cellStyle name="Normal 5 3 2 2 2 3 4 2 4" xfId="51942" xr:uid="{8C5985FE-1994-4536-AA1D-7BD13EB09EB8}"/>
    <cellStyle name="Normal 5 3 2 2 2 3 4 3" xfId="24017" xr:uid="{4A022C08-1F5E-4C0B-BB92-84711FAA324B}"/>
    <cellStyle name="Normal 5 3 2 2 2 3 4 3 2" xfId="24018" xr:uid="{309BB1AD-24D6-4B94-B926-A6ABDD19FF38}"/>
    <cellStyle name="Normal 5 3 2 2 2 3 4 3 2 2" xfId="51947" xr:uid="{C92F52CD-5CEE-4819-A67F-29A262C2CE1F}"/>
    <cellStyle name="Normal 5 3 2 2 2 3 4 3 3" xfId="51946" xr:uid="{222F605B-8FFA-4295-83BB-119A16019EB5}"/>
    <cellStyle name="Normal 5 3 2 2 2 3 4 4" xfId="24019" xr:uid="{07CF4076-4B18-46DD-9650-79E60C22AC32}"/>
    <cellStyle name="Normal 5 3 2 2 2 3 4 4 2" xfId="51948" xr:uid="{B57DCFB8-2AFC-4088-8E27-B64DC81493D4}"/>
    <cellStyle name="Normal 5 3 2 2 2 3 4 5" xfId="51941" xr:uid="{1FA78512-B279-4A70-866B-828F2E21B92F}"/>
    <cellStyle name="Normal 5 3 2 2 2 3 5" xfId="24020" xr:uid="{659C9BCC-73F1-43A7-8DF7-3D8DA3F77AAE}"/>
    <cellStyle name="Normal 5 3 2 2 2 3 5 2" xfId="24021" xr:uid="{96339EF6-553A-47B1-85CA-F1070484D4E5}"/>
    <cellStyle name="Normal 5 3 2 2 2 3 5 2 2" xfId="24022" xr:uid="{741197FB-67D4-4DFF-B8E6-664422B733EE}"/>
    <cellStyle name="Normal 5 3 2 2 2 3 5 2 2 2" xfId="51951" xr:uid="{956EB964-74CE-422A-8684-E3F4ACB984A6}"/>
    <cellStyle name="Normal 5 3 2 2 2 3 5 2 3" xfId="51950" xr:uid="{5B903453-C44B-4B25-9FD6-664FA6782413}"/>
    <cellStyle name="Normal 5 3 2 2 2 3 5 3" xfId="24023" xr:uid="{08C055D2-583D-4692-B229-140BE92BC59C}"/>
    <cellStyle name="Normal 5 3 2 2 2 3 5 3 2" xfId="51952" xr:uid="{526079A7-2A4A-40CE-BF3E-9052E516B60C}"/>
    <cellStyle name="Normal 5 3 2 2 2 3 5 4" xfId="51949" xr:uid="{AC2D9355-A6DB-4740-BEAC-1D2530E4C7D0}"/>
    <cellStyle name="Normal 5 3 2 2 2 3 6" xfId="24024" xr:uid="{A60F1C97-5AC7-41AE-91E4-081B67A71F30}"/>
    <cellStyle name="Normal 5 3 2 2 2 3 6 2" xfId="24025" xr:uid="{36AB6C5C-C882-4854-882A-B59F16781BE3}"/>
    <cellStyle name="Normal 5 3 2 2 2 3 6 2 2" xfId="51954" xr:uid="{8FEE3174-AC91-446F-ACD4-5D772434F441}"/>
    <cellStyle name="Normal 5 3 2 2 2 3 6 3" xfId="51953" xr:uid="{3CE74DB2-6F5A-4C30-A63B-104E9B29CAC0}"/>
    <cellStyle name="Normal 5 3 2 2 2 3 7" xfId="24026" xr:uid="{BEDBB612-AA4D-4371-BDB3-9CD468F23CD2}"/>
    <cellStyle name="Normal 5 3 2 2 2 3 7 2" xfId="51955" xr:uid="{3AD63B75-4B4B-4AC5-8041-EB6C1B0DBA0E}"/>
    <cellStyle name="Normal 5 3 2 2 2 3 8" xfId="28548" xr:uid="{5F495DE5-439A-4CE5-8DBE-A9B6E709A4E1}"/>
    <cellStyle name="Normal 5 3 2 2 2 4" xfId="24027" xr:uid="{F4AB846A-CEAB-4C96-AF79-1D9BF6D31E1E}"/>
    <cellStyle name="Normal 5 3 2 2 2 4 2" xfId="24028" xr:uid="{66F5133C-C32E-48D0-A174-82624EC0F493}"/>
    <cellStyle name="Normal 5 3 2 2 2 4 2 2" xfId="24029" xr:uid="{0215292F-2690-4C2F-9A7D-357D83B92710}"/>
    <cellStyle name="Normal 5 3 2 2 2 4 2 2 2" xfId="24030" xr:uid="{306A8394-AED0-4E97-AC2F-6AB75A2F41C5}"/>
    <cellStyle name="Normal 5 3 2 2 2 4 2 2 2 2" xfId="24031" xr:uid="{C3F6DAD2-5F48-4B9A-A502-8FDD0043D2DE}"/>
    <cellStyle name="Normal 5 3 2 2 2 4 2 2 2 2 2" xfId="51960" xr:uid="{DF6BEAE3-436E-44F7-A172-DC12B905A10A}"/>
    <cellStyle name="Normal 5 3 2 2 2 4 2 2 2 3" xfId="51959" xr:uid="{426CDCA3-315E-47F1-B3B7-4B6108F9FCB4}"/>
    <cellStyle name="Normal 5 3 2 2 2 4 2 2 3" xfId="24032" xr:uid="{27FFFEB8-4773-4409-8641-336070DF3F97}"/>
    <cellStyle name="Normal 5 3 2 2 2 4 2 2 3 2" xfId="51961" xr:uid="{2A27FD77-B6B1-4118-B186-7021F470A758}"/>
    <cellStyle name="Normal 5 3 2 2 2 4 2 2 4" xfId="51958" xr:uid="{819EC789-6168-4EF6-93EC-7FAE890C0D51}"/>
    <cellStyle name="Normal 5 3 2 2 2 4 2 3" xfId="24033" xr:uid="{E7E27429-A0AF-41F0-A581-95EA59878B19}"/>
    <cellStyle name="Normal 5 3 2 2 2 4 2 3 2" xfId="24034" xr:uid="{3B31CBB8-486B-4D1E-B374-8ABA5AA5AD05}"/>
    <cellStyle name="Normal 5 3 2 2 2 4 2 3 2 2" xfId="51963" xr:uid="{FFFE60A0-56EC-4691-9357-1087463C3763}"/>
    <cellStyle name="Normal 5 3 2 2 2 4 2 3 3" xfId="51962" xr:uid="{AA045ED5-D7C4-472C-A64F-0C484B74A85F}"/>
    <cellStyle name="Normal 5 3 2 2 2 4 2 4" xfId="24035" xr:uid="{EE08BCFA-44ED-486A-AB50-9E6F6BBCA74D}"/>
    <cellStyle name="Normal 5 3 2 2 2 4 2 4 2" xfId="51964" xr:uid="{C5E977E4-F23E-49C3-9897-F2CD81B5AC40}"/>
    <cellStyle name="Normal 5 3 2 2 2 4 2 5" xfId="51957" xr:uid="{9D1E3ADD-6108-45EA-9CD8-9A0DFC80E861}"/>
    <cellStyle name="Normal 5 3 2 2 2 4 3" xfId="24036" xr:uid="{A86DE460-4E42-451D-A008-39506CC654D9}"/>
    <cellStyle name="Normal 5 3 2 2 2 4 3 2" xfId="24037" xr:uid="{5A9FB6E1-27E5-4368-B9A6-DF4BA7723C35}"/>
    <cellStyle name="Normal 5 3 2 2 2 4 3 2 2" xfId="24038" xr:uid="{F37861EF-0EF0-429C-A6DC-1C941FE40A8B}"/>
    <cellStyle name="Normal 5 3 2 2 2 4 3 2 2 2" xfId="51967" xr:uid="{155E2BBA-98FC-4059-A653-AC896B0ACBD2}"/>
    <cellStyle name="Normal 5 3 2 2 2 4 3 2 3" xfId="51966" xr:uid="{1A8E826C-8452-444F-BD98-042A6BED73B2}"/>
    <cellStyle name="Normal 5 3 2 2 2 4 3 3" xfId="24039" xr:uid="{06CB61C3-5EEE-46F9-8851-EC37A93EBA3F}"/>
    <cellStyle name="Normal 5 3 2 2 2 4 3 3 2" xfId="51968" xr:uid="{A980CE65-DD19-484E-BDD7-2A7A06FEDEB3}"/>
    <cellStyle name="Normal 5 3 2 2 2 4 3 4" xfId="51965" xr:uid="{3B1EA411-2A27-4CBB-BE20-3F5E5CF57E3D}"/>
    <cellStyle name="Normal 5 3 2 2 2 4 4" xfId="24040" xr:uid="{85E1892D-1C8B-4AC8-8B76-ABC4DB4B5D92}"/>
    <cellStyle name="Normal 5 3 2 2 2 4 4 2" xfId="24041" xr:uid="{C03A4397-2C21-4F5B-9A16-E8F44CC0A60A}"/>
    <cellStyle name="Normal 5 3 2 2 2 4 4 2 2" xfId="51970" xr:uid="{F4D1711C-0584-41FC-A21E-70DD666BDE9E}"/>
    <cellStyle name="Normal 5 3 2 2 2 4 4 3" xfId="51969" xr:uid="{19342210-86EC-4AD5-ABCF-D35807160466}"/>
    <cellStyle name="Normal 5 3 2 2 2 4 5" xfId="24042" xr:uid="{29521859-E1CE-48F4-9614-955A428548A7}"/>
    <cellStyle name="Normal 5 3 2 2 2 4 5 2" xfId="51971" xr:uid="{1202FB41-C871-4176-B943-7C191734006F}"/>
    <cellStyle name="Normal 5 3 2 2 2 4 6" xfId="51956" xr:uid="{0D6D6591-3E8C-4199-9B03-B90C746348AB}"/>
    <cellStyle name="Normal 5 3 2 2 2 5" xfId="24043" xr:uid="{372DFD4B-74AB-4014-9E0D-982481891C4F}"/>
    <cellStyle name="Normal 5 3 2 2 2 5 2" xfId="24044" xr:uid="{4D4F1F4E-F54E-489B-8ABB-690F1922C5B7}"/>
    <cellStyle name="Normal 5 3 2 2 2 5 2 2" xfId="24045" xr:uid="{4A5844D1-7B00-4CA1-AB91-3AECF20D47B3}"/>
    <cellStyle name="Normal 5 3 2 2 2 5 2 2 2" xfId="24046" xr:uid="{B08B88E0-286D-40F0-9A8D-5BAAFCE3ADEF}"/>
    <cellStyle name="Normal 5 3 2 2 2 5 2 2 2 2" xfId="51975" xr:uid="{2F618676-C3F8-4CAB-A1E3-58ED5413254E}"/>
    <cellStyle name="Normal 5 3 2 2 2 5 2 2 3" xfId="51974" xr:uid="{B2B21EF4-C2A4-47BD-8292-71D19C18D707}"/>
    <cellStyle name="Normal 5 3 2 2 2 5 2 3" xfId="24047" xr:uid="{505D9213-028C-4C3D-A9BC-0C40E2896467}"/>
    <cellStyle name="Normal 5 3 2 2 2 5 2 3 2" xfId="51976" xr:uid="{1A46B44A-16E7-4569-A019-AB350C7A4BA7}"/>
    <cellStyle name="Normal 5 3 2 2 2 5 2 4" xfId="51973" xr:uid="{EAEFAD96-4451-4206-A2CF-766AE1F19EEB}"/>
    <cellStyle name="Normal 5 3 2 2 2 5 3" xfId="24048" xr:uid="{56758EA7-8049-4C5F-8751-B3D9BE9C1497}"/>
    <cellStyle name="Normal 5 3 2 2 2 5 3 2" xfId="24049" xr:uid="{74E9FE37-BE3D-4808-81AE-D2C699D1EC05}"/>
    <cellStyle name="Normal 5 3 2 2 2 5 3 2 2" xfId="51978" xr:uid="{1A88CB2F-463C-42EB-AA07-A71CB49BA24A}"/>
    <cellStyle name="Normal 5 3 2 2 2 5 3 3" xfId="51977" xr:uid="{769CC58F-45DE-474F-A4B3-A0627F9F096A}"/>
    <cellStyle name="Normal 5 3 2 2 2 5 4" xfId="24050" xr:uid="{8B3E733E-AA9B-4FCA-B1C4-3B79D8A06778}"/>
    <cellStyle name="Normal 5 3 2 2 2 5 4 2" xfId="51979" xr:uid="{CF47C54B-7138-4C8B-A4E1-FB3D574B53E5}"/>
    <cellStyle name="Normal 5 3 2 2 2 5 5" xfId="51972" xr:uid="{64F05E65-71A0-4BBE-85E5-B15A0F509300}"/>
    <cellStyle name="Normal 5 3 2 2 2 6" xfId="24051" xr:uid="{25C6B0DE-BDC6-4113-A043-8840C4B9BB75}"/>
    <cellStyle name="Normal 5 3 2 2 2 6 2" xfId="24052" xr:uid="{EA8EDF5C-BCDC-4AB8-BD81-910B2790AFEB}"/>
    <cellStyle name="Normal 5 3 2 2 2 6 2 2" xfId="24053" xr:uid="{1AC7EDE0-B585-4F1D-A679-05902CF31FAF}"/>
    <cellStyle name="Normal 5 3 2 2 2 6 2 2 2" xfId="24054" xr:uid="{61BACBF0-9B16-4AE4-9BBD-293A2347E5F1}"/>
    <cellStyle name="Normal 5 3 2 2 2 6 2 2 2 2" xfId="51983" xr:uid="{E0B0A921-45A4-4FCB-A78F-929E45DDE5ED}"/>
    <cellStyle name="Normal 5 3 2 2 2 6 2 2 3" xfId="51982" xr:uid="{B7E6C3ED-5125-4467-B6DC-D200CCE10A8B}"/>
    <cellStyle name="Normal 5 3 2 2 2 6 2 3" xfId="24055" xr:uid="{BE7CBEBD-6F3D-4934-BC54-262174E8A5C5}"/>
    <cellStyle name="Normal 5 3 2 2 2 6 2 3 2" xfId="51984" xr:uid="{FA18A491-1617-48F1-B760-47DB38E03117}"/>
    <cellStyle name="Normal 5 3 2 2 2 6 2 4" xfId="51981" xr:uid="{0E674D63-B8EE-48B8-A80E-D067FE1E48F3}"/>
    <cellStyle name="Normal 5 3 2 2 2 6 3" xfId="24056" xr:uid="{ACCD67AA-CD65-4095-9A70-A99BD4CA12D5}"/>
    <cellStyle name="Normal 5 3 2 2 2 6 3 2" xfId="24057" xr:uid="{BF0ECD42-D3F4-40CC-A26B-2E9AA642A3D9}"/>
    <cellStyle name="Normal 5 3 2 2 2 6 3 2 2" xfId="51986" xr:uid="{4EAB6BFF-A4E4-45A0-882F-7D4FA6B88B8F}"/>
    <cellStyle name="Normal 5 3 2 2 2 6 3 3" xfId="51985" xr:uid="{63E7A65B-532C-4443-8511-9A00735D1A8B}"/>
    <cellStyle name="Normal 5 3 2 2 2 6 4" xfId="24058" xr:uid="{07EBF856-FF44-42E2-A5AB-41D007DD299E}"/>
    <cellStyle name="Normal 5 3 2 2 2 6 4 2" xfId="51987" xr:uid="{300CA18E-6E8E-4266-B312-F6D954966F4A}"/>
    <cellStyle name="Normal 5 3 2 2 2 6 5" xfId="51980" xr:uid="{DA8219F2-7802-45EA-A392-182B7F1B16E1}"/>
    <cellStyle name="Normal 5 3 2 2 2 7" xfId="24059" xr:uid="{9234BA79-1742-4032-85A5-9D24D190436E}"/>
    <cellStyle name="Normal 5 3 2 2 2 7 2" xfId="24060" xr:uid="{3D34AFC1-0057-4D12-BF00-EF9270C4ADA8}"/>
    <cellStyle name="Normal 5 3 2 2 2 7 2 2" xfId="24061" xr:uid="{1F5543EC-0D26-4306-8BDC-381D6710F3B6}"/>
    <cellStyle name="Normal 5 3 2 2 2 7 2 2 2" xfId="51990" xr:uid="{96F604CD-9D3D-4A94-9918-E0D8554CE642}"/>
    <cellStyle name="Normal 5 3 2 2 2 7 2 3" xfId="51989" xr:uid="{5D7E07B1-9B2E-48A7-A6D0-9D74CC777F31}"/>
    <cellStyle name="Normal 5 3 2 2 2 7 3" xfId="24062" xr:uid="{BABE95E9-9645-41AD-BBDE-37E6F45B88D8}"/>
    <cellStyle name="Normal 5 3 2 2 2 7 3 2" xfId="51991" xr:uid="{DA2B1A5F-7CAA-4BC2-A92D-B786BC8E2FD6}"/>
    <cellStyle name="Normal 5 3 2 2 2 7 4" xfId="51988" xr:uid="{9C7B98EB-1F71-47E0-BAAA-43D95F5FEB0E}"/>
    <cellStyle name="Normal 5 3 2 2 2 8" xfId="24063" xr:uid="{27ABEDC4-A6D9-43EF-9098-BFACEFD1BFF2}"/>
    <cellStyle name="Normal 5 3 2 2 2 8 2" xfId="24064" xr:uid="{84ACE34B-48C1-4095-93AB-01C9AA7CD9F5}"/>
    <cellStyle name="Normal 5 3 2 2 2 8 2 2" xfId="51993" xr:uid="{B83FAFD1-7D71-4977-9272-FF7DCE8DE1F6}"/>
    <cellStyle name="Normal 5 3 2 2 2 8 3" xfId="51992" xr:uid="{2BBE4D11-6C73-4BCA-A4C0-EB8B61F6BE14}"/>
    <cellStyle name="Normal 5 3 2 2 2 9" xfId="24065" xr:uid="{9D339AFE-CAB5-48F7-8337-1667C04D3611}"/>
    <cellStyle name="Normal 5 3 2 2 2 9 2" xfId="51994" xr:uid="{3D9E7C2E-1833-4B38-BFAE-2BB7819421AB}"/>
    <cellStyle name="Normal 5 3 2 2 3" xfId="299" xr:uid="{C7811627-1616-4819-B1F1-8CB07D38F677}"/>
    <cellStyle name="Normal 5 3 2 2 3 10" xfId="28280" xr:uid="{82CD0F8D-C1FC-42D8-B892-84860ADEB26C}"/>
    <cellStyle name="Normal 5 3 2 2 3 2" xfId="646" xr:uid="{D54B825A-E66A-4FF0-A399-F9BF0958AEB0}"/>
    <cellStyle name="Normal 5 3 2 2 3 2 2" xfId="24066" xr:uid="{787E64EB-4AD2-494A-8993-99A3F7A817D6}"/>
    <cellStyle name="Normal 5 3 2 2 3 2 2 2" xfId="24067" xr:uid="{07B86D9C-04BA-48F0-8682-61B6C5B63744}"/>
    <cellStyle name="Normal 5 3 2 2 3 2 2 2 2" xfId="24068" xr:uid="{C5CD3E07-15BA-4800-8F50-DEAF8FE0A2CA}"/>
    <cellStyle name="Normal 5 3 2 2 3 2 2 2 2 2" xfId="24069" xr:uid="{046F7C3A-EAFF-42F4-8F5B-195121CEA9EB}"/>
    <cellStyle name="Normal 5 3 2 2 3 2 2 2 2 2 2" xfId="24070" xr:uid="{9CB865E4-BC0D-4953-AD0F-C99795C664F0}"/>
    <cellStyle name="Normal 5 3 2 2 3 2 2 2 2 2 2 2" xfId="51999" xr:uid="{AAEB4776-BE06-4F54-9EBC-E6209692070C}"/>
    <cellStyle name="Normal 5 3 2 2 3 2 2 2 2 2 3" xfId="51998" xr:uid="{0B390E7C-0F41-48B4-B957-627AF4CE6887}"/>
    <cellStyle name="Normal 5 3 2 2 3 2 2 2 2 3" xfId="24071" xr:uid="{1B02DA60-27D6-4DA1-86A0-C843461B4410}"/>
    <cellStyle name="Normal 5 3 2 2 3 2 2 2 2 3 2" xfId="52000" xr:uid="{1BA00095-0487-4E98-8AC5-90809A1DCCE4}"/>
    <cellStyle name="Normal 5 3 2 2 3 2 2 2 2 4" xfId="51997" xr:uid="{B0C668D4-D8D4-4FAD-8E0E-5CD1E16B087B}"/>
    <cellStyle name="Normal 5 3 2 2 3 2 2 2 3" xfId="24072" xr:uid="{F39D6AFD-883B-496A-9F2C-71A9EC872F46}"/>
    <cellStyle name="Normal 5 3 2 2 3 2 2 2 3 2" xfId="24073" xr:uid="{FFE1C2DD-57A4-4B74-96ED-F4E02FFC6994}"/>
    <cellStyle name="Normal 5 3 2 2 3 2 2 2 3 2 2" xfId="52002" xr:uid="{3A25F14C-3EBA-4153-8668-7048DC7ECC99}"/>
    <cellStyle name="Normal 5 3 2 2 3 2 2 2 3 3" xfId="52001" xr:uid="{8F43AA8E-222D-43DD-9DFF-68FB5FEAFCBE}"/>
    <cellStyle name="Normal 5 3 2 2 3 2 2 2 4" xfId="24074" xr:uid="{B72F840E-3C3C-4796-9F3E-AE80DD63689A}"/>
    <cellStyle name="Normal 5 3 2 2 3 2 2 2 4 2" xfId="52003" xr:uid="{BAB27028-E5E8-4A7C-9836-4B2D47436608}"/>
    <cellStyle name="Normal 5 3 2 2 3 2 2 2 5" xfId="51996" xr:uid="{FCFBE49D-C01B-4911-BC1B-1493EDEDE3AA}"/>
    <cellStyle name="Normal 5 3 2 2 3 2 2 3" xfId="24075" xr:uid="{C0995BCF-73DB-4955-92E6-299623A1EFC1}"/>
    <cellStyle name="Normal 5 3 2 2 3 2 2 3 2" xfId="24076" xr:uid="{A9EA2C7A-FFEA-4B47-B53E-357BD33FCDBE}"/>
    <cellStyle name="Normal 5 3 2 2 3 2 2 3 2 2" xfId="24077" xr:uid="{3C01041D-056A-40D6-9F0C-FFE5E996247C}"/>
    <cellStyle name="Normal 5 3 2 2 3 2 2 3 2 2 2" xfId="52006" xr:uid="{B4126715-17CA-4B19-8963-12660E268247}"/>
    <cellStyle name="Normal 5 3 2 2 3 2 2 3 2 3" xfId="52005" xr:uid="{9438C393-DA3A-437E-BB03-B4D57C08F3D8}"/>
    <cellStyle name="Normal 5 3 2 2 3 2 2 3 3" xfId="24078" xr:uid="{05A365E3-4D00-4EF8-B643-EB4A5AA490C5}"/>
    <cellStyle name="Normal 5 3 2 2 3 2 2 3 3 2" xfId="52007" xr:uid="{13BB877C-72A1-4CFD-AA67-52E5CB6D2A35}"/>
    <cellStyle name="Normal 5 3 2 2 3 2 2 3 4" xfId="52004" xr:uid="{EFE43BFF-1A98-4D12-91CF-4BBCE4FF2F8A}"/>
    <cellStyle name="Normal 5 3 2 2 3 2 2 4" xfId="24079" xr:uid="{A3FD9180-44DF-44B7-95F2-00FBFEAFAE01}"/>
    <cellStyle name="Normal 5 3 2 2 3 2 2 4 2" xfId="24080" xr:uid="{8EC8FD9D-6CAF-4B0E-AC87-F640E9551AB4}"/>
    <cellStyle name="Normal 5 3 2 2 3 2 2 4 2 2" xfId="52009" xr:uid="{398B68F5-C75D-44B3-A78F-E94D54126BAC}"/>
    <cellStyle name="Normal 5 3 2 2 3 2 2 4 3" xfId="52008" xr:uid="{5E270069-BD62-4A9B-BA50-19627E1BD893}"/>
    <cellStyle name="Normal 5 3 2 2 3 2 2 5" xfId="24081" xr:uid="{ACB06147-DACB-4622-A6CA-684B1ED48FD0}"/>
    <cellStyle name="Normal 5 3 2 2 3 2 2 5 2" xfId="52010" xr:uid="{60881540-4A89-4B6F-8068-F32B4C023B82}"/>
    <cellStyle name="Normal 5 3 2 2 3 2 2 6" xfId="51995" xr:uid="{860BB645-8F94-4AD5-89BE-25AD1EF20678}"/>
    <cellStyle name="Normal 5 3 2 2 3 2 3" xfId="24082" xr:uid="{29913EC2-E64B-47D6-B33B-8946B694214D}"/>
    <cellStyle name="Normal 5 3 2 2 3 2 3 2" xfId="24083" xr:uid="{D436E5AB-8976-46CB-9ADF-70FADBD08D90}"/>
    <cellStyle name="Normal 5 3 2 2 3 2 3 2 2" xfId="24084" xr:uid="{E287F8E8-45B0-4AE5-802B-0A3388D92AEE}"/>
    <cellStyle name="Normal 5 3 2 2 3 2 3 2 2 2" xfId="24085" xr:uid="{F4B927A0-9A87-4D85-A300-6C6F36D9B70F}"/>
    <cellStyle name="Normal 5 3 2 2 3 2 3 2 2 2 2" xfId="52014" xr:uid="{106BC340-DC49-4342-9A7F-229BE48C9D5D}"/>
    <cellStyle name="Normal 5 3 2 2 3 2 3 2 2 3" xfId="52013" xr:uid="{E626D7C6-B20B-4C58-9329-662A7EFF4097}"/>
    <cellStyle name="Normal 5 3 2 2 3 2 3 2 3" xfId="24086" xr:uid="{6A2B5180-2DC9-4A40-A5CC-7FAB7B2E1D8C}"/>
    <cellStyle name="Normal 5 3 2 2 3 2 3 2 3 2" xfId="52015" xr:uid="{A9416E59-D580-4276-8BBF-3704E7965717}"/>
    <cellStyle name="Normal 5 3 2 2 3 2 3 2 4" xfId="52012" xr:uid="{DD090B3B-56D9-42F2-8055-B6773C7AE7FD}"/>
    <cellStyle name="Normal 5 3 2 2 3 2 3 3" xfId="24087" xr:uid="{0B3DB962-1DBE-4E8F-9971-7295BCCFFE67}"/>
    <cellStyle name="Normal 5 3 2 2 3 2 3 3 2" xfId="24088" xr:uid="{C73F777A-3CE5-4C58-87F3-1441619FDBA5}"/>
    <cellStyle name="Normal 5 3 2 2 3 2 3 3 2 2" xfId="52017" xr:uid="{6B432BB5-C38A-4FD2-B528-300891B3850E}"/>
    <cellStyle name="Normal 5 3 2 2 3 2 3 3 3" xfId="52016" xr:uid="{209D8975-6E3F-4516-8DD7-B8D239CB7602}"/>
    <cellStyle name="Normal 5 3 2 2 3 2 3 4" xfId="24089" xr:uid="{45E7FE62-8BB8-4C84-B4B2-703638657AF9}"/>
    <cellStyle name="Normal 5 3 2 2 3 2 3 4 2" xfId="52018" xr:uid="{BB945836-F104-41ED-8875-8A7404822532}"/>
    <cellStyle name="Normal 5 3 2 2 3 2 3 5" xfId="52011" xr:uid="{94F40BA8-FEFB-4494-9F05-EDCE2AA3ABA0}"/>
    <cellStyle name="Normal 5 3 2 2 3 2 4" xfId="24090" xr:uid="{5A69ED87-D142-46FF-A62D-F2771EA5B894}"/>
    <cellStyle name="Normal 5 3 2 2 3 2 4 2" xfId="24091" xr:uid="{155BBFF1-0448-4933-A364-60A072E3CBE1}"/>
    <cellStyle name="Normal 5 3 2 2 3 2 4 2 2" xfId="24092" xr:uid="{8F90B57D-E3CC-42B6-BDF9-86152F45DE46}"/>
    <cellStyle name="Normal 5 3 2 2 3 2 4 2 2 2" xfId="24093" xr:uid="{40792F14-F43C-490B-A259-0C2C00E1B178}"/>
    <cellStyle name="Normal 5 3 2 2 3 2 4 2 2 2 2" xfId="52022" xr:uid="{F3F6B931-CE45-45F0-B213-ED41F292A2E2}"/>
    <cellStyle name="Normal 5 3 2 2 3 2 4 2 2 3" xfId="52021" xr:uid="{264B00C4-13DE-4A29-9013-4FE581623E94}"/>
    <cellStyle name="Normal 5 3 2 2 3 2 4 2 3" xfId="24094" xr:uid="{3E7DB94F-E50F-4FA6-9FD4-3F97A43F1649}"/>
    <cellStyle name="Normal 5 3 2 2 3 2 4 2 3 2" xfId="52023" xr:uid="{6CA3BB2E-CB84-4004-AC4C-EA05F7CD8CBF}"/>
    <cellStyle name="Normal 5 3 2 2 3 2 4 2 4" xfId="52020" xr:uid="{94F564B7-1381-471D-A9A5-71AC8C52E1CF}"/>
    <cellStyle name="Normal 5 3 2 2 3 2 4 3" xfId="24095" xr:uid="{DF6212FE-5D9A-47DC-812F-E212735B2A57}"/>
    <cellStyle name="Normal 5 3 2 2 3 2 4 3 2" xfId="24096" xr:uid="{4188CAF4-6848-4D98-935F-4F69D5022228}"/>
    <cellStyle name="Normal 5 3 2 2 3 2 4 3 2 2" xfId="52025" xr:uid="{7AAA2D64-752D-4B5A-9892-7A8B3418F44E}"/>
    <cellStyle name="Normal 5 3 2 2 3 2 4 3 3" xfId="52024" xr:uid="{500BC3FA-8CD3-45EC-93C4-41CF1FA21697}"/>
    <cellStyle name="Normal 5 3 2 2 3 2 4 4" xfId="24097" xr:uid="{FC01C075-497F-4EF4-BDE6-4DD453DB5E9F}"/>
    <cellStyle name="Normal 5 3 2 2 3 2 4 4 2" xfId="52026" xr:uid="{A74A86FB-13E8-4166-B320-83930264067E}"/>
    <cellStyle name="Normal 5 3 2 2 3 2 4 5" xfId="52019" xr:uid="{A8AB1D9C-1BDA-4420-A9BD-AE789B8E6668}"/>
    <cellStyle name="Normal 5 3 2 2 3 2 5" xfId="24098" xr:uid="{4AACF550-1A6E-4A4F-B76E-053E1EFE5943}"/>
    <cellStyle name="Normal 5 3 2 2 3 2 5 2" xfId="24099" xr:uid="{C45ABB1D-448B-49F1-8D7C-016305D20927}"/>
    <cellStyle name="Normal 5 3 2 2 3 2 5 2 2" xfId="24100" xr:uid="{7BAF24A6-AD9D-48AC-B5DB-EB0E9BC96C6A}"/>
    <cellStyle name="Normal 5 3 2 2 3 2 5 2 2 2" xfId="52029" xr:uid="{DCAEA7A0-A514-4F4C-9B03-0020C8130214}"/>
    <cellStyle name="Normal 5 3 2 2 3 2 5 2 3" xfId="52028" xr:uid="{F3703690-3004-440D-A65A-2BF49F650CA8}"/>
    <cellStyle name="Normal 5 3 2 2 3 2 5 3" xfId="24101" xr:uid="{59CBEA07-E19B-4031-95CC-300EAE1FAF03}"/>
    <cellStyle name="Normal 5 3 2 2 3 2 5 3 2" xfId="52030" xr:uid="{E4452E51-7C1E-4779-B4DF-BC8A435902CE}"/>
    <cellStyle name="Normal 5 3 2 2 3 2 5 4" xfId="52027" xr:uid="{A22A5D1E-AEA2-4D80-98E5-2AE75AF25F84}"/>
    <cellStyle name="Normal 5 3 2 2 3 2 6" xfId="24102" xr:uid="{96B3A79A-8BA6-4A5D-BDF3-399BA8C14524}"/>
    <cellStyle name="Normal 5 3 2 2 3 2 6 2" xfId="24103" xr:uid="{8320EBDE-6C58-4A5D-B17B-E92F5A92FF0E}"/>
    <cellStyle name="Normal 5 3 2 2 3 2 6 2 2" xfId="52032" xr:uid="{D615BEDB-4CC7-4A4B-846A-2BA9087B0981}"/>
    <cellStyle name="Normal 5 3 2 2 3 2 6 3" xfId="52031" xr:uid="{6ED446D4-72F8-44A8-A478-3F0FB075BABD}"/>
    <cellStyle name="Normal 5 3 2 2 3 2 7" xfId="24104" xr:uid="{B568697F-CBCE-4715-BDE3-984D24F2B128}"/>
    <cellStyle name="Normal 5 3 2 2 3 2 7 2" xfId="52033" xr:uid="{0817F500-78E4-4524-B3B0-89709E1040CC}"/>
    <cellStyle name="Normal 5 3 2 2 3 2 8" xfId="28625" xr:uid="{F08EB94A-0C7D-4B7F-98E6-A03D0FD083BA}"/>
    <cellStyle name="Normal 5 3 2 2 3 3" xfId="24105" xr:uid="{AAEA2D33-ACE8-4FAA-AB19-EFEFA1B24EC4}"/>
    <cellStyle name="Normal 5 3 2 2 3 3 2" xfId="24106" xr:uid="{99E6F98D-E854-40F9-83CB-11592BFF04CF}"/>
    <cellStyle name="Normal 5 3 2 2 3 3 2 2" xfId="24107" xr:uid="{3642BCC4-343C-4EF8-B0C9-9DEFC57B73A3}"/>
    <cellStyle name="Normal 5 3 2 2 3 3 2 2 2" xfId="24108" xr:uid="{B49F4DD4-2D8E-49C7-8997-8A0206901E56}"/>
    <cellStyle name="Normal 5 3 2 2 3 3 2 2 2 2" xfId="24109" xr:uid="{BA8EBB99-5A2A-4961-9DD0-93D538E7E45F}"/>
    <cellStyle name="Normal 5 3 2 2 3 3 2 2 2 2 2" xfId="52038" xr:uid="{26D8845B-6D69-46C4-8EB2-D65F861CB35B}"/>
    <cellStyle name="Normal 5 3 2 2 3 3 2 2 2 3" xfId="52037" xr:uid="{E923AF37-9E8B-4D7E-9942-7ABCEA3545F2}"/>
    <cellStyle name="Normal 5 3 2 2 3 3 2 2 3" xfId="24110" xr:uid="{D6D54ECB-6EB3-47D0-B4D6-A64CB1AA3CE2}"/>
    <cellStyle name="Normal 5 3 2 2 3 3 2 2 3 2" xfId="52039" xr:uid="{298AD126-841B-4D3E-9411-B385EFD93F2D}"/>
    <cellStyle name="Normal 5 3 2 2 3 3 2 2 4" xfId="52036" xr:uid="{F0D1C3A3-2AFC-4E44-96C3-F02770214754}"/>
    <cellStyle name="Normal 5 3 2 2 3 3 2 3" xfId="24111" xr:uid="{A5BBFD2D-4E2E-42A8-9484-854544A22E34}"/>
    <cellStyle name="Normal 5 3 2 2 3 3 2 3 2" xfId="24112" xr:uid="{52F8F99B-EBE5-42DA-B919-CA985559D7AB}"/>
    <cellStyle name="Normal 5 3 2 2 3 3 2 3 2 2" xfId="52041" xr:uid="{C8FE1572-2233-4CA8-8CD4-E2974313E1B2}"/>
    <cellStyle name="Normal 5 3 2 2 3 3 2 3 3" xfId="52040" xr:uid="{0B0BB322-BBBD-4B6D-9057-5DF69C473CB4}"/>
    <cellStyle name="Normal 5 3 2 2 3 3 2 4" xfId="24113" xr:uid="{F2CA90FA-35FF-444B-8465-6D060146E606}"/>
    <cellStyle name="Normal 5 3 2 2 3 3 2 4 2" xfId="52042" xr:uid="{E2AAEB1E-3B5F-423B-A5B7-3053FB5A7200}"/>
    <cellStyle name="Normal 5 3 2 2 3 3 2 5" xfId="52035" xr:uid="{E23DDDAF-C6A6-4EE3-B0E9-293B0E96DF01}"/>
    <cellStyle name="Normal 5 3 2 2 3 3 3" xfId="24114" xr:uid="{C5E0888A-A4DC-462A-9466-80DF039393BB}"/>
    <cellStyle name="Normal 5 3 2 2 3 3 3 2" xfId="24115" xr:uid="{99D3B6B5-FDEC-4603-A895-75B7688F01CB}"/>
    <cellStyle name="Normal 5 3 2 2 3 3 3 2 2" xfId="24116" xr:uid="{F5054149-0EB1-4967-B71A-A56CD030B4BA}"/>
    <cellStyle name="Normal 5 3 2 2 3 3 3 2 2 2" xfId="52045" xr:uid="{7FFA5076-7651-40E7-A7FD-02AD98A1348A}"/>
    <cellStyle name="Normal 5 3 2 2 3 3 3 2 3" xfId="52044" xr:uid="{1A681738-C867-4170-A7AD-5C2260E7321E}"/>
    <cellStyle name="Normal 5 3 2 2 3 3 3 3" xfId="24117" xr:uid="{47846C8C-0BC0-471A-8C80-FFB9341247E1}"/>
    <cellStyle name="Normal 5 3 2 2 3 3 3 3 2" xfId="52046" xr:uid="{42D06AA5-9A2D-4C73-9472-2802B9924441}"/>
    <cellStyle name="Normal 5 3 2 2 3 3 3 4" xfId="52043" xr:uid="{DEB494F7-BAC2-4B16-B241-5D62B1DC86D7}"/>
    <cellStyle name="Normal 5 3 2 2 3 3 4" xfId="24118" xr:uid="{285FAEC9-526A-4232-9EE4-A2EB0B49B612}"/>
    <cellStyle name="Normal 5 3 2 2 3 3 4 2" xfId="24119" xr:uid="{A2D2A08A-189E-41AC-8281-72601D96BA24}"/>
    <cellStyle name="Normal 5 3 2 2 3 3 4 2 2" xfId="52048" xr:uid="{604EC628-E2C1-4D31-8DCF-002024BDDE15}"/>
    <cellStyle name="Normal 5 3 2 2 3 3 4 3" xfId="52047" xr:uid="{41201969-B8CE-41DA-B0B7-849012CDE2F6}"/>
    <cellStyle name="Normal 5 3 2 2 3 3 5" xfId="24120" xr:uid="{AC6017F6-A541-4107-8301-45F26884D2AC}"/>
    <cellStyle name="Normal 5 3 2 2 3 3 5 2" xfId="52049" xr:uid="{6A91892C-382E-4738-BEA8-C2993FA3A418}"/>
    <cellStyle name="Normal 5 3 2 2 3 3 6" xfId="52034" xr:uid="{0410A166-46A7-4669-8528-E7036EB9C055}"/>
    <cellStyle name="Normal 5 3 2 2 3 4" xfId="24121" xr:uid="{4865440D-6BE2-4FAC-AD1A-664C9A9DEE53}"/>
    <cellStyle name="Normal 5 3 2 2 3 4 2" xfId="24122" xr:uid="{267BB835-39E0-4910-821B-A8D21DE72E54}"/>
    <cellStyle name="Normal 5 3 2 2 3 4 2 2" xfId="24123" xr:uid="{957FEE0E-ADB7-47FE-80C8-987E0A967F07}"/>
    <cellStyle name="Normal 5 3 2 2 3 4 2 2 2" xfId="24124" xr:uid="{5623211E-E6D5-4840-81BA-256DB302AF2F}"/>
    <cellStyle name="Normal 5 3 2 2 3 4 2 2 2 2" xfId="52053" xr:uid="{862E702E-D153-4BE6-B935-6FEAD0C6F088}"/>
    <cellStyle name="Normal 5 3 2 2 3 4 2 2 3" xfId="52052" xr:uid="{5990D26C-74E8-47C5-B2EE-8B90F484973E}"/>
    <cellStyle name="Normal 5 3 2 2 3 4 2 3" xfId="24125" xr:uid="{5B2425E0-C718-41D4-8D24-687105E9F76C}"/>
    <cellStyle name="Normal 5 3 2 2 3 4 2 3 2" xfId="52054" xr:uid="{ADCB0B40-99B3-4997-B707-6D9B9E8FCA22}"/>
    <cellStyle name="Normal 5 3 2 2 3 4 2 4" xfId="52051" xr:uid="{50A307FD-5DA3-4D57-BCB7-3A3E9D5AC171}"/>
    <cellStyle name="Normal 5 3 2 2 3 4 3" xfId="24126" xr:uid="{9006C4C7-D486-4CF5-9886-2C953FC7C2FE}"/>
    <cellStyle name="Normal 5 3 2 2 3 4 3 2" xfId="24127" xr:uid="{819E78B9-2B14-40E2-AF44-9EBD82916DD9}"/>
    <cellStyle name="Normal 5 3 2 2 3 4 3 2 2" xfId="52056" xr:uid="{0A345D05-9A07-476C-93CE-6E7849B9C9AD}"/>
    <cellStyle name="Normal 5 3 2 2 3 4 3 3" xfId="52055" xr:uid="{9B0CA751-1B92-4F6D-8D3C-9D486CA1379D}"/>
    <cellStyle name="Normal 5 3 2 2 3 4 4" xfId="24128" xr:uid="{3FA26BC9-7C1A-4CEA-B45D-F291CA40D850}"/>
    <cellStyle name="Normal 5 3 2 2 3 4 4 2" xfId="52057" xr:uid="{7AD0B31A-5D83-45DC-9B6F-05AFA7783CEB}"/>
    <cellStyle name="Normal 5 3 2 2 3 4 5" xfId="52050" xr:uid="{6B6FBD8D-2658-467E-BE27-A8FAF54D9192}"/>
    <cellStyle name="Normal 5 3 2 2 3 5" xfId="24129" xr:uid="{DE290A40-D169-4044-8575-D113B8E6C498}"/>
    <cellStyle name="Normal 5 3 2 2 3 5 2" xfId="24130" xr:uid="{17BE30F0-34D5-4D1C-8792-EE7265EAF9D0}"/>
    <cellStyle name="Normal 5 3 2 2 3 5 2 2" xfId="24131" xr:uid="{8D54C2AC-D9A6-4004-B25B-D27D6655A656}"/>
    <cellStyle name="Normal 5 3 2 2 3 5 2 2 2" xfId="24132" xr:uid="{C2F695B8-16A8-40C3-B09C-3AE17836092B}"/>
    <cellStyle name="Normal 5 3 2 2 3 5 2 2 2 2" xfId="52061" xr:uid="{F20FC795-C717-44D1-B812-D79DC260F51D}"/>
    <cellStyle name="Normal 5 3 2 2 3 5 2 2 3" xfId="52060" xr:uid="{397DD68F-0089-461A-9529-637F33B3E9E9}"/>
    <cellStyle name="Normal 5 3 2 2 3 5 2 3" xfId="24133" xr:uid="{1B2B2804-DC2D-40B3-9192-367D2F8B4796}"/>
    <cellStyle name="Normal 5 3 2 2 3 5 2 3 2" xfId="52062" xr:uid="{196F23FF-4A69-468D-ACB9-A838AA1482A9}"/>
    <cellStyle name="Normal 5 3 2 2 3 5 2 4" xfId="52059" xr:uid="{5D523FFD-6154-4881-873C-7548EF00ADDD}"/>
    <cellStyle name="Normal 5 3 2 2 3 5 3" xfId="24134" xr:uid="{19F363DD-1E44-4C49-853F-4E76CEFDC74A}"/>
    <cellStyle name="Normal 5 3 2 2 3 5 3 2" xfId="24135" xr:uid="{449932AB-72AA-4664-8770-509251EAD164}"/>
    <cellStyle name="Normal 5 3 2 2 3 5 3 2 2" xfId="52064" xr:uid="{453BFD7F-7ED4-4D2A-B31B-1A2EB7BA37CF}"/>
    <cellStyle name="Normal 5 3 2 2 3 5 3 3" xfId="52063" xr:uid="{D7B019FB-DDAB-4828-903B-D386AA7F2A14}"/>
    <cellStyle name="Normal 5 3 2 2 3 5 4" xfId="24136" xr:uid="{26B09B24-114F-46D6-9BE9-44D295362434}"/>
    <cellStyle name="Normal 5 3 2 2 3 5 4 2" xfId="52065" xr:uid="{CDB5AAED-097E-48FD-A780-40136894558E}"/>
    <cellStyle name="Normal 5 3 2 2 3 5 5" xfId="52058" xr:uid="{5009048B-FCA2-4E79-A40F-7A1B6E5E0071}"/>
    <cellStyle name="Normal 5 3 2 2 3 6" xfId="24137" xr:uid="{FABB2648-7420-47A7-87D7-818E9526D6D0}"/>
    <cellStyle name="Normal 5 3 2 2 3 6 2" xfId="24138" xr:uid="{A6F9FBD7-5380-4CC2-8133-3C05570B7249}"/>
    <cellStyle name="Normal 5 3 2 2 3 6 2 2" xfId="24139" xr:uid="{A618B298-0467-4364-A329-4DEE635EB4EE}"/>
    <cellStyle name="Normal 5 3 2 2 3 6 2 2 2" xfId="52068" xr:uid="{2C2AB682-CB97-4412-8C5E-8EB32733AB47}"/>
    <cellStyle name="Normal 5 3 2 2 3 6 2 3" xfId="52067" xr:uid="{7D79D445-6ADA-497D-B546-36D4CD5BAF3F}"/>
    <cellStyle name="Normal 5 3 2 2 3 6 3" xfId="24140" xr:uid="{CF94443D-0E5F-4F6D-AF6B-09A16EF98890}"/>
    <cellStyle name="Normal 5 3 2 2 3 6 3 2" xfId="52069" xr:uid="{232C13FD-58F0-49AD-8C90-8202FC9376C6}"/>
    <cellStyle name="Normal 5 3 2 2 3 6 4" xfId="52066" xr:uid="{9BF9D498-1BA7-4760-9C5F-2266366C98F1}"/>
    <cellStyle name="Normal 5 3 2 2 3 7" xfId="24141" xr:uid="{F4B829AB-EBD3-4209-A35E-D7FBE506BCFB}"/>
    <cellStyle name="Normal 5 3 2 2 3 7 2" xfId="24142" xr:uid="{BE8A6772-818A-48F1-945A-01480DCBBE74}"/>
    <cellStyle name="Normal 5 3 2 2 3 7 2 2" xfId="52071" xr:uid="{49B603CB-744E-4E95-8179-9E369DA2F57D}"/>
    <cellStyle name="Normal 5 3 2 2 3 7 3" xfId="52070" xr:uid="{280FE8A6-1F35-467F-9E2B-8E10DEFABE0B}"/>
    <cellStyle name="Normal 5 3 2 2 3 8" xfId="24143" xr:uid="{991345C8-B83C-4A1D-9216-B8FA7301A4FA}"/>
    <cellStyle name="Normal 5 3 2 2 3 8 2" xfId="52072" xr:uid="{425FA0C6-AC31-4211-8D02-7C2886A40087}"/>
    <cellStyle name="Normal 5 3 2 2 3 9" xfId="27992" xr:uid="{596C4067-AD3D-4B1C-BDF4-D6BDB116899D}"/>
    <cellStyle name="Normal 5 3 2 2 3 9 2" xfId="55910" xr:uid="{586374E7-CBAE-40D7-BCA9-850879AA8A03}"/>
    <cellStyle name="Normal 5 3 2 2 4" xfId="492" xr:uid="{2D27580D-036E-48A8-A77A-0EE6F3E248F6}"/>
    <cellStyle name="Normal 5 3 2 2 4 2" xfId="24144" xr:uid="{19F3AD12-4E1F-484E-8458-2E611A1BBBAC}"/>
    <cellStyle name="Normal 5 3 2 2 4 2 2" xfId="24145" xr:uid="{869D3418-ED47-41EC-BA2B-4F5A3AD08A39}"/>
    <cellStyle name="Normal 5 3 2 2 4 2 2 2" xfId="24146" xr:uid="{FE072BBC-4CB4-499D-9B58-5C9CD9EFB77F}"/>
    <cellStyle name="Normal 5 3 2 2 4 2 2 2 2" xfId="24147" xr:uid="{DF1E0D4A-28BD-45EF-AE3B-FCE6E0070353}"/>
    <cellStyle name="Normal 5 3 2 2 4 2 2 2 2 2" xfId="24148" xr:uid="{5CB6EB35-2914-4F39-9DA8-1B04E84A1FE4}"/>
    <cellStyle name="Normal 5 3 2 2 4 2 2 2 2 2 2" xfId="52077" xr:uid="{8CFDFEBF-FEAD-4503-98DA-A4F717B97C48}"/>
    <cellStyle name="Normal 5 3 2 2 4 2 2 2 2 3" xfId="52076" xr:uid="{F2F97D1C-ED0D-4C47-9229-CCF2BD972981}"/>
    <cellStyle name="Normal 5 3 2 2 4 2 2 2 3" xfId="24149" xr:uid="{5A02A3B6-914F-4880-82CB-076C5C071750}"/>
    <cellStyle name="Normal 5 3 2 2 4 2 2 2 3 2" xfId="52078" xr:uid="{83567AA6-4F09-4EE4-8F3C-1B8DD679300E}"/>
    <cellStyle name="Normal 5 3 2 2 4 2 2 2 4" xfId="52075" xr:uid="{94849CFD-C83E-462E-A2D7-F13E2BB08725}"/>
    <cellStyle name="Normal 5 3 2 2 4 2 2 3" xfId="24150" xr:uid="{67085911-7D8D-4C99-B51D-4A3E72CE2179}"/>
    <cellStyle name="Normal 5 3 2 2 4 2 2 3 2" xfId="24151" xr:uid="{BAE348B9-DC87-4D55-A299-89300DB3FD85}"/>
    <cellStyle name="Normal 5 3 2 2 4 2 2 3 2 2" xfId="52080" xr:uid="{27BB2DD1-7F18-4544-8F20-2FF53383DD8E}"/>
    <cellStyle name="Normal 5 3 2 2 4 2 2 3 3" xfId="52079" xr:uid="{2933B81E-77FB-41DA-8599-20DB597FA795}"/>
    <cellStyle name="Normal 5 3 2 2 4 2 2 4" xfId="24152" xr:uid="{40A4C904-FF3F-414D-A642-907D4B188EEA}"/>
    <cellStyle name="Normal 5 3 2 2 4 2 2 4 2" xfId="52081" xr:uid="{35180587-C076-4EDC-910C-436FDB12A567}"/>
    <cellStyle name="Normal 5 3 2 2 4 2 2 5" xfId="52074" xr:uid="{4BA006D6-FA92-40A4-8C0F-E13D6C0D5B8E}"/>
    <cellStyle name="Normal 5 3 2 2 4 2 3" xfId="24153" xr:uid="{7822CACA-7E74-4E83-B102-4D968D4144FD}"/>
    <cellStyle name="Normal 5 3 2 2 4 2 3 2" xfId="24154" xr:uid="{4E5443B7-13E4-4300-9762-CC05CC8D8017}"/>
    <cellStyle name="Normal 5 3 2 2 4 2 3 2 2" xfId="24155" xr:uid="{AA84C608-E60A-42E3-85FC-98823DCD71C9}"/>
    <cellStyle name="Normal 5 3 2 2 4 2 3 2 2 2" xfId="52084" xr:uid="{90315DF3-E9BA-47F6-9C92-9FBED40A7D8C}"/>
    <cellStyle name="Normal 5 3 2 2 4 2 3 2 3" xfId="52083" xr:uid="{7CB1F190-A8B6-443E-A3CD-5CFB72E807BF}"/>
    <cellStyle name="Normal 5 3 2 2 4 2 3 3" xfId="24156" xr:uid="{CAB9EF24-ED96-45B3-95D3-63F7F4865A12}"/>
    <cellStyle name="Normal 5 3 2 2 4 2 3 3 2" xfId="52085" xr:uid="{7ABC4A48-79BF-461C-8FFE-22993353C7C2}"/>
    <cellStyle name="Normal 5 3 2 2 4 2 3 4" xfId="52082" xr:uid="{21C487A8-13FB-4E15-A31B-E5AE16B6365F}"/>
    <cellStyle name="Normal 5 3 2 2 4 2 4" xfId="24157" xr:uid="{AD1054C0-5617-4034-BC06-EA7F8B10839A}"/>
    <cellStyle name="Normal 5 3 2 2 4 2 4 2" xfId="24158" xr:uid="{8568D654-DA45-4421-933C-FDBC4726BBA5}"/>
    <cellStyle name="Normal 5 3 2 2 4 2 4 2 2" xfId="52087" xr:uid="{54667185-1E9D-4329-94AE-A28360060F2A}"/>
    <cellStyle name="Normal 5 3 2 2 4 2 4 3" xfId="52086" xr:uid="{1E852AC0-2705-4445-AC3A-97A97D57A1D6}"/>
    <cellStyle name="Normal 5 3 2 2 4 2 5" xfId="24159" xr:uid="{D384B3A5-CA5E-4447-B37B-D4194FDFFD8F}"/>
    <cellStyle name="Normal 5 3 2 2 4 2 5 2" xfId="52088" xr:uid="{1B538728-3367-4DB8-904D-D497A94BBE5D}"/>
    <cellStyle name="Normal 5 3 2 2 4 2 6" xfId="52073" xr:uid="{C008AF72-9372-43BA-ABFF-D55AE943B19F}"/>
    <cellStyle name="Normal 5 3 2 2 4 3" xfId="24160" xr:uid="{4D417B6C-4AA6-4DFF-BF9A-41D85C061B1E}"/>
    <cellStyle name="Normal 5 3 2 2 4 3 2" xfId="24161" xr:uid="{7A77F0F5-67EF-46C3-AE5A-1E76EDED8D2B}"/>
    <cellStyle name="Normal 5 3 2 2 4 3 2 2" xfId="24162" xr:uid="{F42ABFBC-F73E-4E90-BD42-22C51F6C77BB}"/>
    <cellStyle name="Normal 5 3 2 2 4 3 2 2 2" xfId="24163" xr:uid="{61D2AD2F-56DE-4168-97FF-D9A9E4A426F4}"/>
    <cellStyle name="Normal 5 3 2 2 4 3 2 2 2 2" xfId="52092" xr:uid="{EA39DF9A-C433-4D21-AC4D-4EB80B1D30BD}"/>
    <cellStyle name="Normal 5 3 2 2 4 3 2 2 3" xfId="52091" xr:uid="{45B5ADD9-4B6C-4908-9AE0-F8A1CF4FEC78}"/>
    <cellStyle name="Normal 5 3 2 2 4 3 2 3" xfId="24164" xr:uid="{F1915FAB-EA80-4637-BB7F-749055F96FB2}"/>
    <cellStyle name="Normal 5 3 2 2 4 3 2 3 2" xfId="52093" xr:uid="{A988DF24-B8D3-4909-A766-7B3E7CA4BA99}"/>
    <cellStyle name="Normal 5 3 2 2 4 3 2 4" xfId="52090" xr:uid="{524796B7-DB55-4A9A-BCE3-9F923672E952}"/>
    <cellStyle name="Normal 5 3 2 2 4 3 3" xfId="24165" xr:uid="{F3E49CAC-52EC-4D99-A7FF-6080E0EA33D2}"/>
    <cellStyle name="Normal 5 3 2 2 4 3 3 2" xfId="24166" xr:uid="{92B117E8-9228-4A2A-A1C3-442D4549B89D}"/>
    <cellStyle name="Normal 5 3 2 2 4 3 3 2 2" xfId="52095" xr:uid="{CD4AE92F-C15A-4902-9D63-64D1B75C6D40}"/>
    <cellStyle name="Normal 5 3 2 2 4 3 3 3" xfId="52094" xr:uid="{0B0B6AFF-3025-494E-9621-3F7F17AFFB0D}"/>
    <cellStyle name="Normal 5 3 2 2 4 3 4" xfId="24167" xr:uid="{BABD496D-3EB2-4F8A-B6E7-5604B4E648D0}"/>
    <cellStyle name="Normal 5 3 2 2 4 3 4 2" xfId="52096" xr:uid="{029247CB-7671-4879-963C-F664F5B52AF0}"/>
    <cellStyle name="Normal 5 3 2 2 4 3 5" xfId="52089" xr:uid="{4339B01E-CEAE-4ACA-8CC8-50C2FC9D3AD4}"/>
    <cellStyle name="Normal 5 3 2 2 4 4" xfId="24168" xr:uid="{C19AD64A-AF34-4C94-9739-387692C1A4AA}"/>
    <cellStyle name="Normal 5 3 2 2 4 4 2" xfId="24169" xr:uid="{DFD1100F-59B3-4E3C-9F65-AE47ADB4E5F7}"/>
    <cellStyle name="Normal 5 3 2 2 4 4 2 2" xfId="24170" xr:uid="{0F1F0CD9-E03F-45B7-8E9A-EE95C1CB2A25}"/>
    <cellStyle name="Normal 5 3 2 2 4 4 2 2 2" xfId="24171" xr:uid="{EF3EED83-F715-44B8-87F8-402DB64C562B}"/>
    <cellStyle name="Normal 5 3 2 2 4 4 2 2 2 2" xfId="52100" xr:uid="{3EB40C4D-66CF-48F5-B0FD-8E2E48908577}"/>
    <cellStyle name="Normal 5 3 2 2 4 4 2 2 3" xfId="52099" xr:uid="{BDE1DFE7-9499-4D94-88C7-132111DDC5BD}"/>
    <cellStyle name="Normal 5 3 2 2 4 4 2 3" xfId="24172" xr:uid="{C65D8EA9-B327-48F0-8D0C-AB21D0B1E14C}"/>
    <cellStyle name="Normal 5 3 2 2 4 4 2 3 2" xfId="52101" xr:uid="{4D0139D8-5F4E-473F-8F9E-3D1EF049D035}"/>
    <cellStyle name="Normal 5 3 2 2 4 4 2 4" xfId="52098" xr:uid="{F55F540A-5DA6-43C9-A569-79DB39992330}"/>
    <cellStyle name="Normal 5 3 2 2 4 4 3" xfId="24173" xr:uid="{6A82C7EA-16FD-4974-BE69-B043C2577AF4}"/>
    <cellStyle name="Normal 5 3 2 2 4 4 3 2" xfId="24174" xr:uid="{3E1C20C9-00E8-4CC2-8C0B-B76A444DA031}"/>
    <cellStyle name="Normal 5 3 2 2 4 4 3 2 2" xfId="52103" xr:uid="{95241D6D-D120-4C76-B413-6A309CA86347}"/>
    <cellStyle name="Normal 5 3 2 2 4 4 3 3" xfId="52102" xr:uid="{7AD98354-A06C-47B4-9BF0-818355213EC6}"/>
    <cellStyle name="Normal 5 3 2 2 4 4 4" xfId="24175" xr:uid="{60C3F449-D8AE-4E87-BD7B-56EA82C70012}"/>
    <cellStyle name="Normal 5 3 2 2 4 4 4 2" xfId="52104" xr:uid="{65DB8CE2-2754-4484-B922-6A31B74D255A}"/>
    <cellStyle name="Normal 5 3 2 2 4 4 5" xfId="52097" xr:uid="{FBC301F4-63E4-4B25-B75A-43F7AAEF3FD5}"/>
    <cellStyle name="Normal 5 3 2 2 4 5" xfId="24176" xr:uid="{066A1C68-F490-44B9-B718-A80465C0E301}"/>
    <cellStyle name="Normal 5 3 2 2 4 5 2" xfId="24177" xr:uid="{19BE9593-36F8-4271-AD4E-3E9BDD49EE59}"/>
    <cellStyle name="Normal 5 3 2 2 4 5 2 2" xfId="24178" xr:uid="{877F67B9-2F7C-4073-92F1-A3ECA494578D}"/>
    <cellStyle name="Normal 5 3 2 2 4 5 2 2 2" xfId="52107" xr:uid="{B66B3DDE-0F73-48D5-8CCC-CAEA9F45B1E7}"/>
    <cellStyle name="Normal 5 3 2 2 4 5 2 3" xfId="52106" xr:uid="{F032E588-327E-47C4-9363-4B57916DA9AC}"/>
    <cellStyle name="Normal 5 3 2 2 4 5 3" xfId="24179" xr:uid="{65C9585C-7723-4FEA-BDE9-5BD77DD5F01C}"/>
    <cellStyle name="Normal 5 3 2 2 4 5 3 2" xfId="52108" xr:uid="{7457CA15-D31E-4153-A5E9-AADDF8FE4409}"/>
    <cellStyle name="Normal 5 3 2 2 4 5 4" xfId="52105" xr:uid="{CF7EBE22-5D4E-439E-B575-256B4FFDCC71}"/>
    <cellStyle name="Normal 5 3 2 2 4 6" xfId="24180" xr:uid="{47A512A5-AC9D-4C87-9253-021AA8695C69}"/>
    <cellStyle name="Normal 5 3 2 2 4 6 2" xfId="24181" xr:uid="{2673B008-0E96-4B30-AA48-A0BBAAA670C8}"/>
    <cellStyle name="Normal 5 3 2 2 4 6 2 2" xfId="52110" xr:uid="{55BC58EB-D57D-4ACA-8225-F4AAE27A040A}"/>
    <cellStyle name="Normal 5 3 2 2 4 6 3" xfId="52109" xr:uid="{0FDFA474-7C90-4C54-AEE1-37ABB5A1CCFE}"/>
    <cellStyle name="Normal 5 3 2 2 4 7" xfId="24182" xr:uid="{BCA3FECF-5940-421F-A36C-1E802020735D}"/>
    <cellStyle name="Normal 5 3 2 2 4 7 2" xfId="52111" xr:uid="{489B1B8D-D7B4-4772-85DA-E27DD8655A96}"/>
    <cellStyle name="Normal 5 3 2 2 4 8" xfId="28471" xr:uid="{B2730445-A970-43A1-869A-FCF63EBF5336}"/>
    <cellStyle name="Normal 5 3 2 2 5" xfId="24183" xr:uid="{C268A871-89A9-4DF1-BB18-4069F7C98A55}"/>
    <cellStyle name="Normal 5 3 2 2 5 2" xfId="24184" xr:uid="{129DCEAE-5305-4C8E-8EAA-C0D96B75EE8C}"/>
    <cellStyle name="Normal 5 3 2 2 5 2 2" xfId="24185" xr:uid="{030B1A46-02F0-4575-B8E5-33C8D3287EC4}"/>
    <cellStyle name="Normal 5 3 2 2 5 2 2 2" xfId="24186" xr:uid="{19B517D8-8BF7-49A8-8B20-333CEAD13E3A}"/>
    <cellStyle name="Normal 5 3 2 2 5 2 2 2 2" xfId="24187" xr:uid="{21C08A41-D560-40A1-9C86-1190C20B2EB3}"/>
    <cellStyle name="Normal 5 3 2 2 5 2 2 2 2 2" xfId="52116" xr:uid="{35789182-8CB9-4802-A5B0-9D6EC8DBB2DA}"/>
    <cellStyle name="Normal 5 3 2 2 5 2 2 2 3" xfId="52115" xr:uid="{5D07DDB1-B75A-4E79-8257-CF1F114B22A8}"/>
    <cellStyle name="Normal 5 3 2 2 5 2 2 3" xfId="24188" xr:uid="{D40FEE50-8050-4F82-89BF-4CD72B05E993}"/>
    <cellStyle name="Normal 5 3 2 2 5 2 2 3 2" xfId="52117" xr:uid="{9B226454-AF22-45FD-81A8-F03CDA0E7E2D}"/>
    <cellStyle name="Normal 5 3 2 2 5 2 2 4" xfId="52114" xr:uid="{5CBD2BBE-7896-4774-ACED-886F8B81E00B}"/>
    <cellStyle name="Normal 5 3 2 2 5 2 3" xfId="24189" xr:uid="{F3128BC3-F08D-4EC5-9451-E0B93A5BB79C}"/>
    <cellStyle name="Normal 5 3 2 2 5 2 3 2" xfId="24190" xr:uid="{17D9CED8-469A-4E6B-84E1-F0C25E5809E9}"/>
    <cellStyle name="Normal 5 3 2 2 5 2 3 2 2" xfId="52119" xr:uid="{CAEB8BDA-148F-4233-A4ED-9EE792A3BC9E}"/>
    <cellStyle name="Normal 5 3 2 2 5 2 3 3" xfId="52118" xr:uid="{66FA1F45-E9C7-463E-B6BA-30AC38B24611}"/>
    <cellStyle name="Normal 5 3 2 2 5 2 4" xfId="24191" xr:uid="{77F9DE23-CCAC-4FE7-8E3D-32165CA7491E}"/>
    <cellStyle name="Normal 5 3 2 2 5 2 4 2" xfId="52120" xr:uid="{F11364C3-8E70-4C21-ADCA-67FC0FF24759}"/>
    <cellStyle name="Normal 5 3 2 2 5 2 5" xfId="52113" xr:uid="{B2801091-F0F4-4BBA-B518-28D3F0E594A4}"/>
    <cellStyle name="Normal 5 3 2 2 5 3" xfId="24192" xr:uid="{21B1D1F0-2A0F-4162-B84E-EC2D7B79C96E}"/>
    <cellStyle name="Normal 5 3 2 2 5 3 2" xfId="24193" xr:uid="{1F65734B-A9ED-408C-9FAF-D5ADFCCD2F66}"/>
    <cellStyle name="Normal 5 3 2 2 5 3 2 2" xfId="24194" xr:uid="{263DCE7B-5167-4800-9BEB-1BE164A4C8D5}"/>
    <cellStyle name="Normal 5 3 2 2 5 3 2 2 2" xfId="52123" xr:uid="{5B3678F1-0B6B-45F3-BA8F-502619016033}"/>
    <cellStyle name="Normal 5 3 2 2 5 3 2 3" xfId="52122" xr:uid="{046694A4-E5A8-4181-A86E-253D0E99CAE4}"/>
    <cellStyle name="Normal 5 3 2 2 5 3 3" xfId="24195" xr:uid="{3967D015-C0E0-4C8A-A150-46C5E12C24B3}"/>
    <cellStyle name="Normal 5 3 2 2 5 3 3 2" xfId="52124" xr:uid="{FB8706F5-C326-467A-8A5E-38A6F0086E0E}"/>
    <cellStyle name="Normal 5 3 2 2 5 3 4" xfId="52121" xr:uid="{925A1256-E813-4697-BCBA-7FECCD3509B6}"/>
    <cellStyle name="Normal 5 3 2 2 5 4" xfId="24196" xr:uid="{92CC4439-A7E2-4943-A99F-BB4F28E10952}"/>
    <cellStyle name="Normal 5 3 2 2 5 4 2" xfId="24197" xr:uid="{77E47D34-1FCA-4C99-90E5-8CB29912A3E5}"/>
    <cellStyle name="Normal 5 3 2 2 5 4 2 2" xfId="52126" xr:uid="{979BFB2C-D4D3-4C4A-B377-18C54F23A0C8}"/>
    <cellStyle name="Normal 5 3 2 2 5 4 3" xfId="52125" xr:uid="{9D99136A-5CA0-49AB-9495-5A068B2AD1BA}"/>
    <cellStyle name="Normal 5 3 2 2 5 5" xfId="24198" xr:uid="{C085874E-CA9B-4A45-8831-D8712039ECFD}"/>
    <cellStyle name="Normal 5 3 2 2 5 5 2" xfId="52127" xr:uid="{CCECD05E-0425-4D09-BA2B-6E688865EC3F}"/>
    <cellStyle name="Normal 5 3 2 2 5 6" xfId="52112" xr:uid="{C83A8AF2-2B47-48D0-B81A-A0A8314F417B}"/>
    <cellStyle name="Normal 5 3 2 2 6" xfId="24199" xr:uid="{B14B004D-9704-4912-BED7-1236074C10B5}"/>
    <cellStyle name="Normal 5 3 2 2 6 2" xfId="24200" xr:uid="{0E5EA03A-CF45-4F80-9187-56750F1C3FCE}"/>
    <cellStyle name="Normal 5 3 2 2 6 2 2" xfId="24201" xr:uid="{D7701489-8FB9-446F-B369-18476E5CB106}"/>
    <cellStyle name="Normal 5 3 2 2 6 2 2 2" xfId="24202" xr:uid="{BF7B6F9E-1397-4B9D-89AE-3FCB15167149}"/>
    <cellStyle name="Normal 5 3 2 2 6 2 2 2 2" xfId="52131" xr:uid="{BA55014A-DFD5-4C04-A9EC-5B31EBDC730B}"/>
    <cellStyle name="Normal 5 3 2 2 6 2 2 3" xfId="52130" xr:uid="{660395E3-3EE5-43BA-B927-AC69A3E77290}"/>
    <cellStyle name="Normal 5 3 2 2 6 2 3" xfId="24203" xr:uid="{A83ABEDD-D6A5-44FD-875C-2769CC2472EB}"/>
    <cellStyle name="Normal 5 3 2 2 6 2 3 2" xfId="52132" xr:uid="{3F0C1CC7-6BD4-4288-B493-22E26DB6B01D}"/>
    <cellStyle name="Normal 5 3 2 2 6 2 4" xfId="52129" xr:uid="{B105F81A-1E45-402F-AE9D-2D45814A0DB6}"/>
    <cellStyle name="Normal 5 3 2 2 6 3" xfId="24204" xr:uid="{0B4BC2CF-E74E-4E6B-8DCF-846A446E1B52}"/>
    <cellStyle name="Normal 5 3 2 2 6 3 2" xfId="24205" xr:uid="{592DEA1A-C26D-4474-AEFA-00B8350AA2B2}"/>
    <cellStyle name="Normal 5 3 2 2 6 3 2 2" xfId="52134" xr:uid="{EC5DFCA3-2D9D-4B1E-91E7-84609D767FDA}"/>
    <cellStyle name="Normal 5 3 2 2 6 3 3" xfId="52133" xr:uid="{99470176-65CB-4BF4-B0BB-0B22D803E6AB}"/>
    <cellStyle name="Normal 5 3 2 2 6 4" xfId="24206" xr:uid="{4FD1961D-03F6-49C4-A40C-E6AC4B9FC8F0}"/>
    <cellStyle name="Normal 5 3 2 2 6 4 2" xfId="52135" xr:uid="{2A7C23A3-43B0-433A-911E-5987048165E0}"/>
    <cellStyle name="Normal 5 3 2 2 6 5" xfId="52128" xr:uid="{3B2D60B7-FD1B-4594-B497-CFA4F665429E}"/>
    <cellStyle name="Normal 5 3 2 2 7" xfId="24207" xr:uid="{3C3B1325-8FBD-4F47-B611-D4A6CC842C4E}"/>
    <cellStyle name="Normal 5 3 2 2 7 2" xfId="24208" xr:uid="{C335C898-D50E-4B63-BAFF-73FB651CD7E4}"/>
    <cellStyle name="Normal 5 3 2 2 7 2 2" xfId="24209" xr:uid="{BA902F71-98FA-4BC3-9B78-501FC36645B3}"/>
    <cellStyle name="Normal 5 3 2 2 7 2 2 2" xfId="24210" xr:uid="{04C0C84F-BC56-413C-8C34-418CCEBB9976}"/>
    <cellStyle name="Normal 5 3 2 2 7 2 2 2 2" xfId="52139" xr:uid="{88498D2A-5813-40A6-816D-BE2A2B6CD005}"/>
    <cellStyle name="Normal 5 3 2 2 7 2 2 3" xfId="52138" xr:uid="{19E71DA4-CA68-4762-9D1A-68A34786CEA6}"/>
    <cellStyle name="Normal 5 3 2 2 7 2 3" xfId="24211" xr:uid="{04A6D34E-D5AB-43EF-AE62-7B98484367C5}"/>
    <cellStyle name="Normal 5 3 2 2 7 2 3 2" xfId="52140" xr:uid="{B604FAF9-671A-4BD1-BDC8-77BBCA97EF29}"/>
    <cellStyle name="Normal 5 3 2 2 7 2 4" xfId="52137" xr:uid="{05702A31-33E1-44D8-8C7D-BB8A4B8A0CCC}"/>
    <cellStyle name="Normal 5 3 2 2 7 3" xfId="24212" xr:uid="{94D93193-FC8E-4B66-966A-160089C077FD}"/>
    <cellStyle name="Normal 5 3 2 2 7 3 2" xfId="24213" xr:uid="{7B8BAECE-0BB2-4BFF-81C8-CD3E8BC70C5B}"/>
    <cellStyle name="Normal 5 3 2 2 7 3 2 2" xfId="52142" xr:uid="{84B97DC7-B6BB-461A-9911-AEED34BC9277}"/>
    <cellStyle name="Normal 5 3 2 2 7 3 3" xfId="52141" xr:uid="{D462F424-E99E-4380-ABC4-4E5F66A47C5B}"/>
    <cellStyle name="Normal 5 3 2 2 7 4" xfId="24214" xr:uid="{091B6FC7-D90A-4A5B-8DC8-C9D7CFF4CAFB}"/>
    <cellStyle name="Normal 5 3 2 2 7 4 2" xfId="52143" xr:uid="{187C0956-E24B-4C3E-AE0D-7199F7490C54}"/>
    <cellStyle name="Normal 5 3 2 2 7 5" xfId="52136" xr:uid="{ADBE33AA-92EE-4A56-9B1F-4056005CA356}"/>
    <cellStyle name="Normal 5 3 2 2 8" xfId="24215" xr:uid="{85AF02EB-DCC4-4CF2-9786-BB187256901C}"/>
    <cellStyle name="Normal 5 3 2 2 8 2" xfId="24216" xr:uid="{0D688BA0-0A4C-49FE-B5CF-EF6DFA3AA282}"/>
    <cellStyle name="Normal 5 3 2 2 8 2 2" xfId="24217" xr:uid="{730B8828-2BE1-4F67-ACAA-C021FD497BD2}"/>
    <cellStyle name="Normal 5 3 2 2 8 2 2 2" xfId="52146" xr:uid="{BA9C2FA2-2451-4286-BFF6-CD6A98AA16EA}"/>
    <cellStyle name="Normal 5 3 2 2 8 2 3" xfId="52145" xr:uid="{9C45BACA-CBD9-4EB3-BF8E-7F42BEAA5BA9}"/>
    <cellStyle name="Normal 5 3 2 2 8 3" xfId="24218" xr:uid="{3E9A5255-ACCD-4907-A6CA-6E7D866B981A}"/>
    <cellStyle name="Normal 5 3 2 2 8 3 2" xfId="52147" xr:uid="{95CDB70B-0C1F-4F30-B1E5-F3B57BC2266C}"/>
    <cellStyle name="Normal 5 3 2 2 8 4" xfId="52144" xr:uid="{42D173BD-1A71-4EFB-A392-0EFEF8684E1E}"/>
    <cellStyle name="Normal 5 3 2 2 9" xfId="24219" xr:uid="{9E8181DC-2509-4A9E-8060-DB4689AAF712}"/>
    <cellStyle name="Normal 5 3 2 2 9 2" xfId="24220" xr:uid="{02FE08E6-23FB-4A43-BF6D-B92CC041A7CF}"/>
    <cellStyle name="Normal 5 3 2 2 9 2 2" xfId="52149" xr:uid="{02CEFFE2-4ABA-4D20-86F1-BC9C4F20CEBF}"/>
    <cellStyle name="Normal 5 3 2 2 9 3" xfId="52148" xr:uid="{DFE3D73D-4A7B-47ED-A721-19F6AE15EF43}"/>
    <cellStyle name="Normal 5 3 2 3" xfId="184" xr:uid="{F1F5AA79-5CFB-4454-A2AA-4D409CB893D9}"/>
    <cellStyle name="Normal 5 3 2 3 10" xfId="27993" xr:uid="{2948725A-7C8B-40B0-80DA-FB7B4CCEEADE}"/>
    <cellStyle name="Normal 5 3 2 3 10 2" xfId="55911" xr:uid="{6083E127-158E-4A70-919D-E2826046B678}"/>
    <cellStyle name="Normal 5 3 2 3 11" xfId="28166" xr:uid="{533645FA-F071-4209-8A2E-429369C8A4DE}"/>
    <cellStyle name="Normal 5 3 2 3 2" xfId="339" xr:uid="{ACAD13FC-E2DB-465D-8BB9-67EBF163B1A0}"/>
    <cellStyle name="Normal 5 3 2 3 2 10" xfId="28320" xr:uid="{CBCEA1DB-FFE4-45FC-BD52-08E753847238}"/>
    <cellStyle name="Normal 5 3 2 3 2 2" xfId="686" xr:uid="{55822859-DD93-451C-927E-1BFA7E98D31B}"/>
    <cellStyle name="Normal 5 3 2 3 2 2 2" xfId="24221" xr:uid="{4E8F5726-1A84-4704-9938-90C567411FA8}"/>
    <cellStyle name="Normal 5 3 2 3 2 2 2 2" xfId="24222" xr:uid="{3BE21F25-5698-4289-84A2-0BBF9E8316E2}"/>
    <cellStyle name="Normal 5 3 2 3 2 2 2 2 2" xfId="24223" xr:uid="{0C51CA20-E847-475D-89E0-FBC6DC5F403D}"/>
    <cellStyle name="Normal 5 3 2 3 2 2 2 2 2 2" xfId="24224" xr:uid="{A53A5A39-3BAE-4C2C-BF34-DB9D50FDD17E}"/>
    <cellStyle name="Normal 5 3 2 3 2 2 2 2 2 2 2" xfId="24225" xr:uid="{D1617450-8BA7-44C0-ADF1-228BD7B5B5C0}"/>
    <cellStyle name="Normal 5 3 2 3 2 2 2 2 2 2 2 2" xfId="52154" xr:uid="{0D578D52-9278-4EFD-90F8-FB08DC61A0DB}"/>
    <cellStyle name="Normal 5 3 2 3 2 2 2 2 2 2 3" xfId="52153" xr:uid="{ED0A93A7-7B3B-443C-91FB-F021A1C8A894}"/>
    <cellStyle name="Normal 5 3 2 3 2 2 2 2 2 3" xfId="24226" xr:uid="{7B94052B-5128-4DDB-9035-4A0B0101C994}"/>
    <cellStyle name="Normal 5 3 2 3 2 2 2 2 2 3 2" xfId="52155" xr:uid="{F2D67DED-9E86-41E3-A339-5C6A40CFB708}"/>
    <cellStyle name="Normal 5 3 2 3 2 2 2 2 2 4" xfId="52152" xr:uid="{6978D4D6-3ABF-43AE-9752-674AB891ECA3}"/>
    <cellStyle name="Normal 5 3 2 3 2 2 2 2 3" xfId="24227" xr:uid="{D4811261-D519-4BB2-8748-9CD7B9334FDE}"/>
    <cellStyle name="Normal 5 3 2 3 2 2 2 2 3 2" xfId="24228" xr:uid="{549956C4-022A-4C6D-A4AF-6CFB57AF0A31}"/>
    <cellStyle name="Normal 5 3 2 3 2 2 2 2 3 2 2" xfId="52157" xr:uid="{51AF27FD-5C69-498A-8C59-4E49C9B3BCC5}"/>
    <cellStyle name="Normal 5 3 2 3 2 2 2 2 3 3" xfId="52156" xr:uid="{BFA369BB-8E42-4001-BF47-D92064D45DD8}"/>
    <cellStyle name="Normal 5 3 2 3 2 2 2 2 4" xfId="24229" xr:uid="{A3E5BA6B-B957-4D77-BB22-B9695484B255}"/>
    <cellStyle name="Normal 5 3 2 3 2 2 2 2 4 2" xfId="52158" xr:uid="{32517AED-5AE5-4F20-A146-18211331F61C}"/>
    <cellStyle name="Normal 5 3 2 3 2 2 2 2 5" xfId="52151" xr:uid="{DEB5E92D-D007-437B-B9B7-5A4413F9F0EA}"/>
    <cellStyle name="Normal 5 3 2 3 2 2 2 3" xfId="24230" xr:uid="{D20A22F2-16D5-4DA7-852C-DD2FE7B6F4FB}"/>
    <cellStyle name="Normal 5 3 2 3 2 2 2 3 2" xfId="24231" xr:uid="{9C7B7E9B-9639-4E9F-9370-E26240ED898E}"/>
    <cellStyle name="Normal 5 3 2 3 2 2 2 3 2 2" xfId="24232" xr:uid="{152528D5-2770-4BF4-B711-5530F9B4B338}"/>
    <cellStyle name="Normal 5 3 2 3 2 2 2 3 2 2 2" xfId="52161" xr:uid="{943311AE-8692-4DCD-B326-EC3EC44FC114}"/>
    <cellStyle name="Normal 5 3 2 3 2 2 2 3 2 3" xfId="52160" xr:uid="{BCD3EE24-E74A-4D8A-A873-3CF93C6C9BE1}"/>
    <cellStyle name="Normal 5 3 2 3 2 2 2 3 3" xfId="24233" xr:uid="{AF10C722-A4A3-403E-B265-1394A4D1C681}"/>
    <cellStyle name="Normal 5 3 2 3 2 2 2 3 3 2" xfId="52162" xr:uid="{882E6EA7-F909-4E58-B17D-E94C7044B308}"/>
    <cellStyle name="Normal 5 3 2 3 2 2 2 3 4" xfId="52159" xr:uid="{A2873CD9-9EB1-4A03-BE88-F2577E87558B}"/>
    <cellStyle name="Normal 5 3 2 3 2 2 2 4" xfId="24234" xr:uid="{A7B0D6E2-937C-4CF1-B0D1-3A2B3AFFEF03}"/>
    <cellStyle name="Normal 5 3 2 3 2 2 2 4 2" xfId="24235" xr:uid="{DAA71B09-63EB-4F74-A12F-49D315AF5DF7}"/>
    <cellStyle name="Normal 5 3 2 3 2 2 2 4 2 2" xfId="52164" xr:uid="{33A69AF7-AA53-4046-A6EB-D840168963EB}"/>
    <cellStyle name="Normal 5 3 2 3 2 2 2 4 3" xfId="52163" xr:uid="{3ACF1D59-CA0F-4472-8701-D781FA0BF226}"/>
    <cellStyle name="Normal 5 3 2 3 2 2 2 5" xfId="24236" xr:uid="{A735E5CB-64C4-4D91-9D9F-BB8606AD3A32}"/>
    <cellStyle name="Normal 5 3 2 3 2 2 2 5 2" xfId="52165" xr:uid="{52FAE8AD-8909-4E07-A4BD-78A99073648C}"/>
    <cellStyle name="Normal 5 3 2 3 2 2 2 6" xfId="52150" xr:uid="{3B497885-63D4-4632-A08A-A52294F6C454}"/>
    <cellStyle name="Normal 5 3 2 3 2 2 3" xfId="24237" xr:uid="{4A056DA9-63E1-4788-BD5C-B7131B9C4D87}"/>
    <cellStyle name="Normal 5 3 2 3 2 2 3 2" xfId="24238" xr:uid="{9450733B-7658-4B27-B4E7-43CF49D275A0}"/>
    <cellStyle name="Normal 5 3 2 3 2 2 3 2 2" xfId="24239" xr:uid="{17ADB243-E62C-4C38-83CD-D30CA2CDE221}"/>
    <cellStyle name="Normal 5 3 2 3 2 2 3 2 2 2" xfId="24240" xr:uid="{82621F11-8B0D-40B7-906B-57158A4874DA}"/>
    <cellStyle name="Normal 5 3 2 3 2 2 3 2 2 2 2" xfId="52169" xr:uid="{35E772D2-A5C3-4175-BECE-462C55FA7141}"/>
    <cellStyle name="Normal 5 3 2 3 2 2 3 2 2 3" xfId="52168" xr:uid="{B8683F9B-7D44-41C8-8B18-B7DB9CCA8AA3}"/>
    <cellStyle name="Normal 5 3 2 3 2 2 3 2 3" xfId="24241" xr:uid="{F472B86D-9811-4BD2-91B5-035C436F802C}"/>
    <cellStyle name="Normal 5 3 2 3 2 2 3 2 3 2" xfId="52170" xr:uid="{09707904-17C3-405C-AA1D-304C6EBE380F}"/>
    <cellStyle name="Normal 5 3 2 3 2 2 3 2 4" xfId="52167" xr:uid="{0A9C4429-E33B-4480-BEA6-FEEB42014D0A}"/>
    <cellStyle name="Normal 5 3 2 3 2 2 3 3" xfId="24242" xr:uid="{8ACCB171-7C69-448F-93D3-13D3BA80138D}"/>
    <cellStyle name="Normal 5 3 2 3 2 2 3 3 2" xfId="24243" xr:uid="{3CB7EAED-EB62-4FCA-AD9E-32DF0BE6CBC8}"/>
    <cellStyle name="Normal 5 3 2 3 2 2 3 3 2 2" xfId="52172" xr:uid="{36DAAD04-F438-4850-B7CE-C0EDD3A23A33}"/>
    <cellStyle name="Normal 5 3 2 3 2 2 3 3 3" xfId="52171" xr:uid="{4D44AFCB-E4C0-4300-8D3A-DFBC3B8CB516}"/>
    <cellStyle name="Normal 5 3 2 3 2 2 3 4" xfId="24244" xr:uid="{95BD4E31-60CF-463B-8248-345DFCC96F0A}"/>
    <cellStyle name="Normal 5 3 2 3 2 2 3 4 2" xfId="52173" xr:uid="{D355C843-1AF0-4A47-A851-E93A5049C541}"/>
    <cellStyle name="Normal 5 3 2 3 2 2 3 5" xfId="52166" xr:uid="{BFAE80D8-1D2B-4F10-9805-DFDC12C4A54F}"/>
    <cellStyle name="Normal 5 3 2 3 2 2 4" xfId="24245" xr:uid="{A318E8FD-7BEE-456E-B3D0-ACA9A3503C41}"/>
    <cellStyle name="Normal 5 3 2 3 2 2 4 2" xfId="24246" xr:uid="{D5DC0FE6-DD4C-4A54-A168-E6CA1D7C295C}"/>
    <cellStyle name="Normal 5 3 2 3 2 2 4 2 2" xfId="24247" xr:uid="{07A621C2-4532-40EC-8862-D49452A29CE0}"/>
    <cellStyle name="Normal 5 3 2 3 2 2 4 2 2 2" xfId="24248" xr:uid="{361FA6F6-16B9-4A68-9B61-9D4A90DFF1C9}"/>
    <cellStyle name="Normal 5 3 2 3 2 2 4 2 2 2 2" xfId="52177" xr:uid="{EC1B71D1-5CFD-4378-AD27-F7C44577E273}"/>
    <cellStyle name="Normal 5 3 2 3 2 2 4 2 2 3" xfId="52176" xr:uid="{23B26ECB-72A8-4617-ABC5-43D82F5119D8}"/>
    <cellStyle name="Normal 5 3 2 3 2 2 4 2 3" xfId="24249" xr:uid="{531EC175-5728-4E11-9629-8B6E1FEC0764}"/>
    <cellStyle name="Normal 5 3 2 3 2 2 4 2 3 2" xfId="52178" xr:uid="{4E592A4F-F2D0-49BC-A79A-D7F4682C3095}"/>
    <cellStyle name="Normal 5 3 2 3 2 2 4 2 4" xfId="52175" xr:uid="{453E58A4-2185-4CD0-86E1-879E1F1A4BF8}"/>
    <cellStyle name="Normal 5 3 2 3 2 2 4 3" xfId="24250" xr:uid="{4B66A764-E36E-410D-841B-4AD7C11E7523}"/>
    <cellStyle name="Normal 5 3 2 3 2 2 4 3 2" xfId="24251" xr:uid="{2413D132-A183-456C-9711-0355353F16DF}"/>
    <cellStyle name="Normal 5 3 2 3 2 2 4 3 2 2" xfId="52180" xr:uid="{9B4C6D5D-36A9-4C4F-81EC-E4E7ADDE90D5}"/>
    <cellStyle name="Normal 5 3 2 3 2 2 4 3 3" xfId="52179" xr:uid="{D12D60F5-6346-401D-80E6-1324C0D24E0D}"/>
    <cellStyle name="Normal 5 3 2 3 2 2 4 4" xfId="24252" xr:uid="{65E5F471-2A05-4070-964B-3D606B2AC566}"/>
    <cellStyle name="Normal 5 3 2 3 2 2 4 4 2" xfId="52181" xr:uid="{FFBC4B5E-933A-4AC6-860A-42FE5351F6B2}"/>
    <cellStyle name="Normal 5 3 2 3 2 2 4 5" xfId="52174" xr:uid="{1D36974A-72C1-475E-ADAC-91539A4618B5}"/>
    <cellStyle name="Normal 5 3 2 3 2 2 5" xfId="24253" xr:uid="{AE1A7EBC-3C6D-4392-8874-7FA61E23BB3B}"/>
    <cellStyle name="Normal 5 3 2 3 2 2 5 2" xfId="24254" xr:uid="{C80BF9EA-11FD-4810-BE6B-BC28F17024AA}"/>
    <cellStyle name="Normal 5 3 2 3 2 2 5 2 2" xfId="24255" xr:uid="{02F14738-BE4D-4005-BA77-BBCD70AB32D9}"/>
    <cellStyle name="Normal 5 3 2 3 2 2 5 2 2 2" xfId="52184" xr:uid="{85D06BAB-157F-46F3-8D6F-48492CC7FC1D}"/>
    <cellStyle name="Normal 5 3 2 3 2 2 5 2 3" xfId="52183" xr:uid="{B233A959-FACB-4396-8D29-94AB357CAD17}"/>
    <cellStyle name="Normal 5 3 2 3 2 2 5 3" xfId="24256" xr:uid="{74CADCC5-2CB6-4CDB-ACFE-8BE96AD8E03A}"/>
    <cellStyle name="Normal 5 3 2 3 2 2 5 3 2" xfId="52185" xr:uid="{560AEB86-8681-42B7-AC21-4F8FA486DD11}"/>
    <cellStyle name="Normal 5 3 2 3 2 2 5 4" xfId="52182" xr:uid="{5E9ED696-6C5A-484A-9DA2-A8D8D2C2CDD0}"/>
    <cellStyle name="Normal 5 3 2 3 2 2 6" xfId="24257" xr:uid="{60B0F365-B053-4386-8035-B55D1F31B8FA}"/>
    <cellStyle name="Normal 5 3 2 3 2 2 6 2" xfId="24258" xr:uid="{10C9CFBA-3570-49B7-85C2-F111705899D6}"/>
    <cellStyle name="Normal 5 3 2 3 2 2 6 2 2" xfId="52187" xr:uid="{3FEAFD64-2FF1-44CA-B87A-7D5D4DC4702D}"/>
    <cellStyle name="Normal 5 3 2 3 2 2 6 3" xfId="52186" xr:uid="{B0FE5B56-C9CC-4586-B051-29D0F9CB3C4E}"/>
    <cellStyle name="Normal 5 3 2 3 2 2 7" xfId="24259" xr:uid="{42E3C56E-13BD-433A-A78F-3595FE1A4821}"/>
    <cellStyle name="Normal 5 3 2 3 2 2 7 2" xfId="52188" xr:uid="{EE6FEDFC-4B08-4194-A9C1-06BACC895EFC}"/>
    <cellStyle name="Normal 5 3 2 3 2 2 8" xfId="28665" xr:uid="{7AEE0DB6-0A3C-47D8-8468-2B979E89FB6A}"/>
    <cellStyle name="Normal 5 3 2 3 2 3" xfId="24260" xr:uid="{7ED4B1A6-D184-457E-A7D5-29F9BD866273}"/>
    <cellStyle name="Normal 5 3 2 3 2 3 2" xfId="24261" xr:uid="{58728B3C-3410-47B1-9CC2-A3E84C2B80A4}"/>
    <cellStyle name="Normal 5 3 2 3 2 3 2 2" xfId="24262" xr:uid="{77400237-5A93-4B44-87D8-CEA078D0E982}"/>
    <cellStyle name="Normal 5 3 2 3 2 3 2 2 2" xfId="24263" xr:uid="{0567C9BB-132D-4C56-B8BA-02C11C2DC467}"/>
    <cellStyle name="Normal 5 3 2 3 2 3 2 2 2 2" xfId="24264" xr:uid="{D13EA7EC-6268-4CA1-A7BF-FF74A6D0384B}"/>
    <cellStyle name="Normal 5 3 2 3 2 3 2 2 2 2 2" xfId="52193" xr:uid="{08398DE8-42D9-4D46-AA65-930A53C3153D}"/>
    <cellStyle name="Normal 5 3 2 3 2 3 2 2 2 3" xfId="52192" xr:uid="{AF1114A3-8FC8-4385-A4B2-6E200A68CBB9}"/>
    <cellStyle name="Normal 5 3 2 3 2 3 2 2 3" xfId="24265" xr:uid="{19F0AE9F-A6DB-4840-A9A2-551C3DCFF1DE}"/>
    <cellStyle name="Normal 5 3 2 3 2 3 2 2 3 2" xfId="52194" xr:uid="{A2998896-B98F-47CA-917B-36AC7FD4FAFF}"/>
    <cellStyle name="Normal 5 3 2 3 2 3 2 2 4" xfId="52191" xr:uid="{48B09748-ED99-4652-B954-67D050D5BD07}"/>
    <cellStyle name="Normal 5 3 2 3 2 3 2 3" xfId="24266" xr:uid="{6A4730BB-FD6B-482C-8F21-2BD676994473}"/>
    <cellStyle name="Normal 5 3 2 3 2 3 2 3 2" xfId="24267" xr:uid="{94BBF85C-EAB6-4610-A1F2-D5C998C02614}"/>
    <cellStyle name="Normal 5 3 2 3 2 3 2 3 2 2" xfId="52196" xr:uid="{098A9C6C-1A1A-4051-AAFF-B3124131EBD9}"/>
    <cellStyle name="Normal 5 3 2 3 2 3 2 3 3" xfId="52195" xr:uid="{847CA54C-925B-4F55-B153-60775AC1E580}"/>
    <cellStyle name="Normal 5 3 2 3 2 3 2 4" xfId="24268" xr:uid="{6B844A40-F902-4302-99C4-639A9E139D28}"/>
    <cellStyle name="Normal 5 3 2 3 2 3 2 4 2" xfId="52197" xr:uid="{A44E3D29-15BD-4EC7-A948-28CEE8155269}"/>
    <cellStyle name="Normal 5 3 2 3 2 3 2 5" xfId="52190" xr:uid="{6DB8A435-158F-44F2-AE7E-1BD6E998A024}"/>
    <cellStyle name="Normal 5 3 2 3 2 3 3" xfId="24269" xr:uid="{7E1A13B7-ED34-4DAB-A5CD-DC5061A4C88E}"/>
    <cellStyle name="Normal 5 3 2 3 2 3 3 2" xfId="24270" xr:uid="{7F8BC103-9869-40FD-8B26-9CA33D1430FA}"/>
    <cellStyle name="Normal 5 3 2 3 2 3 3 2 2" xfId="24271" xr:uid="{9F7FEBAE-10C4-4620-82AF-55D5335DB7F0}"/>
    <cellStyle name="Normal 5 3 2 3 2 3 3 2 2 2" xfId="52200" xr:uid="{3B0E9CF3-B223-47FE-A6F5-3FC6C7999165}"/>
    <cellStyle name="Normal 5 3 2 3 2 3 3 2 3" xfId="52199" xr:uid="{68ED91D0-D285-47D2-B388-41E1BBDF1FB4}"/>
    <cellStyle name="Normal 5 3 2 3 2 3 3 3" xfId="24272" xr:uid="{73283373-91C2-4A31-9BE2-E97FF9B56463}"/>
    <cellStyle name="Normal 5 3 2 3 2 3 3 3 2" xfId="52201" xr:uid="{2D87E519-7803-4AFF-9E61-0CE0018BC3EC}"/>
    <cellStyle name="Normal 5 3 2 3 2 3 3 4" xfId="52198" xr:uid="{36522282-0FF8-4D8D-9714-604A69C5703A}"/>
    <cellStyle name="Normal 5 3 2 3 2 3 4" xfId="24273" xr:uid="{44B41D04-ABA0-42BA-B2E3-CEDF2C013F08}"/>
    <cellStyle name="Normal 5 3 2 3 2 3 4 2" xfId="24274" xr:uid="{4A60881A-6CF5-4288-AA57-AC717D0E2386}"/>
    <cellStyle name="Normal 5 3 2 3 2 3 4 2 2" xfId="52203" xr:uid="{6C7B9577-B3B1-40F8-8286-9DD8A2E2B4A1}"/>
    <cellStyle name="Normal 5 3 2 3 2 3 4 3" xfId="52202" xr:uid="{7E971729-46FF-43C2-983E-3EDE6EF8A869}"/>
    <cellStyle name="Normal 5 3 2 3 2 3 5" xfId="24275" xr:uid="{76B3B13D-6A63-4FC0-8055-3F994AE077B6}"/>
    <cellStyle name="Normal 5 3 2 3 2 3 5 2" xfId="52204" xr:uid="{6098F3A6-8B61-4C0E-B00D-3CCFD3155955}"/>
    <cellStyle name="Normal 5 3 2 3 2 3 6" xfId="52189" xr:uid="{5F93A2CE-369D-445E-869C-2E94CF85230F}"/>
    <cellStyle name="Normal 5 3 2 3 2 4" xfId="24276" xr:uid="{0B72A2B0-29F8-4B98-9325-C53368EEB2AD}"/>
    <cellStyle name="Normal 5 3 2 3 2 4 2" xfId="24277" xr:uid="{3BAA7298-FB04-426C-883C-91D9F6E59F36}"/>
    <cellStyle name="Normal 5 3 2 3 2 4 2 2" xfId="24278" xr:uid="{2896BA0E-7D02-4432-BCEB-FED3965D0CBF}"/>
    <cellStyle name="Normal 5 3 2 3 2 4 2 2 2" xfId="24279" xr:uid="{B917A69D-763C-47DC-854B-40C3D6DFFA29}"/>
    <cellStyle name="Normal 5 3 2 3 2 4 2 2 2 2" xfId="52208" xr:uid="{A72556A2-8831-49B7-AD35-C60FE6058069}"/>
    <cellStyle name="Normal 5 3 2 3 2 4 2 2 3" xfId="52207" xr:uid="{D16EE83C-31DE-43BF-9222-E683CD08A833}"/>
    <cellStyle name="Normal 5 3 2 3 2 4 2 3" xfId="24280" xr:uid="{B0C26F90-A69E-4F17-B48D-22F4CC1C3F14}"/>
    <cellStyle name="Normal 5 3 2 3 2 4 2 3 2" xfId="52209" xr:uid="{87D91C2D-4514-4EC5-8AA0-569C25F7B7BE}"/>
    <cellStyle name="Normal 5 3 2 3 2 4 2 4" xfId="52206" xr:uid="{F78AFB31-A524-43FD-A2E8-4C7471A89C4B}"/>
    <cellStyle name="Normal 5 3 2 3 2 4 3" xfId="24281" xr:uid="{D38BB124-3BCC-4AF8-8B22-9CF507C3F110}"/>
    <cellStyle name="Normal 5 3 2 3 2 4 3 2" xfId="24282" xr:uid="{C798C758-0296-43F3-B119-5EEE0D21B365}"/>
    <cellStyle name="Normal 5 3 2 3 2 4 3 2 2" xfId="52211" xr:uid="{2043C3A6-9DD8-474C-960B-34AE006E11CF}"/>
    <cellStyle name="Normal 5 3 2 3 2 4 3 3" xfId="52210" xr:uid="{0BCAA359-FE46-4248-B6E5-7CCD8B82F517}"/>
    <cellStyle name="Normal 5 3 2 3 2 4 4" xfId="24283" xr:uid="{E48B8B7F-D48A-4A5E-80FF-2E8CD74C540D}"/>
    <cellStyle name="Normal 5 3 2 3 2 4 4 2" xfId="52212" xr:uid="{732C7638-1705-4660-8F5A-939B06D20718}"/>
    <cellStyle name="Normal 5 3 2 3 2 4 5" xfId="52205" xr:uid="{ED9D5FFA-4233-486E-9307-BCA6F9A5340B}"/>
    <cellStyle name="Normal 5 3 2 3 2 5" xfId="24284" xr:uid="{7F337B31-CE5A-4A35-A873-D2CCC6705178}"/>
    <cellStyle name="Normal 5 3 2 3 2 5 2" xfId="24285" xr:uid="{B3B33F84-AF8A-46D8-BDD3-056B5DDCE686}"/>
    <cellStyle name="Normal 5 3 2 3 2 5 2 2" xfId="24286" xr:uid="{5C361769-E33A-45DC-B24F-237F4F5BA51A}"/>
    <cellStyle name="Normal 5 3 2 3 2 5 2 2 2" xfId="24287" xr:uid="{9C473EDD-90FE-46B1-A2E5-3ECE89FB0ABB}"/>
    <cellStyle name="Normal 5 3 2 3 2 5 2 2 2 2" xfId="52216" xr:uid="{06CD687C-3BF0-4B6F-98CA-68C75A2D0D60}"/>
    <cellStyle name="Normal 5 3 2 3 2 5 2 2 3" xfId="52215" xr:uid="{116D0B28-AAD4-4F93-9157-05CF6CFEA45B}"/>
    <cellStyle name="Normal 5 3 2 3 2 5 2 3" xfId="24288" xr:uid="{C4F1C536-82BC-417C-9AE2-F7F18F659515}"/>
    <cellStyle name="Normal 5 3 2 3 2 5 2 3 2" xfId="52217" xr:uid="{241F7ADA-E0D5-4DF9-AB78-2B3CBB14CF25}"/>
    <cellStyle name="Normal 5 3 2 3 2 5 2 4" xfId="52214" xr:uid="{7DD92EA2-BB9D-4B5D-B775-6967D2B5FE7E}"/>
    <cellStyle name="Normal 5 3 2 3 2 5 3" xfId="24289" xr:uid="{28C794B2-509B-4527-A0E0-4AFFD13DAABD}"/>
    <cellStyle name="Normal 5 3 2 3 2 5 3 2" xfId="24290" xr:uid="{63C8B9BE-5CC9-4107-BB42-4CA1D69D2EE6}"/>
    <cellStyle name="Normal 5 3 2 3 2 5 3 2 2" xfId="52219" xr:uid="{C794F172-2155-4845-BF79-BCF4790394BE}"/>
    <cellStyle name="Normal 5 3 2 3 2 5 3 3" xfId="52218" xr:uid="{0C38BF4C-44DB-4D97-81F4-5E4663FC2CBF}"/>
    <cellStyle name="Normal 5 3 2 3 2 5 4" xfId="24291" xr:uid="{ED151A27-D81D-4C72-B67B-2EB2BD67FD0E}"/>
    <cellStyle name="Normal 5 3 2 3 2 5 4 2" xfId="52220" xr:uid="{5124B4BF-1240-4F08-9AE2-A38862CD7C69}"/>
    <cellStyle name="Normal 5 3 2 3 2 5 5" xfId="52213" xr:uid="{6E9E5C6F-034F-4297-9A85-2FA1DB8543E3}"/>
    <cellStyle name="Normal 5 3 2 3 2 6" xfId="24292" xr:uid="{77A4D8CF-FF61-45E3-BC1F-1246E3F93DE3}"/>
    <cellStyle name="Normal 5 3 2 3 2 6 2" xfId="24293" xr:uid="{46FE0039-F69C-4D63-941B-5408F4E7B965}"/>
    <cellStyle name="Normal 5 3 2 3 2 6 2 2" xfId="24294" xr:uid="{8D832751-2232-4110-BF3A-0E4F121077A6}"/>
    <cellStyle name="Normal 5 3 2 3 2 6 2 2 2" xfId="52223" xr:uid="{17545A03-BC19-485A-8C12-8208D6DF3294}"/>
    <cellStyle name="Normal 5 3 2 3 2 6 2 3" xfId="52222" xr:uid="{5E39BD49-E398-43E7-B647-DA02EE236371}"/>
    <cellStyle name="Normal 5 3 2 3 2 6 3" xfId="24295" xr:uid="{D45F5190-CCD7-4925-85DA-31315508721E}"/>
    <cellStyle name="Normal 5 3 2 3 2 6 3 2" xfId="52224" xr:uid="{BE57D937-CB4A-46AB-BFC4-D2BA8DF395EB}"/>
    <cellStyle name="Normal 5 3 2 3 2 6 4" xfId="52221" xr:uid="{FF0EBC44-3F94-41FC-AF00-320E35FD71D0}"/>
    <cellStyle name="Normal 5 3 2 3 2 7" xfId="24296" xr:uid="{481B0076-148C-4ACF-A16B-FCFAB8BEC3A8}"/>
    <cellStyle name="Normal 5 3 2 3 2 7 2" xfId="24297" xr:uid="{D181E380-0776-4EC0-BCA9-8401973D4B21}"/>
    <cellStyle name="Normal 5 3 2 3 2 7 2 2" xfId="52226" xr:uid="{EEA21B50-023F-4AAE-8D6F-62BDE0BCF4E9}"/>
    <cellStyle name="Normal 5 3 2 3 2 7 3" xfId="52225" xr:uid="{D7442E56-9DEA-4DBE-94C9-98C0A87F9D83}"/>
    <cellStyle name="Normal 5 3 2 3 2 8" xfId="24298" xr:uid="{E4A9799D-4EDD-40AF-9EEB-1153BEC71E84}"/>
    <cellStyle name="Normal 5 3 2 3 2 8 2" xfId="52227" xr:uid="{4356BF5E-E534-4BF9-AD6F-969081FFD519}"/>
    <cellStyle name="Normal 5 3 2 3 2 9" xfId="27994" xr:uid="{84E0A0C1-707C-464E-A558-1753C8B12034}"/>
    <cellStyle name="Normal 5 3 2 3 2 9 2" xfId="55912" xr:uid="{60950A01-45C2-467F-AC52-BC84F3462A2F}"/>
    <cellStyle name="Normal 5 3 2 3 3" xfId="532" xr:uid="{633126DA-7895-46C4-84BB-CA6ABE47AD8A}"/>
    <cellStyle name="Normal 5 3 2 3 3 2" xfId="24299" xr:uid="{B8F0E18B-56B6-4EE2-B012-5EC32F32B414}"/>
    <cellStyle name="Normal 5 3 2 3 3 2 2" xfId="24300" xr:uid="{3D6F7F57-4BDE-4E54-B8EB-1AC0E1600281}"/>
    <cellStyle name="Normal 5 3 2 3 3 2 2 2" xfId="24301" xr:uid="{1C0CFA3F-E5F8-43B3-9CF2-9EB251CCE52F}"/>
    <cellStyle name="Normal 5 3 2 3 3 2 2 2 2" xfId="24302" xr:uid="{67957865-93E0-417D-A3BF-EBD82E47FA2B}"/>
    <cellStyle name="Normal 5 3 2 3 3 2 2 2 2 2" xfId="24303" xr:uid="{0A4D9A9F-CD6D-4D0B-B937-47479033C6F8}"/>
    <cellStyle name="Normal 5 3 2 3 3 2 2 2 2 2 2" xfId="52232" xr:uid="{E91B2B6D-F53C-4281-80F1-E91AF370D0BE}"/>
    <cellStyle name="Normal 5 3 2 3 3 2 2 2 2 3" xfId="52231" xr:uid="{2A271B2D-3FCB-498E-9B27-B96D53733A63}"/>
    <cellStyle name="Normal 5 3 2 3 3 2 2 2 3" xfId="24304" xr:uid="{6B56FC57-15E1-4FFE-B914-AE1BE7DF89ED}"/>
    <cellStyle name="Normal 5 3 2 3 3 2 2 2 3 2" xfId="52233" xr:uid="{1913A759-3F78-41EE-A76A-36108C5AD1BD}"/>
    <cellStyle name="Normal 5 3 2 3 3 2 2 2 4" xfId="52230" xr:uid="{720EED0E-56F6-4E77-8687-4578B5C3EC83}"/>
    <cellStyle name="Normal 5 3 2 3 3 2 2 3" xfId="24305" xr:uid="{0DE71EFA-3F67-4D0A-B098-27323408C352}"/>
    <cellStyle name="Normal 5 3 2 3 3 2 2 3 2" xfId="24306" xr:uid="{B6FC05DD-6DA2-4190-B8B8-E02C25943365}"/>
    <cellStyle name="Normal 5 3 2 3 3 2 2 3 2 2" xfId="52235" xr:uid="{9C76E2CA-9F18-44F7-94C8-4706817ABC33}"/>
    <cellStyle name="Normal 5 3 2 3 3 2 2 3 3" xfId="52234" xr:uid="{61E0A419-B380-4C65-A1B4-BFA65CF82FFE}"/>
    <cellStyle name="Normal 5 3 2 3 3 2 2 4" xfId="24307" xr:uid="{34AB376E-68DF-439E-AB17-638874CD5EC5}"/>
    <cellStyle name="Normal 5 3 2 3 3 2 2 4 2" xfId="52236" xr:uid="{99B20099-A751-4273-9223-2B7B47DD3B77}"/>
    <cellStyle name="Normal 5 3 2 3 3 2 2 5" xfId="52229" xr:uid="{619E10D7-9115-4712-AB21-10144B4BC780}"/>
    <cellStyle name="Normal 5 3 2 3 3 2 3" xfId="24308" xr:uid="{8E976705-2F2D-4383-A95B-E3A1ABA0F947}"/>
    <cellStyle name="Normal 5 3 2 3 3 2 3 2" xfId="24309" xr:uid="{CF6D0E4E-F343-4CC1-A1AF-8C9A3CBC4F19}"/>
    <cellStyle name="Normal 5 3 2 3 3 2 3 2 2" xfId="24310" xr:uid="{82F55E87-BC04-4D6D-8BA6-5FFC2A28D9E1}"/>
    <cellStyle name="Normal 5 3 2 3 3 2 3 2 2 2" xfId="52239" xr:uid="{859F8B66-36A1-461F-9D1D-7A3EF385A002}"/>
    <cellStyle name="Normal 5 3 2 3 3 2 3 2 3" xfId="52238" xr:uid="{7EC1D3A8-6782-4FC1-BB60-E2E1BAAAB567}"/>
    <cellStyle name="Normal 5 3 2 3 3 2 3 3" xfId="24311" xr:uid="{D64730DA-A752-4C4F-B21E-59B59CC01C0C}"/>
    <cellStyle name="Normal 5 3 2 3 3 2 3 3 2" xfId="52240" xr:uid="{5ADFB745-127E-4BD2-B5FC-2FDFC6F91D7F}"/>
    <cellStyle name="Normal 5 3 2 3 3 2 3 4" xfId="52237" xr:uid="{CC0479F9-27C3-4BED-9BB3-F28BC020AD28}"/>
    <cellStyle name="Normal 5 3 2 3 3 2 4" xfId="24312" xr:uid="{6BA966A4-6657-4D73-B871-61996A5B723C}"/>
    <cellStyle name="Normal 5 3 2 3 3 2 4 2" xfId="24313" xr:uid="{54E22144-4534-4AC0-AC47-DF2FCF009E5F}"/>
    <cellStyle name="Normal 5 3 2 3 3 2 4 2 2" xfId="52242" xr:uid="{1DA18563-D122-43B2-B9F3-561C6BA8BEFD}"/>
    <cellStyle name="Normal 5 3 2 3 3 2 4 3" xfId="52241" xr:uid="{A9002B0F-9216-4D6A-AF19-FF06F7060C42}"/>
    <cellStyle name="Normal 5 3 2 3 3 2 5" xfId="24314" xr:uid="{300B81D8-3480-4A36-AC65-6DBE2CAF1177}"/>
    <cellStyle name="Normal 5 3 2 3 3 2 5 2" xfId="52243" xr:uid="{0901BA69-2B52-4C24-B54A-53DA05D064A6}"/>
    <cellStyle name="Normal 5 3 2 3 3 2 6" xfId="52228" xr:uid="{78F2610A-F315-44EB-8279-EBE0FCD4C7C9}"/>
    <cellStyle name="Normal 5 3 2 3 3 3" xfId="24315" xr:uid="{F847CECB-B74C-4737-8D73-2DB684AF6EB3}"/>
    <cellStyle name="Normal 5 3 2 3 3 3 2" xfId="24316" xr:uid="{15ED1EB9-8EC6-455D-A5E0-5708F23B668D}"/>
    <cellStyle name="Normal 5 3 2 3 3 3 2 2" xfId="24317" xr:uid="{8C5B729D-EE0D-4D8A-BBEA-39B8D1B9748E}"/>
    <cellStyle name="Normal 5 3 2 3 3 3 2 2 2" xfId="24318" xr:uid="{DE793B5D-1405-41E7-B058-5E7C5AEFF50E}"/>
    <cellStyle name="Normal 5 3 2 3 3 3 2 2 2 2" xfId="52247" xr:uid="{274AC836-AB69-4E82-9806-129393424A25}"/>
    <cellStyle name="Normal 5 3 2 3 3 3 2 2 3" xfId="52246" xr:uid="{29ED6DA1-9889-4130-8BF4-4B147C05B6DD}"/>
    <cellStyle name="Normal 5 3 2 3 3 3 2 3" xfId="24319" xr:uid="{12286C7F-9DDE-4388-9DF7-9A456FA189B1}"/>
    <cellStyle name="Normal 5 3 2 3 3 3 2 3 2" xfId="52248" xr:uid="{3A962FEB-5309-41B6-976E-AB6A7D2DAE21}"/>
    <cellStyle name="Normal 5 3 2 3 3 3 2 4" xfId="52245" xr:uid="{929B2CB0-4853-46CB-858A-D003E13A4D27}"/>
    <cellStyle name="Normal 5 3 2 3 3 3 3" xfId="24320" xr:uid="{BBB0297B-7068-4E27-BA16-21A6232C5CF0}"/>
    <cellStyle name="Normal 5 3 2 3 3 3 3 2" xfId="24321" xr:uid="{59013626-3548-46F1-AC3E-962DDA63957C}"/>
    <cellStyle name="Normal 5 3 2 3 3 3 3 2 2" xfId="52250" xr:uid="{9E072491-ED0D-432D-9642-4B400C927A81}"/>
    <cellStyle name="Normal 5 3 2 3 3 3 3 3" xfId="52249" xr:uid="{D4086D3A-D8C7-4C33-889C-98524DCD2724}"/>
    <cellStyle name="Normal 5 3 2 3 3 3 4" xfId="24322" xr:uid="{B6516633-D153-4E15-84B6-F0077D979336}"/>
    <cellStyle name="Normal 5 3 2 3 3 3 4 2" xfId="52251" xr:uid="{930F5B3B-E876-4D2C-8459-68BA3A05ED15}"/>
    <cellStyle name="Normal 5 3 2 3 3 3 5" xfId="52244" xr:uid="{7D0BCCF6-3AC3-433A-8DC7-46A11336EFDD}"/>
    <cellStyle name="Normal 5 3 2 3 3 4" xfId="24323" xr:uid="{F878207B-1356-4171-8EFD-1D902CD737B1}"/>
    <cellStyle name="Normal 5 3 2 3 3 4 2" xfId="24324" xr:uid="{619BB457-77CB-451C-8BB5-F2D7903CD9DD}"/>
    <cellStyle name="Normal 5 3 2 3 3 4 2 2" xfId="24325" xr:uid="{6892A961-B778-49AA-AEB6-464A71567E16}"/>
    <cellStyle name="Normal 5 3 2 3 3 4 2 2 2" xfId="24326" xr:uid="{FF45A7BC-1CAE-4E03-9ABD-69F7A9699850}"/>
    <cellStyle name="Normal 5 3 2 3 3 4 2 2 2 2" xfId="52255" xr:uid="{4BDDD111-56DF-48D5-8C2B-12EE5225CF77}"/>
    <cellStyle name="Normal 5 3 2 3 3 4 2 2 3" xfId="52254" xr:uid="{D6238C7F-EF53-4D2E-AE2A-EB93B3D73D20}"/>
    <cellStyle name="Normal 5 3 2 3 3 4 2 3" xfId="24327" xr:uid="{19A4A567-4794-4E01-999D-1E92578CDFF3}"/>
    <cellStyle name="Normal 5 3 2 3 3 4 2 3 2" xfId="52256" xr:uid="{0B56299C-CF8B-4622-81A4-8CC12CEF7494}"/>
    <cellStyle name="Normal 5 3 2 3 3 4 2 4" xfId="52253" xr:uid="{0D898E9C-A67C-40F2-9A32-B814D457E906}"/>
    <cellStyle name="Normal 5 3 2 3 3 4 3" xfId="24328" xr:uid="{44016021-34F4-4237-A549-D5C7C40E2992}"/>
    <cellStyle name="Normal 5 3 2 3 3 4 3 2" xfId="24329" xr:uid="{BFC1515C-7F70-4F50-9F0C-A2641AA7DF5A}"/>
    <cellStyle name="Normal 5 3 2 3 3 4 3 2 2" xfId="52258" xr:uid="{A3ECF2AD-F0CE-44D6-A6D7-6BA1F2CA2795}"/>
    <cellStyle name="Normal 5 3 2 3 3 4 3 3" xfId="52257" xr:uid="{9C1F58CE-DBB3-4F2A-B6F1-2FC326223F69}"/>
    <cellStyle name="Normal 5 3 2 3 3 4 4" xfId="24330" xr:uid="{A0150A4D-BDF9-4F21-9737-8DD53F28CB23}"/>
    <cellStyle name="Normal 5 3 2 3 3 4 4 2" xfId="52259" xr:uid="{408EEB71-806D-47D2-B3BB-A48A0BCC07AB}"/>
    <cellStyle name="Normal 5 3 2 3 3 4 5" xfId="52252" xr:uid="{4AEE61F8-8DC8-4DC1-8118-CDF0F8F7C5E3}"/>
    <cellStyle name="Normal 5 3 2 3 3 5" xfId="24331" xr:uid="{3E00C804-F4E5-45A1-B4A9-1C174E3966D6}"/>
    <cellStyle name="Normal 5 3 2 3 3 5 2" xfId="24332" xr:uid="{5BE45FA5-0281-4FE6-9017-C87040ED0399}"/>
    <cellStyle name="Normal 5 3 2 3 3 5 2 2" xfId="24333" xr:uid="{30A7AC6D-D714-4580-8DF1-B3EEAC9CBE9E}"/>
    <cellStyle name="Normal 5 3 2 3 3 5 2 2 2" xfId="52262" xr:uid="{B26A89EE-E38C-459C-B276-F24BA0EA4EF5}"/>
    <cellStyle name="Normal 5 3 2 3 3 5 2 3" xfId="52261" xr:uid="{0208CE43-ADEA-4DF6-8A15-532689043B8B}"/>
    <cellStyle name="Normal 5 3 2 3 3 5 3" xfId="24334" xr:uid="{C4DB73AA-3CF3-4485-97EA-63FC6CA55F9D}"/>
    <cellStyle name="Normal 5 3 2 3 3 5 3 2" xfId="52263" xr:uid="{B086CBC6-EE54-4972-9389-005858D0DF16}"/>
    <cellStyle name="Normal 5 3 2 3 3 5 4" xfId="52260" xr:uid="{951954F3-380A-4342-919C-F30293E07DF5}"/>
    <cellStyle name="Normal 5 3 2 3 3 6" xfId="24335" xr:uid="{4FA3F0FB-69EF-46CE-A6C6-19201F26C32E}"/>
    <cellStyle name="Normal 5 3 2 3 3 6 2" xfId="24336" xr:uid="{DC2F43E4-0E96-489C-AC12-2F1BEBB35E79}"/>
    <cellStyle name="Normal 5 3 2 3 3 6 2 2" xfId="52265" xr:uid="{7BA7D45E-1520-4365-8074-F1C3463E871B}"/>
    <cellStyle name="Normal 5 3 2 3 3 6 3" xfId="52264" xr:uid="{1CAC1E1C-E45D-44CE-A16B-E08269FB219D}"/>
    <cellStyle name="Normal 5 3 2 3 3 7" xfId="24337" xr:uid="{25B2DA00-6663-4115-AC12-E2AED6996DB5}"/>
    <cellStyle name="Normal 5 3 2 3 3 7 2" xfId="52266" xr:uid="{84AF2D62-9247-4E9D-AFEE-C9A6BA010CDC}"/>
    <cellStyle name="Normal 5 3 2 3 3 8" xfId="28511" xr:uid="{028DA41D-78ED-4626-B990-E3C11429BE51}"/>
    <cellStyle name="Normal 5 3 2 3 4" xfId="24338" xr:uid="{0853DC0C-5B3B-4EE0-9DDE-8197772DC1FA}"/>
    <cellStyle name="Normal 5 3 2 3 4 2" xfId="24339" xr:uid="{81F9A2D5-0104-4276-B24F-913E3594655C}"/>
    <cellStyle name="Normal 5 3 2 3 4 2 2" xfId="24340" xr:uid="{7DE577FC-BEB4-4D5A-949C-A13FAD046267}"/>
    <cellStyle name="Normal 5 3 2 3 4 2 2 2" xfId="24341" xr:uid="{CC6E69B8-05FD-4498-8359-4E1E016C71F2}"/>
    <cellStyle name="Normal 5 3 2 3 4 2 2 2 2" xfId="24342" xr:uid="{67D395E0-1A54-4F25-9934-658FADF93442}"/>
    <cellStyle name="Normal 5 3 2 3 4 2 2 2 2 2" xfId="52271" xr:uid="{753410A4-1FF1-4946-89D5-6CAAE582FB54}"/>
    <cellStyle name="Normal 5 3 2 3 4 2 2 2 3" xfId="52270" xr:uid="{C7E426BB-F44E-437C-953B-1D29BDE5F030}"/>
    <cellStyle name="Normal 5 3 2 3 4 2 2 3" xfId="24343" xr:uid="{357EB099-773F-4926-856F-942628DC3927}"/>
    <cellStyle name="Normal 5 3 2 3 4 2 2 3 2" xfId="52272" xr:uid="{B3500EAE-D83D-4798-BE3A-8EE48AB9A6AC}"/>
    <cellStyle name="Normal 5 3 2 3 4 2 2 4" xfId="52269" xr:uid="{D82CBA8D-9DD7-4188-BBE8-66E52105DBA9}"/>
    <cellStyle name="Normal 5 3 2 3 4 2 3" xfId="24344" xr:uid="{B199C885-83DF-4595-AC35-47010CF3F7A4}"/>
    <cellStyle name="Normal 5 3 2 3 4 2 3 2" xfId="24345" xr:uid="{23A04A8A-530D-4E93-B061-9B33C383DDE6}"/>
    <cellStyle name="Normal 5 3 2 3 4 2 3 2 2" xfId="52274" xr:uid="{131DDCF6-E447-45DE-BAC8-431A8C857DB8}"/>
    <cellStyle name="Normal 5 3 2 3 4 2 3 3" xfId="52273" xr:uid="{B18F1C49-719B-4F26-A233-3258F22101D4}"/>
    <cellStyle name="Normal 5 3 2 3 4 2 4" xfId="24346" xr:uid="{D4BD535A-B79F-46AD-9E8E-5CE21F855EF0}"/>
    <cellStyle name="Normal 5 3 2 3 4 2 4 2" xfId="52275" xr:uid="{35CB3702-190C-4317-AD34-EF94C8AF2FF3}"/>
    <cellStyle name="Normal 5 3 2 3 4 2 5" xfId="52268" xr:uid="{9ACC51DA-6A3D-407E-8F0F-F1F15BE49A97}"/>
    <cellStyle name="Normal 5 3 2 3 4 3" xfId="24347" xr:uid="{4D5B4ADE-21D0-434E-AF26-5898E968015A}"/>
    <cellStyle name="Normal 5 3 2 3 4 3 2" xfId="24348" xr:uid="{44006F6F-89DB-4978-AA5C-C66332397E72}"/>
    <cellStyle name="Normal 5 3 2 3 4 3 2 2" xfId="24349" xr:uid="{C24AEE14-8962-44A3-8BE6-A91D793E6045}"/>
    <cellStyle name="Normal 5 3 2 3 4 3 2 2 2" xfId="52278" xr:uid="{8252117C-FF74-49C7-847C-925028A0DE7A}"/>
    <cellStyle name="Normal 5 3 2 3 4 3 2 3" xfId="52277" xr:uid="{01358C03-684B-46F5-A1E0-392AEC327E1F}"/>
    <cellStyle name="Normal 5 3 2 3 4 3 3" xfId="24350" xr:uid="{62B4DE14-0C2B-4B73-B99D-1C97C28D2E41}"/>
    <cellStyle name="Normal 5 3 2 3 4 3 3 2" xfId="52279" xr:uid="{A5D219A1-3768-413A-9060-B35DE93CD968}"/>
    <cellStyle name="Normal 5 3 2 3 4 3 4" xfId="52276" xr:uid="{C8B5E2D7-5D57-42CF-93DB-5F223D3C7B0B}"/>
    <cellStyle name="Normal 5 3 2 3 4 4" xfId="24351" xr:uid="{8C00285F-DC86-48BE-8419-0751DEF55560}"/>
    <cellStyle name="Normal 5 3 2 3 4 4 2" xfId="24352" xr:uid="{8B9D5A32-F29F-4B53-8C3D-7345F73A4B20}"/>
    <cellStyle name="Normal 5 3 2 3 4 4 2 2" xfId="52281" xr:uid="{104851B9-7417-4DF7-A66A-948041B2AD22}"/>
    <cellStyle name="Normal 5 3 2 3 4 4 3" xfId="52280" xr:uid="{AF7D1893-B1D0-428F-8882-97EEC5CF18C4}"/>
    <cellStyle name="Normal 5 3 2 3 4 5" xfId="24353" xr:uid="{8108EE36-8BA7-4107-B158-4FD14DF59949}"/>
    <cellStyle name="Normal 5 3 2 3 4 5 2" xfId="52282" xr:uid="{F6F8EE33-A283-4C42-BFA1-9A49BB9376F7}"/>
    <cellStyle name="Normal 5 3 2 3 4 6" xfId="52267" xr:uid="{0AA65661-8BE1-49EB-9A36-7A85EDFE0D33}"/>
    <cellStyle name="Normal 5 3 2 3 5" xfId="24354" xr:uid="{1496DA37-F114-4348-83C0-7F00910A2C89}"/>
    <cellStyle name="Normal 5 3 2 3 5 2" xfId="24355" xr:uid="{BEA21781-3016-4B43-B4AE-11C4F747F2D4}"/>
    <cellStyle name="Normal 5 3 2 3 5 2 2" xfId="24356" xr:uid="{FEFF2862-8123-44AA-82BB-F2C5AD8CD2CD}"/>
    <cellStyle name="Normal 5 3 2 3 5 2 2 2" xfId="24357" xr:uid="{D50229A1-F4D0-447B-B992-303F17E1073C}"/>
    <cellStyle name="Normal 5 3 2 3 5 2 2 2 2" xfId="52286" xr:uid="{59524CCB-A336-4026-AA0C-027B9E8E7831}"/>
    <cellStyle name="Normal 5 3 2 3 5 2 2 3" xfId="52285" xr:uid="{D1E9D271-6264-4F84-BAA2-7FDC6BB3C770}"/>
    <cellStyle name="Normal 5 3 2 3 5 2 3" xfId="24358" xr:uid="{3D126BE7-DBB4-41DC-A195-5846CDB3D6D7}"/>
    <cellStyle name="Normal 5 3 2 3 5 2 3 2" xfId="52287" xr:uid="{0EB3FC4D-8C91-446B-ADE2-8C59FA61B676}"/>
    <cellStyle name="Normal 5 3 2 3 5 2 4" xfId="52284" xr:uid="{114920F6-277A-4415-892F-D23A3B10D406}"/>
    <cellStyle name="Normal 5 3 2 3 5 3" xfId="24359" xr:uid="{72AF5387-C423-47A9-A540-39D38CDF3D6D}"/>
    <cellStyle name="Normal 5 3 2 3 5 3 2" xfId="24360" xr:uid="{ED05AF6B-E37E-4ED5-9514-5F086BF59C6E}"/>
    <cellStyle name="Normal 5 3 2 3 5 3 2 2" xfId="52289" xr:uid="{9725FFEE-15FC-446C-B162-38B9970791EC}"/>
    <cellStyle name="Normal 5 3 2 3 5 3 3" xfId="52288" xr:uid="{CE0D8F23-1E6E-4946-BF76-A14FD9A69D9B}"/>
    <cellStyle name="Normal 5 3 2 3 5 4" xfId="24361" xr:uid="{7CAAF97B-B34B-4766-BC94-0B27E55BE28F}"/>
    <cellStyle name="Normal 5 3 2 3 5 4 2" xfId="52290" xr:uid="{F4CEB8C5-C819-43D6-8AD0-90DC22207EFF}"/>
    <cellStyle name="Normal 5 3 2 3 5 5" xfId="52283" xr:uid="{A92A8E2F-54F0-49B6-9B33-C88B99AA0920}"/>
    <cellStyle name="Normal 5 3 2 3 6" xfId="24362" xr:uid="{E4A978FE-82A7-404E-94FF-9441A5AC6B90}"/>
    <cellStyle name="Normal 5 3 2 3 6 2" xfId="24363" xr:uid="{03A507BE-5A4F-42AE-A70E-D632E9AA3F03}"/>
    <cellStyle name="Normal 5 3 2 3 6 2 2" xfId="24364" xr:uid="{2E3DE298-2AEB-46AB-8C52-4D6922408B82}"/>
    <cellStyle name="Normal 5 3 2 3 6 2 2 2" xfId="24365" xr:uid="{CD03DC58-DF5B-4D34-A822-3C29859799AA}"/>
    <cellStyle name="Normal 5 3 2 3 6 2 2 2 2" xfId="52294" xr:uid="{FC7A875B-455B-4AC2-A3E1-825823839367}"/>
    <cellStyle name="Normal 5 3 2 3 6 2 2 3" xfId="52293" xr:uid="{92CA1B3C-FAB3-4E4E-9C22-36517A1E76D5}"/>
    <cellStyle name="Normal 5 3 2 3 6 2 3" xfId="24366" xr:uid="{BFC36089-B087-45AC-9774-88E5853BA87D}"/>
    <cellStyle name="Normal 5 3 2 3 6 2 3 2" xfId="52295" xr:uid="{5673F151-0023-4B4B-BAD5-D35BD32A1EDC}"/>
    <cellStyle name="Normal 5 3 2 3 6 2 4" xfId="52292" xr:uid="{B900140D-E3D4-419D-841F-5AED02AF4557}"/>
    <cellStyle name="Normal 5 3 2 3 6 3" xfId="24367" xr:uid="{38D77FFF-16C6-436F-8B42-8E44DBFB5DF0}"/>
    <cellStyle name="Normal 5 3 2 3 6 3 2" xfId="24368" xr:uid="{5E6DE944-B46C-44F3-B830-896E6C4975CE}"/>
    <cellStyle name="Normal 5 3 2 3 6 3 2 2" xfId="52297" xr:uid="{74EB0985-939F-4E04-84F9-F57E2B9B5030}"/>
    <cellStyle name="Normal 5 3 2 3 6 3 3" xfId="52296" xr:uid="{C8A153E5-667F-41EA-99C0-04C676CC9FB6}"/>
    <cellStyle name="Normal 5 3 2 3 6 4" xfId="24369" xr:uid="{733A26A9-0035-41CE-9500-13F5AA679339}"/>
    <cellStyle name="Normal 5 3 2 3 6 4 2" xfId="52298" xr:uid="{FD46547E-0A39-466B-AB69-274A51A02082}"/>
    <cellStyle name="Normal 5 3 2 3 6 5" xfId="52291" xr:uid="{E89E26FF-C837-41BE-9EE1-7EB65F3F3F4B}"/>
    <cellStyle name="Normal 5 3 2 3 7" xfId="24370" xr:uid="{434F0D7D-D3DC-4A7F-BAB1-FEC427C55D97}"/>
    <cellStyle name="Normal 5 3 2 3 7 2" xfId="24371" xr:uid="{57E49CD7-AE64-4223-A04C-20858613FFE2}"/>
    <cellStyle name="Normal 5 3 2 3 7 2 2" xfId="24372" xr:uid="{3903E062-0574-4FD7-9170-59AFAA057C4C}"/>
    <cellStyle name="Normal 5 3 2 3 7 2 2 2" xfId="52301" xr:uid="{05B4016A-7481-4808-8D84-872684A400EA}"/>
    <cellStyle name="Normal 5 3 2 3 7 2 3" xfId="52300" xr:uid="{2B6C0D39-81CF-4027-932A-01F00391C776}"/>
    <cellStyle name="Normal 5 3 2 3 7 3" xfId="24373" xr:uid="{39E8D32D-A72F-4FF8-8F21-3FD97E26AEC8}"/>
    <cellStyle name="Normal 5 3 2 3 7 3 2" xfId="52302" xr:uid="{A69D393C-E354-4B88-8068-F94D465A8398}"/>
    <cellStyle name="Normal 5 3 2 3 7 4" xfId="52299" xr:uid="{FE8E9914-50A1-498E-8A68-FCFDEDD2BB0C}"/>
    <cellStyle name="Normal 5 3 2 3 8" xfId="24374" xr:uid="{14042EDE-562A-44A5-8D36-63168385D184}"/>
    <cellStyle name="Normal 5 3 2 3 8 2" xfId="24375" xr:uid="{728BD891-CCFC-4CA2-A0F2-FF459706BF18}"/>
    <cellStyle name="Normal 5 3 2 3 8 2 2" xfId="52304" xr:uid="{B49AAB77-F0F1-492A-B51F-CBFF60B94870}"/>
    <cellStyle name="Normal 5 3 2 3 8 3" xfId="52303" xr:uid="{6155433E-3F2E-4D76-8F87-21441537CF5F}"/>
    <cellStyle name="Normal 5 3 2 3 9" xfId="24376" xr:uid="{E50B7666-440D-4E43-B14C-15589E90AABC}"/>
    <cellStyle name="Normal 5 3 2 3 9 2" xfId="52305" xr:uid="{B3E6A524-9485-4B0A-B611-838D7227B8B5}"/>
    <cellStyle name="Normal 5 3 2 4" xfId="262" xr:uid="{A0768178-539A-48CB-A50B-8EDA5BEF607F}"/>
    <cellStyle name="Normal 5 3 2 4 10" xfId="28243" xr:uid="{95640265-D4C3-4710-88C4-04E512C6CFC7}"/>
    <cellStyle name="Normal 5 3 2 4 2" xfId="609" xr:uid="{852F1D92-9D2D-49A1-B648-61AD91364362}"/>
    <cellStyle name="Normal 5 3 2 4 2 2" xfId="24377" xr:uid="{00365F0F-45F9-408B-8E11-CAAE83CF0F84}"/>
    <cellStyle name="Normal 5 3 2 4 2 2 2" xfId="24378" xr:uid="{899A50CF-E9AD-4273-8859-57D002E25FD9}"/>
    <cellStyle name="Normal 5 3 2 4 2 2 2 2" xfId="24379" xr:uid="{C4F3FB24-7D36-4924-91D0-46508C1C6949}"/>
    <cellStyle name="Normal 5 3 2 4 2 2 2 2 2" xfId="24380" xr:uid="{36ED9680-C9F5-4E93-9986-97922F693F38}"/>
    <cellStyle name="Normal 5 3 2 4 2 2 2 2 2 2" xfId="24381" xr:uid="{7EE7A2E7-D14B-4B80-A9F8-52D6036AACF7}"/>
    <cellStyle name="Normal 5 3 2 4 2 2 2 2 2 2 2" xfId="52310" xr:uid="{7AB12DDA-3E5F-4ABA-B799-2FBD64516BAB}"/>
    <cellStyle name="Normal 5 3 2 4 2 2 2 2 2 3" xfId="52309" xr:uid="{3BF3EB65-D4A3-4F0C-B264-0CB227DBF11B}"/>
    <cellStyle name="Normal 5 3 2 4 2 2 2 2 3" xfId="24382" xr:uid="{C09AA5E0-D7EE-488C-8917-944C67E1A796}"/>
    <cellStyle name="Normal 5 3 2 4 2 2 2 2 3 2" xfId="52311" xr:uid="{4E229244-7936-421E-B180-CCBCD52543DF}"/>
    <cellStyle name="Normal 5 3 2 4 2 2 2 2 4" xfId="52308" xr:uid="{30D906DB-29E7-4EDE-9373-66C6EA582256}"/>
    <cellStyle name="Normal 5 3 2 4 2 2 2 3" xfId="24383" xr:uid="{A1C80272-38D5-4CFB-A758-BAE0817245C4}"/>
    <cellStyle name="Normal 5 3 2 4 2 2 2 3 2" xfId="24384" xr:uid="{E744D9FE-BE0F-455A-8B06-E3E3219D8797}"/>
    <cellStyle name="Normal 5 3 2 4 2 2 2 3 2 2" xfId="52313" xr:uid="{38BA534C-89B5-4BE9-975B-E1C6B47A9677}"/>
    <cellStyle name="Normal 5 3 2 4 2 2 2 3 3" xfId="52312" xr:uid="{9157AB9D-21B7-4569-BA89-9F9D38205BA9}"/>
    <cellStyle name="Normal 5 3 2 4 2 2 2 4" xfId="24385" xr:uid="{C40B72A6-FE07-4507-9094-BC5DEAE9ACD4}"/>
    <cellStyle name="Normal 5 3 2 4 2 2 2 4 2" xfId="52314" xr:uid="{2CB1C713-E64E-4E9E-BA2A-700DE541A1BD}"/>
    <cellStyle name="Normal 5 3 2 4 2 2 2 5" xfId="52307" xr:uid="{96E17DDB-2CF5-485D-9110-07BF9A6F5DDB}"/>
    <cellStyle name="Normal 5 3 2 4 2 2 3" xfId="24386" xr:uid="{B14A515A-B937-4365-A2BB-19D0600B1A69}"/>
    <cellStyle name="Normal 5 3 2 4 2 2 3 2" xfId="24387" xr:uid="{125BC7CA-4578-496F-849B-0C417C087704}"/>
    <cellStyle name="Normal 5 3 2 4 2 2 3 2 2" xfId="24388" xr:uid="{5DC1D3E5-D2A3-43D9-8D07-FE54D196A677}"/>
    <cellStyle name="Normal 5 3 2 4 2 2 3 2 2 2" xfId="52317" xr:uid="{9A9EAA3C-8B5E-47E0-8E8C-60E347D684F4}"/>
    <cellStyle name="Normal 5 3 2 4 2 2 3 2 3" xfId="52316" xr:uid="{3C940605-DCB7-43E1-B70D-A2A35C1890A6}"/>
    <cellStyle name="Normal 5 3 2 4 2 2 3 3" xfId="24389" xr:uid="{09DCD324-E099-496C-B6B9-6153C24FDF8B}"/>
    <cellStyle name="Normal 5 3 2 4 2 2 3 3 2" xfId="52318" xr:uid="{315CC1A3-7916-4968-B9A2-F324761419A4}"/>
    <cellStyle name="Normal 5 3 2 4 2 2 3 4" xfId="52315" xr:uid="{6BDD7C06-05AF-4C53-BE8F-1AB46B4E8611}"/>
    <cellStyle name="Normal 5 3 2 4 2 2 4" xfId="24390" xr:uid="{EA421D0D-EE77-490C-94FC-75A88024399B}"/>
    <cellStyle name="Normal 5 3 2 4 2 2 4 2" xfId="24391" xr:uid="{A7C4FCF6-18A3-44D4-ADF5-E1CEC7340DFD}"/>
    <cellStyle name="Normal 5 3 2 4 2 2 4 2 2" xfId="52320" xr:uid="{EB57458E-6CFE-4285-870F-F7FDD1EF5DB7}"/>
    <cellStyle name="Normal 5 3 2 4 2 2 4 3" xfId="52319" xr:uid="{F564ECB4-D697-4ABC-8C0B-3E90653B771C}"/>
    <cellStyle name="Normal 5 3 2 4 2 2 5" xfId="24392" xr:uid="{41318E14-EC78-4E86-A066-781A1C497724}"/>
    <cellStyle name="Normal 5 3 2 4 2 2 5 2" xfId="52321" xr:uid="{A1F8C0E5-D4AE-4F26-8F4F-C20DE9A7F0DA}"/>
    <cellStyle name="Normal 5 3 2 4 2 2 6" xfId="52306" xr:uid="{8D59B871-F62C-4162-8690-949007D3D126}"/>
    <cellStyle name="Normal 5 3 2 4 2 3" xfId="24393" xr:uid="{34772DA5-A15B-4052-892B-769A89FA60DE}"/>
    <cellStyle name="Normal 5 3 2 4 2 3 2" xfId="24394" xr:uid="{AA337612-2D58-4D39-9687-0232860BBF62}"/>
    <cellStyle name="Normal 5 3 2 4 2 3 2 2" xfId="24395" xr:uid="{0CBB8BAB-C45A-4460-BD17-C18B8143B3FD}"/>
    <cellStyle name="Normal 5 3 2 4 2 3 2 2 2" xfId="24396" xr:uid="{715A68CF-F111-400A-9B18-840E4AA09D51}"/>
    <cellStyle name="Normal 5 3 2 4 2 3 2 2 2 2" xfId="52325" xr:uid="{5403E64C-9EE3-46E8-85F8-112135880F0F}"/>
    <cellStyle name="Normal 5 3 2 4 2 3 2 2 3" xfId="52324" xr:uid="{A5997761-8E7C-40D7-AD78-671928E3A338}"/>
    <cellStyle name="Normal 5 3 2 4 2 3 2 3" xfId="24397" xr:uid="{7C407F52-95FE-4D03-BA5A-A91A98C1B4CB}"/>
    <cellStyle name="Normal 5 3 2 4 2 3 2 3 2" xfId="52326" xr:uid="{1B5F2CF7-8932-44ED-A262-2E92F4A68ABC}"/>
    <cellStyle name="Normal 5 3 2 4 2 3 2 4" xfId="52323" xr:uid="{8B5B8728-73C8-4790-BF45-87928B699F7C}"/>
    <cellStyle name="Normal 5 3 2 4 2 3 3" xfId="24398" xr:uid="{6CE81600-CC75-429C-B392-0E29EF7B4144}"/>
    <cellStyle name="Normal 5 3 2 4 2 3 3 2" xfId="24399" xr:uid="{6C4FCDFB-B43C-4001-88DF-2E70F06534EA}"/>
    <cellStyle name="Normal 5 3 2 4 2 3 3 2 2" xfId="52328" xr:uid="{31AFFAB3-D644-4195-B44C-B1F08D020813}"/>
    <cellStyle name="Normal 5 3 2 4 2 3 3 3" xfId="52327" xr:uid="{82471904-A62A-49AD-9D6F-27C5063A68DF}"/>
    <cellStyle name="Normal 5 3 2 4 2 3 4" xfId="24400" xr:uid="{054B9D1A-974D-44CD-B8C2-3BA58C0448A2}"/>
    <cellStyle name="Normal 5 3 2 4 2 3 4 2" xfId="52329" xr:uid="{25C51C7F-B4E8-49FC-B47A-05AC00317BD3}"/>
    <cellStyle name="Normal 5 3 2 4 2 3 5" xfId="52322" xr:uid="{2660783A-A07B-4FF5-ACF0-E09F54F6695F}"/>
    <cellStyle name="Normal 5 3 2 4 2 4" xfId="24401" xr:uid="{474D734B-553E-4EFA-A954-70156389BF72}"/>
    <cellStyle name="Normal 5 3 2 4 2 4 2" xfId="24402" xr:uid="{0746A8D7-B228-4C9D-9FDE-6A2E13FAD3E3}"/>
    <cellStyle name="Normal 5 3 2 4 2 4 2 2" xfId="24403" xr:uid="{15CE717F-387C-4C1D-A884-BFA324AF2644}"/>
    <cellStyle name="Normal 5 3 2 4 2 4 2 2 2" xfId="24404" xr:uid="{4A0EB266-3B2A-41A4-9712-BF33B0919301}"/>
    <cellStyle name="Normal 5 3 2 4 2 4 2 2 2 2" xfId="52333" xr:uid="{2F83799D-9799-4C5F-B3B3-82C3731992B8}"/>
    <cellStyle name="Normal 5 3 2 4 2 4 2 2 3" xfId="52332" xr:uid="{8AFE153B-3CAF-4E67-A05A-13154162ABD2}"/>
    <cellStyle name="Normal 5 3 2 4 2 4 2 3" xfId="24405" xr:uid="{373CB6CE-1E3E-4429-B9FE-7FE1A75AD5C2}"/>
    <cellStyle name="Normal 5 3 2 4 2 4 2 3 2" xfId="52334" xr:uid="{92805489-E20A-4264-8119-5D493026F4DE}"/>
    <cellStyle name="Normal 5 3 2 4 2 4 2 4" xfId="52331" xr:uid="{11093A59-502E-45A8-839C-D2DC9AF84F41}"/>
    <cellStyle name="Normal 5 3 2 4 2 4 3" xfId="24406" xr:uid="{938CE63B-4EAA-414E-A11D-A80C72AD61D0}"/>
    <cellStyle name="Normal 5 3 2 4 2 4 3 2" xfId="24407" xr:uid="{E9304E72-9688-4D8A-82AC-12FFB73B9155}"/>
    <cellStyle name="Normal 5 3 2 4 2 4 3 2 2" xfId="52336" xr:uid="{D3B223AC-A735-4D4F-91FF-3EC680FC3B25}"/>
    <cellStyle name="Normal 5 3 2 4 2 4 3 3" xfId="52335" xr:uid="{82782807-4BE9-4F86-8B69-21A5D66D396A}"/>
    <cellStyle name="Normal 5 3 2 4 2 4 4" xfId="24408" xr:uid="{ECE0818F-29B0-42E1-9AB8-8A57B647FAEC}"/>
    <cellStyle name="Normal 5 3 2 4 2 4 4 2" xfId="52337" xr:uid="{44ABEB7E-74D4-4413-A7B7-FF7FB3C5E73E}"/>
    <cellStyle name="Normal 5 3 2 4 2 4 5" xfId="52330" xr:uid="{2DB4F993-947C-40F6-AF41-547D8F929BD3}"/>
    <cellStyle name="Normal 5 3 2 4 2 5" xfId="24409" xr:uid="{F9240B7D-4FD1-4C8A-BFE6-DA51FE214979}"/>
    <cellStyle name="Normal 5 3 2 4 2 5 2" xfId="24410" xr:uid="{60D90AB2-2883-4517-89BB-7DFFDA82084C}"/>
    <cellStyle name="Normal 5 3 2 4 2 5 2 2" xfId="24411" xr:uid="{2172474E-FA73-4B19-AB76-C134C30223A4}"/>
    <cellStyle name="Normal 5 3 2 4 2 5 2 2 2" xfId="52340" xr:uid="{761F453A-A34E-4327-A12F-808C5712ABE7}"/>
    <cellStyle name="Normal 5 3 2 4 2 5 2 3" xfId="52339" xr:uid="{AA67E83E-B2FA-447E-ADE9-F3418E4F9AB4}"/>
    <cellStyle name="Normal 5 3 2 4 2 5 3" xfId="24412" xr:uid="{2361A038-5158-4D6F-9934-634D2D0DBE8C}"/>
    <cellStyle name="Normal 5 3 2 4 2 5 3 2" xfId="52341" xr:uid="{89F32462-0399-43C8-8FD3-3A0AF5C4484E}"/>
    <cellStyle name="Normal 5 3 2 4 2 5 4" xfId="52338" xr:uid="{6517D6CA-2ECF-4872-9982-1BAC6EE50C3D}"/>
    <cellStyle name="Normal 5 3 2 4 2 6" xfId="24413" xr:uid="{40CCD01F-7099-45C4-B1BC-E7864FD7AA99}"/>
    <cellStyle name="Normal 5 3 2 4 2 6 2" xfId="24414" xr:uid="{FB7AAA86-78BD-41E6-B4F1-B0B317C02D6C}"/>
    <cellStyle name="Normal 5 3 2 4 2 6 2 2" xfId="52343" xr:uid="{8985589F-7505-48C5-AAE0-E67A7F6A6DED}"/>
    <cellStyle name="Normal 5 3 2 4 2 6 3" xfId="52342" xr:uid="{2B7AF98C-CD1A-4A55-984D-C33324BD97C3}"/>
    <cellStyle name="Normal 5 3 2 4 2 7" xfId="24415" xr:uid="{B6F6EF1D-CE84-4A2F-A73E-AA6C13CDC646}"/>
    <cellStyle name="Normal 5 3 2 4 2 7 2" xfId="52344" xr:uid="{0B9B7C2A-5E0C-47F1-AD01-720DA502AD98}"/>
    <cellStyle name="Normal 5 3 2 4 2 8" xfId="28588" xr:uid="{498A4C38-4AF9-4362-B4C1-EBE069AABB89}"/>
    <cellStyle name="Normal 5 3 2 4 3" xfId="24416" xr:uid="{28A03B6F-5447-415B-BDCB-956F97EAA7D3}"/>
    <cellStyle name="Normal 5 3 2 4 3 2" xfId="24417" xr:uid="{E46F4908-DC23-40C6-B99A-77054CD4027C}"/>
    <cellStyle name="Normal 5 3 2 4 3 2 2" xfId="24418" xr:uid="{390BA238-2B21-43CD-B3BE-33BCE6595AFA}"/>
    <cellStyle name="Normal 5 3 2 4 3 2 2 2" xfId="24419" xr:uid="{5EDC3DF0-D9E2-4686-935C-9904CFBEB813}"/>
    <cellStyle name="Normal 5 3 2 4 3 2 2 2 2" xfId="24420" xr:uid="{7DEC17CB-6ABE-45B0-8FEC-46499C69E402}"/>
    <cellStyle name="Normal 5 3 2 4 3 2 2 2 2 2" xfId="52349" xr:uid="{CC8CAF1B-2538-4DBA-BA3E-011FAFD07E93}"/>
    <cellStyle name="Normal 5 3 2 4 3 2 2 2 3" xfId="52348" xr:uid="{0AD4C4AE-4914-4C50-9DC1-5CEB1B7B43DA}"/>
    <cellStyle name="Normal 5 3 2 4 3 2 2 3" xfId="24421" xr:uid="{FBD7F599-3E51-4447-870C-E9B304722636}"/>
    <cellStyle name="Normal 5 3 2 4 3 2 2 3 2" xfId="52350" xr:uid="{C63A6472-DBC1-4EDA-902F-240B7629A459}"/>
    <cellStyle name="Normal 5 3 2 4 3 2 2 4" xfId="52347" xr:uid="{BA5F79E0-F93B-403F-919E-401D24224F96}"/>
    <cellStyle name="Normal 5 3 2 4 3 2 3" xfId="24422" xr:uid="{2DD6E017-6A5D-4CCA-A252-07EB99311492}"/>
    <cellStyle name="Normal 5 3 2 4 3 2 3 2" xfId="24423" xr:uid="{D3188432-6E0F-4A1E-8ED0-5E368744E3BF}"/>
    <cellStyle name="Normal 5 3 2 4 3 2 3 2 2" xfId="52352" xr:uid="{3EAC8D58-3DCB-4BD9-9922-11EB87EED82E}"/>
    <cellStyle name="Normal 5 3 2 4 3 2 3 3" xfId="52351" xr:uid="{94F83ADC-1D64-4A0D-9925-F39C81C7B204}"/>
    <cellStyle name="Normal 5 3 2 4 3 2 4" xfId="24424" xr:uid="{30EE11B2-F1B3-4759-BE3F-E1086F6BCD5C}"/>
    <cellStyle name="Normal 5 3 2 4 3 2 4 2" xfId="52353" xr:uid="{D2BC9CA2-F0AA-4301-8051-7DA71B3011D5}"/>
    <cellStyle name="Normal 5 3 2 4 3 2 5" xfId="52346" xr:uid="{B2A07A02-8088-49A7-946F-1160CE65946B}"/>
    <cellStyle name="Normal 5 3 2 4 3 3" xfId="24425" xr:uid="{51709E42-2DF2-4A03-AFAD-7E6C163C7210}"/>
    <cellStyle name="Normal 5 3 2 4 3 3 2" xfId="24426" xr:uid="{03480E9E-99FC-4312-A66C-6023FBBFB5FD}"/>
    <cellStyle name="Normal 5 3 2 4 3 3 2 2" xfId="24427" xr:uid="{9624AFF3-F577-4147-A69E-F6CEFF155A17}"/>
    <cellStyle name="Normal 5 3 2 4 3 3 2 2 2" xfId="52356" xr:uid="{39C27FAA-C2A3-4593-8635-E3B71A09839A}"/>
    <cellStyle name="Normal 5 3 2 4 3 3 2 3" xfId="52355" xr:uid="{FC3DEF27-E8F2-4F37-BFC5-DAF3F0F9B1E4}"/>
    <cellStyle name="Normal 5 3 2 4 3 3 3" xfId="24428" xr:uid="{DFBE31B9-6A35-4C41-B5E8-14382E992B94}"/>
    <cellStyle name="Normal 5 3 2 4 3 3 3 2" xfId="52357" xr:uid="{85E6F4AA-CAFA-4D68-B07E-4B8ED576EF23}"/>
    <cellStyle name="Normal 5 3 2 4 3 3 4" xfId="52354" xr:uid="{9090D021-3CAE-4C09-9874-3B2C793FE4E2}"/>
    <cellStyle name="Normal 5 3 2 4 3 4" xfId="24429" xr:uid="{2C594340-DD37-47C6-9DE8-265E7A26B7B2}"/>
    <cellStyle name="Normal 5 3 2 4 3 4 2" xfId="24430" xr:uid="{0B1994C3-BE56-4C42-96FF-CF38D3D7F5EE}"/>
    <cellStyle name="Normal 5 3 2 4 3 4 2 2" xfId="52359" xr:uid="{E42322D8-DB63-44AD-BC53-1ED390A28271}"/>
    <cellStyle name="Normal 5 3 2 4 3 4 3" xfId="52358" xr:uid="{011D049B-A2FF-4C22-8943-E1BBCBA3B6AF}"/>
    <cellStyle name="Normal 5 3 2 4 3 5" xfId="24431" xr:uid="{5EF50A3F-2604-4D8E-98C7-F8B2B5930777}"/>
    <cellStyle name="Normal 5 3 2 4 3 5 2" xfId="52360" xr:uid="{51B03AF3-D75C-45B6-BBC1-EA4CAF3B8055}"/>
    <cellStyle name="Normal 5 3 2 4 3 6" xfId="52345" xr:uid="{346AF64B-A204-4000-89BF-3217D483CE9A}"/>
    <cellStyle name="Normal 5 3 2 4 4" xfId="24432" xr:uid="{6AE915B7-85CF-4EC3-B9C1-641C937A5546}"/>
    <cellStyle name="Normal 5 3 2 4 4 2" xfId="24433" xr:uid="{2BB6377C-8F2E-486A-B289-C43DBD0446ED}"/>
    <cellStyle name="Normal 5 3 2 4 4 2 2" xfId="24434" xr:uid="{C27E5D0D-9049-4EE7-86BC-4507022948F0}"/>
    <cellStyle name="Normal 5 3 2 4 4 2 2 2" xfId="24435" xr:uid="{5F9701F2-AB45-492E-AFF2-BB982367654E}"/>
    <cellStyle name="Normal 5 3 2 4 4 2 2 2 2" xfId="52364" xr:uid="{34C4976A-AA56-4D46-BF05-A6C5380814B1}"/>
    <cellStyle name="Normal 5 3 2 4 4 2 2 3" xfId="52363" xr:uid="{6E28755C-47A6-450F-9E55-37839C0A2725}"/>
    <cellStyle name="Normal 5 3 2 4 4 2 3" xfId="24436" xr:uid="{BC15530A-51C4-469B-A66A-31200A042839}"/>
    <cellStyle name="Normal 5 3 2 4 4 2 3 2" xfId="52365" xr:uid="{1AEFDE36-B25D-4F0A-B996-1E19D908CAF8}"/>
    <cellStyle name="Normal 5 3 2 4 4 2 4" xfId="52362" xr:uid="{B2E95EAE-7A91-4129-8D3E-1887D2D29585}"/>
    <cellStyle name="Normal 5 3 2 4 4 3" xfId="24437" xr:uid="{150FF9BA-C277-4441-8CB1-9A3EA994D6C7}"/>
    <cellStyle name="Normal 5 3 2 4 4 3 2" xfId="24438" xr:uid="{0D3130E0-3361-4D57-A4C0-4D900D91FC60}"/>
    <cellStyle name="Normal 5 3 2 4 4 3 2 2" xfId="52367" xr:uid="{5CD4FC77-98E5-4E9E-B5B8-A091591D1434}"/>
    <cellStyle name="Normal 5 3 2 4 4 3 3" xfId="52366" xr:uid="{F2A7D1B3-A837-4808-8D3C-C82F188D0CEB}"/>
    <cellStyle name="Normal 5 3 2 4 4 4" xfId="24439" xr:uid="{3B212B26-5F40-4482-8E95-821134705DF5}"/>
    <cellStyle name="Normal 5 3 2 4 4 4 2" xfId="52368" xr:uid="{38FC60E4-7194-4468-9915-641CC7516512}"/>
    <cellStyle name="Normal 5 3 2 4 4 5" xfId="52361" xr:uid="{F4C69091-293E-4E1E-A13F-5C18F322E846}"/>
    <cellStyle name="Normal 5 3 2 4 5" xfId="24440" xr:uid="{8BFEF5B5-6DCC-4D23-BB2F-9554BC1C8241}"/>
    <cellStyle name="Normal 5 3 2 4 5 2" xfId="24441" xr:uid="{47C58071-67E8-491B-A6A9-78400C99C31F}"/>
    <cellStyle name="Normal 5 3 2 4 5 2 2" xfId="24442" xr:uid="{C7D082E2-7214-4EC9-9933-6182C7BBE632}"/>
    <cellStyle name="Normal 5 3 2 4 5 2 2 2" xfId="24443" xr:uid="{2314CE35-6A37-4BF5-9037-886CDBA69DD5}"/>
    <cellStyle name="Normal 5 3 2 4 5 2 2 2 2" xfId="52372" xr:uid="{8025F7C1-1BEF-4BBC-A5D0-41B52110CC6C}"/>
    <cellStyle name="Normal 5 3 2 4 5 2 2 3" xfId="52371" xr:uid="{DC032F6F-F1A5-45D0-90B4-6988FDEE14F0}"/>
    <cellStyle name="Normal 5 3 2 4 5 2 3" xfId="24444" xr:uid="{F702A827-54DD-44A9-8398-9C320F1CBBB6}"/>
    <cellStyle name="Normal 5 3 2 4 5 2 3 2" xfId="52373" xr:uid="{5BDB8909-7CA9-4D84-8DE2-A2DC0DA7CF50}"/>
    <cellStyle name="Normal 5 3 2 4 5 2 4" xfId="52370" xr:uid="{6CC42C55-5263-4934-BF56-220E23E003D5}"/>
    <cellStyle name="Normal 5 3 2 4 5 3" xfId="24445" xr:uid="{4D1D2955-04B7-40FC-8223-8135B8FD84D5}"/>
    <cellStyle name="Normal 5 3 2 4 5 3 2" xfId="24446" xr:uid="{63947B95-16E1-4FAA-AADE-BC189C43A8E7}"/>
    <cellStyle name="Normal 5 3 2 4 5 3 2 2" xfId="52375" xr:uid="{E16CA38D-66B5-4FD1-81DF-762B50880724}"/>
    <cellStyle name="Normal 5 3 2 4 5 3 3" xfId="52374" xr:uid="{8CC2C7FA-8118-40AA-81C1-AE58593948E4}"/>
    <cellStyle name="Normal 5 3 2 4 5 4" xfId="24447" xr:uid="{0149FB49-BCC1-4266-8CDD-C995C16117F2}"/>
    <cellStyle name="Normal 5 3 2 4 5 4 2" xfId="52376" xr:uid="{F8D04F61-4D6C-44E5-8BE9-136481270F60}"/>
    <cellStyle name="Normal 5 3 2 4 5 5" xfId="52369" xr:uid="{1537CC0E-5819-4E75-B481-1C5F2D0EB9AA}"/>
    <cellStyle name="Normal 5 3 2 4 6" xfId="24448" xr:uid="{A53838AB-1E48-44DA-B709-B8B82650A0E8}"/>
    <cellStyle name="Normal 5 3 2 4 6 2" xfId="24449" xr:uid="{1B91009F-55CB-44BE-8486-5CC3DCEBC725}"/>
    <cellStyle name="Normal 5 3 2 4 6 2 2" xfId="24450" xr:uid="{F33F236F-C7BA-492E-9A40-64007E6BA918}"/>
    <cellStyle name="Normal 5 3 2 4 6 2 2 2" xfId="52379" xr:uid="{BDE1B09C-7B30-4939-88DA-492A97D2FABA}"/>
    <cellStyle name="Normal 5 3 2 4 6 2 3" xfId="52378" xr:uid="{F5AF30D0-9D5F-4B00-ACC0-5045CE5DAF92}"/>
    <cellStyle name="Normal 5 3 2 4 6 3" xfId="24451" xr:uid="{05B71292-29EA-45B9-AA01-1741DD2D4E9D}"/>
    <cellStyle name="Normal 5 3 2 4 6 3 2" xfId="52380" xr:uid="{7F97317E-2D2D-4167-A1AD-70821DA5DB55}"/>
    <cellStyle name="Normal 5 3 2 4 6 4" xfId="52377" xr:uid="{08C04E2A-A456-49FB-9E14-BA14B2F44A0C}"/>
    <cellStyle name="Normal 5 3 2 4 7" xfId="24452" xr:uid="{45FA53FC-6254-4195-B967-E663F912D358}"/>
    <cellStyle name="Normal 5 3 2 4 7 2" xfId="24453" xr:uid="{BCDDDE4E-A009-4D6F-B949-00243A2F046A}"/>
    <cellStyle name="Normal 5 3 2 4 7 2 2" xfId="52382" xr:uid="{EB0CE0B4-0271-41A7-920E-76F7EA5EF227}"/>
    <cellStyle name="Normal 5 3 2 4 7 3" xfId="52381" xr:uid="{5A2D0934-D59B-4E7D-9702-6867BB40E6CD}"/>
    <cellStyle name="Normal 5 3 2 4 8" xfId="24454" xr:uid="{35FB01E2-49C3-4260-A8DA-3A8EF817A3E4}"/>
    <cellStyle name="Normal 5 3 2 4 8 2" xfId="52383" xr:uid="{D9811E02-B651-46A6-A8F3-DF64D23E6C95}"/>
    <cellStyle name="Normal 5 3 2 4 9" xfId="27995" xr:uid="{1974A3C3-6EDD-43BE-BB43-324E41DFF522}"/>
    <cellStyle name="Normal 5 3 2 4 9 2" xfId="55913" xr:uid="{92CF75B5-B722-4A47-A132-83B126CD459D}"/>
    <cellStyle name="Normal 5 3 2 5" xfId="103" xr:uid="{05442D27-FF5F-4D4C-83C4-96437C9CB02F}"/>
    <cellStyle name="Normal 5 3 2 5 2" xfId="455" xr:uid="{D7D764B9-16E8-43D7-9B76-457029A53C4A}"/>
    <cellStyle name="Normal 5 3 2 5 2 2" xfId="24455" xr:uid="{31DC50B1-234D-4951-8529-ED6784C55223}"/>
    <cellStyle name="Normal 5 3 2 5 2 2 2" xfId="24456" xr:uid="{4F7B90D7-9594-4C9F-889A-DEFC1BF7C080}"/>
    <cellStyle name="Normal 5 3 2 5 2 2 2 2" xfId="24457" xr:uid="{94818159-8A17-450B-8AD1-EAD9664045C3}"/>
    <cellStyle name="Normal 5 3 2 5 2 2 2 2 2" xfId="24458" xr:uid="{1BAC1F83-8EB5-41C7-A72E-E190A7247D98}"/>
    <cellStyle name="Normal 5 3 2 5 2 2 2 2 2 2" xfId="24459" xr:uid="{AF13BEC5-C197-407B-9B1B-45A918AEC41D}"/>
    <cellStyle name="Normal 5 3 2 5 2 2 2 2 2 2 2" xfId="52388" xr:uid="{6C6697C1-2476-4DE0-8058-7716E623CE2D}"/>
    <cellStyle name="Normal 5 3 2 5 2 2 2 2 2 3" xfId="52387" xr:uid="{ADD5637D-CE39-43C4-A44D-D1BDF7C0F663}"/>
    <cellStyle name="Normal 5 3 2 5 2 2 2 2 3" xfId="24460" xr:uid="{1BE6366F-2251-4F69-BAA5-5DED53B2C4C4}"/>
    <cellStyle name="Normal 5 3 2 5 2 2 2 2 3 2" xfId="52389" xr:uid="{748870C6-BB2B-4DA2-9447-83C0789FC8EF}"/>
    <cellStyle name="Normal 5 3 2 5 2 2 2 2 4" xfId="52386" xr:uid="{F7E8A9A2-CA61-4744-A569-C2AE24D2BAA5}"/>
    <cellStyle name="Normal 5 3 2 5 2 2 2 3" xfId="24461" xr:uid="{09DF8A02-C64A-4716-AD25-021BCB403842}"/>
    <cellStyle name="Normal 5 3 2 5 2 2 2 3 2" xfId="24462" xr:uid="{68F2EE9E-77D3-4992-94DB-11D384AF7A20}"/>
    <cellStyle name="Normal 5 3 2 5 2 2 2 3 2 2" xfId="52391" xr:uid="{0E1BE6AC-EAB6-4243-B762-34158CE6586F}"/>
    <cellStyle name="Normal 5 3 2 5 2 2 2 3 3" xfId="52390" xr:uid="{5F25B61F-58CF-43DE-8FDD-2059948180B6}"/>
    <cellStyle name="Normal 5 3 2 5 2 2 2 4" xfId="24463" xr:uid="{9AC05CA9-4C21-43BA-B0E4-0AADEE8C4D2A}"/>
    <cellStyle name="Normal 5 3 2 5 2 2 2 4 2" xfId="52392" xr:uid="{116CA67C-4F13-49D8-A46A-C9082166DBA2}"/>
    <cellStyle name="Normal 5 3 2 5 2 2 2 5" xfId="52385" xr:uid="{055A5735-0F7C-4DB2-B0B3-9940F0B73071}"/>
    <cellStyle name="Normal 5 3 2 5 2 2 3" xfId="24464" xr:uid="{CD165CE8-06C3-4C72-BE58-1CA15053DE08}"/>
    <cellStyle name="Normal 5 3 2 5 2 2 3 2" xfId="24465" xr:uid="{4F78D52A-E117-4DB9-B96F-5C0872E0F9C5}"/>
    <cellStyle name="Normal 5 3 2 5 2 2 3 2 2" xfId="24466" xr:uid="{A0F34088-B25D-491E-9AC1-44376F7D0166}"/>
    <cellStyle name="Normal 5 3 2 5 2 2 3 2 2 2" xfId="52395" xr:uid="{41B4EC85-7557-44AC-B992-807252D937D3}"/>
    <cellStyle name="Normal 5 3 2 5 2 2 3 2 3" xfId="52394" xr:uid="{C50E3CFA-C267-4E51-B977-154CD42C8FF1}"/>
    <cellStyle name="Normal 5 3 2 5 2 2 3 3" xfId="24467" xr:uid="{8A2B7908-FFD4-41DC-B21E-6C811C96BBE1}"/>
    <cellStyle name="Normal 5 3 2 5 2 2 3 3 2" xfId="52396" xr:uid="{8E71838B-BE9C-47B4-AEF0-38F64D3A1F1D}"/>
    <cellStyle name="Normal 5 3 2 5 2 2 3 4" xfId="52393" xr:uid="{3359B040-9632-4B2E-98CA-CFCDF8F1817A}"/>
    <cellStyle name="Normal 5 3 2 5 2 2 4" xfId="24468" xr:uid="{941E3156-073A-42F2-9ABC-6BE3243CE7F1}"/>
    <cellStyle name="Normal 5 3 2 5 2 2 4 2" xfId="24469" xr:uid="{C9FA7290-02A3-453C-88DB-02BF7F70E9C2}"/>
    <cellStyle name="Normal 5 3 2 5 2 2 4 2 2" xfId="52398" xr:uid="{8A32B36F-EC23-43AE-8078-64E02A737BAF}"/>
    <cellStyle name="Normal 5 3 2 5 2 2 4 3" xfId="52397" xr:uid="{703D4030-406E-4771-9D67-E95EB4DABF8C}"/>
    <cellStyle name="Normal 5 3 2 5 2 2 5" xfId="24470" xr:uid="{6EBA3188-7CA5-419E-8A5C-8AAC958EF62D}"/>
    <cellStyle name="Normal 5 3 2 5 2 2 5 2" xfId="52399" xr:uid="{850F2EF3-6C9D-4F15-8DA8-3B69349B118E}"/>
    <cellStyle name="Normal 5 3 2 5 2 2 6" xfId="52384" xr:uid="{1B5DCF54-F151-427B-8671-8B2C77456A00}"/>
    <cellStyle name="Normal 5 3 2 5 2 3" xfId="24471" xr:uid="{368ABEC8-28FA-45F4-897C-DC10E3B993C5}"/>
    <cellStyle name="Normal 5 3 2 5 2 3 2" xfId="24472" xr:uid="{A2B89007-5FD0-498D-BA49-A1CA3217F2A6}"/>
    <cellStyle name="Normal 5 3 2 5 2 3 2 2" xfId="24473" xr:uid="{938ED549-35D0-41CE-84D4-13729E7731D5}"/>
    <cellStyle name="Normal 5 3 2 5 2 3 2 2 2" xfId="24474" xr:uid="{04179155-1137-4A10-9C9F-AF9C92999CD0}"/>
    <cellStyle name="Normal 5 3 2 5 2 3 2 2 2 2" xfId="52403" xr:uid="{A8E04A25-6EA3-4F89-B981-97E101AA268E}"/>
    <cellStyle name="Normal 5 3 2 5 2 3 2 2 3" xfId="52402" xr:uid="{18AAEEEF-6E91-405C-99F8-23427091BFDD}"/>
    <cellStyle name="Normal 5 3 2 5 2 3 2 3" xfId="24475" xr:uid="{68AEC304-E842-4360-BE95-463B5D7B70F1}"/>
    <cellStyle name="Normal 5 3 2 5 2 3 2 3 2" xfId="52404" xr:uid="{636FBA5D-0590-4256-BB1D-096670BF373A}"/>
    <cellStyle name="Normal 5 3 2 5 2 3 2 4" xfId="52401" xr:uid="{2C1FEF84-500B-4838-878B-F1839986B54E}"/>
    <cellStyle name="Normal 5 3 2 5 2 3 3" xfId="24476" xr:uid="{1B3D75A2-2712-4996-AF2C-8FD272AF761E}"/>
    <cellStyle name="Normal 5 3 2 5 2 3 3 2" xfId="24477" xr:uid="{E3AA8528-8817-482C-8B06-CD9717BF9942}"/>
    <cellStyle name="Normal 5 3 2 5 2 3 3 2 2" xfId="52406" xr:uid="{14E33FDE-F659-4601-A2B2-C62A52A7F426}"/>
    <cellStyle name="Normal 5 3 2 5 2 3 3 3" xfId="52405" xr:uid="{2360D868-FE51-46EC-B671-CD2F4BBF5958}"/>
    <cellStyle name="Normal 5 3 2 5 2 3 4" xfId="24478" xr:uid="{3C6C26A0-69B0-43E2-BBF8-3B09EDFADA54}"/>
    <cellStyle name="Normal 5 3 2 5 2 3 4 2" xfId="52407" xr:uid="{A2E09D11-CD76-4B92-BEF7-EFA80AAC1C00}"/>
    <cellStyle name="Normal 5 3 2 5 2 3 5" xfId="52400" xr:uid="{010F1DD7-65BB-4F12-9B5C-B331A0251ACC}"/>
    <cellStyle name="Normal 5 3 2 5 2 4" xfId="24479" xr:uid="{85C3BF0E-3689-497D-ACAA-9E1FCC85FCBD}"/>
    <cellStyle name="Normal 5 3 2 5 2 4 2" xfId="24480" xr:uid="{6A2217BA-7DAD-4AE1-9EBA-7929A82A5CFB}"/>
    <cellStyle name="Normal 5 3 2 5 2 4 2 2" xfId="24481" xr:uid="{916C8ADD-EE5A-4BD6-980E-1C2D471EB2FF}"/>
    <cellStyle name="Normal 5 3 2 5 2 4 2 2 2" xfId="24482" xr:uid="{3A1238A8-2E0A-4240-8328-36CA64AB4ED5}"/>
    <cellStyle name="Normal 5 3 2 5 2 4 2 2 2 2" xfId="52411" xr:uid="{56B06362-8859-442A-A414-36BFE6456066}"/>
    <cellStyle name="Normal 5 3 2 5 2 4 2 2 3" xfId="52410" xr:uid="{3F36F7D6-CE50-4D2D-90F6-358BE9D6763C}"/>
    <cellStyle name="Normal 5 3 2 5 2 4 2 3" xfId="24483" xr:uid="{EC12E284-7900-42ED-8C4B-4670A3551F6F}"/>
    <cellStyle name="Normal 5 3 2 5 2 4 2 3 2" xfId="52412" xr:uid="{966D60DB-4708-4036-B0A7-2C60996851E3}"/>
    <cellStyle name="Normal 5 3 2 5 2 4 2 4" xfId="52409" xr:uid="{121313C1-2C1F-462A-94E7-6F90D3D892C9}"/>
    <cellStyle name="Normal 5 3 2 5 2 4 3" xfId="24484" xr:uid="{3F41525F-2E97-4849-AF5D-47DE8AAD8D56}"/>
    <cellStyle name="Normal 5 3 2 5 2 4 3 2" xfId="24485" xr:uid="{6C18230A-5B52-4DDC-80A9-5B50FC067038}"/>
    <cellStyle name="Normal 5 3 2 5 2 4 3 2 2" xfId="52414" xr:uid="{D3DA1162-B3B9-4A71-B392-5C651CB9AED0}"/>
    <cellStyle name="Normal 5 3 2 5 2 4 3 3" xfId="52413" xr:uid="{4648DF6F-8E65-4C1C-B033-2AD8282DD208}"/>
    <cellStyle name="Normal 5 3 2 5 2 4 4" xfId="24486" xr:uid="{C3AC0D6A-3A57-4551-AFF8-5D8A35B2E077}"/>
    <cellStyle name="Normal 5 3 2 5 2 4 4 2" xfId="52415" xr:uid="{7DE4215A-206C-4392-AB0B-C84A8A7C17B9}"/>
    <cellStyle name="Normal 5 3 2 5 2 4 5" xfId="52408" xr:uid="{76108D62-E3BC-4A1B-8BEE-91953B34C7C8}"/>
    <cellStyle name="Normal 5 3 2 5 2 5" xfId="24487" xr:uid="{4EC99A8C-5E19-4281-8CFA-E39DD5BD8888}"/>
    <cellStyle name="Normal 5 3 2 5 2 5 2" xfId="24488" xr:uid="{59406BB7-144A-4C91-97EF-2B0D853AC65B}"/>
    <cellStyle name="Normal 5 3 2 5 2 5 2 2" xfId="24489" xr:uid="{BA4C8CFF-B03E-4904-918F-6304B853049E}"/>
    <cellStyle name="Normal 5 3 2 5 2 5 2 2 2" xfId="52418" xr:uid="{1234C794-528B-4939-9C3F-F89F64C4E757}"/>
    <cellStyle name="Normal 5 3 2 5 2 5 2 3" xfId="52417" xr:uid="{62054E6B-5200-4B39-B6C9-6FD6B6A0107E}"/>
    <cellStyle name="Normal 5 3 2 5 2 5 3" xfId="24490" xr:uid="{E456C89A-3C84-41F6-94BB-82FD8C0C6C82}"/>
    <cellStyle name="Normal 5 3 2 5 2 5 3 2" xfId="52419" xr:uid="{472C2F33-D239-4172-915A-730910FE409E}"/>
    <cellStyle name="Normal 5 3 2 5 2 5 4" xfId="52416" xr:uid="{81026606-E8CF-4133-BA0C-E5BF0E243981}"/>
    <cellStyle name="Normal 5 3 2 5 2 6" xfId="24491" xr:uid="{E79A59EE-F8F4-4D56-981D-D16B1FDDB984}"/>
    <cellStyle name="Normal 5 3 2 5 2 6 2" xfId="24492" xr:uid="{CC368C4F-0D0F-433D-9A8E-BE86D66274F2}"/>
    <cellStyle name="Normal 5 3 2 5 2 6 2 2" xfId="52421" xr:uid="{3F44E509-C967-4BCE-87BC-92E5AD013996}"/>
    <cellStyle name="Normal 5 3 2 5 2 6 3" xfId="52420" xr:uid="{66FA1D3A-72F4-4623-B481-C79943A6867F}"/>
    <cellStyle name="Normal 5 3 2 5 2 7" xfId="24493" xr:uid="{9CDE3F7C-4535-4ED6-B8F1-8A13FE71FBB4}"/>
    <cellStyle name="Normal 5 3 2 5 2 7 2" xfId="52422" xr:uid="{EC821CC9-CD30-4A15-8B9F-8E81311AB073}"/>
    <cellStyle name="Normal 5 3 2 5 2 8" xfId="28434" xr:uid="{19606F32-4262-49EA-9D46-49B6D0DF04FB}"/>
    <cellStyle name="Normal 5 3 2 5 3" xfId="24494" xr:uid="{C0DAD783-C8FE-426B-A8F6-F2715B96D710}"/>
    <cellStyle name="Normal 5 3 2 5 3 2" xfId="24495" xr:uid="{F611FB39-7627-40EB-AB89-9FB8C4A708A0}"/>
    <cellStyle name="Normal 5 3 2 5 3 2 2" xfId="24496" xr:uid="{331F64EB-ED7C-42DA-96EF-1F7131B741FF}"/>
    <cellStyle name="Normal 5 3 2 5 3 2 2 2" xfId="24497" xr:uid="{6DCD0B87-5BA5-4FF9-8CEC-38B652720C46}"/>
    <cellStyle name="Normal 5 3 2 5 3 2 2 2 2" xfId="24498" xr:uid="{C0B48B3C-4C0C-4079-8C6C-9F08F9E6AC24}"/>
    <cellStyle name="Normal 5 3 2 5 3 2 2 2 2 2" xfId="52427" xr:uid="{2176417D-64A0-403F-A663-BC841F86107D}"/>
    <cellStyle name="Normal 5 3 2 5 3 2 2 2 3" xfId="52426" xr:uid="{B5EBE1DB-0827-4B49-8745-5EDACCF125B9}"/>
    <cellStyle name="Normal 5 3 2 5 3 2 2 3" xfId="24499" xr:uid="{F543B938-B5E2-4CBE-9B59-628AF71C3067}"/>
    <cellStyle name="Normal 5 3 2 5 3 2 2 3 2" xfId="52428" xr:uid="{DBC0C9A4-B684-4005-B954-DFC1D195BD47}"/>
    <cellStyle name="Normal 5 3 2 5 3 2 2 4" xfId="52425" xr:uid="{5CBCFEFC-1034-46AD-A42F-7E9766161E10}"/>
    <cellStyle name="Normal 5 3 2 5 3 2 3" xfId="24500" xr:uid="{ADA3F065-B130-463D-9285-80F4FC7A3496}"/>
    <cellStyle name="Normal 5 3 2 5 3 2 3 2" xfId="24501" xr:uid="{3EDFF0C3-2079-4652-B814-6FEC538FD347}"/>
    <cellStyle name="Normal 5 3 2 5 3 2 3 2 2" xfId="52430" xr:uid="{DD970C0E-01AB-4C2A-A3E3-726BCF5157B3}"/>
    <cellStyle name="Normal 5 3 2 5 3 2 3 3" xfId="52429" xr:uid="{D75EDB4C-028E-4D4C-B38E-F38B5B79E0D9}"/>
    <cellStyle name="Normal 5 3 2 5 3 2 4" xfId="24502" xr:uid="{3B53F7B2-77B9-4A66-95D2-E9A769412A10}"/>
    <cellStyle name="Normal 5 3 2 5 3 2 4 2" xfId="52431" xr:uid="{5AD29DEC-B888-4FFC-A6D4-9C654DAAE6C2}"/>
    <cellStyle name="Normal 5 3 2 5 3 2 5" xfId="52424" xr:uid="{EA9B5DFC-9D96-47D4-8D60-F533B3848C71}"/>
    <cellStyle name="Normal 5 3 2 5 3 3" xfId="24503" xr:uid="{5918CE86-1ABD-482B-8794-6BF3AEA2BE85}"/>
    <cellStyle name="Normal 5 3 2 5 3 3 2" xfId="24504" xr:uid="{C71F1837-DC43-4A78-B5E2-0A1AFE1DD6D2}"/>
    <cellStyle name="Normal 5 3 2 5 3 3 2 2" xfId="24505" xr:uid="{0D8F39A2-C15F-4380-A631-6BBF30831184}"/>
    <cellStyle name="Normal 5 3 2 5 3 3 2 2 2" xfId="52434" xr:uid="{6B0943F6-B002-4936-B7F6-3DD326C42EEE}"/>
    <cellStyle name="Normal 5 3 2 5 3 3 2 3" xfId="52433" xr:uid="{1113DC6E-AE23-43FE-9C28-C4BCD2A14C44}"/>
    <cellStyle name="Normal 5 3 2 5 3 3 3" xfId="24506" xr:uid="{8EE40447-72CE-4694-9F77-D79A26202DA9}"/>
    <cellStyle name="Normal 5 3 2 5 3 3 3 2" xfId="52435" xr:uid="{395A2742-98DE-4FFB-BA0B-C70791A07B29}"/>
    <cellStyle name="Normal 5 3 2 5 3 3 4" xfId="52432" xr:uid="{9EC146A4-B92F-4EFC-9E8B-660341C6542C}"/>
    <cellStyle name="Normal 5 3 2 5 3 4" xfId="24507" xr:uid="{192D9F6B-3331-4A2C-BC59-AE0727CCB22B}"/>
    <cellStyle name="Normal 5 3 2 5 3 4 2" xfId="24508" xr:uid="{58F7677B-3D81-4FC5-973C-72260A5E6790}"/>
    <cellStyle name="Normal 5 3 2 5 3 4 2 2" xfId="52437" xr:uid="{FAAD5350-901C-494C-8DA7-A4021B956751}"/>
    <cellStyle name="Normal 5 3 2 5 3 4 3" xfId="52436" xr:uid="{39A0C71F-33EF-4DBA-9944-C84607B0251A}"/>
    <cellStyle name="Normal 5 3 2 5 3 5" xfId="24509" xr:uid="{DD6CF216-BAE6-4301-884A-D2CD71B3BBFE}"/>
    <cellStyle name="Normal 5 3 2 5 3 5 2" xfId="52438" xr:uid="{BB11DE6D-8BC5-4AD2-8690-FF482B6D4D10}"/>
    <cellStyle name="Normal 5 3 2 5 3 6" xfId="52423" xr:uid="{FBD4F90F-F1CA-40BB-B70D-9251688C0D42}"/>
    <cellStyle name="Normal 5 3 2 5 4" xfId="24510" xr:uid="{8B6C9E6B-ADF7-4F30-AFB0-3182D2475022}"/>
    <cellStyle name="Normal 5 3 2 5 4 2" xfId="24511" xr:uid="{EA55331F-3A0A-4CBE-8F71-6B4638FB61AE}"/>
    <cellStyle name="Normal 5 3 2 5 4 2 2" xfId="24512" xr:uid="{451EFCB6-635A-400A-84BF-FB38F37C3BD6}"/>
    <cellStyle name="Normal 5 3 2 5 4 2 2 2" xfId="24513" xr:uid="{7BD04179-E4D0-4A11-95BE-F079017FF64A}"/>
    <cellStyle name="Normal 5 3 2 5 4 2 2 2 2" xfId="52442" xr:uid="{C52C0EAC-0510-463F-B6FD-EBEBFA649C1B}"/>
    <cellStyle name="Normal 5 3 2 5 4 2 2 3" xfId="52441" xr:uid="{B113C714-4B90-4B49-AA80-ECF1E834CB6E}"/>
    <cellStyle name="Normal 5 3 2 5 4 2 3" xfId="24514" xr:uid="{3AB5306C-F4E0-4A21-AD3A-25FCC696F621}"/>
    <cellStyle name="Normal 5 3 2 5 4 2 3 2" xfId="52443" xr:uid="{2051E0F9-6E73-47B9-9CBF-3E89F47CFA86}"/>
    <cellStyle name="Normal 5 3 2 5 4 2 4" xfId="52440" xr:uid="{B208228E-F9FE-4FFF-821B-EFF9D2C4295A}"/>
    <cellStyle name="Normal 5 3 2 5 4 3" xfId="24515" xr:uid="{CDAA7162-8430-4683-921F-0A2AC5FB4BCD}"/>
    <cellStyle name="Normal 5 3 2 5 4 3 2" xfId="24516" xr:uid="{D1A70626-779A-48A4-A1EE-A6B94852115A}"/>
    <cellStyle name="Normal 5 3 2 5 4 3 2 2" xfId="52445" xr:uid="{29C633DC-5F50-4A90-9E85-95F6EE36D133}"/>
    <cellStyle name="Normal 5 3 2 5 4 3 3" xfId="52444" xr:uid="{1D457580-39DC-4C56-A137-E2463BE739C0}"/>
    <cellStyle name="Normal 5 3 2 5 4 4" xfId="24517" xr:uid="{27ADBB83-664F-47A4-B160-EAFEFF5B7F71}"/>
    <cellStyle name="Normal 5 3 2 5 4 4 2" xfId="52446" xr:uid="{A2BB8E04-A251-488E-8BB5-28CD19D84E86}"/>
    <cellStyle name="Normal 5 3 2 5 4 5" xfId="52439" xr:uid="{244A0B8E-276D-4E6C-BA3A-1E38A2C4C31D}"/>
    <cellStyle name="Normal 5 3 2 5 5" xfId="24518" xr:uid="{59FAB70C-049F-415A-91CD-6FC88AC27597}"/>
    <cellStyle name="Normal 5 3 2 5 5 2" xfId="24519" xr:uid="{B3F8E770-A3CB-471F-AB5A-CD7318E550AF}"/>
    <cellStyle name="Normal 5 3 2 5 5 2 2" xfId="24520" xr:uid="{172D5B0C-B307-4268-8D97-E25BF58DF18C}"/>
    <cellStyle name="Normal 5 3 2 5 5 2 2 2" xfId="24521" xr:uid="{FABFFD12-BB07-4F83-A244-1F0E3B99D2F1}"/>
    <cellStyle name="Normal 5 3 2 5 5 2 2 2 2" xfId="52450" xr:uid="{BE7623DE-AE0B-44A8-9217-72723B9D711A}"/>
    <cellStyle name="Normal 5 3 2 5 5 2 2 3" xfId="52449" xr:uid="{6520D9C1-F28B-4639-9EED-7231D2E1757E}"/>
    <cellStyle name="Normal 5 3 2 5 5 2 3" xfId="24522" xr:uid="{5D74BD55-671B-4B3F-B641-B15301507351}"/>
    <cellStyle name="Normal 5 3 2 5 5 2 3 2" xfId="52451" xr:uid="{18B2F220-3B6E-4B6C-8D4E-5EBAE11BCFA2}"/>
    <cellStyle name="Normal 5 3 2 5 5 2 4" xfId="52448" xr:uid="{095CE02B-1277-49BE-8568-342AABDD709F}"/>
    <cellStyle name="Normal 5 3 2 5 5 3" xfId="24523" xr:uid="{1BC68AD7-27AC-46F1-B199-32B609C7EC82}"/>
    <cellStyle name="Normal 5 3 2 5 5 3 2" xfId="24524" xr:uid="{8C67F43B-681C-46EA-AB35-A549626542CD}"/>
    <cellStyle name="Normal 5 3 2 5 5 3 2 2" xfId="52453" xr:uid="{DF722307-87B1-4EDC-8EE2-0881A8C685FC}"/>
    <cellStyle name="Normal 5 3 2 5 5 3 3" xfId="52452" xr:uid="{77D5D947-91EC-4DD2-8D75-221415372FFB}"/>
    <cellStyle name="Normal 5 3 2 5 5 4" xfId="24525" xr:uid="{81857DCC-CC49-4FAA-824A-00F69F99E9A2}"/>
    <cellStyle name="Normal 5 3 2 5 5 4 2" xfId="52454" xr:uid="{C873E5A0-F3E1-44F2-9A42-11B847C6B23A}"/>
    <cellStyle name="Normal 5 3 2 5 5 5" xfId="52447" xr:uid="{5B2A5F6E-8992-4B56-B201-4EACAB0BF98E}"/>
    <cellStyle name="Normal 5 3 2 5 6" xfId="24526" xr:uid="{A6496DC5-184C-4157-8BCB-03C0CC823A32}"/>
    <cellStyle name="Normal 5 3 2 5 6 2" xfId="24527" xr:uid="{85DA8F0F-F4A1-4F96-B52A-A5EE303D8F77}"/>
    <cellStyle name="Normal 5 3 2 5 6 2 2" xfId="24528" xr:uid="{6211751A-BCD1-41E9-B845-061A9F1F273F}"/>
    <cellStyle name="Normal 5 3 2 5 6 2 2 2" xfId="52457" xr:uid="{F32FD667-159E-4876-96F8-59EB9827C8D5}"/>
    <cellStyle name="Normal 5 3 2 5 6 2 3" xfId="52456" xr:uid="{1D438C9C-E973-42D8-9709-5F4F639614CC}"/>
    <cellStyle name="Normal 5 3 2 5 6 3" xfId="24529" xr:uid="{469F934D-44E0-47ED-8D05-E4E9A9A6E5B0}"/>
    <cellStyle name="Normal 5 3 2 5 6 3 2" xfId="52458" xr:uid="{569E9033-BE1F-4F0F-8F03-D49D89F728A1}"/>
    <cellStyle name="Normal 5 3 2 5 6 4" xfId="52455" xr:uid="{D156FE8A-6B07-476B-9590-160762EAD49F}"/>
    <cellStyle name="Normal 5 3 2 5 7" xfId="24530" xr:uid="{6513ECC8-F359-433E-ADFB-D4BA60298280}"/>
    <cellStyle name="Normal 5 3 2 5 7 2" xfId="24531" xr:uid="{232666C2-984E-4BC9-9ED1-8E58F299B04D}"/>
    <cellStyle name="Normal 5 3 2 5 7 2 2" xfId="52460" xr:uid="{1D692D90-D330-4769-B6E2-5470726E87DE}"/>
    <cellStyle name="Normal 5 3 2 5 7 3" xfId="52459" xr:uid="{FAF3A2AB-0DE3-4387-9EE5-640AAFE0A8B4}"/>
    <cellStyle name="Normal 5 3 2 5 8" xfId="24532" xr:uid="{29F696C0-496F-4CA7-BAA0-48C4711292D1}"/>
    <cellStyle name="Normal 5 3 2 5 8 2" xfId="52461" xr:uid="{2B9ADF87-98AE-4170-94D2-5A4343F700F7}"/>
    <cellStyle name="Normal 5 3 2 5 9" xfId="28089" xr:uid="{1641A762-CDA1-4022-8315-7A4C53148073}"/>
    <cellStyle name="Normal 5 3 2 6" xfId="419" xr:uid="{CF51F7C7-2C32-4667-A26D-B4AED06256C0}"/>
    <cellStyle name="Normal 5 3 2 6 2" xfId="24533" xr:uid="{02D0AB4A-7A13-464E-BBA8-261024D7E8CB}"/>
    <cellStyle name="Normal 5 3 2 6 2 2" xfId="24534" xr:uid="{DAF70F23-4733-4210-8841-A6D49D8051E4}"/>
    <cellStyle name="Normal 5 3 2 6 2 2 2" xfId="24535" xr:uid="{941EE25E-E311-4D85-8532-EC5E57A45100}"/>
    <cellStyle name="Normal 5 3 2 6 2 2 2 2" xfId="24536" xr:uid="{AE2A17B2-D1E7-46CA-B13F-7608715A670B}"/>
    <cellStyle name="Normal 5 3 2 6 2 2 2 2 2" xfId="24537" xr:uid="{1D885726-05D3-4D8E-8F52-79B624BF802F}"/>
    <cellStyle name="Normal 5 3 2 6 2 2 2 2 2 2" xfId="52466" xr:uid="{917CDA04-81D1-407D-B724-3E9CFF6E6DCA}"/>
    <cellStyle name="Normal 5 3 2 6 2 2 2 2 3" xfId="52465" xr:uid="{3111A64F-E025-4155-9DC3-99A391E97212}"/>
    <cellStyle name="Normal 5 3 2 6 2 2 2 3" xfId="24538" xr:uid="{98B019DB-E54A-431B-971A-0B528CB75C60}"/>
    <cellStyle name="Normal 5 3 2 6 2 2 2 3 2" xfId="52467" xr:uid="{F4FC64F4-861A-402E-89A2-A49951E517CB}"/>
    <cellStyle name="Normal 5 3 2 6 2 2 2 4" xfId="52464" xr:uid="{6A06C97C-6425-4FC2-B702-EE62220C427E}"/>
    <cellStyle name="Normal 5 3 2 6 2 2 3" xfId="24539" xr:uid="{69338FBC-F8E9-45F8-9B7B-183F1173D5C8}"/>
    <cellStyle name="Normal 5 3 2 6 2 2 3 2" xfId="24540" xr:uid="{3FDE1C9E-171F-4974-AA58-7BC2F6CD0FDB}"/>
    <cellStyle name="Normal 5 3 2 6 2 2 3 2 2" xfId="52469" xr:uid="{57791055-D665-452A-8098-88B2ECF33274}"/>
    <cellStyle name="Normal 5 3 2 6 2 2 3 3" xfId="52468" xr:uid="{0321FFD7-DA62-4534-9853-B62592A210F4}"/>
    <cellStyle name="Normal 5 3 2 6 2 2 4" xfId="24541" xr:uid="{D14BEC32-A31D-4B56-8244-B744FE644448}"/>
    <cellStyle name="Normal 5 3 2 6 2 2 4 2" xfId="52470" xr:uid="{7E21C12D-AF12-48A1-9D90-0D64140A74EE}"/>
    <cellStyle name="Normal 5 3 2 6 2 2 5" xfId="52463" xr:uid="{5AC42999-C662-425D-B0C4-25DD2A34B97E}"/>
    <cellStyle name="Normal 5 3 2 6 2 3" xfId="24542" xr:uid="{B7D9505A-83DF-4112-8331-9B0E48E3C5A3}"/>
    <cellStyle name="Normal 5 3 2 6 2 3 2" xfId="24543" xr:uid="{7DA5B09E-7344-44D2-BCB3-54A3CD1005C4}"/>
    <cellStyle name="Normal 5 3 2 6 2 3 2 2" xfId="24544" xr:uid="{714968FB-6520-4D5A-96AA-8357D2BF1C8A}"/>
    <cellStyle name="Normal 5 3 2 6 2 3 2 2 2" xfId="52473" xr:uid="{4166EAAD-983B-4286-8A31-232158B39221}"/>
    <cellStyle name="Normal 5 3 2 6 2 3 2 3" xfId="52472" xr:uid="{DDAD84B8-CD4E-45C7-8D88-C40C10F19E2E}"/>
    <cellStyle name="Normal 5 3 2 6 2 3 3" xfId="24545" xr:uid="{4C3B2280-787D-4DCE-9A58-22359464FE32}"/>
    <cellStyle name="Normal 5 3 2 6 2 3 3 2" xfId="52474" xr:uid="{D170FF11-687C-4526-A2B7-AD6BCB8624B5}"/>
    <cellStyle name="Normal 5 3 2 6 2 3 4" xfId="52471" xr:uid="{FF065D59-EC0C-42FC-9530-FFEDC9027CE1}"/>
    <cellStyle name="Normal 5 3 2 6 2 4" xfId="24546" xr:uid="{24A71563-A2C2-4EBD-9CE3-8C38034C237F}"/>
    <cellStyle name="Normal 5 3 2 6 2 4 2" xfId="24547" xr:uid="{77FAC545-BAC4-4483-87D1-0B24C2223170}"/>
    <cellStyle name="Normal 5 3 2 6 2 4 2 2" xfId="52476" xr:uid="{D80DBAFC-C1CA-446D-90ED-A41C2F13C94E}"/>
    <cellStyle name="Normal 5 3 2 6 2 4 3" xfId="52475" xr:uid="{0C37C11C-089E-4BC6-80A6-190931E0E81C}"/>
    <cellStyle name="Normal 5 3 2 6 2 5" xfId="24548" xr:uid="{EEB0B4F4-281E-439D-A2BC-8CB1B972C1CF}"/>
    <cellStyle name="Normal 5 3 2 6 2 5 2" xfId="52477" xr:uid="{1AEDC830-D34D-42D2-9EDF-5DC2756A01D5}"/>
    <cellStyle name="Normal 5 3 2 6 2 6" xfId="52462" xr:uid="{67320D54-F708-4A4E-ABB3-76B57981FEED}"/>
    <cellStyle name="Normal 5 3 2 6 3" xfId="24549" xr:uid="{0EC634E8-1A47-422B-86A6-6C7698F2675A}"/>
    <cellStyle name="Normal 5 3 2 6 3 2" xfId="24550" xr:uid="{9F179067-A2A6-4959-B21C-9C28E9172867}"/>
    <cellStyle name="Normal 5 3 2 6 3 2 2" xfId="24551" xr:uid="{BE763A4B-0EF1-4AC2-9B02-FE588E3FA48A}"/>
    <cellStyle name="Normal 5 3 2 6 3 2 2 2" xfId="24552" xr:uid="{93C04A7B-ED68-404E-92A1-8A582CBBCD61}"/>
    <cellStyle name="Normal 5 3 2 6 3 2 2 2 2" xfId="52481" xr:uid="{61612035-FBD4-44DA-BB2A-F6ED83542FC9}"/>
    <cellStyle name="Normal 5 3 2 6 3 2 2 3" xfId="52480" xr:uid="{04617C99-3789-4BA4-8ED8-E2277C2305A8}"/>
    <cellStyle name="Normal 5 3 2 6 3 2 3" xfId="24553" xr:uid="{59B0CF28-101A-49B1-BD24-D86FBF505A2D}"/>
    <cellStyle name="Normal 5 3 2 6 3 2 3 2" xfId="52482" xr:uid="{B0BBF3B1-8FFF-4265-8485-261A15F42433}"/>
    <cellStyle name="Normal 5 3 2 6 3 2 4" xfId="52479" xr:uid="{1A9CC55E-BB9D-45A4-A614-D05773C70502}"/>
    <cellStyle name="Normal 5 3 2 6 3 3" xfId="24554" xr:uid="{0E357DBE-CA58-406C-9978-AAF46CCFA535}"/>
    <cellStyle name="Normal 5 3 2 6 3 3 2" xfId="24555" xr:uid="{3B98D31E-3D62-4A60-8032-9A20B1229AF7}"/>
    <cellStyle name="Normal 5 3 2 6 3 3 2 2" xfId="52484" xr:uid="{BC5BDB03-519D-4D07-9BC9-752005813C32}"/>
    <cellStyle name="Normal 5 3 2 6 3 3 3" xfId="52483" xr:uid="{35F8337D-D096-4B0C-BE15-292A01329485}"/>
    <cellStyle name="Normal 5 3 2 6 3 4" xfId="24556" xr:uid="{3A28D3A6-2CC3-48E3-80F3-ACBB6660B420}"/>
    <cellStyle name="Normal 5 3 2 6 3 4 2" xfId="52485" xr:uid="{1FEC3B00-4A10-4238-85EB-47E8F244D959}"/>
    <cellStyle name="Normal 5 3 2 6 3 5" xfId="52478" xr:uid="{BD64F11E-B9C2-46F9-AB3E-FBCC82F42DF3}"/>
    <cellStyle name="Normal 5 3 2 6 4" xfId="24557" xr:uid="{F6CF357F-BF2C-467C-9CF3-DB76DB87FB63}"/>
    <cellStyle name="Normal 5 3 2 6 4 2" xfId="24558" xr:uid="{BB084D61-5CCA-417A-92C6-256DCD9639B7}"/>
    <cellStyle name="Normal 5 3 2 6 4 2 2" xfId="24559" xr:uid="{587C0699-8310-4E7A-A090-1A5FD50C1621}"/>
    <cellStyle name="Normal 5 3 2 6 4 2 2 2" xfId="24560" xr:uid="{BCA86F1D-D575-41AF-A3AD-A763F887FE9D}"/>
    <cellStyle name="Normal 5 3 2 6 4 2 2 2 2" xfId="52489" xr:uid="{7A10695B-25D1-4830-99B8-E899CB6371B3}"/>
    <cellStyle name="Normal 5 3 2 6 4 2 2 3" xfId="52488" xr:uid="{92EC4185-F556-4502-9547-DA058451EBDD}"/>
    <cellStyle name="Normal 5 3 2 6 4 2 3" xfId="24561" xr:uid="{AAB936BE-F88C-4B42-A4FE-B76E90DE254D}"/>
    <cellStyle name="Normal 5 3 2 6 4 2 3 2" xfId="52490" xr:uid="{A30CA2EF-BA3D-477B-9436-877961F1A866}"/>
    <cellStyle name="Normal 5 3 2 6 4 2 4" xfId="52487" xr:uid="{61F3B3DC-66CC-459F-BB2C-65FA043219C3}"/>
    <cellStyle name="Normal 5 3 2 6 4 3" xfId="24562" xr:uid="{1BBB5446-3F22-4056-9A63-66003A8CF5DB}"/>
    <cellStyle name="Normal 5 3 2 6 4 3 2" xfId="24563" xr:uid="{06EF79A6-7B06-4BE1-82B7-77912B33EC46}"/>
    <cellStyle name="Normal 5 3 2 6 4 3 2 2" xfId="52492" xr:uid="{9175866D-3DD5-4956-BE2C-E88A8E6BD0F6}"/>
    <cellStyle name="Normal 5 3 2 6 4 3 3" xfId="52491" xr:uid="{3362AEF5-C3C9-40EA-8D9F-6A95642D1C15}"/>
    <cellStyle name="Normal 5 3 2 6 4 4" xfId="24564" xr:uid="{08571923-5934-4BDF-8006-A5286AEB725B}"/>
    <cellStyle name="Normal 5 3 2 6 4 4 2" xfId="52493" xr:uid="{186BFD92-9820-492C-8622-AF20D5D24A70}"/>
    <cellStyle name="Normal 5 3 2 6 4 5" xfId="52486" xr:uid="{5EBCE477-E550-471B-AB1B-7C4CFB580120}"/>
    <cellStyle name="Normal 5 3 2 6 5" xfId="24565" xr:uid="{729CA03A-80CF-4B47-B9DE-48D14345328C}"/>
    <cellStyle name="Normal 5 3 2 6 5 2" xfId="24566" xr:uid="{20B435D4-696E-4309-B19A-3AB5EA68EA71}"/>
    <cellStyle name="Normal 5 3 2 6 5 2 2" xfId="24567" xr:uid="{B262F3FD-7A93-4B7F-93BF-54AB7A039A24}"/>
    <cellStyle name="Normal 5 3 2 6 5 2 2 2" xfId="52496" xr:uid="{761C1801-4C94-4A13-AF73-8F33F3853EF3}"/>
    <cellStyle name="Normal 5 3 2 6 5 2 3" xfId="52495" xr:uid="{8DE40B62-DA1C-4CBE-A861-8BE99606360F}"/>
    <cellStyle name="Normal 5 3 2 6 5 3" xfId="24568" xr:uid="{3AD0BEC9-068D-43FC-9EE5-28D4C5398F86}"/>
    <cellStyle name="Normal 5 3 2 6 5 3 2" xfId="52497" xr:uid="{367F5515-9399-4E9C-9951-2A8DCD1590F6}"/>
    <cellStyle name="Normal 5 3 2 6 5 4" xfId="52494" xr:uid="{B7E9F62D-E05A-4786-A925-642454F7FE65}"/>
    <cellStyle name="Normal 5 3 2 6 6" xfId="24569" xr:uid="{7CC58159-416A-4E50-8595-5B3A749E2F8F}"/>
    <cellStyle name="Normal 5 3 2 6 6 2" xfId="24570" xr:uid="{6C2E8BF0-2C5D-4594-BFEC-7AD23361DABC}"/>
    <cellStyle name="Normal 5 3 2 6 6 2 2" xfId="52499" xr:uid="{F78F0A41-5D0A-4F4E-962F-2B5B80494BA2}"/>
    <cellStyle name="Normal 5 3 2 6 6 3" xfId="52498" xr:uid="{60B5E2A5-2875-4E06-996D-362A75EB03AD}"/>
    <cellStyle name="Normal 5 3 2 6 7" xfId="24571" xr:uid="{7113020F-ED9D-4E63-9D49-99CFC5EC0DF4}"/>
    <cellStyle name="Normal 5 3 2 6 7 2" xfId="52500" xr:uid="{BD990C51-B6F4-4FE5-B8D2-A19D94661F91}"/>
    <cellStyle name="Normal 5 3 2 6 8" xfId="28398" xr:uid="{FBB12B0E-0275-45D9-AD99-F8BAC460911C}"/>
    <cellStyle name="Normal 5 3 2 7" xfId="24572" xr:uid="{B956E348-AB00-4AAC-BC86-9CEF695162FE}"/>
    <cellStyle name="Normal 5 3 2 7 2" xfId="24573" xr:uid="{CF6A6089-7590-450E-B64A-A3AA6CA47A68}"/>
    <cellStyle name="Normal 5 3 2 7 2 2" xfId="24574" xr:uid="{E6CE158F-516B-4304-99C7-C492F9544CD2}"/>
    <cellStyle name="Normal 5 3 2 7 2 2 2" xfId="24575" xr:uid="{056B765E-A43D-4B3A-BE47-D276EE082749}"/>
    <cellStyle name="Normal 5 3 2 7 2 2 2 2" xfId="24576" xr:uid="{E47ADEC2-B2A8-412F-9645-B9820928D5C9}"/>
    <cellStyle name="Normal 5 3 2 7 2 2 2 2 2" xfId="52505" xr:uid="{FDC10E71-91E4-4E53-9526-BE39FB1ABCD2}"/>
    <cellStyle name="Normal 5 3 2 7 2 2 2 3" xfId="52504" xr:uid="{667023B0-55FA-48B7-9557-7EAECB03ADAC}"/>
    <cellStyle name="Normal 5 3 2 7 2 2 3" xfId="24577" xr:uid="{65766940-BC97-4C08-8CD1-EAAF67DB8CB9}"/>
    <cellStyle name="Normal 5 3 2 7 2 2 3 2" xfId="52506" xr:uid="{6048AFF8-357C-4BD3-904F-F7E018A9FA82}"/>
    <cellStyle name="Normal 5 3 2 7 2 2 4" xfId="52503" xr:uid="{8F9F14C6-D5E5-4C02-8A53-591A52E354BC}"/>
    <cellStyle name="Normal 5 3 2 7 2 3" xfId="24578" xr:uid="{193A30E9-B86C-44EC-B674-5F742773871A}"/>
    <cellStyle name="Normal 5 3 2 7 2 3 2" xfId="24579" xr:uid="{71F819FC-F244-4180-A64D-7ED6D2389286}"/>
    <cellStyle name="Normal 5 3 2 7 2 3 2 2" xfId="52508" xr:uid="{2681A5E8-1186-41FC-A361-2738E5E032C2}"/>
    <cellStyle name="Normal 5 3 2 7 2 3 3" xfId="52507" xr:uid="{22D2634F-1BFB-4EEE-AABA-E64A6FDC5FD0}"/>
    <cellStyle name="Normal 5 3 2 7 2 4" xfId="24580" xr:uid="{A2DED216-122E-493C-B2E9-C72EF4FACAD5}"/>
    <cellStyle name="Normal 5 3 2 7 2 4 2" xfId="52509" xr:uid="{3B1045FA-30E5-469D-83DF-0E95E3A07A20}"/>
    <cellStyle name="Normal 5 3 2 7 2 5" xfId="52502" xr:uid="{E042F700-5C92-4F83-A653-FF945CAD508D}"/>
    <cellStyle name="Normal 5 3 2 7 3" xfId="24581" xr:uid="{B5F024FF-04FF-4828-8E5B-1FCD2C0B4B95}"/>
    <cellStyle name="Normal 5 3 2 7 3 2" xfId="24582" xr:uid="{F313F264-93F1-41A2-8FA4-B5F65726CA77}"/>
    <cellStyle name="Normal 5 3 2 7 3 2 2" xfId="24583" xr:uid="{76E981CB-84AC-4C9C-BED2-672EA407DDB7}"/>
    <cellStyle name="Normal 5 3 2 7 3 2 2 2" xfId="52512" xr:uid="{FA04E273-8B27-492B-9237-55A320ADDFF8}"/>
    <cellStyle name="Normal 5 3 2 7 3 2 3" xfId="52511" xr:uid="{72A33102-5DDA-459C-998D-46AE98D87B56}"/>
    <cellStyle name="Normal 5 3 2 7 3 3" xfId="24584" xr:uid="{C69747E0-3BF4-4DE2-BAED-ABC17EE873ED}"/>
    <cellStyle name="Normal 5 3 2 7 3 3 2" xfId="52513" xr:uid="{5AF619B7-C8F4-416D-9253-335B908156FB}"/>
    <cellStyle name="Normal 5 3 2 7 3 4" xfId="52510" xr:uid="{977B03EF-9972-4DB7-9B21-9EE5C4B1F2D2}"/>
    <cellStyle name="Normal 5 3 2 7 4" xfId="24585" xr:uid="{9C7A2011-4163-46E5-9FCC-3E9D7DFE06CD}"/>
    <cellStyle name="Normal 5 3 2 7 4 2" xfId="24586" xr:uid="{76A73C21-09D4-49C6-B39F-B601A3C95816}"/>
    <cellStyle name="Normal 5 3 2 7 4 2 2" xfId="52515" xr:uid="{59B65F00-FEF2-4CF7-81AA-166D51045A53}"/>
    <cellStyle name="Normal 5 3 2 7 4 3" xfId="52514" xr:uid="{6F2C6A9D-E826-4E44-AEF4-CCF8D69981AD}"/>
    <cellStyle name="Normal 5 3 2 7 5" xfId="24587" xr:uid="{746DFC68-57D0-4537-AF55-901C7D8C9348}"/>
    <cellStyle name="Normal 5 3 2 7 5 2" xfId="52516" xr:uid="{B4217EFC-01E6-4013-B959-D4072A1470F2}"/>
    <cellStyle name="Normal 5 3 2 7 6" xfId="52501" xr:uid="{A0314600-5D97-40E6-8DD9-AC9243B2EDC3}"/>
    <cellStyle name="Normal 5 3 2 8" xfId="24588" xr:uid="{EEEF3E44-8AF2-4ECC-9FD8-1286A77FB1BF}"/>
    <cellStyle name="Normal 5 3 2 8 2" xfId="24589" xr:uid="{EB15A912-489C-4803-BAC0-4FB1453F1391}"/>
    <cellStyle name="Normal 5 3 2 8 2 2" xfId="24590" xr:uid="{8CD6A87D-6525-41FC-9C3D-8EE368CFC177}"/>
    <cellStyle name="Normal 5 3 2 8 2 2 2" xfId="24591" xr:uid="{74748951-CF5A-4473-8AEA-2E9B2BB7F58B}"/>
    <cellStyle name="Normal 5 3 2 8 2 2 2 2" xfId="52520" xr:uid="{091FD598-62E2-436B-8034-5A5AD127FE71}"/>
    <cellStyle name="Normal 5 3 2 8 2 2 3" xfId="52519" xr:uid="{528A9AEB-388F-4AEB-9A49-0C010C2E376D}"/>
    <cellStyle name="Normal 5 3 2 8 2 3" xfId="24592" xr:uid="{D7A3680C-05A8-49CB-AE76-637371FEF875}"/>
    <cellStyle name="Normal 5 3 2 8 2 3 2" xfId="52521" xr:uid="{F9FDC059-42A2-4933-8D66-71BCBDBAE7ED}"/>
    <cellStyle name="Normal 5 3 2 8 2 4" xfId="52518" xr:uid="{007E9EC3-B914-4795-83B0-71634A55AF6B}"/>
    <cellStyle name="Normal 5 3 2 8 3" xfId="24593" xr:uid="{0ED51C45-9265-457C-863F-DEB959469FFF}"/>
    <cellStyle name="Normal 5 3 2 8 3 2" xfId="24594" xr:uid="{EFA0ECD7-2EA5-4805-9286-95078CDB6567}"/>
    <cellStyle name="Normal 5 3 2 8 3 2 2" xfId="52523" xr:uid="{5B82FBFE-6138-4216-968B-B62C27C55214}"/>
    <cellStyle name="Normal 5 3 2 8 3 3" xfId="52522" xr:uid="{3691C965-BE8F-4C2B-8AC5-0D74D1E3A936}"/>
    <cellStyle name="Normal 5 3 2 8 4" xfId="24595" xr:uid="{9237FF15-3E77-4576-85F6-7A4E3F20B9AA}"/>
    <cellStyle name="Normal 5 3 2 8 4 2" xfId="52524" xr:uid="{E874CA63-B752-4B79-94B1-4F0BB992B56E}"/>
    <cellStyle name="Normal 5 3 2 8 5" xfId="52517" xr:uid="{AF8EE673-1144-499B-8725-7DBF1076CC80}"/>
    <cellStyle name="Normal 5 3 2 9" xfId="24596" xr:uid="{3A51E8CE-25A5-4EAA-A742-B35596924907}"/>
    <cellStyle name="Normal 5 3 2 9 2" xfId="24597" xr:uid="{B703DBEC-22D4-4AA7-8964-FEE2B443A39E}"/>
    <cellStyle name="Normal 5 3 2 9 2 2" xfId="24598" xr:uid="{633F45ED-7CC0-4516-9BDA-00C3CBE891A4}"/>
    <cellStyle name="Normal 5 3 2 9 2 2 2" xfId="24599" xr:uid="{7C63ED56-D79E-49EB-9F0F-A9118C18CE6F}"/>
    <cellStyle name="Normal 5 3 2 9 2 2 2 2" xfId="52528" xr:uid="{1319D749-87C7-45F7-BD4F-DC95B83DFD72}"/>
    <cellStyle name="Normal 5 3 2 9 2 2 3" xfId="52527" xr:uid="{0A20D930-BB21-46B5-B225-E782334AA59F}"/>
    <cellStyle name="Normal 5 3 2 9 2 3" xfId="24600" xr:uid="{B8EA0346-D9CA-47B1-BA55-E8D688816173}"/>
    <cellStyle name="Normal 5 3 2 9 2 3 2" xfId="52529" xr:uid="{E452660D-770F-4C86-BDEC-7E3D72153B20}"/>
    <cellStyle name="Normal 5 3 2 9 2 4" xfId="52526" xr:uid="{F3C8DB19-EC8D-4A51-9924-6A7F644075EB}"/>
    <cellStyle name="Normal 5 3 2 9 3" xfId="24601" xr:uid="{3F3DACFA-7F4F-499E-9362-26F4D4EE6BCC}"/>
    <cellStyle name="Normal 5 3 2 9 3 2" xfId="24602" xr:uid="{4236A95E-E94E-408F-8CD0-EBE7534B91CA}"/>
    <cellStyle name="Normal 5 3 2 9 3 2 2" xfId="52531" xr:uid="{BBB816A3-3589-4972-8C42-BED24EB8621D}"/>
    <cellStyle name="Normal 5 3 2 9 3 3" xfId="52530" xr:uid="{54615531-26B2-4EF2-AB84-9DC7ACC59A8E}"/>
    <cellStyle name="Normal 5 3 2 9 4" xfId="24603" xr:uid="{D79B4A37-A110-4D3C-BA9B-76628FB23AAB}"/>
    <cellStyle name="Normal 5 3 2 9 4 2" xfId="52532" xr:uid="{F3D3365A-96BE-4E82-B7E9-507FE2F29327}"/>
    <cellStyle name="Normal 5 3 2 9 5" xfId="52525" xr:uid="{85A9FFF4-1F4F-40F0-8C7D-EEEB208A0044}"/>
    <cellStyle name="Normal 5 3 3" xfId="124" xr:uid="{61099031-F754-4BF2-B3A8-2C4F67C2BA79}"/>
    <cellStyle name="Normal 5 3 3 10" xfId="24604" xr:uid="{0407D662-50E5-4FC8-84C7-3FF04155ADE7}"/>
    <cellStyle name="Normal 5 3 3 10 2" xfId="52533" xr:uid="{D96FF6A8-8CC3-47A0-B56A-EBDA3A7DB069}"/>
    <cellStyle name="Normal 5 3 3 11" xfId="27996" xr:uid="{6D163C25-B712-47CC-B502-200FC0F5D2D8}"/>
    <cellStyle name="Normal 5 3 3 11 2" xfId="55914" xr:uid="{A7633004-3A5A-4BE7-9C78-1CFA5837895B}"/>
    <cellStyle name="Normal 5 3 3 12" xfId="28108" xr:uid="{D6D2F8C7-BCAC-47DA-BB55-53984CB2B272}"/>
    <cellStyle name="Normal 5 3 3 2" xfId="203" xr:uid="{F5877380-00C0-494F-8DBD-344F1F3C2591}"/>
    <cellStyle name="Normal 5 3 3 2 10" xfId="27997" xr:uid="{1F5116DD-6F76-4E54-8F06-B7147AF71198}"/>
    <cellStyle name="Normal 5 3 3 2 10 2" xfId="55915" xr:uid="{B7E7A5F1-739C-48CD-BC61-319253E62D70}"/>
    <cellStyle name="Normal 5 3 3 2 11" xfId="28185" xr:uid="{CFC69262-805E-48A5-98F8-2C6E1B010C2C}"/>
    <cellStyle name="Normal 5 3 3 2 2" xfId="358" xr:uid="{FD15870C-FA61-4BA0-95BD-869C94A6D5D9}"/>
    <cellStyle name="Normal 5 3 3 2 2 10" xfId="28339" xr:uid="{3DF72E8A-4488-49FC-8F21-5A5DBDBF57C6}"/>
    <cellStyle name="Normal 5 3 3 2 2 2" xfId="705" xr:uid="{99CF3C42-F9F6-4A25-A746-41F996EFB11C}"/>
    <cellStyle name="Normal 5 3 3 2 2 2 2" xfId="24605" xr:uid="{0F28DB7A-4D98-41B4-9913-EB835E7EBE55}"/>
    <cellStyle name="Normal 5 3 3 2 2 2 2 2" xfId="24606" xr:uid="{06546726-33DA-4964-B6F2-235710A07591}"/>
    <cellStyle name="Normal 5 3 3 2 2 2 2 2 2" xfId="24607" xr:uid="{218DA04B-4962-4174-BAB6-E1FB5036A7E9}"/>
    <cellStyle name="Normal 5 3 3 2 2 2 2 2 2 2" xfId="24608" xr:uid="{C15B9D01-0272-4FBC-B2E1-9ABF6F14C00E}"/>
    <cellStyle name="Normal 5 3 3 2 2 2 2 2 2 2 2" xfId="24609" xr:uid="{A3B1B6F2-77D0-4B8D-9907-6EF2354BCD8A}"/>
    <cellStyle name="Normal 5 3 3 2 2 2 2 2 2 2 2 2" xfId="52538" xr:uid="{05E04DCB-E1B4-44D5-A807-D29F94303355}"/>
    <cellStyle name="Normal 5 3 3 2 2 2 2 2 2 2 3" xfId="52537" xr:uid="{1DC23444-1F89-485C-BDBB-D9663E741DC1}"/>
    <cellStyle name="Normal 5 3 3 2 2 2 2 2 2 3" xfId="24610" xr:uid="{3DB7C6FA-3630-470E-8802-5B83849CF104}"/>
    <cellStyle name="Normal 5 3 3 2 2 2 2 2 2 3 2" xfId="52539" xr:uid="{775DDAF0-96F6-4433-AE19-73C3F24663E1}"/>
    <cellStyle name="Normal 5 3 3 2 2 2 2 2 2 4" xfId="52536" xr:uid="{E7285014-C77C-4E4B-85DF-8A4E994D5742}"/>
    <cellStyle name="Normal 5 3 3 2 2 2 2 2 3" xfId="24611" xr:uid="{0628E9BC-BC6C-4938-87F2-B93EEB1443E1}"/>
    <cellStyle name="Normal 5 3 3 2 2 2 2 2 3 2" xfId="24612" xr:uid="{7E6B3B6D-C976-43F3-90FB-02796BD1BDDB}"/>
    <cellStyle name="Normal 5 3 3 2 2 2 2 2 3 2 2" xfId="52541" xr:uid="{A98D2E87-AD43-4921-9230-1478F043EC8C}"/>
    <cellStyle name="Normal 5 3 3 2 2 2 2 2 3 3" xfId="52540" xr:uid="{302BF729-6DD8-4B99-92C8-F547E2AF4F88}"/>
    <cellStyle name="Normal 5 3 3 2 2 2 2 2 4" xfId="24613" xr:uid="{5C96E6B3-C0FC-4CAE-BD93-689DAC1D1CD4}"/>
    <cellStyle name="Normal 5 3 3 2 2 2 2 2 4 2" xfId="52542" xr:uid="{1106AD0D-24B3-4450-B40C-F0B028C8404F}"/>
    <cellStyle name="Normal 5 3 3 2 2 2 2 2 5" xfId="52535" xr:uid="{F6229B7A-1888-4157-BE2C-1C0823E552CD}"/>
    <cellStyle name="Normal 5 3 3 2 2 2 2 3" xfId="24614" xr:uid="{13929CB3-8497-4311-A386-FC7CEC4167CC}"/>
    <cellStyle name="Normal 5 3 3 2 2 2 2 3 2" xfId="24615" xr:uid="{5B0CB8F4-223A-4ED9-907E-512CBF613581}"/>
    <cellStyle name="Normal 5 3 3 2 2 2 2 3 2 2" xfId="24616" xr:uid="{5F74B8D8-F7F7-4968-A8C3-678813F8CBE3}"/>
    <cellStyle name="Normal 5 3 3 2 2 2 2 3 2 2 2" xfId="52545" xr:uid="{642167B2-AAF5-43ED-B744-34A248A4061C}"/>
    <cellStyle name="Normal 5 3 3 2 2 2 2 3 2 3" xfId="52544" xr:uid="{A8C4AC50-C6FB-404A-9B0E-50B3E849440C}"/>
    <cellStyle name="Normal 5 3 3 2 2 2 2 3 3" xfId="24617" xr:uid="{21C378DE-6B92-4A3F-B22F-CCE87A49B0DD}"/>
    <cellStyle name="Normal 5 3 3 2 2 2 2 3 3 2" xfId="52546" xr:uid="{6FAF8675-51EB-44D8-8CE7-B8A2258979D7}"/>
    <cellStyle name="Normal 5 3 3 2 2 2 2 3 4" xfId="52543" xr:uid="{7905CB65-8C43-4260-8BAA-190EDB7D85CE}"/>
    <cellStyle name="Normal 5 3 3 2 2 2 2 4" xfId="24618" xr:uid="{14837041-E421-421C-A4A5-A07151A272DE}"/>
    <cellStyle name="Normal 5 3 3 2 2 2 2 4 2" xfId="24619" xr:uid="{E30BFCB9-FAFF-49C2-94B0-F57A4FB9587A}"/>
    <cellStyle name="Normal 5 3 3 2 2 2 2 4 2 2" xfId="52548" xr:uid="{A4ED4ECF-F47D-454F-B49E-B3397BE063F6}"/>
    <cellStyle name="Normal 5 3 3 2 2 2 2 4 3" xfId="52547" xr:uid="{EF8ADDFE-C0C2-4C0E-9526-A6A38F8870B9}"/>
    <cellStyle name="Normal 5 3 3 2 2 2 2 5" xfId="24620" xr:uid="{A618C0E6-DA63-45EF-BE80-E7CEB4ED0AC9}"/>
    <cellStyle name="Normal 5 3 3 2 2 2 2 5 2" xfId="52549" xr:uid="{9F592326-D32C-4159-B519-A87F790219BE}"/>
    <cellStyle name="Normal 5 3 3 2 2 2 2 6" xfId="52534" xr:uid="{627B1403-F82D-4565-AC4C-2EEF1D31E65C}"/>
    <cellStyle name="Normal 5 3 3 2 2 2 3" xfId="24621" xr:uid="{61B02416-0AA4-46C1-8798-87706140AD91}"/>
    <cellStyle name="Normal 5 3 3 2 2 2 3 2" xfId="24622" xr:uid="{7974BC6F-0E43-498D-ACD5-D8A856AEA09E}"/>
    <cellStyle name="Normal 5 3 3 2 2 2 3 2 2" xfId="24623" xr:uid="{529DECD1-ED11-4174-8BAE-165AF440FEFD}"/>
    <cellStyle name="Normal 5 3 3 2 2 2 3 2 2 2" xfId="24624" xr:uid="{BDC94018-C398-47AC-BFD1-54C1C6F27F0B}"/>
    <cellStyle name="Normal 5 3 3 2 2 2 3 2 2 2 2" xfId="52553" xr:uid="{9D5B13CA-079E-4A3E-8314-7D837F291119}"/>
    <cellStyle name="Normal 5 3 3 2 2 2 3 2 2 3" xfId="52552" xr:uid="{A08A1E0A-4F29-4D2E-B347-BE040AC9FE37}"/>
    <cellStyle name="Normal 5 3 3 2 2 2 3 2 3" xfId="24625" xr:uid="{4017E0BE-AF71-46C1-9CFE-B9ED84E39AB5}"/>
    <cellStyle name="Normal 5 3 3 2 2 2 3 2 3 2" xfId="52554" xr:uid="{F5F42FF1-660C-49E7-BD62-BCF8113346E9}"/>
    <cellStyle name="Normal 5 3 3 2 2 2 3 2 4" xfId="52551" xr:uid="{692A904A-C396-4E41-B400-7EEC12063BF7}"/>
    <cellStyle name="Normal 5 3 3 2 2 2 3 3" xfId="24626" xr:uid="{C09CDD7B-E0D7-4FA0-AD2F-B34006FB59CC}"/>
    <cellStyle name="Normal 5 3 3 2 2 2 3 3 2" xfId="24627" xr:uid="{30AF985B-9685-47A2-9E2C-1C09BC90A750}"/>
    <cellStyle name="Normal 5 3 3 2 2 2 3 3 2 2" xfId="52556" xr:uid="{0FEE23E8-1599-463C-BE7F-C773164A0DE5}"/>
    <cellStyle name="Normal 5 3 3 2 2 2 3 3 3" xfId="52555" xr:uid="{1A317B6D-AA38-44A8-8A94-CCFFF18D4EC0}"/>
    <cellStyle name="Normal 5 3 3 2 2 2 3 4" xfId="24628" xr:uid="{3C3A306F-317E-4D30-BA51-4910B6E7C205}"/>
    <cellStyle name="Normal 5 3 3 2 2 2 3 4 2" xfId="52557" xr:uid="{2FB79A3D-833C-4401-A4FF-2E026BC3D739}"/>
    <cellStyle name="Normal 5 3 3 2 2 2 3 5" xfId="52550" xr:uid="{63F360DB-5520-4C06-9A75-20955803D048}"/>
    <cellStyle name="Normal 5 3 3 2 2 2 4" xfId="24629" xr:uid="{2D3CCF02-E57D-4F51-9927-AB1B3CD3659C}"/>
    <cellStyle name="Normal 5 3 3 2 2 2 4 2" xfId="24630" xr:uid="{6CEA2CC5-7F08-4FA8-A5F8-6CED9EB36E67}"/>
    <cellStyle name="Normal 5 3 3 2 2 2 4 2 2" xfId="24631" xr:uid="{5CD6423D-F2F8-418F-84C5-245C11A4A147}"/>
    <cellStyle name="Normal 5 3 3 2 2 2 4 2 2 2" xfId="24632" xr:uid="{BB1624F4-25C8-4768-9D31-E6F9C10109DF}"/>
    <cellStyle name="Normal 5 3 3 2 2 2 4 2 2 2 2" xfId="52561" xr:uid="{19CD51E4-6AE6-4F61-AF41-638586527C63}"/>
    <cellStyle name="Normal 5 3 3 2 2 2 4 2 2 3" xfId="52560" xr:uid="{EF103AE4-CC46-4924-AF24-36B979DC7186}"/>
    <cellStyle name="Normal 5 3 3 2 2 2 4 2 3" xfId="24633" xr:uid="{BDEA6719-60BE-4E06-82CB-396F4DF1D451}"/>
    <cellStyle name="Normal 5 3 3 2 2 2 4 2 3 2" xfId="52562" xr:uid="{4C10F8B8-7B06-47A2-86B1-478223D16EA4}"/>
    <cellStyle name="Normal 5 3 3 2 2 2 4 2 4" xfId="52559" xr:uid="{CC55FC6E-B5F6-4DC5-A247-A81CE434F2B0}"/>
    <cellStyle name="Normal 5 3 3 2 2 2 4 3" xfId="24634" xr:uid="{4E998A0F-C657-40DA-8F57-A46FE742D519}"/>
    <cellStyle name="Normal 5 3 3 2 2 2 4 3 2" xfId="24635" xr:uid="{11F199DF-75B7-4FC1-A022-0868CE793DF7}"/>
    <cellStyle name="Normal 5 3 3 2 2 2 4 3 2 2" xfId="52564" xr:uid="{FF9FFDD5-88FD-48E1-A572-B476B2E4C6BB}"/>
    <cellStyle name="Normal 5 3 3 2 2 2 4 3 3" xfId="52563" xr:uid="{DB407377-272A-4AF3-B49E-615F8698BCDD}"/>
    <cellStyle name="Normal 5 3 3 2 2 2 4 4" xfId="24636" xr:uid="{B1DA4E3D-2525-4474-909F-CD10E1D56030}"/>
    <cellStyle name="Normal 5 3 3 2 2 2 4 4 2" xfId="52565" xr:uid="{FD5F21E5-3085-4420-96E8-1EF4747EF107}"/>
    <cellStyle name="Normal 5 3 3 2 2 2 4 5" xfId="52558" xr:uid="{F9A5A348-DB32-42EA-AEAA-808FA895F12B}"/>
    <cellStyle name="Normal 5 3 3 2 2 2 5" xfId="24637" xr:uid="{0E792467-6F26-46DD-A792-D63614CA3E35}"/>
    <cellStyle name="Normal 5 3 3 2 2 2 5 2" xfId="24638" xr:uid="{45B2127D-8151-488B-9698-42AF629FF842}"/>
    <cellStyle name="Normal 5 3 3 2 2 2 5 2 2" xfId="24639" xr:uid="{2CB4D338-C165-43D8-97B7-D2FCB7BD4DF0}"/>
    <cellStyle name="Normal 5 3 3 2 2 2 5 2 2 2" xfId="52568" xr:uid="{BB706C6E-3C8E-49B1-B11C-17F9E5C447E1}"/>
    <cellStyle name="Normal 5 3 3 2 2 2 5 2 3" xfId="52567" xr:uid="{0CE5FCC9-BAD9-40A0-9B80-E86722C280EF}"/>
    <cellStyle name="Normal 5 3 3 2 2 2 5 3" xfId="24640" xr:uid="{8731B286-B0AD-44BF-B921-7ABEC268EDC3}"/>
    <cellStyle name="Normal 5 3 3 2 2 2 5 3 2" xfId="52569" xr:uid="{2B56B5A4-A47F-4EA3-82F1-10ADA1CE0729}"/>
    <cellStyle name="Normal 5 3 3 2 2 2 5 4" xfId="52566" xr:uid="{71F6D2B4-3DEC-4D51-8B25-C9B5B6A50B0A}"/>
    <cellStyle name="Normal 5 3 3 2 2 2 6" xfId="24641" xr:uid="{D11F9966-5E9A-4387-B6D5-2874586FED9D}"/>
    <cellStyle name="Normal 5 3 3 2 2 2 6 2" xfId="24642" xr:uid="{0ECC7F89-33CB-4B1E-B249-8FD1B03CF5E2}"/>
    <cellStyle name="Normal 5 3 3 2 2 2 6 2 2" xfId="52571" xr:uid="{4DFD202C-E8D1-4589-A86D-E8D1D6AEFB1E}"/>
    <cellStyle name="Normal 5 3 3 2 2 2 6 3" xfId="52570" xr:uid="{53A188F0-A8AB-4140-B73F-7EADFCA1B95C}"/>
    <cellStyle name="Normal 5 3 3 2 2 2 7" xfId="24643" xr:uid="{D1064242-07D4-46D9-8268-49A27C8B0C42}"/>
    <cellStyle name="Normal 5 3 3 2 2 2 7 2" xfId="52572" xr:uid="{E5BAC22E-52E6-49AE-9CD4-725D3155E005}"/>
    <cellStyle name="Normal 5 3 3 2 2 2 8" xfId="28684" xr:uid="{8E4D0902-53A4-4B1B-8173-7E7CB62E00B4}"/>
    <cellStyle name="Normal 5 3 3 2 2 3" xfId="24644" xr:uid="{8D591284-1560-47EF-99AC-7D0DC4B69A95}"/>
    <cellStyle name="Normal 5 3 3 2 2 3 2" xfId="24645" xr:uid="{89549F9C-971C-4FED-84D2-3501886B4621}"/>
    <cellStyle name="Normal 5 3 3 2 2 3 2 2" xfId="24646" xr:uid="{E734F8D4-0A02-4193-A317-84D520CEF5C0}"/>
    <cellStyle name="Normal 5 3 3 2 2 3 2 2 2" xfId="24647" xr:uid="{663F766D-F291-46CB-A5AE-DF3B215D15DB}"/>
    <cellStyle name="Normal 5 3 3 2 2 3 2 2 2 2" xfId="24648" xr:uid="{DAC0E69E-BEF8-4E1B-A08A-C8708307016F}"/>
    <cellStyle name="Normal 5 3 3 2 2 3 2 2 2 2 2" xfId="52577" xr:uid="{C91ED120-3C2D-4BF4-A299-BAC007E8AA41}"/>
    <cellStyle name="Normal 5 3 3 2 2 3 2 2 2 3" xfId="52576" xr:uid="{4874D769-8A9A-4047-BD0B-2A2E4E629D73}"/>
    <cellStyle name="Normal 5 3 3 2 2 3 2 2 3" xfId="24649" xr:uid="{D56A35E3-2E9F-47F7-932E-A8855C805EA2}"/>
    <cellStyle name="Normal 5 3 3 2 2 3 2 2 3 2" xfId="52578" xr:uid="{002AA11D-3A46-4365-8BED-B96216DB45EB}"/>
    <cellStyle name="Normal 5 3 3 2 2 3 2 2 4" xfId="52575" xr:uid="{6002782C-B9E7-4EC9-9E45-42D9E9219EEA}"/>
    <cellStyle name="Normal 5 3 3 2 2 3 2 3" xfId="24650" xr:uid="{4D45D9F3-7225-4E47-B22F-AAA7F5587724}"/>
    <cellStyle name="Normal 5 3 3 2 2 3 2 3 2" xfId="24651" xr:uid="{2B9A87E0-1552-455B-AE5D-8EB76480FEF4}"/>
    <cellStyle name="Normal 5 3 3 2 2 3 2 3 2 2" xfId="52580" xr:uid="{FF9181A5-9664-435A-8A36-62CE5E66FFB0}"/>
    <cellStyle name="Normal 5 3 3 2 2 3 2 3 3" xfId="52579" xr:uid="{94DA22EA-0406-4E85-A051-B43F1BDF1E2E}"/>
    <cellStyle name="Normal 5 3 3 2 2 3 2 4" xfId="24652" xr:uid="{ED67A161-A679-49A2-9272-E079926E2F32}"/>
    <cellStyle name="Normal 5 3 3 2 2 3 2 4 2" xfId="52581" xr:uid="{44F8AEE7-5B1C-4E73-8B9D-F79D1D161F17}"/>
    <cellStyle name="Normal 5 3 3 2 2 3 2 5" xfId="52574" xr:uid="{70FC8974-78BE-40FF-8078-E858D2EBFFA2}"/>
    <cellStyle name="Normal 5 3 3 2 2 3 3" xfId="24653" xr:uid="{F7F20AC6-A07E-48F2-9860-3E1EB479D215}"/>
    <cellStyle name="Normal 5 3 3 2 2 3 3 2" xfId="24654" xr:uid="{6DD14DC2-C9D8-49AA-8F0D-098607D1FD9B}"/>
    <cellStyle name="Normal 5 3 3 2 2 3 3 2 2" xfId="24655" xr:uid="{880D7E23-6034-4E3C-812B-499E86F1EDCC}"/>
    <cellStyle name="Normal 5 3 3 2 2 3 3 2 2 2" xfId="52584" xr:uid="{283FFDB5-D3F5-4099-96CE-CBA3447BF989}"/>
    <cellStyle name="Normal 5 3 3 2 2 3 3 2 3" xfId="52583" xr:uid="{1D3751D1-5CD9-4C4C-9F7C-94CDB8BB8A12}"/>
    <cellStyle name="Normal 5 3 3 2 2 3 3 3" xfId="24656" xr:uid="{BE1285CD-7F6A-49DD-A536-2E48C0F674E5}"/>
    <cellStyle name="Normal 5 3 3 2 2 3 3 3 2" xfId="52585" xr:uid="{00144861-AA06-4344-A47F-211F8D4D7DFD}"/>
    <cellStyle name="Normal 5 3 3 2 2 3 3 4" xfId="52582" xr:uid="{54C02917-D1B7-4DB9-89D2-C74EE93C583D}"/>
    <cellStyle name="Normal 5 3 3 2 2 3 4" xfId="24657" xr:uid="{1A801E29-B252-4B86-8A76-0A0B47C70D2E}"/>
    <cellStyle name="Normal 5 3 3 2 2 3 4 2" xfId="24658" xr:uid="{C9EA2FE1-1FEC-4242-BEB9-468C9D39723C}"/>
    <cellStyle name="Normal 5 3 3 2 2 3 4 2 2" xfId="52587" xr:uid="{988B3DB8-243E-4D55-A1BE-02427099E524}"/>
    <cellStyle name="Normal 5 3 3 2 2 3 4 3" xfId="52586" xr:uid="{6A50FBD2-0393-47BF-AA21-DA7D5EE11E63}"/>
    <cellStyle name="Normal 5 3 3 2 2 3 5" xfId="24659" xr:uid="{7D592111-D18A-4249-BA3E-C7DD1AE4C09D}"/>
    <cellStyle name="Normal 5 3 3 2 2 3 5 2" xfId="52588" xr:uid="{C4EEC3FB-1C74-4428-9D32-E6C8DBDEDECD}"/>
    <cellStyle name="Normal 5 3 3 2 2 3 6" xfId="52573" xr:uid="{182333B9-D200-43BB-97CC-DCC1BAEC8250}"/>
    <cellStyle name="Normal 5 3 3 2 2 4" xfId="24660" xr:uid="{11C14915-2EC6-4820-B908-E23068C10F46}"/>
    <cellStyle name="Normal 5 3 3 2 2 4 2" xfId="24661" xr:uid="{B0041B6B-6208-40B8-90F0-678915BDF542}"/>
    <cellStyle name="Normal 5 3 3 2 2 4 2 2" xfId="24662" xr:uid="{54031841-7C60-4EBB-9449-40D67387889B}"/>
    <cellStyle name="Normal 5 3 3 2 2 4 2 2 2" xfId="24663" xr:uid="{B8A5E7FC-CD61-435D-AF86-53E81E8BD8C1}"/>
    <cellStyle name="Normal 5 3 3 2 2 4 2 2 2 2" xfId="52592" xr:uid="{8B8B160F-6910-4C62-9310-0C0C778BD3FC}"/>
    <cellStyle name="Normal 5 3 3 2 2 4 2 2 3" xfId="52591" xr:uid="{E4E008A2-F4CE-42F3-9253-FD59A9DB67BA}"/>
    <cellStyle name="Normal 5 3 3 2 2 4 2 3" xfId="24664" xr:uid="{7E5BBAB3-EDF7-402C-9752-8AE82238727B}"/>
    <cellStyle name="Normal 5 3 3 2 2 4 2 3 2" xfId="52593" xr:uid="{DD852D70-89EA-40D0-A00D-ECFD5D10CAFE}"/>
    <cellStyle name="Normal 5 3 3 2 2 4 2 4" xfId="52590" xr:uid="{60BAA24A-8DCA-4341-9F48-C5E5A03DE5B4}"/>
    <cellStyle name="Normal 5 3 3 2 2 4 3" xfId="24665" xr:uid="{61C7AACF-7347-4653-A815-6D918FD04378}"/>
    <cellStyle name="Normal 5 3 3 2 2 4 3 2" xfId="24666" xr:uid="{C381AE62-0712-40B9-ACBF-B359CD93C399}"/>
    <cellStyle name="Normal 5 3 3 2 2 4 3 2 2" xfId="52595" xr:uid="{C8E1ABBD-0F13-400B-803D-35F90644977A}"/>
    <cellStyle name="Normal 5 3 3 2 2 4 3 3" xfId="52594" xr:uid="{252E9ADB-78B3-4F02-BB99-F5441493FE54}"/>
    <cellStyle name="Normal 5 3 3 2 2 4 4" xfId="24667" xr:uid="{A81CA41E-8ED5-4B6F-A773-CF08722E5A35}"/>
    <cellStyle name="Normal 5 3 3 2 2 4 4 2" xfId="52596" xr:uid="{5A213791-D06F-44AE-819B-641C1715F16F}"/>
    <cellStyle name="Normal 5 3 3 2 2 4 5" xfId="52589" xr:uid="{2A6138BF-B8AD-4B5C-9EFB-0F91E2324B23}"/>
    <cellStyle name="Normal 5 3 3 2 2 5" xfId="24668" xr:uid="{B1D7D9ED-EE9A-4A5E-A567-54BEDD13D7D8}"/>
    <cellStyle name="Normal 5 3 3 2 2 5 2" xfId="24669" xr:uid="{A58770DA-D7B2-428B-BD11-36C17DC67ED7}"/>
    <cellStyle name="Normal 5 3 3 2 2 5 2 2" xfId="24670" xr:uid="{04ED0D7C-A8D5-4AD6-A577-37F6C78FB341}"/>
    <cellStyle name="Normal 5 3 3 2 2 5 2 2 2" xfId="24671" xr:uid="{E1A67181-9C82-4E3E-B2AD-75D7847783C7}"/>
    <cellStyle name="Normal 5 3 3 2 2 5 2 2 2 2" xfId="52600" xr:uid="{489CD394-1662-4159-8D6D-9E464E087645}"/>
    <cellStyle name="Normal 5 3 3 2 2 5 2 2 3" xfId="52599" xr:uid="{CC1D42B4-EF84-4FF5-B162-26757F08A5EF}"/>
    <cellStyle name="Normal 5 3 3 2 2 5 2 3" xfId="24672" xr:uid="{88B2AF1E-EB0F-4409-8FF7-FC8F11EF47F2}"/>
    <cellStyle name="Normal 5 3 3 2 2 5 2 3 2" xfId="52601" xr:uid="{D2FB0401-8053-4900-8B4B-E7DCA7D7D4B5}"/>
    <cellStyle name="Normal 5 3 3 2 2 5 2 4" xfId="52598" xr:uid="{AE04FF6F-D03C-4D38-B3A7-6C7899A4DDC5}"/>
    <cellStyle name="Normal 5 3 3 2 2 5 3" xfId="24673" xr:uid="{F5003C8F-B9AB-4CA8-B982-FD77DCE78434}"/>
    <cellStyle name="Normal 5 3 3 2 2 5 3 2" xfId="24674" xr:uid="{D3A8028B-44FC-4EC6-A902-11651E29C726}"/>
    <cellStyle name="Normal 5 3 3 2 2 5 3 2 2" xfId="52603" xr:uid="{91C5089F-C1D5-44E6-BE56-43B767FB64EC}"/>
    <cellStyle name="Normal 5 3 3 2 2 5 3 3" xfId="52602" xr:uid="{03627F58-325E-4342-8F3B-EC4AA46F173A}"/>
    <cellStyle name="Normal 5 3 3 2 2 5 4" xfId="24675" xr:uid="{4EEB9626-9432-49B2-8B3E-1D31FF3C801C}"/>
    <cellStyle name="Normal 5 3 3 2 2 5 4 2" xfId="52604" xr:uid="{D407B935-67B0-4C65-96AD-5FA5D99AD034}"/>
    <cellStyle name="Normal 5 3 3 2 2 5 5" xfId="52597" xr:uid="{C08410FE-631D-433B-A694-D85020D7C43A}"/>
    <cellStyle name="Normal 5 3 3 2 2 6" xfId="24676" xr:uid="{ABFD48DD-ED0D-49ED-B779-B33383C22BCB}"/>
    <cellStyle name="Normal 5 3 3 2 2 6 2" xfId="24677" xr:uid="{D4FCC727-107A-4F79-A51F-38B97FEE69C0}"/>
    <cellStyle name="Normal 5 3 3 2 2 6 2 2" xfId="24678" xr:uid="{73782C9D-E033-4661-A504-823127DA8516}"/>
    <cellStyle name="Normal 5 3 3 2 2 6 2 2 2" xfId="52607" xr:uid="{FC1F0A9B-DD0A-4EB3-A220-07469A635EA6}"/>
    <cellStyle name="Normal 5 3 3 2 2 6 2 3" xfId="52606" xr:uid="{11542455-473B-4B35-A180-13055812CDA0}"/>
    <cellStyle name="Normal 5 3 3 2 2 6 3" xfId="24679" xr:uid="{9FDF2535-6A82-4B15-B76E-779A54B45402}"/>
    <cellStyle name="Normal 5 3 3 2 2 6 3 2" xfId="52608" xr:uid="{2E8B0F32-5E12-4A0B-9EFA-AB61AF8960F9}"/>
    <cellStyle name="Normal 5 3 3 2 2 6 4" xfId="52605" xr:uid="{AACC38A7-6FFF-495C-ADD5-ED31F2413901}"/>
    <cellStyle name="Normal 5 3 3 2 2 7" xfId="24680" xr:uid="{1386AC72-2886-478F-90AD-0C157BACDB8D}"/>
    <cellStyle name="Normal 5 3 3 2 2 7 2" xfId="24681" xr:uid="{60523FCA-815C-4914-BB12-428E1093ED6A}"/>
    <cellStyle name="Normal 5 3 3 2 2 7 2 2" xfId="52610" xr:uid="{5DC5FE9D-6121-4C2A-9BDF-39BAF85B1458}"/>
    <cellStyle name="Normal 5 3 3 2 2 7 3" xfId="52609" xr:uid="{AA872E76-31B4-44EC-83F6-7D4DFDE71680}"/>
    <cellStyle name="Normal 5 3 3 2 2 8" xfId="24682" xr:uid="{924B4CF1-1174-4B65-9807-DA840DF7EF00}"/>
    <cellStyle name="Normal 5 3 3 2 2 8 2" xfId="52611" xr:uid="{FE1371A1-BF66-46AB-984E-B57E4478C9AA}"/>
    <cellStyle name="Normal 5 3 3 2 2 9" xfId="27998" xr:uid="{6A72C001-C212-4DD6-8A54-E5B4B52CEEDE}"/>
    <cellStyle name="Normal 5 3 3 2 2 9 2" xfId="55916" xr:uid="{24636B9D-9464-459F-9BD1-B546D04F939F}"/>
    <cellStyle name="Normal 5 3 3 2 3" xfId="551" xr:uid="{A5E1516F-81EF-4CBB-8EAE-DF2097F8269D}"/>
    <cellStyle name="Normal 5 3 3 2 3 2" xfId="24683" xr:uid="{6CF35A83-67BA-4D4C-92FE-7ABEC2874976}"/>
    <cellStyle name="Normal 5 3 3 2 3 2 2" xfId="24684" xr:uid="{403C7A76-C5A4-41FE-BF81-0F67BB1BA8B4}"/>
    <cellStyle name="Normal 5 3 3 2 3 2 2 2" xfId="24685" xr:uid="{75D1D7B5-8CAD-47F9-82E3-40AC71CF355C}"/>
    <cellStyle name="Normal 5 3 3 2 3 2 2 2 2" xfId="24686" xr:uid="{752A18F1-6F0F-4D58-B02B-1529D0BDFB8F}"/>
    <cellStyle name="Normal 5 3 3 2 3 2 2 2 2 2" xfId="24687" xr:uid="{E5032885-EB30-413E-A1B9-6F8BE35695E3}"/>
    <cellStyle name="Normal 5 3 3 2 3 2 2 2 2 2 2" xfId="52616" xr:uid="{1996B0E7-8EAB-4EDA-A2BA-B2F8B70E2E7B}"/>
    <cellStyle name="Normal 5 3 3 2 3 2 2 2 2 3" xfId="52615" xr:uid="{3EF4522B-E689-4917-8D08-71BD5FCC5420}"/>
    <cellStyle name="Normal 5 3 3 2 3 2 2 2 3" xfId="24688" xr:uid="{2A457996-A25C-4167-835E-951BCC6513F4}"/>
    <cellStyle name="Normal 5 3 3 2 3 2 2 2 3 2" xfId="52617" xr:uid="{91B52FDA-36F8-4BB3-B401-45E459647133}"/>
    <cellStyle name="Normal 5 3 3 2 3 2 2 2 4" xfId="52614" xr:uid="{D91F9C02-514E-4945-87AB-8E9A9DD0E4EF}"/>
    <cellStyle name="Normal 5 3 3 2 3 2 2 3" xfId="24689" xr:uid="{A8E724E7-E7AF-401A-ABC7-BC4B58522CC0}"/>
    <cellStyle name="Normal 5 3 3 2 3 2 2 3 2" xfId="24690" xr:uid="{239D2185-F6D1-4922-8526-8EBF0AD090B4}"/>
    <cellStyle name="Normal 5 3 3 2 3 2 2 3 2 2" xfId="52619" xr:uid="{2E7FD304-8CBA-49AD-A305-F4A9394A80CF}"/>
    <cellStyle name="Normal 5 3 3 2 3 2 2 3 3" xfId="52618" xr:uid="{F0144DB8-957B-4605-A4BA-57AD50641BB7}"/>
    <cellStyle name="Normal 5 3 3 2 3 2 2 4" xfId="24691" xr:uid="{26997A4B-0857-4CFF-9CF5-512F8B49243D}"/>
    <cellStyle name="Normal 5 3 3 2 3 2 2 4 2" xfId="52620" xr:uid="{EF85845A-CEB4-4F9A-ADF7-26EAD566667D}"/>
    <cellStyle name="Normal 5 3 3 2 3 2 2 5" xfId="52613" xr:uid="{57345042-979C-4BCB-AC82-8F44DDCCF672}"/>
    <cellStyle name="Normal 5 3 3 2 3 2 3" xfId="24692" xr:uid="{9EFCE6E0-978F-4286-ABFA-307EB59BA4A9}"/>
    <cellStyle name="Normal 5 3 3 2 3 2 3 2" xfId="24693" xr:uid="{A8DEDE7B-15F1-4D53-99F9-C55A842A3EA1}"/>
    <cellStyle name="Normal 5 3 3 2 3 2 3 2 2" xfId="24694" xr:uid="{8747C0F9-0B52-4E14-8651-C8D8C9A1304B}"/>
    <cellStyle name="Normal 5 3 3 2 3 2 3 2 2 2" xfId="52623" xr:uid="{A453E5F1-0530-441D-9118-88D6BCEEF225}"/>
    <cellStyle name="Normal 5 3 3 2 3 2 3 2 3" xfId="52622" xr:uid="{70B49B89-146C-48D3-BA88-35CD6698CCA3}"/>
    <cellStyle name="Normal 5 3 3 2 3 2 3 3" xfId="24695" xr:uid="{443C2D69-D37E-4290-AE02-601CD43752B5}"/>
    <cellStyle name="Normal 5 3 3 2 3 2 3 3 2" xfId="52624" xr:uid="{219850BB-1DBC-417D-BFB7-CDDC8EC9E7F3}"/>
    <cellStyle name="Normal 5 3 3 2 3 2 3 4" xfId="52621" xr:uid="{490DC0F8-1EF4-4254-937D-DE16877F0F0B}"/>
    <cellStyle name="Normal 5 3 3 2 3 2 4" xfId="24696" xr:uid="{FABF628F-606A-42EF-8A47-9F6808E37F52}"/>
    <cellStyle name="Normal 5 3 3 2 3 2 4 2" xfId="24697" xr:uid="{007BE509-C15C-4ED2-AA7D-D79A6CE6C0B3}"/>
    <cellStyle name="Normal 5 3 3 2 3 2 4 2 2" xfId="52626" xr:uid="{98D1850A-4B8F-4652-9F69-B6CF9CA85BF7}"/>
    <cellStyle name="Normal 5 3 3 2 3 2 4 3" xfId="52625" xr:uid="{22ECC37E-8223-4951-8868-C140C71D4D8C}"/>
    <cellStyle name="Normal 5 3 3 2 3 2 5" xfId="24698" xr:uid="{53D1766F-ECBF-4025-8BE4-1C1EE2EE5623}"/>
    <cellStyle name="Normal 5 3 3 2 3 2 5 2" xfId="52627" xr:uid="{50135928-CAD1-479C-A34E-D7E639185362}"/>
    <cellStyle name="Normal 5 3 3 2 3 2 6" xfId="52612" xr:uid="{FF409A5B-54EF-49E1-A17E-43B2D1509295}"/>
    <cellStyle name="Normal 5 3 3 2 3 3" xfId="24699" xr:uid="{0CAF4EDE-55C9-439F-92D7-8B58A799F1B9}"/>
    <cellStyle name="Normal 5 3 3 2 3 3 2" xfId="24700" xr:uid="{25D5382D-6447-414E-B021-F64EC4F3659F}"/>
    <cellStyle name="Normal 5 3 3 2 3 3 2 2" xfId="24701" xr:uid="{0123DF6A-04B3-4C83-B606-AA49D3771B27}"/>
    <cellStyle name="Normal 5 3 3 2 3 3 2 2 2" xfId="24702" xr:uid="{C7DA28F9-8C38-41D2-9EB1-E5D0E65FB154}"/>
    <cellStyle name="Normal 5 3 3 2 3 3 2 2 2 2" xfId="52631" xr:uid="{0C87DB10-8FF4-4B46-97D2-7D20C05D8CBC}"/>
    <cellStyle name="Normal 5 3 3 2 3 3 2 2 3" xfId="52630" xr:uid="{468EC9CA-3204-4A85-ADE8-58C81225364D}"/>
    <cellStyle name="Normal 5 3 3 2 3 3 2 3" xfId="24703" xr:uid="{ABA84474-082C-4DC4-AF3B-EA46FB48ABA6}"/>
    <cellStyle name="Normal 5 3 3 2 3 3 2 3 2" xfId="52632" xr:uid="{042506D5-3EA8-4326-9911-8B21E40F55FD}"/>
    <cellStyle name="Normal 5 3 3 2 3 3 2 4" xfId="52629" xr:uid="{4FA5DF99-EFF4-4744-A3A7-F933C52CC145}"/>
    <cellStyle name="Normal 5 3 3 2 3 3 3" xfId="24704" xr:uid="{C1F8CEEF-798D-40F3-BA81-13BA046BF3A6}"/>
    <cellStyle name="Normal 5 3 3 2 3 3 3 2" xfId="24705" xr:uid="{7E2C81AF-6E90-469B-B9E5-F3B74262FD00}"/>
    <cellStyle name="Normal 5 3 3 2 3 3 3 2 2" xfId="52634" xr:uid="{3113AE7B-F8C6-4C1B-89A9-958EC5CA7B51}"/>
    <cellStyle name="Normal 5 3 3 2 3 3 3 3" xfId="52633" xr:uid="{F136F30C-8DC2-4991-905A-1B188B810BC6}"/>
    <cellStyle name="Normal 5 3 3 2 3 3 4" xfId="24706" xr:uid="{CAE356BA-D9F6-4050-B0FE-4336E3B9F652}"/>
    <cellStyle name="Normal 5 3 3 2 3 3 4 2" xfId="52635" xr:uid="{C6F57F51-4B12-4A7F-BFFC-6F0E923DD773}"/>
    <cellStyle name="Normal 5 3 3 2 3 3 5" xfId="52628" xr:uid="{AD0110FE-0A01-4268-88C4-103CBE9C8820}"/>
    <cellStyle name="Normal 5 3 3 2 3 4" xfId="24707" xr:uid="{56A4FBE8-C409-4485-9481-99016A398B36}"/>
    <cellStyle name="Normal 5 3 3 2 3 4 2" xfId="24708" xr:uid="{F79B7553-818A-470E-8FCC-B6B5C328A616}"/>
    <cellStyle name="Normal 5 3 3 2 3 4 2 2" xfId="24709" xr:uid="{4A4CDA1A-4DB7-4E80-ABBA-D7BADE49A743}"/>
    <cellStyle name="Normal 5 3 3 2 3 4 2 2 2" xfId="24710" xr:uid="{763281C4-4A77-4F5D-AC47-8E3677B88C45}"/>
    <cellStyle name="Normal 5 3 3 2 3 4 2 2 2 2" xfId="52639" xr:uid="{9A4F0E7C-65C6-4A32-85D3-90E8CBB359CB}"/>
    <cellStyle name="Normal 5 3 3 2 3 4 2 2 3" xfId="52638" xr:uid="{2F134962-EB2C-4765-915F-FAD8C6B35EB4}"/>
    <cellStyle name="Normal 5 3 3 2 3 4 2 3" xfId="24711" xr:uid="{3583AA4F-3BE8-41E0-90C0-0261FFF13F98}"/>
    <cellStyle name="Normal 5 3 3 2 3 4 2 3 2" xfId="52640" xr:uid="{F8FD3682-7312-4321-B39D-2480AC446535}"/>
    <cellStyle name="Normal 5 3 3 2 3 4 2 4" xfId="52637" xr:uid="{4E862982-9E09-4F60-B845-C3CA7999F1D1}"/>
    <cellStyle name="Normal 5 3 3 2 3 4 3" xfId="24712" xr:uid="{397EF66E-A66D-401C-9A1F-E179E33FEFF0}"/>
    <cellStyle name="Normal 5 3 3 2 3 4 3 2" xfId="24713" xr:uid="{F78A8E25-83F3-4C5C-8C9E-9C5B5BC34B9F}"/>
    <cellStyle name="Normal 5 3 3 2 3 4 3 2 2" xfId="52642" xr:uid="{7C37C88D-229D-47DC-8F18-0E243EEE0ABC}"/>
    <cellStyle name="Normal 5 3 3 2 3 4 3 3" xfId="52641" xr:uid="{17979ED6-D3DD-4B45-AB01-A0FF43A41F6C}"/>
    <cellStyle name="Normal 5 3 3 2 3 4 4" xfId="24714" xr:uid="{529C4CC0-7793-471A-A572-F854794DC35D}"/>
    <cellStyle name="Normal 5 3 3 2 3 4 4 2" xfId="52643" xr:uid="{7DD0F028-9962-415B-AE05-4C23CD10B5EE}"/>
    <cellStyle name="Normal 5 3 3 2 3 4 5" xfId="52636" xr:uid="{1B702804-C728-43CF-9B71-21B130AFD925}"/>
    <cellStyle name="Normal 5 3 3 2 3 5" xfId="24715" xr:uid="{FF4F7D36-435A-4A9A-B07C-AC44D4F778EC}"/>
    <cellStyle name="Normal 5 3 3 2 3 5 2" xfId="24716" xr:uid="{95BCFB2B-1129-4D4C-A67D-D426A88484A7}"/>
    <cellStyle name="Normal 5 3 3 2 3 5 2 2" xfId="24717" xr:uid="{8F8048F8-FE52-456B-BD6E-9E26ACFC463C}"/>
    <cellStyle name="Normal 5 3 3 2 3 5 2 2 2" xfId="52646" xr:uid="{72F3A16E-2120-48EC-A091-FE0EE16FB4EF}"/>
    <cellStyle name="Normal 5 3 3 2 3 5 2 3" xfId="52645" xr:uid="{0701D0ED-2250-4E4F-B827-20D032F495B7}"/>
    <cellStyle name="Normal 5 3 3 2 3 5 3" xfId="24718" xr:uid="{F10C2FD8-1289-429D-952A-F3A8035E7B2B}"/>
    <cellStyle name="Normal 5 3 3 2 3 5 3 2" xfId="52647" xr:uid="{FBAE30B5-0E5E-4A8E-81DA-DD6A017C6141}"/>
    <cellStyle name="Normal 5 3 3 2 3 5 4" xfId="52644" xr:uid="{0DBED963-1252-4E99-B299-AB2573D77ED0}"/>
    <cellStyle name="Normal 5 3 3 2 3 6" xfId="24719" xr:uid="{65E60247-81A2-4060-9C55-6C1C3FAD82B4}"/>
    <cellStyle name="Normal 5 3 3 2 3 6 2" xfId="24720" xr:uid="{AF6CE1E2-8DBE-4686-A071-F70FC18C3F51}"/>
    <cellStyle name="Normal 5 3 3 2 3 6 2 2" xfId="52649" xr:uid="{CAC3345A-C158-4E3A-8E6C-322EDDD9D91A}"/>
    <cellStyle name="Normal 5 3 3 2 3 6 3" xfId="52648" xr:uid="{917D6024-3779-4CFF-89F0-494BAD4A604A}"/>
    <cellStyle name="Normal 5 3 3 2 3 7" xfId="24721" xr:uid="{871613A8-BB28-47AD-80BC-77F7330DCDCE}"/>
    <cellStyle name="Normal 5 3 3 2 3 7 2" xfId="52650" xr:uid="{E99A7644-FBEE-49CF-A398-4E869DD9A296}"/>
    <cellStyle name="Normal 5 3 3 2 3 8" xfId="28530" xr:uid="{354BB464-0CB8-4AC3-8B90-14FC19FE1B08}"/>
    <cellStyle name="Normal 5 3 3 2 4" xfId="24722" xr:uid="{6A245CB8-3CDF-4C26-A164-3E0D66D1C601}"/>
    <cellStyle name="Normal 5 3 3 2 4 2" xfId="24723" xr:uid="{EDF7DD89-5F8C-45AB-8DA8-28342BD030DA}"/>
    <cellStyle name="Normal 5 3 3 2 4 2 2" xfId="24724" xr:uid="{C0CA2174-9655-4C70-BDE8-9C5A7E62EE8F}"/>
    <cellStyle name="Normal 5 3 3 2 4 2 2 2" xfId="24725" xr:uid="{1A408496-42A3-45AE-824F-A2DF89DF1501}"/>
    <cellStyle name="Normal 5 3 3 2 4 2 2 2 2" xfId="24726" xr:uid="{D167703A-626E-444B-A69D-3645E0C0260C}"/>
    <cellStyle name="Normal 5 3 3 2 4 2 2 2 2 2" xfId="52655" xr:uid="{20446D69-4748-4678-8BC1-037715B69BBE}"/>
    <cellStyle name="Normal 5 3 3 2 4 2 2 2 3" xfId="52654" xr:uid="{1317A109-7E72-4B50-9610-01B84F441130}"/>
    <cellStyle name="Normal 5 3 3 2 4 2 2 3" xfId="24727" xr:uid="{5A7AF401-CDDA-41DC-B4F0-F14511DED5C5}"/>
    <cellStyle name="Normal 5 3 3 2 4 2 2 3 2" xfId="52656" xr:uid="{9E11F798-A0DA-469E-A434-C6DF497D40CA}"/>
    <cellStyle name="Normal 5 3 3 2 4 2 2 4" xfId="52653" xr:uid="{EE94104A-5666-4D52-A804-6800D8BCA324}"/>
    <cellStyle name="Normal 5 3 3 2 4 2 3" xfId="24728" xr:uid="{1830F24C-CFEA-4D98-9944-FDD094A7B95D}"/>
    <cellStyle name="Normal 5 3 3 2 4 2 3 2" xfId="24729" xr:uid="{F2F66CA5-6F51-41A4-9D21-1B121A92B2E3}"/>
    <cellStyle name="Normal 5 3 3 2 4 2 3 2 2" xfId="52658" xr:uid="{08B31EB4-3725-4AEB-9A11-E72923F4A059}"/>
    <cellStyle name="Normal 5 3 3 2 4 2 3 3" xfId="52657" xr:uid="{38544E65-C3C0-4037-ABC1-3F1E02DF78D8}"/>
    <cellStyle name="Normal 5 3 3 2 4 2 4" xfId="24730" xr:uid="{B7021EE3-5220-48C7-9495-EDA19F6456B0}"/>
    <cellStyle name="Normal 5 3 3 2 4 2 4 2" xfId="52659" xr:uid="{32BB8E15-96E0-40DB-9A9A-986D5ABE4A9E}"/>
    <cellStyle name="Normal 5 3 3 2 4 2 5" xfId="52652" xr:uid="{ED02E5C2-D219-4AC2-8932-4188FC098F91}"/>
    <cellStyle name="Normal 5 3 3 2 4 3" xfId="24731" xr:uid="{05E6DC59-BED6-4E30-A94F-D89BDD5745BB}"/>
    <cellStyle name="Normal 5 3 3 2 4 3 2" xfId="24732" xr:uid="{7C0772F4-CBB5-44D9-BDF5-DC3A1970E4FA}"/>
    <cellStyle name="Normal 5 3 3 2 4 3 2 2" xfId="24733" xr:uid="{6641DE61-9991-4489-A1F9-EE66122BA1B3}"/>
    <cellStyle name="Normal 5 3 3 2 4 3 2 2 2" xfId="52662" xr:uid="{72480982-BA8F-49F8-86C9-F631D34381E5}"/>
    <cellStyle name="Normal 5 3 3 2 4 3 2 3" xfId="52661" xr:uid="{4B64AAAB-1923-4A0E-B98D-80A2386C549E}"/>
    <cellStyle name="Normal 5 3 3 2 4 3 3" xfId="24734" xr:uid="{65C42898-3DE4-43DD-B3E3-2F1F9D7CEB7B}"/>
    <cellStyle name="Normal 5 3 3 2 4 3 3 2" xfId="52663" xr:uid="{8297866E-4868-4822-BA02-34B13EB234C6}"/>
    <cellStyle name="Normal 5 3 3 2 4 3 4" xfId="52660" xr:uid="{573D6C56-E3D6-4606-ABFD-4B4BA940EC17}"/>
    <cellStyle name="Normal 5 3 3 2 4 4" xfId="24735" xr:uid="{61F4E82F-12A8-4840-99F2-B1834A306B67}"/>
    <cellStyle name="Normal 5 3 3 2 4 4 2" xfId="24736" xr:uid="{3B483638-74E5-46FA-B842-4CA0FA0D9A7A}"/>
    <cellStyle name="Normal 5 3 3 2 4 4 2 2" xfId="52665" xr:uid="{9A66AFA0-B79E-4F8D-92AD-EE049AF0BFE2}"/>
    <cellStyle name="Normal 5 3 3 2 4 4 3" xfId="52664" xr:uid="{9956797D-AC1D-47B7-8C11-326C55378F1F}"/>
    <cellStyle name="Normal 5 3 3 2 4 5" xfId="24737" xr:uid="{4A7A8606-F736-4E9C-8033-9ACCFFEF7C02}"/>
    <cellStyle name="Normal 5 3 3 2 4 5 2" xfId="52666" xr:uid="{EF98D4FB-1357-49AC-8CEF-7B9BC585AD0D}"/>
    <cellStyle name="Normal 5 3 3 2 4 6" xfId="52651" xr:uid="{1858667A-3772-4E0B-B42B-CCE4CF522EC8}"/>
    <cellStyle name="Normal 5 3 3 2 5" xfId="24738" xr:uid="{19549E06-1E4F-47F5-9148-B05BFD675CBF}"/>
    <cellStyle name="Normal 5 3 3 2 5 2" xfId="24739" xr:uid="{84631981-A159-4F88-B7F5-57E303B51CF0}"/>
    <cellStyle name="Normal 5 3 3 2 5 2 2" xfId="24740" xr:uid="{C688AD1E-5554-45C5-9296-DB0B5E7D2DE7}"/>
    <cellStyle name="Normal 5 3 3 2 5 2 2 2" xfId="24741" xr:uid="{4BD1D6E8-70BC-4C15-879F-0C8E76EC0FB0}"/>
    <cellStyle name="Normal 5 3 3 2 5 2 2 2 2" xfId="52670" xr:uid="{F8DD4BC2-BA80-4145-A82E-78162064598F}"/>
    <cellStyle name="Normal 5 3 3 2 5 2 2 3" xfId="52669" xr:uid="{B547B205-A5C3-4821-B255-69AAEBF49054}"/>
    <cellStyle name="Normal 5 3 3 2 5 2 3" xfId="24742" xr:uid="{44ADC56C-FEF6-41F5-8BAC-51FB94F150BA}"/>
    <cellStyle name="Normal 5 3 3 2 5 2 3 2" xfId="52671" xr:uid="{9807C56D-4CE5-4906-B226-DFE4C07E6A38}"/>
    <cellStyle name="Normal 5 3 3 2 5 2 4" xfId="52668" xr:uid="{1E80A56D-E13C-4182-944F-2F6C11C7E4DD}"/>
    <cellStyle name="Normal 5 3 3 2 5 3" xfId="24743" xr:uid="{D8AE7C02-21CA-4C35-9ECE-93549B820426}"/>
    <cellStyle name="Normal 5 3 3 2 5 3 2" xfId="24744" xr:uid="{FC729889-7F24-4CB4-A07A-7073F85CD4F0}"/>
    <cellStyle name="Normal 5 3 3 2 5 3 2 2" xfId="52673" xr:uid="{4E97E4DB-1239-44FD-B185-CE42A64FDCD3}"/>
    <cellStyle name="Normal 5 3 3 2 5 3 3" xfId="52672" xr:uid="{050E184D-03A2-465B-8872-F885884C1E60}"/>
    <cellStyle name="Normal 5 3 3 2 5 4" xfId="24745" xr:uid="{47CED7E5-65F4-4A8D-805D-CEFF431A3E83}"/>
    <cellStyle name="Normal 5 3 3 2 5 4 2" xfId="52674" xr:uid="{413DCA2F-019B-4EA6-BD26-2C278A9EDD50}"/>
    <cellStyle name="Normal 5 3 3 2 5 5" xfId="52667" xr:uid="{B994ACF3-495A-4097-8D83-78857CDAA041}"/>
    <cellStyle name="Normal 5 3 3 2 6" xfId="24746" xr:uid="{B7C52382-199B-4D0C-A978-867BD8E1B844}"/>
    <cellStyle name="Normal 5 3 3 2 6 2" xfId="24747" xr:uid="{D41E5739-AC95-4E11-9144-EF2D8F757447}"/>
    <cellStyle name="Normal 5 3 3 2 6 2 2" xfId="24748" xr:uid="{AFAA9F62-6B1A-4E94-98B7-D8356E62DA17}"/>
    <cellStyle name="Normal 5 3 3 2 6 2 2 2" xfId="24749" xr:uid="{0997F6B4-70A1-4F60-803E-5A2581DD5B71}"/>
    <cellStyle name="Normal 5 3 3 2 6 2 2 2 2" xfId="52678" xr:uid="{6EAB7624-B254-4CE8-8BA0-B996C454B086}"/>
    <cellStyle name="Normal 5 3 3 2 6 2 2 3" xfId="52677" xr:uid="{475AE2E3-4759-4BF4-A873-1626240ADCA4}"/>
    <cellStyle name="Normal 5 3 3 2 6 2 3" xfId="24750" xr:uid="{AF5C7F2D-73D6-44D8-B32D-3A6FC2E4ACDE}"/>
    <cellStyle name="Normal 5 3 3 2 6 2 3 2" xfId="52679" xr:uid="{DBAAE2A6-E1BA-4E9C-8FFB-22C10B1BBE64}"/>
    <cellStyle name="Normal 5 3 3 2 6 2 4" xfId="52676" xr:uid="{836739BF-F844-4B32-9900-A1537DBA15F2}"/>
    <cellStyle name="Normal 5 3 3 2 6 3" xfId="24751" xr:uid="{D1060BDD-BCE7-4778-A4A7-AB1733196ACB}"/>
    <cellStyle name="Normal 5 3 3 2 6 3 2" xfId="24752" xr:uid="{A3819442-74BA-4EC5-A3A3-ECED80D1A7DD}"/>
    <cellStyle name="Normal 5 3 3 2 6 3 2 2" xfId="52681" xr:uid="{2D9AC166-A160-4A29-94E8-17D0B73F105D}"/>
    <cellStyle name="Normal 5 3 3 2 6 3 3" xfId="52680" xr:uid="{AD8008FE-F6E5-4D83-BC2B-0CA76E050B6A}"/>
    <cellStyle name="Normal 5 3 3 2 6 4" xfId="24753" xr:uid="{CA2B4A3C-6151-45D6-B4F4-42B416E4BAD0}"/>
    <cellStyle name="Normal 5 3 3 2 6 4 2" xfId="52682" xr:uid="{2A034BD1-358F-41A2-A9C4-F9BC92651FF7}"/>
    <cellStyle name="Normal 5 3 3 2 6 5" xfId="52675" xr:uid="{6A00AD84-2F30-4A96-9491-E30653004327}"/>
    <cellStyle name="Normal 5 3 3 2 7" xfId="24754" xr:uid="{A1427431-193C-4165-8C6B-74B6A2F24911}"/>
    <cellStyle name="Normal 5 3 3 2 7 2" xfId="24755" xr:uid="{9871DBB0-68E2-4323-87A8-D88C16AA0B00}"/>
    <cellStyle name="Normal 5 3 3 2 7 2 2" xfId="24756" xr:uid="{C587F986-8AE7-44F6-A827-9258345EA7EE}"/>
    <cellStyle name="Normal 5 3 3 2 7 2 2 2" xfId="52685" xr:uid="{769A4484-074E-4ABB-8FDD-CFAED4423451}"/>
    <cellStyle name="Normal 5 3 3 2 7 2 3" xfId="52684" xr:uid="{4F5EB677-7DAA-47D2-A2F1-07AB967C3103}"/>
    <cellStyle name="Normal 5 3 3 2 7 3" xfId="24757" xr:uid="{904170EB-90F0-48DC-8272-2C34E6D94D63}"/>
    <cellStyle name="Normal 5 3 3 2 7 3 2" xfId="52686" xr:uid="{B82A4092-29E4-417F-ABA1-A95625363FD7}"/>
    <cellStyle name="Normal 5 3 3 2 7 4" xfId="52683" xr:uid="{AB743C4B-734E-4B2C-A6C4-F8414D924737}"/>
    <cellStyle name="Normal 5 3 3 2 8" xfId="24758" xr:uid="{F732C6E7-D3B7-4D43-91FE-A2CAE550E7A6}"/>
    <cellStyle name="Normal 5 3 3 2 8 2" xfId="24759" xr:uid="{54DC4592-1CFA-48D1-90CD-CBDDE33ABB41}"/>
    <cellStyle name="Normal 5 3 3 2 8 2 2" xfId="52688" xr:uid="{90D79E57-4A71-4BE4-ADCE-B296F40EDEF2}"/>
    <cellStyle name="Normal 5 3 3 2 8 3" xfId="52687" xr:uid="{0A9B26C5-20F2-400B-8673-04104B8192B9}"/>
    <cellStyle name="Normal 5 3 3 2 9" xfId="24760" xr:uid="{EB278043-1C72-493C-9A0A-4C4731BB06C2}"/>
    <cellStyle name="Normal 5 3 3 2 9 2" xfId="52689" xr:uid="{92E8170E-E468-4E4E-A4FB-C7A569356F91}"/>
    <cellStyle name="Normal 5 3 3 3" xfId="281" xr:uid="{A070F93A-7109-4051-8A47-2ABE43565601}"/>
    <cellStyle name="Normal 5 3 3 3 10" xfId="28262" xr:uid="{F98E03B2-C45D-43FA-983B-1297957827D3}"/>
    <cellStyle name="Normal 5 3 3 3 2" xfId="628" xr:uid="{02B4D1B3-7CA1-4A4B-A051-9FE34D25D388}"/>
    <cellStyle name="Normal 5 3 3 3 2 2" xfId="24761" xr:uid="{A2C24889-74B1-4D20-AC8E-9FC3230DE8B5}"/>
    <cellStyle name="Normal 5 3 3 3 2 2 2" xfId="24762" xr:uid="{5D4C5EAB-9CE6-4669-B367-BD43BCB9B5BE}"/>
    <cellStyle name="Normal 5 3 3 3 2 2 2 2" xfId="24763" xr:uid="{BFC86E2A-962D-4B83-9C46-55210509F557}"/>
    <cellStyle name="Normal 5 3 3 3 2 2 2 2 2" xfId="24764" xr:uid="{931F2541-A164-45EB-A86C-22D882F76864}"/>
    <cellStyle name="Normal 5 3 3 3 2 2 2 2 2 2" xfId="24765" xr:uid="{89B9F289-001F-4854-BB52-91E915604E9D}"/>
    <cellStyle name="Normal 5 3 3 3 2 2 2 2 2 2 2" xfId="52694" xr:uid="{B8304037-03A2-4CCB-8DB2-DF5201BDB027}"/>
    <cellStyle name="Normal 5 3 3 3 2 2 2 2 2 3" xfId="52693" xr:uid="{9E881D26-BEAB-4A79-BB86-D924847B8EAA}"/>
    <cellStyle name="Normal 5 3 3 3 2 2 2 2 3" xfId="24766" xr:uid="{97217B26-1531-4DE1-8409-76FF0D569948}"/>
    <cellStyle name="Normal 5 3 3 3 2 2 2 2 3 2" xfId="52695" xr:uid="{FAE97B7A-B984-4C9C-8BEC-AC3B2D83A079}"/>
    <cellStyle name="Normal 5 3 3 3 2 2 2 2 4" xfId="52692" xr:uid="{311D7439-FD47-4F11-A5B6-6794EC056F1E}"/>
    <cellStyle name="Normal 5 3 3 3 2 2 2 3" xfId="24767" xr:uid="{C23357CF-7F98-4CFD-A62A-79C9A9027279}"/>
    <cellStyle name="Normal 5 3 3 3 2 2 2 3 2" xfId="24768" xr:uid="{B1EE822D-90AB-481A-BBF0-3681CBC1CD17}"/>
    <cellStyle name="Normal 5 3 3 3 2 2 2 3 2 2" xfId="52697" xr:uid="{054A2998-8826-4599-B676-13DA06C1A5F9}"/>
    <cellStyle name="Normal 5 3 3 3 2 2 2 3 3" xfId="52696" xr:uid="{D0AAE852-BAA8-4558-A953-D7F3602FBB1C}"/>
    <cellStyle name="Normal 5 3 3 3 2 2 2 4" xfId="24769" xr:uid="{8C17A268-1598-4B0D-8A80-5974AA6A6366}"/>
    <cellStyle name="Normal 5 3 3 3 2 2 2 4 2" xfId="52698" xr:uid="{F46B7D9A-8DD2-4C97-AE77-0225CB664916}"/>
    <cellStyle name="Normal 5 3 3 3 2 2 2 5" xfId="52691" xr:uid="{88A0C00E-EDB1-4305-908D-196A6D88331E}"/>
    <cellStyle name="Normal 5 3 3 3 2 2 3" xfId="24770" xr:uid="{C3240F1F-0EC0-48F9-81DA-494FD942669F}"/>
    <cellStyle name="Normal 5 3 3 3 2 2 3 2" xfId="24771" xr:uid="{6974C962-00C2-4EBE-848B-32BD1BD3C20C}"/>
    <cellStyle name="Normal 5 3 3 3 2 2 3 2 2" xfId="24772" xr:uid="{3B1ABB0B-51C8-472D-BB84-E95C9EA448B6}"/>
    <cellStyle name="Normal 5 3 3 3 2 2 3 2 2 2" xfId="52701" xr:uid="{157C6AB4-DF8B-4DE8-991D-5208B71D1B3A}"/>
    <cellStyle name="Normal 5 3 3 3 2 2 3 2 3" xfId="52700" xr:uid="{66135C56-7CDF-4175-94BA-8EA051FCDFAF}"/>
    <cellStyle name="Normal 5 3 3 3 2 2 3 3" xfId="24773" xr:uid="{2456CEC2-26BA-4EA6-B31F-63E48B86E75F}"/>
    <cellStyle name="Normal 5 3 3 3 2 2 3 3 2" xfId="52702" xr:uid="{AD0F5A54-FA85-441A-8710-234C1FE8D662}"/>
    <cellStyle name="Normal 5 3 3 3 2 2 3 4" xfId="52699" xr:uid="{3F488AD0-8E42-4F57-BE43-FA22656B864C}"/>
    <cellStyle name="Normal 5 3 3 3 2 2 4" xfId="24774" xr:uid="{A1475889-898F-49D1-B575-02B6260B221F}"/>
    <cellStyle name="Normal 5 3 3 3 2 2 4 2" xfId="24775" xr:uid="{CD1186CF-2BBE-4D88-A061-128657C65721}"/>
    <cellStyle name="Normal 5 3 3 3 2 2 4 2 2" xfId="52704" xr:uid="{70D249C3-3B68-46F8-A922-05BA391C8F48}"/>
    <cellStyle name="Normal 5 3 3 3 2 2 4 3" xfId="52703" xr:uid="{058D9358-D793-433B-AF87-CDB54A4BA31A}"/>
    <cellStyle name="Normal 5 3 3 3 2 2 5" xfId="24776" xr:uid="{8669A56D-B8FE-4FB6-B5FB-122BF6FF4489}"/>
    <cellStyle name="Normal 5 3 3 3 2 2 5 2" xfId="52705" xr:uid="{EA8EF1E6-B1C6-46F4-8AC3-DCA40E3B0752}"/>
    <cellStyle name="Normal 5 3 3 3 2 2 6" xfId="52690" xr:uid="{6F02363F-9B87-4FD9-9AE7-F69918F0F6C4}"/>
    <cellStyle name="Normal 5 3 3 3 2 3" xfId="24777" xr:uid="{43ACEDCF-31CD-4954-9F35-666D0ADB1CE3}"/>
    <cellStyle name="Normal 5 3 3 3 2 3 2" xfId="24778" xr:uid="{4ED83DAE-5223-42EB-919E-66B8B8024F9F}"/>
    <cellStyle name="Normal 5 3 3 3 2 3 2 2" xfId="24779" xr:uid="{03D1B59C-5F1E-4DEB-9C94-11056F6845C0}"/>
    <cellStyle name="Normal 5 3 3 3 2 3 2 2 2" xfId="24780" xr:uid="{FF44F20B-ECAE-434E-864E-1236E5946F32}"/>
    <cellStyle name="Normal 5 3 3 3 2 3 2 2 2 2" xfId="52709" xr:uid="{0382E712-E68E-48AF-84C8-70F42601FE57}"/>
    <cellStyle name="Normal 5 3 3 3 2 3 2 2 3" xfId="52708" xr:uid="{59016CE5-7F38-4145-A76B-17717FFB48BF}"/>
    <cellStyle name="Normal 5 3 3 3 2 3 2 3" xfId="24781" xr:uid="{0E709612-ACD8-4267-B863-22483AD7B8DE}"/>
    <cellStyle name="Normal 5 3 3 3 2 3 2 3 2" xfId="52710" xr:uid="{01892B5B-E156-4B8D-9F74-3B625DC687C2}"/>
    <cellStyle name="Normal 5 3 3 3 2 3 2 4" xfId="52707" xr:uid="{8A45985F-99F6-46BF-BD71-82EC2BB064EB}"/>
    <cellStyle name="Normal 5 3 3 3 2 3 3" xfId="24782" xr:uid="{28C9678F-9C5C-4016-8AFA-E16175E00B5E}"/>
    <cellStyle name="Normal 5 3 3 3 2 3 3 2" xfId="24783" xr:uid="{F57AEA3D-8368-4648-B1AA-36593E76BFCB}"/>
    <cellStyle name="Normal 5 3 3 3 2 3 3 2 2" xfId="52712" xr:uid="{05E80670-0343-4FEF-8CB1-BAF35D74381C}"/>
    <cellStyle name="Normal 5 3 3 3 2 3 3 3" xfId="52711" xr:uid="{7399A087-D679-445A-BAD4-B2571C6CB20D}"/>
    <cellStyle name="Normal 5 3 3 3 2 3 4" xfId="24784" xr:uid="{9FE1CD88-A356-4CDA-86D5-0453F7B48260}"/>
    <cellStyle name="Normal 5 3 3 3 2 3 4 2" xfId="52713" xr:uid="{A72A0636-6665-4EBF-BD5A-A6478E99756B}"/>
    <cellStyle name="Normal 5 3 3 3 2 3 5" xfId="52706" xr:uid="{98D6CABF-C87B-45B1-BCB9-C73AE025AF50}"/>
    <cellStyle name="Normal 5 3 3 3 2 4" xfId="24785" xr:uid="{87459D86-48FA-4450-BEFF-C8D1152B0188}"/>
    <cellStyle name="Normal 5 3 3 3 2 4 2" xfId="24786" xr:uid="{0BC77DCA-0FC2-4EB2-8887-28E7367C0E52}"/>
    <cellStyle name="Normal 5 3 3 3 2 4 2 2" xfId="24787" xr:uid="{E13A6B78-887C-4E94-97AE-DDC39BD20E92}"/>
    <cellStyle name="Normal 5 3 3 3 2 4 2 2 2" xfId="24788" xr:uid="{1679DB25-83DB-42C1-B45F-1EF26521EA32}"/>
    <cellStyle name="Normal 5 3 3 3 2 4 2 2 2 2" xfId="52717" xr:uid="{5DC47AB5-E912-42D8-8C26-E1A6CAC6A667}"/>
    <cellStyle name="Normal 5 3 3 3 2 4 2 2 3" xfId="52716" xr:uid="{B975DEDC-D6FA-414D-A57E-BE24E3C977A8}"/>
    <cellStyle name="Normal 5 3 3 3 2 4 2 3" xfId="24789" xr:uid="{250D6303-58C4-4535-B886-29C3C80EE9FE}"/>
    <cellStyle name="Normal 5 3 3 3 2 4 2 3 2" xfId="52718" xr:uid="{9A965B08-7B3C-4066-A506-B162928E170F}"/>
    <cellStyle name="Normal 5 3 3 3 2 4 2 4" xfId="52715" xr:uid="{EFFB8941-4DC2-4483-8845-2F4012CA27EE}"/>
    <cellStyle name="Normal 5 3 3 3 2 4 3" xfId="24790" xr:uid="{EB50535E-3A1A-4523-A5EF-934E10A1F32E}"/>
    <cellStyle name="Normal 5 3 3 3 2 4 3 2" xfId="24791" xr:uid="{E5699776-5DBD-40DC-88B8-89E74B459B37}"/>
    <cellStyle name="Normal 5 3 3 3 2 4 3 2 2" xfId="52720" xr:uid="{D3266B43-216F-4671-A61A-D41F59343A43}"/>
    <cellStyle name="Normal 5 3 3 3 2 4 3 3" xfId="52719" xr:uid="{6DE77C9D-BDC4-45D5-A700-F226743D4088}"/>
    <cellStyle name="Normal 5 3 3 3 2 4 4" xfId="24792" xr:uid="{9C36E194-F8C9-4F4C-8003-D14312AB4CD4}"/>
    <cellStyle name="Normal 5 3 3 3 2 4 4 2" xfId="52721" xr:uid="{2C65AA02-B7F8-4C2C-AFD3-F6DDBE8F8E02}"/>
    <cellStyle name="Normal 5 3 3 3 2 4 5" xfId="52714" xr:uid="{188165AE-3A8C-44C9-B72E-719FE3B5A6C0}"/>
    <cellStyle name="Normal 5 3 3 3 2 5" xfId="24793" xr:uid="{D6FCBD0C-736A-4806-B910-9694EA4B74D5}"/>
    <cellStyle name="Normal 5 3 3 3 2 5 2" xfId="24794" xr:uid="{65E11594-8FF3-4299-9CEE-705D0E2CC774}"/>
    <cellStyle name="Normal 5 3 3 3 2 5 2 2" xfId="24795" xr:uid="{E2345CEA-7599-46F4-B263-0DF352B1F513}"/>
    <cellStyle name="Normal 5 3 3 3 2 5 2 2 2" xfId="52724" xr:uid="{D6DE8EC7-5768-4A4C-997B-8FBF257EBB5F}"/>
    <cellStyle name="Normal 5 3 3 3 2 5 2 3" xfId="52723" xr:uid="{D64ED01A-6AAB-4033-B91F-7633B4F2A04B}"/>
    <cellStyle name="Normal 5 3 3 3 2 5 3" xfId="24796" xr:uid="{59B4D0C4-911E-48D1-9CEB-C6100594DFD9}"/>
    <cellStyle name="Normal 5 3 3 3 2 5 3 2" xfId="52725" xr:uid="{63988FA7-6C83-476F-94C3-23F934D7EBE3}"/>
    <cellStyle name="Normal 5 3 3 3 2 5 4" xfId="52722" xr:uid="{E7821259-00DC-4AA8-B5F2-16F7F55DF55B}"/>
    <cellStyle name="Normal 5 3 3 3 2 6" xfId="24797" xr:uid="{7F8E113D-7615-48D4-88FB-C7045118EEDF}"/>
    <cellStyle name="Normal 5 3 3 3 2 6 2" xfId="24798" xr:uid="{2B299871-3B16-48C6-9262-BA11C5F6CFF4}"/>
    <cellStyle name="Normal 5 3 3 3 2 6 2 2" xfId="52727" xr:uid="{A97585FF-BE6C-427B-96A7-47F5FDAB54B4}"/>
    <cellStyle name="Normal 5 3 3 3 2 6 3" xfId="52726" xr:uid="{7967CC40-74B5-4334-9E48-2B0C30EC8B06}"/>
    <cellStyle name="Normal 5 3 3 3 2 7" xfId="24799" xr:uid="{9B458C73-A261-44E6-ABCE-E7DF29888EAC}"/>
    <cellStyle name="Normal 5 3 3 3 2 7 2" xfId="52728" xr:uid="{4F83CCF2-C333-45C6-A529-9EB27C353BDE}"/>
    <cellStyle name="Normal 5 3 3 3 2 8" xfId="28607" xr:uid="{3D15638F-6F0D-4C49-94FA-05D5727FB9D5}"/>
    <cellStyle name="Normal 5 3 3 3 3" xfId="24800" xr:uid="{C1817B3C-B5AA-47AD-8D96-2215FCF95E6D}"/>
    <cellStyle name="Normal 5 3 3 3 3 2" xfId="24801" xr:uid="{54E3B719-A743-41BA-BB22-3755743F8DF1}"/>
    <cellStyle name="Normal 5 3 3 3 3 2 2" xfId="24802" xr:uid="{57CD740B-7372-4F98-94B9-A481EADB3F65}"/>
    <cellStyle name="Normal 5 3 3 3 3 2 2 2" xfId="24803" xr:uid="{4D470217-D54A-4E64-A893-187BA85EB939}"/>
    <cellStyle name="Normal 5 3 3 3 3 2 2 2 2" xfId="24804" xr:uid="{E26B336F-FF1B-40A6-950B-956C22B85DF3}"/>
    <cellStyle name="Normal 5 3 3 3 3 2 2 2 2 2" xfId="52733" xr:uid="{12D7585C-71DD-4AC2-B20E-C70C4CD2C942}"/>
    <cellStyle name="Normal 5 3 3 3 3 2 2 2 3" xfId="52732" xr:uid="{F08FF731-1FCF-45E4-AC33-B4487C125A30}"/>
    <cellStyle name="Normal 5 3 3 3 3 2 2 3" xfId="24805" xr:uid="{859CA6ED-D751-4C80-8193-8775ACDDD57C}"/>
    <cellStyle name="Normal 5 3 3 3 3 2 2 3 2" xfId="52734" xr:uid="{89B1A180-3149-400E-B5A7-8C8D19491BD7}"/>
    <cellStyle name="Normal 5 3 3 3 3 2 2 4" xfId="52731" xr:uid="{02C16F63-C5B2-40AE-8004-42A968888D7F}"/>
    <cellStyle name="Normal 5 3 3 3 3 2 3" xfId="24806" xr:uid="{B64BD444-DF70-4F62-9A7F-98AE335EFA30}"/>
    <cellStyle name="Normal 5 3 3 3 3 2 3 2" xfId="24807" xr:uid="{AE237252-0C2B-44E9-8DDC-179D5DC59C71}"/>
    <cellStyle name="Normal 5 3 3 3 3 2 3 2 2" xfId="52736" xr:uid="{1B4A1911-6AFD-4890-A78A-7C1C4CC6A738}"/>
    <cellStyle name="Normal 5 3 3 3 3 2 3 3" xfId="52735" xr:uid="{D881605F-D67F-4731-8E88-ABA14D21D414}"/>
    <cellStyle name="Normal 5 3 3 3 3 2 4" xfId="24808" xr:uid="{6EC5EEB6-E148-4A9A-92F5-B8472163DAD8}"/>
    <cellStyle name="Normal 5 3 3 3 3 2 4 2" xfId="52737" xr:uid="{EAC86408-3F6C-43A5-AA9F-5910BB69EAE7}"/>
    <cellStyle name="Normal 5 3 3 3 3 2 5" xfId="52730" xr:uid="{A6F3EA20-E86A-4E50-AD49-E7AFFE3D4D4F}"/>
    <cellStyle name="Normal 5 3 3 3 3 3" xfId="24809" xr:uid="{7018376A-2467-48C7-8CCC-16F2B5F36F36}"/>
    <cellStyle name="Normal 5 3 3 3 3 3 2" xfId="24810" xr:uid="{0E602D27-B09B-4B71-AF43-DC2CEB25E150}"/>
    <cellStyle name="Normal 5 3 3 3 3 3 2 2" xfId="24811" xr:uid="{99F423FB-C4A7-4E6D-BC85-2C97191325B1}"/>
    <cellStyle name="Normal 5 3 3 3 3 3 2 2 2" xfId="52740" xr:uid="{EBC8EA37-CA95-482E-B74B-1F1E918C09A0}"/>
    <cellStyle name="Normal 5 3 3 3 3 3 2 3" xfId="52739" xr:uid="{209443B1-0213-478F-9E89-E4BF6459B0E8}"/>
    <cellStyle name="Normal 5 3 3 3 3 3 3" xfId="24812" xr:uid="{B0DC6992-C964-454C-A1E4-B95251615957}"/>
    <cellStyle name="Normal 5 3 3 3 3 3 3 2" xfId="52741" xr:uid="{6D31FFB6-D4F9-46DB-8A24-743D51018246}"/>
    <cellStyle name="Normal 5 3 3 3 3 3 4" xfId="52738" xr:uid="{AA0F0375-9BFB-4FCD-AD49-2B4DC1A00AFB}"/>
    <cellStyle name="Normal 5 3 3 3 3 4" xfId="24813" xr:uid="{04191DC4-7BF0-4D90-A2A5-E1B08253B9B9}"/>
    <cellStyle name="Normal 5 3 3 3 3 4 2" xfId="24814" xr:uid="{B038E2CC-7A24-4A5F-B37C-E4F24506DF67}"/>
    <cellStyle name="Normal 5 3 3 3 3 4 2 2" xfId="52743" xr:uid="{05C29E59-2E5B-4945-9911-5A7562167539}"/>
    <cellStyle name="Normal 5 3 3 3 3 4 3" xfId="52742" xr:uid="{460087EB-1F23-433A-BDE7-C4C0A6603053}"/>
    <cellStyle name="Normal 5 3 3 3 3 5" xfId="24815" xr:uid="{8771E136-D3D8-4A76-9E0B-7EEAF23F5FBF}"/>
    <cellStyle name="Normal 5 3 3 3 3 5 2" xfId="52744" xr:uid="{D60CB2D1-B56E-4E65-9214-F75373E9FCD8}"/>
    <cellStyle name="Normal 5 3 3 3 3 6" xfId="52729" xr:uid="{ED1A5F32-4DBB-416C-84E3-248F96183F35}"/>
    <cellStyle name="Normal 5 3 3 3 4" xfId="24816" xr:uid="{ED8279D5-F1FD-4C05-B0DD-7EF7C5EDF75E}"/>
    <cellStyle name="Normal 5 3 3 3 4 2" xfId="24817" xr:uid="{249DE124-03D3-4ED5-9B86-8AC5F57F8670}"/>
    <cellStyle name="Normal 5 3 3 3 4 2 2" xfId="24818" xr:uid="{81DB4260-2F39-451A-B138-9D8A5BB6145A}"/>
    <cellStyle name="Normal 5 3 3 3 4 2 2 2" xfId="24819" xr:uid="{F6960163-AA46-4F82-82FD-A38AAC45D4A3}"/>
    <cellStyle name="Normal 5 3 3 3 4 2 2 2 2" xfId="52748" xr:uid="{6E70D578-1347-43AC-A0AE-59C5D44F9EDD}"/>
    <cellStyle name="Normal 5 3 3 3 4 2 2 3" xfId="52747" xr:uid="{6E08167A-25F9-46FE-9B8A-B8893EF06D6B}"/>
    <cellStyle name="Normal 5 3 3 3 4 2 3" xfId="24820" xr:uid="{461B7801-013F-47D2-B42D-8C88A7D67AE5}"/>
    <cellStyle name="Normal 5 3 3 3 4 2 3 2" xfId="52749" xr:uid="{41B23B4B-1914-4D5A-8CE6-A79B0B9B9DE7}"/>
    <cellStyle name="Normal 5 3 3 3 4 2 4" xfId="52746" xr:uid="{E2A5A0DE-13BD-4256-ACC6-61B00EA5C436}"/>
    <cellStyle name="Normal 5 3 3 3 4 3" xfId="24821" xr:uid="{9EF26A77-ED1E-4119-B383-773357650B24}"/>
    <cellStyle name="Normal 5 3 3 3 4 3 2" xfId="24822" xr:uid="{1C4C0EB2-C866-4795-861B-EF5004428AF1}"/>
    <cellStyle name="Normal 5 3 3 3 4 3 2 2" xfId="52751" xr:uid="{C9E0B137-8F2C-4C50-97B8-AE7B84B4F14B}"/>
    <cellStyle name="Normal 5 3 3 3 4 3 3" xfId="52750" xr:uid="{4584B6EF-7B19-44E2-B4CF-A97C6C28FAFF}"/>
    <cellStyle name="Normal 5 3 3 3 4 4" xfId="24823" xr:uid="{54DBB055-5FBD-48CC-A3C2-86E97097D441}"/>
    <cellStyle name="Normal 5 3 3 3 4 4 2" xfId="52752" xr:uid="{A3CE47C0-22FE-417D-AFF2-5F92DA9DE2CF}"/>
    <cellStyle name="Normal 5 3 3 3 4 5" xfId="52745" xr:uid="{B5E2D923-38BB-4E64-99D4-C53E0D06FD3E}"/>
    <cellStyle name="Normal 5 3 3 3 5" xfId="24824" xr:uid="{49E6342F-958E-403E-B07A-89861526878A}"/>
    <cellStyle name="Normal 5 3 3 3 5 2" xfId="24825" xr:uid="{FF6B0AA0-6B68-4BA3-9F0B-ECEC104885A3}"/>
    <cellStyle name="Normal 5 3 3 3 5 2 2" xfId="24826" xr:uid="{82777D1D-AB57-4C41-988D-2E3C74C10AD5}"/>
    <cellStyle name="Normal 5 3 3 3 5 2 2 2" xfId="24827" xr:uid="{CEF384A3-0AE3-46C9-834F-D57CC13477D2}"/>
    <cellStyle name="Normal 5 3 3 3 5 2 2 2 2" xfId="52756" xr:uid="{34FB7F1D-38A0-4366-BA04-DF3B0223AC14}"/>
    <cellStyle name="Normal 5 3 3 3 5 2 2 3" xfId="52755" xr:uid="{522518BC-4FFB-4D85-AE3D-F37D32005B30}"/>
    <cellStyle name="Normal 5 3 3 3 5 2 3" xfId="24828" xr:uid="{B3285680-13DB-4064-8ED5-F245EDD8941C}"/>
    <cellStyle name="Normal 5 3 3 3 5 2 3 2" xfId="52757" xr:uid="{AE18C4F6-8151-4586-A241-767D5F840EAF}"/>
    <cellStyle name="Normal 5 3 3 3 5 2 4" xfId="52754" xr:uid="{97C5AC8C-26E7-4E05-B9D9-7BC03CC06A94}"/>
    <cellStyle name="Normal 5 3 3 3 5 3" xfId="24829" xr:uid="{D142825E-8657-4B81-BF0A-B048DC8E0E97}"/>
    <cellStyle name="Normal 5 3 3 3 5 3 2" xfId="24830" xr:uid="{067E4FF5-360C-4F6C-9652-27DA60703181}"/>
    <cellStyle name="Normal 5 3 3 3 5 3 2 2" xfId="52759" xr:uid="{6F093067-78F6-4FDA-A66D-39094D881C08}"/>
    <cellStyle name="Normal 5 3 3 3 5 3 3" xfId="52758" xr:uid="{61C3248A-49F7-48BF-9F5F-5230571B9C6B}"/>
    <cellStyle name="Normal 5 3 3 3 5 4" xfId="24831" xr:uid="{53BACCAD-F9A4-40FB-8A21-FADC9E964CDC}"/>
    <cellStyle name="Normal 5 3 3 3 5 4 2" xfId="52760" xr:uid="{E145BFF7-8F4B-4E7C-BC97-D5C12D9E6881}"/>
    <cellStyle name="Normal 5 3 3 3 5 5" xfId="52753" xr:uid="{8407B154-962E-40C4-BCB6-F0B683D44FAA}"/>
    <cellStyle name="Normal 5 3 3 3 6" xfId="24832" xr:uid="{0F2B112C-D8EA-45CD-9148-250ABEFECBEC}"/>
    <cellStyle name="Normal 5 3 3 3 6 2" xfId="24833" xr:uid="{264D072C-A411-41BE-A080-3DB693F2F605}"/>
    <cellStyle name="Normal 5 3 3 3 6 2 2" xfId="24834" xr:uid="{F2CC4B6F-2891-47A9-A5D8-5B5B71AEA701}"/>
    <cellStyle name="Normal 5 3 3 3 6 2 2 2" xfId="52763" xr:uid="{CCF4ADBF-8E7D-4B52-9FB5-65C3E54EE4EB}"/>
    <cellStyle name="Normal 5 3 3 3 6 2 3" xfId="52762" xr:uid="{8FE8F4F9-7DDD-46CE-B7E4-5C1A2BAF0928}"/>
    <cellStyle name="Normal 5 3 3 3 6 3" xfId="24835" xr:uid="{4807E134-F13E-4DDE-B0D6-A47613750E2A}"/>
    <cellStyle name="Normal 5 3 3 3 6 3 2" xfId="52764" xr:uid="{62861A73-87BC-46DF-A3EC-05CA00CB2C48}"/>
    <cellStyle name="Normal 5 3 3 3 6 4" xfId="52761" xr:uid="{E52F6E98-A323-497F-8FBA-39A296C4110E}"/>
    <cellStyle name="Normal 5 3 3 3 7" xfId="24836" xr:uid="{47A83561-41BC-4F58-B1D4-ECC76A64E180}"/>
    <cellStyle name="Normal 5 3 3 3 7 2" xfId="24837" xr:uid="{1709A515-F882-4388-A482-78CB64277F77}"/>
    <cellStyle name="Normal 5 3 3 3 7 2 2" xfId="52766" xr:uid="{D915626D-145F-4F54-8670-FDD6DFB45FB2}"/>
    <cellStyle name="Normal 5 3 3 3 7 3" xfId="52765" xr:uid="{B025D42B-CC7C-4DDD-B0C1-DE5E0BA56E6D}"/>
    <cellStyle name="Normal 5 3 3 3 8" xfId="24838" xr:uid="{9D71C04A-1ED8-41C9-A533-E44CB32361E1}"/>
    <cellStyle name="Normal 5 3 3 3 8 2" xfId="52767" xr:uid="{3FDAA08F-F576-4C9D-8DB9-41111F33DE69}"/>
    <cellStyle name="Normal 5 3 3 3 9" xfId="27999" xr:uid="{93CD3AE1-5B96-4881-9232-B70B9EA64590}"/>
    <cellStyle name="Normal 5 3 3 3 9 2" xfId="55917" xr:uid="{CB5FF7FD-5A12-4888-8032-7315F45A4299}"/>
    <cellStyle name="Normal 5 3 3 4" xfId="474" xr:uid="{B1B9B02D-3FD6-4077-A2E3-F82BB4D0B738}"/>
    <cellStyle name="Normal 5 3 3 4 2" xfId="24839" xr:uid="{2C156C01-B2B2-4E5A-A401-949032C3E701}"/>
    <cellStyle name="Normal 5 3 3 4 2 2" xfId="24840" xr:uid="{A627F141-73F6-4974-9522-D4DB78BAB34F}"/>
    <cellStyle name="Normal 5 3 3 4 2 2 2" xfId="24841" xr:uid="{D236FB44-018A-4875-8077-1E481C2E60B1}"/>
    <cellStyle name="Normal 5 3 3 4 2 2 2 2" xfId="24842" xr:uid="{C15F84A4-5BA1-4A1E-99CF-9E159631348F}"/>
    <cellStyle name="Normal 5 3 3 4 2 2 2 2 2" xfId="24843" xr:uid="{2C8CB856-1410-4DE0-AFDB-434DF8867D82}"/>
    <cellStyle name="Normal 5 3 3 4 2 2 2 2 2 2" xfId="52772" xr:uid="{E7A7412F-C737-4A35-BE6D-6DACAD94E98E}"/>
    <cellStyle name="Normal 5 3 3 4 2 2 2 2 3" xfId="52771" xr:uid="{C380C903-E454-4322-9886-5E63148A80D5}"/>
    <cellStyle name="Normal 5 3 3 4 2 2 2 3" xfId="24844" xr:uid="{ADE30FBB-9453-4C7D-82BC-C1D62F96EFCA}"/>
    <cellStyle name="Normal 5 3 3 4 2 2 2 3 2" xfId="52773" xr:uid="{0E1CC93D-9D6B-4096-88B0-AF4D9501F9B9}"/>
    <cellStyle name="Normal 5 3 3 4 2 2 2 4" xfId="52770" xr:uid="{445FB7BA-5D8B-404B-9EBB-FE80CA7D0643}"/>
    <cellStyle name="Normal 5 3 3 4 2 2 3" xfId="24845" xr:uid="{377629AB-A9B5-4E09-B066-095C2E1A648B}"/>
    <cellStyle name="Normal 5 3 3 4 2 2 3 2" xfId="24846" xr:uid="{CD2BDEE3-0087-40BD-83DF-F5E44803BED0}"/>
    <cellStyle name="Normal 5 3 3 4 2 2 3 2 2" xfId="52775" xr:uid="{96839667-EF11-4249-8DE5-3FB372DC6CC1}"/>
    <cellStyle name="Normal 5 3 3 4 2 2 3 3" xfId="52774" xr:uid="{A45C94C2-36A7-4AFA-95DA-E029115CBCE7}"/>
    <cellStyle name="Normal 5 3 3 4 2 2 4" xfId="24847" xr:uid="{1D5B096E-392B-4FB7-96E7-80F66252378E}"/>
    <cellStyle name="Normal 5 3 3 4 2 2 4 2" xfId="52776" xr:uid="{70E09857-B5C5-43B8-941E-A3FD90009871}"/>
    <cellStyle name="Normal 5 3 3 4 2 2 5" xfId="52769" xr:uid="{061187EC-6DED-42C7-B70A-8DFE98FEFE87}"/>
    <cellStyle name="Normal 5 3 3 4 2 3" xfId="24848" xr:uid="{F7F321E0-62CB-4A0A-99EF-672B2B420539}"/>
    <cellStyle name="Normal 5 3 3 4 2 3 2" xfId="24849" xr:uid="{496A60E1-4E71-4C7B-B5CA-D466AA3CF4C5}"/>
    <cellStyle name="Normal 5 3 3 4 2 3 2 2" xfId="24850" xr:uid="{1D56E7A7-E598-4EC1-94FE-E4448EB0F123}"/>
    <cellStyle name="Normal 5 3 3 4 2 3 2 2 2" xfId="52779" xr:uid="{3951DDA1-2D79-467E-824F-B89E26BA2B9D}"/>
    <cellStyle name="Normal 5 3 3 4 2 3 2 3" xfId="52778" xr:uid="{08923322-0EF0-41FF-9752-CF317E169051}"/>
    <cellStyle name="Normal 5 3 3 4 2 3 3" xfId="24851" xr:uid="{96E7C202-24DD-44F2-851A-6799BC72A412}"/>
    <cellStyle name="Normal 5 3 3 4 2 3 3 2" xfId="52780" xr:uid="{C2B439CA-4EFB-458A-94D9-E6FB02ED7E2B}"/>
    <cellStyle name="Normal 5 3 3 4 2 3 4" xfId="52777" xr:uid="{C3A096C5-5BFD-48BB-851C-F59537140DD2}"/>
    <cellStyle name="Normal 5 3 3 4 2 4" xfId="24852" xr:uid="{230559AF-06B7-4342-974A-99A1173489A5}"/>
    <cellStyle name="Normal 5 3 3 4 2 4 2" xfId="24853" xr:uid="{F8C3F4DE-9E31-4347-91B7-EB152C5CEFD3}"/>
    <cellStyle name="Normal 5 3 3 4 2 4 2 2" xfId="52782" xr:uid="{57821898-F2DD-4BB3-8CC9-2E718ACFC238}"/>
    <cellStyle name="Normal 5 3 3 4 2 4 3" xfId="52781" xr:uid="{D829CD4E-A0A5-445C-82C0-1D92F2D27CEC}"/>
    <cellStyle name="Normal 5 3 3 4 2 5" xfId="24854" xr:uid="{3FD04C42-37C0-46C0-843C-8A0A1F61BF5D}"/>
    <cellStyle name="Normal 5 3 3 4 2 5 2" xfId="52783" xr:uid="{C475E8D1-A1C5-4BC4-85FE-920734BF78EB}"/>
    <cellStyle name="Normal 5 3 3 4 2 6" xfId="52768" xr:uid="{A3234889-2023-4ADF-9EB8-310CFEBD02A1}"/>
    <cellStyle name="Normal 5 3 3 4 3" xfId="24855" xr:uid="{6762DBD2-4CF2-4657-B158-6AA2A1A0861C}"/>
    <cellStyle name="Normal 5 3 3 4 3 2" xfId="24856" xr:uid="{DD335D78-16E8-423A-8FF1-7B9FFA5A272B}"/>
    <cellStyle name="Normal 5 3 3 4 3 2 2" xfId="24857" xr:uid="{AAB1508A-BDF2-4103-8950-46E09D66FE36}"/>
    <cellStyle name="Normal 5 3 3 4 3 2 2 2" xfId="24858" xr:uid="{F95F295C-7B0C-4AD7-9397-6026546D8A14}"/>
    <cellStyle name="Normal 5 3 3 4 3 2 2 2 2" xfId="52787" xr:uid="{960AA916-95A9-4575-AAA7-4E35DCEC1DD3}"/>
    <cellStyle name="Normal 5 3 3 4 3 2 2 3" xfId="52786" xr:uid="{59F1D527-4976-4161-9019-F62003B34B1D}"/>
    <cellStyle name="Normal 5 3 3 4 3 2 3" xfId="24859" xr:uid="{C92D6D35-556A-46FE-87B3-B9A100BF3FD6}"/>
    <cellStyle name="Normal 5 3 3 4 3 2 3 2" xfId="52788" xr:uid="{30B574EF-0828-4551-907F-6B4FBC0B2979}"/>
    <cellStyle name="Normal 5 3 3 4 3 2 4" xfId="52785" xr:uid="{A58E29A1-8474-4500-8FAB-46F7A88B72E5}"/>
    <cellStyle name="Normal 5 3 3 4 3 3" xfId="24860" xr:uid="{AB0B4DAA-CF38-4951-83D2-C692DDCA8046}"/>
    <cellStyle name="Normal 5 3 3 4 3 3 2" xfId="24861" xr:uid="{4491F7D0-141A-4DA2-9B16-B364900A246B}"/>
    <cellStyle name="Normal 5 3 3 4 3 3 2 2" xfId="52790" xr:uid="{D4C558FB-F988-4A87-9658-05186E29310F}"/>
    <cellStyle name="Normal 5 3 3 4 3 3 3" xfId="52789" xr:uid="{AF1CF116-3DF4-4372-A82C-0A87672426EB}"/>
    <cellStyle name="Normal 5 3 3 4 3 4" xfId="24862" xr:uid="{FECBD68B-CD8E-4432-B079-35F83452400C}"/>
    <cellStyle name="Normal 5 3 3 4 3 4 2" xfId="52791" xr:uid="{9CEFA5B0-DE6A-4518-9A2B-35452E191612}"/>
    <cellStyle name="Normal 5 3 3 4 3 5" xfId="52784" xr:uid="{697E6BA3-2D2A-43C7-A667-9D01002BCECC}"/>
    <cellStyle name="Normal 5 3 3 4 4" xfId="24863" xr:uid="{2C07436B-C32C-4C3E-B6DA-77032104F05E}"/>
    <cellStyle name="Normal 5 3 3 4 4 2" xfId="24864" xr:uid="{C0942FDD-9FF0-452A-B987-D9D44B53C902}"/>
    <cellStyle name="Normal 5 3 3 4 4 2 2" xfId="24865" xr:uid="{9AE268E3-F9F9-413E-9207-A477E5DA8855}"/>
    <cellStyle name="Normal 5 3 3 4 4 2 2 2" xfId="24866" xr:uid="{FEB07889-C199-47EF-8445-FB8B267F908A}"/>
    <cellStyle name="Normal 5 3 3 4 4 2 2 2 2" xfId="52795" xr:uid="{C1537F0F-EA21-4901-9DFD-4EEBCA2756C9}"/>
    <cellStyle name="Normal 5 3 3 4 4 2 2 3" xfId="52794" xr:uid="{3D772781-FD4B-47ED-82B2-55D4EF7D50A3}"/>
    <cellStyle name="Normal 5 3 3 4 4 2 3" xfId="24867" xr:uid="{8ED7253A-3364-41E8-A17B-1C455802026F}"/>
    <cellStyle name="Normal 5 3 3 4 4 2 3 2" xfId="52796" xr:uid="{09D37041-88DC-4F5B-925C-3D86E67EE05E}"/>
    <cellStyle name="Normal 5 3 3 4 4 2 4" xfId="52793" xr:uid="{91A477A6-ADED-48E4-8C26-88027C4D71A8}"/>
    <cellStyle name="Normal 5 3 3 4 4 3" xfId="24868" xr:uid="{5D94980C-0F1C-4DC0-A740-457F91EB7E31}"/>
    <cellStyle name="Normal 5 3 3 4 4 3 2" xfId="24869" xr:uid="{1D4E0A90-C52D-494F-8E4E-847113DCB524}"/>
    <cellStyle name="Normal 5 3 3 4 4 3 2 2" xfId="52798" xr:uid="{C63BFE80-A5EC-4365-9DBE-BE052565F044}"/>
    <cellStyle name="Normal 5 3 3 4 4 3 3" xfId="52797" xr:uid="{E6F1BC0D-94B9-41E5-897B-B6D0A9A58D40}"/>
    <cellStyle name="Normal 5 3 3 4 4 4" xfId="24870" xr:uid="{5F27A0E0-D72F-4C8D-990A-2444E224AEBA}"/>
    <cellStyle name="Normal 5 3 3 4 4 4 2" xfId="52799" xr:uid="{F902B9DF-B2FD-407D-A98E-F944794FCEDF}"/>
    <cellStyle name="Normal 5 3 3 4 4 5" xfId="52792" xr:uid="{3C2F49A6-36C6-493D-93FE-4F1430E74764}"/>
    <cellStyle name="Normal 5 3 3 4 5" xfId="24871" xr:uid="{60591561-787B-4328-95AE-36B307ECC38F}"/>
    <cellStyle name="Normal 5 3 3 4 5 2" xfId="24872" xr:uid="{D205DF6A-C2FB-439A-A35A-133950EE5802}"/>
    <cellStyle name="Normal 5 3 3 4 5 2 2" xfId="24873" xr:uid="{6010F8FC-4391-499A-B559-B4C324DCBC73}"/>
    <cellStyle name="Normal 5 3 3 4 5 2 2 2" xfId="52802" xr:uid="{89EF3DC1-9200-478E-9D63-A979F6E28A0A}"/>
    <cellStyle name="Normal 5 3 3 4 5 2 3" xfId="52801" xr:uid="{7AEE4851-3F22-422B-8936-0A17B070DFBD}"/>
    <cellStyle name="Normal 5 3 3 4 5 3" xfId="24874" xr:uid="{E4532B73-0809-4437-AC8D-3FD6EF693B9F}"/>
    <cellStyle name="Normal 5 3 3 4 5 3 2" xfId="52803" xr:uid="{31E25E53-0C43-494F-B806-F6C081359ADD}"/>
    <cellStyle name="Normal 5 3 3 4 5 4" xfId="52800" xr:uid="{0FA80F19-75A0-4438-A0DC-C2811696533F}"/>
    <cellStyle name="Normal 5 3 3 4 6" xfId="24875" xr:uid="{035A1DB4-82DF-4E44-A89C-4A32E8300318}"/>
    <cellStyle name="Normal 5 3 3 4 6 2" xfId="24876" xr:uid="{27FE96EB-6A0B-4B89-846E-0B9DF0C4E653}"/>
    <cellStyle name="Normal 5 3 3 4 6 2 2" xfId="52805" xr:uid="{B9125FA6-DFE4-4714-AF35-5F007C9E6AB2}"/>
    <cellStyle name="Normal 5 3 3 4 6 3" xfId="52804" xr:uid="{72FC3437-0A5C-4059-9E11-103FF3E66F97}"/>
    <cellStyle name="Normal 5 3 3 4 7" xfId="24877" xr:uid="{B4EA09CB-730B-4E82-AAC5-B27EC575225F}"/>
    <cellStyle name="Normal 5 3 3 4 7 2" xfId="52806" xr:uid="{05574084-1575-4A66-8990-AAC7F412D207}"/>
    <cellStyle name="Normal 5 3 3 4 8" xfId="28453" xr:uid="{CDCA6379-0AEF-4C67-B621-5173BDD67380}"/>
    <cellStyle name="Normal 5 3 3 5" xfId="24878" xr:uid="{5C9DF3C8-7C2F-480B-9393-A33C002CF347}"/>
    <cellStyle name="Normal 5 3 3 5 2" xfId="24879" xr:uid="{D258FC85-2098-4E0D-BD74-052B479B25C9}"/>
    <cellStyle name="Normal 5 3 3 5 2 2" xfId="24880" xr:uid="{64C9770E-3508-4526-A7D0-DB6CAF00F847}"/>
    <cellStyle name="Normal 5 3 3 5 2 2 2" xfId="24881" xr:uid="{BE212AE8-369B-4121-BF68-A75648B298ED}"/>
    <cellStyle name="Normal 5 3 3 5 2 2 2 2" xfId="24882" xr:uid="{B47AC1BF-55A2-48A3-9250-F2369242FB88}"/>
    <cellStyle name="Normal 5 3 3 5 2 2 2 2 2" xfId="52811" xr:uid="{8D820E22-3108-478B-BFBA-29802D0520CC}"/>
    <cellStyle name="Normal 5 3 3 5 2 2 2 3" xfId="52810" xr:uid="{8EC1AB75-C65E-4C47-AE97-C421FF8DBCA8}"/>
    <cellStyle name="Normal 5 3 3 5 2 2 3" xfId="24883" xr:uid="{FB804CDF-861A-4292-B352-A97E2DF247E7}"/>
    <cellStyle name="Normal 5 3 3 5 2 2 3 2" xfId="52812" xr:uid="{5CF08CFF-518D-4EE9-8786-8CCAB4B265CC}"/>
    <cellStyle name="Normal 5 3 3 5 2 2 4" xfId="52809" xr:uid="{D0DB4CE6-CC46-41AB-811F-7D61A2F3D906}"/>
    <cellStyle name="Normal 5 3 3 5 2 3" xfId="24884" xr:uid="{83673BAB-1054-4DAC-9B14-E9A0FBE76FBE}"/>
    <cellStyle name="Normal 5 3 3 5 2 3 2" xfId="24885" xr:uid="{32FB161E-30F8-49A3-A71D-CB28E4EC7514}"/>
    <cellStyle name="Normal 5 3 3 5 2 3 2 2" xfId="52814" xr:uid="{A680A03A-1073-4A1E-8E7C-A419BF1EDE01}"/>
    <cellStyle name="Normal 5 3 3 5 2 3 3" xfId="52813" xr:uid="{8D8D00A0-DA3D-4B6A-B15C-70CF0AC972AD}"/>
    <cellStyle name="Normal 5 3 3 5 2 4" xfId="24886" xr:uid="{E63B41B9-CD36-49FC-BC6D-81AA67898B54}"/>
    <cellStyle name="Normal 5 3 3 5 2 4 2" xfId="52815" xr:uid="{42C54FAB-3623-45A8-A470-61B5EC4DA362}"/>
    <cellStyle name="Normal 5 3 3 5 2 5" xfId="52808" xr:uid="{036499F2-59F8-4E6C-8F85-3546B988EE2C}"/>
    <cellStyle name="Normal 5 3 3 5 3" xfId="24887" xr:uid="{DDA4A9E9-F905-4C42-9EFA-0A355E894988}"/>
    <cellStyle name="Normal 5 3 3 5 3 2" xfId="24888" xr:uid="{070390BE-0285-46EA-91D0-A83DA072AC0F}"/>
    <cellStyle name="Normal 5 3 3 5 3 2 2" xfId="24889" xr:uid="{048BFE79-DCD3-4E59-8A57-480927BCD111}"/>
    <cellStyle name="Normal 5 3 3 5 3 2 2 2" xfId="52818" xr:uid="{6AC4C3A3-DF88-4E86-BDC4-6D14864E37C1}"/>
    <cellStyle name="Normal 5 3 3 5 3 2 3" xfId="52817" xr:uid="{F83BBD85-7710-4D1B-9C78-CBF797ABDCEC}"/>
    <cellStyle name="Normal 5 3 3 5 3 3" xfId="24890" xr:uid="{60B0C23E-1AA3-467E-874B-E58B46959D26}"/>
    <cellStyle name="Normal 5 3 3 5 3 3 2" xfId="52819" xr:uid="{058B9DB2-AF18-4216-82DB-F1F9F4D53BFD}"/>
    <cellStyle name="Normal 5 3 3 5 3 4" xfId="52816" xr:uid="{3DA3560C-328C-41B8-93B3-8FB7170B346B}"/>
    <cellStyle name="Normal 5 3 3 5 4" xfId="24891" xr:uid="{C9127415-43BA-4156-BCB1-26B4601E598E}"/>
    <cellStyle name="Normal 5 3 3 5 4 2" xfId="24892" xr:uid="{42CB3401-4108-434B-AD43-829B73237D9C}"/>
    <cellStyle name="Normal 5 3 3 5 4 2 2" xfId="52821" xr:uid="{C438E02D-218F-41D2-81EE-C1DAB28AAB5C}"/>
    <cellStyle name="Normal 5 3 3 5 4 3" xfId="52820" xr:uid="{76A0F32C-A975-48EB-BD82-31D0EB28889F}"/>
    <cellStyle name="Normal 5 3 3 5 5" xfId="24893" xr:uid="{63014E44-1ECB-4B27-9A83-C6651415A773}"/>
    <cellStyle name="Normal 5 3 3 5 5 2" xfId="52822" xr:uid="{20E972CD-B834-457F-B3FE-DA53686506C1}"/>
    <cellStyle name="Normal 5 3 3 5 6" xfId="52807" xr:uid="{41418D70-32CF-4922-9FD4-809AF3DD0D96}"/>
    <cellStyle name="Normal 5 3 3 6" xfId="24894" xr:uid="{55F7C093-2E58-4286-A5C5-2A5E1048B004}"/>
    <cellStyle name="Normal 5 3 3 6 2" xfId="24895" xr:uid="{2AC15088-7532-453B-B76D-90100CD1EDB1}"/>
    <cellStyle name="Normal 5 3 3 6 2 2" xfId="24896" xr:uid="{5F420CB6-65A5-41E1-B09A-1F937DEC91FF}"/>
    <cellStyle name="Normal 5 3 3 6 2 2 2" xfId="24897" xr:uid="{5CB6361D-B8C6-43C6-9921-023A5F31E033}"/>
    <cellStyle name="Normal 5 3 3 6 2 2 2 2" xfId="52826" xr:uid="{7F673471-EC85-467D-9844-82DF3EB7052B}"/>
    <cellStyle name="Normal 5 3 3 6 2 2 3" xfId="52825" xr:uid="{DD95E66E-44D8-4DB9-9FA1-ACA98CA237B8}"/>
    <cellStyle name="Normal 5 3 3 6 2 3" xfId="24898" xr:uid="{CE52775E-236D-4CE8-9331-95940A1DB5BE}"/>
    <cellStyle name="Normal 5 3 3 6 2 3 2" xfId="52827" xr:uid="{2EA2DF2A-AD82-43BE-87E4-3FD590F70475}"/>
    <cellStyle name="Normal 5 3 3 6 2 4" xfId="52824" xr:uid="{42053E08-1892-4E5C-A501-28967C69C447}"/>
    <cellStyle name="Normal 5 3 3 6 3" xfId="24899" xr:uid="{A8BF89D0-BDC8-49D6-B368-B14F6A123DFF}"/>
    <cellStyle name="Normal 5 3 3 6 3 2" xfId="24900" xr:uid="{0B984DAA-4942-42C2-A02E-EB456347BDED}"/>
    <cellStyle name="Normal 5 3 3 6 3 2 2" xfId="52829" xr:uid="{AFEF97E3-B80D-4598-ABF7-AD171FE8BFB2}"/>
    <cellStyle name="Normal 5 3 3 6 3 3" xfId="52828" xr:uid="{7CFFC3C6-4659-4896-AD00-69AA8BACFA18}"/>
    <cellStyle name="Normal 5 3 3 6 4" xfId="24901" xr:uid="{7A0006A7-E1B0-4EC2-8E74-3DE3AA11B719}"/>
    <cellStyle name="Normal 5 3 3 6 4 2" xfId="52830" xr:uid="{83BA91B1-C148-4F39-871C-E9388AB136CC}"/>
    <cellStyle name="Normal 5 3 3 6 5" xfId="52823" xr:uid="{8561A6F9-A31C-459C-8B9A-6234E672B52C}"/>
    <cellStyle name="Normal 5 3 3 7" xfId="24902" xr:uid="{85183AD2-D7CD-4493-B144-DBBBE99B1646}"/>
    <cellStyle name="Normal 5 3 3 7 2" xfId="24903" xr:uid="{B1D3D562-ED59-4268-A183-5DFBF765E153}"/>
    <cellStyle name="Normal 5 3 3 7 2 2" xfId="24904" xr:uid="{811AE32F-9CDA-442A-9CF3-4D56FC588657}"/>
    <cellStyle name="Normal 5 3 3 7 2 2 2" xfId="24905" xr:uid="{45056106-C63E-437F-9B8D-95996C061F72}"/>
    <cellStyle name="Normal 5 3 3 7 2 2 2 2" xfId="52834" xr:uid="{B701CA1C-613C-4E58-B04E-010A916DEEEE}"/>
    <cellStyle name="Normal 5 3 3 7 2 2 3" xfId="52833" xr:uid="{2C65CBD1-22BD-42D6-B923-CB61CE600696}"/>
    <cellStyle name="Normal 5 3 3 7 2 3" xfId="24906" xr:uid="{F96BB8E0-9925-49E2-A5CF-DECDB62DB82A}"/>
    <cellStyle name="Normal 5 3 3 7 2 3 2" xfId="52835" xr:uid="{0EAB1107-A72D-4609-88AE-2757AEB68124}"/>
    <cellStyle name="Normal 5 3 3 7 2 4" xfId="52832" xr:uid="{A0D7A917-C86D-49F0-B7D2-7E968BB3E9BE}"/>
    <cellStyle name="Normal 5 3 3 7 3" xfId="24907" xr:uid="{63CD1CF3-FDC5-4EA1-9167-DC83D5753352}"/>
    <cellStyle name="Normal 5 3 3 7 3 2" xfId="24908" xr:uid="{B684E9CD-F2E3-45D3-8FA3-650867CF88E0}"/>
    <cellStyle name="Normal 5 3 3 7 3 2 2" xfId="52837" xr:uid="{1FCCB13D-267B-44B9-842F-310B4CCA8EE7}"/>
    <cellStyle name="Normal 5 3 3 7 3 3" xfId="52836" xr:uid="{7277F362-E587-4933-9E2E-1AFBCB284C09}"/>
    <cellStyle name="Normal 5 3 3 7 4" xfId="24909" xr:uid="{B229FAF6-1C50-4539-9E74-78791C406132}"/>
    <cellStyle name="Normal 5 3 3 7 4 2" xfId="52838" xr:uid="{C1AEA4BC-F193-43CE-A34F-7D4E00D878BD}"/>
    <cellStyle name="Normal 5 3 3 7 5" xfId="52831" xr:uid="{B11B1516-98A1-4E26-B9D8-FEE8850CAE29}"/>
    <cellStyle name="Normal 5 3 3 8" xfId="24910" xr:uid="{D8406E3C-CAE4-4E53-8CB5-BD26D31D6813}"/>
    <cellStyle name="Normal 5 3 3 8 2" xfId="24911" xr:uid="{26A8A38B-00E2-4C74-B593-7A2A5B7DA374}"/>
    <cellStyle name="Normal 5 3 3 8 2 2" xfId="24912" xr:uid="{243870C0-2764-46C4-93BD-254B3D7E993A}"/>
    <cellStyle name="Normal 5 3 3 8 2 2 2" xfId="52841" xr:uid="{FD08F4D3-1573-4EA0-A850-E6EA63B87A73}"/>
    <cellStyle name="Normal 5 3 3 8 2 3" xfId="52840" xr:uid="{93D79652-70CC-40F6-B7CE-B0A165B8019C}"/>
    <cellStyle name="Normal 5 3 3 8 3" xfId="24913" xr:uid="{C1A55161-E16D-4E9C-B62B-1E98E25A6A35}"/>
    <cellStyle name="Normal 5 3 3 8 3 2" xfId="52842" xr:uid="{F1193E33-2E9F-434A-B7F1-9B5ACC9F6557}"/>
    <cellStyle name="Normal 5 3 3 8 4" xfId="52839" xr:uid="{56465BEE-7288-4D24-A9CA-4FD554F60397}"/>
    <cellStyle name="Normal 5 3 3 9" xfId="24914" xr:uid="{AEC2DD1D-23C8-4D6D-A873-582D3FDDC327}"/>
    <cellStyle name="Normal 5 3 3 9 2" xfId="24915" xr:uid="{7AC30980-1137-4471-AAA7-4CED276DB4C5}"/>
    <cellStyle name="Normal 5 3 3 9 2 2" xfId="52844" xr:uid="{4175536D-9E58-4BBF-97E0-DB4475E85BC3}"/>
    <cellStyle name="Normal 5 3 3 9 3" xfId="52843" xr:uid="{F39FF543-30C7-4970-ADD7-D662CAB15FEE}"/>
    <cellStyle name="Normal 5 3 4" xfId="166" xr:uid="{A22FB161-3F9D-446E-9462-0AD74279039D}"/>
    <cellStyle name="Normal 5 3 4 10" xfId="28000" xr:uid="{E0C1E4C4-594D-41A3-ACD0-5FFA7E39BA60}"/>
    <cellStyle name="Normal 5 3 4 10 2" xfId="55918" xr:uid="{B8F9ADB5-BD00-4ED6-B27D-DD79E0092EC6}"/>
    <cellStyle name="Normal 5 3 4 11" xfId="28148" xr:uid="{EDE72A32-23CE-49EC-9598-EE2DF08565FC}"/>
    <cellStyle name="Normal 5 3 4 2" xfId="321" xr:uid="{07106A7C-9CB6-4F04-838B-64C479E6A411}"/>
    <cellStyle name="Normal 5 3 4 2 10" xfId="28302" xr:uid="{296F4485-2AC8-4965-84F0-0BD2FA5817B5}"/>
    <cellStyle name="Normal 5 3 4 2 2" xfId="668" xr:uid="{337B3CA5-B453-4D20-8C7C-E853C24CD1F0}"/>
    <cellStyle name="Normal 5 3 4 2 2 2" xfId="24916" xr:uid="{EF95B0F0-73D7-4C21-ABCB-68E1FF6A74D8}"/>
    <cellStyle name="Normal 5 3 4 2 2 2 2" xfId="24917" xr:uid="{F8397AA4-75A1-448E-A019-677076B02C11}"/>
    <cellStyle name="Normal 5 3 4 2 2 2 2 2" xfId="24918" xr:uid="{0555719C-E219-4AB2-AF7D-F5425E0D9E16}"/>
    <cellStyle name="Normal 5 3 4 2 2 2 2 2 2" xfId="24919" xr:uid="{EAC8E476-82C9-445F-933E-458AC555FAEE}"/>
    <cellStyle name="Normal 5 3 4 2 2 2 2 2 2 2" xfId="24920" xr:uid="{9DA05016-D265-4BFA-A603-4041E5DD6BF6}"/>
    <cellStyle name="Normal 5 3 4 2 2 2 2 2 2 2 2" xfId="52849" xr:uid="{6730D6D1-35D9-4BD6-BC01-3A604F7A6C8F}"/>
    <cellStyle name="Normal 5 3 4 2 2 2 2 2 2 3" xfId="52848" xr:uid="{B147B64C-CC02-4A8D-859F-E78DC7D910FE}"/>
    <cellStyle name="Normal 5 3 4 2 2 2 2 2 3" xfId="24921" xr:uid="{7A64417D-9B5C-45CD-AC46-55CB1A829218}"/>
    <cellStyle name="Normal 5 3 4 2 2 2 2 2 3 2" xfId="52850" xr:uid="{021F1C66-E9D9-4DBF-877D-FF925037E423}"/>
    <cellStyle name="Normal 5 3 4 2 2 2 2 2 4" xfId="52847" xr:uid="{58A0351E-7AA7-4847-BB51-B32AFADBA335}"/>
    <cellStyle name="Normal 5 3 4 2 2 2 2 3" xfId="24922" xr:uid="{A23C160C-1CEA-4B2A-A555-97E5B1743F19}"/>
    <cellStyle name="Normal 5 3 4 2 2 2 2 3 2" xfId="24923" xr:uid="{27CEF490-2DA6-4124-B7FD-07D00F01EF9B}"/>
    <cellStyle name="Normal 5 3 4 2 2 2 2 3 2 2" xfId="52852" xr:uid="{B8FAD71C-C5DB-47E7-AB72-0D93D740803E}"/>
    <cellStyle name="Normal 5 3 4 2 2 2 2 3 3" xfId="52851" xr:uid="{F4C9FDCA-983A-45CC-B587-7C92285B14D8}"/>
    <cellStyle name="Normal 5 3 4 2 2 2 2 4" xfId="24924" xr:uid="{681CACDD-0A88-43B5-97C2-D18938AE2288}"/>
    <cellStyle name="Normal 5 3 4 2 2 2 2 4 2" xfId="52853" xr:uid="{C6B1CB42-2682-445B-9483-8405618BBDE0}"/>
    <cellStyle name="Normal 5 3 4 2 2 2 2 5" xfId="52846" xr:uid="{A9BE579B-9F52-4F9E-90C6-194E9C65068F}"/>
    <cellStyle name="Normal 5 3 4 2 2 2 3" xfId="24925" xr:uid="{B9AE4082-D699-4DCD-9E46-EA61A1F9383A}"/>
    <cellStyle name="Normal 5 3 4 2 2 2 3 2" xfId="24926" xr:uid="{DAFE0BC8-5ABA-4CD2-9432-86CA228876EF}"/>
    <cellStyle name="Normal 5 3 4 2 2 2 3 2 2" xfId="24927" xr:uid="{51152396-CA96-47E2-AB50-F39A5A641D10}"/>
    <cellStyle name="Normal 5 3 4 2 2 2 3 2 2 2" xfId="52856" xr:uid="{C7142605-0A33-40AD-9BCE-84CF160ED3CF}"/>
    <cellStyle name="Normal 5 3 4 2 2 2 3 2 3" xfId="52855" xr:uid="{A404526A-7044-4FFC-BBCD-A4058FC337FC}"/>
    <cellStyle name="Normal 5 3 4 2 2 2 3 3" xfId="24928" xr:uid="{EB8C9086-DC06-4688-BE8C-6D9D90D19210}"/>
    <cellStyle name="Normal 5 3 4 2 2 2 3 3 2" xfId="52857" xr:uid="{BCFD0795-3F09-4824-A441-C8297F735562}"/>
    <cellStyle name="Normal 5 3 4 2 2 2 3 4" xfId="52854" xr:uid="{9DDABAFA-FF6A-4809-BEEF-A60A6A51E59D}"/>
    <cellStyle name="Normal 5 3 4 2 2 2 4" xfId="24929" xr:uid="{AF3A9D55-B118-492A-B84D-9B51AB4A0227}"/>
    <cellStyle name="Normal 5 3 4 2 2 2 4 2" xfId="24930" xr:uid="{FBAD8281-40AF-4CF3-B8C8-54F624B5E54C}"/>
    <cellStyle name="Normal 5 3 4 2 2 2 4 2 2" xfId="52859" xr:uid="{6EF7363A-846B-46D7-90E1-2538C4371E72}"/>
    <cellStyle name="Normal 5 3 4 2 2 2 4 3" xfId="52858" xr:uid="{462A5F95-B3EE-4CFC-BBED-B29520D873A1}"/>
    <cellStyle name="Normal 5 3 4 2 2 2 5" xfId="24931" xr:uid="{19C59669-C08A-4CB8-B8FD-09533BA46BE3}"/>
    <cellStyle name="Normal 5 3 4 2 2 2 5 2" xfId="52860" xr:uid="{A8BC0009-14BE-448D-8C69-86394C0081EF}"/>
    <cellStyle name="Normal 5 3 4 2 2 2 6" xfId="52845" xr:uid="{44D9471A-026F-4525-9FEB-5D6F48A5AD05}"/>
    <cellStyle name="Normal 5 3 4 2 2 3" xfId="24932" xr:uid="{78E993A0-31BE-4025-A94A-F54344619345}"/>
    <cellStyle name="Normal 5 3 4 2 2 3 2" xfId="24933" xr:uid="{D4DF3BE9-C925-4B6C-9DB1-F6CA77C2501D}"/>
    <cellStyle name="Normal 5 3 4 2 2 3 2 2" xfId="24934" xr:uid="{AD79591C-AC7D-47BD-AF49-D87B47288500}"/>
    <cellStyle name="Normal 5 3 4 2 2 3 2 2 2" xfId="24935" xr:uid="{E71BB5F6-4033-4D6F-8156-A9F55E50CC30}"/>
    <cellStyle name="Normal 5 3 4 2 2 3 2 2 2 2" xfId="52864" xr:uid="{BA3819F2-97F5-4EE7-9D9D-6A4A8ADD1DB0}"/>
    <cellStyle name="Normal 5 3 4 2 2 3 2 2 3" xfId="52863" xr:uid="{DD666790-F5C6-4591-9F15-AE16F85BD21F}"/>
    <cellStyle name="Normal 5 3 4 2 2 3 2 3" xfId="24936" xr:uid="{48A37E89-8E92-4DA8-8E61-F50F96F2E110}"/>
    <cellStyle name="Normal 5 3 4 2 2 3 2 3 2" xfId="52865" xr:uid="{D5B5C116-3354-4D9C-84E3-6AA89B844611}"/>
    <cellStyle name="Normal 5 3 4 2 2 3 2 4" xfId="52862" xr:uid="{F3C37698-28B1-455C-AEC9-22B71B48B660}"/>
    <cellStyle name="Normal 5 3 4 2 2 3 3" xfId="24937" xr:uid="{C79B4212-E6B7-437E-BE73-279176A10E61}"/>
    <cellStyle name="Normal 5 3 4 2 2 3 3 2" xfId="24938" xr:uid="{751BFE70-8BF9-4A5B-9884-69DC3F90F058}"/>
    <cellStyle name="Normal 5 3 4 2 2 3 3 2 2" xfId="52867" xr:uid="{9CEA1524-821C-4089-B44F-296303F87CC4}"/>
    <cellStyle name="Normal 5 3 4 2 2 3 3 3" xfId="52866" xr:uid="{2C2684A6-AA1D-4383-A4DE-73BFD191A219}"/>
    <cellStyle name="Normal 5 3 4 2 2 3 4" xfId="24939" xr:uid="{0D95A0E1-FA01-4C8A-A5F9-BB789A963152}"/>
    <cellStyle name="Normal 5 3 4 2 2 3 4 2" xfId="52868" xr:uid="{2C25B723-CE58-4BA9-98CC-4BF6C645D0CE}"/>
    <cellStyle name="Normal 5 3 4 2 2 3 5" xfId="52861" xr:uid="{574C7B11-1737-49E5-95E8-538518987BA9}"/>
    <cellStyle name="Normal 5 3 4 2 2 4" xfId="24940" xr:uid="{C3A6DD34-5888-494F-BB87-BD406DA49E46}"/>
    <cellStyle name="Normal 5 3 4 2 2 4 2" xfId="24941" xr:uid="{34039DEB-D2F9-48EA-9B6A-23E0B0DDC80F}"/>
    <cellStyle name="Normal 5 3 4 2 2 4 2 2" xfId="24942" xr:uid="{712FBC46-8CCE-4E3A-A002-30E4E62A8DAA}"/>
    <cellStyle name="Normal 5 3 4 2 2 4 2 2 2" xfId="24943" xr:uid="{E2F252D3-B6B9-4FEF-AA50-7193D333825D}"/>
    <cellStyle name="Normal 5 3 4 2 2 4 2 2 2 2" xfId="52872" xr:uid="{AA33F54C-E79B-448F-90B3-97C8361CBBEF}"/>
    <cellStyle name="Normal 5 3 4 2 2 4 2 2 3" xfId="52871" xr:uid="{10A64187-F09B-4D8E-9995-6D2F9FA9ADAF}"/>
    <cellStyle name="Normal 5 3 4 2 2 4 2 3" xfId="24944" xr:uid="{9AFE582D-F303-4C76-BDCB-B34ABF2AC355}"/>
    <cellStyle name="Normal 5 3 4 2 2 4 2 3 2" xfId="52873" xr:uid="{0C8E3133-E43D-4F5E-ABA4-5DEB5B474DFF}"/>
    <cellStyle name="Normal 5 3 4 2 2 4 2 4" xfId="52870" xr:uid="{56B9E6AF-B5CF-4886-B6DB-B05C722B8368}"/>
    <cellStyle name="Normal 5 3 4 2 2 4 3" xfId="24945" xr:uid="{46BAA655-7B56-4A37-BC40-8C7DE62E6A65}"/>
    <cellStyle name="Normal 5 3 4 2 2 4 3 2" xfId="24946" xr:uid="{D1185F77-AC6F-4D55-BD30-3C48C43CC636}"/>
    <cellStyle name="Normal 5 3 4 2 2 4 3 2 2" xfId="52875" xr:uid="{68017DE5-9069-403B-BA37-337995884657}"/>
    <cellStyle name="Normal 5 3 4 2 2 4 3 3" xfId="52874" xr:uid="{A9ED82A7-0CF1-4547-8E96-70DECD058A82}"/>
    <cellStyle name="Normal 5 3 4 2 2 4 4" xfId="24947" xr:uid="{B8C50899-50CF-4457-9BF0-2F4551F7BBC5}"/>
    <cellStyle name="Normal 5 3 4 2 2 4 4 2" xfId="52876" xr:uid="{2FDDA006-90A4-4955-9609-B63183B5B8EC}"/>
    <cellStyle name="Normal 5 3 4 2 2 4 5" xfId="52869" xr:uid="{6949113E-AC44-489D-89D9-7BD448323895}"/>
    <cellStyle name="Normal 5 3 4 2 2 5" xfId="24948" xr:uid="{4BC0D42B-43E7-4613-994D-03EA520A4D02}"/>
    <cellStyle name="Normal 5 3 4 2 2 5 2" xfId="24949" xr:uid="{B8B4B922-38E2-47DC-BD39-7C54497A863B}"/>
    <cellStyle name="Normal 5 3 4 2 2 5 2 2" xfId="24950" xr:uid="{6CF3DB7A-7928-48E9-9BCA-2D7183FB6BED}"/>
    <cellStyle name="Normal 5 3 4 2 2 5 2 2 2" xfId="52879" xr:uid="{186AA848-AE78-4DF8-BAE7-FC9D19018E71}"/>
    <cellStyle name="Normal 5 3 4 2 2 5 2 3" xfId="52878" xr:uid="{6EA35E26-8B4D-43CA-888A-76AFFA9A870C}"/>
    <cellStyle name="Normal 5 3 4 2 2 5 3" xfId="24951" xr:uid="{0D60B8C3-4DC0-42FA-A61B-B752862353F2}"/>
    <cellStyle name="Normal 5 3 4 2 2 5 3 2" xfId="52880" xr:uid="{67E07E3A-D7A5-4A43-BBEA-032C2EF73C92}"/>
    <cellStyle name="Normal 5 3 4 2 2 5 4" xfId="52877" xr:uid="{0EBFBB11-2B76-4E74-A89B-56539DFAD7CB}"/>
    <cellStyle name="Normal 5 3 4 2 2 6" xfId="24952" xr:uid="{B01C8CEF-920A-4DB0-B148-41266298CAF3}"/>
    <cellStyle name="Normal 5 3 4 2 2 6 2" xfId="24953" xr:uid="{EF96CE5F-CE48-49CC-AD62-0D4BD41DB1F6}"/>
    <cellStyle name="Normal 5 3 4 2 2 6 2 2" xfId="52882" xr:uid="{3501E18F-6305-4669-B7DC-C7B1BAE13831}"/>
    <cellStyle name="Normal 5 3 4 2 2 6 3" xfId="52881" xr:uid="{1AA5AF2C-7D94-4F07-A13A-422C3117E548}"/>
    <cellStyle name="Normal 5 3 4 2 2 7" xfId="24954" xr:uid="{208ED495-B36D-4F78-8CFF-AB827323CA1A}"/>
    <cellStyle name="Normal 5 3 4 2 2 7 2" xfId="52883" xr:uid="{6B733F3D-E694-4532-8395-9AABD508DFD6}"/>
    <cellStyle name="Normal 5 3 4 2 2 8" xfId="28647" xr:uid="{A278E959-9F59-49DE-9996-3CD26F9AD3C0}"/>
    <cellStyle name="Normal 5 3 4 2 3" xfId="24955" xr:uid="{A00EBC65-5341-44E0-B3E0-6219F4DEB2DC}"/>
    <cellStyle name="Normal 5 3 4 2 3 2" xfId="24956" xr:uid="{5658B234-DCD9-4C8A-BA7D-66FBBEB8B637}"/>
    <cellStyle name="Normal 5 3 4 2 3 2 2" xfId="24957" xr:uid="{5AB22365-EB95-48B1-B0AD-48BE2432DD63}"/>
    <cellStyle name="Normal 5 3 4 2 3 2 2 2" xfId="24958" xr:uid="{5D5BD024-917B-4293-B7F9-9E3C26777572}"/>
    <cellStyle name="Normal 5 3 4 2 3 2 2 2 2" xfId="24959" xr:uid="{975D45DE-04F7-4DA2-A209-7406022D67F3}"/>
    <cellStyle name="Normal 5 3 4 2 3 2 2 2 2 2" xfId="52888" xr:uid="{0B02D67E-B06B-4B1F-A15B-8ACC38B3F1BB}"/>
    <cellStyle name="Normal 5 3 4 2 3 2 2 2 3" xfId="52887" xr:uid="{12A13B14-996C-48DF-A432-D0EE6A4CEAFB}"/>
    <cellStyle name="Normal 5 3 4 2 3 2 2 3" xfId="24960" xr:uid="{F3BB2986-5C0B-4CF6-8312-B1CFA30B41FB}"/>
    <cellStyle name="Normal 5 3 4 2 3 2 2 3 2" xfId="52889" xr:uid="{9ED68DCB-8C9D-4162-9729-04BA24E25163}"/>
    <cellStyle name="Normal 5 3 4 2 3 2 2 4" xfId="52886" xr:uid="{FA8AA709-AC1F-4D67-B7DB-75765DED6433}"/>
    <cellStyle name="Normal 5 3 4 2 3 2 3" xfId="24961" xr:uid="{29D8D0BC-547D-4413-8CCF-353BC55DB345}"/>
    <cellStyle name="Normal 5 3 4 2 3 2 3 2" xfId="24962" xr:uid="{39E03EFD-B258-43FC-9DD5-DA43FEE275EC}"/>
    <cellStyle name="Normal 5 3 4 2 3 2 3 2 2" xfId="52891" xr:uid="{8EF031BD-B563-4C3D-9B49-E0A119E3F677}"/>
    <cellStyle name="Normal 5 3 4 2 3 2 3 3" xfId="52890" xr:uid="{9D84D145-2361-4F39-86FD-836C844BB4EB}"/>
    <cellStyle name="Normal 5 3 4 2 3 2 4" xfId="24963" xr:uid="{CE569A6F-1CEA-44E5-841F-838C1C20CE3E}"/>
    <cellStyle name="Normal 5 3 4 2 3 2 4 2" xfId="52892" xr:uid="{34ADF9E6-7C43-442F-B3B9-0B909A8F11BC}"/>
    <cellStyle name="Normal 5 3 4 2 3 2 5" xfId="52885" xr:uid="{8D979087-3440-45AD-9302-57AA1651AAC4}"/>
    <cellStyle name="Normal 5 3 4 2 3 3" xfId="24964" xr:uid="{22B32D1C-A903-4F72-9381-57A0F51294ED}"/>
    <cellStyle name="Normal 5 3 4 2 3 3 2" xfId="24965" xr:uid="{71C9A021-08D9-453F-9357-2DEDB79BE2D2}"/>
    <cellStyle name="Normal 5 3 4 2 3 3 2 2" xfId="24966" xr:uid="{4E57F93C-53F6-48DE-B7D9-75BC042596B1}"/>
    <cellStyle name="Normal 5 3 4 2 3 3 2 2 2" xfId="52895" xr:uid="{6BCA17F8-F3AA-4BBD-ACB9-D459D87AE812}"/>
    <cellStyle name="Normal 5 3 4 2 3 3 2 3" xfId="52894" xr:uid="{FB087D91-63FF-4DFA-AF04-0BA03F67EC35}"/>
    <cellStyle name="Normal 5 3 4 2 3 3 3" xfId="24967" xr:uid="{533A29D7-FB86-4D51-8598-448F5AC705B0}"/>
    <cellStyle name="Normal 5 3 4 2 3 3 3 2" xfId="52896" xr:uid="{0B71832B-F4FE-4973-B6A6-B69413682C97}"/>
    <cellStyle name="Normal 5 3 4 2 3 3 4" xfId="52893" xr:uid="{951230C4-AC1A-4D8D-8B18-FF1F620CF286}"/>
    <cellStyle name="Normal 5 3 4 2 3 4" xfId="24968" xr:uid="{BAA5D3AC-0BE5-498A-82F8-248EC6C1EBC0}"/>
    <cellStyle name="Normal 5 3 4 2 3 4 2" xfId="24969" xr:uid="{D7553E93-5303-41FF-B199-2E591FF6AAF7}"/>
    <cellStyle name="Normal 5 3 4 2 3 4 2 2" xfId="52898" xr:uid="{597377E2-D58E-4965-834A-0712006B9F57}"/>
    <cellStyle name="Normal 5 3 4 2 3 4 3" xfId="52897" xr:uid="{A194EB3D-62C4-42E0-8601-4AFB72E22A48}"/>
    <cellStyle name="Normal 5 3 4 2 3 5" xfId="24970" xr:uid="{4BF58836-0F03-4C28-B97C-B3DD9F32AAC8}"/>
    <cellStyle name="Normal 5 3 4 2 3 5 2" xfId="52899" xr:uid="{A8C7F94D-B3C2-4A73-9EF2-649F8A2831AB}"/>
    <cellStyle name="Normal 5 3 4 2 3 6" xfId="52884" xr:uid="{003E3D0A-AE99-48B6-B698-A75E81C9A04F}"/>
    <cellStyle name="Normal 5 3 4 2 4" xfId="24971" xr:uid="{B576F650-88D5-4DB5-A40B-392F8A5F5E37}"/>
    <cellStyle name="Normal 5 3 4 2 4 2" xfId="24972" xr:uid="{E413DBFD-1155-48B9-BC7E-9F8155AB12C8}"/>
    <cellStyle name="Normal 5 3 4 2 4 2 2" xfId="24973" xr:uid="{89F35645-E76D-4CDA-9373-CE9903E3F131}"/>
    <cellStyle name="Normal 5 3 4 2 4 2 2 2" xfId="24974" xr:uid="{ABEF0BDD-73B5-425E-BB7F-76AF14AF8453}"/>
    <cellStyle name="Normal 5 3 4 2 4 2 2 2 2" xfId="52903" xr:uid="{E0532B06-B509-4D06-B06C-B812F94195FC}"/>
    <cellStyle name="Normal 5 3 4 2 4 2 2 3" xfId="52902" xr:uid="{01FDA934-2EA9-44DC-822D-1D01707C7E94}"/>
    <cellStyle name="Normal 5 3 4 2 4 2 3" xfId="24975" xr:uid="{B18B8164-6B04-4A66-A0D2-AC472A0CE930}"/>
    <cellStyle name="Normal 5 3 4 2 4 2 3 2" xfId="52904" xr:uid="{B466FE34-1BA5-48C7-92B1-B27B74D523BA}"/>
    <cellStyle name="Normal 5 3 4 2 4 2 4" xfId="52901" xr:uid="{F4451637-8A41-4659-A2E5-687F13CDF2F2}"/>
    <cellStyle name="Normal 5 3 4 2 4 3" xfId="24976" xr:uid="{0C78EDF5-C90E-44D1-A2AF-DE647FA33ED8}"/>
    <cellStyle name="Normal 5 3 4 2 4 3 2" xfId="24977" xr:uid="{64F09435-80AC-468C-B276-721EBF594BC5}"/>
    <cellStyle name="Normal 5 3 4 2 4 3 2 2" xfId="52906" xr:uid="{DD09EEEB-E09C-42C6-9B35-F4A353D668A3}"/>
    <cellStyle name="Normal 5 3 4 2 4 3 3" xfId="52905" xr:uid="{1E5BA2F7-F588-45F3-8A1D-C178CDD349E4}"/>
    <cellStyle name="Normal 5 3 4 2 4 4" xfId="24978" xr:uid="{9F19DEB9-14A9-4898-BE52-14FD9A54B3E8}"/>
    <cellStyle name="Normal 5 3 4 2 4 4 2" xfId="52907" xr:uid="{D5EAEEF8-607A-426E-A2A3-B587D5EA3E1A}"/>
    <cellStyle name="Normal 5 3 4 2 4 5" xfId="52900" xr:uid="{4F33E398-AD42-43E6-9535-C3C2B4ADC2B5}"/>
    <cellStyle name="Normal 5 3 4 2 5" xfId="24979" xr:uid="{9C4FF712-A4AC-4290-81DA-4F58C7B32D71}"/>
    <cellStyle name="Normal 5 3 4 2 5 2" xfId="24980" xr:uid="{4149D1FA-B6CB-4973-AD64-768A9AB689F2}"/>
    <cellStyle name="Normal 5 3 4 2 5 2 2" xfId="24981" xr:uid="{6F6C426A-1174-449F-9738-70ADE5BE7AA4}"/>
    <cellStyle name="Normal 5 3 4 2 5 2 2 2" xfId="24982" xr:uid="{ACC02E8D-5FF9-49BB-AFB9-D01C0369E8C4}"/>
    <cellStyle name="Normal 5 3 4 2 5 2 2 2 2" xfId="52911" xr:uid="{DA052630-3A61-4068-9AD3-ED075A23E69A}"/>
    <cellStyle name="Normal 5 3 4 2 5 2 2 3" xfId="52910" xr:uid="{AB525013-960C-4904-BD81-76F59DE1F2B4}"/>
    <cellStyle name="Normal 5 3 4 2 5 2 3" xfId="24983" xr:uid="{D9CDFB45-5E65-4E8A-8255-73348015D5DE}"/>
    <cellStyle name="Normal 5 3 4 2 5 2 3 2" xfId="52912" xr:uid="{666D14F9-09CC-43A3-91C8-EC93DEE2F8EE}"/>
    <cellStyle name="Normal 5 3 4 2 5 2 4" xfId="52909" xr:uid="{54569E3F-E13D-4758-A4A9-4D90BD4FD706}"/>
    <cellStyle name="Normal 5 3 4 2 5 3" xfId="24984" xr:uid="{1C4D2D33-5427-461E-B5E0-6E5C3F51279B}"/>
    <cellStyle name="Normal 5 3 4 2 5 3 2" xfId="24985" xr:uid="{6F39C14B-DBA3-42E1-8E42-FFB3948C6D47}"/>
    <cellStyle name="Normal 5 3 4 2 5 3 2 2" xfId="52914" xr:uid="{A80B5163-0540-4F99-A27E-3B59D6DACE31}"/>
    <cellStyle name="Normal 5 3 4 2 5 3 3" xfId="52913" xr:uid="{5F757E98-A7DB-4061-BC65-52DA695A48C2}"/>
    <cellStyle name="Normal 5 3 4 2 5 4" xfId="24986" xr:uid="{BB1AFBFF-2785-4594-BE03-22ED0AF64364}"/>
    <cellStyle name="Normal 5 3 4 2 5 4 2" xfId="52915" xr:uid="{DDD7E196-DE4E-4F22-AC68-D301126AFF02}"/>
    <cellStyle name="Normal 5 3 4 2 5 5" xfId="52908" xr:uid="{B9B5E455-E1DE-4273-B8F7-B8EEB17BAE89}"/>
    <cellStyle name="Normal 5 3 4 2 6" xfId="24987" xr:uid="{C5AF9271-DC77-43DA-AD55-75FDEFDA849C}"/>
    <cellStyle name="Normal 5 3 4 2 6 2" xfId="24988" xr:uid="{0B3B707F-B2C2-40C3-BF41-33E0634BBC4B}"/>
    <cellStyle name="Normal 5 3 4 2 6 2 2" xfId="24989" xr:uid="{5D89DCFB-D11B-4E12-A2D6-BE4D64F7B981}"/>
    <cellStyle name="Normal 5 3 4 2 6 2 2 2" xfId="52918" xr:uid="{48D23128-325C-4D92-ABEF-ADC98CF530B6}"/>
    <cellStyle name="Normal 5 3 4 2 6 2 3" xfId="52917" xr:uid="{0B66A70D-3E63-41F0-AC70-E236FC04D693}"/>
    <cellStyle name="Normal 5 3 4 2 6 3" xfId="24990" xr:uid="{D8B3E874-1231-4DCF-8788-9B92585920B2}"/>
    <cellStyle name="Normal 5 3 4 2 6 3 2" xfId="52919" xr:uid="{A6B03F1F-6357-4E16-AF80-754F2681551B}"/>
    <cellStyle name="Normal 5 3 4 2 6 4" xfId="52916" xr:uid="{F3778284-F87A-476D-9E6E-A1A224C0AF93}"/>
    <cellStyle name="Normal 5 3 4 2 7" xfId="24991" xr:uid="{91E9E593-2DC2-473F-98D4-2D56001CD622}"/>
    <cellStyle name="Normal 5 3 4 2 7 2" xfId="24992" xr:uid="{AB5F6956-BFD5-467D-A295-AD0F2C73B1E3}"/>
    <cellStyle name="Normal 5 3 4 2 7 2 2" xfId="52921" xr:uid="{9015BA0A-56B9-4ABA-99A7-7C8E197DF3F3}"/>
    <cellStyle name="Normal 5 3 4 2 7 3" xfId="52920" xr:uid="{DC99B406-F1C5-4611-A5FB-54B39F3F96D5}"/>
    <cellStyle name="Normal 5 3 4 2 8" xfId="24993" xr:uid="{CFF834CC-50EF-4799-8AFB-F5FB16C6C5C9}"/>
    <cellStyle name="Normal 5 3 4 2 8 2" xfId="52922" xr:uid="{4FA8E0FD-6068-416C-805F-DE931F6743B9}"/>
    <cellStyle name="Normal 5 3 4 2 9" xfId="28001" xr:uid="{51BC7161-516D-4C07-A79C-6BCB96F96484}"/>
    <cellStyle name="Normal 5 3 4 2 9 2" xfId="55919" xr:uid="{A01E04BB-2056-49A2-BDF8-06F1AAB1C789}"/>
    <cellStyle name="Normal 5 3 4 3" xfId="514" xr:uid="{683B54E1-5FAB-4CBC-A895-0593C9A056A3}"/>
    <cellStyle name="Normal 5 3 4 3 2" xfId="24994" xr:uid="{9A20F451-DBC2-40FF-AF46-4B6EEFFDC62F}"/>
    <cellStyle name="Normal 5 3 4 3 2 2" xfId="24995" xr:uid="{C5B18AA6-601F-43DE-9237-68782AB9F4CD}"/>
    <cellStyle name="Normal 5 3 4 3 2 2 2" xfId="24996" xr:uid="{627EB432-C0A4-48EC-8745-0C80B5730250}"/>
    <cellStyle name="Normal 5 3 4 3 2 2 2 2" xfId="24997" xr:uid="{7B5F62AD-9994-401E-9D4C-B6F4B517E83E}"/>
    <cellStyle name="Normal 5 3 4 3 2 2 2 2 2" xfId="24998" xr:uid="{35CAEA0D-F4CF-4D0C-94FC-7D9B06E366EE}"/>
    <cellStyle name="Normal 5 3 4 3 2 2 2 2 2 2" xfId="52927" xr:uid="{08064F61-6F4D-4143-878F-50E0023E1144}"/>
    <cellStyle name="Normal 5 3 4 3 2 2 2 2 3" xfId="52926" xr:uid="{A643E344-85F2-4642-9D29-74462AC259E7}"/>
    <cellStyle name="Normal 5 3 4 3 2 2 2 3" xfId="24999" xr:uid="{54F7D5C9-84D2-4B38-803E-4CC9E68F7901}"/>
    <cellStyle name="Normal 5 3 4 3 2 2 2 3 2" xfId="52928" xr:uid="{8CD845F8-9884-44A5-82AE-832B068CE21B}"/>
    <cellStyle name="Normal 5 3 4 3 2 2 2 4" xfId="52925" xr:uid="{89908F13-BCA5-4E4D-AFD1-33F0C8BFBB51}"/>
    <cellStyle name="Normal 5 3 4 3 2 2 3" xfId="25000" xr:uid="{43C557AB-1119-40E6-A104-8E270F1A0F8E}"/>
    <cellStyle name="Normal 5 3 4 3 2 2 3 2" xfId="25001" xr:uid="{18A22EED-7B24-46DF-B556-50ECB01B7CCB}"/>
    <cellStyle name="Normal 5 3 4 3 2 2 3 2 2" xfId="52930" xr:uid="{EDD04C3A-2A55-4DF5-BB09-10ADAB809142}"/>
    <cellStyle name="Normal 5 3 4 3 2 2 3 3" xfId="52929" xr:uid="{44FB2CAA-ABEC-415D-83C6-0EC12580A475}"/>
    <cellStyle name="Normal 5 3 4 3 2 2 4" xfId="25002" xr:uid="{5AF1987E-CD31-4FB5-BCD7-453929722A33}"/>
    <cellStyle name="Normal 5 3 4 3 2 2 4 2" xfId="52931" xr:uid="{94AE8544-DE73-47B6-B6BB-6AA1DC361D2D}"/>
    <cellStyle name="Normal 5 3 4 3 2 2 5" xfId="52924" xr:uid="{5D274CCE-A76D-4290-A3D1-9500E112A50B}"/>
    <cellStyle name="Normal 5 3 4 3 2 3" xfId="25003" xr:uid="{CD9AF8EA-E599-49C6-8F2A-2E2FFDC88FE6}"/>
    <cellStyle name="Normal 5 3 4 3 2 3 2" xfId="25004" xr:uid="{A6867B50-932B-4239-A850-70CB9E68981D}"/>
    <cellStyle name="Normal 5 3 4 3 2 3 2 2" xfId="25005" xr:uid="{BFC2D6C0-DACA-421C-842E-688BDE7FCE11}"/>
    <cellStyle name="Normal 5 3 4 3 2 3 2 2 2" xfId="52934" xr:uid="{B2E5EA12-BE1F-4594-A17D-81AE0F35903A}"/>
    <cellStyle name="Normal 5 3 4 3 2 3 2 3" xfId="52933" xr:uid="{1E590997-284D-40AA-A2D3-3565258DC2B0}"/>
    <cellStyle name="Normal 5 3 4 3 2 3 3" xfId="25006" xr:uid="{1CCECC12-CCCB-46F2-9024-31E4BD062D85}"/>
    <cellStyle name="Normal 5 3 4 3 2 3 3 2" xfId="52935" xr:uid="{C03694E6-9806-450A-8A6F-7E2BCD398461}"/>
    <cellStyle name="Normal 5 3 4 3 2 3 4" xfId="52932" xr:uid="{744939AE-2FFE-416E-B995-027E35979A77}"/>
    <cellStyle name="Normal 5 3 4 3 2 4" xfId="25007" xr:uid="{192FD6D3-5614-4A8D-985D-17EA3081791F}"/>
    <cellStyle name="Normal 5 3 4 3 2 4 2" xfId="25008" xr:uid="{190CA4FD-5B80-47D5-A89E-DB542E6D1202}"/>
    <cellStyle name="Normal 5 3 4 3 2 4 2 2" xfId="52937" xr:uid="{1223AABE-D385-4533-9CCD-1B4B2856E8C3}"/>
    <cellStyle name="Normal 5 3 4 3 2 4 3" xfId="52936" xr:uid="{91ECD2DA-773A-40AF-AAE3-2EDFA7580E45}"/>
    <cellStyle name="Normal 5 3 4 3 2 5" xfId="25009" xr:uid="{F7B9309E-7A70-4B4A-85A9-3E7F35E54042}"/>
    <cellStyle name="Normal 5 3 4 3 2 5 2" xfId="52938" xr:uid="{63B538F8-4C4A-4089-B9FF-A97939F379F6}"/>
    <cellStyle name="Normal 5 3 4 3 2 6" xfId="52923" xr:uid="{67463E75-9A3D-4AE8-86B8-8CB3785A236D}"/>
    <cellStyle name="Normal 5 3 4 3 3" xfId="25010" xr:uid="{8CA69FC1-3933-4C9A-AB64-E9D7766E9DF7}"/>
    <cellStyle name="Normal 5 3 4 3 3 2" xfId="25011" xr:uid="{57B6B5D3-CC8F-4E05-93EE-26201EC28D62}"/>
    <cellStyle name="Normal 5 3 4 3 3 2 2" xfId="25012" xr:uid="{D69F6E15-7C36-4EAC-A36F-665B319A7CB7}"/>
    <cellStyle name="Normal 5 3 4 3 3 2 2 2" xfId="25013" xr:uid="{7899A16D-A91D-4D36-8793-931CA7CD6D28}"/>
    <cellStyle name="Normal 5 3 4 3 3 2 2 2 2" xfId="52942" xr:uid="{4C82DD3E-6EFD-4513-A208-4C6E5D08E843}"/>
    <cellStyle name="Normal 5 3 4 3 3 2 2 3" xfId="52941" xr:uid="{236ECA7E-5A37-40AF-9A65-CD372111CB21}"/>
    <cellStyle name="Normal 5 3 4 3 3 2 3" xfId="25014" xr:uid="{AAE994FF-82B0-4417-8E36-B54C2F65763F}"/>
    <cellStyle name="Normal 5 3 4 3 3 2 3 2" xfId="52943" xr:uid="{2C758F03-CA53-42F6-9E91-4DFE6A65C17F}"/>
    <cellStyle name="Normal 5 3 4 3 3 2 4" xfId="52940" xr:uid="{486A76B3-A448-4591-93EC-58F671B1C8DF}"/>
    <cellStyle name="Normal 5 3 4 3 3 3" xfId="25015" xr:uid="{C3D96287-DAA5-4E36-A9F0-D58BDFC88D41}"/>
    <cellStyle name="Normal 5 3 4 3 3 3 2" xfId="25016" xr:uid="{AE3145A1-8F6F-4C80-BAD4-65EDE1AAACAE}"/>
    <cellStyle name="Normal 5 3 4 3 3 3 2 2" xfId="52945" xr:uid="{6D08BEAB-2455-4C09-BEF9-6AB42FD145EE}"/>
    <cellStyle name="Normal 5 3 4 3 3 3 3" xfId="52944" xr:uid="{EE226A6A-320F-47C6-80E9-EAD37B12967F}"/>
    <cellStyle name="Normal 5 3 4 3 3 4" xfId="25017" xr:uid="{760C5879-D4AC-4427-B19F-DE048FA6FD29}"/>
    <cellStyle name="Normal 5 3 4 3 3 4 2" xfId="52946" xr:uid="{B2B72692-F858-43C4-9C3D-47FCDE23A063}"/>
    <cellStyle name="Normal 5 3 4 3 3 5" xfId="52939" xr:uid="{6FF90CB5-8BBB-4BB7-962A-8A50FE97B817}"/>
    <cellStyle name="Normal 5 3 4 3 4" xfId="25018" xr:uid="{53CC67F7-BCDC-4699-A3B8-FD89C427158D}"/>
    <cellStyle name="Normal 5 3 4 3 4 2" xfId="25019" xr:uid="{99B65372-9FB7-42AE-AAC5-D8428F77915E}"/>
    <cellStyle name="Normal 5 3 4 3 4 2 2" xfId="25020" xr:uid="{91601FB0-EDE5-471D-81EA-4589CC7F03E2}"/>
    <cellStyle name="Normal 5 3 4 3 4 2 2 2" xfId="25021" xr:uid="{68ADEE8E-2DCB-4116-8FCB-20DB457C56AA}"/>
    <cellStyle name="Normal 5 3 4 3 4 2 2 2 2" xfId="52950" xr:uid="{1588B390-9CA9-4FA3-A177-C1BF67354CFF}"/>
    <cellStyle name="Normal 5 3 4 3 4 2 2 3" xfId="52949" xr:uid="{221C94A3-A2F1-49CA-A2DA-5AC331A183EF}"/>
    <cellStyle name="Normal 5 3 4 3 4 2 3" xfId="25022" xr:uid="{ED7A1A9C-2DC3-41C1-95F5-5994543E8967}"/>
    <cellStyle name="Normal 5 3 4 3 4 2 3 2" xfId="52951" xr:uid="{5C10DFC3-7FFD-4E4A-A87C-11FE445D34F5}"/>
    <cellStyle name="Normal 5 3 4 3 4 2 4" xfId="52948" xr:uid="{6111696B-BC3F-481F-823B-A7688965C243}"/>
    <cellStyle name="Normal 5 3 4 3 4 3" xfId="25023" xr:uid="{360A707E-0E36-4190-9406-C23F5F5BA770}"/>
    <cellStyle name="Normal 5 3 4 3 4 3 2" xfId="25024" xr:uid="{91681D96-5856-4BFD-9B5C-6F0A7B4AEBDE}"/>
    <cellStyle name="Normal 5 3 4 3 4 3 2 2" xfId="52953" xr:uid="{533C06D6-5E55-4E00-AB39-9FFC415AA360}"/>
    <cellStyle name="Normal 5 3 4 3 4 3 3" xfId="52952" xr:uid="{E39DCB0F-7C22-401C-BFB4-4B7304C2FAF2}"/>
    <cellStyle name="Normal 5 3 4 3 4 4" xfId="25025" xr:uid="{9E6B2DEB-A2D8-4B1C-978C-9AB01B3312C4}"/>
    <cellStyle name="Normal 5 3 4 3 4 4 2" xfId="52954" xr:uid="{67CE91A1-E7E7-4B16-972D-0EB2AC2A324A}"/>
    <cellStyle name="Normal 5 3 4 3 4 5" xfId="52947" xr:uid="{5655327D-1288-42FC-80ED-1D43BCC29B9B}"/>
    <cellStyle name="Normal 5 3 4 3 5" xfId="25026" xr:uid="{11B44BE3-497C-4AC9-A72B-B7323CDC5AFE}"/>
    <cellStyle name="Normal 5 3 4 3 5 2" xfId="25027" xr:uid="{A7B8D2C6-5A23-4FE6-A11A-D39C74FE40B6}"/>
    <cellStyle name="Normal 5 3 4 3 5 2 2" xfId="25028" xr:uid="{4E929CE0-061B-4B49-807A-1BCF1B320766}"/>
    <cellStyle name="Normal 5 3 4 3 5 2 2 2" xfId="52957" xr:uid="{4CF8DEE5-AF7C-48AF-922C-C2C20B867C9E}"/>
    <cellStyle name="Normal 5 3 4 3 5 2 3" xfId="52956" xr:uid="{C093C05A-F9FE-4E8D-872C-9FC4A1D2D066}"/>
    <cellStyle name="Normal 5 3 4 3 5 3" xfId="25029" xr:uid="{3A34BE92-521A-404A-87A4-29BC0EBDA24E}"/>
    <cellStyle name="Normal 5 3 4 3 5 3 2" xfId="52958" xr:uid="{D02B404E-F1B3-4677-B83D-BE2C1D633056}"/>
    <cellStyle name="Normal 5 3 4 3 5 4" xfId="52955" xr:uid="{B278696C-A00B-4F2F-9A4F-10ACA0B5322C}"/>
    <cellStyle name="Normal 5 3 4 3 6" xfId="25030" xr:uid="{87B5D881-ECD2-49EA-AE63-20AD4DAC3C20}"/>
    <cellStyle name="Normal 5 3 4 3 6 2" xfId="25031" xr:uid="{C233FBC8-8E16-4B32-9E3F-672A9EF0F905}"/>
    <cellStyle name="Normal 5 3 4 3 6 2 2" xfId="52960" xr:uid="{9B276A56-B3E4-452A-81BB-51B6BF8CF65C}"/>
    <cellStyle name="Normal 5 3 4 3 6 3" xfId="52959" xr:uid="{72C87D52-A192-4092-9421-2384D94575F6}"/>
    <cellStyle name="Normal 5 3 4 3 7" xfId="25032" xr:uid="{C80EC742-ABF3-485E-9CE2-EA3FB29296BB}"/>
    <cellStyle name="Normal 5 3 4 3 7 2" xfId="52961" xr:uid="{BBFE8705-AC64-4118-B9A1-FB6E4C6CDCB6}"/>
    <cellStyle name="Normal 5 3 4 3 8" xfId="28493" xr:uid="{46CF4181-0199-4641-8856-79252A08D481}"/>
    <cellStyle name="Normal 5 3 4 4" xfId="25033" xr:uid="{BB1758C6-034D-4485-950E-514CF1522BE1}"/>
    <cellStyle name="Normal 5 3 4 4 2" xfId="25034" xr:uid="{C6965890-925A-43B6-BF27-9691319DDEC8}"/>
    <cellStyle name="Normal 5 3 4 4 2 2" xfId="25035" xr:uid="{9545F780-75C6-43DA-8F93-45A74263B590}"/>
    <cellStyle name="Normal 5 3 4 4 2 2 2" xfId="25036" xr:uid="{FC7EE02B-CDC1-41A5-9602-3E3E6108E44D}"/>
    <cellStyle name="Normal 5 3 4 4 2 2 2 2" xfId="25037" xr:uid="{6C49083D-54C9-4572-BD61-231AFD319388}"/>
    <cellStyle name="Normal 5 3 4 4 2 2 2 2 2" xfId="52966" xr:uid="{355C4DEB-7D4A-4058-9F55-2D1106BB91C6}"/>
    <cellStyle name="Normal 5 3 4 4 2 2 2 3" xfId="52965" xr:uid="{EFE7495E-8C3D-4F65-BD1A-0E5BA57EA707}"/>
    <cellStyle name="Normal 5 3 4 4 2 2 3" xfId="25038" xr:uid="{E2AB796C-AED9-49F2-9031-82AE9DB1ED45}"/>
    <cellStyle name="Normal 5 3 4 4 2 2 3 2" xfId="52967" xr:uid="{EF0FB8FA-F879-4946-ABE2-DEA051D9F3FB}"/>
    <cellStyle name="Normal 5 3 4 4 2 2 4" xfId="52964" xr:uid="{3D7E7741-49E3-4907-9230-74FC6026C53F}"/>
    <cellStyle name="Normal 5 3 4 4 2 3" xfId="25039" xr:uid="{15C0BAAE-37A0-4232-B800-799FBDB5E80F}"/>
    <cellStyle name="Normal 5 3 4 4 2 3 2" xfId="25040" xr:uid="{9569FBA6-39D3-4646-962C-B3F9FDAC5467}"/>
    <cellStyle name="Normal 5 3 4 4 2 3 2 2" xfId="52969" xr:uid="{9C747936-C8D5-4CC5-9D53-6263485A32E6}"/>
    <cellStyle name="Normal 5 3 4 4 2 3 3" xfId="52968" xr:uid="{F226A4F8-61D9-4CAD-B262-E06F88964A48}"/>
    <cellStyle name="Normal 5 3 4 4 2 4" xfId="25041" xr:uid="{178D31A5-B14B-49ED-97F8-110DEE9B8A50}"/>
    <cellStyle name="Normal 5 3 4 4 2 4 2" xfId="52970" xr:uid="{06FAA096-4DFB-409F-BC6A-839535B22DEF}"/>
    <cellStyle name="Normal 5 3 4 4 2 5" xfId="52963" xr:uid="{03C28DF0-7DF4-4DB9-97EF-2A933E82860D}"/>
    <cellStyle name="Normal 5 3 4 4 3" xfId="25042" xr:uid="{52AC4445-624A-4A29-BDF9-2D103F7C2C5E}"/>
    <cellStyle name="Normal 5 3 4 4 3 2" xfId="25043" xr:uid="{CD988CA4-1965-4D24-B901-8BD76D67573A}"/>
    <cellStyle name="Normal 5 3 4 4 3 2 2" xfId="25044" xr:uid="{E3ACBB79-3CE4-4FF0-AF8C-4B4D31D28717}"/>
    <cellStyle name="Normal 5 3 4 4 3 2 2 2" xfId="52973" xr:uid="{EB26A388-BD28-4CDB-9882-C146BA855058}"/>
    <cellStyle name="Normal 5 3 4 4 3 2 3" xfId="52972" xr:uid="{4DC8492B-3AAB-4B40-BB32-87FE9E0E41EA}"/>
    <cellStyle name="Normal 5 3 4 4 3 3" xfId="25045" xr:uid="{B27A3019-5AC3-49DD-A049-8A79EAF1D39A}"/>
    <cellStyle name="Normal 5 3 4 4 3 3 2" xfId="52974" xr:uid="{5695DE3B-765F-4580-B6FB-78438DFD3574}"/>
    <cellStyle name="Normal 5 3 4 4 3 4" xfId="52971" xr:uid="{E9408B6B-D293-4A04-A3F9-796A5BC4D2B0}"/>
    <cellStyle name="Normal 5 3 4 4 4" xfId="25046" xr:uid="{26478497-6F7F-4805-A52B-1A717F9305EF}"/>
    <cellStyle name="Normal 5 3 4 4 4 2" xfId="25047" xr:uid="{9161A3C2-9D17-43D8-AD99-2DF82F42D686}"/>
    <cellStyle name="Normal 5 3 4 4 4 2 2" xfId="52976" xr:uid="{3FD2E9EF-7832-4FF7-91CB-6865DF3A0534}"/>
    <cellStyle name="Normal 5 3 4 4 4 3" xfId="52975" xr:uid="{A1042144-8D02-4369-8D66-C9E6449F98FD}"/>
    <cellStyle name="Normal 5 3 4 4 5" xfId="25048" xr:uid="{BF807957-F309-4F34-9C64-158B362B63B2}"/>
    <cellStyle name="Normal 5 3 4 4 5 2" xfId="52977" xr:uid="{F228F886-67FA-45E8-AFA4-1276F7DF3AC4}"/>
    <cellStyle name="Normal 5 3 4 4 6" xfId="52962" xr:uid="{D12523B0-CDBC-4671-9F29-4FC0F8EFB403}"/>
    <cellStyle name="Normal 5 3 4 5" xfId="25049" xr:uid="{7579F849-5C0C-4612-812E-203EEF987136}"/>
    <cellStyle name="Normal 5 3 4 5 2" xfId="25050" xr:uid="{6D2E0B34-51EF-47EF-9C49-20E7E394DDD0}"/>
    <cellStyle name="Normal 5 3 4 5 2 2" xfId="25051" xr:uid="{F8FEB8B0-98F6-4917-A957-00DBBA6A8479}"/>
    <cellStyle name="Normal 5 3 4 5 2 2 2" xfId="25052" xr:uid="{DCB3B16C-8857-4D88-9B6D-5560E58A9E8C}"/>
    <cellStyle name="Normal 5 3 4 5 2 2 2 2" xfId="52981" xr:uid="{DE7ED44D-D1BD-4086-B70A-3606977FAA54}"/>
    <cellStyle name="Normal 5 3 4 5 2 2 3" xfId="52980" xr:uid="{24C10829-2255-4CF1-8994-465C1CC9C1F2}"/>
    <cellStyle name="Normal 5 3 4 5 2 3" xfId="25053" xr:uid="{BA5606F4-2D18-4D8F-9FE1-4272D24B91F8}"/>
    <cellStyle name="Normal 5 3 4 5 2 3 2" xfId="52982" xr:uid="{DA311859-4474-4214-B926-205D8A4F6A45}"/>
    <cellStyle name="Normal 5 3 4 5 2 4" xfId="52979" xr:uid="{FD9B8A4E-FC1A-4D9A-AE5E-A9A686F5828E}"/>
    <cellStyle name="Normal 5 3 4 5 3" xfId="25054" xr:uid="{75E22FB4-EAC1-484B-9EA9-8ECC52EA356B}"/>
    <cellStyle name="Normal 5 3 4 5 3 2" xfId="25055" xr:uid="{A7BA4CDE-CB44-491F-83A9-F244BBF0346C}"/>
    <cellStyle name="Normal 5 3 4 5 3 2 2" xfId="52984" xr:uid="{93BC79E6-A8E1-4B16-BCC8-4799215DB3A4}"/>
    <cellStyle name="Normal 5 3 4 5 3 3" xfId="52983" xr:uid="{00911430-8EB0-4328-9596-6E87FC10950C}"/>
    <cellStyle name="Normal 5 3 4 5 4" xfId="25056" xr:uid="{DDDAD997-4BA1-43D6-A154-AD66516B5FA6}"/>
    <cellStyle name="Normal 5 3 4 5 4 2" xfId="52985" xr:uid="{3573F2D3-45E6-4F73-8FFC-3A238E8756A7}"/>
    <cellStyle name="Normal 5 3 4 5 5" xfId="52978" xr:uid="{5A98D3EA-AEFA-421E-BE06-B61E9D609D0E}"/>
    <cellStyle name="Normal 5 3 4 6" xfId="25057" xr:uid="{D877B251-E2F3-4E0B-AE98-DEB6D4FB9217}"/>
    <cellStyle name="Normal 5 3 4 6 2" xfId="25058" xr:uid="{9D7D4359-9C7C-419D-8C5B-D7A1FEC1EB9B}"/>
    <cellStyle name="Normal 5 3 4 6 2 2" xfId="25059" xr:uid="{EFDF0D90-9CE9-455F-B341-9B35B980F3A2}"/>
    <cellStyle name="Normal 5 3 4 6 2 2 2" xfId="25060" xr:uid="{622BCE65-4024-442C-BE49-0F22BADFAD2A}"/>
    <cellStyle name="Normal 5 3 4 6 2 2 2 2" xfId="52989" xr:uid="{29C26B33-6EE3-4055-B25B-89CA9C2D6B2A}"/>
    <cellStyle name="Normal 5 3 4 6 2 2 3" xfId="52988" xr:uid="{2E890F06-364F-4D71-83DB-5AE063CDAB60}"/>
    <cellStyle name="Normal 5 3 4 6 2 3" xfId="25061" xr:uid="{6277B313-8348-428C-815B-0AB2B3497F14}"/>
    <cellStyle name="Normal 5 3 4 6 2 3 2" xfId="52990" xr:uid="{B6566E4E-FEDB-4130-9B14-F3380C9B3B01}"/>
    <cellStyle name="Normal 5 3 4 6 2 4" xfId="52987" xr:uid="{CD7A0B67-4924-4E5F-8934-D0C1A13B8D5B}"/>
    <cellStyle name="Normal 5 3 4 6 3" xfId="25062" xr:uid="{A5FCBAA4-F57B-4059-B400-94BC67FCE184}"/>
    <cellStyle name="Normal 5 3 4 6 3 2" xfId="25063" xr:uid="{CEE61B83-54D4-4B45-B9C4-272788D18E55}"/>
    <cellStyle name="Normal 5 3 4 6 3 2 2" xfId="52992" xr:uid="{60AF94C5-DE7F-4EE7-8C11-15E16DA62984}"/>
    <cellStyle name="Normal 5 3 4 6 3 3" xfId="52991" xr:uid="{02850616-28B6-4688-AF41-B75212BE9A09}"/>
    <cellStyle name="Normal 5 3 4 6 4" xfId="25064" xr:uid="{BEDCB4B2-395A-4DB0-B476-D1A18F69A86C}"/>
    <cellStyle name="Normal 5 3 4 6 4 2" xfId="52993" xr:uid="{67B1B061-75D5-450F-B3CB-94EECC2F0218}"/>
    <cellStyle name="Normal 5 3 4 6 5" xfId="52986" xr:uid="{385E4C1F-3ED1-4BAD-8CAD-AF9D9121ACD4}"/>
    <cellStyle name="Normal 5 3 4 7" xfId="25065" xr:uid="{A11D7F82-43AB-48F7-BB29-9FF426F73D7B}"/>
    <cellStyle name="Normal 5 3 4 7 2" xfId="25066" xr:uid="{2F6279F9-75FE-4D06-803A-6222FF15EF8D}"/>
    <cellStyle name="Normal 5 3 4 7 2 2" xfId="25067" xr:uid="{513F7765-C9CB-491F-B479-77524FD0CE9C}"/>
    <cellStyle name="Normal 5 3 4 7 2 2 2" xfId="52996" xr:uid="{0F51AA10-9053-462A-8137-1D82B32EE6E0}"/>
    <cellStyle name="Normal 5 3 4 7 2 3" xfId="52995" xr:uid="{9F965C5E-EDA3-4347-8580-A5C44935636F}"/>
    <cellStyle name="Normal 5 3 4 7 3" xfId="25068" xr:uid="{16A09A27-0799-4F3D-956D-D5D9284EEB7D}"/>
    <cellStyle name="Normal 5 3 4 7 3 2" xfId="52997" xr:uid="{AC82B473-9986-47E0-A8F2-B91A17BC0ED7}"/>
    <cellStyle name="Normal 5 3 4 7 4" xfId="52994" xr:uid="{BC0A7018-6630-4B1E-B058-9102F595683F}"/>
    <cellStyle name="Normal 5 3 4 8" xfId="25069" xr:uid="{8D85E43D-F46B-4A4B-9C0D-E0ECFD8A0293}"/>
    <cellStyle name="Normal 5 3 4 8 2" xfId="25070" xr:uid="{80ECB562-4299-46B3-AD5A-3E5B4171726E}"/>
    <cellStyle name="Normal 5 3 4 8 2 2" xfId="52999" xr:uid="{69652EC2-D074-4C14-8DD8-38786765275B}"/>
    <cellStyle name="Normal 5 3 4 8 3" xfId="52998" xr:uid="{B34C4F3E-156C-4BC0-BD31-11AE616833E3}"/>
    <cellStyle name="Normal 5 3 4 9" xfId="25071" xr:uid="{729DF63A-FF09-4D46-BB8E-F8567C932BAD}"/>
    <cellStyle name="Normal 5 3 4 9 2" xfId="53000" xr:uid="{33B5F237-6189-4374-B34C-EA99D4B33617}"/>
    <cellStyle name="Normal 5 3 5" xfId="244" xr:uid="{40F1E271-92E3-4C4D-980F-C4CB90B74629}"/>
    <cellStyle name="Normal 5 3 5 10" xfId="28225" xr:uid="{3ABB2E56-33EB-4769-8DE4-42EB4AAAD09E}"/>
    <cellStyle name="Normal 5 3 5 2" xfId="591" xr:uid="{7FE5039A-655E-483F-B509-339103E7B4AB}"/>
    <cellStyle name="Normal 5 3 5 2 2" xfId="25072" xr:uid="{DAC02207-9930-4915-BB82-9CC4A0B565D1}"/>
    <cellStyle name="Normal 5 3 5 2 2 2" xfId="25073" xr:uid="{9DF2D72B-9E9F-4862-97CC-1BC3AD42556C}"/>
    <cellStyle name="Normal 5 3 5 2 2 2 2" xfId="25074" xr:uid="{ACD12A0D-5EE5-4245-90B5-5986E24DE002}"/>
    <cellStyle name="Normal 5 3 5 2 2 2 2 2" xfId="25075" xr:uid="{4AEB870C-5667-4AF2-B557-4907B5874FF3}"/>
    <cellStyle name="Normal 5 3 5 2 2 2 2 2 2" xfId="25076" xr:uid="{26C74221-B82B-49B7-AFDF-9520F74172FC}"/>
    <cellStyle name="Normal 5 3 5 2 2 2 2 2 2 2" xfId="53005" xr:uid="{F9D8E1B6-32AD-4092-997A-30B813D83C08}"/>
    <cellStyle name="Normal 5 3 5 2 2 2 2 2 3" xfId="53004" xr:uid="{13113632-C9F5-47AF-9060-848BD93495F8}"/>
    <cellStyle name="Normal 5 3 5 2 2 2 2 3" xfId="25077" xr:uid="{19D3E53B-16F1-4BA1-B651-54E5BA2D3A38}"/>
    <cellStyle name="Normal 5 3 5 2 2 2 2 3 2" xfId="53006" xr:uid="{ABD7CE04-2FF0-4845-A9C2-8F9DA546B628}"/>
    <cellStyle name="Normal 5 3 5 2 2 2 2 4" xfId="53003" xr:uid="{7BF840C1-06BC-46E7-8915-007451D55835}"/>
    <cellStyle name="Normal 5 3 5 2 2 2 3" xfId="25078" xr:uid="{0954F513-0D7E-407E-8201-104E8A5BC4E1}"/>
    <cellStyle name="Normal 5 3 5 2 2 2 3 2" xfId="25079" xr:uid="{2DDDD9D1-661A-4C57-B95D-943699288198}"/>
    <cellStyle name="Normal 5 3 5 2 2 2 3 2 2" xfId="53008" xr:uid="{BDCFC19E-978F-4887-9727-967575932F42}"/>
    <cellStyle name="Normal 5 3 5 2 2 2 3 3" xfId="53007" xr:uid="{4E01F663-999B-4E68-B9CE-5133124E5F70}"/>
    <cellStyle name="Normal 5 3 5 2 2 2 4" xfId="25080" xr:uid="{1D6BD7A4-E908-4C4F-BBA4-7BB06C8F2440}"/>
    <cellStyle name="Normal 5 3 5 2 2 2 4 2" xfId="53009" xr:uid="{7D229F1B-6255-4B93-B9B5-C2126D51B620}"/>
    <cellStyle name="Normal 5 3 5 2 2 2 5" xfId="53002" xr:uid="{6CC01FB9-6D34-4C14-A801-094911A9157F}"/>
    <cellStyle name="Normal 5 3 5 2 2 3" xfId="25081" xr:uid="{0EDF1FDA-3CC8-407A-9452-3D0001822020}"/>
    <cellStyle name="Normal 5 3 5 2 2 3 2" xfId="25082" xr:uid="{E2991923-9EB2-424D-B154-84259C32E191}"/>
    <cellStyle name="Normal 5 3 5 2 2 3 2 2" xfId="25083" xr:uid="{DDFA8556-7919-4E9F-9CF5-DC34B1FA93E4}"/>
    <cellStyle name="Normal 5 3 5 2 2 3 2 2 2" xfId="53012" xr:uid="{77301731-760E-4D84-B45B-12F3A0AF194F}"/>
    <cellStyle name="Normal 5 3 5 2 2 3 2 3" xfId="53011" xr:uid="{BF969589-EF96-4148-AD79-167007288959}"/>
    <cellStyle name="Normal 5 3 5 2 2 3 3" xfId="25084" xr:uid="{978827B5-4290-4143-ACCA-86ED2B67DCFC}"/>
    <cellStyle name="Normal 5 3 5 2 2 3 3 2" xfId="53013" xr:uid="{3D167C23-4B04-46CD-816E-63CEFD765770}"/>
    <cellStyle name="Normal 5 3 5 2 2 3 4" xfId="53010" xr:uid="{FDFC8861-088C-46D8-AF0E-6DCE4BA1DF7A}"/>
    <cellStyle name="Normal 5 3 5 2 2 4" xfId="25085" xr:uid="{F47419FC-4036-430D-A6BF-98E4E5E3A4A8}"/>
    <cellStyle name="Normal 5 3 5 2 2 4 2" xfId="25086" xr:uid="{01C19AA2-E3D0-4CD4-8795-B8E6ABA3523D}"/>
    <cellStyle name="Normal 5 3 5 2 2 4 2 2" xfId="53015" xr:uid="{4ED96269-C0AA-4AEB-AA97-A0CBE5C76188}"/>
    <cellStyle name="Normal 5 3 5 2 2 4 3" xfId="53014" xr:uid="{97AB6C09-8458-4A1E-A125-F265534F4F3F}"/>
    <cellStyle name="Normal 5 3 5 2 2 5" xfId="25087" xr:uid="{4D2A365A-51E4-4D70-BE90-5278F2699836}"/>
    <cellStyle name="Normal 5 3 5 2 2 5 2" xfId="53016" xr:uid="{CE063B8F-47FB-447A-8827-84E058B40169}"/>
    <cellStyle name="Normal 5 3 5 2 2 6" xfId="53001" xr:uid="{3044F50C-8CD4-48DD-817D-B9E4F0F628BF}"/>
    <cellStyle name="Normal 5 3 5 2 3" xfId="25088" xr:uid="{91E5EB79-6B2E-4032-BF01-901AF140A981}"/>
    <cellStyle name="Normal 5 3 5 2 3 2" xfId="25089" xr:uid="{CE6B402E-DA3F-4705-981D-87D61870D04F}"/>
    <cellStyle name="Normal 5 3 5 2 3 2 2" xfId="25090" xr:uid="{6D5B8F2C-5384-47DE-AE2D-C68FA058780E}"/>
    <cellStyle name="Normal 5 3 5 2 3 2 2 2" xfId="25091" xr:uid="{54354C89-0B11-45FC-BAE5-CAC2D44571D6}"/>
    <cellStyle name="Normal 5 3 5 2 3 2 2 2 2" xfId="53020" xr:uid="{AB31D301-7FCD-4F44-8748-9FC40A6610F9}"/>
    <cellStyle name="Normal 5 3 5 2 3 2 2 3" xfId="53019" xr:uid="{EE4B2F85-A9D4-465C-A477-B904714C4B1C}"/>
    <cellStyle name="Normal 5 3 5 2 3 2 3" xfId="25092" xr:uid="{2504C83C-BF2B-4223-A8FA-2C05D73E696B}"/>
    <cellStyle name="Normal 5 3 5 2 3 2 3 2" xfId="53021" xr:uid="{B7744725-851C-427F-817F-AD3E3E4BA311}"/>
    <cellStyle name="Normal 5 3 5 2 3 2 4" xfId="53018" xr:uid="{43BA3108-E899-419D-9F09-4832C88E1328}"/>
    <cellStyle name="Normal 5 3 5 2 3 3" xfId="25093" xr:uid="{22C1A04E-1278-4232-8C77-9DC25C35222A}"/>
    <cellStyle name="Normal 5 3 5 2 3 3 2" xfId="25094" xr:uid="{9DB24D08-2EAD-42A4-875F-6CA94F183362}"/>
    <cellStyle name="Normal 5 3 5 2 3 3 2 2" xfId="53023" xr:uid="{5DCBFFBE-3C9B-43A6-9DE6-992864FC8FD3}"/>
    <cellStyle name="Normal 5 3 5 2 3 3 3" xfId="53022" xr:uid="{90BE78D9-50B6-47F7-BDE1-E8F3B8ADDA26}"/>
    <cellStyle name="Normal 5 3 5 2 3 4" xfId="25095" xr:uid="{06F173D8-B812-4D35-8326-ABDD2C1B3C8D}"/>
    <cellStyle name="Normal 5 3 5 2 3 4 2" xfId="53024" xr:uid="{7C129A6F-B9E8-45FA-B488-211890418F3E}"/>
    <cellStyle name="Normal 5 3 5 2 3 5" xfId="53017" xr:uid="{2446E998-EE0F-466E-9CC7-681D450E1064}"/>
    <cellStyle name="Normal 5 3 5 2 4" xfId="25096" xr:uid="{34AF75D5-B118-42D7-8358-D7CE31915631}"/>
    <cellStyle name="Normal 5 3 5 2 4 2" xfId="25097" xr:uid="{A5E59FD7-0338-47B9-94A3-D561FF1A607E}"/>
    <cellStyle name="Normal 5 3 5 2 4 2 2" xfId="25098" xr:uid="{60EDDFEC-2E0B-4AD1-BFD3-41E3DAE6DF7E}"/>
    <cellStyle name="Normal 5 3 5 2 4 2 2 2" xfId="25099" xr:uid="{2862D2E5-CCAC-4A21-8471-680B43CD69D1}"/>
    <cellStyle name="Normal 5 3 5 2 4 2 2 2 2" xfId="53028" xr:uid="{A413872D-961D-4226-813E-CC23060AAA51}"/>
    <cellStyle name="Normal 5 3 5 2 4 2 2 3" xfId="53027" xr:uid="{58C704B2-EB41-4D72-A4DA-C83A52D6AFE0}"/>
    <cellStyle name="Normal 5 3 5 2 4 2 3" xfId="25100" xr:uid="{862F75CE-3A85-4A5E-B81F-3AE2B3BF7AEE}"/>
    <cellStyle name="Normal 5 3 5 2 4 2 3 2" xfId="53029" xr:uid="{E6336062-5734-4EDA-8F6D-3DF951DEADB0}"/>
    <cellStyle name="Normal 5 3 5 2 4 2 4" xfId="53026" xr:uid="{2325891E-54F0-468F-876B-2343AB0C7C0D}"/>
    <cellStyle name="Normal 5 3 5 2 4 3" xfId="25101" xr:uid="{7D1889B6-7F0B-411C-A9B1-22F644F513AC}"/>
    <cellStyle name="Normal 5 3 5 2 4 3 2" xfId="25102" xr:uid="{49AAE996-A3BB-4BE1-BE05-F44B8873DEFE}"/>
    <cellStyle name="Normal 5 3 5 2 4 3 2 2" xfId="53031" xr:uid="{54FE1AB5-D67F-4832-BE7F-A6D01CB9F8A1}"/>
    <cellStyle name="Normal 5 3 5 2 4 3 3" xfId="53030" xr:uid="{DE8F1646-3F4F-4360-ABFE-235FEF43BA1F}"/>
    <cellStyle name="Normal 5 3 5 2 4 4" xfId="25103" xr:uid="{E7BC62B4-A70D-411D-9632-5C0A7A828BE5}"/>
    <cellStyle name="Normal 5 3 5 2 4 4 2" xfId="53032" xr:uid="{6E3E4247-A891-4134-9E26-78CD46B33DD7}"/>
    <cellStyle name="Normal 5 3 5 2 4 5" xfId="53025" xr:uid="{6FE8A1A1-58DB-4B6C-8CA9-B5E4BCB6C868}"/>
    <cellStyle name="Normal 5 3 5 2 5" xfId="25104" xr:uid="{EBC339D1-D789-4986-94ED-197162CF20FA}"/>
    <cellStyle name="Normal 5 3 5 2 5 2" xfId="25105" xr:uid="{C5C0621D-EE25-403A-B595-9255F7D018DB}"/>
    <cellStyle name="Normal 5 3 5 2 5 2 2" xfId="25106" xr:uid="{27BAD8B4-122E-43BC-9864-F2D844D891D5}"/>
    <cellStyle name="Normal 5 3 5 2 5 2 2 2" xfId="53035" xr:uid="{DFB43650-034F-4C43-9E4E-A4D80312290C}"/>
    <cellStyle name="Normal 5 3 5 2 5 2 3" xfId="53034" xr:uid="{9FA87FF3-F047-4DE4-9680-117F09626924}"/>
    <cellStyle name="Normal 5 3 5 2 5 3" xfId="25107" xr:uid="{837E5928-6016-47F6-8914-BF709A6CF0FA}"/>
    <cellStyle name="Normal 5 3 5 2 5 3 2" xfId="53036" xr:uid="{DD63D81B-081D-49ED-B031-1DD31AFFA259}"/>
    <cellStyle name="Normal 5 3 5 2 5 4" xfId="53033" xr:uid="{A467BE42-5B17-4CC1-A12A-D88912609B18}"/>
    <cellStyle name="Normal 5 3 5 2 6" xfId="25108" xr:uid="{41950B20-A123-4835-BF1F-8624A60D3C1F}"/>
    <cellStyle name="Normal 5 3 5 2 6 2" xfId="25109" xr:uid="{A17966DA-4D1A-45BA-B60E-AC6F3077E387}"/>
    <cellStyle name="Normal 5 3 5 2 6 2 2" xfId="53038" xr:uid="{4073D1BC-E5DA-4C51-BCBC-8A18E82E9A11}"/>
    <cellStyle name="Normal 5 3 5 2 6 3" xfId="53037" xr:uid="{2180B893-D860-4CAC-920B-6E302B4B24CF}"/>
    <cellStyle name="Normal 5 3 5 2 7" xfId="25110" xr:uid="{DDFC620E-A7E3-4152-BECF-97A69B818892}"/>
    <cellStyle name="Normal 5 3 5 2 7 2" xfId="53039" xr:uid="{4EBF91A4-E3BB-47E0-A05F-08764F6B6348}"/>
    <cellStyle name="Normal 5 3 5 2 8" xfId="28570" xr:uid="{AD3333A7-1834-4174-B381-FA65B02AC4F7}"/>
    <cellStyle name="Normal 5 3 5 3" xfId="25111" xr:uid="{61DD3996-EB05-494C-B781-31B21564835E}"/>
    <cellStyle name="Normal 5 3 5 3 2" xfId="25112" xr:uid="{F41555FD-23EC-45F3-B168-8CF13218504A}"/>
    <cellStyle name="Normal 5 3 5 3 2 2" xfId="25113" xr:uid="{6F329B00-F97B-4483-8A93-F099D63295AA}"/>
    <cellStyle name="Normal 5 3 5 3 2 2 2" xfId="25114" xr:uid="{16C2630E-CACA-4CF6-91BA-56874EDC81EB}"/>
    <cellStyle name="Normal 5 3 5 3 2 2 2 2" xfId="25115" xr:uid="{AC20A9DC-D5E5-4DC8-8665-49A30924A6E3}"/>
    <cellStyle name="Normal 5 3 5 3 2 2 2 2 2" xfId="53044" xr:uid="{0EE7E75A-C9C7-4153-A414-527F95AFDADE}"/>
    <cellStyle name="Normal 5 3 5 3 2 2 2 3" xfId="53043" xr:uid="{7E621F51-F3DA-4A01-9B8A-D31D1660F0B4}"/>
    <cellStyle name="Normal 5 3 5 3 2 2 3" xfId="25116" xr:uid="{003AD9B9-4993-4A44-8ED1-9A29F2D05901}"/>
    <cellStyle name="Normal 5 3 5 3 2 2 3 2" xfId="53045" xr:uid="{C96B1609-80CD-43D1-BD3B-3CFB4D7DAD73}"/>
    <cellStyle name="Normal 5 3 5 3 2 2 4" xfId="53042" xr:uid="{A290F0C3-6D5B-4A52-AF0D-CA823B6E450D}"/>
    <cellStyle name="Normal 5 3 5 3 2 3" xfId="25117" xr:uid="{D997AE11-CFD9-4B58-9BC1-B9CFAD63BD5D}"/>
    <cellStyle name="Normal 5 3 5 3 2 3 2" xfId="25118" xr:uid="{83DEDF21-2810-483F-87A4-223F31FBF797}"/>
    <cellStyle name="Normal 5 3 5 3 2 3 2 2" xfId="53047" xr:uid="{922B9F39-1CA8-4A3A-A034-33ECE0466BCA}"/>
    <cellStyle name="Normal 5 3 5 3 2 3 3" xfId="53046" xr:uid="{E762C2C8-B379-4776-A702-3017AB245E21}"/>
    <cellStyle name="Normal 5 3 5 3 2 4" xfId="25119" xr:uid="{E29A3949-2CA0-477E-A630-A8510583CB8B}"/>
    <cellStyle name="Normal 5 3 5 3 2 4 2" xfId="53048" xr:uid="{284B725A-1B82-4DDD-91E1-B4CED40F09E4}"/>
    <cellStyle name="Normal 5 3 5 3 2 5" xfId="53041" xr:uid="{A888826C-76C3-49F1-A467-974424D8C715}"/>
    <cellStyle name="Normal 5 3 5 3 3" xfId="25120" xr:uid="{0D940C5C-3A62-4FA7-96E7-4BF35F799CAB}"/>
    <cellStyle name="Normal 5 3 5 3 3 2" xfId="25121" xr:uid="{01D51C6F-D30E-493E-A987-F61CD45EED4B}"/>
    <cellStyle name="Normal 5 3 5 3 3 2 2" xfId="25122" xr:uid="{6B8FFAC2-99DA-4381-9955-442178626A21}"/>
    <cellStyle name="Normal 5 3 5 3 3 2 2 2" xfId="53051" xr:uid="{F13AE892-8718-4D77-A91C-70F308D17359}"/>
    <cellStyle name="Normal 5 3 5 3 3 2 3" xfId="53050" xr:uid="{5B87A304-6A3F-49D9-A713-9D1394978086}"/>
    <cellStyle name="Normal 5 3 5 3 3 3" xfId="25123" xr:uid="{CEC53754-F5AA-4F14-ACD6-BBAB15C47E1A}"/>
    <cellStyle name="Normal 5 3 5 3 3 3 2" xfId="53052" xr:uid="{CF930F85-B4ED-4329-8FCC-A3B368C0B12B}"/>
    <cellStyle name="Normal 5 3 5 3 3 4" xfId="53049" xr:uid="{80B98309-879E-4D0D-AB26-456AD45C764A}"/>
    <cellStyle name="Normal 5 3 5 3 4" xfId="25124" xr:uid="{312F131F-97DB-4C49-B4FD-47B65E62BD3F}"/>
    <cellStyle name="Normal 5 3 5 3 4 2" xfId="25125" xr:uid="{5590A53D-E98E-4A92-B1FC-4E9815902DB3}"/>
    <cellStyle name="Normal 5 3 5 3 4 2 2" xfId="53054" xr:uid="{FAF4CCD2-32D4-4D80-A1D3-37A6C771505B}"/>
    <cellStyle name="Normal 5 3 5 3 4 3" xfId="53053" xr:uid="{82A370C3-ABDF-4964-9924-FBDFF65A7545}"/>
    <cellStyle name="Normal 5 3 5 3 5" xfId="25126" xr:uid="{F0A19913-B49F-4C75-B2B6-3E28CBE6DF07}"/>
    <cellStyle name="Normal 5 3 5 3 5 2" xfId="53055" xr:uid="{509E00FC-F876-4CE9-B894-31B2358FA32D}"/>
    <cellStyle name="Normal 5 3 5 3 6" xfId="53040" xr:uid="{EC976D9F-6029-44B8-BE69-9C674DFD5423}"/>
    <cellStyle name="Normal 5 3 5 4" xfId="25127" xr:uid="{0E87D410-05D2-417E-916E-F5FA7C7C6777}"/>
    <cellStyle name="Normal 5 3 5 4 2" xfId="25128" xr:uid="{45AFFC82-0712-4306-9AE7-B3F3350A2AA3}"/>
    <cellStyle name="Normal 5 3 5 4 2 2" xfId="25129" xr:uid="{738371D7-EA0F-422E-8BAF-87CDC5B3951C}"/>
    <cellStyle name="Normal 5 3 5 4 2 2 2" xfId="25130" xr:uid="{F560434B-CD2B-4707-A6DD-6E505FB2866F}"/>
    <cellStyle name="Normal 5 3 5 4 2 2 2 2" xfId="53059" xr:uid="{F980A7A9-A115-4B0D-AD01-0807458C4E34}"/>
    <cellStyle name="Normal 5 3 5 4 2 2 3" xfId="53058" xr:uid="{FF56EF68-CA7D-418A-8D79-BAD6C54A9BD6}"/>
    <cellStyle name="Normal 5 3 5 4 2 3" xfId="25131" xr:uid="{85BACB22-A777-4CD9-A001-D320268C26EE}"/>
    <cellStyle name="Normal 5 3 5 4 2 3 2" xfId="53060" xr:uid="{9B94B9E3-023B-4744-AC2C-2CB1E9FE7A9A}"/>
    <cellStyle name="Normal 5 3 5 4 2 4" xfId="53057" xr:uid="{323C58C8-D7DD-4D10-8433-0920527D039D}"/>
    <cellStyle name="Normal 5 3 5 4 3" xfId="25132" xr:uid="{3A7E1F4A-CA2B-4893-9FFF-50D61D51E597}"/>
    <cellStyle name="Normal 5 3 5 4 3 2" xfId="25133" xr:uid="{B7DAFECB-9F03-40C3-924B-66286032D646}"/>
    <cellStyle name="Normal 5 3 5 4 3 2 2" xfId="53062" xr:uid="{6FB8611A-797E-4DFB-B4E4-9AA58E44F682}"/>
    <cellStyle name="Normal 5 3 5 4 3 3" xfId="53061" xr:uid="{BAD40891-A88F-49A1-BF16-542D6762C057}"/>
    <cellStyle name="Normal 5 3 5 4 4" xfId="25134" xr:uid="{94CDF294-16AE-42D0-AC02-BCE174D83E38}"/>
    <cellStyle name="Normal 5 3 5 4 4 2" xfId="53063" xr:uid="{E81730DD-74F5-454F-BE32-9112E33F64A2}"/>
    <cellStyle name="Normal 5 3 5 4 5" xfId="53056" xr:uid="{F50A0B58-9B0A-408F-9033-82BEC4368BA8}"/>
    <cellStyle name="Normal 5 3 5 5" xfId="25135" xr:uid="{A89534BB-2DED-4F33-8B88-ED87F45293FF}"/>
    <cellStyle name="Normal 5 3 5 5 2" xfId="25136" xr:uid="{0FF6A0B5-1401-4672-8953-2D127E114EC2}"/>
    <cellStyle name="Normal 5 3 5 5 2 2" xfId="25137" xr:uid="{6A5D11FD-5204-43B2-8172-77BE52E0C49E}"/>
    <cellStyle name="Normal 5 3 5 5 2 2 2" xfId="25138" xr:uid="{6C63CF5E-7245-498C-865D-F811E60D84B8}"/>
    <cellStyle name="Normal 5 3 5 5 2 2 2 2" xfId="53067" xr:uid="{3DD6F3F8-C9DE-4FD3-873E-87C3E6675D09}"/>
    <cellStyle name="Normal 5 3 5 5 2 2 3" xfId="53066" xr:uid="{FCF299FF-96CE-4985-9452-288F5C40A272}"/>
    <cellStyle name="Normal 5 3 5 5 2 3" xfId="25139" xr:uid="{F9D127A4-049E-4170-AB28-495BE73DB70A}"/>
    <cellStyle name="Normal 5 3 5 5 2 3 2" xfId="53068" xr:uid="{435C5837-6F2A-4D14-8ED1-CE9704B69977}"/>
    <cellStyle name="Normal 5 3 5 5 2 4" xfId="53065" xr:uid="{A0892D43-193C-46BB-B2A8-D7B2560F047E}"/>
    <cellStyle name="Normal 5 3 5 5 3" xfId="25140" xr:uid="{215ED3BB-0E64-436D-8F17-BCF27FDC0F37}"/>
    <cellStyle name="Normal 5 3 5 5 3 2" xfId="25141" xr:uid="{9158925E-84DC-47D4-A5F8-AEF667BF92BE}"/>
    <cellStyle name="Normal 5 3 5 5 3 2 2" xfId="53070" xr:uid="{BB0E3ED1-0EFB-4E5D-8950-8B6CB88C2A3A}"/>
    <cellStyle name="Normal 5 3 5 5 3 3" xfId="53069" xr:uid="{654318CE-1795-402C-9322-23D64E44C094}"/>
    <cellStyle name="Normal 5 3 5 5 4" xfId="25142" xr:uid="{7B9B771F-5D14-4F9F-9F37-74EB216E96D9}"/>
    <cellStyle name="Normal 5 3 5 5 4 2" xfId="53071" xr:uid="{5CF4CECC-E0F3-41B2-8BD6-8E1944712DCA}"/>
    <cellStyle name="Normal 5 3 5 5 5" xfId="53064" xr:uid="{557679A7-8E0D-4B83-A5A3-72562580E2AF}"/>
    <cellStyle name="Normal 5 3 5 6" xfId="25143" xr:uid="{94D1DC08-9CC8-4E13-B4BF-F4514A22B49A}"/>
    <cellStyle name="Normal 5 3 5 6 2" xfId="25144" xr:uid="{72623468-7A0D-4111-AB1E-54AE94BDDE26}"/>
    <cellStyle name="Normal 5 3 5 6 2 2" xfId="25145" xr:uid="{B501CF49-51D6-40AA-AAFD-DB971FDB9B50}"/>
    <cellStyle name="Normal 5 3 5 6 2 2 2" xfId="53074" xr:uid="{49F09674-C66D-4BC3-9C29-6F6E0486BF52}"/>
    <cellStyle name="Normal 5 3 5 6 2 3" xfId="53073" xr:uid="{62F83258-1F73-41C0-A35C-3E2CDA5BE0B0}"/>
    <cellStyle name="Normal 5 3 5 6 3" xfId="25146" xr:uid="{7A81CA79-E1BD-476C-A373-55298F6C7569}"/>
    <cellStyle name="Normal 5 3 5 6 3 2" xfId="53075" xr:uid="{0203902D-D7A8-402B-876D-1566520872B7}"/>
    <cellStyle name="Normal 5 3 5 6 4" xfId="53072" xr:uid="{1458D1D7-D226-4304-9D38-05A5695BB763}"/>
    <cellStyle name="Normal 5 3 5 7" xfId="25147" xr:uid="{FFCB5631-F100-41AC-B93B-4DEB1FC55600}"/>
    <cellStyle name="Normal 5 3 5 7 2" xfId="25148" xr:uid="{147412D6-516B-4F48-836A-30AD4164409B}"/>
    <cellStyle name="Normal 5 3 5 7 2 2" xfId="53077" xr:uid="{542404A4-7707-4359-9A0C-357F9F67D362}"/>
    <cellStyle name="Normal 5 3 5 7 3" xfId="53076" xr:uid="{DE4DC9D1-966F-46FF-9405-A1D42F3AA21C}"/>
    <cellStyle name="Normal 5 3 5 8" xfId="25149" xr:uid="{6BBC270B-0F18-41D6-B81C-2EE1D2FCA1B4}"/>
    <cellStyle name="Normal 5 3 5 8 2" xfId="53078" xr:uid="{94610525-E4A2-4732-B5B3-1FDAB18D2828}"/>
    <cellStyle name="Normal 5 3 5 9" xfId="28002" xr:uid="{D781E75A-CFFB-423A-9512-AD5D48DF69E6}"/>
    <cellStyle name="Normal 5 3 5 9 2" xfId="55920" xr:uid="{D1F401F1-E1F9-4ED0-B79E-E1BD6E21BE2E}"/>
    <cellStyle name="Normal 5 3 6" xfId="85" xr:uid="{56F82FCD-88FF-483B-B78F-DAD81DBDB91B}"/>
    <cellStyle name="Normal 5 3 6 2" xfId="437" xr:uid="{0BAA9C42-1883-4ADA-BB5C-0F9A364F426A}"/>
    <cellStyle name="Normal 5 3 6 2 2" xfId="25150" xr:uid="{6D51CB4C-E5D7-4A1D-8AD6-81ADB8BB74FA}"/>
    <cellStyle name="Normal 5 3 6 2 2 2" xfId="25151" xr:uid="{FA5BB37D-4C8E-4C90-9B7B-91409F4BEA43}"/>
    <cellStyle name="Normal 5 3 6 2 2 2 2" xfId="25152" xr:uid="{D0F116C7-53F3-403F-B4E2-1C85F41AEA24}"/>
    <cellStyle name="Normal 5 3 6 2 2 2 2 2" xfId="25153" xr:uid="{A2E73BB9-190A-4A11-8911-814E2952DAF6}"/>
    <cellStyle name="Normal 5 3 6 2 2 2 2 2 2" xfId="25154" xr:uid="{67D3EC45-B46B-4C6A-B2B6-73EEAF6B66B8}"/>
    <cellStyle name="Normal 5 3 6 2 2 2 2 2 2 2" xfId="53083" xr:uid="{8185397B-7C60-44AB-82E6-B176FD8250FE}"/>
    <cellStyle name="Normal 5 3 6 2 2 2 2 2 3" xfId="53082" xr:uid="{9C4EEEC2-74DE-43D1-935E-CAEA90EFD739}"/>
    <cellStyle name="Normal 5 3 6 2 2 2 2 3" xfId="25155" xr:uid="{ECCD4B18-5064-400F-96CE-C9B8975B8D35}"/>
    <cellStyle name="Normal 5 3 6 2 2 2 2 3 2" xfId="53084" xr:uid="{59E3B632-FE50-488D-BF7C-202DA40E70CD}"/>
    <cellStyle name="Normal 5 3 6 2 2 2 2 4" xfId="53081" xr:uid="{74777F75-A24C-4ABE-B55D-1A37285484F7}"/>
    <cellStyle name="Normal 5 3 6 2 2 2 3" xfId="25156" xr:uid="{BB70689D-B016-4014-A0E9-D056E349880F}"/>
    <cellStyle name="Normal 5 3 6 2 2 2 3 2" xfId="25157" xr:uid="{48EC1724-F670-453E-93DB-3641D909C92D}"/>
    <cellStyle name="Normal 5 3 6 2 2 2 3 2 2" xfId="53086" xr:uid="{C9159E5B-353D-42D1-9903-B6C0F47EBBA3}"/>
    <cellStyle name="Normal 5 3 6 2 2 2 3 3" xfId="53085" xr:uid="{22E35BDE-4DB3-4CD3-B620-82BD995AB557}"/>
    <cellStyle name="Normal 5 3 6 2 2 2 4" xfId="25158" xr:uid="{8ABCDA89-076D-4C89-A9C7-F2438435949A}"/>
    <cellStyle name="Normal 5 3 6 2 2 2 4 2" xfId="53087" xr:uid="{C35CA806-7EA1-4D38-881E-03A2179018A9}"/>
    <cellStyle name="Normal 5 3 6 2 2 2 5" xfId="53080" xr:uid="{92BDD496-390A-4DB1-A285-C19644759C7A}"/>
    <cellStyle name="Normal 5 3 6 2 2 3" xfId="25159" xr:uid="{3E513A8C-0E8D-45D0-B355-311E20B5B542}"/>
    <cellStyle name="Normal 5 3 6 2 2 3 2" xfId="25160" xr:uid="{32DB0F21-19C9-43F3-9CC1-1567E3E92DFF}"/>
    <cellStyle name="Normal 5 3 6 2 2 3 2 2" xfId="25161" xr:uid="{90C579FE-1E5E-48CF-93D0-A4BFE5075EA6}"/>
    <cellStyle name="Normal 5 3 6 2 2 3 2 2 2" xfId="53090" xr:uid="{AAC3DA97-617F-4D74-81EF-3A7FB8699CC5}"/>
    <cellStyle name="Normal 5 3 6 2 2 3 2 3" xfId="53089" xr:uid="{555C5F66-4453-434D-B266-58CB6D99850B}"/>
    <cellStyle name="Normal 5 3 6 2 2 3 3" xfId="25162" xr:uid="{8ECC96BA-59E8-4B96-AED2-BAF0AAB6A4D7}"/>
    <cellStyle name="Normal 5 3 6 2 2 3 3 2" xfId="53091" xr:uid="{82CB1D08-65CE-41B1-93A8-A74EB8F44025}"/>
    <cellStyle name="Normal 5 3 6 2 2 3 4" xfId="53088" xr:uid="{7B429946-B4C1-4378-B272-94EE98419E6D}"/>
    <cellStyle name="Normal 5 3 6 2 2 4" xfId="25163" xr:uid="{0C0E8F6D-8497-49E7-A114-0878DDF6935F}"/>
    <cellStyle name="Normal 5 3 6 2 2 4 2" xfId="25164" xr:uid="{B7FCBE0B-1A71-41C5-B174-C4F61785FF50}"/>
    <cellStyle name="Normal 5 3 6 2 2 4 2 2" xfId="53093" xr:uid="{E6A7FF7C-93F8-4EF5-84D8-2DAE79AAA183}"/>
    <cellStyle name="Normal 5 3 6 2 2 4 3" xfId="53092" xr:uid="{4DC6AB4B-2913-488A-8DCB-80777AAB9DD1}"/>
    <cellStyle name="Normal 5 3 6 2 2 5" xfId="25165" xr:uid="{6BB82162-F4B9-4CCE-9C94-74AF17611A59}"/>
    <cellStyle name="Normal 5 3 6 2 2 5 2" xfId="53094" xr:uid="{6EACA6E5-90BE-4E55-A590-46956FFFDF2C}"/>
    <cellStyle name="Normal 5 3 6 2 2 6" xfId="53079" xr:uid="{45BB4103-FFA6-4C8D-9F4F-63B32C1CE6CE}"/>
    <cellStyle name="Normal 5 3 6 2 3" xfId="25166" xr:uid="{4C27672E-8A6C-404E-8C2B-952B07AC27CC}"/>
    <cellStyle name="Normal 5 3 6 2 3 2" xfId="25167" xr:uid="{48CA0B13-6C18-4877-8E79-77B7CAE93248}"/>
    <cellStyle name="Normal 5 3 6 2 3 2 2" xfId="25168" xr:uid="{10713918-38A1-4ED2-B01C-C21B3023FBF8}"/>
    <cellStyle name="Normal 5 3 6 2 3 2 2 2" xfId="25169" xr:uid="{DCEE18F2-32B3-4EC7-911A-26AFB73F79AD}"/>
    <cellStyle name="Normal 5 3 6 2 3 2 2 2 2" xfId="53098" xr:uid="{9831EB87-9E24-41E8-AEC9-CD57A7A33A2A}"/>
    <cellStyle name="Normal 5 3 6 2 3 2 2 3" xfId="53097" xr:uid="{2A062BDB-96F8-4700-B0DE-E58DB4A6503D}"/>
    <cellStyle name="Normal 5 3 6 2 3 2 3" xfId="25170" xr:uid="{308D23DE-D82C-4B9B-BD49-66E2CE077997}"/>
    <cellStyle name="Normal 5 3 6 2 3 2 3 2" xfId="53099" xr:uid="{B19B3E7D-E5C4-458E-9A73-BA81DFB40EE1}"/>
    <cellStyle name="Normal 5 3 6 2 3 2 4" xfId="53096" xr:uid="{EA77DE18-2534-4F73-8629-3176D961E62F}"/>
    <cellStyle name="Normal 5 3 6 2 3 3" xfId="25171" xr:uid="{F5E3F013-153F-4014-AAD8-4531E67C84D1}"/>
    <cellStyle name="Normal 5 3 6 2 3 3 2" xfId="25172" xr:uid="{8A009940-EEE3-4F68-A70E-36EE259B6455}"/>
    <cellStyle name="Normal 5 3 6 2 3 3 2 2" xfId="53101" xr:uid="{14832F48-685B-4FEE-A080-19A3167F2056}"/>
    <cellStyle name="Normal 5 3 6 2 3 3 3" xfId="53100" xr:uid="{1AED60A8-D5F8-4FCD-8B94-76152EEB4096}"/>
    <cellStyle name="Normal 5 3 6 2 3 4" xfId="25173" xr:uid="{0C738DBF-E97D-404C-849C-62044EE2AB0C}"/>
    <cellStyle name="Normal 5 3 6 2 3 4 2" xfId="53102" xr:uid="{41884B2B-5780-4B8A-AD78-BE56113F9EEE}"/>
    <cellStyle name="Normal 5 3 6 2 3 5" xfId="53095" xr:uid="{8A95E844-8B72-4834-8E4C-5192DDFA95D6}"/>
    <cellStyle name="Normal 5 3 6 2 4" xfId="25174" xr:uid="{F7ABCD5C-E974-423B-B891-A52C39774551}"/>
    <cellStyle name="Normal 5 3 6 2 4 2" xfId="25175" xr:uid="{05B8D7A0-47DF-49E8-A41A-7296797AF306}"/>
    <cellStyle name="Normal 5 3 6 2 4 2 2" xfId="25176" xr:uid="{54EB5FDC-C476-49E9-B2D1-C9B3AFB9A5C9}"/>
    <cellStyle name="Normal 5 3 6 2 4 2 2 2" xfId="25177" xr:uid="{253BCBB9-386E-410D-8B32-8B3D74DD2C6F}"/>
    <cellStyle name="Normal 5 3 6 2 4 2 2 2 2" xfId="53106" xr:uid="{EAAD15E3-C30D-4580-AEB0-344B6F7CD6A0}"/>
    <cellStyle name="Normal 5 3 6 2 4 2 2 3" xfId="53105" xr:uid="{190D20E4-7FE4-4E52-9DF1-CEC438C35809}"/>
    <cellStyle name="Normal 5 3 6 2 4 2 3" xfId="25178" xr:uid="{1764797E-FD06-4A68-B9E5-4270E2050FEA}"/>
    <cellStyle name="Normal 5 3 6 2 4 2 3 2" xfId="53107" xr:uid="{1C880455-B4B2-44AE-B6E5-F2ECE22A3A21}"/>
    <cellStyle name="Normal 5 3 6 2 4 2 4" xfId="53104" xr:uid="{230007D4-FB45-44BD-B790-1E4C353C399D}"/>
    <cellStyle name="Normal 5 3 6 2 4 3" xfId="25179" xr:uid="{F6D61D60-C8B5-4264-BDEE-9EF18429CC4F}"/>
    <cellStyle name="Normal 5 3 6 2 4 3 2" xfId="25180" xr:uid="{6982A355-BDD2-4D57-8C34-7D2607FC399E}"/>
    <cellStyle name="Normal 5 3 6 2 4 3 2 2" xfId="53109" xr:uid="{E92B8053-84C6-461D-A944-7CB11944AFC7}"/>
    <cellStyle name="Normal 5 3 6 2 4 3 3" xfId="53108" xr:uid="{6BDF929B-59E6-4F26-9546-392115CB33A7}"/>
    <cellStyle name="Normal 5 3 6 2 4 4" xfId="25181" xr:uid="{BE03D244-45F4-40FD-8EA3-EAEA07185189}"/>
    <cellStyle name="Normal 5 3 6 2 4 4 2" xfId="53110" xr:uid="{7047BE8B-E93C-4D2B-B6D0-8616176C458E}"/>
    <cellStyle name="Normal 5 3 6 2 4 5" xfId="53103" xr:uid="{28B8E1FD-2B21-48D1-9017-D29CC3C5BD32}"/>
    <cellStyle name="Normal 5 3 6 2 5" xfId="25182" xr:uid="{D77B28CB-1600-444F-B88F-5A0B865C215B}"/>
    <cellStyle name="Normal 5 3 6 2 5 2" xfId="25183" xr:uid="{113B6D8B-34AA-4567-BC30-2433144505CF}"/>
    <cellStyle name="Normal 5 3 6 2 5 2 2" xfId="25184" xr:uid="{ADF79AB4-D7C8-4934-9C88-0CFB4D3B61D7}"/>
    <cellStyle name="Normal 5 3 6 2 5 2 2 2" xfId="53113" xr:uid="{7337734A-6904-4B37-A255-7E00ED63623F}"/>
    <cellStyle name="Normal 5 3 6 2 5 2 3" xfId="53112" xr:uid="{B005C412-B455-4C72-9E67-A33D275C6546}"/>
    <cellStyle name="Normal 5 3 6 2 5 3" xfId="25185" xr:uid="{28FABDF5-B166-4DD7-838C-DBFD583E6AE1}"/>
    <cellStyle name="Normal 5 3 6 2 5 3 2" xfId="53114" xr:uid="{D7E505A9-60CB-4A0A-B75C-D3453D64338A}"/>
    <cellStyle name="Normal 5 3 6 2 5 4" xfId="53111" xr:uid="{9015A426-B1CC-411D-B96D-70D48605A344}"/>
    <cellStyle name="Normal 5 3 6 2 6" xfId="25186" xr:uid="{AE3146FC-00A3-4FC6-A8A9-2D0C7E2E5B39}"/>
    <cellStyle name="Normal 5 3 6 2 6 2" xfId="25187" xr:uid="{A6C176C0-61C9-4538-B7A0-6B06BC3FE810}"/>
    <cellStyle name="Normal 5 3 6 2 6 2 2" xfId="53116" xr:uid="{56E43B94-351F-4C37-B931-B1DE2E0E11E0}"/>
    <cellStyle name="Normal 5 3 6 2 6 3" xfId="53115" xr:uid="{C8A49BB7-A1B4-4A8D-BF97-3CE6018E68E6}"/>
    <cellStyle name="Normal 5 3 6 2 7" xfId="25188" xr:uid="{2F5121F9-FBA2-4AFD-A668-F5889ECC2BB7}"/>
    <cellStyle name="Normal 5 3 6 2 7 2" xfId="53117" xr:uid="{EB3C6B48-A560-4F37-BD3A-4ECDDE7C64A2}"/>
    <cellStyle name="Normal 5 3 6 2 8" xfId="28416" xr:uid="{570B671B-CD32-4547-ACAD-B06CDE38AAE1}"/>
    <cellStyle name="Normal 5 3 6 3" xfId="25189" xr:uid="{8DB066CE-05FF-4932-8345-C134ACEE963D}"/>
    <cellStyle name="Normal 5 3 6 3 2" xfId="25190" xr:uid="{9AB520F6-F780-4527-BF49-3649D4AD3079}"/>
    <cellStyle name="Normal 5 3 6 3 2 2" xfId="25191" xr:uid="{8F5F2250-C6A1-4414-B223-4FDFBCFAC17C}"/>
    <cellStyle name="Normal 5 3 6 3 2 2 2" xfId="25192" xr:uid="{1F5C0A93-D7AD-4F1C-9BE4-721BA171233A}"/>
    <cellStyle name="Normal 5 3 6 3 2 2 2 2" xfId="25193" xr:uid="{B4FC6B6F-7E85-4FE1-8058-0F6A3481831D}"/>
    <cellStyle name="Normal 5 3 6 3 2 2 2 2 2" xfId="53122" xr:uid="{F3B906A4-8D2A-4DE0-AB2B-EF351202D17B}"/>
    <cellStyle name="Normal 5 3 6 3 2 2 2 3" xfId="53121" xr:uid="{28201147-4232-4EAC-8592-50E39E8DEA80}"/>
    <cellStyle name="Normal 5 3 6 3 2 2 3" xfId="25194" xr:uid="{FFFF23BF-EC47-44DA-9FCD-C7711B6E0570}"/>
    <cellStyle name="Normal 5 3 6 3 2 2 3 2" xfId="53123" xr:uid="{3D44DBEF-DD71-447E-9500-4062A3E3AC8D}"/>
    <cellStyle name="Normal 5 3 6 3 2 2 4" xfId="53120" xr:uid="{42A5F64D-A30B-4F5E-B0E1-3CADBF9E2143}"/>
    <cellStyle name="Normal 5 3 6 3 2 3" xfId="25195" xr:uid="{140645AB-1487-45C9-BE26-D059981461E1}"/>
    <cellStyle name="Normal 5 3 6 3 2 3 2" xfId="25196" xr:uid="{088D5312-E5B4-4417-B42E-F8EF88A7C847}"/>
    <cellStyle name="Normal 5 3 6 3 2 3 2 2" xfId="53125" xr:uid="{E8663A50-6B1E-4AB6-8E4C-D13B83027E84}"/>
    <cellStyle name="Normal 5 3 6 3 2 3 3" xfId="53124" xr:uid="{E66292B8-3340-4C07-A767-7235FACF95ED}"/>
    <cellStyle name="Normal 5 3 6 3 2 4" xfId="25197" xr:uid="{63835C53-B011-4547-91F7-51F050957A5B}"/>
    <cellStyle name="Normal 5 3 6 3 2 4 2" xfId="53126" xr:uid="{DD89CF60-5701-4AC8-87BC-A6437620B575}"/>
    <cellStyle name="Normal 5 3 6 3 2 5" xfId="53119" xr:uid="{BAA4E607-6F11-45DD-925E-88650971E1DC}"/>
    <cellStyle name="Normal 5 3 6 3 3" xfId="25198" xr:uid="{8C6875C6-9C1E-4D49-ACA4-CBD759153AAF}"/>
    <cellStyle name="Normal 5 3 6 3 3 2" xfId="25199" xr:uid="{F654386A-5C33-47E2-8C4B-B3041A57E2BF}"/>
    <cellStyle name="Normal 5 3 6 3 3 2 2" xfId="25200" xr:uid="{2981F502-D0DA-41B8-B0DC-58ECACED5CAD}"/>
    <cellStyle name="Normal 5 3 6 3 3 2 2 2" xfId="53129" xr:uid="{7ECB0CAB-C104-49ED-B80B-BB549941651D}"/>
    <cellStyle name="Normal 5 3 6 3 3 2 3" xfId="53128" xr:uid="{F5997C03-75AA-48AA-A8D3-4206C150DE63}"/>
    <cellStyle name="Normal 5 3 6 3 3 3" xfId="25201" xr:uid="{AC526F8D-DA03-472B-B862-04B6A7EA937B}"/>
    <cellStyle name="Normal 5 3 6 3 3 3 2" xfId="53130" xr:uid="{AC7FA2EF-C33E-4EEF-BFBC-6E863BEC2D8A}"/>
    <cellStyle name="Normal 5 3 6 3 3 4" xfId="53127" xr:uid="{37F90C47-1421-44A6-8A2F-FF0B4406E527}"/>
    <cellStyle name="Normal 5 3 6 3 4" xfId="25202" xr:uid="{48E78E26-51B4-4BED-9A81-F50E726C4BEA}"/>
    <cellStyle name="Normal 5 3 6 3 4 2" xfId="25203" xr:uid="{CEC9F4DE-B902-4CB2-8379-8A07C6E67111}"/>
    <cellStyle name="Normal 5 3 6 3 4 2 2" xfId="53132" xr:uid="{2B115779-D27A-4BAB-A97D-DE0B04FE0AE9}"/>
    <cellStyle name="Normal 5 3 6 3 4 3" xfId="53131" xr:uid="{8607BA8F-BF66-46C9-B5AC-ADC3B11740B5}"/>
    <cellStyle name="Normal 5 3 6 3 5" xfId="25204" xr:uid="{0F5721AD-C6F4-4216-8F22-06F8CA9209D9}"/>
    <cellStyle name="Normal 5 3 6 3 5 2" xfId="53133" xr:uid="{19A26DF9-DCE8-4256-8AE0-8E80B0699E6E}"/>
    <cellStyle name="Normal 5 3 6 3 6" xfId="53118" xr:uid="{8C216160-AB07-4EB3-9430-34AB3AF6534E}"/>
    <cellStyle name="Normal 5 3 6 4" xfId="25205" xr:uid="{A56F177C-64D6-453E-A564-4750CDEBB8DD}"/>
    <cellStyle name="Normal 5 3 6 4 2" xfId="25206" xr:uid="{13FFFBD1-B2DA-4958-85F0-484F2CECBC44}"/>
    <cellStyle name="Normal 5 3 6 4 2 2" xfId="25207" xr:uid="{47D2F384-A5D7-4544-953C-CA877D8B9F94}"/>
    <cellStyle name="Normal 5 3 6 4 2 2 2" xfId="25208" xr:uid="{29FF2119-E949-4608-BFFE-37324EC758EB}"/>
    <cellStyle name="Normal 5 3 6 4 2 2 2 2" xfId="53137" xr:uid="{712DDA96-069D-4E0A-95DC-A28535129158}"/>
    <cellStyle name="Normal 5 3 6 4 2 2 3" xfId="53136" xr:uid="{4B25EAB7-C951-498A-A030-2EF5B18BD63C}"/>
    <cellStyle name="Normal 5 3 6 4 2 3" xfId="25209" xr:uid="{5B7FF3AD-91CF-44D9-9237-7CA8EC255FE4}"/>
    <cellStyle name="Normal 5 3 6 4 2 3 2" xfId="53138" xr:uid="{9631442E-925A-439C-AE8A-405FD5D063BB}"/>
    <cellStyle name="Normal 5 3 6 4 2 4" xfId="53135" xr:uid="{856752A9-A5BB-42D2-868D-685DE9F47859}"/>
    <cellStyle name="Normal 5 3 6 4 3" xfId="25210" xr:uid="{0C391DC6-DC9F-40C4-A46C-75ABC63BED38}"/>
    <cellStyle name="Normal 5 3 6 4 3 2" xfId="25211" xr:uid="{384CE7D7-5A47-4FC4-9ED0-229898A4997A}"/>
    <cellStyle name="Normal 5 3 6 4 3 2 2" xfId="53140" xr:uid="{4F216CC9-0F8F-4023-A00D-19E3480186AE}"/>
    <cellStyle name="Normal 5 3 6 4 3 3" xfId="53139" xr:uid="{C8673A52-B8B8-42EF-85FD-E56D18565DD7}"/>
    <cellStyle name="Normal 5 3 6 4 4" xfId="25212" xr:uid="{74B91A4D-470C-4418-B592-AE659CDB5EC2}"/>
    <cellStyle name="Normal 5 3 6 4 4 2" xfId="53141" xr:uid="{C21A764A-4732-410C-ABAC-07F1F126521B}"/>
    <cellStyle name="Normal 5 3 6 4 5" xfId="53134" xr:uid="{EADD9123-07F3-4A8C-A81B-8C93EC6253BE}"/>
    <cellStyle name="Normal 5 3 6 5" xfId="25213" xr:uid="{C484B506-D731-4A3C-8BE0-DD61C790CA18}"/>
    <cellStyle name="Normal 5 3 6 5 2" xfId="25214" xr:uid="{1993E436-B7D1-4358-8BB7-B851B59C1245}"/>
    <cellStyle name="Normal 5 3 6 5 2 2" xfId="25215" xr:uid="{B1F9AD3C-2A72-4D2C-AB6D-BD6A65C54DC9}"/>
    <cellStyle name="Normal 5 3 6 5 2 2 2" xfId="25216" xr:uid="{CB7D68A8-8B7A-4AC2-A614-6B660AC8D0D1}"/>
    <cellStyle name="Normal 5 3 6 5 2 2 2 2" xfId="53145" xr:uid="{064C50C8-265E-4804-8114-5B52CE31DD77}"/>
    <cellStyle name="Normal 5 3 6 5 2 2 3" xfId="53144" xr:uid="{FC32AAE3-184F-44D2-B375-E985FD9FB082}"/>
    <cellStyle name="Normal 5 3 6 5 2 3" xfId="25217" xr:uid="{23C9E0D1-29C2-48E7-8A86-641BA4A46E96}"/>
    <cellStyle name="Normal 5 3 6 5 2 3 2" xfId="53146" xr:uid="{25C10E31-122C-457D-82E9-66E3E1E6E779}"/>
    <cellStyle name="Normal 5 3 6 5 2 4" xfId="53143" xr:uid="{9F07AE38-8C4B-4945-8669-0B1A2570EDF8}"/>
    <cellStyle name="Normal 5 3 6 5 3" xfId="25218" xr:uid="{A77FD41F-E845-42E6-BCF0-84B8B6C4C49A}"/>
    <cellStyle name="Normal 5 3 6 5 3 2" xfId="25219" xr:uid="{68713202-7B1C-4A3F-8521-A40989E67156}"/>
    <cellStyle name="Normal 5 3 6 5 3 2 2" xfId="53148" xr:uid="{CA2CF5E9-E2D5-4243-BB44-C4435C1987F8}"/>
    <cellStyle name="Normal 5 3 6 5 3 3" xfId="53147" xr:uid="{9217FD1D-7B1A-450A-AAF2-9073DD418B1C}"/>
    <cellStyle name="Normal 5 3 6 5 4" xfId="25220" xr:uid="{F0C4983B-2D58-4D62-AD85-A8DC731F88BD}"/>
    <cellStyle name="Normal 5 3 6 5 4 2" xfId="53149" xr:uid="{612CB0A8-8C31-484A-9526-1EE102ACCE66}"/>
    <cellStyle name="Normal 5 3 6 5 5" xfId="53142" xr:uid="{1673D085-F714-4D59-93AC-770342AFB8B4}"/>
    <cellStyle name="Normal 5 3 6 6" xfId="25221" xr:uid="{8122B614-651A-4E62-83AD-A2194C111E52}"/>
    <cellStyle name="Normal 5 3 6 6 2" xfId="25222" xr:uid="{E8FFFB36-0AAD-44B2-BA77-A12E2D272782}"/>
    <cellStyle name="Normal 5 3 6 6 2 2" xfId="25223" xr:uid="{030827E4-A209-4910-9C51-4B36B8AE1DB9}"/>
    <cellStyle name="Normal 5 3 6 6 2 2 2" xfId="53152" xr:uid="{8D48F5CC-0F3A-4444-8CA2-69AAEE39C038}"/>
    <cellStyle name="Normal 5 3 6 6 2 3" xfId="53151" xr:uid="{84227176-3129-4088-89EA-0785494C3F9E}"/>
    <cellStyle name="Normal 5 3 6 6 3" xfId="25224" xr:uid="{736439A4-EEB5-4AFB-8475-10678479EEE1}"/>
    <cellStyle name="Normal 5 3 6 6 3 2" xfId="53153" xr:uid="{450712C3-2B2F-4A5F-83E2-D49B0952C298}"/>
    <cellStyle name="Normal 5 3 6 6 4" xfId="53150" xr:uid="{A84F6642-75A4-4B87-89E0-4770194FB7CF}"/>
    <cellStyle name="Normal 5 3 6 7" xfId="25225" xr:uid="{B6FFBB70-0FE2-4943-945D-B4F9C21B0756}"/>
    <cellStyle name="Normal 5 3 6 7 2" xfId="25226" xr:uid="{5FA0608A-940A-49BE-9592-9A1B136FD63F}"/>
    <cellStyle name="Normal 5 3 6 7 2 2" xfId="53155" xr:uid="{C09CC2ED-DD5A-4CB5-AC67-7FAE3240A70E}"/>
    <cellStyle name="Normal 5 3 6 7 3" xfId="53154" xr:uid="{62778D6F-23A5-44B3-8E1D-5DAB5B4F03AC}"/>
    <cellStyle name="Normal 5 3 6 8" xfId="25227" xr:uid="{8536624E-E446-4A19-9C43-874654B09EA3}"/>
    <cellStyle name="Normal 5 3 6 8 2" xfId="53156" xr:uid="{36B9FE9C-BB1E-4A78-A5AF-321BC5709044}"/>
    <cellStyle name="Normal 5 3 6 9" xfId="28071" xr:uid="{90F8CE12-4BA9-42F3-BB8A-5FDD61CB9D6A}"/>
    <cellStyle name="Normal 5 3 7" xfId="401" xr:uid="{07311FBE-4386-4316-BAEE-6404F8182517}"/>
    <cellStyle name="Normal 5 3 7 2" xfId="25228" xr:uid="{E1AB94AE-6AD3-495E-816D-EDC06CDA463A}"/>
    <cellStyle name="Normal 5 3 7 2 2" xfId="25229" xr:uid="{09759AA8-318F-41A7-B813-E85D7FE633D6}"/>
    <cellStyle name="Normal 5 3 7 2 2 2" xfId="25230" xr:uid="{B09F85A6-B85C-4CA8-86E7-47B7555D68E1}"/>
    <cellStyle name="Normal 5 3 7 2 2 2 2" xfId="25231" xr:uid="{72A59FA5-6522-4B73-B79C-EA5082D4D9B2}"/>
    <cellStyle name="Normal 5 3 7 2 2 2 2 2" xfId="25232" xr:uid="{AE7E6719-FB73-4953-BB3F-C88B36FFF40B}"/>
    <cellStyle name="Normal 5 3 7 2 2 2 2 2 2" xfId="53161" xr:uid="{62F19299-B47D-48C7-B197-B9588B25D9CE}"/>
    <cellStyle name="Normal 5 3 7 2 2 2 2 3" xfId="53160" xr:uid="{78CC9905-77FD-4436-B2A5-A0AA86589DF1}"/>
    <cellStyle name="Normal 5 3 7 2 2 2 3" xfId="25233" xr:uid="{E59B0233-967D-46AE-AFB0-C4E59E8DD2CD}"/>
    <cellStyle name="Normal 5 3 7 2 2 2 3 2" xfId="53162" xr:uid="{AFA55858-3A98-4255-941F-8A44A162A526}"/>
    <cellStyle name="Normal 5 3 7 2 2 2 4" xfId="53159" xr:uid="{409C21D0-4E9C-48DA-B082-85F1F012A7F7}"/>
    <cellStyle name="Normal 5 3 7 2 2 3" xfId="25234" xr:uid="{866075C3-A68D-41D3-B640-4FA6B46F7851}"/>
    <cellStyle name="Normal 5 3 7 2 2 3 2" xfId="25235" xr:uid="{FBC260CF-4CAA-4C1C-BAE5-F191BEBDFDE0}"/>
    <cellStyle name="Normal 5 3 7 2 2 3 2 2" xfId="53164" xr:uid="{093080A3-5471-42F2-B062-1E0F2662E04D}"/>
    <cellStyle name="Normal 5 3 7 2 2 3 3" xfId="53163" xr:uid="{5439973F-D2CF-4B1B-98F8-624515550E62}"/>
    <cellStyle name="Normal 5 3 7 2 2 4" xfId="25236" xr:uid="{6259F7AE-737B-4819-B2D2-AD1B8270ED81}"/>
    <cellStyle name="Normal 5 3 7 2 2 4 2" xfId="53165" xr:uid="{98FB7F74-0914-40DF-83C4-C1392761563D}"/>
    <cellStyle name="Normal 5 3 7 2 2 5" xfId="53158" xr:uid="{21B90BAE-3BEF-4978-9199-9C406C8435B4}"/>
    <cellStyle name="Normal 5 3 7 2 3" xfId="25237" xr:uid="{04B3EB3B-19BB-4367-AF1C-65DFD3594B31}"/>
    <cellStyle name="Normal 5 3 7 2 3 2" xfId="25238" xr:uid="{12250434-FE2D-483C-8753-63E3B62176B4}"/>
    <cellStyle name="Normal 5 3 7 2 3 2 2" xfId="25239" xr:uid="{84B30054-B01C-4BA2-A217-87C560420E99}"/>
    <cellStyle name="Normal 5 3 7 2 3 2 2 2" xfId="53168" xr:uid="{AD02983D-AA65-4154-9274-39B1FC6F5E2A}"/>
    <cellStyle name="Normal 5 3 7 2 3 2 3" xfId="53167" xr:uid="{3C4FC8CE-5E32-4D91-9DE7-33A9D4A95CC7}"/>
    <cellStyle name="Normal 5 3 7 2 3 3" xfId="25240" xr:uid="{53683837-877C-47D9-906A-F1FE5D4D02C2}"/>
    <cellStyle name="Normal 5 3 7 2 3 3 2" xfId="53169" xr:uid="{6DDC0B6B-11EE-442F-9A8C-E12F7167CC33}"/>
    <cellStyle name="Normal 5 3 7 2 3 4" xfId="53166" xr:uid="{1603B749-68E2-4C19-BB71-5B54C104FF77}"/>
    <cellStyle name="Normal 5 3 7 2 4" xfId="25241" xr:uid="{0B42E039-5013-40AA-8349-57A0B48C53AA}"/>
    <cellStyle name="Normal 5 3 7 2 4 2" xfId="25242" xr:uid="{40059DCF-33A5-41EF-AA0A-06E758435CED}"/>
    <cellStyle name="Normal 5 3 7 2 4 2 2" xfId="53171" xr:uid="{7E4DDF53-4708-4BCD-9B15-158C3D47BCE8}"/>
    <cellStyle name="Normal 5 3 7 2 4 3" xfId="53170" xr:uid="{7E440533-FE88-488A-AEFA-B55172EC245F}"/>
    <cellStyle name="Normal 5 3 7 2 5" xfId="25243" xr:uid="{BA7D8341-37FA-4C73-953F-008077EAB1DC}"/>
    <cellStyle name="Normal 5 3 7 2 5 2" xfId="53172" xr:uid="{23DC6E86-29B3-4DE8-A979-AE88225A233F}"/>
    <cellStyle name="Normal 5 3 7 2 6" xfId="53157" xr:uid="{83FD3E86-A5C3-49A6-AFD1-84FF69D814E3}"/>
    <cellStyle name="Normal 5 3 7 3" xfId="25244" xr:uid="{93EF4965-6A96-42E0-AC28-A809E7A61D17}"/>
    <cellStyle name="Normal 5 3 7 3 2" xfId="25245" xr:uid="{38C0F4EF-5791-4DB4-AC20-C5B4C4E054F5}"/>
    <cellStyle name="Normal 5 3 7 3 2 2" xfId="25246" xr:uid="{8DA7F6DD-1AA2-4DD1-BEC2-9E3669189FA1}"/>
    <cellStyle name="Normal 5 3 7 3 2 2 2" xfId="25247" xr:uid="{F10FDCCA-5959-48E0-9158-4E8DB5B56090}"/>
    <cellStyle name="Normal 5 3 7 3 2 2 2 2" xfId="53176" xr:uid="{FA72A7AE-8763-4DE4-937F-3D3E03878B06}"/>
    <cellStyle name="Normal 5 3 7 3 2 2 3" xfId="53175" xr:uid="{E8FC041E-D030-45AC-A36F-B771069DC7FC}"/>
    <cellStyle name="Normal 5 3 7 3 2 3" xfId="25248" xr:uid="{856FCDC3-03D3-4866-9A61-C08C959430C4}"/>
    <cellStyle name="Normal 5 3 7 3 2 3 2" xfId="53177" xr:uid="{C80E4B20-8268-4814-B2CD-2F96C40EFEDE}"/>
    <cellStyle name="Normal 5 3 7 3 2 4" xfId="53174" xr:uid="{25DF0A09-A632-4351-B9B3-6F8B40828387}"/>
    <cellStyle name="Normal 5 3 7 3 3" xfId="25249" xr:uid="{6F4430EA-B448-4F8F-9B95-4637F380C80A}"/>
    <cellStyle name="Normal 5 3 7 3 3 2" xfId="25250" xr:uid="{D3D28B78-B2CD-4CBA-A56E-BB47120CDF17}"/>
    <cellStyle name="Normal 5 3 7 3 3 2 2" xfId="53179" xr:uid="{1F0E11B6-6403-46AC-9B8E-84FF604CAC0E}"/>
    <cellStyle name="Normal 5 3 7 3 3 3" xfId="53178" xr:uid="{4123EE8D-853E-4E74-8767-7E71B07E7099}"/>
    <cellStyle name="Normal 5 3 7 3 4" xfId="25251" xr:uid="{68813EBF-34AF-4158-8414-A27D3F86F86B}"/>
    <cellStyle name="Normal 5 3 7 3 4 2" xfId="53180" xr:uid="{442CD078-2B64-489E-BA77-136C33D0D6D5}"/>
    <cellStyle name="Normal 5 3 7 3 5" xfId="53173" xr:uid="{168C6EBD-E2E9-4ED8-B154-28E327CCF12A}"/>
    <cellStyle name="Normal 5 3 7 4" xfId="25252" xr:uid="{5BED25C2-441D-4D34-BBE2-196E7C1B533E}"/>
    <cellStyle name="Normal 5 3 7 4 2" xfId="25253" xr:uid="{F9537C13-9527-4AF8-808F-43DF1FDDF735}"/>
    <cellStyle name="Normal 5 3 7 4 2 2" xfId="25254" xr:uid="{3B3D22B4-597D-4E2E-9CD3-C173C31E5465}"/>
    <cellStyle name="Normal 5 3 7 4 2 2 2" xfId="25255" xr:uid="{BDF67902-8804-441B-9B90-316CF33C5336}"/>
    <cellStyle name="Normal 5 3 7 4 2 2 2 2" xfId="53184" xr:uid="{133DB466-C92F-4F3F-9478-200F260AB6C2}"/>
    <cellStyle name="Normal 5 3 7 4 2 2 3" xfId="53183" xr:uid="{B6251F62-A919-4A1D-84A8-7932AE71983D}"/>
    <cellStyle name="Normal 5 3 7 4 2 3" xfId="25256" xr:uid="{DAD2EE16-59B6-483C-AD1F-02C8C95A4076}"/>
    <cellStyle name="Normal 5 3 7 4 2 3 2" xfId="53185" xr:uid="{678A7988-E045-4F6F-9956-F34715D99BF3}"/>
    <cellStyle name="Normal 5 3 7 4 2 4" xfId="53182" xr:uid="{64963796-3B5E-48A7-A901-73A87A103A10}"/>
    <cellStyle name="Normal 5 3 7 4 3" xfId="25257" xr:uid="{02336B2D-F029-49E2-8675-3A6254F18BE7}"/>
    <cellStyle name="Normal 5 3 7 4 3 2" xfId="25258" xr:uid="{A5E32881-2E84-4AB0-AC90-55A0C3DA6C98}"/>
    <cellStyle name="Normal 5 3 7 4 3 2 2" xfId="53187" xr:uid="{32830061-153F-4C69-BE02-B0EC8FE77990}"/>
    <cellStyle name="Normal 5 3 7 4 3 3" xfId="53186" xr:uid="{7CAF4E86-D663-4F76-A88E-47461B7A4CEA}"/>
    <cellStyle name="Normal 5 3 7 4 4" xfId="25259" xr:uid="{B0AC0B36-9859-426C-B9A1-D86FFE84E2F4}"/>
    <cellStyle name="Normal 5 3 7 4 4 2" xfId="53188" xr:uid="{301A6298-6424-4A12-90E6-C281A752C8F3}"/>
    <cellStyle name="Normal 5 3 7 4 5" xfId="53181" xr:uid="{940786F1-22A1-4FBB-871B-A105CFCB2B09}"/>
    <cellStyle name="Normal 5 3 7 5" xfId="25260" xr:uid="{9140D365-82FC-45F5-846B-DEC8DBA52318}"/>
    <cellStyle name="Normal 5 3 7 5 2" xfId="25261" xr:uid="{319E8B03-C7A2-4D51-BD6B-7F9B15CEF66F}"/>
    <cellStyle name="Normal 5 3 7 5 2 2" xfId="25262" xr:uid="{005162C2-E67F-4A33-8A23-98FF1B1A2F39}"/>
    <cellStyle name="Normal 5 3 7 5 2 2 2" xfId="53191" xr:uid="{A97409BF-F8E7-4B62-A244-01132C3ED07A}"/>
    <cellStyle name="Normal 5 3 7 5 2 3" xfId="53190" xr:uid="{FDA8F025-BE9C-4A27-B604-BCB36FBE5D87}"/>
    <cellStyle name="Normal 5 3 7 5 3" xfId="25263" xr:uid="{B409B156-9BF2-435C-8E29-CCF49A732426}"/>
    <cellStyle name="Normal 5 3 7 5 3 2" xfId="53192" xr:uid="{C1E8D24A-BB8A-4B40-B011-5FCAC7EAB028}"/>
    <cellStyle name="Normal 5 3 7 5 4" xfId="53189" xr:uid="{1713E4CA-ABEF-483F-978D-41733F80CE09}"/>
    <cellStyle name="Normal 5 3 7 6" xfId="25264" xr:uid="{A2F08F83-C4BB-42A6-9024-2DC778B79C3C}"/>
    <cellStyle name="Normal 5 3 7 6 2" xfId="25265" xr:uid="{39D80F5D-310C-49DF-B938-C6EA761391AA}"/>
    <cellStyle name="Normal 5 3 7 6 2 2" xfId="53194" xr:uid="{DDF6B52D-0DCF-44AA-965B-1A495D44693A}"/>
    <cellStyle name="Normal 5 3 7 6 3" xfId="53193" xr:uid="{C580E2BB-76B7-422C-994B-373371849877}"/>
    <cellStyle name="Normal 5 3 7 7" xfId="25266" xr:uid="{99E93AFE-B4DB-4BA6-925F-9410205CD1F9}"/>
    <cellStyle name="Normal 5 3 7 7 2" xfId="53195" xr:uid="{7AB9E251-75EC-405C-98C7-8CCE95EAA00E}"/>
    <cellStyle name="Normal 5 3 7 8" xfId="28380" xr:uid="{42E62C61-5783-455D-B288-98840446296A}"/>
    <cellStyle name="Normal 5 3 8" xfId="25267" xr:uid="{90DC9D39-BA8E-4ADA-B2A5-F28D9500A4D9}"/>
    <cellStyle name="Normal 5 3 8 2" xfId="25268" xr:uid="{04BD597D-290F-44A2-B377-2514B7786F65}"/>
    <cellStyle name="Normal 5 3 8 2 2" xfId="25269" xr:uid="{0BCFE3BB-EFE3-4B5C-941C-B1A194BD378A}"/>
    <cellStyle name="Normal 5 3 8 2 2 2" xfId="25270" xr:uid="{2C2D9CF8-7C19-472C-BE7C-110D1C1E24BC}"/>
    <cellStyle name="Normal 5 3 8 2 2 2 2" xfId="25271" xr:uid="{61A5DAD3-AC10-4C55-96DC-19DB27D8573B}"/>
    <cellStyle name="Normal 5 3 8 2 2 2 2 2" xfId="53200" xr:uid="{6324EECF-C852-423C-A0F2-41DFAF8B5805}"/>
    <cellStyle name="Normal 5 3 8 2 2 2 3" xfId="53199" xr:uid="{271CB951-62F6-4347-B4C9-47DF3F179D49}"/>
    <cellStyle name="Normal 5 3 8 2 2 3" xfId="25272" xr:uid="{1822F8E0-A097-4501-BECE-7CDCC284E524}"/>
    <cellStyle name="Normal 5 3 8 2 2 3 2" xfId="53201" xr:uid="{865C6F51-49D3-4A49-AECF-E6D581F7B9AE}"/>
    <cellStyle name="Normal 5 3 8 2 2 4" xfId="53198" xr:uid="{33FD190A-9A22-4491-8BDB-6131A5D16875}"/>
    <cellStyle name="Normal 5 3 8 2 3" xfId="25273" xr:uid="{9E7F0ECB-4816-44DB-9358-D07841E1604C}"/>
    <cellStyle name="Normal 5 3 8 2 3 2" xfId="25274" xr:uid="{5DBC91C2-FA1B-4488-BF1E-4E1F75DD2911}"/>
    <cellStyle name="Normal 5 3 8 2 3 2 2" xfId="53203" xr:uid="{3D765C8D-11E9-4AAB-BC82-5FA0B553DA3F}"/>
    <cellStyle name="Normal 5 3 8 2 3 3" xfId="53202" xr:uid="{454C4A19-2BD8-4BD1-88D7-C6D8C72B34CA}"/>
    <cellStyle name="Normal 5 3 8 2 4" xfId="25275" xr:uid="{E39E52B4-69CA-4E52-8544-E39AA69B4E10}"/>
    <cellStyle name="Normal 5 3 8 2 4 2" xfId="53204" xr:uid="{97CB50FB-7D00-477C-BAF9-CF379FE4FA82}"/>
    <cellStyle name="Normal 5 3 8 2 5" xfId="53197" xr:uid="{307B1669-0577-4177-BF8F-ABE1508E890D}"/>
    <cellStyle name="Normal 5 3 8 3" xfId="25276" xr:uid="{DA491199-7882-46E9-BE7E-6E208331AC72}"/>
    <cellStyle name="Normal 5 3 8 3 2" xfId="25277" xr:uid="{439CBF0D-8C18-440A-ACEA-BEC26D71902A}"/>
    <cellStyle name="Normal 5 3 8 3 2 2" xfId="25278" xr:uid="{7382BA80-3979-49DF-A0DC-B797A6D029CF}"/>
    <cellStyle name="Normal 5 3 8 3 2 2 2" xfId="53207" xr:uid="{6D7F7562-7BC3-4055-8ACA-D2DA685B5FCC}"/>
    <cellStyle name="Normal 5 3 8 3 2 3" xfId="53206" xr:uid="{DCC97155-601F-41F9-8828-7DFAC8EBE276}"/>
    <cellStyle name="Normal 5 3 8 3 3" xfId="25279" xr:uid="{563F49D7-96EF-4973-8A7E-60F0832A96A7}"/>
    <cellStyle name="Normal 5 3 8 3 3 2" xfId="53208" xr:uid="{4DA50038-8E07-4551-BFBF-8F2D2ECA14AE}"/>
    <cellStyle name="Normal 5 3 8 3 4" xfId="53205" xr:uid="{B26DFC89-1532-46FF-87DD-177D35A8752E}"/>
    <cellStyle name="Normal 5 3 8 4" xfId="25280" xr:uid="{C6641914-2B06-4E1F-9FB4-65D3B8CA80F5}"/>
    <cellStyle name="Normal 5 3 8 4 2" xfId="25281" xr:uid="{A6D511CA-66D5-419C-AF55-60847BF30D4A}"/>
    <cellStyle name="Normal 5 3 8 4 2 2" xfId="53210" xr:uid="{D27FC781-8AB2-470C-9A41-F61150E7563B}"/>
    <cellStyle name="Normal 5 3 8 4 3" xfId="53209" xr:uid="{65BC37CA-0EBE-4353-B583-6A19D0C7A1D9}"/>
    <cellStyle name="Normal 5 3 8 5" xfId="25282" xr:uid="{1BD43FE6-D7A8-40A6-8C81-C8912285D51D}"/>
    <cellStyle name="Normal 5 3 8 5 2" xfId="53211" xr:uid="{262CBCCB-C2E8-439D-BAAF-644C97910B18}"/>
    <cellStyle name="Normal 5 3 8 6" xfId="53196" xr:uid="{A9190EEA-D777-49DC-93EB-14F43F724584}"/>
    <cellStyle name="Normal 5 3 9" xfId="25283" xr:uid="{3CE85A54-0C28-40D3-B822-EDE1E60A670C}"/>
    <cellStyle name="Normal 5 3 9 2" xfId="25284" xr:uid="{BDD661A1-D516-445B-8EBD-36C7943EAD5C}"/>
    <cellStyle name="Normal 5 3 9 2 2" xfId="25285" xr:uid="{D617D6FE-F8FF-4567-819A-0DD638C948A2}"/>
    <cellStyle name="Normal 5 3 9 2 2 2" xfId="25286" xr:uid="{2CC3F871-5BF1-4245-8607-B9BB497C0A60}"/>
    <cellStyle name="Normal 5 3 9 2 2 2 2" xfId="53215" xr:uid="{76485988-5E91-4010-B4FC-4AA68B58F056}"/>
    <cellStyle name="Normal 5 3 9 2 2 3" xfId="53214" xr:uid="{497D5342-523F-47EE-B684-4FB32C410062}"/>
    <cellStyle name="Normal 5 3 9 2 3" xfId="25287" xr:uid="{4DB22941-594B-4E65-A81C-3C3A79C65629}"/>
    <cellStyle name="Normal 5 3 9 2 3 2" xfId="53216" xr:uid="{F801840B-4E33-42EF-BD7B-5D5E7077CBDD}"/>
    <cellStyle name="Normal 5 3 9 2 4" xfId="53213" xr:uid="{6308B87F-1DD9-4CC2-87D5-CD4E2130D307}"/>
    <cellStyle name="Normal 5 3 9 3" xfId="25288" xr:uid="{082B1658-D857-4581-9487-726791F2778D}"/>
    <cellStyle name="Normal 5 3 9 3 2" xfId="25289" xr:uid="{31A255AA-4CF6-448B-83A3-91D5E309BC67}"/>
    <cellStyle name="Normal 5 3 9 3 2 2" xfId="53218" xr:uid="{F0E970A5-54BA-4EBE-B7EA-BBCC3161E033}"/>
    <cellStyle name="Normal 5 3 9 3 3" xfId="53217" xr:uid="{C5C26D34-3411-4FEF-905B-D298037EB58D}"/>
    <cellStyle name="Normal 5 3 9 4" xfId="25290" xr:uid="{81189E29-B01E-4B9D-BE03-A0B9F77978F0}"/>
    <cellStyle name="Normal 5 3 9 4 2" xfId="53219" xr:uid="{4F011DDB-1E70-47F8-BDAA-0EF82547B00F}"/>
    <cellStyle name="Normal 5 3 9 5" xfId="53212" xr:uid="{03C3F000-6D0C-41E2-9061-2009E7EE883B}"/>
    <cellStyle name="Normal 5 4" xfId="55" xr:uid="{D44A1F98-D7D3-430A-9C68-CA7D1D9FF033}"/>
    <cellStyle name="Normal 5 4 10" xfId="25291" xr:uid="{524BDFB9-78D4-4C50-AAAC-17FE2624D078}"/>
    <cellStyle name="Normal 5 4 10 2" xfId="25292" xr:uid="{E4952E81-30E9-4189-A03A-4C34C00F0118}"/>
    <cellStyle name="Normal 5 4 10 2 2" xfId="25293" xr:uid="{0D840920-D917-43DB-91B4-44B16B854749}"/>
    <cellStyle name="Normal 5 4 10 2 2 2" xfId="53222" xr:uid="{B307F726-B17D-4F8B-86C8-B8E8EDE2AC90}"/>
    <cellStyle name="Normal 5 4 10 2 3" xfId="53221" xr:uid="{B772519D-6B2D-4700-9628-F95FAB6D282A}"/>
    <cellStyle name="Normal 5 4 10 3" xfId="25294" xr:uid="{2D18A73B-893D-4FCD-AA9A-80EF7C64A509}"/>
    <cellStyle name="Normal 5 4 10 3 2" xfId="53223" xr:uid="{6F3443B9-C0B6-44C2-8414-BC13C4C6F833}"/>
    <cellStyle name="Normal 5 4 10 4" xfId="53220" xr:uid="{5D171231-27F9-4E73-8E85-7AD1552FEB34}"/>
    <cellStyle name="Normal 5 4 11" xfId="25295" xr:uid="{0F272FC4-2354-4524-912E-ED87B2F83163}"/>
    <cellStyle name="Normal 5 4 11 2" xfId="25296" xr:uid="{07F4E066-8636-40DF-9AB5-52ADA849D394}"/>
    <cellStyle name="Normal 5 4 11 2 2" xfId="53225" xr:uid="{797DDCEC-9E6F-4DEA-8821-5E8E9E0D55C2}"/>
    <cellStyle name="Normal 5 4 11 3" xfId="53224" xr:uid="{8C0A6659-3AD0-4CB8-A8FE-A641839FA5BF}"/>
    <cellStyle name="Normal 5 4 12" xfId="25297" xr:uid="{05BBEDB9-483A-464A-9E08-BC3782EFA12E}"/>
    <cellStyle name="Normal 5 4 12 2" xfId="53226" xr:uid="{6778EE72-8A70-43A9-A566-70679CD87397}"/>
    <cellStyle name="Normal 5 4 13" xfId="28003" xr:uid="{2307D60E-2809-481A-9241-7876BF80E45C}"/>
    <cellStyle name="Normal 5 4 13 2" xfId="55921" xr:uid="{2144DE6B-76C2-4C24-A780-8D76995BC7C9}"/>
    <cellStyle name="Normal 5 4 14" xfId="28041" xr:uid="{587EBDAE-7B76-4290-AA86-87950E46E7F4}"/>
    <cellStyle name="Normal 5 4 2" xfId="130" xr:uid="{D513D70A-FDBB-4D62-BAD8-A9E610BC36DD}"/>
    <cellStyle name="Normal 5 4 2 10" xfId="25298" xr:uid="{0C8DAEE9-8AE3-48EC-8851-7B557A31C84F}"/>
    <cellStyle name="Normal 5 4 2 10 2" xfId="53227" xr:uid="{B9FDC4D1-3CF0-4F01-9CDC-32BCACF090ED}"/>
    <cellStyle name="Normal 5 4 2 11" xfId="28004" xr:uid="{32286C91-8EFB-4D0F-9945-006002B12A14}"/>
    <cellStyle name="Normal 5 4 2 11 2" xfId="55922" xr:uid="{9B1FFDB0-F90D-49B6-80AE-7257DF117FE3}"/>
    <cellStyle name="Normal 5 4 2 12" xfId="28114" xr:uid="{D8032136-BBF6-4B64-B291-2A4E82BF1C2D}"/>
    <cellStyle name="Normal 5 4 2 2" xfId="209" xr:uid="{39FC313D-F670-4159-9D06-71CEAA6F9CC3}"/>
    <cellStyle name="Normal 5 4 2 2 10" xfId="28005" xr:uid="{78C2102F-4A80-4257-A096-E117A8A8FFDD}"/>
    <cellStyle name="Normal 5 4 2 2 10 2" xfId="55923" xr:uid="{FC6E6C32-1997-481E-B8E7-ACD1DCF16EDA}"/>
    <cellStyle name="Normal 5 4 2 2 11" xfId="28191" xr:uid="{F78FAE5E-E2DC-42F8-B3FE-B4E561B09D29}"/>
    <cellStyle name="Normal 5 4 2 2 2" xfId="364" xr:uid="{61DC3375-338D-46DE-8012-B951EE9EB7BA}"/>
    <cellStyle name="Normal 5 4 2 2 2 10" xfId="28345" xr:uid="{B5FC8D1C-D090-418B-85CC-DBA684A610F3}"/>
    <cellStyle name="Normal 5 4 2 2 2 2" xfId="711" xr:uid="{9D0C82BB-E969-4F3C-A503-CC4DC2962937}"/>
    <cellStyle name="Normal 5 4 2 2 2 2 2" xfId="25299" xr:uid="{EB245479-89B8-47B9-86BC-C58315A32CFE}"/>
    <cellStyle name="Normal 5 4 2 2 2 2 2 2" xfId="25300" xr:uid="{FFC34E7E-3A05-43AB-AABA-898D126A7FE1}"/>
    <cellStyle name="Normal 5 4 2 2 2 2 2 2 2" xfId="25301" xr:uid="{7ADFCC51-F4D8-4903-A2E4-0EE5A68BFB44}"/>
    <cellStyle name="Normal 5 4 2 2 2 2 2 2 2 2" xfId="25302" xr:uid="{EE4339DC-EF61-4339-B34D-78384DB2EF21}"/>
    <cellStyle name="Normal 5 4 2 2 2 2 2 2 2 2 2" xfId="25303" xr:uid="{F5AAD5A5-0C9C-4EC3-A09D-CDF106A7AF48}"/>
    <cellStyle name="Normal 5 4 2 2 2 2 2 2 2 2 2 2" xfId="53232" xr:uid="{4A28AFEB-5641-466D-B1AC-54BF8A8C1A01}"/>
    <cellStyle name="Normal 5 4 2 2 2 2 2 2 2 2 3" xfId="53231" xr:uid="{55154E03-4F1D-4F8C-A643-470A6F5292CF}"/>
    <cellStyle name="Normal 5 4 2 2 2 2 2 2 2 3" xfId="25304" xr:uid="{884FF2B4-47E4-4AE7-B1E4-95B3BA094504}"/>
    <cellStyle name="Normal 5 4 2 2 2 2 2 2 2 3 2" xfId="53233" xr:uid="{65DA4EF9-1C92-42B2-AD2B-B43F2534559D}"/>
    <cellStyle name="Normal 5 4 2 2 2 2 2 2 2 4" xfId="53230" xr:uid="{A19DDF91-948F-4425-B9DB-25F5B1B5205A}"/>
    <cellStyle name="Normal 5 4 2 2 2 2 2 2 3" xfId="25305" xr:uid="{726C821F-38BA-494E-85BB-22F1C01F4091}"/>
    <cellStyle name="Normal 5 4 2 2 2 2 2 2 3 2" xfId="25306" xr:uid="{3BF20A1D-5169-448B-A1CF-21030E91F74E}"/>
    <cellStyle name="Normal 5 4 2 2 2 2 2 2 3 2 2" xfId="53235" xr:uid="{BEEC799F-3AD8-4B0B-A32C-77EF0AD03A2E}"/>
    <cellStyle name="Normal 5 4 2 2 2 2 2 2 3 3" xfId="53234" xr:uid="{14C428FD-2F48-4342-80EC-D66ACCF37804}"/>
    <cellStyle name="Normal 5 4 2 2 2 2 2 2 4" xfId="25307" xr:uid="{FC6D19C8-C544-4903-964D-DA2737A4E355}"/>
    <cellStyle name="Normal 5 4 2 2 2 2 2 2 4 2" xfId="53236" xr:uid="{DA75FAC7-DE14-4001-9D53-ACDBF9580C9D}"/>
    <cellStyle name="Normal 5 4 2 2 2 2 2 2 5" xfId="53229" xr:uid="{483F8D45-858D-4904-A2EA-F16DF1D39112}"/>
    <cellStyle name="Normal 5 4 2 2 2 2 2 3" xfId="25308" xr:uid="{166DB296-1159-4C78-A8E3-4256FA591183}"/>
    <cellStyle name="Normal 5 4 2 2 2 2 2 3 2" xfId="25309" xr:uid="{F75A6561-7D09-44B9-8142-62E5554B2FA4}"/>
    <cellStyle name="Normal 5 4 2 2 2 2 2 3 2 2" xfId="25310" xr:uid="{2D407482-1B0D-49B3-9552-A4A128D82DBD}"/>
    <cellStyle name="Normal 5 4 2 2 2 2 2 3 2 2 2" xfId="53239" xr:uid="{5FD52F4A-0DD7-430E-95B9-6706DD727F23}"/>
    <cellStyle name="Normal 5 4 2 2 2 2 2 3 2 3" xfId="53238" xr:uid="{6C2745E7-BC89-4EBC-9B07-67785CCB76B4}"/>
    <cellStyle name="Normal 5 4 2 2 2 2 2 3 3" xfId="25311" xr:uid="{85BBF7AB-3795-4AB3-8AA3-3D5E6DE5AB24}"/>
    <cellStyle name="Normal 5 4 2 2 2 2 2 3 3 2" xfId="53240" xr:uid="{E467AA3F-C48D-455F-8A19-2D62C95E0313}"/>
    <cellStyle name="Normal 5 4 2 2 2 2 2 3 4" xfId="53237" xr:uid="{40CB793B-B7FA-470A-9253-006E968E4F70}"/>
    <cellStyle name="Normal 5 4 2 2 2 2 2 4" xfId="25312" xr:uid="{9E7236A7-D3A1-485F-938A-2E1C748A9180}"/>
    <cellStyle name="Normal 5 4 2 2 2 2 2 4 2" xfId="25313" xr:uid="{5872B3F5-4BF5-4A39-9908-394E0EF0BE41}"/>
    <cellStyle name="Normal 5 4 2 2 2 2 2 4 2 2" xfId="53242" xr:uid="{BC295673-1699-49A1-BFD5-DCAF2F6286A7}"/>
    <cellStyle name="Normal 5 4 2 2 2 2 2 4 3" xfId="53241" xr:uid="{BED31C23-7603-4A0D-88FA-1BB899A23AC9}"/>
    <cellStyle name="Normal 5 4 2 2 2 2 2 5" xfId="25314" xr:uid="{D855B770-EA30-47FE-AB7D-188AEED203EF}"/>
    <cellStyle name="Normal 5 4 2 2 2 2 2 5 2" xfId="53243" xr:uid="{2CF29762-6CD0-419F-90A2-71EC6D6BD3EA}"/>
    <cellStyle name="Normal 5 4 2 2 2 2 2 6" xfId="53228" xr:uid="{E78FD8E6-C85B-4D30-B30F-B19EF6D93F49}"/>
    <cellStyle name="Normal 5 4 2 2 2 2 3" xfId="25315" xr:uid="{26D088E4-C6A2-46D7-BFE2-00921581BFCF}"/>
    <cellStyle name="Normal 5 4 2 2 2 2 3 2" xfId="25316" xr:uid="{B1A52718-A437-478C-8B00-331B38E38974}"/>
    <cellStyle name="Normal 5 4 2 2 2 2 3 2 2" xfId="25317" xr:uid="{9B0E7826-6C62-4A8C-AD47-7E1B5C6BADDD}"/>
    <cellStyle name="Normal 5 4 2 2 2 2 3 2 2 2" xfId="25318" xr:uid="{3A694295-9B7B-4B0F-BA54-78033A76A514}"/>
    <cellStyle name="Normal 5 4 2 2 2 2 3 2 2 2 2" xfId="53247" xr:uid="{996CDEC0-610B-4AB4-9502-21B31B4DC4F2}"/>
    <cellStyle name="Normal 5 4 2 2 2 2 3 2 2 3" xfId="53246" xr:uid="{E2C3CD33-95EE-4E04-8AF4-B208CBA31D8B}"/>
    <cellStyle name="Normal 5 4 2 2 2 2 3 2 3" xfId="25319" xr:uid="{A026208F-8291-4B48-89D4-B9EF4109E1F4}"/>
    <cellStyle name="Normal 5 4 2 2 2 2 3 2 3 2" xfId="53248" xr:uid="{26353D8B-ABFD-40DE-9620-14BBB5722A74}"/>
    <cellStyle name="Normal 5 4 2 2 2 2 3 2 4" xfId="53245" xr:uid="{E2B8FA76-27CB-4730-9798-7D6BD0260121}"/>
    <cellStyle name="Normal 5 4 2 2 2 2 3 3" xfId="25320" xr:uid="{24890E80-14F2-4887-9DA7-26BD495A5526}"/>
    <cellStyle name="Normal 5 4 2 2 2 2 3 3 2" xfId="25321" xr:uid="{D6EA31D3-25E0-4107-A1C9-1D3B8D5D86B3}"/>
    <cellStyle name="Normal 5 4 2 2 2 2 3 3 2 2" xfId="53250" xr:uid="{FA758D5C-3D05-44C5-99C8-D3283A09461E}"/>
    <cellStyle name="Normal 5 4 2 2 2 2 3 3 3" xfId="53249" xr:uid="{6335B3CE-DA27-4605-9FEC-BCE0B8D82FA3}"/>
    <cellStyle name="Normal 5 4 2 2 2 2 3 4" xfId="25322" xr:uid="{6ED76A33-EE53-4193-A13E-33AB6CC011AE}"/>
    <cellStyle name="Normal 5 4 2 2 2 2 3 4 2" xfId="53251" xr:uid="{69A9EAAC-C1D8-4F62-BE98-8F8B02F37210}"/>
    <cellStyle name="Normal 5 4 2 2 2 2 3 5" xfId="53244" xr:uid="{DB5D4551-096B-4CE4-AAA3-3512BFB92CE5}"/>
    <cellStyle name="Normal 5 4 2 2 2 2 4" xfId="25323" xr:uid="{35181F9E-1685-48C6-B800-111D094B88CC}"/>
    <cellStyle name="Normal 5 4 2 2 2 2 4 2" xfId="25324" xr:uid="{BDA9F762-360A-4549-B76D-715449253951}"/>
    <cellStyle name="Normal 5 4 2 2 2 2 4 2 2" xfId="25325" xr:uid="{FB8A54AB-A474-49BC-A78F-C83CA62865A7}"/>
    <cellStyle name="Normal 5 4 2 2 2 2 4 2 2 2" xfId="25326" xr:uid="{BD8CCAEC-8294-49D3-B27E-8B4FF60643E4}"/>
    <cellStyle name="Normal 5 4 2 2 2 2 4 2 2 2 2" xfId="53255" xr:uid="{ED4390AA-8A26-4138-9103-D3A3657D376F}"/>
    <cellStyle name="Normal 5 4 2 2 2 2 4 2 2 3" xfId="53254" xr:uid="{5440AC16-6853-4DEE-8D9B-11B4FF52B8A6}"/>
    <cellStyle name="Normal 5 4 2 2 2 2 4 2 3" xfId="25327" xr:uid="{B2F911D8-8F1C-42FC-ABD1-A56E9E412609}"/>
    <cellStyle name="Normal 5 4 2 2 2 2 4 2 3 2" xfId="53256" xr:uid="{C7053683-24B2-4877-B888-432072E7D0A5}"/>
    <cellStyle name="Normal 5 4 2 2 2 2 4 2 4" xfId="53253" xr:uid="{75076C4E-4EE9-479E-AB9F-1BD519D1BC91}"/>
    <cellStyle name="Normal 5 4 2 2 2 2 4 3" xfId="25328" xr:uid="{5DFB8E9E-7A0A-4ABB-8BB2-956AD8F523F2}"/>
    <cellStyle name="Normal 5 4 2 2 2 2 4 3 2" xfId="25329" xr:uid="{A6618833-8C96-4712-B04F-448CF9F2D66B}"/>
    <cellStyle name="Normal 5 4 2 2 2 2 4 3 2 2" xfId="53258" xr:uid="{38B13C9D-5622-46E3-A716-2D1025FD1945}"/>
    <cellStyle name="Normal 5 4 2 2 2 2 4 3 3" xfId="53257" xr:uid="{8E2073B9-8C60-4134-99CD-43543105FB71}"/>
    <cellStyle name="Normal 5 4 2 2 2 2 4 4" xfId="25330" xr:uid="{17778580-D4FF-4DBE-9F87-034535BCFF6B}"/>
    <cellStyle name="Normal 5 4 2 2 2 2 4 4 2" xfId="53259" xr:uid="{6A1DB16E-333C-49D9-A246-E2B1DBFE0524}"/>
    <cellStyle name="Normal 5 4 2 2 2 2 4 5" xfId="53252" xr:uid="{DFB40A71-3CE3-48EF-B15A-E0EFE3616457}"/>
    <cellStyle name="Normal 5 4 2 2 2 2 5" xfId="25331" xr:uid="{CD5B7072-2424-43B7-9CFF-8FB29DC37183}"/>
    <cellStyle name="Normal 5 4 2 2 2 2 5 2" xfId="25332" xr:uid="{4910B912-4DF6-4BA1-849F-FA83DC870DE1}"/>
    <cellStyle name="Normal 5 4 2 2 2 2 5 2 2" xfId="25333" xr:uid="{7546297F-D125-4A0D-9B8D-4917B26CDCB9}"/>
    <cellStyle name="Normal 5 4 2 2 2 2 5 2 2 2" xfId="53262" xr:uid="{59997A3D-D604-47A9-979D-7D9708D70236}"/>
    <cellStyle name="Normal 5 4 2 2 2 2 5 2 3" xfId="53261" xr:uid="{E992CB73-DD04-485E-81B1-108E268E145E}"/>
    <cellStyle name="Normal 5 4 2 2 2 2 5 3" xfId="25334" xr:uid="{ECD63E56-2DE8-4E46-8BC7-3075063BFBE8}"/>
    <cellStyle name="Normal 5 4 2 2 2 2 5 3 2" xfId="53263" xr:uid="{13332052-1A29-4CCC-A304-918C6236EE54}"/>
    <cellStyle name="Normal 5 4 2 2 2 2 5 4" xfId="53260" xr:uid="{E224F499-B202-455C-9B94-CC7A0C67A3F5}"/>
    <cellStyle name="Normal 5 4 2 2 2 2 6" xfId="25335" xr:uid="{E7E00E38-BBCB-48F7-A529-5C22A047C3A8}"/>
    <cellStyle name="Normal 5 4 2 2 2 2 6 2" xfId="25336" xr:uid="{E60DBF38-C2B5-4CBD-9468-3F94F8618FCA}"/>
    <cellStyle name="Normal 5 4 2 2 2 2 6 2 2" xfId="53265" xr:uid="{8234585C-D222-4E06-8C0E-CB639694C553}"/>
    <cellStyle name="Normal 5 4 2 2 2 2 6 3" xfId="53264" xr:uid="{3EB272E1-3621-44FC-87B6-38A6F6495B09}"/>
    <cellStyle name="Normal 5 4 2 2 2 2 7" xfId="25337" xr:uid="{B94C2742-77F0-4EE8-9B65-128EF497564F}"/>
    <cellStyle name="Normal 5 4 2 2 2 2 7 2" xfId="53266" xr:uid="{144E8AFA-26E4-4BEA-9CA9-3EC5E57CA74B}"/>
    <cellStyle name="Normal 5 4 2 2 2 2 8" xfId="28690" xr:uid="{7D514E06-F75E-4E4D-8FF9-27950B76F567}"/>
    <cellStyle name="Normal 5 4 2 2 2 3" xfId="25338" xr:uid="{2E009FC8-5515-424F-AFAE-3DCF4DE22A91}"/>
    <cellStyle name="Normal 5 4 2 2 2 3 2" xfId="25339" xr:uid="{FD3E1E21-7954-49D4-B220-1280D98B8D96}"/>
    <cellStyle name="Normal 5 4 2 2 2 3 2 2" xfId="25340" xr:uid="{983974BC-636B-4BF2-B0A8-E5632E512684}"/>
    <cellStyle name="Normal 5 4 2 2 2 3 2 2 2" xfId="25341" xr:uid="{5ACD8BB2-4B45-48F1-88CC-1F80C106AC2A}"/>
    <cellStyle name="Normal 5 4 2 2 2 3 2 2 2 2" xfId="25342" xr:uid="{047C6FAB-2A89-4306-9D78-02CDF768D043}"/>
    <cellStyle name="Normal 5 4 2 2 2 3 2 2 2 2 2" xfId="53271" xr:uid="{0B4E20D5-D569-44D9-A3E6-2291DE33BFF1}"/>
    <cellStyle name="Normal 5 4 2 2 2 3 2 2 2 3" xfId="53270" xr:uid="{BD02D301-8388-4140-887F-75DEC6B1E112}"/>
    <cellStyle name="Normal 5 4 2 2 2 3 2 2 3" xfId="25343" xr:uid="{D2B86172-D9EB-4BB8-8E6F-2D7828BFADE1}"/>
    <cellStyle name="Normal 5 4 2 2 2 3 2 2 3 2" xfId="53272" xr:uid="{46092814-CB00-4705-9712-EAA3E6B51998}"/>
    <cellStyle name="Normal 5 4 2 2 2 3 2 2 4" xfId="53269" xr:uid="{2C8AAF85-9A24-422D-9302-2DB35D2B18E1}"/>
    <cellStyle name="Normal 5 4 2 2 2 3 2 3" xfId="25344" xr:uid="{AC1F6BCB-8557-411F-8550-68EC43406575}"/>
    <cellStyle name="Normal 5 4 2 2 2 3 2 3 2" xfId="25345" xr:uid="{6ECB3688-5AA0-48EC-8D7B-70A21F0D2244}"/>
    <cellStyle name="Normal 5 4 2 2 2 3 2 3 2 2" xfId="53274" xr:uid="{C5BCE38C-703F-4D27-AABC-21A7AD409FB3}"/>
    <cellStyle name="Normal 5 4 2 2 2 3 2 3 3" xfId="53273" xr:uid="{8F456C0D-C4E5-4CF6-995E-6F6F90591F9A}"/>
    <cellStyle name="Normal 5 4 2 2 2 3 2 4" xfId="25346" xr:uid="{34EF0DDB-6DB2-4AE4-891E-3C16B8D0173E}"/>
    <cellStyle name="Normal 5 4 2 2 2 3 2 4 2" xfId="53275" xr:uid="{5C841247-7C91-46EC-897D-F9644E5B9F1E}"/>
    <cellStyle name="Normal 5 4 2 2 2 3 2 5" xfId="53268" xr:uid="{794FAB30-573B-4E36-89D5-BA0CC13BEAC9}"/>
    <cellStyle name="Normal 5 4 2 2 2 3 3" xfId="25347" xr:uid="{7A5E31FD-6317-4978-9F7D-1F68111247C8}"/>
    <cellStyle name="Normal 5 4 2 2 2 3 3 2" xfId="25348" xr:uid="{EA6F331A-ED68-41E8-A8CD-D3954524E065}"/>
    <cellStyle name="Normal 5 4 2 2 2 3 3 2 2" xfId="25349" xr:uid="{B3A48275-2A31-4BBD-9F57-A3AD0EDE93C3}"/>
    <cellStyle name="Normal 5 4 2 2 2 3 3 2 2 2" xfId="53278" xr:uid="{718A761D-92AD-4F41-B96E-4F9C4E838AFD}"/>
    <cellStyle name="Normal 5 4 2 2 2 3 3 2 3" xfId="53277" xr:uid="{6EB21B9C-2E2C-476C-B717-81C263D024B4}"/>
    <cellStyle name="Normal 5 4 2 2 2 3 3 3" xfId="25350" xr:uid="{838995CF-31CF-40D5-BE77-5F7231F94E77}"/>
    <cellStyle name="Normal 5 4 2 2 2 3 3 3 2" xfId="53279" xr:uid="{CB9C2046-9C58-4A22-9585-128A5BF47D92}"/>
    <cellStyle name="Normal 5 4 2 2 2 3 3 4" xfId="53276" xr:uid="{750D93B0-43DA-4230-B5C5-D3A8FA00B9AB}"/>
    <cellStyle name="Normal 5 4 2 2 2 3 4" xfId="25351" xr:uid="{54A77511-F684-429E-8B54-713DF5E6577F}"/>
    <cellStyle name="Normal 5 4 2 2 2 3 4 2" xfId="25352" xr:uid="{9ED1EEB4-F431-4605-B3EF-40E77AD0D606}"/>
    <cellStyle name="Normal 5 4 2 2 2 3 4 2 2" xfId="53281" xr:uid="{201CE162-132B-4A7B-8CDE-F7B0A6233303}"/>
    <cellStyle name="Normal 5 4 2 2 2 3 4 3" xfId="53280" xr:uid="{2CE36762-CBBE-4FF3-A010-02498AF564F8}"/>
    <cellStyle name="Normal 5 4 2 2 2 3 5" xfId="25353" xr:uid="{3B833F8D-F185-486E-85A2-6D5BA8BE57FB}"/>
    <cellStyle name="Normal 5 4 2 2 2 3 5 2" xfId="53282" xr:uid="{30B6265A-77DE-491F-A436-BBCF647FF5D3}"/>
    <cellStyle name="Normal 5 4 2 2 2 3 6" xfId="53267" xr:uid="{03B679EC-07CB-4777-A840-3780EA171315}"/>
    <cellStyle name="Normal 5 4 2 2 2 4" xfId="25354" xr:uid="{E4CA718E-E707-4EE5-9661-EE1E7DD93764}"/>
    <cellStyle name="Normal 5 4 2 2 2 4 2" xfId="25355" xr:uid="{B8332DA3-2A38-4377-B966-730EAAB720CE}"/>
    <cellStyle name="Normal 5 4 2 2 2 4 2 2" xfId="25356" xr:uid="{25F5FE25-CA1C-4E9A-8637-4B54C32DF661}"/>
    <cellStyle name="Normal 5 4 2 2 2 4 2 2 2" xfId="25357" xr:uid="{B1825743-DD7D-44D2-88EA-68593BD3B7A2}"/>
    <cellStyle name="Normal 5 4 2 2 2 4 2 2 2 2" xfId="53286" xr:uid="{F20E9FC2-8CCA-4F18-9F6F-FB16A7C76DCC}"/>
    <cellStyle name="Normal 5 4 2 2 2 4 2 2 3" xfId="53285" xr:uid="{FB923FBE-4094-4968-A087-C74E4A466538}"/>
    <cellStyle name="Normal 5 4 2 2 2 4 2 3" xfId="25358" xr:uid="{5C2075A1-A6AA-4969-B271-5E071193E3AA}"/>
    <cellStyle name="Normal 5 4 2 2 2 4 2 3 2" xfId="53287" xr:uid="{5E24974F-CC8A-4E47-ABB0-DC214DFBD575}"/>
    <cellStyle name="Normal 5 4 2 2 2 4 2 4" xfId="53284" xr:uid="{67681DF0-6EAB-4E91-97EF-355C2FE99B26}"/>
    <cellStyle name="Normal 5 4 2 2 2 4 3" xfId="25359" xr:uid="{95604DE7-3435-493C-9B96-9188F63CF5DC}"/>
    <cellStyle name="Normal 5 4 2 2 2 4 3 2" xfId="25360" xr:uid="{72FA1D7F-52D4-4A34-B859-BA3947C8F5A9}"/>
    <cellStyle name="Normal 5 4 2 2 2 4 3 2 2" xfId="53289" xr:uid="{C8E7B17B-E131-49C8-AEDC-A23FB563A329}"/>
    <cellStyle name="Normal 5 4 2 2 2 4 3 3" xfId="53288" xr:uid="{1A4F0F0E-9855-4BF6-9D06-F55F45FB47BD}"/>
    <cellStyle name="Normal 5 4 2 2 2 4 4" xfId="25361" xr:uid="{768D2A86-2CA9-4888-9885-74627DB7E4BF}"/>
    <cellStyle name="Normal 5 4 2 2 2 4 4 2" xfId="53290" xr:uid="{936D6865-FD8B-4222-8371-176B324387AE}"/>
    <cellStyle name="Normal 5 4 2 2 2 4 5" xfId="53283" xr:uid="{4E2C6797-FEAF-4E12-A582-89FEDF0A1452}"/>
    <cellStyle name="Normal 5 4 2 2 2 5" xfId="25362" xr:uid="{D4452A35-8305-4F18-B792-F8D9AEA3DC86}"/>
    <cellStyle name="Normal 5 4 2 2 2 5 2" xfId="25363" xr:uid="{41D96DD6-F64D-4959-94CA-B5B8FC24B78C}"/>
    <cellStyle name="Normal 5 4 2 2 2 5 2 2" xfId="25364" xr:uid="{33DDC19E-0226-4E76-B08E-7A2EE6B9ACAE}"/>
    <cellStyle name="Normal 5 4 2 2 2 5 2 2 2" xfId="25365" xr:uid="{8D992A43-F82E-4952-B3DF-A4D27B272D7B}"/>
    <cellStyle name="Normal 5 4 2 2 2 5 2 2 2 2" xfId="53294" xr:uid="{CE4B914F-0286-431A-9E47-2047B8E6D7B7}"/>
    <cellStyle name="Normal 5 4 2 2 2 5 2 2 3" xfId="53293" xr:uid="{5BD72810-5722-4BDF-8809-157B8CE1F378}"/>
    <cellStyle name="Normal 5 4 2 2 2 5 2 3" xfId="25366" xr:uid="{3F57C282-534D-4674-91A4-1FA848B7226B}"/>
    <cellStyle name="Normal 5 4 2 2 2 5 2 3 2" xfId="53295" xr:uid="{BDAFB89C-4F16-47C5-9961-42E98769EAFB}"/>
    <cellStyle name="Normal 5 4 2 2 2 5 2 4" xfId="53292" xr:uid="{D2381F2E-59FA-413E-B4AF-6D543C0C0873}"/>
    <cellStyle name="Normal 5 4 2 2 2 5 3" xfId="25367" xr:uid="{44F26771-C661-4B68-BABC-BEE34AE56BD2}"/>
    <cellStyle name="Normal 5 4 2 2 2 5 3 2" xfId="25368" xr:uid="{391C46C9-67E9-491E-83D2-DA95DC369EA7}"/>
    <cellStyle name="Normal 5 4 2 2 2 5 3 2 2" xfId="53297" xr:uid="{62A46D17-8AF7-4072-AC6C-5FACFC352810}"/>
    <cellStyle name="Normal 5 4 2 2 2 5 3 3" xfId="53296" xr:uid="{B599D9BF-7811-434B-9EA9-92DC80DAED0E}"/>
    <cellStyle name="Normal 5 4 2 2 2 5 4" xfId="25369" xr:uid="{7B97463F-1AFA-4D29-9BB2-F72EB0B0CA2C}"/>
    <cellStyle name="Normal 5 4 2 2 2 5 4 2" xfId="53298" xr:uid="{AEC7EE79-E4A7-444B-A772-61E549438435}"/>
    <cellStyle name="Normal 5 4 2 2 2 5 5" xfId="53291" xr:uid="{BF0B9E7F-9B8E-444C-AB05-A0049AE2533B}"/>
    <cellStyle name="Normal 5 4 2 2 2 6" xfId="25370" xr:uid="{981A5583-A54F-429E-A5FC-F425650D14EE}"/>
    <cellStyle name="Normal 5 4 2 2 2 6 2" xfId="25371" xr:uid="{46A92EFE-0009-4A3C-A02E-27073242F3D7}"/>
    <cellStyle name="Normal 5 4 2 2 2 6 2 2" xfId="25372" xr:uid="{86CA376D-CE92-46B5-9010-31F705FFDC14}"/>
    <cellStyle name="Normal 5 4 2 2 2 6 2 2 2" xfId="53301" xr:uid="{FA07A372-377D-45E8-ADEC-4624CD65C8F5}"/>
    <cellStyle name="Normal 5 4 2 2 2 6 2 3" xfId="53300" xr:uid="{4889ABFC-8A7A-477D-B166-E7F462E140D2}"/>
    <cellStyle name="Normal 5 4 2 2 2 6 3" xfId="25373" xr:uid="{B6ECE6A3-0DCE-4B27-9C71-4917818D117A}"/>
    <cellStyle name="Normal 5 4 2 2 2 6 3 2" xfId="53302" xr:uid="{6105C9EE-7E65-4AB6-A130-97CF2E6D97D7}"/>
    <cellStyle name="Normal 5 4 2 2 2 6 4" xfId="53299" xr:uid="{DDA0D7A2-A1CF-47E4-B434-ED16C11AAF6D}"/>
    <cellStyle name="Normal 5 4 2 2 2 7" xfId="25374" xr:uid="{061BF1CA-B18F-4064-A465-40DD7A9A232A}"/>
    <cellStyle name="Normal 5 4 2 2 2 7 2" xfId="25375" xr:uid="{A2E345E9-6C38-426E-9F99-F291D8638DAC}"/>
    <cellStyle name="Normal 5 4 2 2 2 7 2 2" xfId="53304" xr:uid="{D0E6A6A8-FC9F-417E-AA03-E98F045445AF}"/>
    <cellStyle name="Normal 5 4 2 2 2 7 3" xfId="53303" xr:uid="{372CB0BB-6F3B-40C8-971E-DB6DB4EE955D}"/>
    <cellStyle name="Normal 5 4 2 2 2 8" xfId="25376" xr:uid="{F930925E-8ABE-4F59-8905-FA09CBF9FD3C}"/>
    <cellStyle name="Normal 5 4 2 2 2 8 2" xfId="53305" xr:uid="{9AB834E1-9DDB-4142-8BF0-B572AD248038}"/>
    <cellStyle name="Normal 5 4 2 2 2 9" xfId="28006" xr:uid="{E5B003D4-50C4-4C09-8D84-1DDBD316758F}"/>
    <cellStyle name="Normal 5 4 2 2 2 9 2" xfId="55924" xr:uid="{CAEAB9B3-F131-47A5-8BE3-3A9402D62DCF}"/>
    <cellStyle name="Normal 5 4 2 2 3" xfId="557" xr:uid="{1F67DBB6-2D1D-4625-B9C2-6807B5BA4E68}"/>
    <cellStyle name="Normal 5 4 2 2 3 2" xfId="25377" xr:uid="{30955357-CB0B-4152-A6DA-F98990AC9FF2}"/>
    <cellStyle name="Normal 5 4 2 2 3 2 2" xfId="25378" xr:uid="{935E77D6-43DA-488F-B016-207520E5296C}"/>
    <cellStyle name="Normal 5 4 2 2 3 2 2 2" xfId="25379" xr:uid="{5294551E-4B6C-4CF6-8353-4576DDF5FE83}"/>
    <cellStyle name="Normal 5 4 2 2 3 2 2 2 2" xfId="25380" xr:uid="{C180213C-FC91-498D-9789-0AD5CD15A0A6}"/>
    <cellStyle name="Normal 5 4 2 2 3 2 2 2 2 2" xfId="25381" xr:uid="{231F6543-8671-4A25-9D19-A40C0F479213}"/>
    <cellStyle name="Normal 5 4 2 2 3 2 2 2 2 2 2" xfId="53310" xr:uid="{88A8C4BC-BD54-418E-8D6B-AA6DBD60E952}"/>
    <cellStyle name="Normal 5 4 2 2 3 2 2 2 2 3" xfId="53309" xr:uid="{EA412757-EA38-44E8-B6E9-81A484C10778}"/>
    <cellStyle name="Normal 5 4 2 2 3 2 2 2 3" xfId="25382" xr:uid="{2B5EA79F-C022-4D6B-BDFE-B9ED58DEE5B2}"/>
    <cellStyle name="Normal 5 4 2 2 3 2 2 2 3 2" xfId="53311" xr:uid="{41A5DFEB-044E-40EB-9827-7D39391F5F89}"/>
    <cellStyle name="Normal 5 4 2 2 3 2 2 2 4" xfId="53308" xr:uid="{550DAFBB-8BEB-4456-9E87-5F452258485D}"/>
    <cellStyle name="Normal 5 4 2 2 3 2 2 3" xfId="25383" xr:uid="{04ADC88D-BF10-420B-AC96-DA964907F144}"/>
    <cellStyle name="Normal 5 4 2 2 3 2 2 3 2" xfId="25384" xr:uid="{73EE9F2D-AFF8-4D5C-BAF3-33E318B7B1E1}"/>
    <cellStyle name="Normal 5 4 2 2 3 2 2 3 2 2" xfId="53313" xr:uid="{FAB1A40F-9964-4871-80C0-AA30BE84D2D9}"/>
    <cellStyle name="Normal 5 4 2 2 3 2 2 3 3" xfId="53312" xr:uid="{2AE6A38E-997B-4686-87E5-8C70E3A36DF1}"/>
    <cellStyle name="Normal 5 4 2 2 3 2 2 4" xfId="25385" xr:uid="{96AD4EC7-2104-4A80-99A2-73AF0FB9D52C}"/>
    <cellStyle name="Normal 5 4 2 2 3 2 2 4 2" xfId="53314" xr:uid="{6A82CA92-2572-487D-9A19-854CABC33ED1}"/>
    <cellStyle name="Normal 5 4 2 2 3 2 2 5" xfId="53307" xr:uid="{3E1402A2-A550-413B-83DE-2A4661DEC14D}"/>
    <cellStyle name="Normal 5 4 2 2 3 2 3" xfId="25386" xr:uid="{81151B12-405A-472E-8580-B379C2253D3B}"/>
    <cellStyle name="Normal 5 4 2 2 3 2 3 2" xfId="25387" xr:uid="{37FAFEB3-D8A7-473B-9757-FDE39711F192}"/>
    <cellStyle name="Normal 5 4 2 2 3 2 3 2 2" xfId="25388" xr:uid="{504B9925-85A4-4819-88BD-0849FA7FEA35}"/>
    <cellStyle name="Normal 5 4 2 2 3 2 3 2 2 2" xfId="53317" xr:uid="{ECF4DE85-E667-44D9-89A9-02C39D15E963}"/>
    <cellStyle name="Normal 5 4 2 2 3 2 3 2 3" xfId="53316" xr:uid="{E7CCEEFC-9211-446A-A135-0B826AFB2E59}"/>
    <cellStyle name="Normal 5 4 2 2 3 2 3 3" xfId="25389" xr:uid="{395101EA-909B-4C69-9736-1B68C893461A}"/>
    <cellStyle name="Normal 5 4 2 2 3 2 3 3 2" xfId="53318" xr:uid="{B8FDD48C-5B93-481C-9694-9B94EC35BF0A}"/>
    <cellStyle name="Normal 5 4 2 2 3 2 3 4" xfId="53315" xr:uid="{33D63458-6AB3-4840-B6E5-2E2503622584}"/>
    <cellStyle name="Normal 5 4 2 2 3 2 4" xfId="25390" xr:uid="{D7A35EB1-C49D-4C3A-9A6B-AEEC420E1478}"/>
    <cellStyle name="Normal 5 4 2 2 3 2 4 2" xfId="25391" xr:uid="{7E462837-1209-4F27-924F-AB46C758EA4B}"/>
    <cellStyle name="Normal 5 4 2 2 3 2 4 2 2" xfId="53320" xr:uid="{5BE2B7E0-1877-4ED5-BF74-EFFD4FB8C2B1}"/>
    <cellStyle name="Normal 5 4 2 2 3 2 4 3" xfId="53319" xr:uid="{6071CD7B-9EB6-4FFE-9C3A-5D513EDF2221}"/>
    <cellStyle name="Normal 5 4 2 2 3 2 5" xfId="25392" xr:uid="{000873AE-E49F-4A9B-BF45-A502945909C2}"/>
    <cellStyle name="Normal 5 4 2 2 3 2 5 2" xfId="53321" xr:uid="{D7F1E417-B771-41BF-BA4F-40587C589B26}"/>
    <cellStyle name="Normal 5 4 2 2 3 2 6" xfId="53306" xr:uid="{F6D85496-C583-4DF7-86A9-EFA4FB9D85D6}"/>
    <cellStyle name="Normal 5 4 2 2 3 3" xfId="25393" xr:uid="{F521C921-D55D-483F-B906-080977971402}"/>
    <cellStyle name="Normal 5 4 2 2 3 3 2" xfId="25394" xr:uid="{E03B2CFD-1C2A-4010-A70B-10A451A2F281}"/>
    <cellStyle name="Normal 5 4 2 2 3 3 2 2" xfId="25395" xr:uid="{7826A500-0EA0-4BD3-BF26-118FEB090410}"/>
    <cellStyle name="Normal 5 4 2 2 3 3 2 2 2" xfId="25396" xr:uid="{C54A4105-1DAE-460F-A18D-29F3D3DA7615}"/>
    <cellStyle name="Normal 5 4 2 2 3 3 2 2 2 2" xfId="53325" xr:uid="{74FB0375-6ABE-462E-A48E-47E97FCB66C0}"/>
    <cellStyle name="Normal 5 4 2 2 3 3 2 2 3" xfId="53324" xr:uid="{30CB9DA7-C0C9-4CA2-92CC-C68B496948A4}"/>
    <cellStyle name="Normal 5 4 2 2 3 3 2 3" xfId="25397" xr:uid="{4160C9B0-0084-4394-9359-BF7E7F84193B}"/>
    <cellStyle name="Normal 5 4 2 2 3 3 2 3 2" xfId="53326" xr:uid="{924FA637-9F1D-48E0-97F4-A0455F5A091F}"/>
    <cellStyle name="Normal 5 4 2 2 3 3 2 4" xfId="53323" xr:uid="{1EDE004A-F985-4C8C-9FC0-08CF7DABAB07}"/>
    <cellStyle name="Normal 5 4 2 2 3 3 3" xfId="25398" xr:uid="{DD262BE2-BDCE-4CB6-9E85-C980C9D76962}"/>
    <cellStyle name="Normal 5 4 2 2 3 3 3 2" xfId="25399" xr:uid="{48BB9D2D-7AF1-4349-A905-16F820A8D962}"/>
    <cellStyle name="Normal 5 4 2 2 3 3 3 2 2" xfId="53328" xr:uid="{DF6E899B-4263-41A8-90A1-E38FA7DB4F73}"/>
    <cellStyle name="Normal 5 4 2 2 3 3 3 3" xfId="53327" xr:uid="{BE72290F-B68F-4240-AB78-946316F6E606}"/>
    <cellStyle name="Normal 5 4 2 2 3 3 4" xfId="25400" xr:uid="{789FA2E6-D218-4275-9E1F-52CCEF6C80D8}"/>
    <cellStyle name="Normal 5 4 2 2 3 3 4 2" xfId="53329" xr:uid="{23696955-F10C-4510-AE97-3602401A0256}"/>
    <cellStyle name="Normal 5 4 2 2 3 3 5" xfId="53322" xr:uid="{AC56ECE8-35EB-4524-8D30-4074D8658E1E}"/>
    <cellStyle name="Normal 5 4 2 2 3 4" xfId="25401" xr:uid="{95BF8628-1544-44B4-9E9E-0128AA173443}"/>
    <cellStyle name="Normal 5 4 2 2 3 4 2" xfId="25402" xr:uid="{6FBD1E25-9B0E-45F3-A5D5-1AA3FAE01006}"/>
    <cellStyle name="Normal 5 4 2 2 3 4 2 2" xfId="25403" xr:uid="{63705A74-F3BF-4328-8EB2-D7D5B5953563}"/>
    <cellStyle name="Normal 5 4 2 2 3 4 2 2 2" xfId="25404" xr:uid="{3D12C673-AA75-4671-9546-B9A30003B14D}"/>
    <cellStyle name="Normal 5 4 2 2 3 4 2 2 2 2" xfId="53333" xr:uid="{4CE6CFF0-6B7C-4613-89EF-CAD17D411B71}"/>
    <cellStyle name="Normal 5 4 2 2 3 4 2 2 3" xfId="53332" xr:uid="{A1307891-F17E-42C1-BE7D-D8C87090554A}"/>
    <cellStyle name="Normal 5 4 2 2 3 4 2 3" xfId="25405" xr:uid="{56D8B2DC-F628-4780-B8A3-336D1AA490F4}"/>
    <cellStyle name="Normal 5 4 2 2 3 4 2 3 2" xfId="53334" xr:uid="{EE810517-F28D-4F37-8336-B36BE704BDC7}"/>
    <cellStyle name="Normal 5 4 2 2 3 4 2 4" xfId="53331" xr:uid="{7A541851-E7B3-41B8-AEE0-40C2E1A6E500}"/>
    <cellStyle name="Normal 5 4 2 2 3 4 3" xfId="25406" xr:uid="{F3DEA2A0-CF80-4AAD-A0C9-A0B305AE030F}"/>
    <cellStyle name="Normal 5 4 2 2 3 4 3 2" xfId="25407" xr:uid="{820251C1-9494-4683-9CF0-9179AF69F6C3}"/>
    <cellStyle name="Normal 5 4 2 2 3 4 3 2 2" xfId="53336" xr:uid="{A3849851-B190-4B07-BF3F-A62E9D2FC92A}"/>
    <cellStyle name="Normal 5 4 2 2 3 4 3 3" xfId="53335" xr:uid="{B08821AB-5A33-42BC-B425-A0B7631B7A72}"/>
    <cellStyle name="Normal 5 4 2 2 3 4 4" xfId="25408" xr:uid="{76CB40AA-E685-4B8F-8736-C42F46454605}"/>
    <cellStyle name="Normal 5 4 2 2 3 4 4 2" xfId="53337" xr:uid="{5C89A129-70E7-42FB-8B94-0F1F2AD3C5C6}"/>
    <cellStyle name="Normal 5 4 2 2 3 4 5" xfId="53330" xr:uid="{58AEE4CC-CAD8-492F-A2B0-8D61F6F38C9C}"/>
    <cellStyle name="Normal 5 4 2 2 3 5" xfId="25409" xr:uid="{197E62CD-7C14-402E-B468-D77D420DFDBD}"/>
    <cellStyle name="Normal 5 4 2 2 3 5 2" xfId="25410" xr:uid="{C16F8993-0E47-4D9F-B2AB-B6267CCF9457}"/>
    <cellStyle name="Normal 5 4 2 2 3 5 2 2" xfId="25411" xr:uid="{9566EA59-D1CF-41B4-9D40-3583E8BFB9F5}"/>
    <cellStyle name="Normal 5 4 2 2 3 5 2 2 2" xfId="53340" xr:uid="{25D49F70-A808-4DE3-85EE-2E89079D8EB1}"/>
    <cellStyle name="Normal 5 4 2 2 3 5 2 3" xfId="53339" xr:uid="{8C3359B3-2D79-4276-A1BD-5E847819E19A}"/>
    <cellStyle name="Normal 5 4 2 2 3 5 3" xfId="25412" xr:uid="{7F4C3F92-4714-4400-8F55-846C968C4A02}"/>
    <cellStyle name="Normal 5 4 2 2 3 5 3 2" xfId="53341" xr:uid="{839AF1CF-2CB1-4147-BEEB-4D13A7046E58}"/>
    <cellStyle name="Normal 5 4 2 2 3 5 4" xfId="53338" xr:uid="{A93E89A7-A3A3-41E6-B869-0BA612C5FA11}"/>
    <cellStyle name="Normal 5 4 2 2 3 6" xfId="25413" xr:uid="{8B5DB707-34BE-4BA1-B4F7-BD3905563A30}"/>
    <cellStyle name="Normal 5 4 2 2 3 6 2" xfId="25414" xr:uid="{163930D7-8ECA-47E9-A510-52D081468416}"/>
    <cellStyle name="Normal 5 4 2 2 3 6 2 2" xfId="53343" xr:uid="{6CC40FE4-38F4-4D96-AD7C-8109502A6591}"/>
    <cellStyle name="Normal 5 4 2 2 3 6 3" xfId="53342" xr:uid="{4C5EF957-A47A-46F4-B8FC-190F8136FC15}"/>
    <cellStyle name="Normal 5 4 2 2 3 7" xfId="25415" xr:uid="{B04D7FA9-7DBD-471A-8CC0-ECC53366D8BD}"/>
    <cellStyle name="Normal 5 4 2 2 3 7 2" xfId="53344" xr:uid="{5989BF52-CC6E-40A6-80CA-99560B4FE241}"/>
    <cellStyle name="Normal 5 4 2 2 3 8" xfId="28536" xr:uid="{D793A6FA-EF4E-4946-B556-B02C8A1F142E}"/>
    <cellStyle name="Normal 5 4 2 2 4" xfId="25416" xr:uid="{0A01D558-8A64-43E8-8233-DC14D197CB10}"/>
    <cellStyle name="Normal 5 4 2 2 4 2" xfId="25417" xr:uid="{FAA9B3D4-F5A5-4BE0-9EED-493284FAD34D}"/>
    <cellStyle name="Normal 5 4 2 2 4 2 2" xfId="25418" xr:uid="{D8B7A2F5-C382-45A6-81F1-4155C2D3CF1F}"/>
    <cellStyle name="Normal 5 4 2 2 4 2 2 2" xfId="25419" xr:uid="{7F967619-D533-4205-B817-931487564AB6}"/>
    <cellStyle name="Normal 5 4 2 2 4 2 2 2 2" xfId="25420" xr:uid="{D5E85B2A-D524-45C8-9EF2-17770216787A}"/>
    <cellStyle name="Normal 5 4 2 2 4 2 2 2 2 2" xfId="53349" xr:uid="{D30AD9F8-6EA2-4881-8506-D32AED05AC9D}"/>
    <cellStyle name="Normal 5 4 2 2 4 2 2 2 3" xfId="53348" xr:uid="{BCF1DC3A-D89C-4668-8284-6A58C7B148A8}"/>
    <cellStyle name="Normal 5 4 2 2 4 2 2 3" xfId="25421" xr:uid="{18AE873C-2659-4D62-B4F3-B4AE0910C9D2}"/>
    <cellStyle name="Normal 5 4 2 2 4 2 2 3 2" xfId="53350" xr:uid="{DF8B5A6B-6619-40AA-81C4-A7DFACDF05F3}"/>
    <cellStyle name="Normal 5 4 2 2 4 2 2 4" xfId="53347" xr:uid="{6FA64172-928A-444F-94B8-9BA6ADE798D7}"/>
    <cellStyle name="Normal 5 4 2 2 4 2 3" xfId="25422" xr:uid="{596FCF6E-8F30-42F7-A384-1EFC46EA86E4}"/>
    <cellStyle name="Normal 5 4 2 2 4 2 3 2" xfId="25423" xr:uid="{F06F3886-AE4B-4215-B7B4-29E4C854204A}"/>
    <cellStyle name="Normal 5 4 2 2 4 2 3 2 2" xfId="53352" xr:uid="{FE90F369-B670-48C4-9565-D6802E2C5D2A}"/>
    <cellStyle name="Normal 5 4 2 2 4 2 3 3" xfId="53351" xr:uid="{1FC67BA7-F199-4B4D-B046-80E8B2F3EA7C}"/>
    <cellStyle name="Normal 5 4 2 2 4 2 4" xfId="25424" xr:uid="{D975A397-FD93-4AEE-BEA6-4A6350D36FEE}"/>
    <cellStyle name="Normal 5 4 2 2 4 2 4 2" xfId="53353" xr:uid="{CCA51ABD-BC4F-420B-A472-0B5BEA45178C}"/>
    <cellStyle name="Normal 5 4 2 2 4 2 5" xfId="53346" xr:uid="{1E57AFBF-2A8E-4D17-BDB6-1F94FDD63D51}"/>
    <cellStyle name="Normal 5 4 2 2 4 3" xfId="25425" xr:uid="{CDE3D751-E6A4-4161-A5EF-EF6A6389018C}"/>
    <cellStyle name="Normal 5 4 2 2 4 3 2" xfId="25426" xr:uid="{5EAA6C58-9CD3-4258-B015-11ECC747C140}"/>
    <cellStyle name="Normal 5 4 2 2 4 3 2 2" xfId="25427" xr:uid="{DF31671F-602B-45D5-AD4D-BAF88C1F08CF}"/>
    <cellStyle name="Normal 5 4 2 2 4 3 2 2 2" xfId="53356" xr:uid="{B3978B1A-B04C-42D4-8FD4-AC19BBAF3C5D}"/>
    <cellStyle name="Normal 5 4 2 2 4 3 2 3" xfId="53355" xr:uid="{F316BF64-6832-4EB6-BDBD-713C69047A6A}"/>
    <cellStyle name="Normal 5 4 2 2 4 3 3" xfId="25428" xr:uid="{3E5270A7-BD81-4453-B478-9B5F297BDA9A}"/>
    <cellStyle name="Normal 5 4 2 2 4 3 3 2" xfId="53357" xr:uid="{8FDBDBA6-63AB-4D23-94EB-F9A41200B4B4}"/>
    <cellStyle name="Normal 5 4 2 2 4 3 4" xfId="53354" xr:uid="{1E23AA3A-5494-48DE-A220-D4BBB3FE14E0}"/>
    <cellStyle name="Normal 5 4 2 2 4 4" xfId="25429" xr:uid="{7A8C9CDD-D757-4E2D-B89E-BB30A2FB0561}"/>
    <cellStyle name="Normal 5 4 2 2 4 4 2" xfId="25430" xr:uid="{8D91070A-3AA7-4720-8F6A-462C0EFF4979}"/>
    <cellStyle name="Normal 5 4 2 2 4 4 2 2" xfId="53359" xr:uid="{E17A1395-CED9-46EF-9DB4-42398FEDFEA2}"/>
    <cellStyle name="Normal 5 4 2 2 4 4 3" xfId="53358" xr:uid="{DC45B4BD-F69B-4743-9B48-E8E7095722C3}"/>
    <cellStyle name="Normal 5 4 2 2 4 5" xfId="25431" xr:uid="{A972654C-F655-4BA4-B00B-528561FD5DC6}"/>
    <cellStyle name="Normal 5 4 2 2 4 5 2" xfId="53360" xr:uid="{886722E3-E05F-459C-8A4C-76926FE148B8}"/>
    <cellStyle name="Normal 5 4 2 2 4 6" xfId="53345" xr:uid="{3CA6D27B-4682-4FCB-8162-FF86834AC029}"/>
    <cellStyle name="Normal 5 4 2 2 5" xfId="25432" xr:uid="{3EC98B81-2B7E-4956-9D4B-0163B8070872}"/>
    <cellStyle name="Normal 5 4 2 2 5 2" xfId="25433" xr:uid="{BCB72A88-DE7D-4865-86F6-B8478D4067F1}"/>
    <cellStyle name="Normal 5 4 2 2 5 2 2" xfId="25434" xr:uid="{7DBDAAC6-8540-46D2-A773-C80B7E4B1BCF}"/>
    <cellStyle name="Normal 5 4 2 2 5 2 2 2" xfId="25435" xr:uid="{3FE5BC38-90FD-4E43-8F22-92A9E5376324}"/>
    <cellStyle name="Normal 5 4 2 2 5 2 2 2 2" xfId="53364" xr:uid="{0D7882ED-66D3-4E6B-ADAB-26DD0D2FCE00}"/>
    <cellStyle name="Normal 5 4 2 2 5 2 2 3" xfId="53363" xr:uid="{8839F617-54F0-4060-AC6E-4578730B8AC7}"/>
    <cellStyle name="Normal 5 4 2 2 5 2 3" xfId="25436" xr:uid="{E3E3B881-6849-4EC8-B0C6-DC2D5A422ACD}"/>
    <cellStyle name="Normal 5 4 2 2 5 2 3 2" xfId="53365" xr:uid="{88B693D5-E6F7-471B-A5A0-56C484352D69}"/>
    <cellStyle name="Normal 5 4 2 2 5 2 4" xfId="53362" xr:uid="{7E598642-A725-4DE3-AA3D-1D6588DCBDEC}"/>
    <cellStyle name="Normal 5 4 2 2 5 3" xfId="25437" xr:uid="{2372A375-4340-487C-9F37-E77E57DAEC9C}"/>
    <cellStyle name="Normal 5 4 2 2 5 3 2" xfId="25438" xr:uid="{F1BD3DB4-E0CA-4CF3-B5B6-EAE1F977A9F4}"/>
    <cellStyle name="Normal 5 4 2 2 5 3 2 2" xfId="53367" xr:uid="{63655EB1-F018-4B0D-A944-8877059F766F}"/>
    <cellStyle name="Normal 5 4 2 2 5 3 3" xfId="53366" xr:uid="{FC949E06-1FB9-4747-8C52-EB3BBDE67A5E}"/>
    <cellStyle name="Normal 5 4 2 2 5 4" xfId="25439" xr:uid="{A91F42E2-8D4D-4EF6-BCFF-3A71AA461FFF}"/>
    <cellStyle name="Normal 5 4 2 2 5 4 2" xfId="53368" xr:uid="{D33617D1-99CA-4957-9A7A-8D180D3D366E}"/>
    <cellStyle name="Normal 5 4 2 2 5 5" xfId="53361" xr:uid="{9CC898DF-CFAA-4867-8C2E-5BFC09EA528E}"/>
    <cellStyle name="Normal 5 4 2 2 6" xfId="25440" xr:uid="{D0F3080F-38D8-46E4-9992-323231460CE8}"/>
    <cellStyle name="Normal 5 4 2 2 6 2" xfId="25441" xr:uid="{85BAF208-0A0F-47D5-AF60-424DE15E2429}"/>
    <cellStyle name="Normal 5 4 2 2 6 2 2" xfId="25442" xr:uid="{AEA50108-A583-4583-BFFC-CACB2F824CF2}"/>
    <cellStyle name="Normal 5 4 2 2 6 2 2 2" xfId="25443" xr:uid="{9183EDBC-8729-4B50-AA2D-622306990EBB}"/>
    <cellStyle name="Normal 5 4 2 2 6 2 2 2 2" xfId="53372" xr:uid="{D1A9436B-01D6-4A45-B9DB-9E968530145E}"/>
    <cellStyle name="Normal 5 4 2 2 6 2 2 3" xfId="53371" xr:uid="{0B7BAB16-4C2F-4644-AA12-B32AF7EBBE42}"/>
    <cellStyle name="Normal 5 4 2 2 6 2 3" xfId="25444" xr:uid="{179CC28E-4E67-4756-807F-080E89CB6957}"/>
    <cellStyle name="Normal 5 4 2 2 6 2 3 2" xfId="53373" xr:uid="{87737CE2-C1AD-420D-AF6E-B2B5C5AA3130}"/>
    <cellStyle name="Normal 5 4 2 2 6 2 4" xfId="53370" xr:uid="{8759EFCA-4AC6-448D-833E-2E92A4739CE0}"/>
    <cellStyle name="Normal 5 4 2 2 6 3" xfId="25445" xr:uid="{1E58E325-9E6A-47D2-889D-2C1FB677F1D1}"/>
    <cellStyle name="Normal 5 4 2 2 6 3 2" xfId="25446" xr:uid="{E4C430C0-02DE-4D64-803E-1B6048EC639C}"/>
    <cellStyle name="Normal 5 4 2 2 6 3 2 2" xfId="53375" xr:uid="{355E281A-41A8-400D-BB87-0895430E7E26}"/>
    <cellStyle name="Normal 5 4 2 2 6 3 3" xfId="53374" xr:uid="{40C1C120-2D41-415B-A431-C740A46CCB91}"/>
    <cellStyle name="Normal 5 4 2 2 6 4" xfId="25447" xr:uid="{FD11B2A9-BF08-420B-92DB-FDF7EDB33431}"/>
    <cellStyle name="Normal 5 4 2 2 6 4 2" xfId="53376" xr:uid="{FACC5FEF-AFB9-4CE0-8BEE-476B9B4A4C09}"/>
    <cellStyle name="Normal 5 4 2 2 6 5" xfId="53369" xr:uid="{F09A21EC-1C95-4B37-B9C2-34417BB9160D}"/>
    <cellStyle name="Normal 5 4 2 2 7" xfId="25448" xr:uid="{0CD98FB7-DD5F-4C35-99B9-4E69EABE52E2}"/>
    <cellStyle name="Normal 5 4 2 2 7 2" xfId="25449" xr:uid="{AC068261-38F3-4A40-8B52-7E1A8689B10F}"/>
    <cellStyle name="Normal 5 4 2 2 7 2 2" xfId="25450" xr:uid="{70421E2E-EEE0-4E2E-A306-25BF3105C399}"/>
    <cellStyle name="Normal 5 4 2 2 7 2 2 2" xfId="53379" xr:uid="{5648DAAA-3CA9-4654-B8A8-9A133B412690}"/>
    <cellStyle name="Normal 5 4 2 2 7 2 3" xfId="53378" xr:uid="{68A6B138-DF17-4771-BE93-45E6D210184A}"/>
    <cellStyle name="Normal 5 4 2 2 7 3" xfId="25451" xr:uid="{9269EB36-3C39-48C6-976F-788916141CFE}"/>
    <cellStyle name="Normal 5 4 2 2 7 3 2" xfId="53380" xr:uid="{9C279FE5-E84C-4D89-B29F-FBECA3BD3146}"/>
    <cellStyle name="Normal 5 4 2 2 7 4" xfId="53377" xr:uid="{E79AAB23-0095-4A4A-97C8-A6D5B8FF2E97}"/>
    <cellStyle name="Normal 5 4 2 2 8" xfId="25452" xr:uid="{79D10755-65D6-437F-8AAD-66C4FACCB3C1}"/>
    <cellStyle name="Normal 5 4 2 2 8 2" xfId="25453" xr:uid="{77C85953-F93E-4FBB-9D42-B2089960C5C5}"/>
    <cellStyle name="Normal 5 4 2 2 8 2 2" xfId="53382" xr:uid="{6B053530-C501-4E75-ACB3-9E46F193CFD1}"/>
    <cellStyle name="Normal 5 4 2 2 8 3" xfId="53381" xr:uid="{0AFB18F3-6F10-4736-9B87-492F0A36C9CD}"/>
    <cellStyle name="Normal 5 4 2 2 9" xfId="25454" xr:uid="{1E4BD97B-A945-4602-8A14-914230A9043F}"/>
    <cellStyle name="Normal 5 4 2 2 9 2" xfId="53383" xr:uid="{C40FC8F0-869E-4DDB-98CC-0E384741D701}"/>
    <cellStyle name="Normal 5 4 2 3" xfId="287" xr:uid="{FFF19D31-142C-4CDB-B62A-84110B03A2BD}"/>
    <cellStyle name="Normal 5 4 2 3 10" xfId="28268" xr:uid="{83ABA423-B829-4E01-8BD3-E62684FE1D52}"/>
    <cellStyle name="Normal 5 4 2 3 2" xfId="634" xr:uid="{2C9953D3-445E-4C9A-AEA3-7D1C5DB33E9F}"/>
    <cellStyle name="Normal 5 4 2 3 2 2" xfId="25455" xr:uid="{07F96E22-04DF-41AC-BEEB-0756151A948C}"/>
    <cellStyle name="Normal 5 4 2 3 2 2 2" xfId="25456" xr:uid="{46123C46-F4DF-43C4-A6DF-D59FC9CDBB50}"/>
    <cellStyle name="Normal 5 4 2 3 2 2 2 2" xfId="25457" xr:uid="{FCBBDFC2-5DA7-4B65-9DD4-B2D018D88EEB}"/>
    <cellStyle name="Normal 5 4 2 3 2 2 2 2 2" xfId="25458" xr:uid="{7D20587B-0854-4A86-B9FE-969ED1FB147A}"/>
    <cellStyle name="Normal 5 4 2 3 2 2 2 2 2 2" xfId="25459" xr:uid="{CDE21B97-4A43-4CAD-AEC7-827FE6D17F91}"/>
    <cellStyle name="Normal 5 4 2 3 2 2 2 2 2 2 2" xfId="53388" xr:uid="{70F6E25C-589A-4DB7-8E74-0C0DA95D5F81}"/>
    <cellStyle name="Normal 5 4 2 3 2 2 2 2 2 3" xfId="53387" xr:uid="{2C1F40E8-870F-4E18-B76A-4B9DD6075538}"/>
    <cellStyle name="Normal 5 4 2 3 2 2 2 2 3" xfId="25460" xr:uid="{79EF1CA2-38DE-4ECA-ADC2-986ED3638331}"/>
    <cellStyle name="Normal 5 4 2 3 2 2 2 2 3 2" xfId="53389" xr:uid="{15D97233-6B8F-41D9-973D-769F4860F6ED}"/>
    <cellStyle name="Normal 5 4 2 3 2 2 2 2 4" xfId="53386" xr:uid="{40EF2185-CE54-4C32-850A-D8D8415D40FA}"/>
    <cellStyle name="Normal 5 4 2 3 2 2 2 3" xfId="25461" xr:uid="{C24833A4-8E27-481A-9769-D66E1DB5FD20}"/>
    <cellStyle name="Normal 5 4 2 3 2 2 2 3 2" xfId="25462" xr:uid="{18BDD726-57E4-438A-BA42-AC621AD8E5BC}"/>
    <cellStyle name="Normal 5 4 2 3 2 2 2 3 2 2" xfId="53391" xr:uid="{3892DB42-A729-4DCF-8518-9F3AB68F06E4}"/>
    <cellStyle name="Normal 5 4 2 3 2 2 2 3 3" xfId="53390" xr:uid="{A171B0AD-B966-49F9-8203-EB9A11FA3C24}"/>
    <cellStyle name="Normal 5 4 2 3 2 2 2 4" xfId="25463" xr:uid="{0D7D92C4-B14C-45AC-91A0-48E83271AEC2}"/>
    <cellStyle name="Normal 5 4 2 3 2 2 2 4 2" xfId="53392" xr:uid="{75AEB500-1EEB-4F28-B801-0CFE4FBE6187}"/>
    <cellStyle name="Normal 5 4 2 3 2 2 2 5" xfId="53385" xr:uid="{8F99CE12-1A16-4E28-94C8-BA366F292258}"/>
    <cellStyle name="Normal 5 4 2 3 2 2 3" xfId="25464" xr:uid="{E04D9B26-4B35-434E-956C-AD842C6B2594}"/>
    <cellStyle name="Normal 5 4 2 3 2 2 3 2" xfId="25465" xr:uid="{A5C84D66-CFCD-4B48-9CB6-677E33BB0361}"/>
    <cellStyle name="Normal 5 4 2 3 2 2 3 2 2" xfId="25466" xr:uid="{59783614-E3CF-43EC-92FB-4618D26FC9A2}"/>
    <cellStyle name="Normal 5 4 2 3 2 2 3 2 2 2" xfId="53395" xr:uid="{D60982B4-D25D-4AB2-B16D-CA120A2B6709}"/>
    <cellStyle name="Normal 5 4 2 3 2 2 3 2 3" xfId="53394" xr:uid="{72B87882-01BA-4F0A-9A59-6CF641DED985}"/>
    <cellStyle name="Normal 5 4 2 3 2 2 3 3" xfId="25467" xr:uid="{58E4696E-02F0-4922-934B-3A6E9E947497}"/>
    <cellStyle name="Normal 5 4 2 3 2 2 3 3 2" xfId="53396" xr:uid="{C7FC183C-088F-487B-9AD0-452B08CD3032}"/>
    <cellStyle name="Normal 5 4 2 3 2 2 3 4" xfId="53393" xr:uid="{22EC92A0-8AB3-46A6-85B3-21F5D0683822}"/>
    <cellStyle name="Normal 5 4 2 3 2 2 4" xfId="25468" xr:uid="{BD562C8C-2685-4BF0-9799-D49355DF26F9}"/>
    <cellStyle name="Normal 5 4 2 3 2 2 4 2" xfId="25469" xr:uid="{EDDB1A62-B362-4E89-B414-9D0AAA8254C5}"/>
    <cellStyle name="Normal 5 4 2 3 2 2 4 2 2" xfId="53398" xr:uid="{973EFAB1-1967-4A26-9305-7C4E59479151}"/>
    <cellStyle name="Normal 5 4 2 3 2 2 4 3" xfId="53397" xr:uid="{DE2234F8-0BE5-4DEA-91BA-81C07ADAF494}"/>
    <cellStyle name="Normal 5 4 2 3 2 2 5" xfId="25470" xr:uid="{C995A730-0285-4A9B-A53D-F1BD12DF1C67}"/>
    <cellStyle name="Normal 5 4 2 3 2 2 5 2" xfId="53399" xr:uid="{1E92EF63-3CDB-4A3A-8BA6-88F42EE3FA16}"/>
    <cellStyle name="Normal 5 4 2 3 2 2 6" xfId="53384" xr:uid="{8CC56A5C-989D-4EEE-9F0D-1AE2FABFC2AC}"/>
    <cellStyle name="Normal 5 4 2 3 2 3" xfId="25471" xr:uid="{A22C6CAA-E0C0-47A0-BD4C-DA4BB2DB6416}"/>
    <cellStyle name="Normal 5 4 2 3 2 3 2" xfId="25472" xr:uid="{7A5145CC-DA65-4158-9082-AF5D6BFCEAC4}"/>
    <cellStyle name="Normal 5 4 2 3 2 3 2 2" xfId="25473" xr:uid="{847F47B2-C883-4621-9919-0BDB75150D8F}"/>
    <cellStyle name="Normal 5 4 2 3 2 3 2 2 2" xfId="25474" xr:uid="{D61A7DB2-231C-413B-99BA-7373B1686045}"/>
    <cellStyle name="Normal 5 4 2 3 2 3 2 2 2 2" xfId="53403" xr:uid="{B5F000D7-5049-48FB-B7B9-6FB7149B89ED}"/>
    <cellStyle name="Normal 5 4 2 3 2 3 2 2 3" xfId="53402" xr:uid="{DFA1CC04-9A32-48C7-B669-91548F639558}"/>
    <cellStyle name="Normal 5 4 2 3 2 3 2 3" xfId="25475" xr:uid="{58805ED4-3E84-471C-937B-E87B7CEF7049}"/>
    <cellStyle name="Normal 5 4 2 3 2 3 2 3 2" xfId="53404" xr:uid="{1C7D03F3-6E67-40F6-8B5D-88A45253B8FB}"/>
    <cellStyle name="Normal 5 4 2 3 2 3 2 4" xfId="53401" xr:uid="{42FE7786-F965-467C-A654-44329EFDC69F}"/>
    <cellStyle name="Normal 5 4 2 3 2 3 3" xfId="25476" xr:uid="{8E7C12AC-134E-48C4-A9FF-09FEF4768378}"/>
    <cellStyle name="Normal 5 4 2 3 2 3 3 2" xfId="25477" xr:uid="{5B36EC76-EE5F-410A-AA3E-A05A305BBE55}"/>
    <cellStyle name="Normal 5 4 2 3 2 3 3 2 2" xfId="53406" xr:uid="{60B1027B-F460-4858-84B1-8F78393BE924}"/>
    <cellStyle name="Normal 5 4 2 3 2 3 3 3" xfId="53405" xr:uid="{0F77C5FE-719E-4F8A-ABEA-966BD24DA1EE}"/>
    <cellStyle name="Normal 5 4 2 3 2 3 4" xfId="25478" xr:uid="{18D9AC4D-B756-403B-821D-1A83D8CDE7E4}"/>
    <cellStyle name="Normal 5 4 2 3 2 3 4 2" xfId="53407" xr:uid="{E7DCF5FD-80F4-4CE9-8975-36D7476E9741}"/>
    <cellStyle name="Normal 5 4 2 3 2 3 5" xfId="53400" xr:uid="{DAB378FD-3F0A-40AD-A738-1E7BAED09EF6}"/>
    <cellStyle name="Normal 5 4 2 3 2 4" xfId="25479" xr:uid="{B91D9106-677B-4328-9D2B-B0A30C38B013}"/>
    <cellStyle name="Normal 5 4 2 3 2 4 2" xfId="25480" xr:uid="{BD704CEA-E979-4C73-9ADC-54A624443EF2}"/>
    <cellStyle name="Normal 5 4 2 3 2 4 2 2" xfId="25481" xr:uid="{F25A6778-5C27-4242-9B72-C85A902C5437}"/>
    <cellStyle name="Normal 5 4 2 3 2 4 2 2 2" xfId="25482" xr:uid="{BEE72362-B82D-4D37-BAD6-D1C201E78485}"/>
    <cellStyle name="Normal 5 4 2 3 2 4 2 2 2 2" xfId="53411" xr:uid="{63A13AC4-9625-4273-9B4F-CB1D2AF1D391}"/>
    <cellStyle name="Normal 5 4 2 3 2 4 2 2 3" xfId="53410" xr:uid="{FD40EE8D-E159-4869-934A-628158F3BFFC}"/>
    <cellStyle name="Normal 5 4 2 3 2 4 2 3" xfId="25483" xr:uid="{32E96195-D5DE-4F93-964B-3BB68EC1EF72}"/>
    <cellStyle name="Normal 5 4 2 3 2 4 2 3 2" xfId="53412" xr:uid="{B5609CBC-29C5-45BB-A4DE-07737CE2DC7C}"/>
    <cellStyle name="Normal 5 4 2 3 2 4 2 4" xfId="53409" xr:uid="{CB887A15-D7E2-4258-8049-DCB8977D8245}"/>
    <cellStyle name="Normal 5 4 2 3 2 4 3" xfId="25484" xr:uid="{A22AD67F-9915-49A1-8781-FDD37E07C697}"/>
    <cellStyle name="Normal 5 4 2 3 2 4 3 2" xfId="25485" xr:uid="{46451698-6310-45DF-9885-7BF612690816}"/>
    <cellStyle name="Normal 5 4 2 3 2 4 3 2 2" xfId="53414" xr:uid="{0F9E5E93-0983-4BFE-AA29-15C5D9C0127F}"/>
    <cellStyle name="Normal 5 4 2 3 2 4 3 3" xfId="53413" xr:uid="{AD9DB72D-DBB8-47DE-97A4-1D313482B6A4}"/>
    <cellStyle name="Normal 5 4 2 3 2 4 4" xfId="25486" xr:uid="{604A6D8D-2498-4321-9E0F-1EB63CA7A729}"/>
    <cellStyle name="Normal 5 4 2 3 2 4 4 2" xfId="53415" xr:uid="{9B46CA5F-F946-4D83-82B8-75FCEF1B6A80}"/>
    <cellStyle name="Normal 5 4 2 3 2 4 5" xfId="53408" xr:uid="{9C732945-E3CD-4C67-BACF-36D451264450}"/>
    <cellStyle name="Normal 5 4 2 3 2 5" xfId="25487" xr:uid="{A72081A6-0277-4252-A780-664D3A51ACD5}"/>
    <cellStyle name="Normal 5 4 2 3 2 5 2" xfId="25488" xr:uid="{3203DDDD-F877-47F6-8745-A970351304E6}"/>
    <cellStyle name="Normal 5 4 2 3 2 5 2 2" xfId="25489" xr:uid="{79B4AB7D-7FC9-44EA-8066-1A9AA1218A2C}"/>
    <cellStyle name="Normal 5 4 2 3 2 5 2 2 2" xfId="53418" xr:uid="{93154EE4-D1FD-4F17-B2F7-FDF1BA5F66E5}"/>
    <cellStyle name="Normal 5 4 2 3 2 5 2 3" xfId="53417" xr:uid="{5A7CF0D7-C33C-4BC9-B4E1-83FD0E8A8648}"/>
    <cellStyle name="Normal 5 4 2 3 2 5 3" xfId="25490" xr:uid="{08879AE5-B69E-4123-B7CA-2C21DE5448F3}"/>
    <cellStyle name="Normal 5 4 2 3 2 5 3 2" xfId="53419" xr:uid="{75F2AAFA-41C4-49C4-BAF1-0A2B468DEE7C}"/>
    <cellStyle name="Normal 5 4 2 3 2 5 4" xfId="53416" xr:uid="{20413C79-E5C5-49F0-95E5-5586C33CA814}"/>
    <cellStyle name="Normal 5 4 2 3 2 6" xfId="25491" xr:uid="{2B64C3CE-D791-4E26-8963-2D4C5A902210}"/>
    <cellStyle name="Normal 5 4 2 3 2 6 2" xfId="25492" xr:uid="{A46E861A-F26B-4926-AF54-7F483571DC23}"/>
    <cellStyle name="Normal 5 4 2 3 2 6 2 2" xfId="53421" xr:uid="{B5890485-CA2C-40AB-8BCD-6FEA4347DC4C}"/>
    <cellStyle name="Normal 5 4 2 3 2 6 3" xfId="53420" xr:uid="{84568CD6-0B10-41D2-A0F4-E1B236B198A6}"/>
    <cellStyle name="Normal 5 4 2 3 2 7" xfId="25493" xr:uid="{68DBECAB-CAB1-4B7E-9AB2-D8AEA32385C3}"/>
    <cellStyle name="Normal 5 4 2 3 2 7 2" xfId="53422" xr:uid="{E1521372-8061-4F1E-B62B-39FD84107C0E}"/>
    <cellStyle name="Normal 5 4 2 3 2 8" xfId="28613" xr:uid="{A8ADE213-763C-466D-A60E-1CA8F0FBB9B1}"/>
    <cellStyle name="Normal 5 4 2 3 3" xfId="25494" xr:uid="{888C3870-3112-4F37-9804-AF119D1FAE4F}"/>
    <cellStyle name="Normal 5 4 2 3 3 2" xfId="25495" xr:uid="{D6A32793-1E62-4798-B05E-74A8821FE6BB}"/>
    <cellStyle name="Normal 5 4 2 3 3 2 2" xfId="25496" xr:uid="{5511DBFC-F6CD-464D-A301-5D7B7F53A5E9}"/>
    <cellStyle name="Normal 5 4 2 3 3 2 2 2" xfId="25497" xr:uid="{0A28FA62-80BA-4CCC-A6E5-0A1927E3E28E}"/>
    <cellStyle name="Normal 5 4 2 3 3 2 2 2 2" xfId="25498" xr:uid="{9C5FE6AC-4B1B-4950-89FA-8FBE52A28FDC}"/>
    <cellStyle name="Normal 5 4 2 3 3 2 2 2 2 2" xfId="53427" xr:uid="{EDC18B82-83AE-47B6-9952-E011EDAE26A0}"/>
    <cellStyle name="Normal 5 4 2 3 3 2 2 2 3" xfId="53426" xr:uid="{25C5BD05-E624-4958-BF97-9A4E7959AEFA}"/>
    <cellStyle name="Normal 5 4 2 3 3 2 2 3" xfId="25499" xr:uid="{6CFB44A4-776A-4147-A12D-AF3AF58E6704}"/>
    <cellStyle name="Normal 5 4 2 3 3 2 2 3 2" xfId="53428" xr:uid="{0F575CBD-3A94-45D9-AD92-F6F0AF25EF87}"/>
    <cellStyle name="Normal 5 4 2 3 3 2 2 4" xfId="53425" xr:uid="{659138CD-6EFA-45D6-B427-9D81E5FDAA29}"/>
    <cellStyle name="Normal 5 4 2 3 3 2 3" xfId="25500" xr:uid="{60D1ECB0-5227-4C22-829B-307590596CB5}"/>
    <cellStyle name="Normal 5 4 2 3 3 2 3 2" xfId="25501" xr:uid="{01BF011E-9CDE-43EE-88B8-0836ECC0A32F}"/>
    <cellStyle name="Normal 5 4 2 3 3 2 3 2 2" xfId="53430" xr:uid="{B419C4E4-CEEC-4E34-AB5F-C6AB3B38CB89}"/>
    <cellStyle name="Normal 5 4 2 3 3 2 3 3" xfId="53429" xr:uid="{96D1C6EC-E122-44E8-9EF9-6A3E65FFAB74}"/>
    <cellStyle name="Normal 5 4 2 3 3 2 4" xfId="25502" xr:uid="{A96EF176-02B1-4F7D-9DAA-7F51D1E085EF}"/>
    <cellStyle name="Normal 5 4 2 3 3 2 4 2" xfId="53431" xr:uid="{EEAE077F-0855-4024-BC73-95270DEF965D}"/>
    <cellStyle name="Normal 5 4 2 3 3 2 5" xfId="53424" xr:uid="{C5C3430E-98AA-446F-AFE8-11A05FBDE6A9}"/>
    <cellStyle name="Normal 5 4 2 3 3 3" xfId="25503" xr:uid="{3D581348-26A7-4818-9FB7-5C6824CC3A38}"/>
    <cellStyle name="Normal 5 4 2 3 3 3 2" xfId="25504" xr:uid="{42E5C39C-6DF8-4D2F-8232-216AE0E72D2B}"/>
    <cellStyle name="Normal 5 4 2 3 3 3 2 2" xfId="25505" xr:uid="{872D5191-7345-4328-AA9F-B441266CDC19}"/>
    <cellStyle name="Normal 5 4 2 3 3 3 2 2 2" xfId="53434" xr:uid="{431FAB18-BF51-446C-A015-09AC8E4FC3EA}"/>
    <cellStyle name="Normal 5 4 2 3 3 3 2 3" xfId="53433" xr:uid="{3EBFA3AE-EA08-4366-974D-68E84E762D85}"/>
    <cellStyle name="Normal 5 4 2 3 3 3 3" xfId="25506" xr:uid="{2705B659-6944-4C63-B7E3-1AE8884E8576}"/>
    <cellStyle name="Normal 5 4 2 3 3 3 3 2" xfId="53435" xr:uid="{B80DAFB1-2D07-4ED9-9EDE-C3C9E2440552}"/>
    <cellStyle name="Normal 5 4 2 3 3 3 4" xfId="53432" xr:uid="{5479EB6C-3721-4A4C-821F-45C4D2A997E6}"/>
    <cellStyle name="Normal 5 4 2 3 3 4" xfId="25507" xr:uid="{DF369872-F023-455C-8747-869EA735E1D9}"/>
    <cellStyle name="Normal 5 4 2 3 3 4 2" xfId="25508" xr:uid="{E0D00901-C7A6-4C48-AA7D-0A256852A545}"/>
    <cellStyle name="Normal 5 4 2 3 3 4 2 2" xfId="53437" xr:uid="{EB76281B-F206-4AB4-83D3-B54DF6E11B0F}"/>
    <cellStyle name="Normal 5 4 2 3 3 4 3" xfId="53436" xr:uid="{82F46612-90BE-4978-BEC8-B74BE53BE056}"/>
    <cellStyle name="Normal 5 4 2 3 3 5" xfId="25509" xr:uid="{9FE8D3A0-B446-4CF3-9EC8-D4865362EB1B}"/>
    <cellStyle name="Normal 5 4 2 3 3 5 2" xfId="53438" xr:uid="{095EC6E2-385A-4C60-B94A-F7D9C7EE0578}"/>
    <cellStyle name="Normal 5 4 2 3 3 6" xfId="53423" xr:uid="{DAF669C0-6162-4F4E-B2DC-7FDFDEF7A154}"/>
    <cellStyle name="Normal 5 4 2 3 4" xfId="25510" xr:uid="{11EE7753-7138-40C3-AC25-A5846E838DCC}"/>
    <cellStyle name="Normal 5 4 2 3 4 2" xfId="25511" xr:uid="{64CD4413-6399-4BA8-9853-17252BF08ECE}"/>
    <cellStyle name="Normal 5 4 2 3 4 2 2" xfId="25512" xr:uid="{34CDF6AF-AC37-45F2-9B12-750B0227C447}"/>
    <cellStyle name="Normal 5 4 2 3 4 2 2 2" xfId="25513" xr:uid="{E672034B-CA90-422F-A9F2-287711DE6A4A}"/>
    <cellStyle name="Normal 5 4 2 3 4 2 2 2 2" xfId="53442" xr:uid="{3748A277-DAC7-4C24-AE23-43C15957F77F}"/>
    <cellStyle name="Normal 5 4 2 3 4 2 2 3" xfId="53441" xr:uid="{5F3A08BA-C913-4030-961E-A522D1414AB3}"/>
    <cellStyle name="Normal 5 4 2 3 4 2 3" xfId="25514" xr:uid="{832F0250-DE9B-42AC-8D2D-C95BA62F86D4}"/>
    <cellStyle name="Normal 5 4 2 3 4 2 3 2" xfId="53443" xr:uid="{7D2C73B5-0156-4725-88CD-9F6DA84B0A7B}"/>
    <cellStyle name="Normal 5 4 2 3 4 2 4" xfId="53440" xr:uid="{69912300-E52E-4E8F-928C-5EE2967FA763}"/>
    <cellStyle name="Normal 5 4 2 3 4 3" xfId="25515" xr:uid="{519CEE5D-1708-49AF-9606-A0720DDB9FC3}"/>
    <cellStyle name="Normal 5 4 2 3 4 3 2" xfId="25516" xr:uid="{A9D1FFA5-A98B-4A9A-9260-FFE543219381}"/>
    <cellStyle name="Normal 5 4 2 3 4 3 2 2" xfId="53445" xr:uid="{A63A915C-00B2-40FC-BD30-B0BC7A3D3E14}"/>
    <cellStyle name="Normal 5 4 2 3 4 3 3" xfId="53444" xr:uid="{E983A58D-E1B5-42FD-876E-7D14D881CFAE}"/>
    <cellStyle name="Normal 5 4 2 3 4 4" xfId="25517" xr:uid="{6C3D8675-5457-4CC0-93D1-B906990F4CCF}"/>
    <cellStyle name="Normal 5 4 2 3 4 4 2" xfId="53446" xr:uid="{73C1DC23-0805-46AE-B058-4B47E508A152}"/>
    <cellStyle name="Normal 5 4 2 3 4 5" xfId="53439" xr:uid="{DE0D6819-75E7-4607-B51D-9E026419A7F9}"/>
    <cellStyle name="Normal 5 4 2 3 5" xfId="25518" xr:uid="{1EA4CAA3-EBEA-43D6-B1C5-D0FB777A5866}"/>
    <cellStyle name="Normal 5 4 2 3 5 2" xfId="25519" xr:uid="{ED936562-6D0F-4325-996B-3329216B41A5}"/>
    <cellStyle name="Normal 5 4 2 3 5 2 2" xfId="25520" xr:uid="{4DD31C7D-AAB4-4A35-9A51-31FF9E728C89}"/>
    <cellStyle name="Normal 5 4 2 3 5 2 2 2" xfId="25521" xr:uid="{1C31EC65-E53A-4077-94BB-118D31F1CDFB}"/>
    <cellStyle name="Normal 5 4 2 3 5 2 2 2 2" xfId="53450" xr:uid="{ED1C6377-4131-4BFC-AD48-F31A06850759}"/>
    <cellStyle name="Normal 5 4 2 3 5 2 2 3" xfId="53449" xr:uid="{995C90B3-2907-4394-9625-84801E12E14B}"/>
    <cellStyle name="Normal 5 4 2 3 5 2 3" xfId="25522" xr:uid="{734DC5D4-F444-47C6-998A-9EC16F322CB5}"/>
    <cellStyle name="Normal 5 4 2 3 5 2 3 2" xfId="53451" xr:uid="{B0F68215-5254-4E45-96F7-314FB1546984}"/>
    <cellStyle name="Normal 5 4 2 3 5 2 4" xfId="53448" xr:uid="{C0D865CC-8BE4-4C78-B927-4A6CC009DA9C}"/>
    <cellStyle name="Normal 5 4 2 3 5 3" xfId="25523" xr:uid="{E57F1149-8BC6-47B9-95EA-52BA3B8C4151}"/>
    <cellStyle name="Normal 5 4 2 3 5 3 2" xfId="25524" xr:uid="{D2DFDDDD-1DC9-42F0-898A-EB1ECFCA1D1A}"/>
    <cellStyle name="Normal 5 4 2 3 5 3 2 2" xfId="53453" xr:uid="{C4BC2E1F-17C0-46AD-8D63-FE4F3F4ACB8D}"/>
    <cellStyle name="Normal 5 4 2 3 5 3 3" xfId="53452" xr:uid="{150D2940-2681-4DF5-86A4-22691A994C9F}"/>
    <cellStyle name="Normal 5 4 2 3 5 4" xfId="25525" xr:uid="{952930B8-691D-497C-8BFF-BA31C771F539}"/>
    <cellStyle name="Normal 5 4 2 3 5 4 2" xfId="53454" xr:uid="{434B75F7-C229-4B03-91EE-841ED7BF4472}"/>
    <cellStyle name="Normal 5 4 2 3 5 5" xfId="53447" xr:uid="{1D0DD255-C7ED-4770-97B7-91B740A74D3B}"/>
    <cellStyle name="Normal 5 4 2 3 6" xfId="25526" xr:uid="{E9CE743A-A8E9-4D4F-9D4E-E32093A2824C}"/>
    <cellStyle name="Normal 5 4 2 3 6 2" xfId="25527" xr:uid="{4691E03B-D10E-492D-8F13-D981FB0490E1}"/>
    <cellStyle name="Normal 5 4 2 3 6 2 2" xfId="25528" xr:uid="{99BA9E93-52FC-4E13-874E-F854832F242D}"/>
    <cellStyle name="Normal 5 4 2 3 6 2 2 2" xfId="53457" xr:uid="{623DF121-2166-4EB3-9D29-F961B84E19BF}"/>
    <cellStyle name="Normal 5 4 2 3 6 2 3" xfId="53456" xr:uid="{CD8D1F3C-68D3-4E1E-A7E5-08A711D85AF2}"/>
    <cellStyle name="Normal 5 4 2 3 6 3" xfId="25529" xr:uid="{B238A7DE-12F8-43E8-B3D0-F286B1EBE1E7}"/>
    <cellStyle name="Normal 5 4 2 3 6 3 2" xfId="53458" xr:uid="{73E41B98-4D6A-4217-9958-E7D8DB647944}"/>
    <cellStyle name="Normal 5 4 2 3 6 4" xfId="53455" xr:uid="{DE2AF258-263E-4548-A521-A5E809AD5A18}"/>
    <cellStyle name="Normal 5 4 2 3 7" xfId="25530" xr:uid="{7BA922AC-3AC8-4756-AE70-DC69B8B70D86}"/>
    <cellStyle name="Normal 5 4 2 3 7 2" xfId="25531" xr:uid="{3D2F0647-8E6B-4B3E-BAF1-A959FBC7719B}"/>
    <cellStyle name="Normal 5 4 2 3 7 2 2" xfId="53460" xr:uid="{D6139D4C-051E-4F55-909F-8BB44EB72A66}"/>
    <cellStyle name="Normal 5 4 2 3 7 3" xfId="53459" xr:uid="{1A8C0AE3-937E-41EE-A991-6DDBF7D7B4C3}"/>
    <cellStyle name="Normal 5 4 2 3 8" xfId="25532" xr:uid="{2A766DE2-0AFC-4EAA-AA8B-498546762A85}"/>
    <cellStyle name="Normal 5 4 2 3 8 2" xfId="53461" xr:uid="{F7CFF0D2-BE76-4266-A392-97850C90A876}"/>
    <cellStyle name="Normal 5 4 2 3 9" xfId="28007" xr:uid="{6564005A-910D-4190-8922-B1DC686A845A}"/>
    <cellStyle name="Normal 5 4 2 3 9 2" xfId="55925" xr:uid="{156A792F-2C95-4274-8CD7-82594B3D0B98}"/>
    <cellStyle name="Normal 5 4 2 4" xfId="480" xr:uid="{E507D155-5B05-45D9-BA17-01937399DDB2}"/>
    <cellStyle name="Normal 5 4 2 4 2" xfId="25533" xr:uid="{CDB71E5F-0673-4208-A828-09A50313E133}"/>
    <cellStyle name="Normal 5 4 2 4 2 2" xfId="25534" xr:uid="{3607DEE1-19A9-42F2-A5C6-7B4FAD38B1C2}"/>
    <cellStyle name="Normal 5 4 2 4 2 2 2" xfId="25535" xr:uid="{B12A57A6-B5E7-42E8-9B5D-C1678AD2D8D7}"/>
    <cellStyle name="Normal 5 4 2 4 2 2 2 2" xfId="25536" xr:uid="{ED0E8F12-64CB-442B-A71D-B4D107BCB70F}"/>
    <cellStyle name="Normal 5 4 2 4 2 2 2 2 2" xfId="25537" xr:uid="{6D403A2B-8A78-401B-89FE-BA599D0CC0E3}"/>
    <cellStyle name="Normal 5 4 2 4 2 2 2 2 2 2" xfId="53466" xr:uid="{E5B93E5C-6991-4C26-8A9C-A4F0896041C0}"/>
    <cellStyle name="Normal 5 4 2 4 2 2 2 2 3" xfId="53465" xr:uid="{2E87F8CC-3AB9-41AD-938A-A06F2EC11FE4}"/>
    <cellStyle name="Normal 5 4 2 4 2 2 2 3" xfId="25538" xr:uid="{C6C939BB-C4AD-44B1-8D05-D3D86B84B2F9}"/>
    <cellStyle name="Normal 5 4 2 4 2 2 2 3 2" xfId="53467" xr:uid="{9D018714-5B66-4541-8A02-0AA7BA2BE732}"/>
    <cellStyle name="Normal 5 4 2 4 2 2 2 4" xfId="53464" xr:uid="{5CC6A375-F44D-451A-AF1C-FCA7DA501EE4}"/>
    <cellStyle name="Normal 5 4 2 4 2 2 3" xfId="25539" xr:uid="{21C741B8-BED5-4DE2-ABE4-EA707B00DBDF}"/>
    <cellStyle name="Normal 5 4 2 4 2 2 3 2" xfId="25540" xr:uid="{7792CB6C-9115-4D40-933A-A52EF625E448}"/>
    <cellStyle name="Normal 5 4 2 4 2 2 3 2 2" xfId="53469" xr:uid="{9400CAE6-5D62-4DB4-AFD6-D7CDE5C59472}"/>
    <cellStyle name="Normal 5 4 2 4 2 2 3 3" xfId="53468" xr:uid="{F6048A68-0B3E-4F83-B90B-F2883744657C}"/>
    <cellStyle name="Normal 5 4 2 4 2 2 4" xfId="25541" xr:uid="{7532E1D3-9C60-4A51-AFE6-C3FFE8E5E127}"/>
    <cellStyle name="Normal 5 4 2 4 2 2 4 2" xfId="53470" xr:uid="{0B4911BE-1794-480F-AE55-6AEC3EE833CE}"/>
    <cellStyle name="Normal 5 4 2 4 2 2 5" xfId="53463" xr:uid="{C41427D8-81CD-433E-9EB0-50953508B2E5}"/>
    <cellStyle name="Normal 5 4 2 4 2 3" xfId="25542" xr:uid="{D0D5058A-8834-4340-A4E5-B6F4AC86CA51}"/>
    <cellStyle name="Normal 5 4 2 4 2 3 2" xfId="25543" xr:uid="{B2661CAE-140B-4BA5-87B5-1FBB7B4740AF}"/>
    <cellStyle name="Normal 5 4 2 4 2 3 2 2" xfId="25544" xr:uid="{B01B1026-9E5A-499B-B94F-D81C095BACAD}"/>
    <cellStyle name="Normal 5 4 2 4 2 3 2 2 2" xfId="53473" xr:uid="{2BBD31A5-8418-458F-ACEC-6F14969A97D3}"/>
    <cellStyle name="Normal 5 4 2 4 2 3 2 3" xfId="53472" xr:uid="{7A2F2C56-B35A-40BE-B54C-613B15423D58}"/>
    <cellStyle name="Normal 5 4 2 4 2 3 3" xfId="25545" xr:uid="{0BA6E159-E830-42F2-9431-C7DD590CC0ED}"/>
    <cellStyle name="Normal 5 4 2 4 2 3 3 2" xfId="53474" xr:uid="{D880540F-E753-4749-B6D8-8301FEA4EE27}"/>
    <cellStyle name="Normal 5 4 2 4 2 3 4" xfId="53471" xr:uid="{6C85D297-B633-4C1B-97D2-C4BF7F944FC0}"/>
    <cellStyle name="Normal 5 4 2 4 2 4" xfId="25546" xr:uid="{0EC85E87-FC6F-4D89-987D-5BC135B054CE}"/>
    <cellStyle name="Normal 5 4 2 4 2 4 2" xfId="25547" xr:uid="{4D571269-9E44-4DB0-B755-74F28457E689}"/>
    <cellStyle name="Normal 5 4 2 4 2 4 2 2" xfId="53476" xr:uid="{6894BEAE-F9A6-4C5C-B35E-493339FB6F60}"/>
    <cellStyle name="Normal 5 4 2 4 2 4 3" xfId="53475" xr:uid="{6AD1C0C1-D731-49B3-8AC7-6EAFAE5DC437}"/>
    <cellStyle name="Normal 5 4 2 4 2 5" xfId="25548" xr:uid="{C7FE9919-F8A6-4C68-9865-C04A2C83E5B2}"/>
    <cellStyle name="Normal 5 4 2 4 2 5 2" xfId="53477" xr:uid="{CB789425-FEFF-4E3C-A812-A7EDB8EE116E}"/>
    <cellStyle name="Normal 5 4 2 4 2 6" xfId="53462" xr:uid="{D91B6615-65D3-4404-B6CB-A1D9F805E856}"/>
    <cellStyle name="Normal 5 4 2 4 3" xfId="25549" xr:uid="{3F2599C8-8714-4CF1-B8D1-EC32FC8E80C5}"/>
    <cellStyle name="Normal 5 4 2 4 3 2" xfId="25550" xr:uid="{23A248D7-ADC1-49CC-8150-2D529A8DEFC6}"/>
    <cellStyle name="Normal 5 4 2 4 3 2 2" xfId="25551" xr:uid="{37DA17D8-0A1A-43A1-B817-F992F40D0291}"/>
    <cellStyle name="Normal 5 4 2 4 3 2 2 2" xfId="25552" xr:uid="{8FC4D592-E04E-4DE5-91B9-0C083C0E631B}"/>
    <cellStyle name="Normal 5 4 2 4 3 2 2 2 2" xfId="53481" xr:uid="{CC5A2CD4-2DEA-46A8-B8FC-F27CFA1C8294}"/>
    <cellStyle name="Normal 5 4 2 4 3 2 2 3" xfId="53480" xr:uid="{55B97398-1FAC-4865-9FCE-D51399D70CB9}"/>
    <cellStyle name="Normal 5 4 2 4 3 2 3" xfId="25553" xr:uid="{92426D96-27F5-43A8-BA6B-CE0B050AA3CC}"/>
    <cellStyle name="Normal 5 4 2 4 3 2 3 2" xfId="53482" xr:uid="{1A7BEC6A-0CCB-4E9B-AF33-9488502E8FBD}"/>
    <cellStyle name="Normal 5 4 2 4 3 2 4" xfId="53479" xr:uid="{CD831BF5-F6FA-4F64-A9EF-B2154E07F1E0}"/>
    <cellStyle name="Normal 5 4 2 4 3 3" xfId="25554" xr:uid="{D5691541-0407-44A4-AE35-0785E66D9CB2}"/>
    <cellStyle name="Normal 5 4 2 4 3 3 2" xfId="25555" xr:uid="{BF16F2A4-F0F3-4ADD-9F55-A66E53D0EF17}"/>
    <cellStyle name="Normal 5 4 2 4 3 3 2 2" xfId="53484" xr:uid="{1402A7B7-A673-4108-A965-5D9C5EC360F7}"/>
    <cellStyle name="Normal 5 4 2 4 3 3 3" xfId="53483" xr:uid="{1B9CC430-0316-4A5B-848A-0BA2015FEB95}"/>
    <cellStyle name="Normal 5 4 2 4 3 4" xfId="25556" xr:uid="{442CD1BD-2097-4DD7-AB6E-E83EF930FE39}"/>
    <cellStyle name="Normal 5 4 2 4 3 4 2" xfId="53485" xr:uid="{F3EA9090-9E40-44C7-B5AD-EF0723C04C93}"/>
    <cellStyle name="Normal 5 4 2 4 3 5" xfId="53478" xr:uid="{79F8B389-3E8D-4832-89B9-2BDC5C94E673}"/>
    <cellStyle name="Normal 5 4 2 4 4" xfId="25557" xr:uid="{AEAE7C4F-E30D-4957-BFE3-3A83422FB2CF}"/>
    <cellStyle name="Normal 5 4 2 4 4 2" xfId="25558" xr:uid="{5583E330-5973-42CF-93E3-6332573A9768}"/>
    <cellStyle name="Normal 5 4 2 4 4 2 2" xfId="25559" xr:uid="{3F8EAE6E-9DED-47F1-8404-579A9955339B}"/>
    <cellStyle name="Normal 5 4 2 4 4 2 2 2" xfId="25560" xr:uid="{43374D26-2CDB-4035-80A9-54EAE2813A79}"/>
    <cellStyle name="Normal 5 4 2 4 4 2 2 2 2" xfId="53489" xr:uid="{ED326DDC-12DD-483A-98A3-F873CEB5FC0A}"/>
    <cellStyle name="Normal 5 4 2 4 4 2 2 3" xfId="53488" xr:uid="{459D3B08-EB2A-41E8-9B4F-4B6C3D294ADC}"/>
    <cellStyle name="Normal 5 4 2 4 4 2 3" xfId="25561" xr:uid="{0B820A6F-B24D-4DC1-8723-E3FBDDD9B1A6}"/>
    <cellStyle name="Normal 5 4 2 4 4 2 3 2" xfId="53490" xr:uid="{D4B19AD7-608B-40D4-8131-F6FCD46E60FA}"/>
    <cellStyle name="Normal 5 4 2 4 4 2 4" xfId="53487" xr:uid="{6133DE95-1C47-4736-9C82-661198D68161}"/>
    <cellStyle name="Normal 5 4 2 4 4 3" xfId="25562" xr:uid="{8A1FF8AE-5CD6-4047-9ABC-21323F025EDF}"/>
    <cellStyle name="Normal 5 4 2 4 4 3 2" xfId="25563" xr:uid="{FED46962-242A-44CE-B574-E31ED5B0731E}"/>
    <cellStyle name="Normal 5 4 2 4 4 3 2 2" xfId="53492" xr:uid="{8605F31D-6A4E-4A01-B071-0E2996EEAFA6}"/>
    <cellStyle name="Normal 5 4 2 4 4 3 3" xfId="53491" xr:uid="{D4656217-57F4-4CA4-93B2-460200B5A935}"/>
    <cellStyle name="Normal 5 4 2 4 4 4" xfId="25564" xr:uid="{11DE885B-2B14-4843-A6DA-30A1FD1F192D}"/>
    <cellStyle name="Normal 5 4 2 4 4 4 2" xfId="53493" xr:uid="{B19B68F8-4FEC-4CE5-9974-A6DB9F11521D}"/>
    <cellStyle name="Normal 5 4 2 4 4 5" xfId="53486" xr:uid="{83E3BCA0-C3DC-4C3D-8D47-30C68D637CF0}"/>
    <cellStyle name="Normal 5 4 2 4 5" xfId="25565" xr:uid="{DF2776F0-1926-4647-90A1-88966CBDDA77}"/>
    <cellStyle name="Normal 5 4 2 4 5 2" xfId="25566" xr:uid="{5176D3A8-982D-4F1E-8477-BB8C81F651A7}"/>
    <cellStyle name="Normal 5 4 2 4 5 2 2" xfId="25567" xr:uid="{9E6F66AD-2E38-4AA4-AAD0-5E51B7B12B90}"/>
    <cellStyle name="Normal 5 4 2 4 5 2 2 2" xfId="53496" xr:uid="{503600E0-1762-4A75-A11D-A4FBA39D056E}"/>
    <cellStyle name="Normal 5 4 2 4 5 2 3" xfId="53495" xr:uid="{D4FD0CD8-5ECB-40FE-9B6A-84BF9385673D}"/>
    <cellStyle name="Normal 5 4 2 4 5 3" xfId="25568" xr:uid="{13A9FCC4-EDED-4D06-9252-D2FBC1E7836F}"/>
    <cellStyle name="Normal 5 4 2 4 5 3 2" xfId="53497" xr:uid="{F8134FD1-5E87-4952-9D3B-5CD70510676A}"/>
    <cellStyle name="Normal 5 4 2 4 5 4" xfId="53494" xr:uid="{7247D993-DFB6-4601-BC7B-DB5B748A9D24}"/>
    <cellStyle name="Normal 5 4 2 4 6" xfId="25569" xr:uid="{CA54F871-05C8-4949-BAA7-E63B9DF9D33E}"/>
    <cellStyle name="Normal 5 4 2 4 6 2" xfId="25570" xr:uid="{2C1A639F-D85F-4EB3-AFFE-8A7CB54ED413}"/>
    <cellStyle name="Normal 5 4 2 4 6 2 2" xfId="53499" xr:uid="{97324866-A2C4-41C8-88ED-2BEFB39DD370}"/>
    <cellStyle name="Normal 5 4 2 4 6 3" xfId="53498" xr:uid="{134C8B7B-C737-4448-8A5C-BF3769379426}"/>
    <cellStyle name="Normal 5 4 2 4 7" xfId="25571" xr:uid="{C9AB7D45-FEFE-43E6-B5BF-754FB4FD34CA}"/>
    <cellStyle name="Normal 5 4 2 4 7 2" xfId="53500" xr:uid="{A90F053F-F4B8-4B40-AFD3-189F9F1C1CB1}"/>
    <cellStyle name="Normal 5 4 2 4 8" xfId="28459" xr:uid="{677A8943-8993-433E-8835-8605032B4367}"/>
    <cellStyle name="Normal 5 4 2 5" xfId="25572" xr:uid="{CE014746-79C5-4353-9F6F-5BADA61D2814}"/>
    <cellStyle name="Normal 5 4 2 5 2" xfId="25573" xr:uid="{046101C0-497C-44E3-A0BF-328FD8D26F2A}"/>
    <cellStyle name="Normal 5 4 2 5 2 2" xfId="25574" xr:uid="{F7572F47-0329-4DD6-AE52-4AD7656D5FAA}"/>
    <cellStyle name="Normal 5 4 2 5 2 2 2" xfId="25575" xr:uid="{5E948D58-CBD7-44F7-93D1-99DCED223190}"/>
    <cellStyle name="Normal 5 4 2 5 2 2 2 2" xfId="25576" xr:uid="{64AF1793-E28B-44EC-A6A3-C787B4B07F85}"/>
    <cellStyle name="Normal 5 4 2 5 2 2 2 2 2" xfId="53505" xr:uid="{7645DF4E-8149-498F-AE50-7C95A0958133}"/>
    <cellStyle name="Normal 5 4 2 5 2 2 2 3" xfId="53504" xr:uid="{DE8C17CE-F64C-4E8D-A4A7-19D77F2866BF}"/>
    <cellStyle name="Normal 5 4 2 5 2 2 3" xfId="25577" xr:uid="{29B58065-E5C8-49FA-826F-3F7C59C7CFE8}"/>
    <cellStyle name="Normal 5 4 2 5 2 2 3 2" xfId="53506" xr:uid="{ED5AE2A5-791D-4C29-B67D-1F5EEF53B103}"/>
    <cellStyle name="Normal 5 4 2 5 2 2 4" xfId="53503" xr:uid="{3C2E0537-3080-44A9-BCCA-45C124C35F24}"/>
    <cellStyle name="Normal 5 4 2 5 2 3" xfId="25578" xr:uid="{2E93CDEA-2DF8-49AF-A89B-2D27DD233ABF}"/>
    <cellStyle name="Normal 5 4 2 5 2 3 2" xfId="25579" xr:uid="{9F085A2A-CA8A-41B0-85C8-3C8B9EA9CA20}"/>
    <cellStyle name="Normal 5 4 2 5 2 3 2 2" xfId="53508" xr:uid="{EE0CAC82-B391-472A-95A3-F6D35253DC7D}"/>
    <cellStyle name="Normal 5 4 2 5 2 3 3" xfId="53507" xr:uid="{84F401B2-C304-46AF-83AF-01BE08B7FEEF}"/>
    <cellStyle name="Normal 5 4 2 5 2 4" xfId="25580" xr:uid="{FCA9518C-9396-4787-A934-8F843FE5413C}"/>
    <cellStyle name="Normal 5 4 2 5 2 4 2" xfId="53509" xr:uid="{CCF9ADCA-0A38-4574-8D0E-8F8D7BAD2548}"/>
    <cellStyle name="Normal 5 4 2 5 2 5" xfId="53502" xr:uid="{C72F5CB4-F1BC-46C3-B002-920417D835A7}"/>
    <cellStyle name="Normal 5 4 2 5 3" xfId="25581" xr:uid="{230D07F7-6403-489C-8DBA-EB34F1BA7A70}"/>
    <cellStyle name="Normal 5 4 2 5 3 2" xfId="25582" xr:uid="{E4D3403F-DD11-4EDC-9E7C-7D678FEBEFAC}"/>
    <cellStyle name="Normal 5 4 2 5 3 2 2" xfId="25583" xr:uid="{BD911272-7567-4F38-B255-8FD8FAA63275}"/>
    <cellStyle name="Normal 5 4 2 5 3 2 2 2" xfId="53512" xr:uid="{88C62F96-219F-47CF-9750-77E46497CF13}"/>
    <cellStyle name="Normal 5 4 2 5 3 2 3" xfId="53511" xr:uid="{B0181DB2-5C43-41C9-BFE5-0C6F8A2F2433}"/>
    <cellStyle name="Normal 5 4 2 5 3 3" xfId="25584" xr:uid="{BCDDFD36-43C0-4B3B-B588-1CC665DFCD02}"/>
    <cellStyle name="Normal 5 4 2 5 3 3 2" xfId="53513" xr:uid="{B80CF30C-5B46-41F7-A15E-D66CEAA31A71}"/>
    <cellStyle name="Normal 5 4 2 5 3 4" xfId="53510" xr:uid="{249670A0-DB22-45D4-A3F3-03CA1DEC4D35}"/>
    <cellStyle name="Normal 5 4 2 5 4" xfId="25585" xr:uid="{16FC9E7D-81AA-48B4-8289-E4F785C133B5}"/>
    <cellStyle name="Normal 5 4 2 5 4 2" xfId="25586" xr:uid="{6E767269-6D7D-4D4B-960B-9786DA669322}"/>
    <cellStyle name="Normal 5 4 2 5 4 2 2" xfId="53515" xr:uid="{40311A17-D1B3-486D-A445-AC00445C9455}"/>
    <cellStyle name="Normal 5 4 2 5 4 3" xfId="53514" xr:uid="{73AB209A-CA9B-48D8-9A02-9A9D794E7077}"/>
    <cellStyle name="Normal 5 4 2 5 5" xfId="25587" xr:uid="{2D7CB4BA-211C-4937-898D-07EB3F07EFFD}"/>
    <cellStyle name="Normal 5 4 2 5 5 2" xfId="53516" xr:uid="{D656527B-D5BF-4481-B20C-63E081E074FE}"/>
    <cellStyle name="Normal 5 4 2 5 6" xfId="53501" xr:uid="{EDBAF980-B46A-4793-9872-4D82C7668FC2}"/>
    <cellStyle name="Normal 5 4 2 6" xfId="25588" xr:uid="{7697F858-696B-4ED0-B88E-08D18656A9AB}"/>
    <cellStyle name="Normal 5 4 2 6 2" xfId="25589" xr:uid="{76360012-FDAA-47D1-AD1B-644F16AFDBC4}"/>
    <cellStyle name="Normal 5 4 2 6 2 2" xfId="25590" xr:uid="{15D67350-0608-4D6E-BF6D-CA6A5E324641}"/>
    <cellStyle name="Normal 5 4 2 6 2 2 2" xfId="25591" xr:uid="{E138BB5B-E364-42DC-9B79-8E8FDFE4F25E}"/>
    <cellStyle name="Normal 5 4 2 6 2 2 2 2" xfId="53520" xr:uid="{B38A3A65-5051-4F6A-BCC3-9E695876A29B}"/>
    <cellStyle name="Normal 5 4 2 6 2 2 3" xfId="53519" xr:uid="{FA7F2660-E76E-4F69-89D3-CAED44919537}"/>
    <cellStyle name="Normal 5 4 2 6 2 3" xfId="25592" xr:uid="{B908D182-8652-467B-9E2D-71CB11A680D3}"/>
    <cellStyle name="Normal 5 4 2 6 2 3 2" xfId="53521" xr:uid="{4A75FDFF-A0BE-4C82-B393-192CBD8D4E8B}"/>
    <cellStyle name="Normal 5 4 2 6 2 4" xfId="53518" xr:uid="{95ECD51B-95C9-4B56-B82F-23EA5922E2EC}"/>
    <cellStyle name="Normal 5 4 2 6 3" xfId="25593" xr:uid="{9988D166-987D-4220-B7D2-5F1AAC000699}"/>
    <cellStyle name="Normal 5 4 2 6 3 2" xfId="25594" xr:uid="{F2418B64-00D9-4524-A292-B10463B2700E}"/>
    <cellStyle name="Normal 5 4 2 6 3 2 2" xfId="53523" xr:uid="{30B3AA26-5FDA-46AF-BBBA-D61B02987D28}"/>
    <cellStyle name="Normal 5 4 2 6 3 3" xfId="53522" xr:uid="{2AECFED8-AFA7-4FD9-B4D0-C5B6C4BB924B}"/>
    <cellStyle name="Normal 5 4 2 6 4" xfId="25595" xr:uid="{C36A9B1A-13BC-4E02-A002-7E7D681D5308}"/>
    <cellStyle name="Normal 5 4 2 6 4 2" xfId="53524" xr:uid="{7C6B5458-753B-4502-8B69-F94BC3564249}"/>
    <cellStyle name="Normal 5 4 2 6 5" xfId="53517" xr:uid="{6A80ABA6-1647-46F0-9BFA-E16FBEAE8405}"/>
    <cellStyle name="Normal 5 4 2 7" xfId="25596" xr:uid="{BE6DE41F-9DE4-4D62-9F20-91F8D9CA4E11}"/>
    <cellStyle name="Normal 5 4 2 7 2" xfId="25597" xr:uid="{D4F559D9-E61F-4248-BB51-9C1DB3C930A8}"/>
    <cellStyle name="Normal 5 4 2 7 2 2" xfId="25598" xr:uid="{63FBAEC7-306C-4997-8D3E-D3E7EF8B4472}"/>
    <cellStyle name="Normal 5 4 2 7 2 2 2" xfId="25599" xr:uid="{FEE24C6B-1F81-48D9-B081-1060A8C228B2}"/>
    <cellStyle name="Normal 5 4 2 7 2 2 2 2" xfId="53528" xr:uid="{2CFA9EC1-CC05-4FA1-895F-67066927E3D7}"/>
    <cellStyle name="Normal 5 4 2 7 2 2 3" xfId="53527" xr:uid="{D7BFBA30-4B3A-4547-B023-EF5A1594047C}"/>
    <cellStyle name="Normal 5 4 2 7 2 3" xfId="25600" xr:uid="{617E06D3-9F28-4474-A3A0-AF3637790FBC}"/>
    <cellStyle name="Normal 5 4 2 7 2 3 2" xfId="53529" xr:uid="{4C7D2989-B93D-47B5-95C9-B0E563FAD26B}"/>
    <cellStyle name="Normal 5 4 2 7 2 4" xfId="53526" xr:uid="{7396A7D5-9D7A-43ED-AB68-057C8E68F1A3}"/>
    <cellStyle name="Normal 5 4 2 7 3" xfId="25601" xr:uid="{6656AF95-685E-4900-A7A4-D7D296C48637}"/>
    <cellStyle name="Normal 5 4 2 7 3 2" xfId="25602" xr:uid="{96E34E76-BF22-4031-B841-B2AC1968AF02}"/>
    <cellStyle name="Normal 5 4 2 7 3 2 2" xfId="53531" xr:uid="{6B052278-88D5-4B7D-ACD7-00A231BDE78E}"/>
    <cellStyle name="Normal 5 4 2 7 3 3" xfId="53530" xr:uid="{F5079FF8-3523-42FC-B0A5-C20E63DD5BAC}"/>
    <cellStyle name="Normal 5 4 2 7 4" xfId="25603" xr:uid="{8C047B68-9878-445A-A22C-49D016C92A58}"/>
    <cellStyle name="Normal 5 4 2 7 4 2" xfId="53532" xr:uid="{9D9C4329-4F0D-413F-8CEE-909083BD5982}"/>
    <cellStyle name="Normal 5 4 2 7 5" xfId="53525" xr:uid="{C61EB6DC-54B5-4E64-BC97-5E31F82DD7F0}"/>
    <cellStyle name="Normal 5 4 2 8" xfId="25604" xr:uid="{FBD1E4BC-FA4B-4DA5-AF29-81D18837F5E0}"/>
    <cellStyle name="Normal 5 4 2 8 2" xfId="25605" xr:uid="{2ABD4D16-9C84-4B70-B1F6-1E2BFD04D364}"/>
    <cellStyle name="Normal 5 4 2 8 2 2" xfId="25606" xr:uid="{C0EEB21E-E36D-4664-919B-D15ED1BB0CBE}"/>
    <cellStyle name="Normal 5 4 2 8 2 2 2" xfId="53535" xr:uid="{366248B2-FFEE-4D80-BD9C-F9D81C295B81}"/>
    <cellStyle name="Normal 5 4 2 8 2 3" xfId="53534" xr:uid="{BE686606-C490-40DE-91E6-DF9D4F02C58A}"/>
    <cellStyle name="Normal 5 4 2 8 3" xfId="25607" xr:uid="{3106D371-951D-44A3-A626-C1061E871831}"/>
    <cellStyle name="Normal 5 4 2 8 3 2" xfId="53536" xr:uid="{E18CE838-89AC-4D65-B623-861F47F7F91C}"/>
    <cellStyle name="Normal 5 4 2 8 4" xfId="53533" xr:uid="{0663281F-3791-4523-996D-55BF6578DC96}"/>
    <cellStyle name="Normal 5 4 2 9" xfId="25608" xr:uid="{CB2B5B67-9260-46D1-B6B9-DB5CEB4AF0FC}"/>
    <cellStyle name="Normal 5 4 2 9 2" xfId="25609" xr:uid="{86CAAD35-91E8-4961-8CA6-6EDCC56F3888}"/>
    <cellStyle name="Normal 5 4 2 9 2 2" xfId="53538" xr:uid="{DE097E75-4C5A-4261-A428-0263D567DDE3}"/>
    <cellStyle name="Normal 5 4 2 9 3" xfId="53537" xr:uid="{2CAA7DB6-9253-4AB7-B96C-A174A62465DB}"/>
    <cellStyle name="Normal 5 4 3" xfId="172" xr:uid="{41CE5ECE-E575-42A7-8B7D-7A8A469F0D08}"/>
    <cellStyle name="Normal 5 4 3 10" xfId="28008" xr:uid="{36D691C9-955B-4A4E-9F85-3E540470F21C}"/>
    <cellStyle name="Normal 5 4 3 10 2" xfId="55926" xr:uid="{93C10996-F754-4D20-AA4A-981AF653D1B2}"/>
    <cellStyle name="Normal 5 4 3 11" xfId="28154" xr:uid="{28A65CB7-9FD2-4BE7-A9C2-F8FF8C955858}"/>
    <cellStyle name="Normal 5 4 3 2" xfId="327" xr:uid="{8A639C7A-FE64-4CAC-B596-9D391AB6636E}"/>
    <cellStyle name="Normal 5 4 3 2 10" xfId="28308" xr:uid="{D634D782-9EFF-4634-977C-FD02B8A4A715}"/>
    <cellStyle name="Normal 5 4 3 2 2" xfId="674" xr:uid="{B84906E6-0066-479C-9288-5B06DC931CFA}"/>
    <cellStyle name="Normal 5 4 3 2 2 2" xfId="25610" xr:uid="{F8675EC2-B6DD-4FEB-96E6-027BA48D0A2D}"/>
    <cellStyle name="Normal 5 4 3 2 2 2 2" xfId="25611" xr:uid="{971CE454-05B8-46E0-87B7-DE05F841D166}"/>
    <cellStyle name="Normal 5 4 3 2 2 2 2 2" xfId="25612" xr:uid="{90D15B0C-3F69-4430-AE13-EEAA33353B6B}"/>
    <cellStyle name="Normal 5 4 3 2 2 2 2 2 2" xfId="25613" xr:uid="{6392683E-350F-41F7-AA50-6E8E4AB5C01E}"/>
    <cellStyle name="Normal 5 4 3 2 2 2 2 2 2 2" xfId="25614" xr:uid="{965D7468-43CB-4DD9-9928-EF8C0CEF9E5B}"/>
    <cellStyle name="Normal 5 4 3 2 2 2 2 2 2 2 2" xfId="53543" xr:uid="{56B8CEE3-CC9B-4228-9BC9-1FA059240C0F}"/>
    <cellStyle name="Normal 5 4 3 2 2 2 2 2 2 3" xfId="53542" xr:uid="{6C15C60D-5EEB-454E-9394-8ABD389A336E}"/>
    <cellStyle name="Normal 5 4 3 2 2 2 2 2 3" xfId="25615" xr:uid="{0DA6798D-E426-4F00-89F1-22967C8AEBD7}"/>
    <cellStyle name="Normal 5 4 3 2 2 2 2 2 3 2" xfId="53544" xr:uid="{E088E74B-92F1-4710-81EE-3CE590AC51D4}"/>
    <cellStyle name="Normal 5 4 3 2 2 2 2 2 4" xfId="53541" xr:uid="{A11BAF73-7943-4A4C-8F4C-B0AE5DCE4ACA}"/>
    <cellStyle name="Normal 5 4 3 2 2 2 2 3" xfId="25616" xr:uid="{01595BAE-0577-4A6D-8982-BF343D6BB62F}"/>
    <cellStyle name="Normal 5 4 3 2 2 2 2 3 2" xfId="25617" xr:uid="{3AFC10BD-1D6D-4FA3-A0A8-96C2621C79AE}"/>
    <cellStyle name="Normal 5 4 3 2 2 2 2 3 2 2" xfId="53546" xr:uid="{3EFCE1B0-03A6-4A90-8C8C-CF405C6CB612}"/>
    <cellStyle name="Normal 5 4 3 2 2 2 2 3 3" xfId="53545" xr:uid="{DD0D7895-5541-4535-9FC6-5F150275C709}"/>
    <cellStyle name="Normal 5 4 3 2 2 2 2 4" xfId="25618" xr:uid="{86F1A06A-1BA2-4161-88CF-1048606EC979}"/>
    <cellStyle name="Normal 5 4 3 2 2 2 2 4 2" xfId="53547" xr:uid="{079E57DA-96E6-4B64-82E5-E2550690ECEF}"/>
    <cellStyle name="Normal 5 4 3 2 2 2 2 5" xfId="53540" xr:uid="{57700426-945B-4049-97D0-F80D722CF4A4}"/>
    <cellStyle name="Normal 5 4 3 2 2 2 3" xfId="25619" xr:uid="{F3792AB9-6169-4F31-8EC4-BB7619F785FE}"/>
    <cellStyle name="Normal 5 4 3 2 2 2 3 2" xfId="25620" xr:uid="{1BC67CE8-F202-4C5F-987C-75F92A2429EE}"/>
    <cellStyle name="Normal 5 4 3 2 2 2 3 2 2" xfId="25621" xr:uid="{90188875-225B-4419-B123-36E6FD3DEB41}"/>
    <cellStyle name="Normal 5 4 3 2 2 2 3 2 2 2" xfId="53550" xr:uid="{623538CC-1FBB-4840-A634-AA1BD0F076B9}"/>
    <cellStyle name="Normal 5 4 3 2 2 2 3 2 3" xfId="53549" xr:uid="{488A781D-1FF6-4771-ABCD-21C54C022F98}"/>
    <cellStyle name="Normal 5 4 3 2 2 2 3 3" xfId="25622" xr:uid="{17EEE1D6-2C33-4B65-A06E-837815FAB12A}"/>
    <cellStyle name="Normal 5 4 3 2 2 2 3 3 2" xfId="53551" xr:uid="{94C6B6DE-B726-42CB-A4CB-8F83F4D02826}"/>
    <cellStyle name="Normal 5 4 3 2 2 2 3 4" xfId="53548" xr:uid="{E2D06970-DCD7-4ABF-A713-4EDE10236434}"/>
    <cellStyle name="Normal 5 4 3 2 2 2 4" xfId="25623" xr:uid="{13E51346-0A3E-4DA0-AD83-7901222B093D}"/>
    <cellStyle name="Normal 5 4 3 2 2 2 4 2" xfId="25624" xr:uid="{91B230FF-F607-480B-A068-6B67338B3396}"/>
    <cellStyle name="Normal 5 4 3 2 2 2 4 2 2" xfId="53553" xr:uid="{5FE56110-2FD0-443A-B6C7-7A6A700DF5C4}"/>
    <cellStyle name="Normal 5 4 3 2 2 2 4 3" xfId="53552" xr:uid="{E19AEC59-95F5-447B-8B4B-5C325FDF0B60}"/>
    <cellStyle name="Normal 5 4 3 2 2 2 5" xfId="25625" xr:uid="{4D9735BA-9200-4119-B0CF-3FF0B1B3A46E}"/>
    <cellStyle name="Normal 5 4 3 2 2 2 5 2" xfId="53554" xr:uid="{0D6A2A89-A86B-4E7C-87A6-E676F1B307F8}"/>
    <cellStyle name="Normal 5 4 3 2 2 2 6" xfId="53539" xr:uid="{CDF464ED-381F-4DDD-9417-EAC7AF76F714}"/>
    <cellStyle name="Normal 5 4 3 2 2 3" xfId="25626" xr:uid="{34A064BB-4A72-47D9-B24C-83802EC76736}"/>
    <cellStyle name="Normal 5 4 3 2 2 3 2" xfId="25627" xr:uid="{0A434DBF-CE3C-48B8-8ADE-9B59C3002C1E}"/>
    <cellStyle name="Normal 5 4 3 2 2 3 2 2" xfId="25628" xr:uid="{96C63781-9D8D-4E7B-B015-A8CAC24F4583}"/>
    <cellStyle name="Normal 5 4 3 2 2 3 2 2 2" xfId="25629" xr:uid="{3E531761-9909-407F-B2D1-B87875430959}"/>
    <cellStyle name="Normal 5 4 3 2 2 3 2 2 2 2" xfId="53558" xr:uid="{063DA9F2-949B-4927-A800-569945F4C13D}"/>
    <cellStyle name="Normal 5 4 3 2 2 3 2 2 3" xfId="53557" xr:uid="{A5ED57AE-54EB-478E-A4B9-EC759D2B9028}"/>
    <cellStyle name="Normal 5 4 3 2 2 3 2 3" xfId="25630" xr:uid="{2DE763BE-8CDF-4F14-805E-0B7645681C9A}"/>
    <cellStyle name="Normal 5 4 3 2 2 3 2 3 2" xfId="53559" xr:uid="{D847D24F-23F5-45D4-95F4-E4F298C29074}"/>
    <cellStyle name="Normal 5 4 3 2 2 3 2 4" xfId="53556" xr:uid="{57BDF0EB-882A-48EE-BFB8-4C5245695E00}"/>
    <cellStyle name="Normal 5 4 3 2 2 3 3" xfId="25631" xr:uid="{566F5D2C-14FC-47C2-A2DA-A2F3809C8330}"/>
    <cellStyle name="Normal 5 4 3 2 2 3 3 2" xfId="25632" xr:uid="{1B358AE4-5EF5-4DE8-B48A-FBFE30DF1515}"/>
    <cellStyle name="Normal 5 4 3 2 2 3 3 2 2" xfId="53561" xr:uid="{DBAA740E-4218-4F54-91CD-768E6480D672}"/>
    <cellStyle name="Normal 5 4 3 2 2 3 3 3" xfId="53560" xr:uid="{0196E9D5-9100-4D71-ACC9-27224A68BE4C}"/>
    <cellStyle name="Normal 5 4 3 2 2 3 4" xfId="25633" xr:uid="{F1CC2FE0-8BD7-47CC-B1C4-76E2A134E06E}"/>
    <cellStyle name="Normal 5 4 3 2 2 3 4 2" xfId="53562" xr:uid="{0C2F5FB8-4C05-4CF0-9724-F16423F7420F}"/>
    <cellStyle name="Normal 5 4 3 2 2 3 5" xfId="53555" xr:uid="{A0D7EE4C-40FB-42CD-B253-1143F70FEB62}"/>
    <cellStyle name="Normal 5 4 3 2 2 4" xfId="25634" xr:uid="{C725F07A-AD1E-4531-93D0-46D4229D9B87}"/>
    <cellStyle name="Normal 5 4 3 2 2 4 2" xfId="25635" xr:uid="{8CC8017A-AD37-44A9-AFD1-403155B91AF2}"/>
    <cellStyle name="Normal 5 4 3 2 2 4 2 2" xfId="25636" xr:uid="{7BA15165-9330-4590-A61C-4192E5479097}"/>
    <cellStyle name="Normal 5 4 3 2 2 4 2 2 2" xfId="25637" xr:uid="{DBC6EA8D-EA3F-4491-AEA6-9A47C8F44164}"/>
    <cellStyle name="Normal 5 4 3 2 2 4 2 2 2 2" xfId="53566" xr:uid="{33AD78B7-3603-41D3-8E81-0649A15D3690}"/>
    <cellStyle name="Normal 5 4 3 2 2 4 2 2 3" xfId="53565" xr:uid="{6B20DB9F-D4E6-4474-9971-BCABE8507A72}"/>
    <cellStyle name="Normal 5 4 3 2 2 4 2 3" xfId="25638" xr:uid="{BB46F351-713E-4AC1-A659-D248FC8FC4B0}"/>
    <cellStyle name="Normal 5 4 3 2 2 4 2 3 2" xfId="53567" xr:uid="{18F44AF7-FCB1-45C4-90EA-480CDE2DDB55}"/>
    <cellStyle name="Normal 5 4 3 2 2 4 2 4" xfId="53564" xr:uid="{83F7797E-4C14-477E-B17F-10A1233B4335}"/>
    <cellStyle name="Normal 5 4 3 2 2 4 3" xfId="25639" xr:uid="{833E2C3F-41B4-49E5-A0DD-E50CB95393F2}"/>
    <cellStyle name="Normal 5 4 3 2 2 4 3 2" xfId="25640" xr:uid="{733E240E-60B2-47B2-87D2-841006CD9B5C}"/>
    <cellStyle name="Normal 5 4 3 2 2 4 3 2 2" xfId="53569" xr:uid="{7FDE5A97-5805-417E-B287-202416A8F70A}"/>
    <cellStyle name="Normal 5 4 3 2 2 4 3 3" xfId="53568" xr:uid="{0751EF97-C4B3-4670-BB9C-E6F6BF07CD07}"/>
    <cellStyle name="Normal 5 4 3 2 2 4 4" xfId="25641" xr:uid="{23B30A45-EE77-465D-8D09-E2BAE3DCA6FB}"/>
    <cellStyle name="Normal 5 4 3 2 2 4 4 2" xfId="53570" xr:uid="{F3EE8806-D8F7-4C63-A5C2-34000E7523D5}"/>
    <cellStyle name="Normal 5 4 3 2 2 4 5" xfId="53563" xr:uid="{E285BDD5-3958-4F3C-A0B1-C163A3AE3207}"/>
    <cellStyle name="Normal 5 4 3 2 2 5" xfId="25642" xr:uid="{8EDCCA30-623E-4471-A1CB-74D7EB016BA3}"/>
    <cellStyle name="Normal 5 4 3 2 2 5 2" xfId="25643" xr:uid="{A71BDFBE-77BC-42FE-922E-2E639B7BD5FD}"/>
    <cellStyle name="Normal 5 4 3 2 2 5 2 2" xfId="25644" xr:uid="{F464ABF4-1954-476F-8F7B-3F207CA39832}"/>
    <cellStyle name="Normal 5 4 3 2 2 5 2 2 2" xfId="53573" xr:uid="{7B1E78B2-53EB-419B-B7FE-BA8EC9060880}"/>
    <cellStyle name="Normal 5 4 3 2 2 5 2 3" xfId="53572" xr:uid="{EB9F12E2-87F8-4BE8-8294-DC12FFC5A288}"/>
    <cellStyle name="Normal 5 4 3 2 2 5 3" xfId="25645" xr:uid="{855036A1-18A0-4209-BD87-27680BFEA233}"/>
    <cellStyle name="Normal 5 4 3 2 2 5 3 2" xfId="53574" xr:uid="{B228AC41-6DF9-4853-83F0-46ABF9944F41}"/>
    <cellStyle name="Normal 5 4 3 2 2 5 4" xfId="53571" xr:uid="{4DDCC249-EFAA-4189-8A69-C7E4E00E6127}"/>
    <cellStyle name="Normal 5 4 3 2 2 6" xfId="25646" xr:uid="{630D0461-93B7-4A98-84BE-1F3D529E69B2}"/>
    <cellStyle name="Normal 5 4 3 2 2 6 2" xfId="25647" xr:uid="{D4FFCB6C-14FE-438B-997D-E750E1C5AD13}"/>
    <cellStyle name="Normal 5 4 3 2 2 6 2 2" xfId="53576" xr:uid="{34ADE45A-DE88-42C7-9842-68B9FE647D25}"/>
    <cellStyle name="Normal 5 4 3 2 2 6 3" xfId="53575" xr:uid="{876AEACC-1AB6-4916-A51A-3E4F6ED45315}"/>
    <cellStyle name="Normal 5 4 3 2 2 7" xfId="25648" xr:uid="{81363EF4-211B-4F8A-904A-672D4AADAB12}"/>
    <cellStyle name="Normal 5 4 3 2 2 7 2" xfId="53577" xr:uid="{E758DA82-BF4A-4ACC-9A87-5F1E7A66FE2C}"/>
    <cellStyle name="Normal 5 4 3 2 2 8" xfId="28653" xr:uid="{7C58A651-6C58-4437-A189-586415B5F316}"/>
    <cellStyle name="Normal 5 4 3 2 3" xfId="25649" xr:uid="{1AE29FDE-8B9A-4060-B61C-14F6AA78A888}"/>
    <cellStyle name="Normal 5 4 3 2 3 2" xfId="25650" xr:uid="{7A5471E8-0323-4061-8FEB-4EA5B3F89AF6}"/>
    <cellStyle name="Normal 5 4 3 2 3 2 2" xfId="25651" xr:uid="{95F9EE56-DAB3-4DB3-BB05-1EDEE86E730E}"/>
    <cellStyle name="Normal 5 4 3 2 3 2 2 2" xfId="25652" xr:uid="{4DC514F3-FE47-4D7D-B929-6D9148725451}"/>
    <cellStyle name="Normal 5 4 3 2 3 2 2 2 2" xfId="25653" xr:uid="{B085CFA8-2AAC-4D70-A594-A058FD03B87C}"/>
    <cellStyle name="Normal 5 4 3 2 3 2 2 2 2 2" xfId="53582" xr:uid="{1CD16B9B-438C-4077-B2C0-A1C8D2308284}"/>
    <cellStyle name="Normal 5 4 3 2 3 2 2 2 3" xfId="53581" xr:uid="{24ADC8A2-AFE6-4E0F-89C0-29963D58B969}"/>
    <cellStyle name="Normal 5 4 3 2 3 2 2 3" xfId="25654" xr:uid="{4DE80FCA-390D-4D63-ABC6-21A4140DEA2D}"/>
    <cellStyle name="Normal 5 4 3 2 3 2 2 3 2" xfId="53583" xr:uid="{3A8126E7-4164-4AB5-A7C9-097579FA68A1}"/>
    <cellStyle name="Normal 5 4 3 2 3 2 2 4" xfId="53580" xr:uid="{96EE83D9-21ED-4F53-9612-52F3013E044E}"/>
    <cellStyle name="Normal 5 4 3 2 3 2 3" xfId="25655" xr:uid="{35DA0FEE-129D-4472-AD8D-92BAB3B658A0}"/>
    <cellStyle name="Normal 5 4 3 2 3 2 3 2" xfId="25656" xr:uid="{ED23AD83-2723-4B92-9656-F1F3AFACBE51}"/>
    <cellStyle name="Normal 5 4 3 2 3 2 3 2 2" xfId="53585" xr:uid="{4E9A60BB-458D-450E-9D1E-13A7F8CC9AF1}"/>
    <cellStyle name="Normal 5 4 3 2 3 2 3 3" xfId="53584" xr:uid="{917C35DE-EC2A-41FF-8FFB-A45A5045A2D9}"/>
    <cellStyle name="Normal 5 4 3 2 3 2 4" xfId="25657" xr:uid="{F1EFBB7C-0D99-40F7-8A03-678AF0EB5ADE}"/>
    <cellStyle name="Normal 5 4 3 2 3 2 4 2" xfId="53586" xr:uid="{489A621F-3611-4D11-9E0F-369B4896BEC0}"/>
    <cellStyle name="Normal 5 4 3 2 3 2 5" xfId="53579" xr:uid="{0C96EF5D-D0E0-4671-9892-19AB8EF53094}"/>
    <cellStyle name="Normal 5 4 3 2 3 3" xfId="25658" xr:uid="{7968F240-5672-4727-95B5-DECA1BE0143D}"/>
    <cellStyle name="Normal 5 4 3 2 3 3 2" xfId="25659" xr:uid="{78BF5B93-F65F-4F20-B04B-CDA609703ABE}"/>
    <cellStyle name="Normal 5 4 3 2 3 3 2 2" xfId="25660" xr:uid="{E428A1FF-8807-40CB-941A-7A7A9E57F2EE}"/>
    <cellStyle name="Normal 5 4 3 2 3 3 2 2 2" xfId="53589" xr:uid="{E9254B2C-3E10-4B69-AD73-AF16FC3B0AFE}"/>
    <cellStyle name="Normal 5 4 3 2 3 3 2 3" xfId="53588" xr:uid="{D87CFA24-DB6F-49AD-B82F-90B13CF9C8EB}"/>
    <cellStyle name="Normal 5 4 3 2 3 3 3" xfId="25661" xr:uid="{D3DE3F39-DD7E-421E-BB5F-FC0D0437F5DB}"/>
    <cellStyle name="Normal 5 4 3 2 3 3 3 2" xfId="53590" xr:uid="{74AC47AA-77E9-4E99-84E1-2F496C0FE59A}"/>
    <cellStyle name="Normal 5 4 3 2 3 3 4" xfId="53587" xr:uid="{B1CA9C75-D5E8-48C1-9A65-F0755CE14E6A}"/>
    <cellStyle name="Normal 5 4 3 2 3 4" xfId="25662" xr:uid="{8AE5C10B-4CD6-452B-BCA9-F29D6E8B6331}"/>
    <cellStyle name="Normal 5 4 3 2 3 4 2" xfId="25663" xr:uid="{09E7BB79-0246-4AE8-960F-4EC0EEF314A3}"/>
    <cellStyle name="Normal 5 4 3 2 3 4 2 2" xfId="53592" xr:uid="{F3146EA1-2C5B-4B41-96C2-8BB25CB2A227}"/>
    <cellStyle name="Normal 5 4 3 2 3 4 3" xfId="53591" xr:uid="{29A9803A-FC00-4F28-B7A3-EDB3194C6233}"/>
    <cellStyle name="Normal 5 4 3 2 3 5" xfId="25664" xr:uid="{781189EB-C5B8-4481-9B8B-65C5336ED650}"/>
    <cellStyle name="Normal 5 4 3 2 3 5 2" xfId="53593" xr:uid="{F4F41C11-A66D-4668-88AB-DDDA61774C15}"/>
    <cellStyle name="Normal 5 4 3 2 3 6" xfId="53578" xr:uid="{F546F80A-6E47-4CF7-86E2-5830C1057E77}"/>
    <cellStyle name="Normal 5 4 3 2 4" xfId="25665" xr:uid="{4A20C62F-D314-437B-AF73-FEC97082E283}"/>
    <cellStyle name="Normal 5 4 3 2 4 2" xfId="25666" xr:uid="{B28AD886-4FF0-4AC9-B631-9B5F8F765F5D}"/>
    <cellStyle name="Normal 5 4 3 2 4 2 2" xfId="25667" xr:uid="{5B370F34-5F98-4D0C-9B18-D842BFACF5E1}"/>
    <cellStyle name="Normal 5 4 3 2 4 2 2 2" xfId="25668" xr:uid="{92BDB126-6E77-4D9C-8294-A6EBA7527A73}"/>
    <cellStyle name="Normal 5 4 3 2 4 2 2 2 2" xfId="53597" xr:uid="{2277BDEB-CF37-4D13-835E-B521AE25CE44}"/>
    <cellStyle name="Normal 5 4 3 2 4 2 2 3" xfId="53596" xr:uid="{001CEA01-6A7F-40D0-B9B3-3E16A55B36BD}"/>
    <cellStyle name="Normal 5 4 3 2 4 2 3" xfId="25669" xr:uid="{4C9CC3D9-4A7B-43C3-A1A9-6C064A799149}"/>
    <cellStyle name="Normal 5 4 3 2 4 2 3 2" xfId="53598" xr:uid="{4DF177D7-AD23-45AB-B13E-B5A34DA39AFF}"/>
    <cellStyle name="Normal 5 4 3 2 4 2 4" xfId="53595" xr:uid="{2899054F-66F2-47D3-B570-AF28BEA7C8E2}"/>
    <cellStyle name="Normal 5 4 3 2 4 3" xfId="25670" xr:uid="{1C7528CE-1ABA-42C1-B438-07566E60FEB8}"/>
    <cellStyle name="Normal 5 4 3 2 4 3 2" xfId="25671" xr:uid="{FCFDB27B-B38A-4D52-8026-150CA49020EB}"/>
    <cellStyle name="Normal 5 4 3 2 4 3 2 2" xfId="53600" xr:uid="{A7E84709-5B85-45C6-B4C5-101D3A682FE4}"/>
    <cellStyle name="Normal 5 4 3 2 4 3 3" xfId="53599" xr:uid="{86E511D1-A96A-47CE-BE21-B6632811414E}"/>
    <cellStyle name="Normal 5 4 3 2 4 4" xfId="25672" xr:uid="{054D1A1E-7500-44DB-B476-0EE0EC318461}"/>
    <cellStyle name="Normal 5 4 3 2 4 4 2" xfId="53601" xr:uid="{1A7DF6F1-E20F-4E9D-9AC3-E3EC1F1A05B3}"/>
    <cellStyle name="Normal 5 4 3 2 4 5" xfId="53594" xr:uid="{557085AE-5F10-4BC6-A274-E6698ED4B787}"/>
    <cellStyle name="Normal 5 4 3 2 5" xfId="25673" xr:uid="{6C84CA9D-2833-46BA-9261-D54BD5E3FB9D}"/>
    <cellStyle name="Normal 5 4 3 2 5 2" xfId="25674" xr:uid="{B59CA09A-5126-40B9-8087-42CF337C7A3C}"/>
    <cellStyle name="Normal 5 4 3 2 5 2 2" xfId="25675" xr:uid="{A39382AF-4959-42BF-847D-1D810B18B1D4}"/>
    <cellStyle name="Normal 5 4 3 2 5 2 2 2" xfId="25676" xr:uid="{2777AEC3-B2F2-4D99-8663-6221DEF693FE}"/>
    <cellStyle name="Normal 5 4 3 2 5 2 2 2 2" xfId="53605" xr:uid="{1125D5AB-C0D1-4A6A-9C14-AF665A27D522}"/>
    <cellStyle name="Normal 5 4 3 2 5 2 2 3" xfId="53604" xr:uid="{AAF9D025-CBAD-415C-8BEA-DDF7BA85891B}"/>
    <cellStyle name="Normal 5 4 3 2 5 2 3" xfId="25677" xr:uid="{F7D1D6CA-A2AB-4D68-B0CC-B8C04ABD2C72}"/>
    <cellStyle name="Normal 5 4 3 2 5 2 3 2" xfId="53606" xr:uid="{002A439B-DFE5-4C6F-AAA1-CD3EC2226890}"/>
    <cellStyle name="Normal 5 4 3 2 5 2 4" xfId="53603" xr:uid="{ACFFC30E-AADE-4BC5-ABEB-E264DFB0B400}"/>
    <cellStyle name="Normal 5 4 3 2 5 3" xfId="25678" xr:uid="{AFA0313A-1AE0-4C1D-B3EE-91CA58836EE8}"/>
    <cellStyle name="Normal 5 4 3 2 5 3 2" xfId="25679" xr:uid="{8E019046-7CE2-4381-A452-8AC688E0AC58}"/>
    <cellStyle name="Normal 5 4 3 2 5 3 2 2" xfId="53608" xr:uid="{0F027A06-E6F4-41AD-9D87-6B8CC1D7B536}"/>
    <cellStyle name="Normal 5 4 3 2 5 3 3" xfId="53607" xr:uid="{DA113150-16DF-44D7-8051-39472B07121E}"/>
    <cellStyle name="Normal 5 4 3 2 5 4" xfId="25680" xr:uid="{313CB392-7409-4482-AD39-11E04B0FAF69}"/>
    <cellStyle name="Normal 5 4 3 2 5 4 2" xfId="53609" xr:uid="{F3DD0671-78A0-4A12-A5A5-4C5EA7064F58}"/>
    <cellStyle name="Normal 5 4 3 2 5 5" xfId="53602" xr:uid="{59909DDF-2587-46A8-8A9D-DFA4F5DB6251}"/>
    <cellStyle name="Normal 5 4 3 2 6" xfId="25681" xr:uid="{18463FF1-15FE-4F45-B182-EFFB6CD13639}"/>
    <cellStyle name="Normal 5 4 3 2 6 2" xfId="25682" xr:uid="{AF74D1D7-B65A-45AA-8248-1A6D6C4E7C59}"/>
    <cellStyle name="Normal 5 4 3 2 6 2 2" xfId="25683" xr:uid="{33685C60-173F-42C7-80A0-75E44BCAA505}"/>
    <cellStyle name="Normal 5 4 3 2 6 2 2 2" xfId="53612" xr:uid="{F979AACF-3ED4-4479-84BA-0737FAB1C7B7}"/>
    <cellStyle name="Normal 5 4 3 2 6 2 3" xfId="53611" xr:uid="{7668C6EB-82B5-4262-B4D0-427D9410A420}"/>
    <cellStyle name="Normal 5 4 3 2 6 3" xfId="25684" xr:uid="{AA058EDC-1E50-4D3C-B09B-6222553AC3E6}"/>
    <cellStyle name="Normal 5 4 3 2 6 3 2" xfId="53613" xr:uid="{EF46FC73-FC4E-4F5B-9B46-DE79D1E16A66}"/>
    <cellStyle name="Normal 5 4 3 2 6 4" xfId="53610" xr:uid="{0CA22C95-C023-4C91-9E0F-E4D323A2AD69}"/>
    <cellStyle name="Normal 5 4 3 2 7" xfId="25685" xr:uid="{BB1A96B6-2EB6-425C-9415-FEB01F46C8B4}"/>
    <cellStyle name="Normal 5 4 3 2 7 2" xfId="25686" xr:uid="{7744F0C4-BF92-44EF-A42D-61C0D0FD67A1}"/>
    <cellStyle name="Normal 5 4 3 2 7 2 2" xfId="53615" xr:uid="{F19A2F45-B9F1-4784-8A20-E6F880A63C1D}"/>
    <cellStyle name="Normal 5 4 3 2 7 3" xfId="53614" xr:uid="{A21CBE1B-83F2-4B5E-AF42-A0EEE6188D5E}"/>
    <cellStyle name="Normal 5 4 3 2 8" xfId="25687" xr:uid="{E4C30AA7-662E-4B93-89C0-11D761BB9BA6}"/>
    <cellStyle name="Normal 5 4 3 2 8 2" xfId="53616" xr:uid="{25BD9493-8239-4C26-8DC4-D7AA9EC1BF80}"/>
    <cellStyle name="Normal 5 4 3 2 9" xfId="28009" xr:uid="{33E80C1D-DF28-4F2D-B733-75117013D86F}"/>
    <cellStyle name="Normal 5 4 3 2 9 2" xfId="55927" xr:uid="{984519DC-188B-4443-8336-B864F53ED6D5}"/>
    <cellStyle name="Normal 5 4 3 3" xfId="520" xr:uid="{20667997-25F6-4246-BB91-4719482CA625}"/>
    <cellStyle name="Normal 5 4 3 3 2" xfId="25688" xr:uid="{B78D07F0-1F27-474E-B9CF-4558DE7ABD5C}"/>
    <cellStyle name="Normal 5 4 3 3 2 2" xfId="25689" xr:uid="{F2A12A64-E278-4ADD-990D-6C7B1EC25F2B}"/>
    <cellStyle name="Normal 5 4 3 3 2 2 2" xfId="25690" xr:uid="{E19A8B36-8E87-42F7-AEF3-CAB05DB2A252}"/>
    <cellStyle name="Normal 5 4 3 3 2 2 2 2" xfId="25691" xr:uid="{A87B9976-F324-4A93-8F1F-296B573D8926}"/>
    <cellStyle name="Normal 5 4 3 3 2 2 2 2 2" xfId="25692" xr:uid="{CDCDAEC9-0DCF-4740-A663-5C294196EEAB}"/>
    <cellStyle name="Normal 5 4 3 3 2 2 2 2 2 2" xfId="53621" xr:uid="{FF69AB03-40AE-432C-81DE-0A4003B74EED}"/>
    <cellStyle name="Normal 5 4 3 3 2 2 2 2 3" xfId="53620" xr:uid="{24EC2F67-EACE-4976-B55D-89786F32DDB4}"/>
    <cellStyle name="Normal 5 4 3 3 2 2 2 3" xfId="25693" xr:uid="{6E556EC5-7037-4ECB-AB94-1C27DE6E6F79}"/>
    <cellStyle name="Normal 5 4 3 3 2 2 2 3 2" xfId="53622" xr:uid="{645E1326-6AB9-4543-8BF4-46524D377230}"/>
    <cellStyle name="Normal 5 4 3 3 2 2 2 4" xfId="53619" xr:uid="{A05A5376-881C-4CAB-8AC7-D9B5451D6C83}"/>
    <cellStyle name="Normal 5 4 3 3 2 2 3" xfId="25694" xr:uid="{6E345CEF-B7B6-467F-BE52-DA2D8C96DF58}"/>
    <cellStyle name="Normal 5 4 3 3 2 2 3 2" xfId="25695" xr:uid="{0275EDE9-931D-4114-8F8B-B49C75F255C7}"/>
    <cellStyle name="Normal 5 4 3 3 2 2 3 2 2" xfId="53624" xr:uid="{E43340E8-E24A-4F64-B870-2F6273148226}"/>
    <cellStyle name="Normal 5 4 3 3 2 2 3 3" xfId="53623" xr:uid="{396D53DF-46C3-4E34-B1F3-438A976E62B0}"/>
    <cellStyle name="Normal 5 4 3 3 2 2 4" xfId="25696" xr:uid="{4F5C03FF-6B4E-4331-841E-1F0C4BCCFD6B}"/>
    <cellStyle name="Normal 5 4 3 3 2 2 4 2" xfId="53625" xr:uid="{6452B784-5C97-41CC-9DB6-D974AE0335F3}"/>
    <cellStyle name="Normal 5 4 3 3 2 2 5" xfId="53618" xr:uid="{92393D54-F454-44E9-97C3-F84C576AD399}"/>
    <cellStyle name="Normal 5 4 3 3 2 3" xfId="25697" xr:uid="{6BD1B650-6841-4BF6-8492-3CF4E6AA9C30}"/>
    <cellStyle name="Normal 5 4 3 3 2 3 2" xfId="25698" xr:uid="{EED4C5D6-A993-4C70-9CC3-53B659675FC8}"/>
    <cellStyle name="Normal 5 4 3 3 2 3 2 2" xfId="25699" xr:uid="{3A0B7F38-0211-4B3C-AC6A-B86724F8C4D7}"/>
    <cellStyle name="Normal 5 4 3 3 2 3 2 2 2" xfId="53628" xr:uid="{C8783924-C7A4-49CC-8727-2EEDA22EF7D3}"/>
    <cellStyle name="Normal 5 4 3 3 2 3 2 3" xfId="53627" xr:uid="{DC7B1152-A8BD-483F-B51A-E63CBF09A64E}"/>
    <cellStyle name="Normal 5 4 3 3 2 3 3" xfId="25700" xr:uid="{5A0A3A85-9E02-4EE3-A74D-6EABFD22EB6D}"/>
    <cellStyle name="Normal 5 4 3 3 2 3 3 2" xfId="53629" xr:uid="{3916F765-BF12-4D6F-8FC5-BA45D05B84E2}"/>
    <cellStyle name="Normal 5 4 3 3 2 3 4" xfId="53626" xr:uid="{F83FBB6D-84E6-41AD-919A-7079C68A762B}"/>
    <cellStyle name="Normal 5 4 3 3 2 4" xfId="25701" xr:uid="{666FEBAE-B51A-4881-A93A-E70D2D2F9670}"/>
    <cellStyle name="Normal 5 4 3 3 2 4 2" xfId="25702" xr:uid="{F1E443D3-1E42-4E9B-96BE-8680F4689CE0}"/>
    <cellStyle name="Normal 5 4 3 3 2 4 2 2" xfId="53631" xr:uid="{721139BA-F586-4832-ABA3-06FCFE0052EF}"/>
    <cellStyle name="Normal 5 4 3 3 2 4 3" xfId="53630" xr:uid="{DEC3FA99-9B8C-486E-ADE1-51D5C7526236}"/>
    <cellStyle name="Normal 5 4 3 3 2 5" xfId="25703" xr:uid="{FB751DB1-58AA-48EF-BE91-CE92E24D5482}"/>
    <cellStyle name="Normal 5 4 3 3 2 5 2" xfId="53632" xr:uid="{96AF4998-7737-4D57-992C-F96A018B2E72}"/>
    <cellStyle name="Normal 5 4 3 3 2 6" xfId="53617" xr:uid="{6E7DBE46-2521-44EE-AE88-2760F270FB31}"/>
    <cellStyle name="Normal 5 4 3 3 3" xfId="25704" xr:uid="{0291AB08-AF16-4B08-9633-1D2FC7C33FD8}"/>
    <cellStyle name="Normal 5 4 3 3 3 2" xfId="25705" xr:uid="{9777BC46-9D41-4EA6-8101-66C25FC2F6C3}"/>
    <cellStyle name="Normal 5 4 3 3 3 2 2" xfId="25706" xr:uid="{EB1ECDCC-5F9F-4CDA-8D16-1C3BFDF46F59}"/>
    <cellStyle name="Normal 5 4 3 3 3 2 2 2" xfId="25707" xr:uid="{F910A017-9835-4E31-9227-37EE48A896EE}"/>
    <cellStyle name="Normal 5 4 3 3 3 2 2 2 2" xfId="53636" xr:uid="{B94AD3CD-0D1F-49F6-9465-52673A425796}"/>
    <cellStyle name="Normal 5 4 3 3 3 2 2 3" xfId="53635" xr:uid="{9047F282-81E2-4ADD-BF75-9EDE6ED1FEF9}"/>
    <cellStyle name="Normal 5 4 3 3 3 2 3" xfId="25708" xr:uid="{57EF4218-812F-407C-B693-D19EBE4385EF}"/>
    <cellStyle name="Normal 5 4 3 3 3 2 3 2" xfId="53637" xr:uid="{185C1895-EA83-4CBB-A9D7-0987B48D8563}"/>
    <cellStyle name="Normal 5 4 3 3 3 2 4" xfId="53634" xr:uid="{AF660493-0829-4200-89B4-ABBAA9B92EFF}"/>
    <cellStyle name="Normal 5 4 3 3 3 3" xfId="25709" xr:uid="{CFB8A6DA-B8CA-42A2-A623-D3D5C150C6E3}"/>
    <cellStyle name="Normal 5 4 3 3 3 3 2" xfId="25710" xr:uid="{8EA40B43-7837-482F-9962-6BDA7952134B}"/>
    <cellStyle name="Normal 5 4 3 3 3 3 2 2" xfId="53639" xr:uid="{592E9D07-8DBA-43B9-AF62-304DF3BC8986}"/>
    <cellStyle name="Normal 5 4 3 3 3 3 3" xfId="53638" xr:uid="{B62CCC86-9E8A-44D0-9F63-5809B1E17BD0}"/>
    <cellStyle name="Normal 5 4 3 3 3 4" xfId="25711" xr:uid="{BCF12DAE-FBF3-4335-8846-B9E8B8D76B00}"/>
    <cellStyle name="Normal 5 4 3 3 3 4 2" xfId="53640" xr:uid="{D1D8784C-E211-4FBA-B571-2DBAD3B30EF2}"/>
    <cellStyle name="Normal 5 4 3 3 3 5" xfId="53633" xr:uid="{45454690-35B0-4FAE-AC48-6CAB78A4BBAA}"/>
    <cellStyle name="Normal 5 4 3 3 4" xfId="25712" xr:uid="{BC1BC863-1529-45E6-B1F5-8D2D8790F2DA}"/>
    <cellStyle name="Normal 5 4 3 3 4 2" xfId="25713" xr:uid="{7D558685-C618-457E-9CE5-BA889D4BD2A9}"/>
    <cellStyle name="Normal 5 4 3 3 4 2 2" xfId="25714" xr:uid="{18309C68-8A20-49EA-8746-BA9E4501A1B9}"/>
    <cellStyle name="Normal 5 4 3 3 4 2 2 2" xfId="25715" xr:uid="{15A66F7C-29FC-461F-A06E-90B48BB5F56F}"/>
    <cellStyle name="Normal 5 4 3 3 4 2 2 2 2" xfId="53644" xr:uid="{CA43EA36-5575-46DB-8F63-512F30BA274F}"/>
    <cellStyle name="Normal 5 4 3 3 4 2 2 3" xfId="53643" xr:uid="{5FB38856-DB5D-4859-98A2-AA0C4A0FB4F9}"/>
    <cellStyle name="Normal 5 4 3 3 4 2 3" xfId="25716" xr:uid="{E59BDA1D-5AC6-485A-82F4-69F94CCF7AE0}"/>
    <cellStyle name="Normal 5 4 3 3 4 2 3 2" xfId="53645" xr:uid="{6B7E60BF-E96F-4FCD-B10C-B4F1E3B463EC}"/>
    <cellStyle name="Normal 5 4 3 3 4 2 4" xfId="53642" xr:uid="{BC743C25-AA94-4C42-8E39-1D2A1EA231CD}"/>
    <cellStyle name="Normal 5 4 3 3 4 3" xfId="25717" xr:uid="{2385E564-A3CA-419B-B1B7-F585D2A52C25}"/>
    <cellStyle name="Normal 5 4 3 3 4 3 2" xfId="25718" xr:uid="{1B01F066-ACD8-409F-BE37-878B30DABB50}"/>
    <cellStyle name="Normal 5 4 3 3 4 3 2 2" xfId="53647" xr:uid="{4E9693A2-07E7-4F19-9598-E36692B731E2}"/>
    <cellStyle name="Normal 5 4 3 3 4 3 3" xfId="53646" xr:uid="{29C2BBE3-116D-42D1-AB00-CED0A425D193}"/>
    <cellStyle name="Normal 5 4 3 3 4 4" xfId="25719" xr:uid="{FE8362AF-E1EF-4577-8E31-84D1F2EF4E7D}"/>
    <cellStyle name="Normal 5 4 3 3 4 4 2" xfId="53648" xr:uid="{521DB460-D3AB-4AA5-A44D-FE36DC233E9F}"/>
    <cellStyle name="Normal 5 4 3 3 4 5" xfId="53641" xr:uid="{14CAB28D-6E33-436D-9369-AA505D2088D5}"/>
    <cellStyle name="Normal 5 4 3 3 5" xfId="25720" xr:uid="{B480529D-CB4E-460D-8F53-8AD11D1B9E44}"/>
    <cellStyle name="Normal 5 4 3 3 5 2" xfId="25721" xr:uid="{853BF776-ADDC-44B4-9730-E8F8B4EB81F6}"/>
    <cellStyle name="Normal 5 4 3 3 5 2 2" xfId="25722" xr:uid="{64333C24-C360-45D3-87BF-CD8F8F12DC5E}"/>
    <cellStyle name="Normal 5 4 3 3 5 2 2 2" xfId="53651" xr:uid="{CBDB9C19-FC3E-4FE2-AA27-5BA5A3296E7C}"/>
    <cellStyle name="Normal 5 4 3 3 5 2 3" xfId="53650" xr:uid="{204A6214-8703-475A-813E-E42FEB81A95B}"/>
    <cellStyle name="Normal 5 4 3 3 5 3" xfId="25723" xr:uid="{1E214E1D-C85F-4C81-8781-E23650177340}"/>
    <cellStyle name="Normal 5 4 3 3 5 3 2" xfId="53652" xr:uid="{7E7086F7-921B-42D7-BC17-3530DBFB5E14}"/>
    <cellStyle name="Normal 5 4 3 3 5 4" xfId="53649" xr:uid="{B309B8C8-931A-44F2-A3D5-DF9D5EC03909}"/>
    <cellStyle name="Normal 5 4 3 3 6" xfId="25724" xr:uid="{9A9F62B2-4760-4C78-B8E3-2B44D0DADB7A}"/>
    <cellStyle name="Normal 5 4 3 3 6 2" xfId="25725" xr:uid="{DB8C1B34-1581-4289-A9BB-95E89E4B8FA4}"/>
    <cellStyle name="Normal 5 4 3 3 6 2 2" xfId="53654" xr:uid="{CDE4F752-19D3-42D0-A705-9B6297848E1E}"/>
    <cellStyle name="Normal 5 4 3 3 6 3" xfId="53653" xr:uid="{71365E41-6FD4-47F4-B654-F71C7E51D26C}"/>
    <cellStyle name="Normal 5 4 3 3 7" xfId="25726" xr:uid="{B42347A7-CBC9-4F12-A135-9BACB5820A2F}"/>
    <cellStyle name="Normal 5 4 3 3 7 2" xfId="53655" xr:uid="{C02F2C04-8A4B-4FCE-B45A-60F748CB0551}"/>
    <cellStyle name="Normal 5 4 3 3 8" xfId="28499" xr:uid="{BD4411C1-038E-4E05-A406-493BB59E4688}"/>
    <cellStyle name="Normal 5 4 3 4" xfId="25727" xr:uid="{84A92343-D47E-4554-B3FA-A70AA3590C47}"/>
    <cellStyle name="Normal 5 4 3 4 2" xfId="25728" xr:uid="{C7FCA8FB-624C-475A-84C5-2F0DA476F842}"/>
    <cellStyle name="Normal 5 4 3 4 2 2" xfId="25729" xr:uid="{E7B5DCE8-42A5-4F91-8CEB-498E5685E1E1}"/>
    <cellStyle name="Normal 5 4 3 4 2 2 2" xfId="25730" xr:uid="{C85538C1-1FBC-45DF-879A-37BF6B33C017}"/>
    <cellStyle name="Normal 5 4 3 4 2 2 2 2" xfId="25731" xr:uid="{0CE289C3-CCA7-441F-A6C6-6B3337D13420}"/>
    <cellStyle name="Normal 5 4 3 4 2 2 2 2 2" xfId="53660" xr:uid="{7E29AEA4-37F2-4983-8363-2FE046863185}"/>
    <cellStyle name="Normal 5 4 3 4 2 2 2 3" xfId="53659" xr:uid="{C7919EEA-2E2E-4AAA-9101-290BF897DDC6}"/>
    <cellStyle name="Normal 5 4 3 4 2 2 3" xfId="25732" xr:uid="{79EF40C3-F16E-4CFF-825B-0DAAD867DA6B}"/>
    <cellStyle name="Normal 5 4 3 4 2 2 3 2" xfId="53661" xr:uid="{3F8BB24A-31EF-451F-9F77-3A898BFD0043}"/>
    <cellStyle name="Normal 5 4 3 4 2 2 4" xfId="53658" xr:uid="{FB75DA6C-BDBC-424E-A1E8-024BA208A3BA}"/>
    <cellStyle name="Normal 5 4 3 4 2 3" xfId="25733" xr:uid="{8B65A5C0-5A2D-400C-B988-56AB770F6E13}"/>
    <cellStyle name="Normal 5 4 3 4 2 3 2" xfId="25734" xr:uid="{6D0CF7CE-7487-4AB6-8CB7-CDCEA47563C9}"/>
    <cellStyle name="Normal 5 4 3 4 2 3 2 2" xfId="53663" xr:uid="{47BEE188-7202-405B-99A5-DFF6171306C3}"/>
    <cellStyle name="Normal 5 4 3 4 2 3 3" xfId="53662" xr:uid="{5B456F3C-E2BB-402E-B989-EEF11FF55177}"/>
    <cellStyle name="Normal 5 4 3 4 2 4" xfId="25735" xr:uid="{5C82D53D-FF5C-45B8-BB05-2ABA669200A2}"/>
    <cellStyle name="Normal 5 4 3 4 2 4 2" xfId="53664" xr:uid="{4AC4C604-03BF-4868-AAF3-0D5056FE373C}"/>
    <cellStyle name="Normal 5 4 3 4 2 5" xfId="53657" xr:uid="{9A547985-200C-4CAE-99FE-3E9B88020DEB}"/>
    <cellStyle name="Normal 5 4 3 4 3" xfId="25736" xr:uid="{974B3CA3-EC7A-4D22-AABF-2382DC63709A}"/>
    <cellStyle name="Normal 5 4 3 4 3 2" xfId="25737" xr:uid="{1A99E364-4766-4535-9041-41B8416CBEFD}"/>
    <cellStyle name="Normal 5 4 3 4 3 2 2" xfId="25738" xr:uid="{DB0D52EB-3D37-4089-A44A-AD844D584CF7}"/>
    <cellStyle name="Normal 5 4 3 4 3 2 2 2" xfId="53667" xr:uid="{84506053-B78F-4EB2-88F1-5890EE5A7396}"/>
    <cellStyle name="Normal 5 4 3 4 3 2 3" xfId="53666" xr:uid="{D46E1551-D468-444E-B947-B9EECEC9BC4F}"/>
    <cellStyle name="Normal 5 4 3 4 3 3" xfId="25739" xr:uid="{6D10F13B-2725-412C-90FD-6167FC1739DB}"/>
    <cellStyle name="Normal 5 4 3 4 3 3 2" xfId="53668" xr:uid="{D2D7E64B-B53F-4C2E-A243-5AF7D90FA3C3}"/>
    <cellStyle name="Normal 5 4 3 4 3 4" xfId="53665" xr:uid="{8B65BB20-7CB0-4BF6-A749-747F665D73E0}"/>
    <cellStyle name="Normal 5 4 3 4 4" xfId="25740" xr:uid="{CB92C89E-F223-43D5-BCD6-13ED9F30BD70}"/>
    <cellStyle name="Normal 5 4 3 4 4 2" xfId="25741" xr:uid="{21C7E0BD-357A-4C69-8640-8D22A09D986E}"/>
    <cellStyle name="Normal 5 4 3 4 4 2 2" xfId="53670" xr:uid="{95BC5B5E-C590-44B5-8F67-F12779507E68}"/>
    <cellStyle name="Normal 5 4 3 4 4 3" xfId="53669" xr:uid="{76936B90-DBE1-4412-B8F6-EACFFDF2B278}"/>
    <cellStyle name="Normal 5 4 3 4 5" xfId="25742" xr:uid="{076DD5B9-FE1F-4924-9479-21C9E9006643}"/>
    <cellStyle name="Normal 5 4 3 4 5 2" xfId="53671" xr:uid="{826A6516-312B-4B8B-8218-BC7201BC2BC0}"/>
    <cellStyle name="Normal 5 4 3 4 6" xfId="53656" xr:uid="{47A0C3D0-35E7-489B-8D81-13AB4EE31F00}"/>
    <cellStyle name="Normal 5 4 3 5" xfId="25743" xr:uid="{BE2542DD-EAD7-4DD9-B837-C7B767832C88}"/>
    <cellStyle name="Normal 5 4 3 5 2" xfId="25744" xr:uid="{F0CD1742-CA4F-4A65-BAE2-CDF76DA14B68}"/>
    <cellStyle name="Normal 5 4 3 5 2 2" xfId="25745" xr:uid="{634A647F-2AB9-4DAE-AE5A-16E79E442EA9}"/>
    <cellStyle name="Normal 5 4 3 5 2 2 2" xfId="25746" xr:uid="{A291DDDE-8638-453B-BA8F-73D5F1172E86}"/>
    <cellStyle name="Normal 5 4 3 5 2 2 2 2" xfId="53675" xr:uid="{41DC0CA9-129C-4985-9867-57032345A964}"/>
    <cellStyle name="Normal 5 4 3 5 2 2 3" xfId="53674" xr:uid="{615D98F2-760F-4110-B7CE-4ACD32CD6123}"/>
    <cellStyle name="Normal 5 4 3 5 2 3" xfId="25747" xr:uid="{F75DE5AA-511C-4B24-9E6F-A9F55F67D3D1}"/>
    <cellStyle name="Normal 5 4 3 5 2 3 2" xfId="53676" xr:uid="{9FEFF9BF-4786-4E5C-BD34-4BB5152BBDE0}"/>
    <cellStyle name="Normal 5 4 3 5 2 4" xfId="53673" xr:uid="{565306B3-8EE5-4280-8A07-7FDAB7AA49B3}"/>
    <cellStyle name="Normal 5 4 3 5 3" xfId="25748" xr:uid="{DA6F7027-3993-4D33-B056-0F48F3F96D7B}"/>
    <cellStyle name="Normal 5 4 3 5 3 2" xfId="25749" xr:uid="{B089F49D-9C60-4236-AC4E-CC4E1B3B9623}"/>
    <cellStyle name="Normal 5 4 3 5 3 2 2" xfId="53678" xr:uid="{D5E8EB54-D748-42CD-B705-9A2AE9865ED0}"/>
    <cellStyle name="Normal 5 4 3 5 3 3" xfId="53677" xr:uid="{24799E5C-DA4A-4CE6-8771-199A6A869F60}"/>
    <cellStyle name="Normal 5 4 3 5 4" xfId="25750" xr:uid="{91B8F9C7-AFCA-4BA2-8DCA-CACAA389B203}"/>
    <cellStyle name="Normal 5 4 3 5 4 2" xfId="53679" xr:uid="{38E63EA2-909A-4FBB-A2AB-392C1907B61B}"/>
    <cellStyle name="Normal 5 4 3 5 5" xfId="53672" xr:uid="{3CBCFEF0-42C8-41F6-8F90-EFA78E86D051}"/>
    <cellStyle name="Normal 5 4 3 6" xfId="25751" xr:uid="{25583F0F-9870-4C7B-B944-3C8C308E190C}"/>
    <cellStyle name="Normal 5 4 3 6 2" xfId="25752" xr:uid="{CF66C970-5377-434E-B483-88B851202B86}"/>
    <cellStyle name="Normal 5 4 3 6 2 2" xfId="25753" xr:uid="{F531701B-5B78-44CB-9BA6-35211138C26E}"/>
    <cellStyle name="Normal 5 4 3 6 2 2 2" xfId="25754" xr:uid="{103D8DD7-5C31-434B-82C4-EF2EE12AD069}"/>
    <cellStyle name="Normal 5 4 3 6 2 2 2 2" xfId="53683" xr:uid="{EED05D6D-19AF-444D-95D9-F836E5A95064}"/>
    <cellStyle name="Normal 5 4 3 6 2 2 3" xfId="53682" xr:uid="{10237429-7A31-4FB0-8C8A-45466F7460C2}"/>
    <cellStyle name="Normal 5 4 3 6 2 3" xfId="25755" xr:uid="{6423BB7D-E2F2-44AA-90A6-5BCA61E95EB2}"/>
    <cellStyle name="Normal 5 4 3 6 2 3 2" xfId="53684" xr:uid="{014ABE47-44FD-420B-924B-30F2A5CF372B}"/>
    <cellStyle name="Normal 5 4 3 6 2 4" xfId="53681" xr:uid="{27B6AC59-6F5B-4CC6-AB81-F70DE098A0CA}"/>
    <cellStyle name="Normal 5 4 3 6 3" xfId="25756" xr:uid="{EDD104AC-1240-4918-8D92-5514971C4F29}"/>
    <cellStyle name="Normal 5 4 3 6 3 2" xfId="25757" xr:uid="{12CE5E9B-7BD0-45FF-929E-B1E6DA548719}"/>
    <cellStyle name="Normal 5 4 3 6 3 2 2" xfId="53686" xr:uid="{AB9968F1-2D81-4DB3-B62C-A11C763C5D49}"/>
    <cellStyle name="Normal 5 4 3 6 3 3" xfId="53685" xr:uid="{E381CE19-822D-40CE-B919-A2C8AD77972B}"/>
    <cellStyle name="Normal 5 4 3 6 4" xfId="25758" xr:uid="{949324E6-FC8D-42C5-BD90-C6097E78F872}"/>
    <cellStyle name="Normal 5 4 3 6 4 2" xfId="53687" xr:uid="{73AF9BB5-2320-4DC9-BF6F-E318FBF8AD94}"/>
    <cellStyle name="Normal 5 4 3 6 5" xfId="53680" xr:uid="{5D56D8BE-2109-4A1B-8226-A9AE70A0DFD2}"/>
    <cellStyle name="Normal 5 4 3 7" xfId="25759" xr:uid="{8B043CC2-49E5-499D-919D-E15770F35ADE}"/>
    <cellStyle name="Normal 5 4 3 7 2" xfId="25760" xr:uid="{9E153918-D67C-4AB7-B9FA-C68790C92859}"/>
    <cellStyle name="Normal 5 4 3 7 2 2" xfId="25761" xr:uid="{DCD60AB1-76DD-43F0-9493-344619DAF647}"/>
    <cellStyle name="Normal 5 4 3 7 2 2 2" xfId="53690" xr:uid="{CDF5FB33-D2E1-49A3-8759-42D426C9B258}"/>
    <cellStyle name="Normal 5 4 3 7 2 3" xfId="53689" xr:uid="{6E0E459D-212B-4EB7-AAA0-2D99F1929805}"/>
    <cellStyle name="Normal 5 4 3 7 3" xfId="25762" xr:uid="{3C58E7EE-C0CC-4DCB-A310-F951270F4D3B}"/>
    <cellStyle name="Normal 5 4 3 7 3 2" xfId="53691" xr:uid="{12B91E98-644D-4AF4-8846-0C64F94A39D7}"/>
    <cellStyle name="Normal 5 4 3 7 4" xfId="53688" xr:uid="{9ADC9E61-140E-4C6D-96CF-E07345313902}"/>
    <cellStyle name="Normal 5 4 3 8" xfId="25763" xr:uid="{CE7CD98B-4A9B-4647-803F-0A76B58493EF}"/>
    <cellStyle name="Normal 5 4 3 8 2" xfId="25764" xr:uid="{819053FB-4D32-4433-AEC7-1FDA64FD0F64}"/>
    <cellStyle name="Normal 5 4 3 8 2 2" xfId="53693" xr:uid="{4011B302-D54A-4A1D-967D-5E51CB3529AE}"/>
    <cellStyle name="Normal 5 4 3 8 3" xfId="53692" xr:uid="{58EF3D94-47CB-4665-94CD-63E3A039AD4F}"/>
    <cellStyle name="Normal 5 4 3 9" xfId="25765" xr:uid="{BEE0D6D9-A6F1-4E08-80CF-857D76FBC951}"/>
    <cellStyle name="Normal 5 4 3 9 2" xfId="53694" xr:uid="{4DA836BE-2131-4BE9-A908-A1F4C14EBD11}"/>
    <cellStyle name="Normal 5 4 4" xfId="250" xr:uid="{F6D750A5-A9EE-4F1C-9BDF-78643C4B586B}"/>
    <cellStyle name="Normal 5 4 4 10" xfId="28231" xr:uid="{4ED41BF0-35FC-4749-9A9E-4B0D23D17B06}"/>
    <cellStyle name="Normal 5 4 4 2" xfId="597" xr:uid="{9B35152B-912E-42B2-99F6-292B91F90CAD}"/>
    <cellStyle name="Normal 5 4 4 2 2" xfId="25766" xr:uid="{166CA118-0501-48CB-8E35-FF3DB741077A}"/>
    <cellStyle name="Normal 5 4 4 2 2 2" xfId="25767" xr:uid="{27A05B62-BD0B-4D27-A227-C78CC82296E0}"/>
    <cellStyle name="Normal 5 4 4 2 2 2 2" xfId="25768" xr:uid="{6E466D90-586E-469B-8DC8-CE004D432A3E}"/>
    <cellStyle name="Normal 5 4 4 2 2 2 2 2" xfId="25769" xr:uid="{2C6659BC-7B0E-4280-A2CA-CC2490D9B7AD}"/>
    <cellStyle name="Normal 5 4 4 2 2 2 2 2 2" xfId="25770" xr:uid="{95ED3267-E6BB-4021-8EBF-4182399A71FB}"/>
    <cellStyle name="Normal 5 4 4 2 2 2 2 2 2 2" xfId="53699" xr:uid="{8049A6F7-674B-4412-B9A7-FE5ABD3FD2BA}"/>
    <cellStyle name="Normal 5 4 4 2 2 2 2 2 3" xfId="53698" xr:uid="{A39B6685-B26C-46B0-A2A6-02137B495CBB}"/>
    <cellStyle name="Normal 5 4 4 2 2 2 2 3" xfId="25771" xr:uid="{2FF3A5A7-F3AF-4A2E-BF25-76FAE4BCB3AA}"/>
    <cellStyle name="Normal 5 4 4 2 2 2 2 3 2" xfId="53700" xr:uid="{A32CD51C-5B07-477E-8C79-DF0B000B6EBE}"/>
    <cellStyle name="Normal 5 4 4 2 2 2 2 4" xfId="53697" xr:uid="{6BEA460D-C18F-457B-9AFA-ABF92523F9C1}"/>
    <cellStyle name="Normal 5 4 4 2 2 2 3" xfId="25772" xr:uid="{7489D9FB-DF81-4A1A-9D70-AC8FC360BFC7}"/>
    <cellStyle name="Normal 5 4 4 2 2 2 3 2" xfId="25773" xr:uid="{68276253-A228-4422-8276-F583BC48BDF5}"/>
    <cellStyle name="Normal 5 4 4 2 2 2 3 2 2" xfId="53702" xr:uid="{ACD30919-DF4D-42F3-9663-41D8F9D76B99}"/>
    <cellStyle name="Normal 5 4 4 2 2 2 3 3" xfId="53701" xr:uid="{4BC8BD4B-5493-45B1-AA60-9A05815258A2}"/>
    <cellStyle name="Normal 5 4 4 2 2 2 4" xfId="25774" xr:uid="{AC9F0166-A3A8-4D8E-9171-20FB0B0C750D}"/>
    <cellStyle name="Normal 5 4 4 2 2 2 4 2" xfId="53703" xr:uid="{B11CE966-A3D5-464D-A73E-9300C83568F0}"/>
    <cellStyle name="Normal 5 4 4 2 2 2 5" xfId="53696" xr:uid="{CDC7E24F-1F8C-4213-AEF3-1E402A5D92E2}"/>
    <cellStyle name="Normal 5 4 4 2 2 3" xfId="25775" xr:uid="{C273BCE5-DD04-4487-8722-ABCC9E44EC37}"/>
    <cellStyle name="Normal 5 4 4 2 2 3 2" xfId="25776" xr:uid="{EF04687E-DCCD-4360-B6D5-3295027F0135}"/>
    <cellStyle name="Normal 5 4 4 2 2 3 2 2" xfId="25777" xr:uid="{23BDFABC-FA06-44C5-82A5-562CB21597FD}"/>
    <cellStyle name="Normal 5 4 4 2 2 3 2 2 2" xfId="53706" xr:uid="{78AF2FE1-EE66-46BF-9447-06F8348C9736}"/>
    <cellStyle name="Normal 5 4 4 2 2 3 2 3" xfId="53705" xr:uid="{71ED8E4C-F3D1-493B-8DF8-DB7FBCB24CD7}"/>
    <cellStyle name="Normal 5 4 4 2 2 3 3" xfId="25778" xr:uid="{BEB09D1F-F8CA-4EDC-A246-667439CB8082}"/>
    <cellStyle name="Normal 5 4 4 2 2 3 3 2" xfId="53707" xr:uid="{44DF4846-C568-4700-9525-C67FA43A60DE}"/>
    <cellStyle name="Normal 5 4 4 2 2 3 4" xfId="53704" xr:uid="{556D1EE9-5499-47E5-9BF3-B118613DB0E0}"/>
    <cellStyle name="Normal 5 4 4 2 2 4" xfId="25779" xr:uid="{64B8505E-487A-4EC3-9F53-B7A7A6CE1DB2}"/>
    <cellStyle name="Normal 5 4 4 2 2 4 2" xfId="25780" xr:uid="{2C905C24-411C-4388-98BC-82D47D7A5D27}"/>
    <cellStyle name="Normal 5 4 4 2 2 4 2 2" xfId="53709" xr:uid="{E795FAA4-D498-4CFE-84BC-CBE6A68B4BA2}"/>
    <cellStyle name="Normal 5 4 4 2 2 4 3" xfId="53708" xr:uid="{04224645-9586-4A9B-98B5-5BE75A9951AB}"/>
    <cellStyle name="Normal 5 4 4 2 2 5" xfId="25781" xr:uid="{A55BEFC5-2352-4E15-9702-42F51C8059E5}"/>
    <cellStyle name="Normal 5 4 4 2 2 5 2" xfId="53710" xr:uid="{F71767DC-ECFF-4CAF-83C0-C927EA11B91C}"/>
    <cellStyle name="Normal 5 4 4 2 2 6" xfId="53695" xr:uid="{2E54BAAE-8176-4820-B377-120F330B5B22}"/>
    <cellStyle name="Normal 5 4 4 2 3" xfId="25782" xr:uid="{F0FFAC62-3843-487A-B9B5-7F824521682F}"/>
    <cellStyle name="Normal 5 4 4 2 3 2" xfId="25783" xr:uid="{59D07840-E7C9-4E93-938B-D68376497EC5}"/>
    <cellStyle name="Normal 5 4 4 2 3 2 2" xfId="25784" xr:uid="{2D0BD3DC-120E-4EFE-9B34-2E0A0A202C61}"/>
    <cellStyle name="Normal 5 4 4 2 3 2 2 2" xfId="25785" xr:uid="{AB98322C-C5C7-4E72-9C63-4DB75FA440A5}"/>
    <cellStyle name="Normal 5 4 4 2 3 2 2 2 2" xfId="53714" xr:uid="{98AA8745-2E06-42B0-B17B-0E8902BA76D7}"/>
    <cellStyle name="Normal 5 4 4 2 3 2 2 3" xfId="53713" xr:uid="{DB4C520E-A67E-4668-9C21-AB4FBC4DFCA1}"/>
    <cellStyle name="Normal 5 4 4 2 3 2 3" xfId="25786" xr:uid="{AECAF548-E6D8-4103-B008-4702ADF55553}"/>
    <cellStyle name="Normal 5 4 4 2 3 2 3 2" xfId="53715" xr:uid="{941B894C-4E0F-46C8-9585-31D656EFBF2D}"/>
    <cellStyle name="Normal 5 4 4 2 3 2 4" xfId="53712" xr:uid="{80EB0935-DA2B-47A9-93E6-6095394A61B3}"/>
    <cellStyle name="Normal 5 4 4 2 3 3" xfId="25787" xr:uid="{7469C202-2692-4637-A942-870F71054FD9}"/>
    <cellStyle name="Normal 5 4 4 2 3 3 2" xfId="25788" xr:uid="{D91FF7BB-DA54-4A5B-BF6F-567917DDA695}"/>
    <cellStyle name="Normal 5 4 4 2 3 3 2 2" xfId="53717" xr:uid="{6ED5DB41-F2B0-4B85-8A13-EE4DF3D033E7}"/>
    <cellStyle name="Normal 5 4 4 2 3 3 3" xfId="53716" xr:uid="{9631712E-94B5-4026-855D-F11A9AAB2B6A}"/>
    <cellStyle name="Normal 5 4 4 2 3 4" xfId="25789" xr:uid="{18538E7B-7A03-4C28-981F-8A8B2069FBF1}"/>
    <cellStyle name="Normal 5 4 4 2 3 4 2" xfId="53718" xr:uid="{93B2673F-7744-42F7-A41F-0F6379A96768}"/>
    <cellStyle name="Normal 5 4 4 2 3 5" xfId="53711" xr:uid="{209BEB00-EC78-4EA0-A00C-3EFA579B9231}"/>
    <cellStyle name="Normal 5 4 4 2 4" xfId="25790" xr:uid="{7CF91679-CA87-483D-B2DC-B8F125E21CC6}"/>
    <cellStyle name="Normal 5 4 4 2 4 2" xfId="25791" xr:uid="{B16C2A4D-CA33-44EC-BCAA-4541AC1FAD54}"/>
    <cellStyle name="Normal 5 4 4 2 4 2 2" xfId="25792" xr:uid="{DD7CDCC8-FA93-4677-8A56-6A494BA170D3}"/>
    <cellStyle name="Normal 5 4 4 2 4 2 2 2" xfId="25793" xr:uid="{6CDA4487-DA03-4ACE-9306-6A437BD92812}"/>
    <cellStyle name="Normal 5 4 4 2 4 2 2 2 2" xfId="53722" xr:uid="{3D33095F-680F-4A4D-9F7E-2A7601CC3EB4}"/>
    <cellStyle name="Normal 5 4 4 2 4 2 2 3" xfId="53721" xr:uid="{E2A3875F-2CE9-4DF2-8263-22DCE3327845}"/>
    <cellStyle name="Normal 5 4 4 2 4 2 3" xfId="25794" xr:uid="{F11EF233-5E46-4445-ACB2-D6DE346CB991}"/>
    <cellStyle name="Normal 5 4 4 2 4 2 3 2" xfId="53723" xr:uid="{87D35553-7319-45A1-83A3-13D8D30A79CF}"/>
    <cellStyle name="Normal 5 4 4 2 4 2 4" xfId="53720" xr:uid="{502FA5A1-AEF7-467C-9806-38CF6887BAAC}"/>
    <cellStyle name="Normal 5 4 4 2 4 3" xfId="25795" xr:uid="{82C9D9E5-5106-4008-ACB1-671DF131A1CE}"/>
    <cellStyle name="Normal 5 4 4 2 4 3 2" xfId="25796" xr:uid="{3073A3ED-93FC-4B14-85EE-BE297D741999}"/>
    <cellStyle name="Normal 5 4 4 2 4 3 2 2" xfId="53725" xr:uid="{836EEE27-554B-4EE6-991F-2A968541DEB2}"/>
    <cellStyle name="Normal 5 4 4 2 4 3 3" xfId="53724" xr:uid="{2B21497F-3932-4458-A27A-469F03812256}"/>
    <cellStyle name="Normal 5 4 4 2 4 4" xfId="25797" xr:uid="{A455541C-C757-4B24-A453-B190F9E7DBCA}"/>
    <cellStyle name="Normal 5 4 4 2 4 4 2" xfId="53726" xr:uid="{08DD4507-8708-4B59-ADDD-A348F1118535}"/>
    <cellStyle name="Normal 5 4 4 2 4 5" xfId="53719" xr:uid="{402A83BF-87F5-4936-BA57-B2004CDCB284}"/>
    <cellStyle name="Normal 5 4 4 2 5" xfId="25798" xr:uid="{2CEEC1A5-6418-4507-A5AF-E2E9FCC41C45}"/>
    <cellStyle name="Normal 5 4 4 2 5 2" xfId="25799" xr:uid="{32365EDD-BA00-4956-ADC5-54A873D3665F}"/>
    <cellStyle name="Normal 5 4 4 2 5 2 2" xfId="25800" xr:uid="{B83D5A0E-950B-4E70-AD34-6E39FA05EE7D}"/>
    <cellStyle name="Normal 5 4 4 2 5 2 2 2" xfId="53729" xr:uid="{2257E7EF-7C84-4342-8669-B02D646D0B35}"/>
    <cellStyle name="Normal 5 4 4 2 5 2 3" xfId="53728" xr:uid="{BEDCCA8B-0B2F-4EC9-9CD4-D009BAECBF28}"/>
    <cellStyle name="Normal 5 4 4 2 5 3" xfId="25801" xr:uid="{E1797E05-775D-49FC-8F79-386820C45920}"/>
    <cellStyle name="Normal 5 4 4 2 5 3 2" xfId="53730" xr:uid="{CD5264EB-29E2-4FE6-99C4-904C6BBC3BFB}"/>
    <cellStyle name="Normal 5 4 4 2 5 4" xfId="53727" xr:uid="{DB4992AF-82BC-48DB-AB1D-A00B773A5970}"/>
    <cellStyle name="Normal 5 4 4 2 6" xfId="25802" xr:uid="{5CA0009B-18B4-467E-B3B1-8A2ECB58D53D}"/>
    <cellStyle name="Normal 5 4 4 2 6 2" xfId="25803" xr:uid="{23AD184F-FEB7-476D-BBF5-E3BF1B5D1D70}"/>
    <cellStyle name="Normal 5 4 4 2 6 2 2" xfId="53732" xr:uid="{3617A30A-D3F9-43E3-AF85-625886779A32}"/>
    <cellStyle name="Normal 5 4 4 2 6 3" xfId="53731" xr:uid="{1FE61823-2FC6-45D4-B664-862E43A3B240}"/>
    <cellStyle name="Normal 5 4 4 2 7" xfId="25804" xr:uid="{A6CA853C-1ECA-46F2-94F8-BFDC0D980107}"/>
    <cellStyle name="Normal 5 4 4 2 7 2" xfId="53733" xr:uid="{1FF6914A-AAB4-48C5-AF56-5212A06713D7}"/>
    <cellStyle name="Normal 5 4 4 2 8" xfId="28576" xr:uid="{746D07E1-0CDE-4796-99AC-B391B1A57E3C}"/>
    <cellStyle name="Normal 5 4 4 3" xfId="25805" xr:uid="{2E34FC19-BE20-4B01-8B4A-829B0AEEC48A}"/>
    <cellStyle name="Normal 5 4 4 3 2" xfId="25806" xr:uid="{3CCCD8F3-F0B8-4CA2-9B4E-25D1CBC863B9}"/>
    <cellStyle name="Normal 5 4 4 3 2 2" xfId="25807" xr:uid="{85E99469-E9D7-4F91-8BEE-1E85544F736C}"/>
    <cellStyle name="Normal 5 4 4 3 2 2 2" xfId="25808" xr:uid="{98694F3C-4247-4F79-A09C-2E9D9B8A1C6E}"/>
    <cellStyle name="Normal 5 4 4 3 2 2 2 2" xfId="25809" xr:uid="{52829D0E-62B2-4BEE-977A-34678E98A01F}"/>
    <cellStyle name="Normal 5 4 4 3 2 2 2 2 2" xfId="53738" xr:uid="{CB8D94A0-A424-4427-9B4E-B798DA2563C2}"/>
    <cellStyle name="Normal 5 4 4 3 2 2 2 3" xfId="53737" xr:uid="{E7D27347-0BD8-4E01-885F-031251F1829D}"/>
    <cellStyle name="Normal 5 4 4 3 2 2 3" xfId="25810" xr:uid="{C9C1D26F-2ABE-4881-9C38-8B0EE797683C}"/>
    <cellStyle name="Normal 5 4 4 3 2 2 3 2" xfId="53739" xr:uid="{42774549-417A-4698-9A9A-9C92836E461C}"/>
    <cellStyle name="Normal 5 4 4 3 2 2 4" xfId="53736" xr:uid="{051DF4FA-F4DB-4A82-B252-4CD2B6507825}"/>
    <cellStyle name="Normal 5 4 4 3 2 3" xfId="25811" xr:uid="{D412F816-1479-4113-9B97-3B30727BB110}"/>
    <cellStyle name="Normal 5 4 4 3 2 3 2" xfId="25812" xr:uid="{13F5EC2D-B1BD-47E5-81E8-EE177750CD92}"/>
    <cellStyle name="Normal 5 4 4 3 2 3 2 2" xfId="53741" xr:uid="{DC7FD6DF-0DBF-4338-9F4B-D7F3403E04AE}"/>
    <cellStyle name="Normal 5 4 4 3 2 3 3" xfId="53740" xr:uid="{A5AC8555-A566-44A7-AB50-5F502E55AE4D}"/>
    <cellStyle name="Normal 5 4 4 3 2 4" xfId="25813" xr:uid="{132A014B-1B3B-46D9-8834-DC3B001491D7}"/>
    <cellStyle name="Normal 5 4 4 3 2 4 2" xfId="53742" xr:uid="{5FB435FE-135B-4ED8-88F7-1F3B26CAB47B}"/>
    <cellStyle name="Normal 5 4 4 3 2 5" xfId="53735" xr:uid="{BD38A0D5-F612-48BA-B7E0-1A91BE52D3D8}"/>
    <cellStyle name="Normal 5 4 4 3 3" xfId="25814" xr:uid="{8B306A1A-AA45-47A0-B299-4C64F68BDB1A}"/>
    <cellStyle name="Normal 5 4 4 3 3 2" xfId="25815" xr:uid="{570B8DED-F491-4B52-82D8-FEBE0AC6E7A3}"/>
    <cellStyle name="Normal 5 4 4 3 3 2 2" xfId="25816" xr:uid="{4FCDEFB9-7B95-4E64-9B20-AB8B642069B6}"/>
    <cellStyle name="Normal 5 4 4 3 3 2 2 2" xfId="53745" xr:uid="{798EFF3A-472D-4ACE-9843-E934F03EAFB0}"/>
    <cellStyle name="Normal 5 4 4 3 3 2 3" xfId="53744" xr:uid="{82BE3347-EFCC-4B4E-9036-0EEC749079E8}"/>
    <cellStyle name="Normal 5 4 4 3 3 3" xfId="25817" xr:uid="{B6B914B1-F3BF-4B82-B311-00070769E44A}"/>
    <cellStyle name="Normal 5 4 4 3 3 3 2" xfId="53746" xr:uid="{0A18CBB6-89A3-4857-866E-257B4DEE5247}"/>
    <cellStyle name="Normal 5 4 4 3 3 4" xfId="53743" xr:uid="{21A71FFD-A0E8-4372-8D82-7AE0FCA7E466}"/>
    <cellStyle name="Normal 5 4 4 3 4" xfId="25818" xr:uid="{A5DBFF2E-1CB9-4FC3-8280-5C8DD8F48184}"/>
    <cellStyle name="Normal 5 4 4 3 4 2" xfId="25819" xr:uid="{77E99B52-11EE-4DD0-B2D5-5698A3EB99F9}"/>
    <cellStyle name="Normal 5 4 4 3 4 2 2" xfId="53748" xr:uid="{109DDB31-B9B1-43F4-B6DF-350C5A6D36F5}"/>
    <cellStyle name="Normal 5 4 4 3 4 3" xfId="53747" xr:uid="{F1FE5FEA-A4F7-4E87-BCD0-FF8AF1878D0D}"/>
    <cellStyle name="Normal 5 4 4 3 5" xfId="25820" xr:uid="{5B102F2D-FD26-4287-90AE-DF210E72DDD6}"/>
    <cellStyle name="Normal 5 4 4 3 5 2" xfId="53749" xr:uid="{A5772C28-EBC9-4108-B721-9CF4FCEE90D0}"/>
    <cellStyle name="Normal 5 4 4 3 6" xfId="53734" xr:uid="{3CC161AD-F55A-4466-BC90-3E6E6B7A4CD5}"/>
    <cellStyle name="Normal 5 4 4 4" xfId="25821" xr:uid="{D53CE10A-EEE3-4F9E-9CB7-27D6A7EC3AC5}"/>
    <cellStyle name="Normal 5 4 4 4 2" xfId="25822" xr:uid="{E11E1DC5-FE3B-4148-BF9A-EF095D1E29B7}"/>
    <cellStyle name="Normal 5 4 4 4 2 2" xfId="25823" xr:uid="{6489689D-1421-41FE-94AD-433F10F74473}"/>
    <cellStyle name="Normal 5 4 4 4 2 2 2" xfId="25824" xr:uid="{FE766639-D7D8-47BB-A4C1-B7367280CD65}"/>
    <cellStyle name="Normal 5 4 4 4 2 2 2 2" xfId="53753" xr:uid="{C3E5094E-082D-42B7-8C02-17002E685956}"/>
    <cellStyle name="Normal 5 4 4 4 2 2 3" xfId="53752" xr:uid="{372B6B39-7848-4FE6-B95D-ECEF3996565C}"/>
    <cellStyle name="Normal 5 4 4 4 2 3" xfId="25825" xr:uid="{8727D664-617D-4BE4-8E25-2A622DC68850}"/>
    <cellStyle name="Normal 5 4 4 4 2 3 2" xfId="53754" xr:uid="{58864587-8540-4B08-9C86-B4273D8679E7}"/>
    <cellStyle name="Normal 5 4 4 4 2 4" xfId="53751" xr:uid="{6A74C2D2-03F3-4ECB-9A6A-02862CEEA7A6}"/>
    <cellStyle name="Normal 5 4 4 4 3" xfId="25826" xr:uid="{0FEF8912-F2FE-4725-8A8F-BE41A82244C5}"/>
    <cellStyle name="Normal 5 4 4 4 3 2" xfId="25827" xr:uid="{173676FC-29F9-4AA0-B20F-155290BFE433}"/>
    <cellStyle name="Normal 5 4 4 4 3 2 2" xfId="53756" xr:uid="{3B40B437-D07C-467B-A201-DD25A8447437}"/>
    <cellStyle name="Normal 5 4 4 4 3 3" xfId="53755" xr:uid="{B31B6ECD-F7C3-44DB-9BF2-728F641D196A}"/>
    <cellStyle name="Normal 5 4 4 4 4" xfId="25828" xr:uid="{E29E4486-780B-4454-88FA-C4FCC46E42AE}"/>
    <cellStyle name="Normal 5 4 4 4 4 2" xfId="53757" xr:uid="{946D2F30-826A-4506-B58A-C2D53CE45DDA}"/>
    <cellStyle name="Normal 5 4 4 4 5" xfId="53750" xr:uid="{3918D8F0-21FD-409A-BE18-821EB5C74BFF}"/>
    <cellStyle name="Normal 5 4 4 5" xfId="25829" xr:uid="{EF78D2E9-9ED2-48DC-8975-528CAE54D69D}"/>
    <cellStyle name="Normal 5 4 4 5 2" xfId="25830" xr:uid="{9DA7FC08-8D2E-4353-9287-DD9D0009A986}"/>
    <cellStyle name="Normal 5 4 4 5 2 2" xfId="25831" xr:uid="{93956C4E-400D-4FB0-A03C-858379C4A5CC}"/>
    <cellStyle name="Normal 5 4 4 5 2 2 2" xfId="25832" xr:uid="{F442C6CD-846C-4CC8-91D7-3C6A1B3BF0FD}"/>
    <cellStyle name="Normal 5 4 4 5 2 2 2 2" xfId="53761" xr:uid="{48CF378E-F2A1-4D05-863C-5F13BDE5F735}"/>
    <cellStyle name="Normal 5 4 4 5 2 2 3" xfId="53760" xr:uid="{FA66A9EC-7C1D-4DE3-A28F-BD4CF3FC0E2A}"/>
    <cellStyle name="Normal 5 4 4 5 2 3" xfId="25833" xr:uid="{7610EEF2-A876-4D76-A104-C11C1E122DEB}"/>
    <cellStyle name="Normal 5 4 4 5 2 3 2" xfId="53762" xr:uid="{643DFEE2-5068-47CB-9434-D8C5A16D76C0}"/>
    <cellStyle name="Normal 5 4 4 5 2 4" xfId="53759" xr:uid="{689F8D49-83FA-4F49-97DF-73E7C4C370ED}"/>
    <cellStyle name="Normal 5 4 4 5 3" xfId="25834" xr:uid="{23CE9564-7B97-40F0-B8B7-715DC8F588A5}"/>
    <cellStyle name="Normal 5 4 4 5 3 2" xfId="25835" xr:uid="{519C5543-5C89-4B16-9EA2-7D198496B84B}"/>
    <cellStyle name="Normal 5 4 4 5 3 2 2" xfId="53764" xr:uid="{4105CC47-9373-4EC5-8B48-0B00C3880515}"/>
    <cellStyle name="Normal 5 4 4 5 3 3" xfId="53763" xr:uid="{1D020660-D180-4082-8FF3-E73731D1D607}"/>
    <cellStyle name="Normal 5 4 4 5 4" xfId="25836" xr:uid="{3FC4CE4F-35EA-4486-B2C9-7925E199DC57}"/>
    <cellStyle name="Normal 5 4 4 5 4 2" xfId="53765" xr:uid="{5243DDEB-9232-47A7-A29B-0DD14370F216}"/>
    <cellStyle name="Normal 5 4 4 5 5" xfId="53758" xr:uid="{005D79B3-6691-40E6-A8B1-AE1FEA5910A2}"/>
    <cellStyle name="Normal 5 4 4 6" xfId="25837" xr:uid="{A902A436-6106-47EC-87B3-B16D9DF98BA7}"/>
    <cellStyle name="Normal 5 4 4 6 2" xfId="25838" xr:uid="{7D60251A-84A5-4586-81D0-867DFD631B6A}"/>
    <cellStyle name="Normal 5 4 4 6 2 2" xfId="25839" xr:uid="{345FF4C2-0894-422E-8032-8C1115996F5A}"/>
    <cellStyle name="Normal 5 4 4 6 2 2 2" xfId="53768" xr:uid="{A05CBC7E-712F-41F6-98C2-C0DAE52395D5}"/>
    <cellStyle name="Normal 5 4 4 6 2 3" xfId="53767" xr:uid="{0A77615A-460A-416E-894F-754030562A4E}"/>
    <cellStyle name="Normal 5 4 4 6 3" xfId="25840" xr:uid="{503E5698-346B-40F5-A41D-D0B961E912A5}"/>
    <cellStyle name="Normal 5 4 4 6 3 2" xfId="53769" xr:uid="{9B99A7BA-3A71-483E-817B-5343F8592273}"/>
    <cellStyle name="Normal 5 4 4 6 4" xfId="53766" xr:uid="{FF23973D-6EA7-4320-BE5D-F1D658D6C744}"/>
    <cellStyle name="Normal 5 4 4 7" xfId="25841" xr:uid="{845D3637-AE9A-42FB-880A-7A57BE2D3F8E}"/>
    <cellStyle name="Normal 5 4 4 7 2" xfId="25842" xr:uid="{460473EA-EC1B-47D6-8E07-7BDDBC32E953}"/>
    <cellStyle name="Normal 5 4 4 7 2 2" xfId="53771" xr:uid="{8826349E-AC9F-4C46-BCC0-0E0D5268CD34}"/>
    <cellStyle name="Normal 5 4 4 7 3" xfId="53770" xr:uid="{B4803F4C-FFEB-41DC-9EED-1EC188EE84A4}"/>
    <cellStyle name="Normal 5 4 4 8" xfId="25843" xr:uid="{8E14F18E-FB41-44E6-B54E-68444B6A90F2}"/>
    <cellStyle name="Normal 5 4 4 8 2" xfId="53772" xr:uid="{5FCF5A21-150E-4701-84E2-B57B61489AF4}"/>
    <cellStyle name="Normal 5 4 4 9" xfId="28010" xr:uid="{0E7FE845-9CA2-4F68-A699-BFB972094F9F}"/>
    <cellStyle name="Normal 5 4 4 9 2" xfId="55928" xr:uid="{9624E14D-0725-45BF-AD75-BF54CDA83CDA}"/>
    <cellStyle name="Normal 5 4 5" xfId="91" xr:uid="{B8A6B42B-E7E8-4AAD-AA54-2613803C7110}"/>
    <cellStyle name="Normal 5 4 5 2" xfId="443" xr:uid="{45D84915-B0E8-4C72-93AF-C2BAB40A0E34}"/>
    <cellStyle name="Normal 5 4 5 2 2" xfId="25844" xr:uid="{1776E4FB-A0E6-4A9B-A51A-C736771C9DA4}"/>
    <cellStyle name="Normal 5 4 5 2 2 2" xfId="25845" xr:uid="{7C3BB5C0-5C83-45F3-AD60-865BFA1C5EB8}"/>
    <cellStyle name="Normal 5 4 5 2 2 2 2" xfId="25846" xr:uid="{54F11EB3-A3B1-4F9B-B2EB-0C56E99F126A}"/>
    <cellStyle name="Normal 5 4 5 2 2 2 2 2" xfId="25847" xr:uid="{A7441F49-FBAB-450D-96CD-6B0B337F21FC}"/>
    <cellStyle name="Normal 5 4 5 2 2 2 2 2 2" xfId="25848" xr:uid="{8C309127-69EA-49AE-983B-CC07417C353D}"/>
    <cellStyle name="Normal 5 4 5 2 2 2 2 2 2 2" xfId="53777" xr:uid="{69DBF5B2-208B-48F0-94CB-651793B40158}"/>
    <cellStyle name="Normal 5 4 5 2 2 2 2 2 3" xfId="53776" xr:uid="{256DF789-2C17-44DB-818B-004D2100D6E3}"/>
    <cellStyle name="Normal 5 4 5 2 2 2 2 3" xfId="25849" xr:uid="{627D0B28-4FB9-41EA-AEBC-2A4088EBBACE}"/>
    <cellStyle name="Normal 5 4 5 2 2 2 2 3 2" xfId="53778" xr:uid="{99D7A3E7-DFF5-4E81-AB4D-E6307C6FA800}"/>
    <cellStyle name="Normal 5 4 5 2 2 2 2 4" xfId="53775" xr:uid="{B101CE0C-DF12-485F-88D6-CAB3AD9BB592}"/>
    <cellStyle name="Normal 5 4 5 2 2 2 3" xfId="25850" xr:uid="{22A8E300-BDC5-4658-85AB-4413E50E5438}"/>
    <cellStyle name="Normal 5 4 5 2 2 2 3 2" xfId="25851" xr:uid="{C57BCD21-033A-4B8A-9113-96ACF33219C9}"/>
    <cellStyle name="Normal 5 4 5 2 2 2 3 2 2" xfId="53780" xr:uid="{0F338757-75FA-48A5-8C6C-C7C42EAEA2AC}"/>
    <cellStyle name="Normal 5 4 5 2 2 2 3 3" xfId="53779" xr:uid="{10A4BADC-DDFA-447E-8252-799C03C6214E}"/>
    <cellStyle name="Normal 5 4 5 2 2 2 4" xfId="25852" xr:uid="{670BFF04-A4D0-48CF-96E0-6FA7049B4F43}"/>
    <cellStyle name="Normal 5 4 5 2 2 2 4 2" xfId="53781" xr:uid="{8CBB443E-3FE6-422E-B014-A2E308DDB49D}"/>
    <cellStyle name="Normal 5 4 5 2 2 2 5" xfId="53774" xr:uid="{104055CF-EA67-47EA-BC07-E13F0BDA77C8}"/>
    <cellStyle name="Normal 5 4 5 2 2 3" xfId="25853" xr:uid="{56EADB72-95BC-42D3-9BC7-7FADED1CF341}"/>
    <cellStyle name="Normal 5 4 5 2 2 3 2" xfId="25854" xr:uid="{C31E2658-F1C2-49D3-9D27-6256D420BB7D}"/>
    <cellStyle name="Normal 5 4 5 2 2 3 2 2" xfId="25855" xr:uid="{7F3FD81D-AC6A-40A8-A257-C6199A6B26AC}"/>
    <cellStyle name="Normal 5 4 5 2 2 3 2 2 2" xfId="53784" xr:uid="{1E3298F5-1CA8-4BFA-90F2-A204002189DF}"/>
    <cellStyle name="Normal 5 4 5 2 2 3 2 3" xfId="53783" xr:uid="{F6DB547B-3B83-448C-AC51-5ECC34E70A2D}"/>
    <cellStyle name="Normal 5 4 5 2 2 3 3" xfId="25856" xr:uid="{981382A1-CC6E-48A2-9507-CCC60AF03E07}"/>
    <cellStyle name="Normal 5 4 5 2 2 3 3 2" xfId="53785" xr:uid="{9704E6AF-A987-4BDC-B5E1-836FD144F517}"/>
    <cellStyle name="Normal 5 4 5 2 2 3 4" xfId="53782" xr:uid="{CD0E5512-2E21-4506-848E-747746C97BCE}"/>
    <cellStyle name="Normal 5 4 5 2 2 4" xfId="25857" xr:uid="{019036F1-1AC5-4381-8857-3A1C44109DAF}"/>
    <cellStyle name="Normal 5 4 5 2 2 4 2" xfId="25858" xr:uid="{E06F607F-1D28-498E-A689-92759825F7FB}"/>
    <cellStyle name="Normal 5 4 5 2 2 4 2 2" xfId="53787" xr:uid="{9488644B-1357-403B-AECD-F25BB88088FD}"/>
    <cellStyle name="Normal 5 4 5 2 2 4 3" xfId="53786" xr:uid="{F4E27C98-0BEF-47A1-9FF9-259BBED0CE7F}"/>
    <cellStyle name="Normal 5 4 5 2 2 5" xfId="25859" xr:uid="{DDD0A56B-2645-4172-A862-892D37BBA20C}"/>
    <cellStyle name="Normal 5 4 5 2 2 5 2" xfId="53788" xr:uid="{DC952CA6-0DFF-458B-BF5B-EE708AEA4D09}"/>
    <cellStyle name="Normal 5 4 5 2 2 6" xfId="53773" xr:uid="{80056917-0085-41D4-89D9-50E0399E1FA2}"/>
    <cellStyle name="Normal 5 4 5 2 3" xfId="25860" xr:uid="{95320C8A-D0DF-4E20-8836-B44B14A289B0}"/>
    <cellStyle name="Normal 5 4 5 2 3 2" xfId="25861" xr:uid="{1004CBAC-DA83-4C82-8847-EA575E1CCB43}"/>
    <cellStyle name="Normal 5 4 5 2 3 2 2" xfId="25862" xr:uid="{470D2650-1DB4-4CBB-B60C-56F270FF496B}"/>
    <cellStyle name="Normal 5 4 5 2 3 2 2 2" xfId="25863" xr:uid="{8E87CFFC-A043-451C-9885-A830038F950B}"/>
    <cellStyle name="Normal 5 4 5 2 3 2 2 2 2" xfId="53792" xr:uid="{D708BE2E-6F15-4BA8-97A1-841245E1F539}"/>
    <cellStyle name="Normal 5 4 5 2 3 2 2 3" xfId="53791" xr:uid="{46B162A1-B35C-4AD6-BB78-FE3E10369B41}"/>
    <cellStyle name="Normal 5 4 5 2 3 2 3" xfId="25864" xr:uid="{C30768B3-4307-48D5-8090-30EB284FCD65}"/>
    <cellStyle name="Normal 5 4 5 2 3 2 3 2" xfId="53793" xr:uid="{BBE45AD6-ED0F-4A04-9686-111C704FACFA}"/>
    <cellStyle name="Normal 5 4 5 2 3 2 4" xfId="53790" xr:uid="{F2552350-3702-4F47-946F-C37CCB8988F8}"/>
    <cellStyle name="Normal 5 4 5 2 3 3" xfId="25865" xr:uid="{D71E1353-62DE-4B0C-9413-8FF1AC87C092}"/>
    <cellStyle name="Normal 5 4 5 2 3 3 2" xfId="25866" xr:uid="{0A12A160-C832-49A8-8C51-525E18F94067}"/>
    <cellStyle name="Normal 5 4 5 2 3 3 2 2" xfId="53795" xr:uid="{5D47A81E-465C-4639-85BF-23A146403BDD}"/>
    <cellStyle name="Normal 5 4 5 2 3 3 3" xfId="53794" xr:uid="{DDBD08C5-1BE1-480D-ACCB-EA6BB88F3BBA}"/>
    <cellStyle name="Normal 5 4 5 2 3 4" xfId="25867" xr:uid="{3AEEEA82-276D-4B92-B02B-02E28F098060}"/>
    <cellStyle name="Normal 5 4 5 2 3 4 2" xfId="53796" xr:uid="{1CF31801-ACF6-4564-90F3-5D9D5474A8E6}"/>
    <cellStyle name="Normal 5 4 5 2 3 5" xfId="53789" xr:uid="{3321E159-41D4-457C-81E4-CC5EEB68C026}"/>
    <cellStyle name="Normal 5 4 5 2 4" xfId="25868" xr:uid="{F1905919-C502-4E85-AD77-8B2F13BE786D}"/>
    <cellStyle name="Normal 5 4 5 2 4 2" xfId="25869" xr:uid="{7E634305-0DEE-4391-8601-0C4147A94950}"/>
    <cellStyle name="Normal 5 4 5 2 4 2 2" xfId="25870" xr:uid="{E69D71EC-72F0-421F-ACFD-9CFA592A54C9}"/>
    <cellStyle name="Normal 5 4 5 2 4 2 2 2" xfId="25871" xr:uid="{822B57F5-5E98-4C56-9F81-939CB3A24EE7}"/>
    <cellStyle name="Normal 5 4 5 2 4 2 2 2 2" xfId="53800" xr:uid="{36D24FC8-B7EE-4998-A4B1-98D58A6D48E3}"/>
    <cellStyle name="Normal 5 4 5 2 4 2 2 3" xfId="53799" xr:uid="{02317B95-C9B5-47DB-BA04-6FC034B5D74F}"/>
    <cellStyle name="Normal 5 4 5 2 4 2 3" xfId="25872" xr:uid="{C0545B81-8A06-4830-8C01-F992277D90C3}"/>
    <cellStyle name="Normal 5 4 5 2 4 2 3 2" xfId="53801" xr:uid="{F0CEFD29-09D7-4E11-9369-2C276C1298A3}"/>
    <cellStyle name="Normal 5 4 5 2 4 2 4" xfId="53798" xr:uid="{896F6C29-3248-44B4-BA7E-3160C1145D5B}"/>
    <cellStyle name="Normal 5 4 5 2 4 3" xfId="25873" xr:uid="{FDB6E5DE-7A6D-4EE2-BA80-5569A996B89A}"/>
    <cellStyle name="Normal 5 4 5 2 4 3 2" xfId="25874" xr:uid="{192DA71F-E40F-4ACB-AA8F-362ABBF6A924}"/>
    <cellStyle name="Normal 5 4 5 2 4 3 2 2" xfId="53803" xr:uid="{35283AA6-3EC5-4B62-BBE9-35B7DDDA18BF}"/>
    <cellStyle name="Normal 5 4 5 2 4 3 3" xfId="53802" xr:uid="{68F2AA43-40A9-4E40-ACC9-34ECAC48372A}"/>
    <cellStyle name="Normal 5 4 5 2 4 4" xfId="25875" xr:uid="{7BE1D9C1-9253-47C9-B384-10159713F0A0}"/>
    <cellStyle name="Normal 5 4 5 2 4 4 2" xfId="53804" xr:uid="{808FD86D-7E19-4678-9ECC-8D4A611D26EF}"/>
    <cellStyle name="Normal 5 4 5 2 4 5" xfId="53797" xr:uid="{46F0DADE-E5C5-4CC8-8659-C84640A3C221}"/>
    <cellStyle name="Normal 5 4 5 2 5" xfId="25876" xr:uid="{FA9A9804-F649-46C5-B9E1-0D73338CF5CD}"/>
    <cellStyle name="Normal 5 4 5 2 5 2" xfId="25877" xr:uid="{55E5C112-A01A-4C0D-B8F1-F35AD1987554}"/>
    <cellStyle name="Normal 5 4 5 2 5 2 2" xfId="25878" xr:uid="{8967001A-8BF3-43A2-9EBA-15DB2B7E5290}"/>
    <cellStyle name="Normal 5 4 5 2 5 2 2 2" xfId="53807" xr:uid="{52E50ACA-B14E-44FF-A940-6E622CE8B46D}"/>
    <cellStyle name="Normal 5 4 5 2 5 2 3" xfId="53806" xr:uid="{AE39DFB8-7340-4521-B102-B03AEC3C63F5}"/>
    <cellStyle name="Normal 5 4 5 2 5 3" xfId="25879" xr:uid="{E5CCEBC2-53A8-4F63-A4DB-D28A7B0E8F0B}"/>
    <cellStyle name="Normal 5 4 5 2 5 3 2" xfId="53808" xr:uid="{F564E60A-01F4-4F12-B4B3-2EA065B9FEDC}"/>
    <cellStyle name="Normal 5 4 5 2 5 4" xfId="53805" xr:uid="{4533FFD9-F921-493C-A854-6BF850D1F56D}"/>
    <cellStyle name="Normal 5 4 5 2 6" xfId="25880" xr:uid="{A858ECCA-6018-478B-9568-0454123CAD37}"/>
    <cellStyle name="Normal 5 4 5 2 6 2" xfId="25881" xr:uid="{DF4ED915-A847-4537-822E-2FAD2E663420}"/>
    <cellStyle name="Normal 5 4 5 2 6 2 2" xfId="53810" xr:uid="{E1D5CF93-2C46-4BB7-A6DA-86EC40D367D5}"/>
    <cellStyle name="Normal 5 4 5 2 6 3" xfId="53809" xr:uid="{B7AB51F1-8E6B-4139-9FB2-7D7107A3301A}"/>
    <cellStyle name="Normal 5 4 5 2 7" xfId="25882" xr:uid="{81D2F8AB-84D8-48E0-988E-59BF9C3D027E}"/>
    <cellStyle name="Normal 5 4 5 2 7 2" xfId="53811" xr:uid="{4079F1AB-1664-4189-8871-D8120D6A0FFB}"/>
    <cellStyle name="Normal 5 4 5 2 8" xfId="28422" xr:uid="{6E63E8BE-4D9F-4728-B3C6-F128184711FE}"/>
    <cellStyle name="Normal 5 4 5 3" xfId="25883" xr:uid="{D3480EB3-727B-459F-9770-4F64B4DD4D33}"/>
    <cellStyle name="Normal 5 4 5 3 2" xfId="25884" xr:uid="{16B5CBD5-EDEF-4A1B-AA61-7920D39B978E}"/>
    <cellStyle name="Normal 5 4 5 3 2 2" xfId="25885" xr:uid="{FA7A1BC7-7084-47A5-B328-FEBC656D51B2}"/>
    <cellStyle name="Normal 5 4 5 3 2 2 2" xfId="25886" xr:uid="{7A4360A7-4CE5-47A5-B24C-22E150D667B5}"/>
    <cellStyle name="Normal 5 4 5 3 2 2 2 2" xfId="25887" xr:uid="{919E76E1-5AB8-49A8-B65E-9754D7D8B709}"/>
    <cellStyle name="Normal 5 4 5 3 2 2 2 2 2" xfId="53816" xr:uid="{7AA88189-2F53-47E4-9CBA-6F606FAD2714}"/>
    <cellStyle name="Normal 5 4 5 3 2 2 2 3" xfId="53815" xr:uid="{CDE06B45-3E36-44C8-B290-97B6D300749E}"/>
    <cellStyle name="Normal 5 4 5 3 2 2 3" xfId="25888" xr:uid="{48B5F5D3-B005-46AB-A05B-AE646051567B}"/>
    <cellStyle name="Normal 5 4 5 3 2 2 3 2" xfId="53817" xr:uid="{8AEA39FC-BD71-4F5A-AA2B-887FE0BA349D}"/>
    <cellStyle name="Normal 5 4 5 3 2 2 4" xfId="53814" xr:uid="{1C8F49B1-AC73-4874-807F-53002899EF2B}"/>
    <cellStyle name="Normal 5 4 5 3 2 3" xfId="25889" xr:uid="{E05E93D9-6E3C-42FE-822A-B5A52215A158}"/>
    <cellStyle name="Normal 5 4 5 3 2 3 2" xfId="25890" xr:uid="{83072E67-3DA5-4866-BBD7-5CC50625A5F2}"/>
    <cellStyle name="Normal 5 4 5 3 2 3 2 2" xfId="53819" xr:uid="{DC6CA5C7-0156-4A5D-B0A2-ABED5C9E4B64}"/>
    <cellStyle name="Normal 5 4 5 3 2 3 3" xfId="53818" xr:uid="{F8ACE03F-4571-4C69-9132-D64B7527DC3E}"/>
    <cellStyle name="Normal 5 4 5 3 2 4" xfId="25891" xr:uid="{7ECCAC97-8F4B-46CD-A106-A9B0098AAEDB}"/>
    <cellStyle name="Normal 5 4 5 3 2 4 2" xfId="53820" xr:uid="{A9E1BAF7-5D28-42E3-9406-D0B174F8C934}"/>
    <cellStyle name="Normal 5 4 5 3 2 5" xfId="53813" xr:uid="{F13F6ABB-FCDE-43F9-A481-2DAB496C2DDE}"/>
    <cellStyle name="Normal 5 4 5 3 3" xfId="25892" xr:uid="{AAE4F735-8B51-4AFE-9DBD-46A6F1D76908}"/>
    <cellStyle name="Normal 5 4 5 3 3 2" xfId="25893" xr:uid="{13715780-5DEF-4C82-866C-C3DA98D6949F}"/>
    <cellStyle name="Normal 5 4 5 3 3 2 2" xfId="25894" xr:uid="{DB939A72-93B5-49AF-B719-396DE9FF23ED}"/>
    <cellStyle name="Normal 5 4 5 3 3 2 2 2" xfId="53823" xr:uid="{C1ADCE05-BDC4-43E5-9793-400537E456CA}"/>
    <cellStyle name="Normal 5 4 5 3 3 2 3" xfId="53822" xr:uid="{99C37313-FD92-475D-BE98-FA4E79579994}"/>
    <cellStyle name="Normal 5 4 5 3 3 3" xfId="25895" xr:uid="{7C907C36-0C08-4664-B34F-7EF03BC47684}"/>
    <cellStyle name="Normal 5 4 5 3 3 3 2" xfId="53824" xr:uid="{58A1524B-69FB-403A-A502-D84FD0AF167C}"/>
    <cellStyle name="Normal 5 4 5 3 3 4" xfId="53821" xr:uid="{E308B2DD-66B2-4D6D-B53A-1CE6F03E279D}"/>
    <cellStyle name="Normal 5 4 5 3 4" xfId="25896" xr:uid="{CA7EA824-453C-4ED5-8F63-97D00956114C}"/>
    <cellStyle name="Normal 5 4 5 3 4 2" xfId="25897" xr:uid="{657D6AD8-9848-4F96-8F36-C26308B0D2AA}"/>
    <cellStyle name="Normal 5 4 5 3 4 2 2" xfId="53826" xr:uid="{111E6948-DB1D-4F90-9530-D91B3D0215DF}"/>
    <cellStyle name="Normal 5 4 5 3 4 3" xfId="53825" xr:uid="{07290F94-87AE-46BD-A4D4-E7CE3DCC87C1}"/>
    <cellStyle name="Normal 5 4 5 3 5" xfId="25898" xr:uid="{769BB194-D67E-4935-89EB-A7796EB5C105}"/>
    <cellStyle name="Normal 5 4 5 3 5 2" xfId="53827" xr:uid="{442F82DE-F5FF-4632-9B80-28F9088DA486}"/>
    <cellStyle name="Normal 5 4 5 3 6" xfId="53812" xr:uid="{EEF17799-B30A-4D0A-93B2-23C26FE51DEB}"/>
    <cellStyle name="Normal 5 4 5 4" xfId="25899" xr:uid="{849B086F-6DA7-4F62-AFB0-8D932F32F153}"/>
    <cellStyle name="Normal 5 4 5 4 2" xfId="25900" xr:uid="{E435DDB3-964F-4610-A8FD-C9A5DE217391}"/>
    <cellStyle name="Normal 5 4 5 4 2 2" xfId="25901" xr:uid="{0863DD6E-727C-4131-9DA3-5A4C8F193482}"/>
    <cellStyle name="Normal 5 4 5 4 2 2 2" xfId="25902" xr:uid="{78D2D833-E580-4FEB-8C60-124F7A20438B}"/>
    <cellStyle name="Normal 5 4 5 4 2 2 2 2" xfId="53831" xr:uid="{95F734CF-7A60-490E-85FC-BAAC0DF27393}"/>
    <cellStyle name="Normal 5 4 5 4 2 2 3" xfId="53830" xr:uid="{22C6EDEE-D6B9-415A-952D-073F033FCFE9}"/>
    <cellStyle name="Normal 5 4 5 4 2 3" xfId="25903" xr:uid="{45C8C9F2-1EF1-45F2-A79C-F97BAEA00FD6}"/>
    <cellStyle name="Normal 5 4 5 4 2 3 2" xfId="53832" xr:uid="{B20AF33C-BEC0-4001-BDC7-19510E77CED3}"/>
    <cellStyle name="Normal 5 4 5 4 2 4" xfId="53829" xr:uid="{1B85D59D-F6AE-471B-85E6-F49565FCB785}"/>
    <cellStyle name="Normal 5 4 5 4 3" xfId="25904" xr:uid="{A36FE2E4-5081-4BA8-B885-E09F031C872E}"/>
    <cellStyle name="Normal 5 4 5 4 3 2" xfId="25905" xr:uid="{621F9717-680B-4B5D-810D-F65BF5261069}"/>
    <cellStyle name="Normal 5 4 5 4 3 2 2" xfId="53834" xr:uid="{ADCC8E05-9EEA-436A-BA64-43198E1B11D1}"/>
    <cellStyle name="Normal 5 4 5 4 3 3" xfId="53833" xr:uid="{CE55EB00-ABA8-4F5E-94FA-AC03124E7680}"/>
    <cellStyle name="Normal 5 4 5 4 4" xfId="25906" xr:uid="{5D2097E5-CF99-40A9-AAD0-58AA810702E5}"/>
    <cellStyle name="Normal 5 4 5 4 4 2" xfId="53835" xr:uid="{508CE9F7-795E-4F58-8771-AF9EDCB90FFC}"/>
    <cellStyle name="Normal 5 4 5 4 5" xfId="53828" xr:uid="{846D6002-263B-4D2A-8E37-20F01F553566}"/>
    <cellStyle name="Normal 5 4 5 5" xfId="25907" xr:uid="{097EE9E5-E60A-4E89-B0A9-C952E4076159}"/>
    <cellStyle name="Normal 5 4 5 5 2" xfId="25908" xr:uid="{D7909797-86E0-4C5E-8E03-FFB17FD389F7}"/>
    <cellStyle name="Normal 5 4 5 5 2 2" xfId="25909" xr:uid="{8069572F-B9DE-4405-B94B-AE3F44D7BFBC}"/>
    <cellStyle name="Normal 5 4 5 5 2 2 2" xfId="25910" xr:uid="{0417DC33-2F19-41E0-9C48-68D271D69CC3}"/>
    <cellStyle name="Normal 5 4 5 5 2 2 2 2" xfId="53839" xr:uid="{3E706C45-1CFF-496D-A7B2-4D84D83EBD96}"/>
    <cellStyle name="Normal 5 4 5 5 2 2 3" xfId="53838" xr:uid="{E7D8CB78-EC3C-481B-8A1B-7C6D4CD48E88}"/>
    <cellStyle name="Normal 5 4 5 5 2 3" xfId="25911" xr:uid="{962B04D2-793F-4533-B42A-4BE750BC8E2D}"/>
    <cellStyle name="Normal 5 4 5 5 2 3 2" xfId="53840" xr:uid="{F4827DA9-4779-429A-B09F-1BAEC19CA47A}"/>
    <cellStyle name="Normal 5 4 5 5 2 4" xfId="53837" xr:uid="{9751FA79-6342-47A5-AEDA-8FD5A989C40C}"/>
    <cellStyle name="Normal 5 4 5 5 3" xfId="25912" xr:uid="{E8F08B7F-629D-4DD4-A4C8-D889D957CEC1}"/>
    <cellStyle name="Normal 5 4 5 5 3 2" xfId="25913" xr:uid="{B6F7D239-BF48-4298-923A-7BECE338E712}"/>
    <cellStyle name="Normal 5 4 5 5 3 2 2" xfId="53842" xr:uid="{7661B83C-814F-41CF-BD6B-D69B15F4DF38}"/>
    <cellStyle name="Normal 5 4 5 5 3 3" xfId="53841" xr:uid="{A52FDD8D-08D6-4E54-9EDA-FD04C5A931C9}"/>
    <cellStyle name="Normal 5 4 5 5 4" xfId="25914" xr:uid="{95BE8532-C6BC-479F-B6C7-590026400575}"/>
    <cellStyle name="Normal 5 4 5 5 4 2" xfId="53843" xr:uid="{31E7985A-6694-4E67-8E50-9349B5FC1B46}"/>
    <cellStyle name="Normal 5 4 5 5 5" xfId="53836" xr:uid="{1E1F093F-AB37-41B6-8EFD-2E0D1583D5E1}"/>
    <cellStyle name="Normal 5 4 5 6" xfId="25915" xr:uid="{CC6A6943-E79C-4230-82DD-C9AF2AE3464C}"/>
    <cellStyle name="Normal 5 4 5 6 2" xfId="25916" xr:uid="{CBD0C620-5B06-43B3-AFEE-EB27657A3740}"/>
    <cellStyle name="Normal 5 4 5 6 2 2" xfId="25917" xr:uid="{75D2BB12-46C9-4FFF-8DFD-6CAA0F0BB51F}"/>
    <cellStyle name="Normal 5 4 5 6 2 2 2" xfId="53846" xr:uid="{7745F34F-652E-4F10-A27A-83C73A8B6794}"/>
    <cellStyle name="Normal 5 4 5 6 2 3" xfId="53845" xr:uid="{CF126522-44A5-4FD6-AE4E-483591751FC6}"/>
    <cellStyle name="Normal 5 4 5 6 3" xfId="25918" xr:uid="{4B5F1FE3-7081-4871-A2FD-205505DCA014}"/>
    <cellStyle name="Normal 5 4 5 6 3 2" xfId="53847" xr:uid="{995D4F8F-F6D2-4340-A2F6-6B925DA9ED1E}"/>
    <cellStyle name="Normal 5 4 5 6 4" xfId="53844" xr:uid="{8D5EA2FE-61D2-4DD3-A1D6-6E3E635F8272}"/>
    <cellStyle name="Normal 5 4 5 7" xfId="25919" xr:uid="{7A27796E-C5B4-41E4-9CC3-1709875C2183}"/>
    <cellStyle name="Normal 5 4 5 7 2" xfId="25920" xr:uid="{D5CB1ADC-8F93-4698-A8B2-28D83B4631EA}"/>
    <cellStyle name="Normal 5 4 5 7 2 2" xfId="53849" xr:uid="{19B3D90C-EDF1-4E3F-99C3-C13F9BEDAFCB}"/>
    <cellStyle name="Normal 5 4 5 7 3" xfId="53848" xr:uid="{2A4F0985-F39D-457E-9EE3-96EF33ACFF83}"/>
    <cellStyle name="Normal 5 4 5 8" xfId="25921" xr:uid="{0D762A59-BCEA-4716-9D49-CA1D97F9AE6F}"/>
    <cellStyle name="Normal 5 4 5 8 2" xfId="53850" xr:uid="{F1050B25-9B74-4731-9D45-88019645009F}"/>
    <cellStyle name="Normal 5 4 5 9" xfId="28077" xr:uid="{A23C23FC-8FDB-4ADE-955E-3B1BD7B9CEAF}"/>
    <cellStyle name="Normal 5 4 6" xfId="407" xr:uid="{E85824AC-414D-4356-A6E3-2670451ADA5A}"/>
    <cellStyle name="Normal 5 4 6 2" xfId="25922" xr:uid="{30329DB2-31E3-4ECD-9BF0-776B1D150D8D}"/>
    <cellStyle name="Normal 5 4 6 2 2" xfId="25923" xr:uid="{A86FD1AD-6878-4AB7-9B75-DDD3DA2982E6}"/>
    <cellStyle name="Normal 5 4 6 2 2 2" xfId="25924" xr:uid="{4D45B112-7B15-44D7-BFB9-E3B857F2F123}"/>
    <cellStyle name="Normal 5 4 6 2 2 2 2" xfId="25925" xr:uid="{7D105AC2-0D54-4975-AD10-04828A4C919E}"/>
    <cellStyle name="Normal 5 4 6 2 2 2 2 2" xfId="25926" xr:uid="{87024787-A326-48E7-B609-BE64604A0C26}"/>
    <cellStyle name="Normal 5 4 6 2 2 2 2 2 2" xfId="53855" xr:uid="{C9A30A47-B90B-4C38-BBC3-037C136E404B}"/>
    <cellStyle name="Normal 5 4 6 2 2 2 2 3" xfId="53854" xr:uid="{5E0BF7A5-6730-4531-BDE2-04E0B680EB6F}"/>
    <cellStyle name="Normal 5 4 6 2 2 2 3" xfId="25927" xr:uid="{FBC8FA8A-B1FB-464F-AF81-B3976322FA41}"/>
    <cellStyle name="Normal 5 4 6 2 2 2 3 2" xfId="53856" xr:uid="{D86E46D4-AA94-4482-9B90-0322A18DCDD7}"/>
    <cellStyle name="Normal 5 4 6 2 2 2 4" xfId="53853" xr:uid="{F840D82A-FECB-453A-BF50-60DA312C8315}"/>
    <cellStyle name="Normal 5 4 6 2 2 3" xfId="25928" xr:uid="{81D40839-F187-4A96-A090-45E51FAB213F}"/>
    <cellStyle name="Normal 5 4 6 2 2 3 2" xfId="25929" xr:uid="{F71FC8DB-F637-4984-BD16-76E7CA1D4CFB}"/>
    <cellStyle name="Normal 5 4 6 2 2 3 2 2" xfId="53858" xr:uid="{C8078E92-08F7-4226-AB80-48E096EF511E}"/>
    <cellStyle name="Normal 5 4 6 2 2 3 3" xfId="53857" xr:uid="{BBC844B2-1D7B-4BED-9835-ED0A2CA0A561}"/>
    <cellStyle name="Normal 5 4 6 2 2 4" xfId="25930" xr:uid="{57770696-CC7F-4199-ABE1-99D34F18FEDE}"/>
    <cellStyle name="Normal 5 4 6 2 2 4 2" xfId="53859" xr:uid="{02B7D0B9-044F-4FC4-A0AE-FCA986E72D18}"/>
    <cellStyle name="Normal 5 4 6 2 2 5" xfId="53852" xr:uid="{0628B10A-8C09-4EF0-8BB0-2519C3C483A1}"/>
    <cellStyle name="Normal 5 4 6 2 3" xfId="25931" xr:uid="{33AF7274-1072-4580-8ED5-2B648A03FA29}"/>
    <cellStyle name="Normal 5 4 6 2 3 2" xfId="25932" xr:uid="{1F8C6121-9644-4E0A-A614-94645EBC68C3}"/>
    <cellStyle name="Normal 5 4 6 2 3 2 2" xfId="25933" xr:uid="{A8DD2B15-1E92-495E-BFE8-E001FA9FCBC8}"/>
    <cellStyle name="Normal 5 4 6 2 3 2 2 2" xfId="53862" xr:uid="{5E5E10AA-77B6-4D57-9974-CE895B451B79}"/>
    <cellStyle name="Normal 5 4 6 2 3 2 3" xfId="53861" xr:uid="{681D1EB2-E899-4DEB-8701-6DAA95DDB9FF}"/>
    <cellStyle name="Normal 5 4 6 2 3 3" xfId="25934" xr:uid="{5D944340-EC8D-41B1-8C1B-D1889AC09EDF}"/>
    <cellStyle name="Normal 5 4 6 2 3 3 2" xfId="53863" xr:uid="{9E9E33FB-F41C-47B5-9F86-3902A7E1B653}"/>
    <cellStyle name="Normal 5 4 6 2 3 4" xfId="53860" xr:uid="{81DD267D-7F3A-4F81-9897-F64E20AD3F60}"/>
    <cellStyle name="Normal 5 4 6 2 4" xfId="25935" xr:uid="{C8EBF41C-0C92-4140-9BE0-025A87A8F47C}"/>
    <cellStyle name="Normal 5 4 6 2 4 2" xfId="25936" xr:uid="{3141B514-B9FB-4DDF-81D7-BDC553CF7B14}"/>
    <cellStyle name="Normal 5 4 6 2 4 2 2" xfId="53865" xr:uid="{B00609FF-CDBE-4813-88BA-E3935B7DA1D9}"/>
    <cellStyle name="Normal 5 4 6 2 4 3" xfId="53864" xr:uid="{29BE42FF-81AB-4C6F-BA99-EEF1D4BCACA4}"/>
    <cellStyle name="Normal 5 4 6 2 5" xfId="25937" xr:uid="{BABEB9DF-0770-45F3-B0A1-1DECDC1737D9}"/>
    <cellStyle name="Normal 5 4 6 2 5 2" xfId="53866" xr:uid="{C1D48072-C608-4E25-991D-EB0CC37681E5}"/>
    <cellStyle name="Normal 5 4 6 2 6" xfId="53851" xr:uid="{E7120431-AEA2-45DF-8B0D-E23586ACE80D}"/>
    <cellStyle name="Normal 5 4 6 3" xfId="25938" xr:uid="{4346F51E-5DBC-45DE-BC09-E7C0CBA7B575}"/>
    <cellStyle name="Normal 5 4 6 3 2" xfId="25939" xr:uid="{4C23C3FD-6716-41B8-A93B-C435044557AB}"/>
    <cellStyle name="Normal 5 4 6 3 2 2" xfId="25940" xr:uid="{EFA61EF7-9122-48BC-A7BB-AE3335FF54ED}"/>
    <cellStyle name="Normal 5 4 6 3 2 2 2" xfId="25941" xr:uid="{E38AEDA7-53C8-4D9E-98E7-98844FF9CE46}"/>
    <cellStyle name="Normal 5 4 6 3 2 2 2 2" xfId="53870" xr:uid="{D70ED945-B9A0-4201-BF36-29B6E4F9A50F}"/>
    <cellStyle name="Normal 5 4 6 3 2 2 3" xfId="53869" xr:uid="{4568F00D-B3B9-4B7B-8851-A986B4BC3AA7}"/>
    <cellStyle name="Normal 5 4 6 3 2 3" xfId="25942" xr:uid="{E1220FF5-E6D5-4B6F-A0C3-1977025987E7}"/>
    <cellStyle name="Normal 5 4 6 3 2 3 2" xfId="53871" xr:uid="{8F298F57-97FE-457A-982B-4C23920D7D11}"/>
    <cellStyle name="Normal 5 4 6 3 2 4" xfId="53868" xr:uid="{18264980-BE0D-4C56-9291-BCA852D5C95A}"/>
    <cellStyle name="Normal 5 4 6 3 3" xfId="25943" xr:uid="{4F9AD6CA-D6BD-463B-8715-04094523185B}"/>
    <cellStyle name="Normal 5 4 6 3 3 2" xfId="25944" xr:uid="{A83C490D-198B-4159-A4EA-D60CD7852E0A}"/>
    <cellStyle name="Normal 5 4 6 3 3 2 2" xfId="53873" xr:uid="{F7B4A4F8-7C71-46B6-836E-F43114F25CCC}"/>
    <cellStyle name="Normal 5 4 6 3 3 3" xfId="53872" xr:uid="{D6BB1322-7C7F-44B3-BAE8-0C5BC05BE463}"/>
    <cellStyle name="Normal 5 4 6 3 4" xfId="25945" xr:uid="{23B9997D-9C84-4B38-95EB-A7E51890DCC9}"/>
    <cellStyle name="Normal 5 4 6 3 4 2" xfId="53874" xr:uid="{FB036CE5-0AFB-4DBE-A7B2-BCD9CA9F2E9F}"/>
    <cellStyle name="Normal 5 4 6 3 5" xfId="53867" xr:uid="{12D56F65-D8E1-493C-82BA-FADB75C732BA}"/>
    <cellStyle name="Normal 5 4 6 4" xfId="25946" xr:uid="{BCFB7F80-0827-4EB8-87DF-A8A8307BB22A}"/>
    <cellStyle name="Normal 5 4 6 4 2" xfId="25947" xr:uid="{E5687712-93C3-48FA-B63C-6183C2FC5D0A}"/>
    <cellStyle name="Normal 5 4 6 4 2 2" xfId="25948" xr:uid="{51FB09D9-5A32-4D03-9487-D8F32177FCD7}"/>
    <cellStyle name="Normal 5 4 6 4 2 2 2" xfId="25949" xr:uid="{F325E8FC-B46A-4515-B493-EAB9C70DBDA5}"/>
    <cellStyle name="Normal 5 4 6 4 2 2 2 2" xfId="53878" xr:uid="{6A1DB102-0E60-4B25-AB2B-9C33ABE1FB5E}"/>
    <cellStyle name="Normal 5 4 6 4 2 2 3" xfId="53877" xr:uid="{89BBEEFB-AD80-48B6-90E6-B99027EF5BCE}"/>
    <cellStyle name="Normal 5 4 6 4 2 3" xfId="25950" xr:uid="{51FFB4CD-A3E8-473B-ACDA-54E61C91D3E8}"/>
    <cellStyle name="Normal 5 4 6 4 2 3 2" xfId="53879" xr:uid="{8926B7FD-34F0-4071-A0E7-3F351F27BB97}"/>
    <cellStyle name="Normal 5 4 6 4 2 4" xfId="53876" xr:uid="{A0CB254D-E2DB-4271-8971-44E84DF376F5}"/>
    <cellStyle name="Normal 5 4 6 4 3" xfId="25951" xr:uid="{A5620E06-01D7-4533-A9F5-C8A4379DED92}"/>
    <cellStyle name="Normal 5 4 6 4 3 2" xfId="25952" xr:uid="{B8CEC1F1-0BF0-4E62-A598-6BAD5AACBD84}"/>
    <cellStyle name="Normal 5 4 6 4 3 2 2" xfId="53881" xr:uid="{F9C4A347-0E59-4864-8C85-4FCD982C941D}"/>
    <cellStyle name="Normal 5 4 6 4 3 3" xfId="53880" xr:uid="{1AA611F8-3299-49D4-A6E8-42AB033D9028}"/>
    <cellStyle name="Normal 5 4 6 4 4" xfId="25953" xr:uid="{23799A89-F292-4554-85F0-056A7F9A4D14}"/>
    <cellStyle name="Normal 5 4 6 4 4 2" xfId="53882" xr:uid="{06F56B6F-26C1-455A-A229-139BDB819E0F}"/>
    <cellStyle name="Normal 5 4 6 4 5" xfId="53875" xr:uid="{001C9C2C-7528-4EC7-A335-B0ABAE784730}"/>
    <cellStyle name="Normal 5 4 6 5" xfId="25954" xr:uid="{8CECBA95-CD46-4FDA-A1F7-55F2756D20F6}"/>
    <cellStyle name="Normal 5 4 6 5 2" xfId="25955" xr:uid="{98E81CFE-D44E-42D9-80E9-951D1F65131F}"/>
    <cellStyle name="Normal 5 4 6 5 2 2" xfId="25956" xr:uid="{13563DBC-5651-4C13-A1D0-CFE689BBC14C}"/>
    <cellStyle name="Normal 5 4 6 5 2 2 2" xfId="53885" xr:uid="{BE99665C-1518-4B2B-85F1-2D2DB49771DA}"/>
    <cellStyle name="Normal 5 4 6 5 2 3" xfId="53884" xr:uid="{2240CCF0-E7FD-49A3-8E70-A87A6DE24A4F}"/>
    <cellStyle name="Normal 5 4 6 5 3" xfId="25957" xr:uid="{ABC9BA3C-1A71-4A0C-96AE-FFA21DF8AA77}"/>
    <cellStyle name="Normal 5 4 6 5 3 2" xfId="53886" xr:uid="{4D5A3EE7-BF98-49E0-8966-8FC44B42C506}"/>
    <cellStyle name="Normal 5 4 6 5 4" xfId="53883" xr:uid="{D23676DA-18B2-440D-B99F-D9D20F5A6E0A}"/>
    <cellStyle name="Normal 5 4 6 6" xfId="25958" xr:uid="{0BC94217-B1FB-44D7-99A1-2A03D4221170}"/>
    <cellStyle name="Normal 5 4 6 6 2" xfId="25959" xr:uid="{3A23CE18-12BB-4BC9-BB73-2A03DC8541B6}"/>
    <cellStyle name="Normal 5 4 6 6 2 2" xfId="53888" xr:uid="{3C74173E-3716-4802-8685-A9AC0C6BA5FD}"/>
    <cellStyle name="Normal 5 4 6 6 3" xfId="53887" xr:uid="{0365725B-905E-42D3-96F5-D1C9E43C337A}"/>
    <cellStyle name="Normal 5 4 6 7" xfId="25960" xr:uid="{587CB2B9-C562-4460-A92E-3942505AE566}"/>
    <cellStyle name="Normal 5 4 6 7 2" xfId="53889" xr:uid="{D934DEBC-438A-4C82-BDB0-A1DBA259B0EC}"/>
    <cellStyle name="Normal 5 4 6 8" xfId="28386" xr:uid="{EFC5C75E-5DB5-4E03-AD8D-20701CE87411}"/>
    <cellStyle name="Normal 5 4 7" xfId="25961" xr:uid="{F2232956-E61B-4C27-A60F-6B3E278AFF92}"/>
    <cellStyle name="Normal 5 4 7 2" xfId="25962" xr:uid="{83F4039E-4480-453A-88E3-CC0B63F9E226}"/>
    <cellStyle name="Normal 5 4 7 2 2" xfId="25963" xr:uid="{CEE0D64A-FD11-4A15-BCA8-DF6474A259D4}"/>
    <cellStyle name="Normal 5 4 7 2 2 2" xfId="25964" xr:uid="{BF8F30EA-295F-43B3-AEBF-EB2297D25CC0}"/>
    <cellStyle name="Normal 5 4 7 2 2 2 2" xfId="25965" xr:uid="{8F9BC27D-9D20-4ABA-A99E-D72068C5E4B1}"/>
    <cellStyle name="Normal 5 4 7 2 2 2 2 2" xfId="53894" xr:uid="{24649096-D40C-4A74-9A07-67B219F9F44D}"/>
    <cellStyle name="Normal 5 4 7 2 2 2 3" xfId="53893" xr:uid="{E0C85488-7720-4BC5-9EFC-D388C2F8D373}"/>
    <cellStyle name="Normal 5 4 7 2 2 3" xfId="25966" xr:uid="{60BDBCFC-6A40-4127-BA83-1CCC7A87AC66}"/>
    <cellStyle name="Normal 5 4 7 2 2 3 2" xfId="53895" xr:uid="{F68EC63F-AA46-4BAD-B372-592A108E82A8}"/>
    <cellStyle name="Normal 5 4 7 2 2 4" xfId="53892" xr:uid="{C77E699D-C7ED-4E7F-BE34-12C1FE20D981}"/>
    <cellStyle name="Normal 5 4 7 2 3" xfId="25967" xr:uid="{FD4FE85E-0FCA-4DEB-82DA-D570108B6367}"/>
    <cellStyle name="Normal 5 4 7 2 3 2" xfId="25968" xr:uid="{10E8621B-4FA2-41FB-B093-C4AFA0608712}"/>
    <cellStyle name="Normal 5 4 7 2 3 2 2" xfId="53897" xr:uid="{394151C0-8BB6-4EF8-9D66-AEF72067D6E9}"/>
    <cellStyle name="Normal 5 4 7 2 3 3" xfId="53896" xr:uid="{D807A4B2-675F-4033-9603-7F69E818BA57}"/>
    <cellStyle name="Normal 5 4 7 2 4" xfId="25969" xr:uid="{8E128B50-59CE-4B8B-8F21-35E0773DF39D}"/>
    <cellStyle name="Normal 5 4 7 2 4 2" xfId="53898" xr:uid="{E662F3C6-E2CF-4071-9E6F-898ED8F0F8CC}"/>
    <cellStyle name="Normal 5 4 7 2 5" xfId="53891" xr:uid="{E2114954-86FA-4E2E-8F4B-D53CDD30E6A2}"/>
    <cellStyle name="Normal 5 4 7 3" xfId="25970" xr:uid="{79A6E63A-130D-4670-9067-58D6ED452C8D}"/>
    <cellStyle name="Normal 5 4 7 3 2" xfId="25971" xr:uid="{B0A144FF-B05B-41E1-AE9E-122B49A3D365}"/>
    <cellStyle name="Normal 5 4 7 3 2 2" xfId="25972" xr:uid="{860F0BAE-7C30-43DB-BF16-DB84A21B60D1}"/>
    <cellStyle name="Normal 5 4 7 3 2 2 2" xfId="53901" xr:uid="{14A647A2-7FC1-4D77-947F-204564004F69}"/>
    <cellStyle name="Normal 5 4 7 3 2 3" xfId="53900" xr:uid="{5EC99FFF-90E3-41D0-8982-91AE02C879A5}"/>
    <cellStyle name="Normal 5 4 7 3 3" xfId="25973" xr:uid="{DA0D4DFA-61B3-4532-811E-539249EB8B6F}"/>
    <cellStyle name="Normal 5 4 7 3 3 2" xfId="53902" xr:uid="{991EED30-F3CD-4C13-B9C6-5655484FB74F}"/>
    <cellStyle name="Normal 5 4 7 3 4" xfId="53899" xr:uid="{2EB11384-04D7-4874-A259-0937D670BC1D}"/>
    <cellStyle name="Normal 5 4 7 4" xfId="25974" xr:uid="{08343E7D-01E8-40AE-B696-0CEB1DFDAAB7}"/>
    <cellStyle name="Normal 5 4 7 4 2" xfId="25975" xr:uid="{EF7D3B72-7A02-472D-ACEB-6D3C870CE6F2}"/>
    <cellStyle name="Normal 5 4 7 4 2 2" xfId="53904" xr:uid="{AA3188E1-3D7A-4E93-911A-C32DB7595741}"/>
    <cellStyle name="Normal 5 4 7 4 3" xfId="53903" xr:uid="{57E60211-2C2C-40B7-B2BA-A64CBE93DD28}"/>
    <cellStyle name="Normal 5 4 7 5" xfId="25976" xr:uid="{E9CC4ACB-94B1-49FB-8A5A-597E01045955}"/>
    <cellStyle name="Normal 5 4 7 5 2" xfId="53905" xr:uid="{2AC27033-7662-454B-AF59-03514278F05D}"/>
    <cellStyle name="Normal 5 4 7 6" xfId="53890" xr:uid="{28A63F0C-AD81-439F-A23C-7F573D2E5580}"/>
    <cellStyle name="Normal 5 4 8" xfId="25977" xr:uid="{BEAC87FA-BD77-42AC-AE5C-429E981D189E}"/>
    <cellStyle name="Normal 5 4 8 2" xfId="25978" xr:uid="{E8485164-2209-4143-BD63-0FB698C1AAF8}"/>
    <cellStyle name="Normal 5 4 8 2 2" xfId="25979" xr:uid="{82CA98BB-4678-49DB-92B0-317E28CC734C}"/>
    <cellStyle name="Normal 5 4 8 2 2 2" xfId="25980" xr:uid="{CC7095EE-BFCD-4C28-A51A-695CACA920E2}"/>
    <cellStyle name="Normal 5 4 8 2 2 2 2" xfId="53909" xr:uid="{80AC21CB-BEA2-4F46-AE4B-5AE64CD8A0A3}"/>
    <cellStyle name="Normal 5 4 8 2 2 3" xfId="53908" xr:uid="{97B5DD16-29D8-433D-A867-7F8D69ACBF21}"/>
    <cellStyle name="Normal 5 4 8 2 3" xfId="25981" xr:uid="{D41B52C6-B5AC-4B29-8D2E-2C32EBC42BD1}"/>
    <cellStyle name="Normal 5 4 8 2 3 2" xfId="53910" xr:uid="{46A47C40-A82F-4266-8552-DF1FBF78CE0A}"/>
    <cellStyle name="Normal 5 4 8 2 4" xfId="53907" xr:uid="{4DA48699-86F9-4875-8656-DDB49B2AD6A3}"/>
    <cellStyle name="Normal 5 4 8 3" xfId="25982" xr:uid="{393872D8-8A5D-4064-AF90-CF938E80308B}"/>
    <cellStyle name="Normal 5 4 8 3 2" xfId="25983" xr:uid="{8B08A2E6-39BD-47C7-BD30-70965E447D71}"/>
    <cellStyle name="Normal 5 4 8 3 2 2" xfId="53912" xr:uid="{D141A53E-97AE-4591-A27F-F0E045FA65FD}"/>
    <cellStyle name="Normal 5 4 8 3 3" xfId="53911" xr:uid="{E3A89125-CE48-49EB-84C9-E236D87C493E}"/>
    <cellStyle name="Normal 5 4 8 4" xfId="25984" xr:uid="{FC6CEA52-5E29-40C7-99D0-A1DB44553C2A}"/>
    <cellStyle name="Normal 5 4 8 4 2" xfId="53913" xr:uid="{5AC42A0C-660D-455E-AE28-2756CA72218E}"/>
    <cellStyle name="Normal 5 4 8 5" xfId="53906" xr:uid="{94D153E8-6550-4D25-BBD8-20A1EFD1BEEE}"/>
    <cellStyle name="Normal 5 4 9" xfId="25985" xr:uid="{E0D03062-BC2B-43F2-BAFA-EF65758DCED6}"/>
    <cellStyle name="Normal 5 4 9 2" xfId="25986" xr:uid="{7A429D3B-3A38-4558-9708-A254F07F747F}"/>
    <cellStyle name="Normal 5 4 9 2 2" xfId="25987" xr:uid="{BF7D7ABF-EBBF-4E48-AF8B-3ABF4B1EB3D7}"/>
    <cellStyle name="Normal 5 4 9 2 2 2" xfId="25988" xr:uid="{2929C6DB-BA11-4E57-B999-D824215D7945}"/>
    <cellStyle name="Normal 5 4 9 2 2 2 2" xfId="53917" xr:uid="{37DC4E8D-9EBB-4CDE-B418-159728E66D2E}"/>
    <cellStyle name="Normal 5 4 9 2 2 3" xfId="53916" xr:uid="{1F8C3F4E-4C27-45C0-AF53-BE1797A38C81}"/>
    <cellStyle name="Normal 5 4 9 2 3" xfId="25989" xr:uid="{FE7C2716-DF9F-411D-A114-02489F493C0B}"/>
    <cellStyle name="Normal 5 4 9 2 3 2" xfId="53918" xr:uid="{32FA941D-2E71-4905-9012-B874BB03F129}"/>
    <cellStyle name="Normal 5 4 9 2 4" xfId="53915" xr:uid="{9ECD40C4-FE1E-4244-AF9E-13F0BF361FBC}"/>
    <cellStyle name="Normal 5 4 9 3" xfId="25990" xr:uid="{E626EDEC-19FD-46F1-B5A5-4FE223AA2D81}"/>
    <cellStyle name="Normal 5 4 9 3 2" xfId="25991" xr:uid="{386CC6EF-CEBD-46F2-ADA0-B01F50591A5D}"/>
    <cellStyle name="Normal 5 4 9 3 2 2" xfId="53920" xr:uid="{64EBD420-DFB0-47B8-AF09-6179201170CA}"/>
    <cellStyle name="Normal 5 4 9 3 3" xfId="53919" xr:uid="{EF1B1858-AD0C-43CB-85D9-F39D65DF1BD9}"/>
    <cellStyle name="Normal 5 4 9 4" xfId="25992" xr:uid="{C35AED19-A364-467C-AFDB-2BDAE0D34355}"/>
    <cellStyle name="Normal 5 4 9 4 2" xfId="53921" xr:uid="{069B47D2-B056-4A4D-AC7F-2E532A264FD4}"/>
    <cellStyle name="Normal 5 4 9 5" xfId="53914" xr:uid="{C01420D9-3346-4DF9-89D0-8080B30E549B}"/>
    <cellStyle name="Normal 5 5" xfId="112" xr:uid="{A13C6CB3-A55E-447D-9EC8-7A4D953155E4}"/>
    <cellStyle name="Normal 5 5 10" xfId="25993" xr:uid="{93CD2700-2ACB-4ACB-8214-B544BE6C4891}"/>
    <cellStyle name="Normal 5 5 10 2" xfId="53922" xr:uid="{965AFF0E-B4AB-40EE-8EB8-15A56B99285C}"/>
    <cellStyle name="Normal 5 5 11" xfId="28011" xr:uid="{2455F3CD-5C35-4F0C-8333-43E06517F8BF}"/>
    <cellStyle name="Normal 5 5 11 2" xfId="55929" xr:uid="{DE736A72-4396-4385-AB6C-40C817C834D4}"/>
    <cellStyle name="Normal 5 5 12" xfId="28096" xr:uid="{582CE5EC-9F5A-4651-8C6E-CFE1C2F3DE59}"/>
    <cellStyle name="Normal 5 5 2" xfId="191" xr:uid="{2F023C75-05BE-44C3-915E-B819A42F13FC}"/>
    <cellStyle name="Normal 5 5 2 10" xfId="28012" xr:uid="{822B1957-BE30-4EB3-9E35-EA82266CCA7D}"/>
    <cellStyle name="Normal 5 5 2 10 2" xfId="55930" xr:uid="{1E7198F2-C8F2-48C0-A261-20EC6DAF0770}"/>
    <cellStyle name="Normal 5 5 2 11" xfId="28173" xr:uid="{BCBAA35B-4624-4996-9822-9A06DF050B32}"/>
    <cellStyle name="Normal 5 5 2 2" xfId="346" xr:uid="{27E7533F-B264-46F2-9C31-055CF5FB797D}"/>
    <cellStyle name="Normal 5 5 2 2 10" xfId="28327" xr:uid="{9852148B-161D-4D85-8786-AD3EBBEBE60A}"/>
    <cellStyle name="Normal 5 5 2 2 2" xfId="693" xr:uid="{6C9DC810-D5BF-4C05-BE00-CEE134866B41}"/>
    <cellStyle name="Normal 5 5 2 2 2 2" xfId="25994" xr:uid="{93CB6530-2920-4FA2-B008-AA1CA3F9F16E}"/>
    <cellStyle name="Normal 5 5 2 2 2 2 2" xfId="25995" xr:uid="{EE7C89B2-803A-46FB-B811-0099CD917DB7}"/>
    <cellStyle name="Normal 5 5 2 2 2 2 2 2" xfId="25996" xr:uid="{57CA1B29-3EB8-4AC9-8979-92C2D1683D31}"/>
    <cellStyle name="Normal 5 5 2 2 2 2 2 2 2" xfId="25997" xr:uid="{6D9DBD0A-A47E-4996-AD14-C08A3976C9A7}"/>
    <cellStyle name="Normal 5 5 2 2 2 2 2 2 2 2" xfId="25998" xr:uid="{32E1CD48-44F5-4ABC-A52E-60BF3318601F}"/>
    <cellStyle name="Normal 5 5 2 2 2 2 2 2 2 2 2" xfId="53927" xr:uid="{59A5D569-48A0-43C7-82A5-3E424AAF78C3}"/>
    <cellStyle name="Normal 5 5 2 2 2 2 2 2 2 3" xfId="53926" xr:uid="{68500090-977A-4071-B300-0A6F33105911}"/>
    <cellStyle name="Normal 5 5 2 2 2 2 2 2 3" xfId="25999" xr:uid="{BCE7AAC5-92D0-4835-A38C-E59DD83FB47F}"/>
    <cellStyle name="Normal 5 5 2 2 2 2 2 2 3 2" xfId="53928" xr:uid="{3C555DB1-2194-4360-A59C-5CDDF0225263}"/>
    <cellStyle name="Normal 5 5 2 2 2 2 2 2 4" xfId="53925" xr:uid="{4B1720D5-9FFD-484A-9A9B-3F3D661E87EC}"/>
    <cellStyle name="Normal 5 5 2 2 2 2 2 3" xfId="26000" xr:uid="{361C6CD6-CCBB-4C3D-8605-3C97E4346C15}"/>
    <cellStyle name="Normal 5 5 2 2 2 2 2 3 2" xfId="26001" xr:uid="{CBDE7085-12D0-44BA-8C77-DF72B5239770}"/>
    <cellStyle name="Normal 5 5 2 2 2 2 2 3 2 2" xfId="53930" xr:uid="{9C8CA3D9-0C15-4078-85CE-B1A578F27523}"/>
    <cellStyle name="Normal 5 5 2 2 2 2 2 3 3" xfId="53929" xr:uid="{A44142E9-490C-45E8-B15B-EE264F18FB16}"/>
    <cellStyle name="Normal 5 5 2 2 2 2 2 4" xfId="26002" xr:uid="{8B2AE09E-12CA-43B7-B52E-83F2F1B9F535}"/>
    <cellStyle name="Normal 5 5 2 2 2 2 2 4 2" xfId="53931" xr:uid="{CED5BAA0-FF0B-4F38-A555-B3EDC8932F49}"/>
    <cellStyle name="Normal 5 5 2 2 2 2 2 5" xfId="53924" xr:uid="{5BA6F968-0667-47E4-ADC3-498B9939DDD4}"/>
    <cellStyle name="Normal 5 5 2 2 2 2 3" xfId="26003" xr:uid="{6B4C8FAD-AF53-4713-B881-7FC862A4A0F8}"/>
    <cellStyle name="Normal 5 5 2 2 2 2 3 2" xfId="26004" xr:uid="{FBB18A81-F77F-4DAD-AB8B-BEC7A6F04FA7}"/>
    <cellStyle name="Normal 5 5 2 2 2 2 3 2 2" xfId="26005" xr:uid="{456DB435-CA16-432D-8998-19DF32BA2E52}"/>
    <cellStyle name="Normal 5 5 2 2 2 2 3 2 2 2" xfId="53934" xr:uid="{B03DA17D-B835-486C-A6E6-7673E128FB78}"/>
    <cellStyle name="Normal 5 5 2 2 2 2 3 2 3" xfId="53933" xr:uid="{9C34E714-23F7-487A-82CB-519275F8F6E0}"/>
    <cellStyle name="Normal 5 5 2 2 2 2 3 3" xfId="26006" xr:uid="{041F30CA-B53F-4914-864F-07B19D6C5321}"/>
    <cellStyle name="Normal 5 5 2 2 2 2 3 3 2" xfId="53935" xr:uid="{2697EE96-E94C-4AFF-8561-E4DFD4921C29}"/>
    <cellStyle name="Normal 5 5 2 2 2 2 3 4" xfId="53932" xr:uid="{582C854F-CA90-4B14-9832-84DD6812FB16}"/>
    <cellStyle name="Normal 5 5 2 2 2 2 4" xfId="26007" xr:uid="{6C448094-A8C9-46B0-B184-EAD105CC4639}"/>
    <cellStyle name="Normal 5 5 2 2 2 2 4 2" xfId="26008" xr:uid="{CB62FFF8-B7C8-4B4F-A919-60CE8CA4A708}"/>
    <cellStyle name="Normal 5 5 2 2 2 2 4 2 2" xfId="53937" xr:uid="{B258F629-762E-4907-BF79-1A0B7C20F944}"/>
    <cellStyle name="Normal 5 5 2 2 2 2 4 3" xfId="53936" xr:uid="{79101CA2-9CE1-4EFB-BFA7-C11757BE8BDA}"/>
    <cellStyle name="Normal 5 5 2 2 2 2 5" xfId="26009" xr:uid="{4173959D-BCE5-42CC-A1B8-DF680BA19388}"/>
    <cellStyle name="Normal 5 5 2 2 2 2 5 2" xfId="53938" xr:uid="{885991A1-4D7B-42E9-98B0-2660CA89B249}"/>
    <cellStyle name="Normal 5 5 2 2 2 2 6" xfId="53923" xr:uid="{6E06C129-6A37-4FAC-A393-7901EB2CEC5F}"/>
    <cellStyle name="Normal 5 5 2 2 2 3" xfId="26010" xr:uid="{D8436EF0-A73C-4716-9F49-4490B147E9DD}"/>
    <cellStyle name="Normal 5 5 2 2 2 3 2" xfId="26011" xr:uid="{7BE91741-761B-4E1E-99B5-B95DD772B93A}"/>
    <cellStyle name="Normal 5 5 2 2 2 3 2 2" xfId="26012" xr:uid="{980594E6-4D2B-4E94-960C-5A0F8FE8DB94}"/>
    <cellStyle name="Normal 5 5 2 2 2 3 2 2 2" xfId="26013" xr:uid="{98F2DF73-2F4E-47F2-8377-9A669152C120}"/>
    <cellStyle name="Normal 5 5 2 2 2 3 2 2 2 2" xfId="53942" xr:uid="{1FB67D4B-5F81-4C8F-A6C6-E32B5091A804}"/>
    <cellStyle name="Normal 5 5 2 2 2 3 2 2 3" xfId="53941" xr:uid="{5FEE05C2-96FE-4BCB-AD0E-5613056F666E}"/>
    <cellStyle name="Normal 5 5 2 2 2 3 2 3" xfId="26014" xr:uid="{E4D4FBBC-0FFB-4B42-9295-F3641C9EA1FA}"/>
    <cellStyle name="Normal 5 5 2 2 2 3 2 3 2" xfId="53943" xr:uid="{BEA47CBC-28F3-4DFC-860A-508740FFC8F7}"/>
    <cellStyle name="Normal 5 5 2 2 2 3 2 4" xfId="53940" xr:uid="{A5CD9656-CE04-43EB-890D-4F40B11B575D}"/>
    <cellStyle name="Normal 5 5 2 2 2 3 3" xfId="26015" xr:uid="{9366EA31-B781-41DF-BD00-D37FE3632875}"/>
    <cellStyle name="Normal 5 5 2 2 2 3 3 2" xfId="26016" xr:uid="{77FE2150-99F0-448B-8E2D-2DE828A387D5}"/>
    <cellStyle name="Normal 5 5 2 2 2 3 3 2 2" xfId="53945" xr:uid="{06781266-F89D-4E08-B82F-1DE0413DF077}"/>
    <cellStyle name="Normal 5 5 2 2 2 3 3 3" xfId="53944" xr:uid="{A727C769-CA03-4376-B802-81519977BFCD}"/>
    <cellStyle name="Normal 5 5 2 2 2 3 4" xfId="26017" xr:uid="{3DF6E9CF-4ECB-4D76-BD3D-AA7CCA14DA8C}"/>
    <cellStyle name="Normal 5 5 2 2 2 3 4 2" xfId="53946" xr:uid="{091F72A4-284F-4DD9-8CE7-71A0975F14B0}"/>
    <cellStyle name="Normal 5 5 2 2 2 3 5" xfId="53939" xr:uid="{5E637E70-397F-4884-9AF3-B41F71F5C726}"/>
    <cellStyle name="Normal 5 5 2 2 2 4" xfId="26018" xr:uid="{771AA7C9-B286-4CB1-A3D4-67CCDAA45806}"/>
    <cellStyle name="Normal 5 5 2 2 2 4 2" xfId="26019" xr:uid="{2943428E-D533-46AF-BA5D-3B33EC9C4A62}"/>
    <cellStyle name="Normal 5 5 2 2 2 4 2 2" xfId="26020" xr:uid="{0CB5714B-9F32-4B22-BD83-AAA70544CE3B}"/>
    <cellStyle name="Normal 5 5 2 2 2 4 2 2 2" xfId="26021" xr:uid="{DFDF6AC7-BFA4-4AB2-BA16-D56B98C024A0}"/>
    <cellStyle name="Normal 5 5 2 2 2 4 2 2 2 2" xfId="53950" xr:uid="{EA94358D-5896-408A-A715-7D3567FEB6AD}"/>
    <cellStyle name="Normal 5 5 2 2 2 4 2 2 3" xfId="53949" xr:uid="{358B4D0C-F816-412A-BBD8-F0A1417DF180}"/>
    <cellStyle name="Normal 5 5 2 2 2 4 2 3" xfId="26022" xr:uid="{7C123E7F-99A1-48BC-A4FE-F579ED2D3296}"/>
    <cellStyle name="Normal 5 5 2 2 2 4 2 3 2" xfId="53951" xr:uid="{3020150E-F797-4C77-BF60-83AB4EA21C2D}"/>
    <cellStyle name="Normal 5 5 2 2 2 4 2 4" xfId="53948" xr:uid="{62AC492B-322E-4232-A51C-58E14F7C6D2B}"/>
    <cellStyle name="Normal 5 5 2 2 2 4 3" xfId="26023" xr:uid="{CDE7B9E9-1B56-49BC-8EB4-22FF7DF0B93F}"/>
    <cellStyle name="Normal 5 5 2 2 2 4 3 2" xfId="26024" xr:uid="{2826FA3F-44EF-47F6-8EC7-00EADFFD0F76}"/>
    <cellStyle name="Normal 5 5 2 2 2 4 3 2 2" xfId="53953" xr:uid="{CABD6174-653D-430C-99DB-A820193B3ED8}"/>
    <cellStyle name="Normal 5 5 2 2 2 4 3 3" xfId="53952" xr:uid="{FE3E207A-0E57-469D-B576-2344AD730D26}"/>
    <cellStyle name="Normal 5 5 2 2 2 4 4" xfId="26025" xr:uid="{E0FCE95D-F07B-474E-9CB7-AF792B79C458}"/>
    <cellStyle name="Normal 5 5 2 2 2 4 4 2" xfId="53954" xr:uid="{5538E065-A756-42A3-8D2F-EA6C7C476040}"/>
    <cellStyle name="Normal 5 5 2 2 2 4 5" xfId="53947" xr:uid="{F6324707-1CEF-44F5-9A1E-3C907A4B3CC1}"/>
    <cellStyle name="Normal 5 5 2 2 2 5" xfId="26026" xr:uid="{5B3E63F0-2884-4459-8000-329328DC6056}"/>
    <cellStyle name="Normal 5 5 2 2 2 5 2" xfId="26027" xr:uid="{363F9A27-CF21-4B3E-9DC9-5CAF85B268F2}"/>
    <cellStyle name="Normal 5 5 2 2 2 5 2 2" xfId="26028" xr:uid="{3883E832-26AE-49E6-ADE8-7ADFDFEAB5EC}"/>
    <cellStyle name="Normal 5 5 2 2 2 5 2 2 2" xfId="53957" xr:uid="{C84EF5A4-3ECC-44E2-9F60-D271A0D3D6B6}"/>
    <cellStyle name="Normal 5 5 2 2 2 5 2 3" xfId="53956" xr:uid="{2BFBCBED-A21C-4E75-A4F0-CB6678DC153D}"/>
    <cellStyle name="Normal 5 5 2 2 2 5 3" xfId="26029" xr:uid="{06DE9BDD-1833-47AE-921D-9076D68A49BC}"/>
    <cellStyle name="Normal 5 5 2 2 2 5 3 2" xfId="53958" xr:uid="{659CC287-7FD7-4B24-AA2A-361F57AF8F15}"/>
    <cellStyle name="Normal 5 5 2 2 2 5 4" xfId="53955" xr:uid="{8B3E56CC-5BDD-4E11-B5DD-3212C9214F6B}"/>
    <cellStyle name="Normal 5 5 2 2 2 6" xfId="26030" xr:uid="{8BF668A0-2F29-4C55-AABD-0D4269D4A2BC}"/>
    <cellStyle name="Normal 5 5 2 2 2 6 2" xfId="26031" xr:uid="{869BA887-60EF-4319-85A9-0314BBFFC77F}"/>
    <cellStyle name="Normal 5 5 2 2 2 6 2 2" xfId="53960" xr:uid="{748D9705-18CA-4380-8E38-B1376153C5D4}"/>
    <cellStyle name="Normal 5 5 2 2 2 6 3" xfId="53959" xr:uid="{EE39466A-0C8F-45A9-B7C4-BDA698C5265B}"/>
    <cellStyle name="Normal 5 5 2 2 2 7" xfId="26032" xr:uid="{F391C65B-7BF5-4A81-91F4-09472B50F0AF}"/>
    <cellStyle name="Normal 5 5 2 2 2 7 2" xfId="53961" xr:uid="{92C3338A-1FCC-499A-9C7C-188D675493AC}"/>
    <cellStyle name="Normal 5 5 2 2 2 8" xfId="28672" xr:uid="{98506EB5-1F16-4FB4-9759-9FBD7449D8EE}"/>
    <cellStyle name="Normal 5 5 2 2 3" xfId="26033" xr:uid="{B2894090-0C93-4B52-88AE-C2D84E1CE057}"/>
    <cellStyle name="Normal 5 5 2 2 3 2" xfId="26034" xr:uid="{5EF15170-7E46-40CA-B565-3ACA889E2AA3}"/>
    <cellStyle name="Normal 5 5 2 2 3 2 2" xfId="26035" xr:uid="{599BC1D3-E2DD-4B26-BBB5-620DC1B82DD5}"/>
    <cellStyle name="Normal 5 5 2 2 3 2 2 2" xfId="26036" xr:uid="{521F7807-EFFC-4FE1-9F1D-F013CFF9549F}"/>
    <cellStyle name="Normal 5 5 2 2 3 2 2 2 2" xfId="26037" xr:uid="{D05CB17F-C5BD-4BDB-A131-4CF37D0FFE1C}"/>
    <cellStyle name="Normal 5 5 2 2 3 2 2 2 2 2" xfId="53966" xr:uid="{AF582E03-86DE-43B1-B535-338FBE608300}"/>
    <cellStyle name="Normal 5 5 2 2 3 2 2 2 3" xfId="53965" xr:uid="{5535E83E-83E3-46A6-8750-8E0904E8CD42}"/>
    <cellStyle name="Normal 5 5 2 2 3 2 2 3" xfId="26038" xr:uid="{772921E3-D8D4-4811-AB88-78A78980F172}"/>
    <cellStyle name="Normal 5 5 2 2 3 2 2 3 2" xfId="53967" xr:uid="{C7CD3BFF-5311-45A4-9ABE-F982928626B9}"/>
    <cellStyle name="Normal 5 5 2 2 3 2 2 4" xfId="53964" xr:uid="{A0EB9E8C-1130-4C3A-B55F-50CE40BCABBE}"/>
    <cellStyle name="Normal 5 5 2 2 3 2 3" xfId="26039" xr:uid="{56D2A39D-4ED5-4AA9-95F1-8325ABCEFBFA}"/>
    <cellStyle name="Normal 5 5 2 2 3 2 3 2" xfId="26040" xr:uid="{7444D3FF-4ED7-41FC-AE6B-319791DBDB73}"/>
    <cellStyle name="Normal 5 5 2 2 3 2 3 2 2" xfId="53969" xr:uid="{70B9DABB-3992-4C5D-AC95-A13464C47B4C}"/>
    <cellStyle name="Normal 5 5 2 2 3 2 3 3" xfId="53968" xr:uid="{41EFD38D-0F95-49C8-9A13-9D12EE93F00C}"/>
    <cellStyle name="Normal 5 5 2 2 3 2 4" xfId="26041" xr:uid="{92134801-6E54-4F00-9A8B-1EB63B44F60E}"/>
    <cellStyle name="Normal 5 5 2 2 3 2 4 2" xfId="53970" xr:uid="{3CB3EDAB-918C-46E2-9F74-793A8958AACC}"/>
    <cellStyle name="Normal 5 5 2 2 3 2 5" xfId="53963" xr:uid="{850769B7-1152-4177-BC80-096A52BA57B0}"/>
    <cellStyle name="Normal 5 5 2 2 3 3" xfId="26042" xr:uid="{37D8473F-5F68-4222-8F4B-C0D3B1F999ED}"/>
    <cellStyle name="Normal 5 5 2 2 3 3 2" xfId="26043" xr:uid="{CFB812E0-ED6F-4F59-BD1F-B61CF1FCE85A}"/>
    <cellStyle name="Normal 5 5 2 2 3 3 2 2" xfId="26044" xr:uid="{748A71B5-C571-49AF-8BE2-E140CEA42329}"/>
    <cellStyle name="Normal 5 5 2 2 3 3 2 2 2" xfId="53973" xr:uid="{077025D5-BF21-4608-84F1-BC92B0BB56E7}"/>
    <cellStyle name="Normal 5 5 2 2 3 3 2 3" xfId="53972" xr:uid="{2E14EC87-6E5D-4AEA-AC2B-2025798D5877}"/>
    <cellStyle name="Normal 5 5 2 2 3 3 3" xfId="26045" xr:uid="{64655E20-4708-47DE-948A-54E343F5DD49}"/>
    <cellStyle name="Normal 5 5 2 2 3 3 3 2" xfId="53974" xr:uid="{8585C409-B7DB-41AD-8963-2A84A00F4B8A}"/>
    <cellStyle name="Normal 5 5 2 2 3 3 4" xfId="53971" xr:uid="{B1C4A94E-0D44-4CAD-9BFC-2923A016E017}"/>
    <cellStyle name="Normal 5 5 2 2 3 4" xfId="26046" xr:uid="{FB2CB87A-C9BC-4758-BE44-E6411694A770}"/>
    <cellStyle name="Normal 5 5 2 2 3 4 2" xfId="26047" xr:uid="{88508845-9988-4E91-84F7-448410004E8B}"/>
    <cellStyle name="Normal 5 5 2 2 3 4 2 2" xfId="53976" xr:uid="{EB0AD9BC-CF40-49EF-B3B0-0FD9C2F4D89B}"/>
    <cellStyle name="Normal 5 5 2 2 3 4 3" xfId="53975" xr:uid="{EC31443B-A9C2-4868-BBC9-2847C5D57BE5}"/>
    <cellStyle name="Normal 5 5 2 2 3 5" xfId="26048" xr:uid="{77F24240-3B54-4A3F-B0EE-BA2506E18E75}"/>
    <cellStyle name="Normal 5 5 2 2 3 5 2" xfId="53977" xr:uid="{A73E3149-6DE5-4993-AE89-CFB50B548E06}"/>
    <cellStyle name="Normal 5 5 2 2 3 6" xfId="53962" xr:uid="{634DB5E2-4608-43FD-9A87-BEE681387ACB}"/>
    <cellStyle name="Normal 5 5 2 2 4" xfId="26049" xr:uid="{1CF3D96F-EFFA-4179-BC89-8230A6792C0E}"/>
    <cellStyle name="Normal 5 5 2 2 4 2" xfId="26050" xr:uid="{9B5B4737-19C1-4B9E-BD04-58EB0F553AA2}"/>
    <cellStyle name="Normal 5 5 2 2 4 2 2" xfId="26051" xr:uid="{17B9AE2A-72ED-4277-8D96-B6089BD5DF36}"/>
    <cellStyle name="Normal 5 5 2 2 4 2 2 2" xfId="26052" xr:uid="{7937B63A-BE1A-435B-806F-E9D42B01E12B}"/>
    <cellStyle name="Normal 5 5 2 2 4 2 2 2 2" xfId="53981" xr:uid="{A9A15F88-DC46-40D8-83E0-C11BF8F3B418}"/>
    <cellStyle name="Normal 5 5 2 2 4 2 2 3" xfId="53980" xr:uid="{BFAA3278-47EC-4DD1-A586-863645CB9E98}"/>
    <cellStyle name="Normal 5 5 2 2 4 2 3" xfId="26053" xr:uid="{90921FA6-4BB4-4BE7-90CA-97D858E454EB}"/>
    <cellStyle name="Normal 5 5 2 2 4 2 3 2" xfId="53982" xr:uid="{725D441D-1114-4D42-8A03-6004968B2FC6}"/>
    <cellStyle name="Normal 5 5 2 2 4 2 4" xfId="53979" xr:uid="{4F8F79F3-DC65-4AA2-ABCF-899AA0C24044}"/>
    <cellStyle name="Normal 5 5 2 2 4 3" xfId="26054" xr:uid="{BF94B124-504B-43D7-884A-7AEC8F837B1C}"/>
    <cellStyle name="Normal 5 5 2 2 4 3 2" xfId="26055" xr:uid="{ACEF0BA1-4824-47A9-96E8-AE69EE914C28}"/>
    <cellStyle name="Normal 5 5 2 2 4 3 2 2" xfId="53984" xr:uid="{F84382B9-BF44-4C55-A5E8-0E2E36C27A4F}"/>
    <cellStyle name="Normal 5 5 2 2 4 3 3" xfId="53983" xr:uid="{E9979A64-8D80-43FF-B597-DEC130FF5364}"/>
    <cellStyle name="Normal 5 5 2 2 4 4" xfId="26056" xr:uid="{1D1AC989-8A52-47A9-A4B0-92297D880651}"/>
    <cellStyle name="Normal 5 5 2 2 4 4 2" xfId="53985" xr:uid="{14295ECE-31A8-4F4C-B51E-D5BFB241C1B8}"/>
    <cellStyle name="Normal 5 5 2 2 4 5" xfId="53978" xr:uid="{6ACEC905-0A7B-4BE3-AE40-27812DFEEB63}"/>
    <cellStyle name="Normal 5 5 2 2 5" xfId="26057" xr:uid="{3A6B550C-767D-4BC0-95CD-C052E9DC9D4F}"/>
    <cellStyle name="Normal 5 5 2 2 5 2" xfId="26058" xr:uid="{6283D350-BECB-44B8-A66B-F97CE2075311}"/>
    <cellStyle name="Normal 5 5 2 2 5 2 2" xfId="26059" xr:uid="{F78277EA-EBEF-4071-8031-04F93811B3A1}"/>
    <cellStyle name="Normal 5 5 2 2 5 2 2 2" xfId="26060" xr:uid="{8730E775-3544-4273-A7D8-C6B844C1A7CB}"/>
    <cellStyle name="Normal 5 5 2 2 5 2 2 2 2" xfId="53989" xr:uid="{0325142E-96D5-4C1C-AF04-F6F34FA364CE}"/>
    <cellStyle name="Normal 5 5 2 2 5 2 2 3" xfId="53988" xr:uid="{BB6CFD62-EB36-4005-9B88-27EC599A1123}"/>
    <cellStyle name="Normal 5 5 2 2 5 2 3" xfId="26061" xr:uid="{76D0B943-7EE4-4824-8D6E-70DA37BE78C7}"/>
    <cellStyle name="Normal 5 5 2 2 5 2 3 2" xfId="53990" xr:uid="{7AEA880D-B529-4CFB-AA7A-E3B99F5921E5}"/>
    <cellStyle name="Normal 5 5 2 2 5 2 4" xfId="53987" xr:uid="{F777004A-CC1C-4CF8-A047-F932B44D7418}"/>
    <cellStyle name="Normal 5 5 2 2 5 3" xfId="26062" xr:uid="{7E26802E-ECE9-44CF-84B9-48EAF3F377D0}"/>
    <cellStyle name="Normal 5 5 2 2 5 3 2" xfId="26063" xr:uid="{932F9D05-E4C1-4BA9-B708-33A8670B57B7}"/>
    <cellStyle name="Normal 5 5 2 2 5 3 2 2" xfId="53992" xr:uid="{7A67A339-CFB7-4928-B174-0CD32E25D87F}"/>
    <cellStyle name="Normal 5 5 2 2 5 3 3" xfId="53991" xr:uid="{876CDA28-4883-49F1-8E13-0B3614CED655}"/>
    <cellStyle name="Normal 5 5 2 2 5 4" xfId="26064" xr:uid="{14701005-459E-4E00-90B5-19B7C083E184}"/>
    <cellStyle name="Normal 5 5 2 2 5 4 2" xfId="53993" xr:uid="{03C15EFE-C910-4EDD-85A0-1EF41E008CBE}"/>
    <cellStyle name="Normal 5 5 2 2 5 5" xfId="53986" xr:uid="{7ECFED67-1C9E-4EC2-BF7A-EC6CD5FA43E7}"/>
    <cellStyle name="Normal 5 5 2 2 6" xfId="26065" xr:uid="{5A459F5F-184D-4BBE-BDB9-40E52C576545}"/>
    <cellStyle name="Normal 5 5 2 2 6 2" xfId="26066" xr:uid="{0860300D-36EC-47F0-B14B-CAA51F22F137}"/>
    <cellStyle name="Normal 5 5 2 2 6 2 2" xfId="26067" xr:uid="{6FDBD948-6C33-4FE4-9F30-17E929276E66}"/>
    <cellStyle name="Normal 5 5 2 2 6 2 2 2" xfId="53996" xr:uid="{EF263E35-4342-43C7-B726-7C3F5FC3D27F}"/>
    <cellStyle name="Normal 5 5 2 2 6 2 3" xfId="53995" xr:uid="{0A15CF18-9D5E-4EDB-85AF-DA242DED7DBC}"/>
    <cellStyle name="Normal 5 5 2 2 6 3" xfId="26068" xr:uid="{A208E8FE-EE31-494D-B433-5E22532DFD4B}"/>
    <cellStyle name="Normal 5 5 2 2 6 3 2" xfId="53997" xr:uid="{8FB581E1-3128-4A14-BA9E-E6DD927136B2}"/>
    <cellStyle name="Normal 5 5 2 2 6 4" xfId="53994" xr:uid="{7C1709A4-4328-4226-A5F3-9A1A43A4DB96}"/>
    <cellStyle name="Normal 5 5 2 2 7" xfId="26069" xr:uid="{6980FE8F-B9EE-4E08-B2FB-51139770FDBA}"/>
    <cellStyle name="Normal 5 5 2 2 7 2" xfId="26070" xr:uid="{6453319D-D88F-425E-A18B-D7C3984D9317}"/>
    <cellStyle name="Normal 5 5 2 2 7 2 2" xfId="53999" xr:uid="{033975AA-70F5-4D40-86D7-8F0ABFEBE4B0}"/>
    <cellStyle name="Normal 5 5 2 2 7 3" xfId="53998" xr:uid="{EBAC6DC5-FB5D-447D-8C3B-54BECB368A10}"/>
    <cellStyle name="Normal 5 5 2 2 8" xfId="26071" xr:uid="{136B26D9-F85C-4E19-8D99-BCADC9914DAE}"/>
    <cellStyle name="Normal 5 5 2 2 8 2" xfId="54000" xr:uid="{791B8540-29CE-425A-9E75-CB3C271EB285}"/>
    <cellStyle name="Normal 5 5 2 2 9" xfId="28013" xr:uid="{EEC5E01C-3C75-4D6F-97FA-7D4541A8C079}"/>
    <cellStyle name="Normal 5 5 2 2 9 2" xfId="55931" xr:uid="{1867F530-2CEB-4716-A109-1760F2B6AD68}"/>
    <cellStyle name="Normal 5 5 2 3" xfId="539" xr:uid="{E640E597-0C86-4C0F-90A8-31DDE409D82E}"/>
    <cellStyle name="Normal 5 5 2 3 2" xfId="26072" xr:uid="{3439E0E1-DDCB-4FEF-8690-2957ED3CDBA4}"/>
    <cellStyle name="Normal 5 5 2 3 2 2" xfId="26073" xr:uid="{F64E581B-1332-44B0-973B-A73876F184DA}"/>
    <cellStyle name="Normal 5 5 2 3 2 2 2" xfId="26074" xr:uid="{E76796FD-AEB9-4F48-81AE-C2B62FB615BB}"/>
    <cellStyle name="Normal 5 5 2 3 2 2 2 2" xfId="26075" xr:uid="{C611E2C9-9BB3-4870-95C1-6C3502A80F07}"/>
    <cellStyle name="Normal 5 5 2 3 2 2 2 2 2" xfId="26076" xr:uid="{E9B909EF-C049-441F-A6F5-827352F331DE}"/>
    <cellStyle name="Normal 5 5 2 3 2 2 2 2 2 2" xfId="54005" xr:uid="{6451FFF8-10CA-4E6C-B8C5-EEA39E9B664F}"/>
    <cellStyle name="Normal 5 5 2 3 2 2 2 2 3" xfId="54004" xr:uid="{27046C1A-6BC9-468C-A8AD-1136017AFBD9}"/>
    <cellStyle name="Normal 5 5 2 3 2 2 2 3" xfId="26077" xr:uid="{3A9E02FE-BD91-4E28-A8F9-9B7DA61647EA}"/>
    <cellStyle name="Normal 5 5 2 3 2 2 2 3 2" xfId="54006" xr:uid="{895408BD-0C31-4F6F-AB24-050730DC2539}"/>
    <cellStyle name="Normal 5 5 2 3 2 2 2 4" xfId="54003" xr:uid="{CE0334A8-3090-4F1C-B088-35BE70D65A91}"/>
    <cellStyle name="Normal 5 5 2 3 2 2 3" xfId="26078" xr:uid="{21FF6236-A2C4-437C-B930-55E4C86DF10B}"/>
    <cellStyle name="Normal 5 5 2 3 2 2 3 2" xfId="26079" xr:uid="{3D011CB2-1C8D-4BF0-AE55-BB9BBE10AD43}"/>
    <cellStyle name="Normal 5 5 2 3 2 2 3 2 2" xfId="54008" xr:uid="{6CB0C3C2-5CE8-44A7-B5B5-23EDEC388275}"/>
    <cellStyle name="Normal 5 5 2 3 2 2 3 3" xfId="54007" xr:uid="{00B02DC9-DDCF-4672-9DE9-7393C62366E3}"/>
    <cellStyle name="Normal 5 5 2 3 2 2 4" xfId="26080" xr:uid="{94123D3E-60F4-4A8A-8B91-391BC234014D}"/>
    <cellStyle name="Normal 5 5 2 3 2 2 4 2" xfId="54009" xr:uid="{FA62A1D0-F151-494A-AE89-4701736418D6}"/>
    <cellStyle name="Normal 5 5 2 3 2 2 5" xfId="54002" xr:uid="{46BEF63C-2739-41A3-B7F5-3303B082C332}"/>
    <cellStyle name="Normal 5 5 2 3 2 3" xfId="26081" xr:uid="{E87B0254-8D41-4287-8280-7365B1151D4B}"/>
    <cellStyle name="Normal 5 5 2 3 2 3 2" xfId="26082" xr:uid="{2094524F-A365-488A-8C62-81159DB7EBF4}"/>
    <cellStyle name="Normal 5 5 2 3 2 3 2 2" xfId="26083" xr:uid="{6C882A7F-DA86-470B-8B6A-3BA3343965BA}"/>
    <cellStyle name="Normal 5 5 2 3 2 3 2 2 2" xfId="54012" xr:uid="{F8124C2A-CB1E-4C60-B0B0-CAC9350964AE}"/>
    <cellStyle name="Normal 5 5 2 3 2 3 2 3" xfId="54011" xr:uid="{8D3F24B9-6ABD-4275-B8D4-1BF74666CA3B}"/>
    <cellStyle name="Normal 5 5 2 3 2 3 3" xfId="26084" xr:uid="{3C019ECA-3D40-4A7D-98AD-BA31AB36FC1E}"/>
    <cellStyle name="Normal 5 5 2 3 2 3 3 2" xfId="54013" xr:uid="{36541D72-5A22-417E-B8BD-C696FB9FE94F}"/>
    <cellStyle name="Normal 5 5 2 3 2 3 4" xfId="54010" xr:uid="{28D5346B-461B-4EAA-8F15-3507CE066B63}"/>
    <cellStyle name="Normal 5 5 2 3 2 4" xfId="26085" xr:uid="{D688FE65-1289-41E2-9B5F-C052BFDC72CD}"/>
    <cellStyle name="Normal 5 5 2 3 2 4 2" xfId="26086" xr:uid="{361D0FE0-EF9F-421B-BDB9-8590FF2D79F2}"/>
    <cellStyle name="Normal 5 5 2 3 2 4 2 2" xfId="54015" xr:uid="{2BF95CEA-0051-43B9-80DC-9D0D6B62481A}"/>
    <cellStyle name="Normal 5 5 2 3 2 4 3" xfId="54014" xr:uid="{B28FE060-3FB4-4353-A721-B54F9F604E78}"/>
    <cellStyle name="Normal 5 5 2 3 2 5" xfId="26087" xr:uid="{C49A8684-15CB-450E-B4A2-558A84148273}"/>
    <cellStyle name="Normal 5 5 2 3 2 5 2" xfId="54016" xr:uid="{536C28EF-34FA-4FB5-B467-0AC6E6CA4D32}"/>
    <cellStyle name="Normal 5 5 2 3 2 6" xfId="54001" xr:uid="{76D5907A-C342-4449-AA45-0C9768C02070}"/>
    <cellStyle name="Normal 5 5 2 3 3" xfId="26088" xr:uid="{4F66BC35-4AB1-4A2F-BCDB-1506047E9EFA}"/>
    <cellStyle name="Normal 5 5 2 3 3 2" xfId="26089" xr:uid="{C5889AB1-1902-4A32-9E87-DBAEEC423B00}"/>
    <cellStyle name="Normal 5 5 2 3 3 2 2" xfId="26090" xr:uid="{88C25064-8570-4FC4-8CC0-5F42CD189F66}"/>
    <cellStyle name="Normal 5 5 2 3 3 2 2 2" xfId="26091" xr:uid="{D5E16F7A-45F5-4959-BA12-D167BFB954E0}"/>
    <cellStyle name="Normal 5 5 2 3 3 2 2 2 2" xfId="54020" xr:uid="{3BED2D57-1070-40AD-85DE-88F3F21889E5}"/>
    <cellStyle name="Normal 5 5 2 3 3 2 2 3" xfId="54019" xr:uid="{E26A9B0D-6AD7-40AE-B9CD-A0F434CD6953}"/>
    <cellStyle name="Normal 5 5 2 3 3 2 3" xfId="26092" xr:uid="{0153C9D5-8649-4B03-B76C-C4CD356D2CD2}"/>
    <cellStyle name="Normal 5 5 2 3 3 2 3 2" xfId="54021" xr:uid="{563F1C13-EA13-421A-9C4A-5B6CE776C065}"/>
    <cellStyle name="Normal 5 5 2 3 3 2 4" xfId="54018" xr:uid="{3637790F-7B90-4213-96A3-1E80CA26FAF5}"/>
    <cellStyle name="Normal 5 5 2 3 3 3" xfId="26093" xr:uid="{ED00A5F4-2E29-4C12-8258-EEBC6D052CDF}"/>
    <cellStyle name="Normal 5 5 2 3 3 3 2" xfId="26094" xr:uid="{861D161A-45A5-4217-A0F2-B910890A7D8A}"/>
    <cellStyle name="Normal 5 5 2 3 3 3 2 2" xfId="54023" xr:uid="{B7EF5B13-A80B-4295-8CAF-660CD72EF836}"/>
    <cellStyle name="Normal 5 5 2 3 3 3 3" xfId="54022" xr:uid="{EE360E7E-B611-46DE-A337-CD7BA1771707}"/>
    <cellStyle name="Normal 5 5 2 3 3 4" xfId="26095" xr:uid="{146770F0-CC13-474C-A6FF-0CD583420BD0}"/>
    <cellStyle name="Normal 5 5 2 3 3 4 2" xfId="54024" xr:uid="{5842B8A1-8AE8-47A5-BFFA-F0604B4C73AB}"/>
    <cellStyle name="Normal 5 5 2 3 3 5" xfId="54017" xr:uid="{71206939-7ED9-4DBF-A830-D96996BD8FA4}"/>
    <cellStyle name="Normal 5 5 2 3 4" xfId="26096" xr:uid="{0BBC4C9A-6CAE-4B33-BB5D-2233ECC68486}"/>
    <cellStyle name="Normal 5 5 2 3 4 2" xfId="26097" xr:uid="{D0935299-F5D9-49D1-A63F-A47F8EA33CD6}"/>
    <cellStyle name="Normal 5 5 2 3 4 2 2" xfId="26098" xr:uid="{8F245C4B-AAB2-4D29-AFBF-0205D914C82D}"/>
    <cellStyle name="Normal 5 5 2 3 4 2 2 2" xfId="26099" xr:uid="{4F01AE4C-A00E-444E-ABA6-8CC38CE7DE5B}"/>
    <cellStyle name="Normal 5 5 2 3 4 2 2 2 2" xfId="54028" xr:uid="{80F85F40-7C43-4EA6-A72A-28BB95B4BE4F}"/>
    <cellStyle name="Normal 5 5 2 3 4 2 2 3" xfId="54027" xr:uid="{A475AD75-54CD-4A40-B7CC-AE707D54F01F}"/>
    <cellStyle name="Normal 5 5 2 3 4 2 3" xfId="26100" xr:uid="{9D64DAA3-21AF-4690-A99C-CA64142C69E1}"/>
    <cellStyle name="Normal 5 5 2 3 4 2 3 2" xfId="54029" xr:uid="{7BE7F646-4082-4B8F-B764-197B3CBEA55C}"/>
    <cellStyle name="Normal 5 5 2 3 4 2 4" xfId="54026" xr:uid="{9E3C5707-563D-4B55-BF65-B2E053ABF71C}"/>
    <cellStyle name="Normal 5 5 2 3 4 3" xfId="26101" xr:uid="{0B179C6C-8BAE-4F1E-B9E2-88E6B70EDAF2}"/>
    <cellStyle name="Normal 5 5 2 3 4 3 2" xfId="26102" xr:uid="{84571BE3-3429-446C-8389-EF0A3B74EC2B}"/>
    <cellStyle name="Normal 5 5 2 3 4 3 2 2" xfId="54031" xr:uid="{20ED7FA0-FBC6-4C2E-B038-47926517400F}"/>
    <cellStyle name="Normal 5 5 2 3 4 3 3" xfId="54030" xr:uid="{B09AACD0-D0EC-456E-A339-BC8CD298E9C6}"/>
    <cellStyle name="Normal 5 5 2 3 4 4" xfId="26103" xr:uid="{0C2DFFEA-8E06-4F64-92F2-08CE6F88BF7C}"/>
    <cellStyle name="Normal 5 5 2 3 4 4 2" xfId="54032" xr:uid="{EF6077C0-18DD-469C-AA5D-74BE785CCB30}"/>
    <cellStyle name="Normal 5 5 2 3 4 5" xfId="54025" xr:uid="{414B84B1-1EB8-4FF9-8C7F-8E8F8592606D}"/>
    <cellStyle name="Normal 5 5 2 3 5" xfId="26104" xr:uid="{3C0814C0-41D3-41A7-9967-30C12039A7AD}"/>
    <cellStyle name="Normal 5 5 2 3 5 2" xfId="26105" xr:uid="{80C50AA2-4E28-41C0-BD4A-41CB817D483A}"/>
    <cellStyle name="Normal 5 5 2 3 5 2 2" xfId="26106" xr:uid="{B75E480E-37E9-46C0-9DF2-F1C233C185B8}"/>
    <cellStyle name="Normal 5 5 2 3 5 2 2 2" xfId="54035" xr:uid="{228A29BE-FADA-4960-9F8A-21E54A6BE9A8}"/>
    <cellStyle name="Normal 5 5 2 3 5 2 3" xfId="54034" xr:uid="{B9B3EC57-E67C-4381-AD6A-CD63CD1A4BA0}"/>
    <cellStyle name="Normal 5 5 2 3 5 3" xfId="26107" xr:uid="{5A3CC65E-42EF-427B-9741-1FB4C62E11BF}"/>
    <cellStyle name="Normal 5 5 2 3 5 3 2" xfId="54036" xr:uid="{EDABDF33-E02D-4557-B9B2-C231360672C4}"/>
    <cellStyle name="Normal 5 5 2 3 5 4" xfId="54033" xr:uid="{E2B82902-7B14-4734-8BA2-C273B84CEB7B}"/>
    <cellStyle name="Normal 5 5 2 3 6" xfId="26108" xr:uid="{D993F4B6-1F3E-4441-A100-30DE57A126C7}"/>
    <cellStyle name="Normal 5 5 2 3 6 2" xfId="26109" xr:uid="{11192447-B170-45EF-B89A-1F23C2A51B6E}"/>
    <cellStyle name="Normal 5 5 2 3 6 2 2" xfId="54038" xr:uid="{D055C297-5D22-482A-95A3-72D38B745C07}"/>
    <cellStyle name="Normal 5 5 2 3 6 3" xfId="54037" xr:uid="{311458C8-CBB1-44E4-A9E6-64B893C322A8}"/>
    <cellStyle name="Normal 5 5 2 3 7" xfId="26110" xr:uid="{8C7B97B5-C862-49F9-BE97-D651F92E5DC2}"/>
    <cellStyle name="Normal 5 5 2 3 7 2" xfId="54039" xr:uid="{3F90877D-844F-4491-ADE2-0C43D740C034}"/>
    <cellStyle name="Normal 5 5 2 3 8" xfId="28518" xr:uid="{367B8095-0725-43D7-8ECE-8DADB1551D86}"/>
    <cellStyle name="Normal 5 5 2 4" xfId="26111" xr:uid="{C72A4CD6-EFE1-4034-AE7A-2956345C96C8}"/>
    <cellStyle name="Normal 5 5 2 4 2" xfId="26112" xr:uid="{34F44689-299F-4F36-B53E-5DBCB628BCD4}"/>
    <cellStyle name="Normal 5 5 2 4 2 2" xfId="26113" xr:uid="{8772C176-015D-48B3-8D09-90B09BA4292B}"/>
    <cellStyle name="Normal 5 5 2 4 2 2 2" xfId="26114" xr:uid="{0ADDD717-0A2F-43AF-B474-44BFF7FA5649}"/>
    <cellStyle name="Normal 5 5 2 4 2 2 2 2" xfId="26115" xr:uid="{9DAF3926-02A5-4134-9B75-CDC819FAB0F1}"/>
    <cellStyle name="Normal 5 5 2 4 2 2 2 2 2" xfId="54044" xr:uid="{F9572815-E74A-4748-A599-6C32E57CB5DE}"/>
    <cellStyle name="Normal 5 5 2 4 2 2 2 3" xfId="54043" xr:uid="{A5407337-3FF2-470E-9F45-39F022856480}"/>
    <cellStyle name="Normal 5 5 2 4 2 2 3" xfId="26116" xr:uid="{965FB422-DEA7-42B9-8F3C-6957D1B64507}"/>
    <cellStyle name="Normal 5 5 2 4 2 2 3 2" xfId="54045" xr:uid="{4415C256-6743-42A3-8B34-1E16366DB7B7}"/>
    <cellStyle name="Normal 5 5 2 4 2 2 4" xfId="54042" xr:uid="{8FBD5AB6-E111-45C9-9E64-14ADFD6BA811}"/>
    <cellStyle name="Normal 5 5 2 4 2 3" xfId="26117" xr:uid="{58CD6944-DABF-4C1D-A1C3-44DA9DAD6976}"/>
    <cellStyle name="Normal 5 5 2 4 2 3 2" xfId="26118" xr:uid="{3BFF8A9F-D3AF-45FA-95FF-1EC40DD00F8B}"/>
    <cellStyle name="Normal 5 5 2 4 2 3 2 2" xfId="54047" xr:uid="{12B12E76-4784-4B16-83A0-8937188FD9A2}"/>
    <cellStyle name="Normal 5 5 2 4 2 3 3" xfId="54046" xr:uid="{4970C639-2780-4126-B159-B43BD3D5BDFD}"/>
    <cellStyle name="Normal 5 5 2 4 2 4" xfId="26119" xr:uid="{A7177019-F01E-4101-890D-A8F537756FAE}"/>
    <cellStyle name="Normal 5 5 2 4 2 4 2" xfId="54048" xr:uid="{B4030A86-27A8-45FA-9E60-BDCD5FB67FC5}"/>
    <cellStyle name="Normal 5 5 2 4 2 5" xfId="54041" xr:uid="{60FB3CA8-5EF0-41D0-B4AC-3D7A33D0F739}"/>
    <cellStyle name="Normal 5 5 2 4 3" xfId="26120" xr:uid="{E607F14F-9DD7-4D03-8DDD-10E41CA61B89}"/>
    <cellStyle name="Normal 5 5 2 4 3 2" xfId="26121" xr:uid="{6485D4C6-B062-45F8-8D67-050FE2CFF949}"/>
    <cellStyle name="Normal 5 5 2 4 3 2 2" xfId="26122" xr:uid="{9727BF63-62A5-49E4-B654-D738B6BC64AC}"/>
    <cellStyle name="Normal 5 5 2 4 3 2 2 2" xfId="54051" xr:uid="{BA6D704F-15FF-4486-AECA-3970A9AB95FB}"/>
    <cellStyle name="Normal 5 5 2 4 3 2 3" xfId="54050" xr:uid="{CFE12A50-8D77-4680-8824-F92630553744}"/>
    <cellStyle name="Normal 5 5 2 4 3 3" xfId="26123" xr:uid="{5F063D3B-1B6D-4F29-940A-D4170F2F6E37}"/>
    <cellStyle name="Normal 5 5 2 4 3 3 2" xfId="54052" xr:uid="{331A80F8-9C7E-48DC-8B91-822F144F0D80}"/>
    <cellStyle name="Normal 5 5 2 4 3 4" xfId="54049" xr:uid="{CD5EECC1-F51D-4343-BDEE-5EF0A16D2C63}"/>
    <cellStyle name="Normal 5 5 2 4 4" xfId="26124" xr:uid="{153A763F-D21C-49EA-ADD9-BDE3F411679F}"/>
    <cellStyle name="Normal 5 5 2 4 4 2" xfId="26125" xr:uid="{E8DD5E11-9F5D-4D30-AA59-9E819704F4F7}"/>
    <cellStyle name="Normal 5 5 2 4 4 2 2" xfId="54054" xr:uid="{0E594151-7C11-44DC-9B8E-2014EB6E85EB}"/>
    <cellStyle name="Normal 5 5 2 4 4 3" xfId="54053" xr:uid="{ACF27187-709A-4BCF-9350-976264431A0B}"/>
    <cellStyle name="Normal 5 5 2 4 5" xfId="26126" xr:uid="{E34C8E87-ABA8-4F00-BAA8-15F154578EE3}"/>
    <cellStyle name="Normal 5 5 2 4 5 2" xfId="54055" xr:uid="{2EE1DA48-D41A-49A3-8214-7F2F6E761D6F}"/>
    <cellStyle name="Normal 5 5 2 4 6" xfId="54040" xr:uid="{CA3ED7E7-4AB4-4866-A99C-BE6BE617196C}"/>
    <cellStyle name="Normal 5 5 2 5" xfId="26127" xr:uid="{5CC22DD8-B615-4AF8-B60C-82D94222FF7B}"/>
    <cellStyle name="Normal 5 5 2 5 2" xfId="26128" xr:uid="{40009680-6DA3-49AB-9F7B-5058147D1534}"/>
    <cellStyle name="Normal 5 5 2 5 2 2" xfId="26129" xr:uid="{570FB5D8-8FF0-4288-8983-FC8F075E965E}"/>
    <cellStyle name="Normal 5 5 2 5 2 2 2" xfId="26130" xr:uid="{24AFC251-F049-4FD6-A3F1-2441DE4E7FFF}"/>
    <cellStyle name="Normal 5 5 2 5 2 2 2 2" xfId="54059" xr:uid="{8AF771E3-041E-48E0-B89E-BD824055FFC3}"/>
    <cellStyle name="Normal 5 5 2 5 2 2 3" xfId="54058" xr:uid="{DCA1FC02-B484-4F3E-B6EC-7B448EA608C3}"/>
    <cellStyle name="Normal 5 5 2 5 2 3" xfId="26131" xr:uid="{C16CE6A0-8006-4B7E-87A0-15C360579B44}"/>
    <cellStyle name="Normal 5 5 2 5 2 3 2" xfId="54060" xr:uid="{5B182A10-1CBD-4CAC-9C64-3594AE79D6DD}"/>
    <cellStyle name="Normal 5 5 2 5 2 4" xfId="54057" xr:uid="{AADC8151-9BB4-45C5-BFF7-CD5FB7D3EC49}"/>
    <cellStyle name="Normal 5 5 2 5 3" xfId="26132" xr:uid="{8E886F56-DF87-411C-8F54-40064DA11521}"/>
    <cellStyle name="Normal 5 5 2 5 3 2" xfId="26133" xr:uid="{6E0BFDF4-B61A-46EB-ABFE-2047432689E3}"/>
    <cellStyle name="Normal 5 5 2 5 3 2 2" xfId="54062" xr:uid="{EB996C94-50C9-4993-9465-F7245A046E00}"/>
    <cellStyle name="Normal 5 5 2 5 3 3" xfId="54061" xr:uid="{B17DAE64-807D-449D-85CC-671FAB754B5B}"/>
    <cellStyle name="Normal 5 5 2 5 4" xfId="26134" xr:uid="{7467F6A3-AD8A-45AC-9C17-292097BA30D8}"/>
    <cellStyle name="Normal 5 5 2 5 4 2" xfId="54063" xr:uid="{9BEE1E45-4E36-42E6-AB01-918C3C8AF07B}"/>
    <cellStyle name="Normal 5 5 2 5 5" xfId="54056" xr:uid="{CBEB38CE-DBC7-4901-B834-494EAA9C10C0}"/>
    <cellStyle name="Normal 5 5 2 6" xfId="26135" xr:uid="{55CAF7F1-6A72-4F55-87EF-AB29B88A8EF1}"/>
    <cellStyle name="Normal 5 5 2 6 2" xfId="26136" xr:uid="{5C88A9B8-2E5F-4618-94C1-310AB9F2A86F}"/>
    <cellStyle name="Normal 5 5 2 6 2 2" xfId="26137" xr:uid="{3541319D-F78D-4885-9A3D-10AB4D3CCEE9}"/>
    <cellStyle name="Normal 5 5 2 6 2 2 2" xfId="26138" xr:uid="{B3A70EC1-2367-4AAB-9296-6A88E36EF3DF}"/>
    <cellStyle name="Normal 5 5 2 6 2 2 2 2" xfId="54067" xr:uid="{CEA0B735-F3C2-4F0B-B245-8C5C599D5306}"/>
    <cellStyle name="Normal 5 5 2 6 2 2 3" xfId="54066" xr:uid="{FBFB0FE3-065B-46B8-913D-5B95954F4B2E}"/>
    <cellStyle name="Normal 5 5 2 6 2 3" xfId="26139" xr:uid="{DDE065C5-5577-48BA-BF41-3B71318E57A5}"/>
    <cellStyle name="Normal 5 5 2 6 2 3 2" xfId="54068" xr:uid="{EBEC3F5C-F3EA-46BD-B6C2-CB12AF6DA066}"/>
    <cellStyle name="Normal 5 5 2 6 2 4" xfId="54065" xr:uid="{7848808F-7845-4313-893C-A8B836BE9171}"/>
    <cellStyle name="Normal 5 5 2 6 3" xfId="26140" xr:uid="{215751C4-FBD5-4F1B-8E2A-64F9FECEA6D3}"/>
    <cellStyle name="Normal 5 5 2 6 3 2" xfId="26141" xr:uid="{1138EB69-D094-4FDC-BDFB-9B87E61CCD7A}"/>
    <cellStyle name="Normal 5 5 2 6 3 2 2" xfId="54070" xr:uid="{0C25A11D-0DCB-4B43-9830-800AFA42C3DF}"/>
    <cellStyle name="Normal 5 5 2 6 3 3" xfId="54069" xr:uid="{29375B43-2128-4FF9-BE70-B31DD4864499}"/>
    <cellStyle name="Normal 5 5 2 6 4" xfId="26142" xr:uid="{A4263E03-56BE-4E71-8450-B216DE26551B}"/>
    <cellStyle name="Normal 5 5 2 6 4 2" xfId="54071" xr:uid="{B1DF4E8C-49C0-4D2B-9673-198239D966B9}"/>
    <cellStyle name="Normal 5 5 2 6 5" xfId="54064" xr:uid="{E1197AF6-3D5D-4288-A7CF-F0542FB67B1E}"/>
    <cellStyle name="Normal 5 5 2 7" xfId="26143" xr:uid="{471D87A5-0716-4DB4-A419-BD69C5559318}"/>
    <cellStyle name="Normal 5 5 2 7 2" xfId="26144" xr:uid="{BC043BF6-7502-4F2B-8D63-879D2C44CE40}"/>
    <cellStyle name="Normal 5 5 2 7 2 2" xfId="26145" xr:uid="{069635B5-A79D-45EF-9B8B-4CC8175E1D48}"/>
    <cellStyle name="Normal 5 5 2 7 2 2 2" xfId="54074" xr:uid="{5DE6CDC6-BA27-4B0E-AF4C-0C05795443C2}"/>
    <cellStyle name="Normal 5 5 2 7 2 3" xfId="54073" xr:uid="{43F70A19-F4CC-4B86-A981-F54D82AE49A8}"/>
    <cellStyle name="Normal 5 5 2 7 3" xfId="26146" xr:uid="{C7976F72-B3C9-47FB-B2EA-97DA7E63E21B}"/>
    <cellStyle name="Normal 5 5 2 7 3 2" xfId="54075" xr:uid="{AFF5ACE7-991C-483E-AD3A-B0C24BD9F3AF}"/>
    <cellStyle name="Normal 5 5 2 7 4" xfId="54072" xr:uid="{F9DDAE3B-B262-422C-AFE4-4B04E5535C53}"/>
    <cellStyle name="Normal 5 5 2 8" xfId="26147" xr:uid="{92DD4A88-4BE8-4231-96F3-E93522F83177}"/>
    <cellStyle name="Normal 5 5 2 8 2" xfId="26148" xr:uid="{FC0ADAE4-4EDA-4030-9768-F610CFF69FB8}"/>
    <cellStyle name="Normal 5 5 2 8 2 2" xfId="54077" xr:uid="{22884DE3-A697-48AC-BB63-1E95D0EBBF4D}"/>
    <cellStyle name="Normal 5 5 2 8 3" xfId="54076" xr:uid="{1360AADE-A484-49F0-BF33-E05C0833C567}"/>
    <cellStyle name="Normal 5 5 2 9" xfId="26149" xr:uid="{A84D919A-04F5-4023-94C8-9B756C0D25C5}"/>
    <cellStyle name="Normal 5 5 2 9 2" xfId="54078" xr:uid="{B68F4FF4-DB47-4CF0-A341-3F718ADB0DC1}"/>
    <cellStyle name="Normal 5 5 3" xfId="269" xr:uid="{18924D94-9F43-4614-849F-5EF77FA0F59C}"/>
    <cellStyle name="Normal 5 5 3 10" xfId="28250" xr:uid="{2E50F1F8-32D1-43D8-983F-8D0BAE0C15DC}"/>
    <cellStyle name="Normal 5 5 3 2" xfId="616" xr:uid="{89051106-C269-4C51-937D-2308131C41D6}"/>
    <cellStyle name="Normal 5 5 3 2 2" xfId="26150" xr:uid="{8792D389-073B-403E-8B56-049F56D21FFC}"/>
    <cellStyle name="Normal 5 5 3 2 2 2" xfId="26151" xr:uid="{2BD59F88-1DD5-4C13-B04C-7B6BA093AF5E}"/>
    <cellStyle name="Normal 5 5 3 2 2 2 2" xfId="26152" xr:uid="{F66D2B6F-48E7-406E-9247-28928DA5FDB7}"/>
    <cellStyle name="Normal 5 5 3 2 2 2 2 2" xfId="26153" xr:uid="{1A72B4F9-798A-4F26-862B-3CD41930DC60}"/>
    <cellStyle name="Normal 5 5 3 2 2 2 2 2 2" xfId="26154" xr:uid="{4B9A58F4-73E7-4318-982E-07CF83B14F52}"/>
    <cellStyle name="Normal 5 5 3 2 2 2 2 2 2 2" xfId="54083" xr:uid="{314BDAE0-6169-426F-9864-0F878C69FB24}"/>
    <cellStyle name="Normal 5 5 3 2 2 2 2 2 3" xfId="54082" xr:uid="{44A28D57-FD7D-464A-9EFC-28AF4758E51E}"/>
    <cellStyle name="Normal 5 5 3 2 2 2 2 3" xfId="26155" xr:uid="{7B3A4502-CCF2-403F-B75E-98383542504A}"/>
    <cellStyle name="Normal 5 5 3 2 2 2 2 3 2" xfId="54084" xr:uid="{FFBC9A3C-1592-4FE6-A7C3-74122F96108F}"/>
    <cellStyle name="Normal 5 5 3 2 2 2 2 4" xfId="54081" xr:uid="{7EFA5545-D8B2-4FD3-8B82-646FBC95BECB}"/>
    <cellStyle name="Normal 5 5 3 2 2 2 3" xfId="26156" xr:uid="{DCB517AA-FA19-429A-9E59-AF30BF5772B4}"/>
    <cellStyle name="Normal 5 5 3 2 2 2 3 2" xfId="26157" xr:uid="{C1D690C2-5894-4357-984A-2E2902FABA66}"/>
    <cellStyle name="Normal 5 5 3 2 2 2 3 2 2" xfId="54086" xr:uid="{AE7C6906-9E93-4952-A252-DB9D7041B545}"/>
    <cellStyle name="Normal 5 5 3 2 2 2 3 3" xfId="54085" xr:uid="{F906E280-1A51-4B26-9BCC-E71620A2CF76}"/>
    <cellStyle name="Normal 5 5 3 2 2 2 4" xfId="26158" xr:uid="{A123EA79-32B0-44AD-BEDE-D595C20E42B0}"/>
    <cellStyle name="Normal 5 5 3 2 2 2 4 2" xfId="54087" xr:uid="{62498E3E-C7B1-4EB1-B861-D1649808D97F}"/>
    <cellStyle name="Normal 5 5 3 2 2 2 5" xfId="54080" xr:uid="{DB6237E2-237B-4A09-A6AB-CAE6E461FBDD}"/>
    <cellStyle name="Normal 5 5 3 2 2 3" xfId="26159" xr:uid="{DDF6E3F2-2D79-4D4B-82B3-4E192615D2B2}"/>
    <cellStyle name="Normal 5 5 3 2 2 3 2" xfId="26160" xr:uid="{B9CED7B5-990A-4227-8157-87517CE69EDB}"/>
    <cellStyle name="Normal 5 5 3 2 2 3 2 2" xfId="26161" xr:uid="{BF94D4F6-BB60-49D5-BADA-3C24EE925585}"/>
    <cellStyle name="Normal 5 5 3 2 2 3 2 2 2" xfId="54090" xr:uid="{D61D693C-3762-43CF-AD70-DB15090B4B3E}"/>
    <cellStyle name="Normal 5 5 3 2 2 3 2 3" xfId="54089" xr:uid="{A07E52D8-BFAF-4E46-BDF5-742EE978E435}"/>
    <cellStyle name="Normal 5 5 3 2 2 3 3" xfId="26162" xr:uid="{B4ED8DBD-93F0-447A-B7DE-CC6B1F0B8CD4}"/>
    <cellStyle name="Normal 5 5 3 2 2 3 3 2" xfId="54091" xr:uid="{16028A51-BD43-4756-A39D-AE0D7AFBEB0A}"/>
    <cellStyle name="Normal 5 5 3 2 2 3 4" xfId="54088" xr:uid="{F162F5CE-E39E-45E3-954C-5CD1EDD03CD6}"/>
    <cellStyle name="Normal 5 5 3 2 2 4" xfId="26163" xr:uid="{CE15EC81-3842-4F5C-95E5-BD527DFAF1E4}"/>
    <cellStyle name="Normal 5 5 3 2 2 4 2" xfId="26164" xr:uid="{3E29C962-5DAB-40ED-BF2E-02931E4706DB}"/>
    <cellStyle name="Normal 5 5 3 2 2 4 2 2" xfId="54093" xr:uid="{D74FA256-8A6C-4C2E-944D-CAE049C40598}"/>
    <cellStyle name="Normal 5 5 3 2 2 4 3" xfId="54092" xr:uid="{2C0F646F-5184-4214-9159-46B2A4429BF6}"/>
    <cellStyle name="Normal 5 5 3 2 2 5" xfId="26165" xr:uid="{FE0439FB-E2C1-41B6-959E-C56F4DD2109F}"/>
    <cellStyle name="Normal 5 5 3 2 2 5 2" xfId="54094" xr:uid="{86456480-F8FC-4C0E-8BFF-48C60F869D37}"/>
    <cellStyle name="Normal 5 5 3 2 2 6" xfId="54079" xr:uid="{FB843EDE-FA86-4ED3-8EDC-6B022A659DD3}"/>
    <cellStyle name="Normal 5 5 3 2 3" xfId="26166" xr:uid="{706323C8-4043-46A5-9741-C82C34800E99}"/>
    <cellStyle name="Normal 5 5 3 2 3 2" xfId="26167" xr:uid="{3C93CCD9-F7B2-4B04-86FB-D0AFF0A1D286}"/>
    <cellStyle name="Normal 5 5 3 2 3 2 2" xfId="26168" xr:uid="{D0C85646-2252-4090-A037-27ADF08F6640}"/>
    <cellStyle name="Normal 5 5 3 2 3 2 2 2" xfId="26169" xr:uid="{6E92E4E6-6FF3-4009-A00B-12829BAD39A5}"/>
    <cellStyle name="Normal 5 5 3 2 3 2 2 2 2" xfId="54098" xr:uid="{F309DEEA-872C-49CC-BC83-6E7A164B82D0}"/>
    <cellStyle name="Normal 5 5 3 2 3 2 2 3" xfId="54097" xr:uid="{43339327-039A-4B2C-BF56-750B295BE295}"/>
    <cellStyle name="Normal 5 5 3 2 3 2 3" xfId="26170" xr:uid="{567A48F7-3D66-4A60-9DD1-60B92BD2EC32}"/>
    <cellStyle name="Normal 5 5 3 2 3 2 3 2" xfId="54099" xr:uid="{76C38B4F-B3E1-4EB7-87BA-45781E5003B7}"/>
    <cellStyle name="Normal 5 5 3 2 3 2 4" xfId="54096" xr:uid="{C603AB1D-0E25-4226-954B-E56FEE7D866A}"/>
    <cellStyle name="Normal 5 5 3 2 3 3" xfId="26171" xr:uid="{D28826E2-6E90-4E15-B654-344A09C9E3A4}"/>
    <cellStyle name="Normal 5 5 3 2 3 3 2" xfId="26172" xr:uid="{416190B7-2762-4A19-A097-BF9A76313F5E}"/>
    <cellStyle name="Normal 5 5 3 2 3 3 2 2" xfId="54101" xr:uid="{8A061998-4753-4FB5-9E28-F11946225E5D}"/>
    <cellStyle name="Normal 5 5 3 2 3 3 3" xfId="54100" xr:uid="{216612E1-EC9C-4B8E-99F6-578A53424988}"/>
    <cellStyle name="Normal 5 5 3 2 3 4" xfId="26173" xr:uid="{66C3E6BD-7BD1-4852-99E4-A0220ECFFE41}"/>
    <cellStyle name="Normal 5 5 3 2 3 4 2" xfId="54102" xr:uid="{42D1C74A-4DB0-45C2-B73A-AA6B1272CEFD}"/>
    <cellStyle name="Normal 5 5 3 2 3 5" xfId="54095" xr:uid="{22692AD8-61E9-4020-BEAE-DA5CA9BED338}"/>
    <cellStyle name="Normal 5 5 3 2 4" xfId="26174" xr:uid="{339607EE-38E1-486A-A93D-8A6E2F124574}"/>
    <cellStyle name="Normal 5 5 3 2 4 2" xfId="26175" xr:uid="{C1111DB1-E5FC-4658-94E1-5191A2D9BF25}"/>
    <cellStyle name="Normal 5 5 3 2 4 2 2" xfId="26176" xr:uid="{CE39A14B-AA30-4E8A-A77A-C5F892494368}"/>
    <cellStyle name="Normal 5 5 3 2 4 2 2 2" xfId="26177" xr:uid="{6A8DB7B3-D197-4B71-B30F-9456035F8DCE}"/>
    <cellStyle name="Normal 5 5 3 2 4 2 2 2 2" xfId="54106" xr:uid="{BCC10006-E8E4-4C6A-8323-DE34146584F5}"/>
    <cellStyle name="Normal 5 5 3 2 4 2 2 3" xfId="54105" xr:uid="{C36F8E1C-AC2E-49D3-98BC-61C1A8EF4412}"/>
    <cellStyle name="Normal 5 5 3 2 4 2 3" xfId="26178" xr:uid="{B4D67E73-D897-4295-8B30-C7D48C8C7207}"/>
    <cellStyle name="Normal 5 5 3 2 4 2 3 2" xfId="54107" xr:uid="{7CF6A38F-8C64-49C4-953E-B13990C13678}"/>
    <cellStyle name="Normal 5 5 3 2 4 2 4" xfId="54104" xr:uid="{B503D1D9-BDAD-4019-ABB2-C6C33C2FFE07}"/>
    <cellStyle name="Normal 5 5 3 2 4 3" xfId="26179" xr:uid="{998ECB9E-DD53-4CEF-99F2-08A4F4EA4B8B}"/>
    <cellStyle name="Normal 5 5 3 2 4 3 2" xfId="26180" xr:uid="{CF4F7F47-82C6-47C9-B379-6BC7A904EAC8}"/>
    <cellStyle name="Normal 5 5 3 2 4 3 2 2" xfId="54109" xr:uid="{6192C0F9-1135-42CB-B739-9EB8B74DECA6}"/>
    <cellStyle name="Normal 5 5 3 2 4 3 3" xfId="54108" xr:uid="{44B2AB91-99E8-4CA5-8908-036E1A1F310F}"/>
    <cellStyle name="Normal 5 5 3 2 4 4" xfId="26181" xr:uid="{BA7E0C30-25EE-49B3-9DD1-B48FE5267F4E}"/>
    <cellStyle name="Normal 5 5 3 2 4 4 2" xfId="54110" xr:uid="{8AB97694-F894-409E-A5C9-802D870DF414}"/>
    <cellStyle name="Normal 5 5 3 2 4 5" xfId="54103" xr:uid="{D48B0413-AD16-4551-87AD-7D4BB7D5942E}"/>
    <cellStyle name="Normal 5 5 3 2 5" xfId="26182" xr:uid="{068C3EFF-D947-453C-8B65-5D4AFB157741}"/>
    <cellStyle name="Normal 5 5 3 2 5 2" xfId="26183" xr:uid="{9788C382-5D6A-4827-B85D-1DE7330316CB}"/>
    <cellStyle name="Normal 5 5 3 2 5 2 2" xfId="26184" xr:uid="{07A1CEDF-EC4B-4CBB-8823-F92226ABE147}"/>
    <cellStyle name="Normal 5 5 3 2 5 2 2 2" xfId="54113" xr:uid="{E0A80974-2F07-4B27-8499-F0BDD37F1546}"/>
    <cellStyle name="Normal 5 5 3 2 5 2 3" xfId="54112" xr:uid="{06297222-3453-46E7-B200-0AB77EEE49F1}"/>
    <cellStyle name="Normal 5 5 3 2 5 3" xfId="26185" xr:uid="{0DA6741D-2771-40E0-9C2B-7A494197C0AB}"/>
    <cellStyle name="Normal 5 5 3 2 5 3 2" xfId="54114" xr:uid="{79FAA0F7-6610-44DF-B754-0588D0B930FB}"/>
    <cellStyle name="Normal 5 5 3 2 5 4" xfId="54111" xr:uid="{4EF179C5-48F5-45E4-9D6F-AD9B2E68B086}"/>
    <cellStyle name="Normal 5 5 3 2 6" xfId="26186" xr:uid="{CBCED90E-3EA7-46AD-A781-04873FF383CF}"/>
    <cellStyle name="Normal 5 5 3 2 6 2" xfId="26187" xr:uid="{CF67AECA-001E-42BE-B565-DEDDA1E1998D}"/>
    <cellStyle name="Normal 5 5 3 2 6 2 2" xfId="54116" xr:uid="{1C790591-08EB-4F02-82CD-652C949D572A}"/>
    <cellStyle name="Normal 5 5 3 2 6 3" xfId="54115" xr:uid="{A70BCAB6-CB46-4DA9-BA04-1B45DA4B6CD3}"/>
    <cellStyle name="Normal 5 5 3 2 7" xfId="26188" xr:uid="{815E58A3-CEA2-4F66-8B37-D3C2A1445646}"/>
    <cellStyle name="Normal 5 5 3 2 7 2" xfId="54117" xr:uid="{CA43D400-39E2-4F34-8A73-357F1D446AD2}"/>
    <cellStyle name="Normal 5 5 3 2 8" xfId="28595" xr:uid="{2D951F93-E741-4554-AFF9-043ABF96F3FF}"/>
    <cellStyle name="Normal 5 5 3 3" xfId="26189" xr:uid="{03A3BA8A-5FB7-4805-AE0E-FE1647C9EBDC}"/>
    <cellStyle name="Normal 5 5 3 3 2" xfId="26190" xr:uid="{3CAE368D-6AB2-4D8F-85B5-794CB0B12A21}"/>
    <cellStyle name="Normal 5 5 3 3 2 2" xfId="26191" xr:uid="{8A4050B0-6DA3-4FAC-A245-375C5D58E3C0}"/>
    <cellStyle name="Normal 5 5 3 3 2 2 2" xfId="26192" xr:uid="{51CF9809-7918-43E4-83E5-4AC494FD4A21}"/>
    <cellStyle name="Normal 5 5 3 3 2 2 2 2" xfId="26193" xr:uid="{F14D19BE-0CD4-48A0-AB85-2E6BCEFA0475}"/>
    <cellStyle name="Normal 5 5 3 3 2 2 2 2 2" xfId="54122" xr:uid="{3E0F73DF-6C11-4584-919B-54C50C640AC2}"/>
    <cellStyle name="Normal 5 5 3 3 2 2 2 3" xfId="54121" xr:uid="{ECA3D18B-78FF-4261-B6B1-26F08771829D}"/>
    <cellStyle name="Normal 5 5 3 3 2 2 3" xfId="26194" xr:uid="{2078C5CF-E6EE-41BC-B4DE-D3AAB3FF4E4A}"/>
    <cellStyle name="Normal 5 5 3 3 2 2 3 2" xfId="54123" xr:uid="{C3A42826-596D-4BE2-AB05-D0E4ED107B0D}"/>
    <cellStyle name="Normal 5 5 3 3 2 2 4" xfId="54120" xr:uid="{9D35BC0E-D28C-4587-B97B-BF231B91CE28}"/>
    <cellStyle name="Normal 5 5 3 3 2 3" xfId="26195" xr:uid="{7D5516BE-DE00-4A7A-B05D-11E970646032}"/>
    <cellStyle name="Normal 5 5 3 3 2 3 2" xfId="26196" xr:uid="{BDDF163A-F52F-4187-AF36-D27BB8805246}"/>
    <cellStyle name="Normal 5 5 3 3 2 3 2 2" xfId="54125" xr:uid="{238171AA-6EAF-4306-A8C8-574CB0F84C9D}"/>
    <cellStyle name="Normal 5 5 3 3 2 3 3" xfId="54124" xr:uid="{883F4BC9-EBF7-4D68-A865-578A0AA120CF}"/>
    <cellStyle name="Normal 5 5 3 3 2 4" xfId="26197" xr:uid="{B91D47BC-7B1E-411C-A669-9DDFE58C567A}"/>
    <cellStyle name="Normal 5 5 3 3 2 4 2" xfId="54126" xr:uid="{71730BF7-AD56-4EDA-9877-C6589CB145B2}"/>
    <cellStyle name="Normal 5 5 3 3 2 5" xfId="54119" xr:uid="{C309D51B-8714-4939-B5DC-F4373847E633}"/>
    <cellStyle name="Normal 5 5 3 3 3" xfId="26198" xr:uid="{C0BCA84D-CBF1-49DF-BAC4-C831A47E7FC0}"/>
    <cellStyle name="Normal 5 5 3 3 3 2" xfId="26199" xr:uid="{56F32EC0-5325-4796-AD54-B12676B1155A}"/>
    <cellStyle name="Normal 5 5 3 3 3 2 2" xfId="26200" xr:uid="{7438892C-BBB2-411F-BE79-997406575F59}"/>
    <cellStyle name="Normal 5 5 3 3 3 2 2 2" xfId="54129" xr:uid="{8EA7D162-7575-44C7-B0B7-D51E9FA6D24B}"/>
    <cellStyle name="Normal 5 5 3 3 3 2 3" xfId="54128" xr:uid="{E8225536-D256-4114-BD5A-B387494F4E53}"/>
    <cellStyle name="Normal 5 5 3 3 3 3" xfId="26201" xr:uid="{DD0F3DD6-973D-412F-951C-AB36EE01B3AA}"/>
    <cellStyle name="Normal 5 5 3 3 3 3 2" xfId="54130" xr:uid="{D7F2FFCA-6995-4206-9D7F-B4AFB45CE0A1}"/>
    <cellStyle name="Normal 5 5 3 3 3 4" xfId="54127" xr:uid="{35170455-7A08-460B-A630-ED31BD667FC2}"/>
    <cellStyle name="Normal 5 5 3 3 4" xfId="26202" xr:uid="{098306E7-4ADF-449E-BD21-C4E83569F8A1}"/>
    <cellStyle name="Normal 5 5 3 3 4 2" xfId="26203" xr:uid="{F660E8F0-2C76-4265-BBE4-67FBC04403C0}"/>
    <cellStyle name="Normal 5 5 3 3 4 2 2" xfId="54132" xr:uid="{034FD528-A995-47CF-A389-65FC469DFC78}"/>
    <cellStyle name="Normal 5 5 3 3 4 3" xfId="54131" xr:uid="{FDB43861-1B99-4088-9F32-ACB033971828}"/>
    <cellStyle name="Normal 5 5 3 3 5" xfId="26204" xr:uid="{25DFB86C-047A-42AE-AB88-EE931F6ADCF5}"/>
    <cellStyle name="Normal 5 5 3 3 5 2" xfId="54133" xr:uid="{812E1CA1-6A65-4BDE-897C-3938B1185D02}"/>
    <cellStyle name="Normal 5 5 3 3 6" xfId="54118" xr:uid="{16FC08BC-AB61-4C5B-BA7E-67AE642D5D25}"/>
    <cellStyle name="Normal 5 5 3 4" xfId="26205" xr:uid="{FE7F66E4-1B09-44E6-ADA1-2C786C62C68F}"/>
    <cellStyle name="Normal 5 5 3 4 2" xfId="26206" xr:uid="{71ABD83A-D593-42CE-B078-4AEF6591CF3C}"/>
    <cellStyle name="Normal 5 5 3 4 2 2" xfId="26207" xr:uid="{5C98A619-877F-46CE-A70E-41EF69356F71}"/>
    <cellStyle name="Normal 5 5 3 4 2 2 2" xfId="26208" xr:uid="{0B75B48E-4007-4061-9153-725E6CF62500}"/>
    <cellStyle name="Normal 5 5 3 4 2 2 2 2" xfId="54137" xr:uid="{030AFB0D-E665-47A6-A16C-E940F8125FBF}"/>
    <cellStyle name="Normal 5 5 3 4 2 2 3" xfId="54136" xr:uid="{4AC72EF8-79AA-406A-9970-28285D37D6FF}"/>
    <cellStyle name="Normal 5 5 3 4 2 3" xfId="26209" xr:uid="{64E98015-7DB5-4CC0-B4B5-EFB495BCEAC8}"/>
    <cellStyle name="Normal 5 5 3 4 2 3 2" xfId="54138" xr:uid="{544A4C01-DA7C-4913-AE1F-FD0757FBD1F3}"/>
    <cellStyle name="Normal 5 5 3 4 2 4" xfId="54135" xr:uid="{E8EEADF3-9966-4C1C-A0C2-3E7184907DC7}"/>
    <cellStyle name="Normal 5 5 3 4 3" xfId="26210" xr:uid="{DF046A03-05D6-4070-BA80-4D9810E5D57E}"/>
    <cellStyle name="Normal 5 5 3 4 3 2" xfId="26211" xr:uid="{9C13CD01-E04D-4662-87E6-507132577023}"/>
    <cellStyle name="Normal 5 5 3 4 3 2 2" xfId="54140" xr:uid="{32579B4B-5BD0-46DC-8B14-3DA8014565DE}"/>
    <cellStyle name="Normal 5 5 3 4 3 3" xfId="54139" xr:uid="{4FC1D9C9-B02E-40CB-B4FD-63417FA463DB}"/>
    <cellStyle name="Normal 5 5 3 4 4" xfId="26212" xr:uid="{246A31FB-4CBE-4463-80C6-17636E67917F}"/>
    <cellStyle name="Normal 5 5 3 4 4 2" xfId="54141" xr:uid="{53B97FB9-CFB6-4CD2-B110-2652DB549D22}"/>
    <cellStyle name="Normal 5 5 3 4 5" xfId="54134" xr:uid="{A4D351C8-01E8-4EE9-9F7B-497A488E7828}"/>
    <cellStyle name="Normal 5 5 3 5" xfId="26213" xr:uid="{31BD0E10-1B21-431C-9ED9-D3E1B1824449}"/>
    <cellStyle name="Normal 5 5 3 5 2" xfId="26214" xr:uid="{704EBC9E-CAA9-4F4E-A9EF-E8B22D8D835A}"/>
    <cellStyle name="Normal 5 5 3 5 2 2" xfId="26215" xr:uid="{6580319B-D1E3-4BFF-AB10-08D502C346AD}"/>
    <cellStyle name="Normal 5 5 3 5 2 2 2" xfId="26216" xr:uid="{4154E32A-4063-4442-8640-F3000848CF5F}"/>
    <cellStyle name="Normal 5 5 3 5 2 2 2 2" xfId="54145" xr:uid="{5D223E73-A3F4-4168-9490-E17642F20294}"/>
    <cellStyle name="Normal 5 5 3 5 2 2 3" xfId="54144" xr:uid="{DF1CCB06-9CCF-4E3A-8DF0-8521B00ADAE7}"/>
    <cellStyle name="Normal 5 5 3 5 2 3" xfId="26217" xr:uid="{8CF1BD84-35CF-4AA7-B0D8-5E24DD2C5DDD}"/>
    <cellStyle name="Normal 5 5 3 5 2 3 2" xfId="54146" xr:uid="{0BB93DD3-2CAE-4083-A5AF-FAB71CDD7922}"/>
    <cellStyle name="Normal 5 5 3 5 2 4" xfId="54143" xr:uid="{08435DED-A532-4470-B591-C256D88B483B}"/>
    <cellStyle name="Normal 5 5 3 5 3" xfId="26218" xr:uid="{D6B7DB10-9FB3-4CCF-A71E-EF17A8E39F07}"/>
    <cellStyle name="Normal 5 5 3 5 3 2" xfId="26219" xr:uid="{68B4CFF5-8B84-48F4-AFD8-8CB15A42AD6A}"/>
    <cellStyle name="Normal 5 5 3 5 3 2 2" xfId="54148" xr:uid="{E176D05D-06BE-4C88-B428-F4F1EA911B73}"/>
    <cellStyle name="Normal 5 5 3 5 3 3" xfId="54147" xr:uid="{422FEB5C-5853-431A-831B-68D1C6E7E68B}"/>
    <cellStyle name="Normal 5 5 3 5 4" xfId="26220" xr:uid="{FA935D9A-2EDE-4738-87AB-BB9AF52D2B2D}"/>
    <cellStyle name="Normal 5 5 3 5 4 2" xfId="54149" xr:uid="{32A67971-1197-4F56-9D21-B97C580AA3AA}"/>
    <cellStyle name="Normal 5 5 3 5 5" xfId="54142" xr:uid="{ED14F54F-CF3C-4004-B9D8-1463A4A64188}"/>
    <cellStyle name="Normal 5 5 3 6" xfId="26221" xr:uid="{757EF32A-7190-4419-8790-8436423F92A7}"/>
    <cellStyle name="Normal 5 5 3 6 2" xfId="26222" xr:uid="{A0A60166-11EA-4182-B205-97405E684827}"/>
    <cellStyle name="Normal 5 5 3 6 2 2" xfId="26223" xr:uid="{9F572D69-A11A-4F1C-B910-8156F042BBAD}"/>
    <cellStyle name="Normal 5 5 3 6 2 2 2" xfId="54152" xr:uid="{77CF2EAC-AE17-4EF9-BA9B-A8FBF5E451FE}"/>
    <cellStyle name="Normal 5 5 3 6 2 3" xfId="54151" xr:uid="{5876BFF1-4648-47B4-A006-40CC32F8B69C}"/>
    <cellStyle name="Normal 5 5 3 6 3" xfId="26224" xr:uid="{CBA6B9A6-5CB6-43FF-BC21-D5BD5A1CD6D9}"/>
    <cellStyle name="Normal 5 5 3 6 3 2" xfId="54153" xr:uid="{F35D6F4C-6DA5-45F4-A6A8-0BE25608A8B9}"/>
    <cellStyle name="Normal 5 5 3 6 4" xfId="54150" xr:uid="{87D9D756-5AEC-47AE-8714-A26A29CEF3F2}"/>
    <cellStyle name="Normal 5 5 3 7" xfId="26225" xr:uid="{BE9C63BB-6076-4D3F-B5E8-A46A3A64B253}"/>
    <cellStyle name="Normal 5 5 3 7 2" xfId="26226" xr:uid="{A0426F84-F890-48AA-A942-56D8FCDEAEFA}"/>
    <cellStyle name="Normal 5 5 3 7 2 2" xfId="54155" xr:uid="{890176FE-B3C3-49DC-8666-E39A5C24CBD9}"/>
    <cellStyle name="Normal 5 5 3 7 3" xfId="54154" xr:uid="{E1BE2468-C14F-4E21-AB63-2C46C8704E2A}"/>
    <cellStyle name="Normal 5 5 3 8" xfId="26227" xr:uid="{9A92F913-346C-4AAD-BB53-98198EF87C4C}"/>
    <cellStyle name="Normal 5 5 3 8 2" xfId="54156" xr:uid="{24992323-70F8-4F7D-BC20-436C63260993}"/>
    <cellStyle name="Normal 5 5 3 9" xfId="28014" xr:uid="{EDA7CEF2-DD0A-49E9-AD99-3D3E0E04E1A2}"/>
    <cellStyle name="Normal 5 5 3 9 2" xfId="55932" xr:uid="{A659334F-19C3-4F2A-BB61-FC6499E04E84}"/>
    <cellStyle name="Normal 5 5 4" xfId="462" xr:uid="{DC259D8D-EA8F-428E-ADBB-B7DBC5023A4A}"/>
    <cellStyle name="Normal 5 5 4 2" xfId="26228" xr:uid="{F1CE1963-D478-4DF6-B01F-DFFC5491F985}"/>
    <cellStyle name="Normal 5 5 4 2 2" xfId="26229" xr:uid="{99A35EE1-C1B2-44EE-A170-1C3ABE56AF64}"/>
    <cellStyle name="Normal 5 5 4 2 2 2" xfId="26230" xr:uid="{32A76372-2B57-4912-896B-EFCD6187D915}"/>
    <cellStyle name="Normal 5 5 4 2 2 2 2" xfId="26231" xr:uid="{1B78E9BD-AE15-4661-8D21-295338DDD63B}"/>
    <cellStyle name="Normal 5 5 4 2 2 2 2 2" xfId="26232" xr:uid="{CF3A86CD-F93A-455B-9DCB-B5F6B3840179}"/>
    <cellStyle name="Normal 5 5 4 2 2 2 2 2 2" xfId="54161" xr:uid="{106F1D99-2C8D-436E-83C9-2CCCB355DC2B}"/>
    <cellStyle name="Normal 5 5 4 2 2 2 2 3" xfId="54160" xr:uid="{4EBB9E3A-0148-41FA-8771-5543971CF85A}"/>
    <cellStyle name="Normal 5 5 4 2 2 2 3" xfId="26233" xr:uid="{D8EDCD54-93AD-4576-814F-888034007CCC}"/>
    <cellStyle name="Normal 5 5 4 2 2 2 3 2" xfId="54162" xr:uid="{7B5300DA-2833-44C4-910D-7C6D270AD96E}"/>
    <cellStyle name="Normal 5 5 4 2 2 2 4" xfId="54159" xr:uid="{DA96580C-DE7F-4331-AD77-633C1676407C}"/>
    <cellStyle name="Normal 5 5 4 2 2 3" xfId="26234" xr:uid="{0B1D33D0-ECC0-4F9E-99F0-6B3D394A9EF6}"/>
    <cellStyle name="Normal 5 5 4 2 2 3 2" xfId="26235" xr:uid="{A490C9B7-56AF-43F4-9AF9-AA7E7044A348}"/>
    <cellStyle name="Normal 5 5 4 2 2 3 2 2" xfId="54164" xr:uid="{2D6E17A3-5232-4DE3-8416-D94F9E80499F}"/>
    <cellStyle name="Normal 5 5 4 2 2 3 3" xfId="54163" xr:uid="{5C95D40A-393E-48C1-BA2D-14019CE9691F}"/>
    <cellStyle name="Normal 5 5 4 2 2 4" xfId="26236" xr:uid="{92DADC26-F093-4083-9891-E3C1FE168168}"/>
    <cellStyle name="Normal 5 5 4 2 2 4 2" xfId="54165" xr:uid="{B5AFAECA-CDF0-4D5F-B797-46FE6B9FC205}"/>
    <cellStyle name="Normal 5 5 4 2 2 5" xfId="54158" xr:uid="{34995A07-B7D3-4291-B9FD-A4BCD6824E60}"/>
    <cellStyle name="Normal 5 5 4 2 3" xfId="26237" xr:uid="{05213210-C815-484F-8546-142D9E85A3CC}"/>
    <cellStyle name="Normal 5 5 4 2 3 2" xfId="26238" xr:uid="{861C84C3-8F39-4050-91DD-DA92AC5A4EFF}"/>
    <cellStyle name="Normal 5 5 4 2 3 2 2" xfId="26239" xr:uid="{BB375DC2-42F1-4E54-ABEC-8EF1CEFE9F25}"/>
    <cellStyle name="Normal 5 5 4 2 3 2 2 2" xfId="54168" xr:uid="{86D029BB-1F87-47C3-8DEE-F934F18EAB98}"/>
    <cellStyle name="Normal 5 5 4 2 3 2 3" xfId="54167" xr:uid="{D08B8584-402B-4E13-B040-B837AD0A05C2}"/>
    <cellStyle name="Normal 5 5 4 2 3 3" xfId="26240" xr:uid="{77422754-91D0-4D1D-AF46-8D21448F6D16}"/>
    <cellStyle name="Normal 5 5 4 2 3 3 2" xfId="54169" xr:uid="{415618AF-4711-4FF6-8B65-25DDF4928F4C}"/>
    <cellStyle name="Normal 5 5 4 2 3 4" xfId="54166" xr:uid="{06DC3FF1-0160-4B9B-8A99-935A618C55D5}"/>
    <cellStyle name="Normal 5 5 4 2 4" xfId="26241" xr:uid="{E376785C-D035-4165-AB7B-D24EBCDF3EDB}"/>
    <cellStyle name="Normal 5 5 4 2 4 2" xfId="26242" xr:uid="{7DAC07BC-3B3A-4F99-B90A-68011CC0F045}"/>
    <cellStyle name="Normal 5 5 4 2 4 2 2" xfId="54171" xr:uid="{8AEC9557-2B3D-47A0-AD11-6127B6EB7644}"/>
    <cellStyle name="Normal 5 5 4 2 4 3" xfId="54170" xr:uid="{1223E72A-8628-48B4-B71D-633594673253}"/>
    <cellStyle name="Normal 5 5 4 2 5" xfId="26243" xr:uid="{16CD1B37-127A-44C8-B818-33449E3ACF3A}"/>
    <cellStyle name="Normal 5 5 4 2 5 2" xfId="54172" xr:uid="{27AA7810-AAC0-4475-9054-0995A9F9BE01}"/>
    <cellStyle name="Normal 5 5 4 2 6" xfId="54157" xr:uid="{CBAAAFC8-C70B-4112-83CC-FAF9802C4468}"/>
    <cellStyle name="Normal 5 5 4 3" xfId="26244" xr:uid="{D4D92B6E-1FB1-420A-B7EA-E297661EAC88}"/>
    <cellStyle name="Normal 5 5 4 3 2" xfId="26245" xr:uid="{A07D2CDF-D4A0-4120-ACC3-690D8D35F8D4}"/>
    <cellStyle name="Normal 5 5 4 3 2 2" xfId="26246" xr:uid="{77513312-5900-4608-82FB-A72E46C6B9C2}"/>
    <cellStyle name="Normal 5 5 4 3 2 2 2" xfId="26247" xr:uid="{55D7437A-0480-456C-87F0-E90F2B7253BF}"/>
    <cellStyle name="Normal 5 5 4 3 2 2 2 2" xfId="54176" xr:uid="{A6A0736D-CA5B-4062-93BC-3346167D3345}"/>
    <cellStyle name="Normal 5 5 4 3 2 2 3" xfId="54175" xr:uid="{A642F7D1-0798-442D-B9E5-FA6E3E6DCFB1}"/>
    <cellStyle name="Normal 5 5 4 3 2 3" xfId="26248" xr:uid="{FC77BCDB-1C70-43DD-854D-2DD2CD1A9B84}"/>
    <cellStyle name="Normal 5 5 4 3 2 3 2" xfId="54177" xr:uid="{7815A542-FC58-4C38-8330-AD6C5ACDFEC5}"/>
    <cellStyle name="Normal 5 5 4 3 2 4" xfId="54174" xr:uid="{C8DA2BF9-CBD8-4364-9C83-05D9DDA61545}"/>
    <cellStyle name="Normal 5 5 4 3 3" xfId="26249" xr:uid="{581AA5C6-7CC9-4028-BC9D-3D090168E3BC}"/>
    <cellStyle name="Normal 5 5 4 3 3 2" xfId="26250" xr:uid="{61BAF492-0CAF-4C96-96F6-F3BA1AFBF645}"/>
    <cellStyle name="Normal 5 5 4 3 3 2 2" xfId="54179" xr:uid="{F596C318-79A2-47FF-B547-71707BCA1157}"/>
    <cellStyle name="Normal 5 5 4 3 3 3" xfId="54178" xr:uid="{E2A8BA01-61E2-452F-BEE0-B3EB51FAF76D}"/>
    <cellStyle name="Normal 5 5 4 3 4" xfId="26251" xr:uid="{1D7B3290-B32D-4BBA-8FF2-8C38C5AE406E}"/>
    <cellStyle name="Normal 5 5 4 3 4 2" xfId="54180" xr:uid="{C9BA1657-8188-4590-B546-6B5862D32649}"/>
    <cellStyle name="Normal 5 5 4 3 5" xfId="54173" xr:uid="{DED9A9A3-36D6-48B0-8C15-03D0DB65D501}"/>
    <cellStyle name="Normal 5 5 4 4" xfId="26252" xr:uid="{B2A6ABB5-6B02-48F0-98F1-B7B3C6B8D738}"/>
    <cellStyle name="Normal 5 5 4 4 2" xfId="26253" xr:uid="{9CE60585-0374-4FA1-9CE8-4877AD0501D3}"/>
    <cellStyle name="Normal 5 5 4 4 2 2" xfId="26254" xr:uid="{882FA270-89F2-49E6-AAC3-13E77125C106}"/>
    <cellStyle name="Normal 5 5 4 4 2 2 2" xfId="26255" xr:uid="{6647EEC5-31A8-41E2-9C4D-46998FBEDA9A}"/>
    <cellStyle name="Normal 5 5 4 4 2 2 2 2" xfId="54184" xr:uid="{B28C296E-F130-494F-9EF0-68E2BDB88089}"/>
    <cellStyle name="Normal 5 5 4 4 2 2 3" xfId="54183" xr:uid="{F4566ED1-771D-4E95-AA80-468ABE2C8BF6}"/>
    <cellStyle name="Normal 5 5 4 4 2 3" xfId="26256" xr:uid="{B9764B9E-A628-469C-9532-DFA1792DB041}"/>
    <cellStyle name="Normal 5 5 4 4 2 3 2" xfId="54185" xr:uid="{6E44FC98-0716-4799-BB2E-899DB3649551}"/>
    <cellStyle name="Normal 5 5 4 4 2 4" xfId="54182" xr:uid="{E893A734-E986-4D77-8D17-67F651F8062F}"/>
    <cellStyle name="Normal 5 5 4 4 3" xfId="26257" xr:uid="{68103931-F7EA-44EB-A608-BC0F8DF575A9}"/>
    <cellStyle name="Normal 5 5 4 4 3 2" xfId="26258" xr:uid="{654AA79E-AE36-4B37-A7E5-11ED97A11FF4}"/>
    <cellStyle name="Normal 5 5 4 4 3 2 2" xfId="54187" xr:uid="{AE07341C-C2D9-4144-9A65-9BDDF2EA9F1F}"/>
    <cellStyle name="Normal 5 5 4 4 3 3" xfId="54186" xr:uid="{0FF677C2-2C06-4CF1-BCB9-019DEFD7EFD0}"/>
    <cellStyle name="Normal 5 5 4 4 4" xfId="26259" xr:uid="{CA7ED832-AC8F-4F78-A586-250ED8436EF8}"/>
    <cellStyle name="Normal 5 5 4 4 4 2" xfId="54188" xr:uid="{4DD21541-51EE-4614-A6A0-8EC44CA22914}"/>
    <cellStyle name="Normal 5 5 4 4 5" xfId="54181" xr:uid="{517E6649-03B5-4A12-A78A-35F7BFC94E71}"/>
    <cellStyle name="Normal 5 5 4 5" xfId="26260" xr:uid="{CA41205F-AAF7-4291-871A-0AC9FFC41E12}"/>
    <cellStyle name="Normal 5 5 4 5 2" xfId="26261" xr:uid="{D8C22E8E-ABA3-4E39-879E-F25EB2A8644E}"/>
    <cellStyle name="Normal 5 5 4 5 2 2" xfId="26262" xr:uid="{60C1763E-2D3C-4628-B607-E16AE54C67CF}"/>
    <cellStyle name="Normal 5 5 4 5 2 2 2" xfId="54191" xr:uid="{5178AC96-0C47-4094-88F9-D1937BD55902}"/>
    <cellStyle name="Normal 5 5 4 5 2 3" xfId="54190" xr:uid="{4B09F373-922A-40C0-86D6-C0FE8653D5A8}"/>
    <cellStyle name="Normal 5 5 4 5 3" xfId="26263" xr:uid="{1EFE41CD-6BD7-48BE-8333-923BBD4767B2}"/>
    <cellStyle name="Normal 5 5 4 5 3 2" xfId="54192" xr:uid="{41738F0B-2AAF-4767-AE6B-C19740BB1E48}"/>
    <cellStyle name="Normal 5 5 4 5 4" xfId="54189" xr:uid="{6BD63F10-321B-4065-9983-73B87731CE93}"/>
    <cellStyle name="Normal 5 5 4 6" xfId="26264" xr:uid="{41833A7E-6344-43D4-8691-88E8CBAFA744}"/>
    <cellStyle name="Normal 5 5 4 6 2" xfId="26265" xr:uid="{1219C72B-E80B-4CEF-B70E-ABBA6111652D}"/>
    <cellStyle name="Normal 5 5 4 6 2 2" xfId="54194" xr:uid="{F57BE4E2-427F-4439-BCFB-59EB318CE499}"/>
    <cellStyle name="Normal 5 5 4 6 3" xfId="54193" xr:uid="{CDC18CB2-44B0-4C65-A78A-4ADC41638140}"/>
    <cellStyle name="Normal 5 5 4 7" xfId="26266" xr:uid="{8FEE7424-480B-4230-8F78-4A58B1EBDDD7}"/>
    <cellStyle name="Normal 5 5 4 7 2" xfId="54195" xr:uid="{67F3E253-4B99-489E-AC84-E4DDBF86D6B2}"/>
    <cellStyle name="Normal 5 5 4 8" xfId="28441" xr:uid="{CB0A1719-6C6C-4AA2-843D-E36629AB5950}"/>
    <cellStyle name="Normal 5 5 5" xfId="26267" xr:uid="{4E060625-98AA-485A-9052-E77B09FDF30B}"/>
    <cellStyle name="Normal 5 5 5 2" xfId="26268" xr:uid="{9A45484B-DAF3-42DF-925C-48638D05F947}"/>
    <cellStyle name="Normal 5 5 5 2 2" xfId="26269" xr:uid="{76DAF552-6FF0-4D02-9690-ECE8A629743A}"/>
    <cellStyle name="Normal 5 5 5 2 2 2" xfId="26270" xr:uid="{62B51295-7222-4EC4-88C9-BE02ED5C1E8B}"/>
    <cellStyle name="Normal 5 5 5 2 2 2 2" xfId="26271" xr:uid="{AD208DCD-753A-419A-A12E-19FFE7D3C40E}"/>
    <cellStyle name="Normal 5 5 5 2 2 2 2 2" xfId="54200" xr:uid="{72AD0176-269D-48BC-8E18-801DFBD594A9}"/>
    <cellStyle name="Normal 5 5 5 2 2 2 3" xfId="54199" xr:uid="{A436D28E-ADC4-411B-8BC1-54BCCAA59E01}"/>
    <cellStyle name="Normal 5 5 5 2 2 3" xfId="26272" xr:uid="{C020CDB7-7B56-4093-8E26-1159D1000438}"/>
    <cellStyle name="Normal 5 5 5 2 2 3 2" xfId="54201" xr:uid="{9FB3C2C7-7998-4D57-9FC6-E16C30019302}"/>
    <cellStyle name="Normal 5 5 5 2 2 4" xfId="54198" xr:uid="{AB624881-230C-494E-9154-DD15F922EA0F}"/>
    <cellStyle name="Normal 5 5 5 2 3" xfId="26273" xr:uid="{41AE27D3-E16D-43AD-8BEE-ACDA770CE14D}"/>
    <cellStyle name="Normal 5 5 5 2 3 2" xfId="26274" xr:uid="{B75176EA-2FD9-46CC-879D-ACBAAC7A1C1B}"/>
    <cellStyle name="Normal 5 5 5 2 3 2 2" xfId="54203" xr:uid="{C91273A8-8412-4A60-86BC-80E102000C63}"/>
    <cellStyle name="Normal 5 5 5 2 3 3" xfId="54202" xr:uid="{9FEB7389-3D5D-4781-BB7E-840221BD9278}"/>
    <cellStyle name="Normal 5 5 5 2 4" xfId="26275" xr:uid="{1F8001D9-83DC-4ACD-B6C4-E76FCD064546}"/>
    <cellStyle name="Normal 5 5 5 2 4 2" xfId="54204" xr:uid="{D752E0DE-02FB-4C79-8F24-1364AB4C4C9F}"/>
    <cellStyle name="Normal 5 5 5 2 5" xfId="54197" xr:uid="{7ABFA84C-5A5A-4085-9C9A-18E7A5301D42}"/>
    <cellStyle name="Normal 5 5 5 3" xfId="26276" xr:uid="{E9840BD4-3833-44D7-81F4-06A120C2B444}"/>
    <cellStyle name="Normal 5 5 5 3 2" xfId="26277" xr:uid="{36451B8E-EB01-49CC-80D9-38E21FFD107B}"/>
    <cellStyle name="Normal 5 5 5 3 2 2" xfId="26278" xr:uid="{CF3627AA-3ACA-4C24-B07B-469208F0BD56}"/>
    <cellStyle name="Normal 5 5 5 3 2 2 2" xfId="54207" xr:uid="{111FC564-D79B-4935-A52B-675734E5C434}"/>
    <cellStyle name="Normal 5 5 5 3 2 3" xfId="54206" xr:uid="{F56DCA4A-A87E-49C6-A9C5-B186F467947F}"/>
    <cellStyle name="Normal 5 5 5 3 3" xfId="26279" xr:uid="{662C4538-314D-45CB-809F-219CFA79E34B}"/>
    <cellStyle name="Normal 5 5 5 3 3 2" xfId="54208" xr:uid="{6768EE08-FC40-4955-AC96-F6EB005FA536}"/>
    <cellStyle name="Normal 5 5 5 3 4" xfId="54205" xr:uid="{A49C5C49-F307-42B5-8B81-3AD5A00FDB6E}"/>
    <cellStyle name="Normal 5 5 5 4" xfId="26280" xr:uid="{06814948-5415-4652-969E-3553F5646852}"/>
    <cellStyle name="Normal 5 5 5 4 2" xfId="26281" xr:uid="{FBF97886-7052-4C56-849C-CFABE369465B}"/>
    <cellStyle name="Normal 5 5 5 4 2 2" xfId="54210" xr:uid="{8F053425-971A-44E6-BA03-F90AC40FBABC}"/>
    <cellStyle name="Normal 5 5 5 4 3" xfId="54209" xr:uid="{08C3E38D-6D51-448D-B2AF-955F687633FB}"/>
    <cellStyle name="Normal 5 5 5 5" xfId="26282" xr:uid="{D8E5013C-7CE0-470D-86B7-68CC402CF13C}"/>
    <cellStyle name="Normal 5 5 5 5 2" xfId="54211" xr:uid="{11C32D03-3E41-47B7-8DE2-0D6DCAFDC523}"/>
    <cellStyle name="Normal 5 5 5 6" xfId="54196" xr:uid="{B9BD51A5-A47E-4C8D-9ABE-DAF89AC4AADA}"/>
    <cellStyle name="Normal 5 5 6" xfId="26283" xr:uid="{F9D25AAE-A24D-4264-BB2F-DB28E263ECEF}"/>
    <cellStyle name="Normal 5 5 6 2" xfId="26284" xr:uid="{384F1D55-A39A-458C-ABA8-5512094A9FA3}"/>
    <cellStyle name="Normal 5 5 6 2 2" xfId="26285" xr:uid="{DE63E42E-A1A3-49CC-A07B-499FD127B6EA}"/>
    <cellStyle name="Normal 5 5 6 2 2 2" xfId="26286" xr:uid="{72AD3AAE-30FF-42AC-B35F-198FBD3216CB}"/>
    <cellStyle name="Normal 5 5 6 2 2 2 2" xfId="54215" xr:uid="{604363B8-AD16-4D9A-830D-6E7C3FD97CD4}"/>
    <cellStyle name="Normal 5 5 6 2 2 3" xfId="54214" xr:uid="{F06990C1-4DC3-4162-8918-E6BD36409C5B}"/>
    <cellStyle name="Normal 5 5 6 2 3" xfId="26287" xr:uid="{A40CB623-7046-402F-9B96-5C96D845E303}"/>
    <cellStyle name="Normal 5 5 6 2 3 2" xfId="54216" xr:uid="{46F02CCA-71DF-485D-8E09-CA4540B00186}"/>
    <cellStyle name="Normal 5 5 6 2 4" xfId="54213" xr:uid="{4ADC8AC0-9447-4190-8D1D-83604F1DAC49}"/>
    <cellStyle name="Normal 5 5 6 3" xfId="26288" xr:uid="{4B615229-7D9A-42FD-9F08-4FDBEC323E77}"/>
    <cellStyle name="Normal 5 5 6 3 2" xfId="26289" xr:uid="{D8DDF90B-02F7-4B15-99CA-2100815CC368}"/>
    <cellStyle name="Normal 5 5 6 3 2 2" xfId="54218" xr:uid="{BE69F29E-9203-416A-AF30-9CE9D8E8D901}"/>
    <cellStyle name="Normal 5 5 6 3 3" xfId="54217" xr:uid="{8F053343-7AA9-4401-9980-797711C692FD}"/>
    <cellStyle name="Normal 5 5 6 4" xfId="26290" xr:uid="{B52CA08B-1198-4CA1-A71F-3A34C304235A}"/>
    <cellStyle name="Normal 5 5 6 4 2" xfId="54219" xr:uid="{0F7B23C3-D73C-403E-ABD8-AE5CCD6EBBC0}"/>
    <cellStyle name="Normal 5 5 6 5" xfId="54212" xr:uid="{DCB5B98B-12D9-468B-A683-C00B3F313609}"/>
    <cellStyle name="Normal 5 5 7" xfId="26291" xr:uid="{06AFD920-2F3E-4ECF-AA0B-FD6B1E6869EC}"/>
    <cellStyle name="Normal 5 5 7 2" xfId="26292" xr:uid="{D92CE031-61E9-4483-9AE4-86F70B186AF0}"/>
    <cellStyle name="Normal 5 5 7 2 2" xfId="26293" xr:uid="{D1C85727-46D1-4BEC-878F-23FDC8E1E7D8}"/>
    <cellStyle name="Normal 5 5 7 2 2 2" xfId="26294" xr:uid="{CF41ABA6-62E2-47B2-B6CD-785B99DBAF26}"/>
    <cellStyle name="Normal 5 5 7 2 2 2 2" xfId="54223" xr:uid="{266E4595-E86D-4A1D-B9DD-80816DCB3DBA}"/>
    <cellStyle name="Normal 5 5 7 2 2 3" xfId="54222" xr:uid="{AC0FA061-D4CE-4ECA-B9DD-15A87911A3D8}"/>
    <cellStyle name="Normal 5 5 7 2 3" xfId="26295" xr:uid="{395ADB95-3F36-44D7-B96B-3128EE95A43A}"/>
    <cellStyle name="Normal 5 5 7 2 3 2" xfId="54224" xr:uid="{75631EED-AD90-4CAA-B5A1-62CB209E1B33}"/>
    <cellStyle name="Normal 5 5 7 2 4" xfId="54221" xr:uid="{B26F1C77-BC11-47E8-A49A-43A793E4DAEC}"/>
    <cellStyle name="Normal 5 5 7 3" xfId="26296" xr:uid="{661BA77D-21FA-481D-A7B6-BF4E26B3DBFA}"/>
    <cellStyle name="Normal 5 5 7 3 2" xfId="26297" xr:uid="{7D185695-72F8-43FF-868F-30D3ECA563AA}"/>
    <cellStyle name="Normal 5 5 7 3 2 2" xfId="54226" xr:uid="{49EB605A-308E-4213-9EBC-A79720B7F4BE}"/>
    <cellStyle name="Normal 5 5 7 3 3" xfId="54225" xr:uid="{9FC7D308-547A-47EB-BFAF-594EC04B3DA2}"/>
    <cellStyle name="Normal 5 5 7 4" xfId="26298" xr:uid="{272DE28D-094E-4F00-A708-01009B682674}"/>
    <cellStyle name="Normal 5 5 7 4 2" xfId="54227" xr:uid="{AE7F8698-404B-4239-9A86-0729C3162BE0}"/>
    <cellStyle name="Normal 5 5 7 5" xfId="54220" xr:uid="{EDF791F6-95BB-40FF-BE34-7372DA73B707}"/>
    <cellStyle name="Normal 5 5 8" xfId="26299" xr:uid="{8B709D24-3A39-4C20-8E55-0F5511439603}"/>
    <cellStyle name="Normal 5 5 8 2" xfId="26300" xr:uid="{C2034D7C-30FE-4AB8-965D-BF98448F1516}"/>
    <cellStyle name="Normal 5 5 8 2 2" xfId="26301" xr:uid="{8DBDA214-C704-450C-8628-2A48095159EC}"/>
    <cellStyle name="Normal 5 5 8 2 2 2" xfId="54230" xr:uid="{1883BA38-9262-46A6-9B7B-062B17D70496}"/>
    <cellStyle name="Normal 5 5 8 2 3" xfId="54229" xr:uid="{FAAEEA9D-B832-4595-BFA7-89E18A3CB86A}"/>
    <cellStyle name="Normal 5 5 8 3" xfId="26302" xr:uid="{94A7DB74-8FF7-4F8E-9442-D8190AB2B4F8}"/>
    <cellStyle name="Normal 5 5 8 3 2" xfId="54231" xr:uid="{AAF9825B-7001-4750-BD17-54D5E4A2EAF4}"/>
    <cellStyle name="Normal 5 5 8 4" xfId="54228" xr:uid="{111FA2E5-79E5-478B-B776-BAC1D016BBB3}"/>
    <cellStyle name="Normal 5 5 9" xfId="26303" xr:uid="{A09496C4-D31C-4297-846C-7E911951601C}"/>
    <cellStyle name="Normal 5 5 9 2" xfId="26304" xr:uid="{9E5E2372-30A3-4538-B4D8-53088C0003A3}"/>
    <cellStyle name="Normal 5 5 9 2 2" xfId="54233" xr:uid="{4C78A6C2-008C-4736-8842-C15D67742BD3}"/>
    <cellStyle name="Normal 5 5 9 3" xfId="54232" xr:uid="{0FE12357-3C03-4F2B-8864-2BADC9BB8941}"/>
    <cellStyle name="Normal 5 6" xfId="154" xr:uid="{17C3E841-3D2E-456F-8B11-05204A8CB631}"/>
    <cellStyle name="Normal 5 6 10" xfId="28015" xr:uid="{64646EAA-2C5B-4554-AD25-29140BEB518A}"/>
    <cellStyle name="Normal 5 6 10 2" xfId="55933" xr:uid="{07309C90-0740-4781-B3B8-FE4B7BD8AD18}"/>
    <cellStyle name="Normal 5 6 11" xfId="28136" xr:uid="{169A41A0-8A3C-4246-9C55-2601673842CC}"/>
    <cellStyle name="Normal 5 6 2" xfId="309" xr:uid="{D77EA03C-F48F-409B-AE10-2CA7C087377B}"/>
    <cellStyle name="Normal 5 6 2 10" xfId="28290" xr:uid="{7C70DFC1-8A46-4F01-9CEA-00EF88890EE0}"/>
    <cellStyle name="Normal 5 6 2 2" xfId="656" xr:uid="{34CF293A-701B-42C1-BA9D-7C97AFB001CD}"/>
    <cellStyle name="Normal 5 6 2 2 2" xfId="26305" xr:uid="{93DC43CF-C9AD-4A75-811B-89B7379790E8}"/>
    <cellStyle name="Normal 5 6 2 2 2 2" xfId="26306" xr:uid="{85A40FE6-0DAB-4893-A388-93447AA47EA6}"/>
    <cellStyle name="Normal 5 6 2 2 2 2 2" xfId="26307" xr:uid="{3C04432C-6CD3-423E-ADF7-D15512B9A783}"/>
    <cellStyle name="Normal 5 6 2 2 2 2 2 2" xfId="26308" xr:uid="{A4A498FD-B47D-4AC9-A59C-3518DF4C7B6E}"/>
    <cellStyle name="Normal 5 6 2 2 2 2 2 2 2" xfId="26309" xr:uid="{FCD184A4-27D2-43F2-A36E-E1926663D41F}"/>
    <cellStyle name="Normal 5 6 2 2 2 2 2 2 2 2" xfId="54238" xr:uid="{0412D7FC-8CAA-424D-AF05-DCCFBD168E55}"/>
    <cellStyle name="Normal 5 6 2 2 2 2 2 2 3" xfId="54237" xr:uid="{1E80D2E5-8404-48A4-B522-A7E9A9AA29C8}"/>
    <cellStyle name="Normal 5 6 2 2 2 2 2 3" xfId="26310" xr:uid="{196D9A2A-E1CA-4A42-B114-35FE9DF8EC0C}"/>
    <cellStyle name="Normal 5 6 2 2 2 2 2 3 2" xfId="54239" xr:uid="{9A18E5AB-4A0F-4724-86B9-B298FC072CF7}"/>
    <cellStyle name="Normal 5 6 2 2 2 2 2 4" xfId="54236" xr:uid="{6329A188-9218-4A80-85FE-E9AFF85D0F0D}"/>
    <cellStyle name="Normal 5 6 2 2 2 2 3" xfId="26311" xr:uid="{2E5D8621-1408-463A-8D5A-D377486483EC}"/>
    <cellStyle name="Normal 5 6 2 2 2 2 3 2" xfId="26312" xr:uid="{18675C19-1F4B-4779-8F61-C7FF1D122B92}"/>
    <cellStyle name="Normal 5 6 2 2 2 2 3 2 2" xfId="54241" xr:uid="{3D9352DA-B4CF-400B-9DD1-530091C28E29}"/>
    <cellStyle name="Normal 5 6 2 2 2 2 3 3" xfId="54240" xr:uid="{9F1C8202-D5B2-4167-BDA9-C775F3833A0F}"/>
    <cellStyle name="Normal 5 6 2 2 2 2 4" xfId="26313" xr:uid="{D89A8F3E-9DDB-46FE-99AA-CF06DF52F371}"/>
    <cellStyle name="Normal 5 6 2 2 2 2 4 2" xfId="54242" xr:uid="{C2C42BDA-596C-4A71-9330-42F8ED54E306}"/>
    <cellStyle name="Normal 5 6 2 2 2 2 5" xfId="54235" xr:uid="{9D7A7F41-F3B0-43CC-AC92-6B8898335AB1}"/>
    <cellStyle name="Normal 5 6 2 2 2 3" xfId="26314" xr:uid="{826943D7-A8DC-43B8-86E5-B24A6F226EF1}"/>
    <cellStyle name="Normal 5 6 2 2 2 3 2" xfId="26315" xr:uid="{E71DB92F-02C9-4A84-8244-8DA0B54B7D84}"/>
    <cellStyle name="Normal 5 6 2 2 2 3 2 2" xfId="26316" xr:uid="{EB5DF728-DF96-4A16-A562-C3155422C106}"/>
    <cellStyle name="Normal 5 6 2 2 2 3 2 2 2" xfId="54245" xr:uid="{8AE749F1-8140-4A63-8555-459712F50EBE}"/>
    <cellStyle name="Normal 5 6 2 2 2 3 2 3" xfId="54244" xr:uid="{82AC169C-8BD1-454D-8200-E456A4BB7D26}"/>
    <cellStyle name="Normal 5 6 2 2 2 3 3" xfId="26317" xr:uid="{E6107D6F-FA76-4292-8A79-6CFAD9248148}"/>
    <cellStyle name="Normal 5 6 2 2 2 3 3 2" xfId="54246" xr:uid="{3BBCFB7C-B5D8-443A-B63E-C6B569F1F815}"/>
    <cellStyle name="Normal 5 6 2 2 2 3 4" xfId="54243" xr:uid="{BD1AA471-FC50-4C34-B389-FE8E821C4394}"/>
    <cellStyle name="Normal 5 6 2 2 2 4" xfId="26318" xr:uid="{5AA8F173-8FD2-4D8A-BCFD-208DCC129D88}"/>
    <cellStyle name="Normal 5 6 2 2 2 4 2" xfId="26319" xr:uid="{FAAD15B4-CA99-4812-8946-8470DE755BA3}"/>
    <cellStyle name="Normal 5 6 2 2 2 4 2 2" xfId="54248" xr:uid="{AA5A7ECD-1D04-4E81-8746-F6C0AF5A8C0D}"/>
    <cellStyle name="Normal 5 6 2 2 2 4 3" xfId="54247" xr:uid="{55E64E15-B65A-48A5-A39E-8845C3E51B69}"/>
    <cellStyle name="Normal 5 6 2 2 2 5" xfId="26320" xr:uid="{99B9D3F0-02FA-408F-A455-BCA95578BD16}"/>
    <cellStyle name="Normal 5 6 2 2 2 5 2" xfId="54249" xr:uid="{B39F10F5-DB03-4669-8C51-56FAB6BB4092}"/>
    <cellStyle name="Normal 5 6 2 2 2 6" xfId="54234" xr:uid="{FB3F1DE1-92D0-4D39-96BC-EB483505B7B5}"/>
    <cellStyle name="Normal 5 6 2 2 3" xfId="26321" xr:uid="{C60CFBD1-060A-4713-BF52-C1C20E542DE2}"/>
    <cellStyle name="Normal 5 6 2 2 3 2" xfId="26322" xr:uid="{481B826D-78F2-4BB0-B4D4-504253827EAD}"/>
    <cellStyle name="Normal 5 6 2 2 3 2 2" xfId="26323" xr:uid="{C4A68813-BB07-430A-AE0D-40D9D45502C6}"/>
    <cellStyle name="Normal 5 6 2 2 3 2 2 2" xfId="26324" xr:uid="{3620E164-4F60-4B97-A6E6-AC3CBF448CB6}"/>
    <cellStyle name="Normal 5 6 2 2 3 2 2 2 2" xfId="54253" xr:uid="{CA8DA2DB-6EA6-4AD0-9AD4-63726A6B4AC1}"/>
    <cellStyle name="Normal 5 6 2 2 3 2 2 3" xfId="54252" xr:uid="{13904B8A-6269-40CB-B100-F1C09225C320}"/>
    <cellStyle name="Normal 5 6 2 2 3 2 3" xfId="26325" xr:uid="{5593FB85-E26B-45B2-AB2A-C4A9999FC060}"/>
    <cellStyle name="Normal 5 6 2 2 3 2 3 2" xfId="54254" xr:uid="{08CA5567-3293-48B8-BB21-19E4F47EC8B5}"/>
    <cellStyle name="Normal 5 6 2 2 3 2 4" xfId="54251" xr:uid="{FE2C51F3-CB76-42FD-AA00-EC948553C1B5}"/>
    <cellStyle name="Normal 5 6 2 2 3 3" xfId="26326" xr:uid="{1EE82A6B-9E49-4C89-9DA9-E3F54F98EDC3}"/>
    <cellStyle name="Normal 5 6 2 2 3 3 2" xfId="26327" xr:uid="{67C6500C-E7D0-4A50-99DA-8CEE245A846F}"/>
    <cellStyle name="Normal 5 6 2 2 3 3 2 2" xfId="54256" xr:uid="{29129A4F-47DE-471F-BCD4-F1DB65905579}"/>
    <cellStyle name="Normal 5 6 2 2 3 3 3" xfId="54255" xr:uid="{B93D0345-8585-4E4B-B766-F811A60C02E4}"/>
    <cellStyle name="Normal 5 6 2 2 3 4" xfId="26328" xr:uid="{D630E596-C6BD-4C5D-8792-923E6F864D99}"/>
    <cellStyle name="Normal 5 6 2 2 3 4 2" xfId="54257" xr:uid="{D429B062-FA6C-44C3-9D89-64775F1EB3CE}"/>
    <cellStyle name="Normal 5 6 2 2 3 5" xfId="54250" xr:uid="{E70D4049-49DC-4518-9C30-EC62B9A3789F}"/>
    <cellStyle name="Normal 5 6 2 2 4" xfId="26329" xr:uid="{2FD34CAB-8F77-4408-917E-A8F0BEEC02AF}"/>
    <cellStyle name="Normal 5 6 2 2 4 2" xfId="26330" xr:uid="{5790DB6A-2918-447D-B6A6-FBFC55057395}"/>
    <cellStyle name="Normal 5 6 2 2 4 2 2" xfId="26331" xr:uid="{03469D71-2E9D-42CA-AF0B-E463D5D71D4A}"/>
    <cellStyle name="Normal 5 6 2 2 4 2 2 2" xfId="26332" xr:uid="{B491C60C-206A-4A72-902F-BBC466BB08EB}"/>
    <cellStyle name="Normal 5 6 2 2 4 2 2 2 2" xfId="54261" xr:uid="{AB0CDA63-9588-4033-B021-C8B3D8928FAB}"/>
    <cellStyle name="Normal 5 6 2 2 4 2 2 3" xfId="54260" xr:uid="{04EAFAF3-2A5F-4FC6-A2B2-F2531957A4C6}"/>
    <cellStyle name="Normal 5 6 2 2 4 2 3" xfId="26333" xr:uid="{6F32B57F-2863-423A-B8BE-8333DA4925A2}"/>
    <cellStyle name="Normal 5 6 2 2 4 2 3 2" xfId="54262" xr:uid="{BFAF3AF9-ACB0-474D-9D4F-0279CDEF3EA4}"/>
    <cellStyle name="Normal 5 6 2 2 4 2 4" xfId="54259" xr:uid="{D663EBAE-65FB-43BE-928E-5E60EB6AE6E2}"/>
    <cellStyle name="Normal 5 6 2 2 4 3" xfId="26334" xr:uid="{3E064594-DECD-40D2-B771-7DA857AF918B}"/>
    <cellStyle name="Normal 5 6 2 2 4 3 2" xfId="26335" xr:uid="{3B9C7AD1-8C3C-484B-8619-BC9A89E5FC50}"/>
    <cellStyle name="Normal 5 6 2 2 4 3 2 2" xfId="54264" xr:uid="{67177BD7-3851-401C-BF4F-7F19467B1319}"/>
    <cellStyle name="Normal 5 6 2 2 4 3 3" xfId="54263" xr:uid="{8158093F-DC4C-4347-9B97-78720277ABA9}"/>
    <cellStyle name="Normal 5 6 2 2 4 4" xfId="26336" xr:uid="{69AD7A22-6FC7-4187-B7A7-FE6519B3CB47}"/>
    <cellStyle name="Normal 5 6 2 2 4 4 2" xfId="54265" xr:uid="{C69C1AC8-85AF-4733-B84E-A7E00C6E542F}"/>
    <cellStyle name="Normal 5 6 2 2 4 5" xfId="54258" xr:uid="{7E579AE9-140D-4665-8416-2E7675079BC6}"/>
    <cellStyle name="Normal 5 6 2 2 5" xfId="26337" xr:uid="{F3F73538-F78A-4C6B-A654-54964AD3465B}"/>
    <cellStyle name="Normal 5 6 2 2 5 2" xfId="26338" xr:uid="{AEBEB178-81E2-4E1D-8F48-92E92F799723}"/>
    <cellStyle name="Normal 5 6 2 2 5 2 2" xfId="26339" xr:uid="{CF8EDCFF-A5FA-4AC9-B533-4CBA46F0CEDD}"/>
    <cellStyle name="Normal 5 6 2 2 5 2 2 2" xfId="54268" xr:uid="{8F57087A-AE58-4380-A2B7-F5A6F77E6C17}"/>
    <cellStyle name="Normal 5 6 2 2 5 2 3" xfId="54267" xr:uid="{27BF551B-3F71-4BBA-B795-7B3E378CB1DF}"/>
    <cellStyle name="Normal 5 6 2 2 5 3" xfId="26340" xr:uid="{3F6AA79E-8E16-4918-B120-7EA8B471CA63}"/>
    <cellStyle name="Normal 5 6 2 2 5 3 2" xfId="54269" xr:uid="{96B56860-9303-4060-AB12-DF51F8170C93}"/>
    <cellStyle name="Normal 5 6 2 2 5 4" xfId="54266" xr:uid="{5676C68C-6DBB-491A-A9F7-985A6C9CE9DD}"/>
    <cellStyle name="Normal 5 6 2 2 6" xfId="26341" xr:uid="{149D0E8B-53E9-43B3-A0A9-E59EC7B5AE03}"/>
    <cellStyle name="Normal 5 6 2 2 6 2" xfId="26342" xr:uid="{85B80098-1D7A-4F5A-ABBE-90B353E66655}"/>
    <cellStyle name="Normal 5 6 2 2 6 2 2" xfId="54271" xr:uid="{60E3E07E-0B4F-4096-98B8-3C1FD5E0CAB2}"/>
    <cellStyle name="Normal 5 6 2 2 6 3" xfId="54270" xr:uid="{A9E41E25-7E6C-41A3-BE69-90EB5D20F256}"/>
    <cellStyle name="Normal 5 6 2 2 7" xfId="26343" xr:uid="{5166A65D-708A-4867-AA40-E14F6BFE051D}"/>
    <cellStyle name="Normal 5 6 2 2 7 2" xfId="54272" xr:uid="{A8EA5C28-BAD5-4D9F-9140-8476224FEE95}"/>
    <cellStyle name="Normal 5 6 2 2 8" xfId="28635" xr:uid="{DB740F04-C175-49B4-AEB1-4DB00996F223}"/>
    <cellStyle name="Normal 5 6 2 3" xfId="26344" xr:uid="{6339BF44-A2AF-43E7-84F3-98D309A6A364}"/>
    <cellStyle name="Normal 5 6 2 3 2" xfId="26345" xr:uid="{C5575D9A-FB8A-4767-A205-0B116880005F}"/>
    <cellStyle name="Normal 5 6 2 3 2 2" xfId="26346" xr:uid="{DC176800-D783-42F1-B6F7-1C36FB86767F}"/>
    <cellStyle name="Normal 5 6 2 3 2 2 2" xfId="26347" xr:uid="{A1655F8E-88F2-4482-B370-7CFAEA373011}"/>
    <cellStyle name="Normal 5 6 2 3 2 2 2 2" xfId="26348" xr:uid="{8F725B5C-3F3C-4ECC-A45B-7DC1AAFB84EF}"/>
    <cellStyle name="Normal 5 6 2 3 2 2 2 2 2" xfId="54277" xr:uid="{CCBB0B77-70FE-40B8-AF04-6C1EC332AF06}"/>
    <cellStyle name="Normal 5 6 2 3 2 2 2 3" xfId="54276" xr:uid="{8DA73CF3-1A80-4BBE-BAE1-EAF0482B17BB}"/>
    <cellStyle name="Normal 5 6 2 3 2 2 3" xfId="26349" xr:uid="{FC95DBCB-074E-426B-88DF-9E73CFD6A89D}"/>
    <cellStyle name="Normal 5 6 2 3 2 2 3 2" xfId="54278" xr:uid="{7AF0123D-EAF0-4519-B8D0-42F55A7115A3}"/>
    <cellStyle name="Normal 5 6 2 3 2 2 4" xfId="54275" xr:uid="{CED8CDD7-CDB8-4B99-AB66-DB24F0CA11EC}"/>
    <cellStyle name="Normal 5 6 2 3 2 3" xfId="26350" xr:uid="{6D7FA092-5C89-4C33-86A8-2D497FB6D931}"/>
    <cellStyle name="Normal 5 6 2 3 2 3 2" xfId="26351" xr:uid="{199E05DC-8B4F-463D-9E7A-B58F1890FDDA}"/>
    <cellStyle name="Normal 5 6 2 3 2 3 2 2" xfId="54280" xr:uid="{71FC4D20-6A8A-4A51-AAEA-537B71F748F6}"/>
    <cellStyle name="Normal 5 6 2 3 2 3 3" xfId="54279" xr:uid="{99A03D8E-BA64-4E1C-895A-8A213A5EF8EE}"/>
    <cellStyle name="Normal 5 6 2 3 2 4" xfId="26352" xr:uid="{7007F738-C48C-4433-B5BB-B0BE506B0235}"/>
    <cellStyle name="Normal 5 6 2 3 2 4 2" xfId="54281" xr:uid="{DFFFB38A-EF5F-4F19-A4E8-3186EEEBEB1C}"/>
    <cellStyle name="Normal 5 6 2 3 2 5" xfId="54274" xr:uid="{83DF91AF-09BC-46C7-B591-19C1A28E96B3}"/>
    <cellStyle name="Normal 5 6 2 3 3" xfId="26353" xr:uid="{EA69D772-FC10-450B-B2E8-595BBAD23F9F}"/>
    <cellStyle name="Normal 5 6 2 3 3 2" xfId="26354" xr:uid="{38C7DCD6-E75E-4FAB-BD3C-B7CF3EFDB94C}"/>
    <cellStyle name="Normal 5 6 2 3 3 2 2" xfId="26355" xr:uid="{CF3703AD-B58B-4333-A16F-E2A7762518B6}"/>
    <cellStyle name="Normal 5 6 2 3 3 2 2 2" xfId="54284" xr:uid="{B7CF938F-BEC3-467B-B602-9724EDCC8544}"/>
    <cellStyle name="Normal 5 6 2 3 3 2 3" xfId="54283" xr:uid="{1B978EC9-4275-4CB1-8222-EBF21437E98E}"/>
    <cellStyle name="Normal 5 6 2 3 3 3" xfId="26356" xr:uid="{83C8A3EF-F105-44EA-B987-F1B511A333C3}"/>
    <cellStyle name="Normal 5 6 2 3 3 3 2" xfId="54285" xr:uid="{5DF138B8-BF0C-4443-B455-E0F41A911748}"/>
    <cellStyle name="Normal 5 6 2 3 3 4" xfId="54282" xr:uid="{312C8A3C-A10B-4AC0-AD1D-05AA159DF357}"/>
    <cellStyle name="Normal 5 6 2 3 4" xfId="26357" xr:uid="{4C127EC5-C975-431F-A04E-D11448C87EEC}"/>
    <cellStyle name="Normal 5 6 2 3 4 2" xfId="26358" xr:uid="{92C30D06-B7CC-42B3-9491-F0F77FFE8270}"/>
    <cellStyle name="Normal 5 6 2 3 4 2 2" xfId="54287" xr:uid="{411E9C30-56E7-48DF-B28A-61290D817D2B}"/>
    <cellStyle name="Normal 5 6 2 3 4 3" xfId="54286" xr:uid="{D178E822-99FE-405C-8B85-4D0AF2BF5CDE}"/>
    <cellStyle name="Normal 5 6 2 3 5" xfId="26359" xr:uid="{E86BAB4B-D5BB-4160-8547-6E4EDB3A241D}"/>
    <cellStyle name="Normal 5 6 2 3 5 2" xfId="54288" xr:uid="{2B435A7A-A1B5-4F3E-9D10-8E2886698EDA}"/>
    <cellStyle name="Normal 5 6 2 3 6" xfId="54273" xr:uid="{01AEABFF-0DB3-437F-B857-546B1B63B770}"/>
    <cellStyle name="Normal 5 6 2 4" xfId="26360" xr:uid="{D5E55DC6-A675-4B9B-8CB1-AA579CA69984}"/>
    <cellStyle name="Normal 5 6 2 4 2" xfId="26361" xr:uid="{5DA5BF2D-FB9C-4F34-8DF8-8127026CE4D0}"/>
    <cellStyle name="Normal 5 6 2 4 2 2" xfId="26362" xr:uid="{10D695E0-23D6-4FA8-9447-B0A913BF3AAE}"/>
    <cellStyle name="Normal 5 6 2 4 2 2 2" xfId="26363" xr:uid="{42EFF00D-8674-4E27-819F-44C5F1FAD626}"/>
    <cellStyle name="Normal 5 6 2 4 2 2 2 2" xfId="54292" xr:uid="{D8EC73CE-7930-43BA-8EED-00309AC4405B}"/>
    <cellStyle name="Normal 5 6 2 4 2 2 3" xfId="54291" xr:uid="{E0B05E21-E538-43CE-AC36-766D9873AD25}"/>
    <cellStyle name="Normal 5 6 2 4 2 3" xfId="26364" xr:uid="{476453B6-CAE8-4B05-AF5E-FB32181226B2}"/>
    <cellStyle name="Normal 5 6 2 4 2 3 2" xfId="54293" xr:uid="{DAD98C8D-1944-4F1B-BBA9-5598F51BCA58}"/>
    <cellStyle name="Normal 5 6 2 4 2 4" xfId="54290" xr:uid="{77A500C8-ED15-4693-B2E1-9A6EE8CD23A9}"/>
    <cellStyle name="Normal 5 6 2 4 3" xfId="26365" xr:uid="{A4DBF3EE-C7D8-4E29-A574-9E4F52E79FF4}"/>
    <cellStyle name="Normal 5 6 2 4 3 2" xfId="26366" xr:uid="{F1E89152-1C7B-4740-B292-D21531AAAF54}"/>
    <cellStyle name="Normal 5 6 2 4 3 2 2" xfId="54295" xr:uid="{462224EF-2F28-4AD4-9792-713A0C279283}"/>
    <cellStyle name="Normal 5 6 2 4 3 3" xfId="54294" xr:uid="{7D78D4D6-1E90-4B30-8BA4-518EEA3688FC}"/>
    <cellStyle name="Normal 5 6 2 4 4" xfId="26367" xr:uid="{557DD309-EBC4-4105-9093-A6132CFB9349}"/>
    <cellStyle name="Normal 5 6 2 4 4 2" xfId="54296" xr:uid="{A43F9D82-5078-433A-B93B-9D300BAEF0EA}"/>
    <cellStyle name="Normal 5 6 2 4 5" xfId="54289" xr:uid="{DEBDD654-0E4F-49EB-B323-25ABED59D3B9}"/>
    <cellStyle name="Normal 5 6 2 5" xfId="26368" xr:uid="{402D3962-B5D2-4FB9-AD1D-D0DB18C25BF6}"/>
    <cellStyle name="Normal 5 6 2 5 2" xfId="26369" xr:uid="{CD12CEE1-3752-48D2-A18B-016ADE3AD211}"/>
    <cellStyle name="Normal 5 6 2 5 2 2" xfId="26370" xr:uid="{90FC3C4B-397C-4624-9DDB-5235300618DA}"/>
    <cellStyle name="Normal 5 6 2 5 2 2 2" xfId="26371" xr:uid="{8FC0C7AA-155D-4296-8E31-F9F0F4163B56}"/>
    <cellStyle name="Normal 5 6 2 5 2 2 2 2" xfId="54300" xr:uid="{75D1867C-A956-4CE8-B168-4224F30632C2}"/>
    <cellStyle name="Normal 5 6 2 5 2 2 3" xfId="54299" xr:uid="{2FFE01A1-0D16-485A-AB90-106505D6FDAF}"/>
    <cellStyle name="Normal 5 6 2 5 2 3" xfId="26372" xr:uid="{5B5A3439-0D0A-475E-AA1B-BD152A2BB1BD}"/>
    <cellStyle name="Normal 5 6 2 5 2 3 2" xfId="54301" xr:uid="{D128CD76-0A2D-4992-A9BD-0B4B1008627E}"/>
    <cellStyle name="Normal 5 6 2 5 2 4" xfId="54298" xr:uid="{F51C97B0-4FBD-4827-B12B-E1C603CA9CA6}"/>
    <cellStyle name="Normal 5 6 2 5 3" xfId="26373" xr:uid="{015B5BD0-147A-4104-B411-0F296530A8C9}"/>
    <cellStyle name="Normal 5 6 2 5 3 2" xfId="26374" xr:uid="{4097F156-5F7D-4E4E-A8EE-D1E433E933E5}"/>
    <cellStyle name="Normal 5 6 2 5 3 2 2" xfId="54303" xr:uid="{26B32727-B875-4F68-921D-B14C6332CD49}"/>
    <cellStyle name="Normal 5 6 2 5 3 3" xfId="54302" xr:uid="{EA5E6184-A74E-43A5-A597-CA8EC48E2C29}"/>
    <cellStyle name="Normal 5 6 2 5 4" xfId="26375" xr:uid="{92DFF93F-F58B-4848-AEFC-761B447D90F6}"/>
    <cellStyle name="Normal 5 6 2 5 4 2" xfId="54304" xr:uid="{E9B15266-8C00-4537-85FA-C3317B6389E3}"/>
    <cellStyle name="Normal 5 6 2 5 5" xfId="54297" xr:uid="{0C749006-6DF1-4B19-89C8-DFF1AC56B392}"/>
    <cellStyle name="Normal 5 6 2 6" xfId="26376" xr:uid="{FC4D357E-B4C0-4243-A7C6-1793C6745D69}"/>
    <cellStyle name="Normal 5 6 2 6 2" xfId="26377" xr:uid="{B7C9CE60-E643-4012-AD12-A8EB1CCD5D66}"/>
    <cellStyle name="Normal 5 6 2 6 2 2" xfId="26378" xr:uid="{73DBEB15-9C89-4AAE-A3F6-EEEC8D4855BF}"/>
    <cellStyle name="Normal 5 6 2 6 2 2 2" xfId="54307" xr:uid="{5A85A39F-C678-45F8-A435-AE73838B1B9F}"/>
    <cellStyle name="Normal 5 6 2 6 2 3" xfId="54306" xr:uid="{5E76D28A-F33A-4179-B95C-5DE28879A3B1}"/>
    <cellStyle name="Normal 5 6 2 6 3" xfId="26379" xr:uid="{CE478752-990F-46FB-A34A-2D87D25F199E}"/>
    <cellStyle name="Normal 5 6 2 6 3 2" xfId="54308" xr:uid="{8E3CED66-DCE3-46E3-978E-16240BF3AC96}"/>
    <cellStyle name="Normal 5 6 2 6 4" xfId="54305" xr:uid="{FF0FF38C-FEC7-46F8-8A8D-B5CF7773EFB8}"/>
    <cellStyle name="Normal 5 6 2 7" xfId="26380" xr:uid="{046AB93D-4DD7-4A96-B41E-27C298563FA4}"/>
    <cellStyle name="Normal 5 6 2 7 2" xfId="26381" xr:uid="{C556648D-FD6A-469F-A43F-3A3844F69A78}"/>
    <cellStyle name="Normal 5 6 2 7 2 2" xfId="54310" xr:uid="{4C87B802-D123-41E6-8D83-A09CAC417DA9}"/>
    <cellStyle name="Normal 5 6 2 7 3" xfId="54309" xr:uid="{5D267E2D-906D-49E3-9C5A-0954AF585913}"/>
    <cellStyle name="Normal 5 6 2 8" xfId="26382" xr:uid="{12BF14C7-620B-4989-8C24-691CCA1C3028}"/>
    <cellStyle name="Normal 5 6 2 8 2" xfId="54311" xr:uid="{7BCD2A31-2E33-488F-B721-BB1CC1DCB8BB}"/>
    <cellStyle name="Normal 5 6 2 9" xfId="28016" xr:uid="{BB5CD4E8-A30A-47F2-99AE-4F4F43DB5808}"/>
    <cellStyle name="Normal 5 6 2 9 2" xfId="55934" xr:uid="{C8826F83-4499-47B0-BD54-E57AD9A91616}"/>
    <cellStyle name="Normal 5 6 3" xfId="502" xr:uid="{73B4E265-C39C-4690-88E2-AF298AA1EC47}"/>
    <cellStyle name="Normal 5 6 3 2" xfId="26383" xr:uid="{484174AC-7C25-4BC8-B263-0D01A850725A}"/>
    <cellStyle name="Normal 5 6 3 2 2" xfId="26384" xr:uid="{E1F9BF86-5C26-4583-9CEE-1969FECEADF3}"/>
    <cellStyle name="Normal 5 6 3 2 2 2" xfId="26385" xr:uid="{61169D20-D578-4B63-965C-619BE9674C85}"/>
    <cellStyle name="Normal 5 6 3 2 2 2 2" xfId="26386" xr:uid="{F6C28B25-2FE7-428B-9EDC-497D21897A6D}"/>
    <cellStyle name="Normal 5 6 3 2 2 2 2 2" xfId="26387" xr:uid="{49110C72-0AE2-4454-8E34-156DB53C7F6C}"/>
    <cellStyle name="Normal 5 6 3 2 2 2 2 2 2" xfId="54316" xr:uid="{03D1D2E1-2B9F-4388-8DCD-D5943AECEE30}"/>
    <cellStyle name="Normal 5 6 3 2 2 2 2 3" xfId="54315" xr:uid="{71DCAD18-689D-4A03-91A8-BF95CF75BC8B}"/>
    <cellStyle name="Normal 5 6 3 2 2 2 3" xfId="26388" xr:uid="{A050D21C-6D95-4F98-84A4-6D60F5EB6745}"/>
    <cellStyle name="Normal 5 6 3 2 2 2 3 2" xfId="54317" xr:uid="{7A559768-D80A-409F-A9B5-9302C85A68BA}"/>
    <cellStyle name="Normal 5 6 3 2 2 2 4" xfId="54314" xr:uid="{69CB3845-46C5-43B9-BD1A-5289965281A3}"/>
    <cellStyle name="Normal 5 6 3 2 2 3" xfId="26389" xr:uid="{3F3BFC2A-3AEE-46D8-90FF-796B8F86A328}"/>
    <cellStyle name="Normal 5 6 3 2 2 3 2" xfId="26390" xr:uid="{A5C72786-8B79-4CAD-8EF7-0282E375902F}"/>
    <cellStyle name="Normal 5 6 3 2 2 3 2 2" xfId="54319" xr:uid="{39EACAA8-FF5F-436D-A717-EFD158FCE62C}"/>
    <cellStyle name="Normal 5 6 3 2 2 3 3" xfId="54318" xr:uid="{A0D9B7A1-895D-4289-AEEE-CC68081798D9}"/>
    <cellStyle name="Normal 5 6 3 2 2 4" xfId="26391" xr:uid="{6EA11FFB-F065-4F6E-B950-722AD8A5F0A4}"/>
    <cellStyle name="Normal 5 6 3 2 2 4 2" xfId="54320" xr:uid="{27BA3BB6-0F43-41DA-B79A-997C4F91E69F}"/>
    <cellStyle name="Normal 5 6 3 2 2 5" xfId="54313" xr:uid="{6C58DECF-3637-4157-948F-C5CF8B7AE008}"/>
    <cellStyle name="Normal 5 6 3 2 3" xfId="26392" xr:uid="{3C2C01A8-1A9A-4059-8B38-840D45DDB097}"/>
    <cellStyle name="Normal 5 6 3 2 3 2" xfId="26393" xr:uid="{BA4F0D90-69CA-4834-A343-5D6DE972F2B6}"/>
    <cellStyle name="Normal 5 6 3 2 3 2 2" xfId="26394" xr:uid="{6AAC06B7-4EE6-4FDB-A5CA-BB94D1C0A9B4}"/>
    <cellStyle name="Normal 5 6 3 2 3 2 2 2" xfId="54323" xr:uid="{DE800C73-09E5-4900-A893-E1A9A7ECE253}"/>
    <cellStyle name="Normal 5 6 3 2 3 2 3" xfId="54322" xr:uid="{09ED16A8-7104-4E28-9F35-8589D004DB57}"/>
    <cellStyle name="Normal 5 6 3 2 3 3" xfId="26395" xr:uid="{A8C886DD-B6EF-4B21-A688-692BF3607B76}"/>
    <cellStyle name="Normal 5 6 3 2 3 3 2" xfId="54324" xr:uid="{2A4BA983-E83A-4862-B28F-BF53F4404311}"/>
    <cellStyle name="Normal 5 6 3 2 3 4" xfId="54321" xr:uid="{F51DEED9-3AED-4C14-B57C-A1067FAB8CB8}"/>
    <cellStyle name="Normal 5 6 3 2 4" xfId="26396" xr:uid="{C2B98791-07EE-4131-9073-FA57D0B158CC}"/>
    <cellStyle name="Normal 5 6 3 2 4 2" xfId="26397" xr:uid="{4DBBBCDB-225D-4229-B86F-16491B0A4308}"/>
    <cellStyle name="Normal 5 6 3 2 4 2 2" xfId="54326" xr:uid="{045D3F32-432F-4048-B19B-2DD399415BD7}"/>
    <cellStyle name="Normal 5 6 3 2 4 3" xfId="54325" xr:uid="{0C4C7E2E-FD9D-4B00-8469-459E03F956BD}"/>
    <cellStyle name="Normal 5 6 3 2 5" xfId="26398" xr:uid="{5BEC1AB7-789F-4629-92C4-4D0A6DAB0EB0}"/>
    <cellStyle name="Normal 5 6 3 2 5 2" xfId="54327" xr:uid="{053406C5-E4C6-4FA2-B6CF-FBBB65BA07B5}"/>
    <cellStyle name="Normal 5 6 3 2 6" xfId="54312" xr:uid="{63B4A939-8689-4221-8684-790FEB9B8828}"/>
    <cellStyle name="Normal 5 6 3 3" xfId="26399" xr:uid="{8400FE36-4ADB-4284-B0DF-4AC6A7A1DD6A}"/>
    <cellStyle name="Normal 5 6 3 3 2" xfId="26400" xr:uid="{BE1D2966-C05E-434F-88CC-978A642451A5}"/>
    <cellStyle name="Normal 5 6 3 3 2 2" xfId="26401" xr:uid="{360530CA-1F45-4CD2-B077-9B268A2ED51E}"/>
    <cellStyle name="Normal 5 6 3 3 2 2 2" xfId="26402" xr:uid="{F3268CBA-2605-4886-A937-9B0C3301DE73}"/>
    <cellStyle name="Normal 5 6 3 3 2 2 2 2" xfId="54331" xr:uid="{EC260718-5130-4ACD-811A-65DE1B352D5A}"/>
    <cellStyle name="Normal 5 6 3 3 2 2 3" xfId="54330" xr:uid="{7C14A8ED-EC69-469A-B220-7123C47B7144}"/>
    <cellStyle name="Normal 5 6 3 3 2 3" xfId="26403" xr:uid="{778BFCF4-2223-4565-84DE-ACE933937F45}"/>
    <cellStyle name="Normal 5 6 3 3 2 3 2" xfId="54332" xr:uid="{D2CA38D4-D800-49F6-9A30-6F5A84E9E766}"/>
    <cellStyle name="Normal 5 6 3 3 2 4" xfId="54329" xr:uid="{7FBBA59E-EB44-4E4D-BD44-4E3A0D934C97}"/>
    <cellStyle name="Normal 5 6 3 3 3" xfId="26404" xr:uid="{910EE401-6B37-494C-8017-EC36B6EAEE56}"/>
    <cellStyle name="Normal 5 6 3 3 3 2" xfId="26405" xr:uid="{B6CC134A-CBF1-49C3-B11B-4D18FA2D3942}"/>
    <cellStyle name="Normal 5 6 3 3 3 2 2" xfId="54334" xr:uid="{FE31C62A-1BF1-41E7-A102-62BCE2EE28BE}"/>
    <cellStyle name="Normal 5 6 3 3 3 3" xfId="54333" xr:uid="{DEEAFC2C-F3A0-4520-8C60-D08E3AB52B62}"/>
    <cellStyle name="Normal 5 6 3 3 4" xfId="26406" xr:uid="{8AFC3F63-81EA-4117-837A-110ED1310384}"/>
    <cellStyle name="Normal 5 6 3 3 4 2" xfId="54335" xr:uid="{9E3874F8-2437-464C-98D9-882A839EA594}"/>
    <cellStyle name="Normal 5 6 3 3 5" xfId="54328" xr:uid="{DBB32690-C5DE-4D62-B28C-E9EDC3604F30}"/>
    <cellStyle name="Normal 5 6 3 4" xfId="26407" xr:uid="{8011C38A-1658-4898-9A98-B98FFDF98DFB}"/>
    <cellStyle name="Normal 5 6 3 4 2" xfId="26408" xr:uid="{89ED9BBA-5932-4B98-800E-2968B3108F26}"/>
    <cellStyle name="Normal 5 6 3 4 2 2" xfId="26409" xr:uid="{7AC9C805-B360-4C67-AC1A-3721EB08D2B0}"/>
    <cellStyle name="Normal 5 6 3 4 2 2 2" xfId="26410" xr:uid="{7F677351-8C7F-4CB6-ADD5-A54898DBE0EB}"/>
    <cellStyle name="Normal 5 6 3 4 2 2 2 2" xfId="54339" xr:uid="{4EB83A90-28F3-40BD-8A03-D5CF22BBEC3A}"/>
    <cellStyle name="Normal 5 6 3 4 2 2 3" xfId="54338" xr:uid="{4820A999-6F15-4910-9589-4F663F2B9CC1}"/>
    <cellStyle name="Normal 5 6 3 4 2 3" xfId="26411" xr:uid="{014330FB-E6F2-4891-8419-0D2DA0AA8B7A}"/>
    <cellStyle name="Normal 5 6 3 4 2 3 2" xfId="54340" xr:uid="{1108B892-A219-4941-AA98-483DBC8979C9}"/>
    <cellStyle name="Normal 5 6 3 4 2 4" xfId="54337" xr:uid="{5D3075EB-021F-401C-8FC7-D15DBDF58F71}"/>
    <cellStyle name="Normal 5 6 3 4 3" xfId="26412" xr:uid="{3341230D-C5A2-4E24-8B6F-F69FD5E0C2F2}"/>
    <cellStyle name="Normal 5 6 3 4 3 2" xfId="26413" xr:uid="{BA3C2DDA-35A7-4259-8A49-B8BD8EEDA69C}"/>
    <cellStyle name="Normal 5 6 3 4 3 2 2" xfId="54342" xr:uid="{9A667B08-929A-4F9F-81BF-949D22C3A402}"/>
    <cellStyle name="Normal 5 6 3 4 3 3" xfId="54341" xr:uid="{DEFD2524-AE44-4C66-A1BF-8EF8BC625E35}"/>
    <cellStyle name="Normal 5 6 3 4 4" xfId="26414" xr:uid="{65C6EC60-F7F3-400D-9F62-23E939F5F3A9}"/>
    <cellStyle name="Normal 5 6 3 4 4 2" xfId="54343" xr:uid="{E7A738C5-DEB9-4757-9098-DB913C3066FA}"/>
    <cellStyle name="Normal 5 6 3 4 5" xfId="54336" xr:uid="{581D5839-79AF-46CB-A120-A6FA169C983E}"/>
    <cellStyle name="Normal 5 6 3 5" xfId="26415" xr:uid="{BE21301E-B69A-4050-BFE7-83D1AC0D1842}"/>
    <cellStyle name="Normal 5 6 3 5 2" xfId="26416" xr:uid="{F4A09E76-134D-40BF-A82C-835E36A58730}"/>
    <cellStyle name="Normal 5 6 3 5 2 2" xfId="26417" xr:uid="{E3B63DDC-BF5D-465A-9603-FB95CAA84AC9}"/>
    <cellStyle name="Normal 5 6 3 5 2 2 2" xfId="54346" xr:uid="{DDBA8828-755F-4629-9D4D-11F380AE0571}"/>
    <cellStyle name="Normal 5 6 3 5 2 3" xfId="54345" xr:uid="{4432B4E6-54C2-4AF7-9AA0-67A2E8512D12}"/>
    <cellStyle name="Normal 5 6 3 5 3" xfId="26418" xr:uid="{026299F8-56E2-4C2C-968A-A045AAE94F3A}"/>
    <cellStyle name="Normal 5 6 3 5 3 2" xfId="54347" xr:uid="{9B5AFFDB-467F-46DE-B24E-43A60017DAC7}"/>
    <cellStyle name="Normal 5 6 3 5 4" xfId="54344" xr:uid="{B97AFB4B-7270-4F7C-8429-B85572F4903C}"/>
    <cellStyle name="Normal 5 6 3 6" xfId="26419" xr:uid="{1BA8E65E-69A1-46A5-A53F-CAAE49D96E45}"/>
    <cellStyle name="Normal 5 6 3 6 2" xfId="26420" xr:uid="{39193C65-3BE3-4289-971B-9BB43227F5A1}"/>
    <cellStyle name="Normal 5 6 3 6 2 2" xfId="54349" xr:uid="{91A17E0D-B203-463F-B949-5EC166E74FB2}"/>
    <cellStyle name="Normal 5 6 3 6 3" xfId="54348" xr:uid="{1A7319C6-8DBC-4580-B384-B8D688051ADF}"/>
    <cellStyle name="Normal 5 6 3 7" xfId="26421" xr:uid="{CA3FFC82-49BC-4AD5-B5A2-0A55F3211A31}"/>
    <cellStyle name="Normal 5 6 3 7 2" xfId="54350" xr:uid="{046263FF-480E-4EC6-8A6F-116CE44B1779}"/>
    <cellStyle name="Normal 5 6 3 8" xfId="28481" xr:uid="{4770D64E-CB48-44E7-AFA9-C1BBEB37F1B7}"/>
    <cellStyle name="Normal 5 6 4" xfId="26422" xr:uid="{4247A626-693C-43BE-B431-D517538FF8E6}"/>
    <cellStyle name="Normal 5 6 4 2" xfId="26423" xr:uid="{F9F6150A-18CC-4F53-9711-BD37CEF83EC3}"/>
    <cellStyle name="Normal 5 6 4 2 2" xfId="26424" xr:uid="{A662A542-CADF-47A1-B5E3-9480A6FD736E}"/>
    <cellStyle name="Normal 5 6 4 2 2 2" xfId="26425" xr:uid="{029A6601-4142-4D50-BBE4-6A3D94A8D408}"/>
    <cellStyle name="Normal 5 6 4 2 2 2 2" xfId="26426" xr:uid="{5BFF566F-50D9-4353-B6E1-F99A2954EBE8}"/>
    <cellStyle name="Normal 5 6 4 2 2 2 2 2" xfId="54355" xr:uid="{896F6CAC-30BA-46A9-95C9-B7841DD9FAD9}"/>
    <cellStyle name="Normal 5 6 4 2 2 2 3" xfId="54354" xr:uid="{BABF0F4D-BBFC-49FC-BEC5-06F4FAA9CE72}"/>
    <cellStyle name="Normal 5 6 4 2 2 3" xfId="26427" xr:uid="{710CC51C-0E11-4DDE-8CEB-8D892358EC9E}"/>
    <cellStyle name="Normal 5 6 4 2 2 3 2" xfId="54356" xr:uid="{5A7AA5E4-06F6-427F-A0B8-962756A19243}"/>
    <cellStyle name="Normal 5 6 4 2 2 4" xfId="54353" xr:uid="{E9E92EB2-66FD-43AD-AFC4-A6D335609FC8}"/>
    <cellStyle name="Normal 5 6 4 2 3" xfId="26428" xr:uid="{00682DA4-041D-4819-9FCE-5C1B4C17BDE5}"/>
    <cellStyle name="Normal 5 6 4 2 3 2" xfId="26429" xr:uid="{774D3DB6-1F4F-4F15-83F3-48E37F1E2065}"/>
    <cellStyle name="Normal 5 6 4 2 3 2 2" xfId="54358" xr:uid="{666CBDFF-9C58-4D93-8384-47B3D4D3886F}"/>
    <cellStyle name="Normal 5 6 4 2 3 3" xfId="54357" xr:uid="{7B4C05AB-74FC-4E83-B78F-D825D2B38D00}"/>
    <cellStyle name="Normal 5 6 4 2 4" xfId="26430" xr:uid="{07E35C96-8395-4C02-9518-35F911A86564}"/>
    <cellStyle name="Normal 5 6 4 2 4 2" xfId="54359" xr:uid="{13BCF5C6-017E-44DD-B50F-3A4898FBB1E8}"/>
    <cellStyle name="Normal 5 6 4 2 5" xfId="54352" xr:uid="{491A1A34-D1B2-49CD-8F6B-028553451279}"/>
    <cellStyle name="Normal 5 6 4 3" xfId="26431" xr:uid="{B8F8F121-CBFF-4181-BE47-0B97B258F949}"/>
    <cellStyle name="Normal 5 6 4 3 2" xfId="26432" xr:uid="{C174C8E9-00B3-4151-9FDA-F1B97B1462A6}"/>
    <cellStyle name="Normal 5 6 4 3 2 2" xfId="26433" xr:uid="{FA868F4A-EDE8-4773-BF09-0D9E26EA1805}"/>
    <cellStyle name="Normal 5 6 4 3 2 2 2" xfId="54362" xr:uid="{D1A01466-2DB4-4109-B9E6-206F4A6AE40D}"/>
    <cellStyle name="Normal 5 6 4 3 2 3" xfId="54361" xr:uid="{479513F7-5A4D-46F3-9A9E-8E9D9DA31F26}"/>
    <cellStyle name="Normal 5 6 4 3 3" xfId="26434" xr:uid="{716919D6-E7E5-42C1-9787-B982D89AEA78}"/>
    <cellStyle name="Normal 5 6 4 3 3 2" xfId="54363" xr:uid="{65B3A50D-5753-4F30-ABD7-9457BB68D5D8}"/>
    <cellStyle name="Normal 5 6 4 3 4" xfId="54360" xr:uid="{E730BB8C-5C9C-4A40-9E3A-43BF3F251447}"/>
    <cellStyle name="Normal 5 6 4 4" xfId="26435" xr:uid="{92852748-7DB2-467A-B389-D08EBD114622}"/>
    <cellStyle name="Normal 5 6 4 4 2" xfId="26436" xr:uid="{DED6CC02-5266-4881-9B91-DE3C09B69A93}"/>
    <cellStyle name="Normal 5 6 4 4 2 2" xfId="54365" xr:uid="{93CEA7D0-AEA5-4046-A684-A18EE1142F49}"/>
    <cellStyle name="Normal 5 6 4 4 3" xfId="54364" xr:uid="{174D5DA7-7CE6-4590-93CA-78F27956EC37}"/>
    <cellStyle name="Normal 5 6 4 5" xfId="26437" xr:uid="{5E19EE2F-48D1-4D62-A02E-E8091704CAE7}"/>
    <cellStyle name="Normal 5 6 4 5 2" xfId="54366" xr:uid="{B63D0102-BBD8-45F2-A09A-48BF7771EF49}"/>
    <cellStyle name="Normal 5 6 4 6" xfId="54351" xr:uid="{1B28A8CC-D2D2-44A8-9F0D-EE1D2161E9E5}"/>
    <cellStyle name="Normal 5 6 5" xfId="26438" xr:uid="{EBF10367-48EC-4D6E-B5CA-BF7EE4E23239}"/>
    <cellStyle name="Normal 5 6 5 2" xfId="26439" xr:uid="{A8207FFC-BBEC-4B03-AC40-373F36526C56}"/>
    <cellStyle name="Normal 5 6 5 2 2" xfId="26440" xr:uid="{D2CDAABF-C5A7-4E25-81A3-6A30F0D68C26}"/>
    <cellStyle name="Normal 5 6 5 2 2 2" xfId="26441" xr:uid="{9046334A-8359-4993-8354-12B741109E7F}"/>
    <cellStyle name="Normal 5 6 5 2 2 2 2" xfId="54370" xr:uid="{DD537604-957E-4063-8924-9C28952BA0E5}"/>
    <cellStyle name="Normal 5 6 5 2 2 3" xfId="54369" xr:uid="{1E6D1165-CB15-4EDD-9583-89A20974F5AB}"/>
    <cellStyle name="Normal 5 6 5 2 3" xfId="26442" xr:uid="{FF27F660-4509-4024-94FB-CD862CF539A5}"/>
    <cellStyle name="Normal 5 6 5 2 3 2" xfId="54371" xr:uid="{C8A36F35-7932-47AA-B601-4EBF6E5C308E}"/>
    <cellStyle name="Normal 5 6 5 2 4" xfId="54368" xr:uid="{DD3C7361-F423-4B71-A024-AEE04BA98FCC}"/>
    <cellStyle name="Normal 5 6 5 3" xfId="26443" xr:uid="{12C12442-F865-4E02-A99C-6BB17D3FD8E7}"/>
    <cellStyle name="Normal 5 6 5 3 2" xfId="26444" xr:uid="{CD1F82A0-59AA-4F5D-9C56-E737A8406FB1}"/>
    <cellStyle name="Normal 5 6 5 3 2 2" xfId="54373" xr:uid="{64016CA0-D66A-4AF6-9C31-C77DD4E925D9}"/>
    <cellStyle name="Normal 5 6 5 3 3" xfId="54372" xr:uid="{47BE5A0F-90A1-4C51-8C9B-A7327049B43A}"/>
    <cellStyle name="Normal 5 6 5 4" xfId="26445" xr:uid="{B93756F0-1C12-4B0A-AF19-2FD2AE783D48}"/>
    <cellStyle name="Normal 5 6 5 4 2" xfId="54374" xr:uid="{247F6FD7-7A21-4755-9973-2CE749E304F4}"/>
    <cellStyle name="Normal 5 6 5 5" xfId="54367" xr:uid="{654AB5D9-B3F0-4772-8C72-D1CC275F7CAE}"/>
    <cellStyle name="Normal 5 6 6" xfId="26446" xr:uid="{1D0ABED6-CDB3-4E9A-8329-A563743FCE20}"/>
    <cellStyle name="Normal 5 6 6 2" xfId="26447" xr:uid="{2FD9C30C-F0A0-4F1B-B0C6-7859E51A7DD9}"/>
    <cellStyle name="Normal 5 6 6 2 2" xfId="26448" xr:uid="{00702C78-2262-49FC-9D00-A33373BB5DF6}"/>
    <cellStyle name="Normal 5 6 6 2 2 2" xfId="26449" xr:uid="{9670B7AC-F379-43E8-A5EC-DC6CDA86DF22}"/>
    <cellStyle name="Normal 5 6 6 2 2 2 2" xfId="54378" xr:uid="{4831B4DE-8EF7-4D5F-BB5C-BD64882CF3BE}"/>
    <cellStyle name="Normal 5 6 6 2 2 3" xfId="54377" xr:uid="{DC9505DE-BAF6-4EA4-B05A-6626A478B66F}"/>
    <cellStyle name="Normal 5 6 6 2 3" xfId="26450" xr:uid="{D3CD449D-A5AA-414B-B1EC-35F59F78D4BF}"/>
    <cellStyle name="Normal 5 6 6 2 3 2" xfId="54379" xr:uid="{13B594A4-C570-46E4-9363-5A2C2A0DF1FD}"/>
    <cellStyle name="Normal 5 6 6 2 4" xfId="54376" xr:uid="{F98E7AA8-6812-4922-B3B3-53C392E108C1}"/>
    <cellStyle name="Normal 5 6 6 3" xfId="26451" xr:uid="{2A2EA25A-3330-459E-BA92-1E6D82659DC5}"/>
    <cellStyle name="Normal 5 6 6 3 2" xfId="26452" xr:uid="{BBE6E321-8A65-468C-B6DF-4E9875C4119A}"/>
    <cellStyle name="Normal 5 6 6 3 2 2" xfId="54381" xr:uid="{A00889E3-2F6C-4789-A00A-8093C45C3B27}"/>
    <cellStyle name="Normal 5 6 6 3 3" xfId="54380" xr:uid="{A262E2C9-6AF4-46BA-8D41-9AC0AB8FE4E7}"/>
    <cellStyle name="Normal 5 6 6 4" xfId="26453" xr:uid="{E70BBA3B-FCB1-4E76-80ED-B79882A4E6E5}"/>
    <cellStyle name="Normal 5 6 6 4 2" xfId="54382" xr:uid="{FCC8B83C-DD80-4127-A674-CAEAE303CB0A}"/>
    <cellStyle name="Normal 5 6 6 5" xfId="54375" xr:uid="{1938153C-AA39-428C-AC5A-416C71520CDE}"/>
    <cellStyle name="Normal 5 6 7" xfId="26454" xr:uid="{0427012F-D62B-4F1C-A410-C9600F8A484B}"/>
    <cellStyle name="Normal 5 6 7 2" xfId="26455" xr:uid="{AE8F4BA2-08DC-432C-A97F-6F48F6DD192E}"/>
    <cellStyle name="Normal 5 6 7 2 2" xfId="26456" xr:uid="{195CDF8B-CA45-4191-A1EA-FF794CBC09EC}"/>
    <cellStyle name="Normal 5 6 7 2 2 2" xfId="54385" xr:uid="{3EA9C0D2-3C34-4261-A424-34CAD7456B4E}"/>
    <cellStyle name="Normal 5 6 7 2 3" xfId="54384" xr:uid="{48DFFF51-02CA-4DFD-B209-EBC08D17326D}"/>
    <cellStyle name="Normal 5 6 7 3" xfId="26457" xr:uid="{1408C778-96D5-44EB-9C51-193CA136A690}"/>
    <cellStyle name="Normal 5 6 7 3 2" xfId="54386" xr:uid="{57689741-1BDE-4122-8307-EC8F284D327D}"/>
    <cellStyle name="Normal 5 6 7 4" xfId="54383" xr:uid="{C4FE8240-345E-41F1-9F49-EE541A5B3CB3}"/>
    <cellStyle name="Normal 5 6 8" xfId="26458" xr:uid="{BFD24F5A-9CDC-48DC-9312-5434A879811B}"/>
    <cellStyle name="Normal 5 6 8 2" xfId="26459" xr:uid="{C71B30D8-6E16-4E51-8131-B5CDC1DC4E47}"/>
    <cellStyle name="Normal 5 6 8 2 2" xfId="54388" xr:uid="{9E1CBDB2-7DAF-496E-AE98-1D16062FCC16}"/>
    <cellStyle name="Normal 5 6 8 3" xfId="54387" xr:uid="{AF006E3D-8E0F-455F-AC6B-DA10588661E2}"/>
    <cellStyle name="Normal 5 6 9" xfId="26460" xr:uid="{2078E0A6-4351-42E9-83DD-469A792EDBCC}"/>
    <cellStyle name="Normal 5 6 9 2" xfId="54389" xr:uid="{0B02C078-2DBC-48D3-B3AD-4451E3C355D3}"/>
    <cellStyle name="Normal 5 7" xfId="232" xr:uid="{D24D2582-B5C3-4E45-8534-C0D70E6D6E9B}"/>
    <cellStyle name="Normal 5 7 10" xfId="28213" xr:uid="{715D6CAF-C8C8-4A22-BEDE-603AF6E758B5}"/>
    <cellStyle name="Normal 5 7 2" xfId="579" xr:uid="{389A7BAB-FB31-4A04-85FB-860ABF0E6E5A}"/>
    <cellStyle name="Normal 5 7 2 2" xfId="26461" xr:uid="{3ED1D944-9347-43A5-87C9-BC9203186083}"/>
    <cellStyle name="Normal 5 7 2 2 2" xfId="26462" xr:uid="{1C0C68F8-CC62-418A-87D2-9AEF8DE8CAF8}"/>
    <cellStyle name="Normal 5 7 2 2 2 2" xfId="26463" xr:uid="{BB13A8F6-6B7C-43F0-8497-AC207E35C9A4}"/>
    <cellStyle name="Normal 5 7 2 2 2 2 2" xfId="26464" xr:uid="{85D28027-8C6F-4831-9A44-AA374E9E77D3}"/>
    <cellStyle name="Normal 5 7 2 2 2 2 2 2" xfId="26465" xr:uid="{D1162E07-2BC3-465F-B6B2-2D6527CC66DF}"/>
    <cellStyle name="Normal 5 7 2 2 2 2 2 2 2" xfId="54394" xr:uid="{2F8542BB-30E0-471C-AC60-3D6607DC804F}"/>
    <cellStyle name="Normal 5 7 2 2 2 2 2 3" xfId="54393" xr:uid="{A1775CBD-C37B-4FDC-A072-6ED6719CDF26}"/>
    <cellStyle name="Normal 5 7 2 2 2 2 3" xfId="26466" xr:uid="{083E2389-F4B7-41F0-8CE8-8713B82F8A42}"/>
    <cellStyle name="Normal 5 7 2 2 2 2 3 2" xfId="54395" xr:uid="{1EC0A23B-F695-404E-9A1A-7756BC77BCE3}"/>
    <cellStyle name="Normal 5 7 2 2 2 2 4" xfId="54392" xr:uid="{5FFA7383-B422-42D5-A62C-90395FC87FE0}"/>
    <cellStyle name="Normal 5 7 2 2 2 3" xfId="26467" xr:uid="{8D1466AF-032F-4E2A-8163-A9B792DA6FB0}"/>
    <cellStyle name="Normal 5 7 2 2 2 3 2" xfId="26468" xr:uid="{B3D05963-E42D-4AFF-8AE4-C278CF131F85}"/>
    <cellStyle name="Normal 5 7 2 2 2 3 2 2" xfId="54397" xr:uid="{03A511F2-3558-4DA7-9067-6ED0465FBA65}"/>
    <cellStyle name="Normal 5 7 2 2 2 3 3" xfId="54396" xr:uid="{41DE4BAD-6590-418B-9940-350D12140610}"/>
    <cellStyle name="Normal 5 7 2 2 2 4" xfId="26469" xr:uid="{5DAC2A24-D6FC-4ABE-A177-832C70778029}"/>
    <cellStyle name="Normal 5 7 2 2 2 4 2" xfId="54398" xr:uid="{7E998DA9-A293-4702-8035-E0363AD11375}"/>
    <cellStyle name="Normal 5 7 2 2 2 5" xfId="54391" xr:uid="{6B6F0E27-A94F-467A-AAD8-D42255C51FF9}"/>
    <cellStyle name="Normal 5 7 2 2 3" xfId="26470" xr:uid="{1096CD65-6AB6-4884-920D-A1102216A867}"/>
    <cellStyle name="Normal 5 7 2 2 3 2" xfId="26471" xr:uid="{F0D62B0C-E15D-4033-9FA3-E1D2CD6ADB7B}"/>
    <cellStyle name="Normal 5 7 2 2 3 2 2" xfId="26472" xr:uid="{237F82E9-7636-40F0-8BC0-9A2D1B87F55C}"/>
    <cellStyle name="Normal 5 7 2 2 3 2 2 2" xfId="54401" xr:uid="{1DAABA5B-0B8D-4113-818B-0E43F9E735CB}"/>
    <cellStyle name="Normal 5 7 2 2 3 2 3" xfId="54400" xr:uid="{BD88CBFD-66BE-4D79-BB42-FA5C34E7673A}"/>
    <cellStyle name="Normal 5 7 2 2 3 3" xfId="26473" xr:uid="{B017258B-D8E3-47A9-A80D-FF885BB79155}"/>
    <cellStyle name="Normal 5 7 2 2 3 3 2" xfId="54402" xr:uid="{2AC78F7B-8FA9-4DEC-80BF-7C237BA95D3C}"/>
    <cellStyle name="Normal 5 7 2 2 3 4" xfId="54399" xr:uid="{6A804D4E-9FD4-409A-85CD-8776CB4D35E7}"/>
    <cellStyle name="Normal 5 7 2 2 4" xfId="26474" xr:uid="{30712CE1-C95F-4A8A-B929-4725DF5E6BAC}"/>
    <cellStyle name="Normal 5 7 2 2 4 2" xfId="26475" xr:uid="{F98C31F6-8838-4706-9AB8-43527DF7E1DF}"/>
    <cellStyle name="Normal 5 7 2 2 4 2 2" xfId="54404" xr:uid="{7247F1FB-8866-430A-9947-A3A0BFA7C287}"/>
    <cellStyle name="Normal 5 7 2 2 4 3" xfId="54403" xr:uid="{44E96CF2-E779-4855-9646-A84C0C9B91A0}"/>
    <cellStyle name="Normal 5 7 2 2 5" xfId="26476" xr:uid="{0DD269B7-89D9-4476-AD4B-C93AF87B49BA}"/>
    <cellStyle name="Normal 5 7 2 2 5 2" xfId="54405" xr:uid="{7A866C26-FE14-417D-9E62-8C10831636AF}"/>
    <cellStyle name="Normal 5 7 2 2 6" xfId="54390" xr:uid="{2929F491-8303-4A8E-850F-17E323020DB3}"/>
    <cellStyle name="Normal 5 7 2 3" xfId="26477" xr:uid="{E1F78FE3-8380-474A-85CB-C774079BF810}"/>
    <cellStyle name="Normal 5 7 2 3 2" xfId="26478" xr:uid="{D1AA336B-F857-4B06-AE8F-2E4C5BC1ADF4}"/>
    <cellStyle name="Normal 5 7 2 3 2 2" xfId="26479" xr:uid="{1F9833A3-D19E-4EC3-9CAB-0A1B7A1B043F}"/>
    <cellStyle name="Normal 5 7 2 3 2 2 2" xfId="26480" xr:uid="{FE2422AD-ECF7-4901-9EBB-B30583012F0A}"/>
    <cellStyle name="Normal 5 7 2 3 2 2 2 2" xfId="54409" xr:uid="{0B02BA6A-DECB-4F7F-83F3-4436CDE67F24}"/>
    <cellStyle name="Normal 5 7 2 3 2 2 3" xfId="54408" xr:uid="{5FF1CC32-EDC1-43E0-BC11-76549266EAF6}"/>
    <cellStyle name="Normal 5 7 2 3 2 3" xfId="26481" xr:uid="{E9770E2E-6E9D-4DA5-8038-AB8221FA4600}"/>
    <cellStyle name="Normal 5 7 2 3 2 3 2" xfId="54410" xr:uid="{8EA9B658-52CA-4FA8-B3EB-0F944D6764F3}"/>
    <cellStyle name="Normal 5 7 2 3 2 4" xfId="54407" xr:uid="{AA3A40CB-FD08-48FA-AE8C-290006E02BBE}"/>
    <cellStyle name="Normal 5 7 2 3 3" xfId="26482" xr:uid="{3FB0C10F-19B6-42CF-8FAB-23E6E82E08B4}"/>
    <cellStyle name="Normal 5 7 2 3 3 2" xfId="26483" xr:uid="{4BC694C0-91D1-4953-8AAB-CE2BA5CFFF68}"/>
    <cellStyle name="Normal 5 7 2 3 3 2 2" xfId="54412" xr:uid="{1C864D5B-C70B-4DB2-866E-18BC2BCD26C5}"/>
    <cellStyle name="Normal 5 7 2 3 3 3" xfId="54411" xr:uid="{E1AD971A-0102-4BF5-BD7B-5F144D299219}"/>
    <cellStyle name="Normal 5 7 2 3 4" xfId="26484" xr:uid="{884CA32B-15DD-4CC9-A9D7-B99FCF79146E}"/>
    <cellStyle name="Normal 5 7 2 3 4 2" xfId="54413" xr:uid="{337652AA-8BC1-49DF-AF69-3E92A92E4AAB}"/>
    <cellStyle name="Normal 5 7 2 3 5" xfId="54406" xr:uid="{B373C863-87A1-4D78-B4BE-88D8E3BC78CC}"/>
    <cellStyle name="Normal 5 7 2 4" xfId="26485" xr:uid="{E33004C3-E278-4EF4-8FB0-39EE5E775070}"/>
    <cellStyle name="Normal 5 7 2 4 2" xfId="26486" xr:uid="{6C0A8FFD-291E-42BD-8201-C6D6CD03E112}"/>
    <cellStyle name="Normal 5 7 2 4 2 2" xfId="26487" xr:uid="{5A8672E6-D879-4D0B-9D00-16A95FFDE3BD}"/>
    <cellStyle name="Normal 5 7 2 4 2 2 2" xfId="26488" xr:uid="{3FF3BC8C-928A-4220-9E1B-0372F611C468}"/>
    <cellStyle name="Normal 5 7 2 4 2 2 2 2" xfId="54417" xr:uid="{D5D416DF-A7F3-481F-8977-198ABC47DD4F}"/>
    <cellStyle name="Normal 5 7 2 4 2 2 3" xfId="54416" xr:uid="{31FE88E7-5785-423E-85A8-B5D8D6172FAC}"/>
    <cellStyle name="Normal 5 7 2 4 2 3" xfId="26489" xr:uid="{4DBB4C46-BB08-4405-B0F1-57EA508A337A}"/>
    <cellStyle name="Normal 5 7 2 4 2 3 2" xfId="54418" xr:uid="{75E02D4C-B4A4-40EF-8F4D-FCB476A4A905}"/>
    <cellStyle name="Normal 5 7 2 4 2 4" xfId="54415" xr:uid="{CE517FF7-BE45-4A70-AF4D-44C9AF18C962}"/>
    <cellStyle name="Normal 5 7 2 4 3" xfId="26490" xr:uid="{3A222161-EBE3-4A3C-B732-7D93867869EE}"/>
    <cellStyle name="Normal 5 7 2 4 3 2" xfId="26491" xr:uid="{CE22813B-2512-422A-8361-A4C2585437D5}"/>
    <cellStyle name="Normal 5 7 2 4 3 2 2" xfId="54420" xr:uid="{0DACD3EA-74CE-460F-B108-71D12FC55DFE}"/>
    <cellStyle name="Normal 5 7 2 4 3 3" xfId="54419" xr:uid="{701445C5-A143-4AAA-AD8A-8CE619E3AD69}"/>
    <cellStyle name="Normal 5 7 2 4 4" xfId="26492" xr:uid="{5A98D76D-E4D3-4E20-81FC-30409C74B104}"/>
    <cellStyle name="Normal 5 7 2 4 4 2" xfId="54421" xr:uid="{21E694F0-AC9F-489E-A62C-892F4E70024B}"/>
    <cellStyle name="Normal 5 7 2 4 5" xfId="54414" xr:uid="{FE04B6A6-F840-43F9-ACA3-B4FAC99DDD2C}"/>
    <cellStyle name="Normal 5 7 2 5" xfId="26493" xr:uid="{2D8FF419-F157-4F23-8AE9-20B2A7D68914}"/>
    <cellStyle name="Normal 5 7 2 5 2" xfId="26494" xr:uid="{EAF165DE-ABEE-429D-A16F-2A4709EBA19B}"/>
    <cellStyle name="Normal 5 7 2 5 2 2" xfId="26495" xr:uid="{3EB8989C-33E1-4423-BFFD-A0AAD80183CC}"/>
    <cellStyle name="Normal 5 7 2 5 2 2 2" xfId="54424" xr:uid="{5DAE1A1D-5953-4DD3-9E7D-5300A61A99A5}"/>
    <cellStyle name="Normal 5 7 2 5 2 3" xfId="54423" xr:uid="{8EC807F6-2CF3-4AA6-B281-95896C4C2E9D}"/>
    <cellStyle name="Normal 5 7 2 5 3" xfId="26496" xr:uid="{F45E71DF-4331-4BE7-94F3-2F98B235D3C9}"/>
    <cellStyle name="Normal 5 7 2 5 3 2" xfId="54425" xr:uid="{62BD67E9-17B3-4EA5-B491-C9F23C140DBB}"/>
    <cellStyle name="Normal 5 7 2 5 4" xfId="54422" xr:uid="{25613AB4-072E-4F45-A67E-D4B3F97999C9}"/>
    <cellStyle name="Normal 5 7 2 6" xfId="26497" xr:uid="{7DEE5970-C971-42EF-95DE-F33C2B24D926}"/>
    <cellStyle name="Normal 5 7 2 6 2" xfId="26498" xr:uid="{4FF50878-717B-4C1D-8E85-1D45F0B39DB6}"/>
    <cellStyle name="Normal 5 7 2 6 2 2" xfId="54427" xr:uid="{123B0A51-B005-4D25-85B1-DC2F2246B430}"/>
    <cellStyle name="Normal 5 7 2 6 3" xfId="54426" xr:uid="{DDFCFA76-A998-4604-8F97-79198E94B909}"/>
    <cellStyle name="Normal 5 7 2 7" xfId="26499" xr:uid="{03A76A76-8DF9-4C9A-908B-376CEB748560}"/>
    <cellStyle name="Normal 5 7 2 7 2" xfId="54428" xr:uid="{20A3DB02-FEED-47B4-82ED-DD854284B0F1}"/>
    <cellStyle name="Normal 5 7 2 8" xfId="28558" xr:uid="{4B7F3F2E-95C9-4C89-BA3A-9DB5817768F1}"/>
    <cellStyle name="Normal 5 7 3" xfId="26500" xr:uid="{8E53D89D-0D6A-4898-B3CB-5B7D6AAB8241}"/>
    <cellStyle name="Normal 5 7 3 2" xfId="26501" xr:uid="{3F589BD3-6293-4E44-9066-B426A2898CC1}"/>
    <cellStyle name="Normal 5 7 3 2 2" xfId="26502" xr:uid="{A80F6253-48D0-4C05-B027-50F89B094261}"/>
    <cellStyle name="Normal 5 7 3 2 2 2" xfId="26503" xr:uid="{F6665046-6602-418D-AD79-FF9A40F9AEE6}"/>
    <cellStyle name="Normal 5 7 3 2 2 2 2" xfId="26504" xr:uid="{FD73C091-AEFA-4BB9-BD7F-0D58973D34F8}"/>
    <cellStyle name="Normal 5 7 3 2 2 2 2 2" xfId="54433" xr:uid="{6010B066-D99A-4042-8B48-40DA251FFDFA}"/>
    <cellStyle name="Normal 5 7 3 2 2 2 3" xfId="54432" xr:uid="{8803F25C-A3A1-4D57-8F6F-9BCF37AA6BA2}"/>
    <cellStyle name="Normal 5 7 3 2 2 3" xfId="26505" xr:uid="{9299B883-A820-4167-8E3B-E822CC5BD706}"/>
    <cellStyle name="Normal 5 7 3 2 2 3 2" xfId="54434" xr:uid="{DE1F27FD-E304-40A1-9F14-99C755837E61}"/>
    <cellStyle name="Normal 5 7 3 2 2 4" xfId="54431" xr:uid="{C9628CC2-6635-44D2-8447-C6180C091AA6}"/>
    <cellStyle name="Normal 5 7 3 2 3" xfId="26506" xr:uid="{4C417712-6592-4959-A533-6B43A87EEF8B}"/>
    <cellStyle name="Normal 5 7 3 2 3 2" xfId="26507" xr:uid="{694D0826-31CD-47A9-A4C5-65470151C5E2}"/>
    <cellStyle name="Normal 5 7 3 2 3 2 2" xfId="54436" xr:uid="{36A81E57-5E46-4E6F-85E1-8C136F3C4718}"/>
    <cellStyle name="Normal 5 7 3 2 3 3" xfId="54435" xr:uid="{9CA60B39-B488-4068-B148-82B6C55D1280}"/>
    <cellStyle name="Normal 5 7 3 2 4" xfId="26508" xr:uid="{F9860D95-65B3-4923-AE0C-6193636ACC0F}"/>
    <cellStyle name="Normal 5 7 3 2 4 2" xfId="54437" xr:uid="{4A2B968C-EB40-4BCD-9399-1F9558BA9174}"/>
    <cellStyle name="Normal 5 7 3 2 5" xfId="54430" xr:uid="{6A44E894-DEAB-471F-B30C-600914C590FE}"/>
    <cellStyle name="Normal 5 7 3 3" xfId="26509" xr:uid="{C2DC46AA-2297-407A-86BF-7B9D6FB70A0C}"/>
    <cellStyle name="Normal 5 7 3 3 2" xfId="26510" xr:uid="{C13671F7-452E-4799-B402-38CFEB32C5E8}"/>
    <cellStyle name="Normal 5 7 3 3 2 2" xfId="26511" xr:uid="{A73CDAC2-8774-4DCB-A2F9-428F7467E95B}"/>
    <cellStyle name="Normal 5 7 3 3 2 2 2" xfId="54440" xr:uid="{DE15923D-9795-4DF1-8B14-F0FA0BCC419F}"/>
    <cellStyle name="Normal 5 7 3 3 2 3" xfId="54439" xr:uid="{CB85AF2A-D40F-4763-9EC0-F2FCA6C79923}"/>
    <cellStyle name="Normal 5 7 3 3 3" xfId="26512" xr:uid="{28C4F001-06FE-448F-A966-28CEA24B9BCB}"/>
    <cellStyle name="Normal 5 7 3 3 3 2" xfId="54441" xr:uid="{65842376-C779-4903-9745-5545EF14123B}"/>
    <cellStyle name="Normal 5 7 3 3 4" xfId="54438" xr:uid="{EA4FBB5D-64D8-43B0-876C-D141491DC921}"/>
    <cellStyle name="Normal 5 7 3 4" xfId="26513" xr:uid="{EB2A6431-50E4-49CB-9F74-7311DDBC0A8A}"/>
    <cellStyle name="Normal 5 7 3 4 2" xfId="26514" xr:uid="{1564C073-C490-4A23-A49B-A54B20F8CB5E}"/>
    <cellStyle name="Normal 5 7 3 4 2 2" xfId="54443" xr:uid="{2A6FE2A4-B345-4854-8400-3FC86E496201}"/>
    <cellStyle name="Normal 5 7 3 4 3" xfId="54442" xr:uid="{0066B249-D95F-4BD8-9CE7-890EBC51C015}"/>
    <cellStyle name="Normal 5 7 3 5" xfId="26515" xr:uid="{38D57605-14A4-4FE9-BCE4-89F8CFAE498C}"/>
    <cellStyle name="Normal 5 7 3 5 2" xfId="54444" xr:uid="{CF8AA691-B146-4297-96F4-9A5DB5C5C1CF}"/>
    <cellStyle name="Normal 5 7 3 6" xfId="54429" xr:uid="{053FD567-88A1-4116-83EC-83B8FCC633EE}"/>
    <cellStyle name="Normal 5 7 4" xfId="26516" xr:uid="{C829C086-8538-4F4C-96F8-14DE80CEF5DC}"/>
    <cellStyle name="Normal 5 7 4 2" xfId="26517" xr:uid="{1B41CCE7-C917-46DF-A73C-A543495E05B9}"/>
    <cellStyle name="Normal 5 7 4 2 2" xfId="26518" xr:uid="{EF0536EA-FDB8-4276-88A4-C6732037EA38}"/>
    <cellStyle name="Normal 5 7 4 2 2 2" xfId="26519" xr:uid="{49FA7F4E-194B-4F82-BCED-9F1872DE4425}"/>
    <cellStyle name="Normal 5 7 4 2 2 2 2" xfId="54448" xr:uid="{54A7B2F4-B505-4E9D-864D-C64BA3679557}"/>
    <cellStyle name="Normal 5 7 4 2 2 3" xfId="54447" xr:uid="{04D61B10-0D8A-4D31-9779-206826F9F6AA}"/>
    <cellStyle name="Normal 5 7 4 2 3" xfId="26520" xr:uid="{EBB921B5-E96A-42CC-AE07-52E1478CC8D0}"/>
    <cellStyle name="Normal 5 7 4 2 3 2" xfId="54449" xr:uid="{825F7236-E1F4-4791-8AAD-F44865227CEE}"/>
    <cellStyle name="Normal 5 7 4 2 4" xfId="54446" xr:uid="{D3D16643-8235-43A3-8DCE-2C756F68F800}"/>
    <cellStyle name="Normal 5 7 4 3" xfId="26521" xr:uid="{AB7A1944-E34B-4297-81EC-708CE288BD93}"/>
    <cellStyle name="Normal 5 7 4 3 2" xfId="26522" xr:uid="{9CF818C0-A1EF-4528-9B24-C1BFBEB99FA1}"/>
    <cellStyle name="Normal 5 7 4 3 2 2" xfId="54451" xr:uid="{838589F0-8FDF-4661-82B5-1B46D6EB7F54}"/>
    <cellStyle name="Normal 5 7 4 3 3" xfId="54450" xr:uid="{A881E9FF-52D9-4293-A8FF-E4B0F3D0198B}"/>
    <cellStyle name="Normal 5 7 4 4" xfId="26523" xr:uid="{02804B8E-AF0C-431C-B1D9-6F486D2FF3AE}"/>
    <cellStyle name="Normal 5 7 4 4 2" xfId="54452" xr:uid="{C0AEFE44-D557-4346-8684-407C75905002}"/>
    <cellStyle name="Normal 5 7 4 5" xfId="54445" xr:uid="{A215D600-2AFD-4A33-A193-2DA2BA959DCE}"/>
    <cellStyle name="Normal 5 7 5" xfId="26524" xr:uid="{AEF750B4-226D-4AC5-9B66-3E7FD0502A58}"/>
    <cellStyle name="Normal 5 7 5 2" xfId="26525" xr:uid="{49831C9E-B9C8-4A12-9C63-3AB915E446BA}"/>
    <cellStyle name="Normal 5 7 5 2 2" xfId="26526" xr:uid="{7B601EC6-C79E-4B73-8743-A2DF540BDF03}"/>
    <cellStyle name="Normal 5 7 5 2 2 2" xfId="26527" xr:uid="{FB229777-229E-4B61-8BE0-0F2DDEF01719}"/>
    <cellStyle name="Normal 5 7 5 2 2 2 2" xfId="54456" xr:uid="{277C8005-F90E-4773-AC3E-A69F46EC4442}"/>
    <cellStyle name="Normal 5 7 5 2 2 3" xfId="54455" xr:uid="{75C73B0B-9DC5-4FB1-9DEB-AA3F56A82937}"/>
    <cellStyle name="Normal 5 7 5 2 3" xfId="26528" xr:uid="{4CFA84B1-088F-42D4-B562-958D334F07CF}"/>
    <cellStyle name="Normal 5 7 5 2 3 2" xfId="54457" xr:uid="{5E19D730-9419-44D0-98F4-B745FEF94CF4}"/>
    <cellStyle name="Normal 5 7 5 2 4" xfId="54454" xr:uid="{0F5EEB8B-B0C1-4144-8C2E-F98B81FD5744}"/>
    <cellStyle name="Normal 5 7 5 3" xfId="26529" xr:uid="{A65EA91B-27E7-4C04-8CDC-3D86621B84BF}"/>
    <cellStyle name="Normal 5 7 5 3 2" xfId="26530" xr:uid="{CE216162-C8E7-4DE6-BBAC-5C03223152A8}"/>
    <cellStyle name="Normal 5 7 5 3 2 2" xfId="54459" xr:uid="{DC39EBF3-58D1-4185-BE0A-E4C2D0F7FBE2}"/>
    <cellStyle name="Normal 5 7 5 3 3" xfId="54458" xr:uid="{081B9DB2-EFBE-442B-AFD0-2C2C9BC64234}"/>
    <cellStyle name="Normal 5 7 5 4" xfId="26531" xr:uid="{150DC8C0-3029-4080-80DA-5FDCDE034559}"/>
    <cellStyle name="Normal 5 7 5 4 2" xfId="54460" xr:uid="{8CD86ECB-C9FE-483B-9BCA-C17EA2FB6742}"/>
    <cellStyle name="Normal 5 7 5 5" xfId="54453" xr:uid="{BD93886D-566C-4AD1-BB88-14989A009DA6}"/>
    <cellStyle name="Normal 5 7 6" xfId="26532" xr:uid="{77C0EED2-37EC-4AC5-8717-92CD5B1B716E}"/>
    <cellStyle name="Normal 5 7 6 2" xfId="26533" xr:uid="{35F01179-B4F0-4C02-9859-6723AC5A5EA4}"/>
    <cellStyle name="Normal 5 7 6 2 2" xfId="26534" xr:uid="{441933F7-1006-4C83-81C6-DBAAA56ED767}"/>
    <cellStyle name="Normal 5 7 6 2 2 2" xfId="54463" xr:uid="{B9657BE5-C85F-4997-B5C2-2C36997C9B31}"/>
    <cellStyle name="Normal 5 7 6 2 3" xfId="54462" xr:uid="{9798AB22-8F9F-442B-89D1-D746B93CBB6C}"/>
    <cellStyle name="Normal 5 7 6 3" xfId="26535" xr:uid="{97F7C621-FCB2-4E01-8104-7C0E5AC08E9C}"/>
    <cellStyle name="Normal 5 7 6 3 2" xfId="54464" xr:uid="{BEE0F575-5F86-4AE1-991B-15C23F3DF4E8}"/>
    <cellStyle name="Normal 5 7 6 4" xfId="54461" xr:uid="{8455CDB0-66A1-4AA7-B061-C8F9D70604E9}"/>
    <cellStyle name="Normal 5 7 7" xfId="26536" xr:uid="{8F95E988-F171-4C88-B454-19456048F7D0}"/>
    <cellStyle name="Normal 5 7 7 2" xfId="26537" xr:uid="{FCC70D8C-917D-435C-B2B7-BFA4CAC53421}"/>
    <cellStyle name="Normal 5 7 7 2 2" xfId="54466" xr:uid="{2F7E9738-6501-4221-B671-46FA2A03ABB7}"/>
    <cellStyle name="Normal 5 7 7 3" xfId="54465" xr:uid="{69F3D246-F1FC-4EBA-AAF4-29D152501249}"/>
    <cellStyle name="Normal 5 7 8" xfId="26538" xr:uid="{B8ED1FE1-2717-48B0-AC6D-5A20B240AC8A}"/>
    <cellStyle name="Normal 5 7 8 2" xfId="54467" xr:uid="{AA60265A-3491-4D69-9022-52649139FE4F}"/>
    <cellStyle name="Normal 5 7 9" xfId="28017" xr:uid="{3F40F2B2-FF33-4679-833A-27AD2E05CE91}"/>
    <cellStyle name="Normal 5 7 9 2" xfId="55935" xr:uid="{29FE6317-6EA1-467E-8F6A-F8B0E0241BC8}"/>
    <cellStyle name="Normal 5 8" xfId="73" xr:uid="{3C4BF3D3-0336-4B5F-9D15-163922AB4BEA}"/>
    <cellStyle name="Normal 5 8 2" xfId="425" xr:uid="{B0F35B81-3614-4DAC-B4B5-91813FCC34D4}"/>
    <cellStyle name="Normal 5 8 2 2" xfId="26539" xr:uid="{A69365BB-D637-4FED-ACA9-03F5143C97BF}"/>
    <cellStyle name="Normal 5 8 2 2 2" xfId="26540" xr:uid="{7E57CA79-5B58-4A7C-98B7-A66C998FAF98}"/>
    <cellStyle name="Normal 5 8 2 2 2 2" xfId="26541" xr:uid="{DE80DAD2-830C-4B1A-921A-AA6E83B9F831}"/>
    <cellStyle name="Normal 5 8 2 2 2 2 2" xfId="26542" xr:uid="{F084DBB2-612F-4CD6-AE0E-D0B72DDA6446}"/>
    <cellStyle name="Normal 5 8 2 2 2 2 2 2" xfId="26543" xr:uid="{BB1A53A3-0CB4-4763-A8E0-A93824815551}"/>
    <cellStyle name="Normal 5 8 2 2 2 2 2 2 2" xfId="54472" xr:uid="{660B85E5-ABC2-40E9-AEE4-CAE4ACB4CB1B}"/>
    <cellStyle name="Normal 5 8 2 2 2 2 2 3" xfId="54471" xr:uid="{B3D79BD6-54A9-44D2-AF82-B45C4466B348}"/>
    <cellStyle name="Normal 5 8 2 2 2 2 3" xfId="26544" xr:uid="{57E38FA7-A795-4AC5-A673-B30485FB311E}"/>
    <cellStyle name="Normal 5 8 2 2 2 2 3 2" xfId="54473" xr:uid="{8E9B15D4-64B9-40AC-9E8F-8D50A274521C}"/>
    <cellStyle name="Normal 5 8 2 2 2 2 4" xfId="54470" xr:uid="{409DF124-5060-4EBF-84CE-DB9F7FA959EF}"/>
    <cellStyle name="Normal 5 8 2 2 2 3" xfId="26545" xr:uid="{AF7EEC1C-5210-4149-A735-A430C12BAE71}"/>
    <cellStyle name="Normal 5 8 2 2 2 3 2" xfId="26546" xr:uid="{AB2B81A5-0E8B-42E8-BAC5-C3BCB616DEB5}"/>
    <cellStyle name="Normal 5 8 2 2 2 3 2 2" xfId="54475" xr:uid="{708EC26B-83A6-46F8-BCB6-1D6F4284C71E}"/>
    <cellStyle name="Normal 5 8 2 2 2 3 3" xfId="54474" xr:uid="{FDAA3974-C20A-460F-9CFE-8F8592884192}"/>
    <cellStyle name="Normal 5 8 2 2 2 4" xfId="26547" xr:uid="{BBAE1017-162D-4483-823C-B94C9E7E2214}"/>
    <cellStyle name="Normal 5 8 2 2 2 4 2" xfId="54476" xr:uid="{EDF2DFB6-71D3-4531-ABB7-0EA2F34C4A27}"/>
    <cellStyle name="Normal 5 8 2 2 2 5" xfId="54469" xr:uid="{38F236D0-7501-4F0D-BA2F-3A974F8E1E16}"/>
    <cellStyle name="Normal 5 8 2 2 3" xfId="26548" xr:uid="{1E017789-B1A7-47A9-A4E2-372262AD0684}"/>
    <cellStyle name="Normal 5 8 2 2 3 2" xfId="26549" xr:uid="{E5E09C6E-F421-4853-83FA-6324BD2C0DF7}"/>
    <cellStyle name="Normal 5 8 2 2 3 2 2" xfId="26550" xr:uid="{CA766E77-8564-4B97-9730-F058A6DC97F5}"/>
    <cellStyle name="Normal 5 8 2 2 3 2 2 2" xfId="54479" xr:uid="{99E64603-3991-43AC-BCE2-54A6C5D64CA6}"/>
    <cellStyle name="Normal 5 8 2 2 3 2 3" xfId="54478" xr:uid="{2DF28723-4AB8-419C-B9DB-F31BE96DD37C}"/>
    <cellStyle name="Normal 5 8 2 2 3 3" xfId="26551" xr:uid="{84E9CA0A-645E-4C57-AFA7-28B947D2B7F4}"/>
    <cellStyle name="Normal 5 8 2 2 3 3 2" xfId="54480" xr:uid="{EA33ACAD-3277-47F0-A9D2-F4EA6155D8F5}"/>
    <cellStyle name="Normal 5 8 2 2 3 4" xfId="54477" xr:uid="{B8851986-C708-4671-9862-A59F6FD13DFB}"/>
    <cellStyle name="Normal 5 8 2 2 4" xfId="26552" xr:uid="{F3F62153-9720-4617-98AE-0C2E7FC2BBF9}"/>
    <cellStyle name="Normal 5 8 2 2 4 2" xfId="26553" xr:uid="{4B08ABA0-8F03-45B2-9328-59F79F511D5A}"/>
    <cellStyle name="Normal 5 8 2 2 4 2 2" xfId="54482" xr:uid="{4928232B-A7F5-4658-8FA6-CD9D7122063B}"/>
    <cellStyle name="Normal 5 8 2 2 4 3" xfId="54481" xr:uid="{424FD5D2-CB10-4E31-8D1A-ACC9EB7B890B}"/>
    <cellStyle name="Normal 5 8 2 2 5" xfId="26554" xr:uid="{837DE859-AFEB-43FA-A2AD-D69CDB91490C}"/>
    <cellStyle name="Normal 5 8 2 2 5 2" xfId="54483" xr:uid="{948DD0D8-E0F8-4C26-A05B-578E4DC8CD90}"/>
    <cellStyle name="Normal 5 8 2 2 6" xfId="54468" xr:uid="{132F32E9-15DF-4C28-AC1A-4CF8F7A5C71B}"/>
    <cellStyle name="Normal 5 8 2 3" xfId="26555" xr:uid="{AE41F42D-A7E6-4DC1-BE2C-DEE75BF1016A}"/>
    <cellStyle name="Normal 5 8 2 3 2" xfId="26556" xr:uid="{AFF3C06E-6C41-4E6A-A0AE-BBAEB23AEF0A}"/>
    <cellStyle name="Normal 5 8 2 3 2 2" xfId="26557" xr:uid="{10DD3C5B-BFD2-4DFA-82EF-5EF62A43D512}"/>
    <cellStyle name="Normal 5 8 2 3 2 2 2" xfId="26558" xr:uid="{0EF2BDBC-850F-4F9F-B843-1439CA77CC25}"/>
    <cellStyle name="Normal 5 8 2 3 2 2 2 2" xfId="54487" xr:uid="{EA7C485A-1824-4644-ABD9-7B442A2B339F}"/>
    <cellStyle name="Normal 5 8 2 3 2 2 3" xfId="54486" xr:uid="{0C8EB9F8-F276-4B58-8B0B-14F3E9073BC9}"/>
    <cellStyle name="Normal 5 8 2 3 2 3" xfId="26559" xr:uid="{1AE501CF-F98F-4112-895E-273003227DD0}"/>
    <cellStyle name="Normal 5 8 2 3 2 3 2" xfId="54488" xr:uid="{2F618FF6-9565-4A9E-A45E-999DED000528}"/>
    <cellStyle name="Normal 5 8 2 3 2 4" xfId="54485" xr:uid="{A8E3B1C6-D1F2-4BFA-A699-89339F1198E6}"/>
    <cellStyle name="Normal 5 8 2 3 3" xfId="26560" xr:uid="{203A755B-8304-4F8B-9FCE-CF1053FA33A8}"/>
    <cellStyle name="Normal 5 8 2 3 3 2" xfId="26561" xr:uid="{160942DB-3694-4B3A-AFA3-88FEAB75B8E1}"/>
    <cellStyle name="Normal 5 8 2 3 3 2 2" xfId="54490" xr:uid="{395EDA36-3666-4A87-B2D8-CCCEE95EFFE4}"/>
    <cellStyle name="Normal 5 8 2 3 3 3" xfId="54489" xr:uid="{ACAEF9CA-5A8F-4062-931C-B7F785AF069F}"/>
    <cellStyle name="Normal 5 8 2 3 4" xfId="26562" xr:uid="{D82E506C-D63F-45FF-98C1-1CA29AE2D611}"/>
    <cellStyle name="Normal 5 8 2 3 4 2" xfId="54491" xr:uid="{5E57B214-85E6-4720-963E-67C4B92A0FA2}"/>
    <cellStyle name="Normal 5 8 2 3 5" xfId="54484" xr:uid="{B44696CF-B03F-4D55-A324-A9C39C7D021F}"/>
    <cellStyle name="Normal 5 8 2 4" xfId="26563" xr:uid="{ADB9D317-4069-4A5C-AE40-24DF7BD351CD}"/>
    <cellStyle name="Normal 5 8 2 4 2" xfId="26564" xr:uid="{8109E221-6EAC-47D3-9111-FC3A64467DBD}"/>
    <cellStyle name="Normal 5 8 2 4 2 2" xfId="26565" xr:uid="{34981701-829C-4B67-AF7A-833B2EF73600}"/>
    <cellStyle name="Normal 5 8 2 4 2 2 2" xfId="26566" xr:uid="{25E1626B-F424-476A-9EF9-B1B567346D62}"/>
    <cellStyle name="Normal 5 8 2 4 2 2 2 2" xfId="54495" xr:uid="{6A41E6C3-12E3-4F1E-9DA7-178E74608BB1}"/>
    <cellStyle name="Normal 5 8 2 4 2 2 3" xfId="54494" xr:uid="{ACD0FBEE-2FA2-459B-B452-A1E0D5E75102}"/>
    <cellStyle name="Normal 5 8 2 4 2 3" xfId="26567" xr:uid="{649ECD79-E1FB-4EE0-A25E-220FA46AB400}"/>
    <cellStyle name="Normal 5 8 2 4 2 3 2" xfId="54496" xr:uid="{585A6778-37BB-492D-A99A-2FE4527E8B99}"/>
    <cellStyle name="Normal 5 8 2 4 2 4" xfId="54493" xr:uid="{90D71F4B-3387-4470-A2B8-ED26C2C60101}"/>
    <cellStyle name="Normal 5 8 2 4 3" xfId="26568" xr:uid="{7C6F1075-9E37-4509-8866-9E8292A8B6E9}"/>
    <cellStyle name="Normal 5 8 2 4 3 2" xfId="26569" xr:uid="{E8FD327C-D906-48A4-B732-365F11803858}"/>
    <cellStyle name="Normal 5 8 2 4 3 2 2" xfId="54498" xr:uid="{35A09653-4FE6-4483-AF41-F99A8162D28B}"/>
    <cellStyle name="Normal 5 8 2 4 3 3" xfId="54497" xr:uid="{484C0388-61F1-4227-937C-09F3F0EA80EB}"/>
    <cellStyle name="Normal 5 8 2 4 4" xfId="26570" xr:uid="{C3355D1A-FC1D-4C5D-A041-7DF7A631DF33}"/>
    <cellStyle name="Normal 5 8 2 4 4 2" xfId="54499" xr:uid="{EF8D802F-6EE7-45E6-BE5C-31E5BBF202B6}"/>
    <cellStyle name="Normal 5 8 2 4 5" xfId="54492" xr:uid="{B1CE2275-DDBB-4A32-B94D-2211A25ED52F}"/>
    <cellStyle name="Normal 5 8 2 5" xfId="26571" xr:uid="{027F81A9-3469-46AC-BD42-C239B32D45CE}"/>
    <cellStyle name="Normal 5 8 2 5 2" xfId="26572" xr:uid="{A9100655-CD59-45AF-B9D3-CDD66CA410F6}"/>
    <cellStyle name="Normal 5 8 2 5 2 2" xfId="26573" xr:uid="{994ABAB4-2CF9-41A8-87E7-1D1E55B57384}"/>
    <cellStyle name="Normal 5 8 2 5 2 2 2" xfId="54502" xr:uid="{1CF982FF-F93B-465A-966F-8B6F64EA711E}"/>
    <cellStyle name="Normal 5 8 2 5 2 3" xfId="54501" xr:uid="{45DBF2FB-EB55-406B-B2C3-E6730B36AED4}"/>
    <cellStyle name="Normal 5 8 2 5 3" xfId="26574" xr:uid="{A52803A2-B5D9-44AC-AADC-4856A919753D}"/>
    <cellStyle name="Normal 5 8 2 5 3 2" xfId="54503" xr:uid="{3F7FE357-93D5-477B-AF0D-2E80EA07B14D}"/>
    <cellStyle name="Normal 5 8 2 5 4" xfId="54500" xr:uid="{CE1265B5-C7D8-43E1-82E6-6C238EAB3341}"/>
    <cellStyle name="Normal 5 8 2 6" xfId="26575" xr:uid="{0D00A337-C3DB-4FC9-BE3C-4433EDB24F54}"/>
    <cellStyle name="Normal 5 8 2 6 2" xfId="26576" xr:uid="{12A4B7D2-BF41-411D-AFD7-98C8A9AD7B5F}"/>
    <cellStyle name="Normal 5 8 2 6 2 2" xfId="54505" xr:uid="{3D7DB560-A5DD-4DB9-AAFB-02B8D2F08AE6}"/>
    <cellStyle name="Normal 5 8 2 6 3" xfId="54504" xr:uid="{BC97885F-5586-4497-B49F-824E42C511CC}"/>
    <cellStyle name="Normal 5 8 2 7" xfId="26577" xr:uid="{F11AE5C3-637D-4C0F-8D79-2D7619D88E94}"/>
    <cellStyle name="Normal 5 8 2 7 2" xfId="54506" xr:uid="{DC12554C-3E72-4668-9D7E-69A01AF71DC1}"/>
    <cellStyle name="Normal 5 8 2 8" xfId="28404" xr:uid="{B0577A29-DA34-4557-AF29-FA727B22FDA9}"/>
    <cellStyle name="Normal 5 8 3" xfId="26578" xr:uid="{2798AFC1-7243-4399-8101-0A6DF172FB5A}"/>
    <cellStyle name="Normal 5 8 3 2" xfId="26579" xr:uid="{CAD48DD9-7C36-485F-A4A1-1985F114CC8C}"/>
    <cellStyle name="Normal 5 8 3 2 2" xfId="26580" xr:uid="{EE2528C4-64D2-4553-96B5-82121E87A3C5}"/>
    <cellStyle name="Normal 5 8 3 2 2 2" xfId="26581" xr:uid="{62ABC2C4-E7AD-4775-8085-9E95C22F9233}"/>
    <cellStyle name="Normal 5 8 3 2 2 2 2" xfId="26582" xr:uid="{ED4FEDD7-BBCF-475A-85BB-C6A10DC33CD8}"/>
    <cellStyle name="Normal 5 8 3 2 2 2 2 2" xfId="54511" xr:uid="{FF71FA5A-5297-4177-B9D5-0FEF2855648F}"/>
    <cellStyle name="Normal 5 8 3 2 2 2 3" xfId="54510" xr:uid="{49010630-FBE1-4F37-9C07-DC7E26C18634}"/>
    <cellStyle name="Normal 5 8 3 2 2 3" xfId="26583" xr:uid="{3C5FFA8D-F989-4B98-8DFF-682C14C0C0E7}"/>
    <cellStyle name="Normal 5 8 3 2 2 3 2" xfId="54512" xr:uid="{7A1737A6-EE10-4A3F-AAD8-37496B0573E0}"/>
    <cellStyle name="Normal 5 8 3 2 2 4" xfId="54509" xr:uid="{1A08BFA8-9BAF-4089-A49E-B1B20EA6C97F}"/>
    <cellStyle name="Normal 5 8 3 2 3" xfId="26584" xr:uid="{2B547A25-CCD4-44F8-944B-CB7720A665C7}"/>
    <cellStyle name="Normal 5 8 3 2 3 2" xfId="26585" xr:uid="{25608413-87C2-467B-B5A9-6C7CC3D099D9}"/>
    <cellStyle name="Normal 5 8 3 2 3 2 2" xfId="54514" xr:uid="{BAD6D6E0-5AAC-4A6A-9A7C-1CCC933841CF}"/>
    <cellStyle name="Normal 5 8 3 2 3 3" xfId="54513" xr:uid="{A313501E-AA6D-4786-A9BA-80F72030EAAA}"/>
    <cellStyle name="Normal 5 8 3 2 4" xfId="26586" xr:uid="{B7CAFBC8-4022-474F-B8EB-E0B767CD11E2}"/>
    <cellStyle name="Normal 5 8 3 2 4 2" xfId="54515" xr:uid="{3322B361-8F8B-418C-91B9-05F89CB5BC26}"/>
    <cellStyle name="Normal 5 8 3 2 5" xfId="54508" xr:uid="{AB9430E6-68B3-47A1-9407-83A641C296A6}"/>
    <cellStyle name="Normal 5 8 3 3" xfId="26587" xr:uid="{311C3EE0-E01A-474C-9020-4DB62E5AA3D0}"/>
    <cellStyle name="Normal 5 8 3 3 2" xfId="26588" xr:uid="{CF7FD958-7E53-431F-B0DD-E9548D21EB94}"/>
    <cellStyle name="Normal 5 8 3 3 2 2" xfId="26589" xr:uid="{B4EFF41E-E7F5-4ED8-8404-F3CC525C9DC7}"/>
    <cellStyle name="Normal 5 8 3 3 2 2 2" xfId="54518" xr:uid="{42452968-53AC-4CB9-91D4-207A300EE4E7}"/>
    <cellStyle name="Normal 5 8 3 3 2 3" xfId="54517" xr:uid="{51C23C95-DC64-42A1-AF65-38573BAE43CC}"/>
    <cellStyle name="Normal 5 8 3 3 3" xfId="26590" xr:uid="{D863B6B8-E813-414B-B54A-65E2AFC7F993}"/>
    <cellStyle name="Normal 5 8 3 3 3 2" xfId="54519" xr:uid="{2FF3DFC7-97FF-4B07-896D-EED5317AC6E4}"/>
    <cellStyle name="Normal 5 8 3 3 4" xfId="54516" xr:uid="{F670E5BE-8ACA-4990-B99E-C826E562A7A9}"/>
    <cellStyle name="Normal 5 8 3 4" xfId="26591" xr:uid="{B41114E6-3EA0-422C-85A1-650C2501AD75}"/>
    <cellStyle name="Normal 5 8 3 4 2" xfId="26592" xr:uid="{D270ECBB-87EB-484C-B43B-03EA96098F8B}"/>
    <cellStyle name="Normal 5 8 3 4 2 2" xfId="54521" xr:uid="{73ADBDB9-F3CF-4FCE-9F64-519E9C252997}"/>
    <cellStyle name="Normal 5 8 3 4 3" xfId="54520" xr:uid="{EB4C4484-AE9C-4F15-B33B-A464F9C417CF}"/>
    <cellStyle name="Normal 5 8 3 5" xfId="26593" xr:uid="{C4945A54-2AA3-49A0-BCD3-6DD53D3B7C84}"/>
    <cellStyle name="Normal 5 8 3 5 2" xfId="54522" xr:uid="{A3188F62-A75A-48DA-860E-7E479732D71C}"/>
    <cellStyle name="Normal 5 8 3 6" xfId="54507" xr:uid="{D51B7D30-50F6-4574-8033-7978A903DA45}"/>
    <cellStyle name="Normal 5 8 4" xfId="26594" xr:uid="{D2544700-50F1-423F-B8A0-FE15CAD9A4BE}"/>
    <cellStyle name="Normal 5 8 4 2" xfId="26595" xr:uid="{7372DF89-4C7D-41AC-A204-C89C8DF4D69D}"/>
    <cellStyle name="Normal 5 8 4 2 2" xfId="26596" xr:uid="{A55C7694-113F-4E30-858B-73FFA79C26CB}"/>
    <cellStyle name="Normal 5 8 4 2 2 2" xfId="26597" xr:uid="{F3AB94DD-AE1B-4CD8-A7E7-0572E34AF7A1}"/>
    <cellStyle name="Normal 5 8 4 2 2 2 2" xfId="54526" xr:uid="{8B5B1581-4A02-4758-842A-4C3FEB510EED}"/>
    <cellStyle name="Normal 5 8 4 2 2 3" xfId="54525" xr:uid="{930C0CCB-85EE-4F98-80FC-B8A74FC06E05}"/>
    <cellStyle name="Normal 5 8 4 2 3" xfId="26598" xr:uid="{A125AD90-ABDB-43D2-80C9-E4EC02CAB5E8}"/>
    <cellStyle name="Normal 5 8 4 2 3 2" xfId="54527" xr:uid="{3D45132F-FFCC-4C5E-9544-F49D2BE780B1}"/>
    <cellStyle name="Normal 5 8 4 2 4" xfId="54524" xr:uid="{E84C9F34-E81C-436D-B07D-847BE25F1469}"/>
    <cellStyle name="Normal 5 8 4 3" xfId="26599" xr:uid="{CF648415-38C4-4929-AB3D-F9754F6057DE}"/>
    <cellStyle name="Normal 5 8 4 3 2" xfId="26600" xr:uid="{7025E986-8A47-4D6B-8733-6FF80A6B27F9}"/>
    <cellStyle name="Normal 5 8 4 3 2 2" xfId="54529" xr:uid="{CCC2CB52-EEB7-4F4C-82A6-18744CB64EE6}"/>
    <cellStyle name="Normal 5 8 4 3 3" xfId="54528" xr:uid="{AAB3DE7B-83AD-40FD-8211-19566CEB67B4}"/>
    <cellStyle name="Normal 5 8 4 4" xfId="26601" xr:uid="{7350876A-6AAC-4C86-A8E7-4C48EA88B655}"/>
    <cellStyle name="Normal 5 8 4 4 2" xfId="54530" xr:uid="{8F7CF1EF-EA96-4D84-B6E0-DD51500F5D69}"/>
    <cellStyle name="Normal 5 8 4 5" xfId="54523" xr:uid="{846FD628-C5A1-499D-B9EB-2CEC8B2AB409}"/>
    <cellStyle name="Normal 5 8 5" xfId="26602" xr:uid="{29A750A5-4D16-4B13-BA8C-DF7B792ECCC5}"/>
    <cellStyle name="Normal 5 8 5 2" xfId="26603" xr:uid="{8499F612-6C8D-4809-B81F-B05A7459D61B}"/>
    <cellStyle name="Normal 5 8 5 2 2" xfId="26604" xr:uid="{1DBD7C41-B9A0-4F8A-ADB5-A1D5B3DF3FD5}"/>
    <cellStyle name="Normal 5 8 5 2 2 2" xfId="26605" xr:uid="{809BCF7C-BA74-4001-A907-D73CBAA95B28}"/>
    <cellStyle name="Normal 5 8 5 2 2 2 2" xfId="54534" xr:uid="{7A723C6B-FBED-4A59-99B9-04FE4BCACBCC}"/>
    <cellStyle name="Normal 5 8 5 2 2 3" xfId="54533" xr:uid="{108E6404-4FAF-49D9-ABCE-9B4C8BF9DB0A}"/>
    <cellStyle name="Normal 5 8 5 2 3" xfId="26606" xr:uid="{A6966DD5-A12A-4D6B-B9C3-797684AAEE28}"/>
    <cellStyle name="Normal 5 8 5 2 3 2" xfId="54535" xr:uid="{847A9318-834D-42D3-A4B4-162329FA928F}"/>
    <cellStyle name="Normal 5 8 5 2 4" xfId="54532" xr:uid="{A600AA56-D82E-4B43-9AA1-9BF33D0EF271}"/>
    <cellStyle name="Normal 5 8 5 3" xfId="26607" xr:uid="{3E23152F-AC81-404E-9BA6-2D609B872A43}"/>
    <cellStyle name="Normal 5 8 5 3 2" xfId="26608" xr:uid="{BEF98A12-D80D-4150-B24C-2406E195796E}"/>
    <cellStyle name="Normal 5 8 5 3 2 2" xfId="54537" xr:uid="{9AE9EAC4-345C-4739-ADC7-84C550A0D25D}"/>
    <cellStyle name="Normal 5 8 5 3 3" xfId="54536" xr:uid="{6755DB4E-D74B-474B-862E-98169C58C553}"/>
    <cellStyle name="Normal 5 8 5 4" xfId="26609" xr:uid="{32BD5D2A-EED9-4290-A946-01069C408297}"/>
    <cellStyle name="Normal 5 8 5 4 2" xfId="54538" xr:uid="{E461BA10-3850-422B-87D4-E2F7768564CF}"/>
    <cellStyle name="Normal 5 8 5 5" xfId="54531" xr:uid="{AB556758-DD4F-4EF1-AD79-17A1F7E6A483}"/>
    <cellStyle name="Normal 5 8 6" xfId="26610" xr:uid="{9F9F4972-0CA2-4769-9AC2-44A1656BEC48}"/>
    <cellStyle name="Normal 5 8 6 2" xfId="26611" xr:uid="{818897BC-F280-401A-8EA0-9DACAC059425}"/>
    <cellStyle name="Normal 5 8 6 2 2" xfId="26612" xr:uid="{19DC02A9-8F7D-4AA3-B7F9-C7C5E74B9E2D}"/>
    <cellStyle name="Normal 5 8 6 2 2 2" xfId="54541" xr:uid="{78B4BB88-F87A-4643-9AF8-CB173BFD0D30}"/>
    <cellStyle name="Normal 5 8 6 2 3" xfId="54540" xr:uid="{152D10AF-0E42-4EC8-B8F7-2D0B2747E024}"/>
    <cellStyle name="Normal 5 8 6 3" xfId="26613" xr:uid="{54E786BD-2F4C-4E92-AB69-EF3D0142CAB5}"/>
    <cellStyle name="Normal 5 8 6 3 2" xfId="54542" xr:uid="{F922A9E8-5B6B-4F27-8CB8-06411FD4277C}"/>
    <cellStyle name="Normal 5 8 6 4" xfId="54539" xr:uid="{983E7447-ED22-4C8C-BEBD-3386D465974B}"/>
    <cellStyle name="Normal 5 8 7" xfId="26614" xr:uid="{91BA8198-587F-4A26-8E51-3FAA5BA3A84C}"/>
    <cellStyle name="Normal 5 8 7 2" xfId="26615" xr:uid="{669889EE-17EA-4B44-95DB-913FFC0468E3}"/>
    <cellStyle name="Normal 5 8 7 2 2" xfId="54544" xr:uid="{80ADD42C-88FF-4FBD-8264-FFF4661A41E6}"/>
    <cellStyle name="Normal 5 8 7 3" xfId="54543" xr:uid="{44B882CF-0E76-4D23-B248-CA1D1D5EEC6A}"/>
    <cellStyle name="Normal 5 8 8" xfId="26616" xr:uid="{10A40AC6-F5BA-423F-8D8F-FA281BB1AE03}"/>
    <cellStyle name="Normal 5 8 8 2" xfId="54545" xr:uid="{D03D1ADB-9C07-4B6C-BB93-20B78C522D42}"/>
    <cellStyle name="Normal 5 8 9" xfId="28059" xr:uid="{9F44E2A7-2AD4-4625-9507-507EBE0DF6D0}"/>
    <cellStyle name="Normal 5 9" xfId="389" xr:uid="{0DE5FDC3-61BB-4DCA-89D9-DFB8012DD1CA}"/>
    <cellStyle name="Normal 5 9 2" xfId="26617" xr:uid="{5570EF65-AA46-4D84-B736-70BBB2BB4548}"/>
    <cellStyle name="Normal 5 9 2 2" xfId="26618" xr:uid="{B010EF5A-1E24-45A6-9101-468894DAFB41}"/>
    <cellStyle name="Normal 5 9 2 2 2" xfId="26619" xr:uid="{D7814E91-4219-4707-BCBC-C804AD49029A}"/>
    <cellStyle name="Normal 5 9 2 2 2 2" xfId="26620" xr:uid="{29BBCDC6-0083-4C0B-8BBC-010E056467FE}"/>
    <cellStyle name="Normal 5 9 2 2 2 2 2" xfId="26621" xr:uid="{B62B34C9-3C56-45E5-B905-8E2F9A102024}"/>
    <cellStyle name="Normal 5 9 2 2 2 2 2 2" xfId="54550" xr:uid="{A7BEE376-9419-44E6-B732-AC69C15B8DA4}"/>
    <cellStyle name="Normal 5 9 2 2 2 2 3" xfId="54549" xr:uid="{80075597-C3CB-4AFD-9C05-F338CF107D34}"/>
    <cellStyle name="Normal 5 9 2 2 2 3" xfId="26622" xr:uid="{88AA7DF3-0BAC-4B3D-AC5A-F86215ED7737}"/>
    <cellStyle name="Normal 5 9 2 2 2 3 2" xfId="54551" xr:uid="{13871468-C608-43CD-A4A9-7450ADE75935}"/>
    <cellStyle name="Normal 5 9 2 2 2 4" xfId="54548" xr:uid="{3067EEDE-92BB-4AA8-A25E-1AA05E71A07E}"/>
    <cellStyle name="Normal 5 9 2 2 3" xfId="26623" xr:uid="{368148B6-7E12-4318-A76E-1CC63EA5A216}"/>
    <cellStyle name="Normal 5 9 2 2 3 2" xfId="26624" xr:uid="{2B5A807A-694C-4868-88B8-D8DC2DF4098C}"/>
    <cellStyle name="Normal 5 9 2 2 3 2 2" xfId="54553" xr:uid="{7A42484A-B4F7-4C65-B51A-C0F73B043578}"/>
    <cellStyle name="Normal 5 9 2 2 3 3" xfId="54552" xr:uid="{9ED4BF40-3D55-4D5E-9CAC-D58E17A7C762}"/>
    <cellStyle name="Normal 5 9 2 2 4" xfId="26625" xr:uid="{E87F8B67-3E51-44D1-9010-928313681A59}"/>
    <cellStyle name="Normal 5 9 2 2 4 2" xfId="54554" xr:uid="{288263C3-47AB-4542-9EBC-714405860CDA}"/>
    <cellStyle name="Normal 5 9 2 2 5" xfId="54547" xr:uid="{D4D4DD83-6876-45B1-83FA-54214D0AC2C4}"/>
    <cellStyle name="Normal 5 9 2 3" xfId="26626" xr:uid="{348D2EF5-9244-4D3B-A324-F44E59F8E0F0}"/>
    <cellStyle name="Normal 5 9 2 3 2" xfId="26627" xr:uid="{DC0AF54F-FFBD-41C1-BBCB-55F3131E57E9}"/>
    <cellStyle name="Normal 5 9 2 3 2 2" xfId="26628" xr:uid="{F67E73C0-3B06-4231-9A91-B82F72826BF9}"/>
    <cellStyle name="Normal 5 9 2 3 2 2 2" xfId="54557" xr:uid="{10F56795-FE78-45FB-87FD-CEE431DE6C7F}"/>
    <cellStyle name="Normal 5 9 2 3 2 3" xfId="54556" xr:uid="{61248FEF-0187-4053-8196-EA10E1F77202}"/>
    <cellStyle name="Normal 5 9 2 3 3" xfId="26629" xr:uid="{CCA6A7D9-BD3C-4BA7-AAEB-14709570C7CC}"/>
    <cellStyle name="Normal 5 9 2 3 3 2" xfId="54558" xr:uid="{0D93518B-02DF-4A9E-89B0-32703BDBFB5B}"/>
    <cellStyle name="Normal 5 9 2 3 4" xfId="54555" xr:uid="{0B4768D2-DE00-479D-9676-BD5C430D0ACB}"/>
    <cellStyle name="Normal 5 9 2 4" xfId="26630" xr:uid="{AC11E17A-FA1F-452E-B9BA-2E799E76600C}"/>
    <cellStyle name="Normal 5 9 2 4 2" xfId="26631" xr:uid="{B85E1D41-F119-460F-BB2D-5089C11F8FD6}"/>
    <cellStyle name="Normal 5 9 2 4 2 2" xfId="54560" xr:uid="{0B2F8A9F-1441-42B1-A91F-6EC62CED405C}"/>
    <cellStyle name="Normal 5 9 2 4 3" xfId="54559" xr:uid="{929B4715-318B-44E7-807D-082B87AB0494}"/>
    <cellStyle name="Normal 5 9 2 5" xfId="26632" xr:uid="{DE42C8EA-3904-4D20-9A91-8D9C6F861D5A}"/>
    <cellStyle name="Normal 5 9 2 5 2" xfId="54561" xr:uid="{E64EF3F7-A1EC-4551-B92C-B3FEF1B4EF9E}"/>
    <cellStyle name="Normal 5 9 2 6" xfId="54546" xr:uid="{32D1F6CA-E8F4-4711-96A3-25EE77E4B3FE}"/>
    <cellStyle name="Normal 5 9 3" xfId="26633" xr:uid="{44C26B87-7584-47F0-90ED-F9CCC2EAB681}"/>
    <cellStyle name="Normal 5 9 3 2" xfId="26634" xr:uid="{F8582507-EC67-4471-93CA-99E17E13BD95}"/>
    <cellStyle name="Normal 5 9 3 2 2" xfId="26635" xr:uid="{91F5EC9A-69E6-4F09-9752-61762CA5D366}"/>
    <cellStyle name="Normal 5 9 3 2 2 2" xfId="26636" xr:uid="{0884E5CB-6205-476B-91CF-6654BBD692A3}"/>
    <cellStyle name="Normal 5 9 3 2 2 2 2" xfId="54565" xr:uid="{5A0896D8-9530-48F5-8E23-C795397BA8C0}"/>
    <cellStyle name="Normal 5 9 3 2 2 3" xfId="54564" xr:uid="{D103A488-E084-4343-914F-8EE8768BD384}"/>
    <cellStyle name="Normal 5 9 3 2 3" xfId="26637" xr:uid="{7850922A-2B20-45AF-877B-00B896070756}"/>
    <cellStyle name="Normal 5 9 3 2 3 2" xfId="54566" xr:uid="{3F436030-7B28-495C-B9FE-90B203087200}"/>
    <cellStyle name="Normal 5 9 3 2 4" xfId="54563" xr:uid="{F13253D8-B414-41EF-B54B-7461A5887DB9}"/>
    <cellStyle name="Normal 5 9 3 3" xfId="26638" xr:uid="{9165F24A-1BA6-4258-BC01-8BD259F2615A}"/>
    <cellStyle name="Normal 5 9 3 3 2" xfId="26639" xr:uid="{CC7DA168-3C4C-4B20-86F2-ADB8048B7579}"/>
    <cellStyle name="Normal 5 9 3 3 2 2" xfId="54568" xr:uid="{DB485B69-F6CD-4D24-B325-E05F914FED81}"/>
    <cellStyle name="Normal 5 9 3 3 3" xfId="54567" xr:uid="{C4461450-63D9-422E-A881-3E1FE75B8B68}"/>
    <cellStyle name="Normal 5 9 3 4" xfId="26640" xr:uid="{70BCB5EF-E45F-4D65-978D-8BF837CA2A90}"/>
    <cellStyle name="Normal 5 9 3 4 2" xfId="54569" xr:uid="{90AEC63B-3558-4A3B-BF78-90D263DF0409}"/>
    <cellStyle name="Normal 5 9 3 5" xfId="54562" xr:uid="{C010080D-EC82-45C3-ABA3-145A9CAB09AA}"/>
    <cellStyle name="Normal 5 9 4" xfId="26641" xr:uid="{1BA41BD4-AC12-450B-B6A1-01891619FA12}"/>
    <cellStyle name="Normal 5 9 4 2" xfId="26642" xr:uid="{320ADCB1-34D1-4C19-A262-C2C914C8151A}"/>
    <cellStyle name="Normal 5 9 4 2 2" xfId="26643" xr:uid="{D73729F2-855A-489D-8329-B379862CF215}"/>
    <cellStyle name="Normal 5 9 4 2 2 2" xfId="26644" xr:uid="{5FD33BFE-204F-4ACF-93EF-1EE13B016546}"/>
    <cellStyle name="Normal 5 9 4 2 2 2 2" xfId="54573" xr:uid="{BF27F613-CD0D-460F-A6F7-A1009045BEEA}"/>
    <cellStyle name="Normal 5 9 4 2 2 3" xfId="54572" xr:uid="{4926F4CF-0C47-4F29-8698-B437F0B627E7}"/>
    <cellStyle name="Normal 5 9 4 2 3" xfId="26645" xr:uid="{30248882-A4D2-4A6C-8DE7-0BB3246BE578}"/>
    <cellStyle name="Normal 5 9 4 2 3 2" xfId="54574" xr:uid="{F0CE0B52-F545-46CD-891D-D14EA478827C}"/>
    <cellStyle name="Normal 5 9 4 2 4" xfId="54571" xr:uid="{3B929831-6AE7-45EE-BAA1-1DF7F817A2FD}"/>
    <cellStyle name="Normal 5 9 4 3" xfId="26646" xr:uid="{3D21329D-0816-4D88-95D9-23603382A46D}"/>
    <cellStyle name="Normal 5 9 4 3 2" xfId="26647" xr:uid="{7456DF19-FF71-4F45-895C-48942175921A}"/>
    <cellStyle name="Normal 5 9 4 3 2 2" xfId="54576" xr:uid="{0B26968A-9DBF-41CB-8BB0-EA80B6D4967B}"/>
    <cellStyle name="Normal 5 9 4 3 3" xfId="54575" xr:uid="{482CA7B9-5E8D-4A37-B22A-BADAADD21632}"/>
    <cellStyle name="Normal 5 9 4 4" xfId="26648" xr:uid="{4166833C-1807-4AD4-9C73-86228F509EED}"/>
    <cellStyle name="Normal 5 9 4 4 2" xfId="54577" xr:uid="{039703FF-9974-4D58-81E3-5D74F0C3C22C}"/>
    <cellStyle name="Normal 5 9 4 5" xfId="54570" xr:uid="{C50E402E-536C-420F-A03D-18BCEFEA57E2}"/>
    <cellStyle name="Normal 5 9 5" xfId="26649" xr:uid="{0AEF014B-88C6-4ADD-A52C-C42B4AD03ECA}"/>
    <cellStyle name="Normal 5 9 5 2" xfId="26650" xr:uid="{1E8395A2-15F1-4BE2-94EF-986E248B891F}"/>
    <cellStyle name="Normal 5 9 5 2 2" xfId="26651" xr:uid="{245304AB-732E-48EA-9DED-E5AA59FB205A}"/>
    <cellStyle name="Normal 5 9 5 2 2 2" xfId="54580" xr:uid="{68745AD0-20C3-4426-8182-747570DECAFC}"/>
    <cellStyle name="Normal 5 9 5 2 3" xfId="54579" xr:uid="{DF67D9F0-DBBA-48DA-8C4E-17B6FD96E660}"/>
    <cellStyle name="Normal 5 9 5 3" xfId="26652" xr:uid="{A7A445A3-4E05-44B2-A87D-BD9D6DF4D1C1}"/>
    <cellStyle name="Normal 5 9 5 3 2" xfId="54581" xr:uid="{5040674C-5F36-4F7D-AE59-99FEF02314F1}"/>
    <cellStyle name="Normal 5 9 5 4" xfId="54578" xr:uid="{E9D969BA-9911-4C5A-8025-53B0A6D3D05A}"/>
    <cellStyle name="Normal 5 9 6" xfId="26653" xr:uid="{3AF79F4A-75F6-4DC3-B44A-C8ED8CC82AE3}"/>
    <cellStyle name="Normal 5 9 6 2" xfId="26654" xr:uid="{09D4BA86-66F8-4614-BCAA-0AC7696F861B}"/>
    <cellStyle name="Normal 5 9 6 2 2" xfId="54583" xr:uid="{B1DD18D9-8D64-4424-B69A-B5CCF5BFF4B7}"/>
    <cellStyle name="Normal 5 9 6 3" xfId="54582" xr:uid="{64688422-ADA8-4EED-9BA9-68521667460B}"/>
    <cellStyle name="Normal 5 9 7" xfId="26655" xr:uid="{D97F766D-6832-42AC-AAB7-033FCA195086}"/>
    <cellStyle name="Normal 5 9 7 2" xfId="54584" xr:uid="{5CB092F5-D6AF-45D6-9FE5-53EFAA3E8845}"/>
    <cellStyle name="Normal 5 9 8" xfId="28368" xr:uid="{5BDD576F-B633-4B0A-8D8C-1318C5D305DD}"/>
    <cellStyle name="Normal 50" xfId="26656" xr:uid="{9D757EFA-0AC9-47EF-AAB9-42E2373B3105}"/>
    <cellStyle name="Normal 50 2" xfId="54585" xr:uid="{846D2017-656B-4796-855C-AD20FFBFCB50}"/>
    <cellStyle name="Normal 51" xfId="27680" xr:uid="{10D94FE8-5F14-43EB-BB8B-547810DA8532}"/>
    <cellStyle name="Normal 51 2" xfId="55600" xr:uid="{0B8E6DF9-41D3-4547-8E5B-AED2E2CD47FC}"/>
    <cellStyle name="Normal 52" xfId="13" xr:uid="{50035A7B-5EB2-4836-A0E1-F23145743311}"/>
    <cellStyle name="Normal 6" xfId="109" xr:uid="{8A2BD40A-4B1A-422D-A6F4-ADB96247FF2C}"/>
    <cellStyle name="Normal 6 2" xfId="383" xr:uid="{8B16C013-93C9-4F07-BF03-0B009B166C66}"/>
    <cellStyle name="Normal 6 2 2" xfId="730" xr:uid="{145F2AD7-A020-432A-9BE7-3895B24A4F6D}"/>
    <cellStyle name="Normal 6 2 2 2" xfId="26657" xr:uid="{7345FBED-82B1-4B13-8FD2-522C39569819}"/>
    <cellStyle name="Normal 6 2 2 2 2" xfId="26658" xr:uid="{30BC84EA-8B43-45CD-BEB9-EAA1685601EE}"/>
    <cellStyle name="Normal 6 2 2 2 2 2" xfId="26659" xr:uid="{AC59F8F1-42AC-4027-AE9B-DA0A5D8575D5}"/>
    <cellStyle name="Normal 6 2 2 2 2 2 2" xfId="26660" xr:uid="{78D3FDAE-B983-4424-A94E-055AC1B39606}"/>
    <cellStyle name="Normal 6 2 2 2 2 2 2 2" xfId="26661" xr:uid="{70F1BE5C-C2C9-4BE1-9186-642E355EF943}"/>
    <cellStyle name="Normal 6 2 2 2 2 2 2 2 2" xfId="54590" xr:uid="{8E82A3A8-8923-4E88-92E6-8ABE08DF814C}"/>
    <cellStyle name="Normal 6 2 2 2 2 2 2 3" xfId="54589" xr:uid="{0FD7E330-30F8-4DCA-8B87-50204A019B36}"/>
    <cellStyle name="Normal 6 2 2 2 2 2 3" xfId="26662" xr:uid="{C620F440-4A21-4DB6-B64F-36DBAEEF2753}"/>
    <cellStyle name="Normal 6 2 2 2 2 2 3 2" xfId="54591" xr:uid="{A6E48BAD-87ED-41CA-9883-618F902C6213}"/>
    <cellStyle name="Normal 6 2 2 2 2 2 4" xfId="54588" xr:uid="{BE0C18CE-4FAF-49DC-9A47-6CA5FF9D4775}"/>
    <cellStyle name="Normal 6 2 2 2 2 3" xfId="26663" xr:uid="{4285DF9E-304E-4AE0-94DD-019EDCCB3E60}"/>
    <cellStyle name="Normal 6 2 2 2 2 3 2" xfId="26664" xr:uid="{AC7BAC67-D2A5-4D97-ACCE-455005616047}"/>
    <cellStyle name="Normal 6 2 2 2 2 3 2 2" xfId="54593" xr:uid="{B22CE015-0656-42C1-897D-B079CF35C192}"/>
    <cellStyle name="Normal 6 2 2 2 2 3 3" xfId="54592" xr:uid="{3E2ABF5F-D134-4261-9AF0-A2AEE53AB25A}"/>
    <cellStyle name="Normal 6 2 2 2 2 4" xfId="26665" xr:uid="{E7815D81-E633-4235-B1C2-B66F3677570D}"/>
    <cellStyle name="Normal 6 2 2 2 2 4 2" xfId="54594" xr:uid="{5912E215-F4E5-42D2-B4FC-FFE52BCEC489}"/>
    <cellStyle name="Normal 6 2 2 2 2 5" xfId="54587" xr:uid="{8741EF55-8EA9-4B11-A261-3BAE407656B2}"/>
    <cellStyle name="Normal 6 2 2 2 3" xfId="26666" xr:uid="{7CDB8971-D240-4212-815E-700821B423BC}"/>
    <cellStyle name="Normal 6 2 2 2 3 2" xfId="26667" xr:uid="{A299B55A-D149-49DE-B32A-3803264D6EB0}"/>
    <cellStyle name="Normal 6 2 2 2 3 2 2" xfId="26668" xr:uid="{4DB0A5BF-C42E-4B64-8AF1-8C3697790228}"/>
    <cellStyle name="Normal 6 2 2 2 3 2 2 2" xfId="54597" xr:uid="{0C3D6E20-80AE-4281-BC78-2AE614B1AE77}"/>
    <cellStyle name="Normal 6 2 2 2 3 2 3" xfId="54596" xr:uid="{8BEF4284-5A05-475E-B84B-80CC1CF80B35}"/>
    <cellStyle name="Normal 6 2 2 2 3 3" xfId="26669" xr:uid="{4B906D49-53B5-46D7-B834-7FB517346ECE}"/>
    <cellStyle name="Normal 6 2 2 2 3 3 2" xfId="54598" xr:uid="{CED7FFD5-8987-43CA-8A4B-BF271C2DC76F}"/>
    <cellStyle name="Normal 6 2 2 2 3 4" xfId="54595" xr:uid="{413E0312-2C8B-4B73-8648-C674029A9DB8}"/>
    <cellStyle name="Normal 6 2 2 2 4" xfId="26670" xr:uid="{6F5374CF-21E1-4914-A976-AE601A0FA8BF}"/>
    <cellStyle name="Normal 6 2 2 2 4 2" xfId="26671" xr:uid="{CD709B4F-3613-4284-80E1-0CD0DE5D0DE9}"/>
    <cellStyle name="Normal 6 2 2 2 4 2 2" xfId="54600" xr:uid="{29723B6B-8678-4081-96E2-04D030F703BA}"/>
    <cellStyle name="Normal 6 2 2 2 4 3" xfId="54599" xr:uid="{C44DAFD2-AC62-4B8F-861F-B8E954107CE4}"/>
    <cellStyle name="Normal 6 2 2 2 5" xfId="26672" xr:uid="{14078F8B-26A4-45BE-8217-E5CAD50AC614}"/>
    <cellStyle name="Normal 6 2 2 2 5 2" xfId="54601" xr:uid="{4448B51B-76F4-461C-B424-FB115A711F1F}"/>
    <cellStyle name="Normal 6 2 2 2 6" xfId="54586" xr:uid="{2673ED1C-7065-45CA-8A51-7F74C34BF366}"/>
    <cellStyle name="Normal 6 2 2 3" xfId="26673" xr:uid="{3C873AC6-1739-4FEC-950A-763D4A69237C}"/>
    <cellStyle name="Normal 6 2 2 3 2" xfId="26674" xr:uid="{4EF14E8B-D8B2-46E3-ACEF-CB15EFE8076F}"/>
    <cellStyle name="Normal 6 2 2 3 2 2" xfId="26675" xr:uid="{5A449155-FD4A-49CE-BFFA-F6791E27298C}"/>
    <cellStyle name="Normal 6 2 2 3 2 2 2" xfId="26676" xr:uid="{47945A34-083B-4A68-8BE9-B81C7F117331}"/>
    <cellStyle name="Normal 6 2 2 3 2 2 2 2" xfId="54605" xr:uid="{E5A668E7-ED25-490A-9194-EEBDA7CFCD21}"/>
    <cellStyle name="Normal 6 2 2 3 2 2 3" xfId="54604" xr:uid="{CC6D4031-0D6C-472F-8AE4-8208F545434C}"/>
    <cellStyle name="Normal 6 2 2 3 2 3" xfId="26677" xr:uid="{C5921D18-2F42-4DDF-933E-4F0141355139}"/>
    <cellStyle name="Normal 6 2 2 3 2 3 2" xfId="54606" xr:uid="{A796CBDB-FA2C-47B8-BDBC-D40C570E4DF4}"/>
    <cellStyle name="Normal 6 2 2 3 2 4" xfId="54603" xr:uid="{88881517-12F7-4C78-9A57-99692DCF84E1}"/>
    <cellStyle name="Normal 6 2 2 3 3" xfId="26678" xr:uid="{FDE7431C-DA61-4CF7-B06F-E03ECF6BF6FE}"/>
    <cellStyle name="Normal 6 2 2 3 3 2" xfId="26679" xr:uid="{677023EB-5996-4E1F-A384-CCC1B56C1A3A}"/>
    <cellStyle name="Normal 6 2 2 3 3 2 2" xfId="54608" xr:uid="{C1022315-29DD-457B-A9BC-9A9EDE2D698D}"/>
    <cellStyle name="Normal 6 2 2 3 3 3" xfId="54607" xr:uid="{33FC07E3-0963-471A-8A57-2453D823F9CC}"/>
    <cellStyle name="Normal 6 2 2 3 4" xfId="26680" xr:uid="{288FDD11-E8CE-4918-BBCB-C1EDB215F220}"/>
    <cellStyle name="Normal 6 2 2 3 4 2" xfId="54609" xr:uid="{1B9FBC37-A8BD-491C-9CD6-A84A203AE023}"/>
    <cellStyle name="Normal 6 2 2 3 5" xfId="54602" xr:uid="{8458C6E6-E987-46D2-A968-5030869C563E}"/>
    <cellStyle name="Normal 6 2 2 4" xfId="26681" xr:uid="{9472CF11-EACF-45D9-83EA-465FE64D1FCC}"/>
    <cellStyle name="Normal 6 2 2 4 2" xfId="26682" xr:uid="{1F680519-EC87-442C-9B8D-2B5801FF822F}"/>
    <cellStyle name="Normal 6 2 2 4 2 2" xfId="26683" xr:uid="{64B77D7E-2AF5-412F-8B71-82B023F7BADF}"/>
    <cellStyle name="Normal 6 2 2 4 2 2 2" xfId="26684" xr:uid="{9DE24B3F-68A1-452E-B006-F4437DBCB62A}"/>
    <cellStyle name="Normal 6 2 2 4 2 2 2 2" xfId="54613" xr:uid="{1B77E2DA-EDF7-48AC-AB96-788AC492D843}"/>
    <cellStyle name="Normal 6 2 2 4 2 2 3" xfId="54612" xr:uid="{9B3657F4-3F54-4AF9-9DEE-F24140BD67D4}"/>
    <cellStyle name="Normal 6 2 2 4 2 3" xfId="26685" xr:uid="{631C4AC0-555F-4F8C-BF02-96E064B2A9D8}"/>
    <cellStyle name="Normal 6 2 2 4 2 3 2" xfId="54614" xr:uid="{C57D3608-2DEE-480C-B4E9-EAFE6D2AF9AE}"/>
    <cellStyle name="Normal 6 2 2 4 2 4" xfId="54611" xr:uid="{F526710D-0F97-4BC2-92BA-29B638B64C8B}"/>
    <cellStyle name="Normal 6 2 2 4 3" xfId="26686" xr:uid="{E153210A-A568-46AB-A222-10A6A9C45979}"/>
    <cellStyle name="Normal 6 2 2 4 3 2" xfId="26687" xr:uid="{E15E0E2A-CF9F-4BDE-A4BD-57D0CB940869}"/>
    <cellStyle name="Normal 6 2 2 4 3 2 2" xfId="54616" xr:uid="{EAF0706C-EDDE-4244-97EA-FE511B6A3877}"/>
    <cellStyle name="Normal 6 2 2 4 3 3" xfId="54615" xr:uid="{7AC9D574-97FC-4953-8ED0-062354711D2A}"/>
    <cellStyle name="Normal 6 2 2 4 4" xfId="26688" xr:uid="{83D4F40F-6874-4A78-933B-C16921940790}"/>
    <cellStyle name="Normal 6 2 2 4 4 2" xfId="54617" xr:uid="{E455DA74-95C7-4262-8772-43B7D76E2934}"/>
    <cellStyle name="Normal 6 2 2 4 5" xfId="54610" xr:uid="{F9BEDA45-783D-4694-923E-0762E17DC1BB}"/>
    <cellStyle name="Normal 6 2 2 5" xfId="26689" xr:uid="{F82A6C80-13E9-400A-A4CF-D8ACC0AF0889}"/>
    <cellStyle name="Normal 6 2 2 5 2" xfId="26690" xr:uid="{70DB0292-46D2-49C6-999A-4B954AA143EC}"/>
    <cellStyle name="Normal 6 2 2 5 2 2" xfId="26691" xr:uid="{E679B9C5-0BF0-4F27-BBF0-63D5D3177848}"/>
    <cellStyle name="Normal 6 2 2 5 2 2 2" xfId="54620" xr:uid="{EA26DD00-28EE-4F22-B8AC-3B21E2D1854C}"/>
    <cellStyle name="Normal 6 2 2 5 2 3" xfId="54619" xr:uid="{5681D77C-9FAA-4D0C-AF96-1153DC00F05D}"/>
    <cellStyle name="Normal 6 2 2 5 3" xfId="26692" xr:uid="{BA805614-E368-450F-A93E-77D2AC48C1BA}"/>
    <cellStyle name="Normal 6 2 2 5 3 2" xfId="54621" xr:uid="{E34EB993-2C0A-4DE9-9F1C-B42B843EC71A}"/>
    <cellStyle name="Normal 6 2 2 5 4" xfId="54618" xr:uid="{0401FCE6-54F5-4F21-B657-8D92CB3B8FF8}"/>
    <cellStyle name="Normal 6 2 2 6" xfId="26693" xr:uid="{66891307-C203-40C2-80EE-F75B2F85B3D3}"/>
    <cellStyle name="Normal 6 2 2 6 2" xfId="26694" xr:uid="{9D5B22B4-6828-44B2-82F8-32B943CEA50D}"/>
    <cellStyle name="Normal 6 2 2 6 2 2" xfId="54623" xr:uid="{030689FF-39B6-4730-B1D5-763B4EA31B7F}"/>
    <cellStyle name="Normal 6 2 2 6 3" xfId="54622" xr:uid="{6ABD9CB1-92C7-4871-8B8E-EA4CAC99EACE}"/>
    <cellStyle name="Normal 6 2 2 7" xfId="26695" xr:uid="{446992EC-BB48-4071-86BE-04E499A5953F}"/>
    <cellStyle name="Normal 6 2 2 7 2" xfId="54624" xr:uid="{C04D7477-6F7F-4AA6-8F93-FBA10AC99566}"/>
    <cellStyle name="Normal 6 2 2 8" xfId="28709" xr:uid="{A4919B96-D72C-44F9-B121-995F35F85360}"/>
    <cellStyle name="Normal 6 2 3" xfId="26696" xr:uid="{7228592D-5B6D-43D1-903D-D9F901088D02}"/>
    <cellStyle name="Normal 6 2 3 2" xfId="26697" xr:uid="{B9D4C060-AE83-470C-B951-ABDD5615CDB1}"/>
    <cellStyle name="Normal 6 2 3 2 2" xfId="26698" xr:uid="{5C413962-A79B-4DB5-971A-D31C62134C92}"/>
    <cellStyle name="Normal 6 2 3 2 2 2" xfId="26699" xr:uid="{3D0CFE0E-4DA0-4E80-B312-48811BFD2429}"/>
    <cellStyle name="Normal 6 2 3 2 2 2 2" xfId="26700" xr:uid="{6CD16331-197A-4311-ABC5-4ED56BDC140C}"/>
    <cellStyle name="Normal 6 2 3 2 2 2 2 2" xfId="54629" xr:uid="{A00C15EC-984B-4D9E-A46E-249B6C298499}"/>
    <cellStyle name="Normal 6 2 3 2 2 2 3" xfId="54628" xr:uid="{1E0579E1-EC08-49FE-937A-96D14976B865}"/>
    <cellStyle name="Normal 6 2 3 2 2 3" xfId="26701" xr:uid="{DF6A7E6E-5716-4458-A9FB-04B945BDC43C}"/>
    <cellStyle name="Normal 6 2 3 2 2 3 2" xfId="54630" xr:uid="{D0F5525B-1779-4B05-AC65-A996D87DF24C}"/>
    <cellStyle name="Normal 6 2 3 2 2 4" xfId="54627" xr:uid="{DC68FF3D-17E5-4849-AFB1-E09FA5BAD8F4}"/>
    <cellStyle name="Normal 6 2 3 2 3" xfId="26702" xr:uid="{4A672EBE-5E4C-46CF-A16A-CD756A037739}"/>
    <cellStyle name="Normal 6 2 3 2 3 2" xfId="26703" xr:uid="{50055C68-2776-4258-A468-A1B801C53784}"/>
    <cellStyle name="Normal 6 2 3 2 3 2 2" xfId="54632" xr:uid="{74802377-E4A8-4818-B287-D8D9C6B2179B}"/>
    <cellStyle name="Normal 6 2 3 2 3 3" xfId="54631" xr:uid="{7248C5A0-E7B5-42AA-BB42-B2E15047A37B}"/>
    <cellStyle name="Normal 6 2 3 2 4" xfId="26704" xr:uid="{30682A82-9B73-412A-9BB7-75182F0BB055}"/>
    <cellStyle name="Normal 6 2 3 2 4 2" xfId="54633" xr:uid="{32966554-C25A-49AC-BE6A-D66262C0E9D8}"/>
    <cellStyle name="Normal 6 2 3 2 5" xfId="54626" xr:uid="{96D4107D-945C-4776-9D64-B9CD37415FB6}"/>
    <cellStyle name="Normal 6 2 3 3" xfId="26705" xr:uid="{DB18D4DE-AE94-4016-BACF-0F7B4CA5FE96}"/>
    <cellStyle name="Normal 6 2 3 3 2" xfId="26706" xr:uid="{7FE18B18-F51D-4639-8C31-4A28DE57CD9A}"/>
    <cellStyle name="Normal 6 2 3 3 2 2" xfId="26707" xr:uid="{7EA0AB7F-791E-425E-A1C7-621DC98E5D32}"/>
    <cellStyle name="Normal 6 2 3 3 2 2 2" xfId="54636" xr:uid="{8569A7D5-85E7-4F47-8C02-B5092C0F0176}"/>
    <cellStyle name="Normal 6 2 3 3 2 3" xfId="54635" xr:uid="{1E19260A-435A-4C84-9372-9E21DA0BBFC7}"/>
    <cellStyle name="Normal 6 2 3 3 3" xfId="26708" xr:uid="{2DE89D7F-915D-493C-A952-4EEB65E61E06}"/>
    <cellStyle name="Normal 6 2 3 3 3 2" xfId="54637" xr:uid="{C597A704-332C-4BCD-BCB6-21D76D64D6DD}"/>
    <cellStyle name="Normal 6 2 3 3 4" xfId="54634" xr:uid="{75EF5EB1-927E-4434-BA6E-0879CE9AF9DD}"/>
    <cellStyle name="Normal 6 2 3 4" xfId="26709" xr:uid="{F4B2CCB2-F0B4-4935-AEFE-36D81B7AEB7A}"/>
    <cellStyle name="Normal 6 2 3 4 2" xfId="26710" xr:uid="{1E77B642-ACA6-49DA-8B61-38D48F8AC00E}"/>
    <cellStyle name="Normal 6 2 3 4 2 2" xfId="54639" xr:uid="{CCB2113C-42A3-4003-A342-A576DA439358}"/>
    <cellStyle name="Normal 6 2 3 4 3" xfId="54638" xr:uid="{29397C2B-1026-433A-96FB-EA718AEEF031}"/>
    <cellStyle name="Normal 6 2 3 5" xfId="26711" xr:uid="{753B71B9-A137-4870-B41E-A044E7C14975}"/>
    <cellStyle name="Normal 6 2 3 5 2" xfId="54640" xr:uid="{023D2649-F6B1-409A-B14A-9BB30248FF76}"/>
    <cellStyle name="Normal 6 2 3 6" xfId="54625" xr:uid="{5B5F1106-80D7-402A-9C56-5696093BBE53}"/>
    <cellStyle name="Normal 6 2 4" xfId="26712" xr:uid="{A698E6E3-E67B-4797-9489-E985B9F7DEFF}"/>
    <cellStyle name="Normal 6 2 4 2" xfId="26713" xr:uid="{6450D106-C74F-4AF0-B352-824F00A6CC21}"/>
    <cellStyle name="Normal 6 2 4 2 2" xfId="26714" xr:uid="{54BD7359-13C3-49FE-8919-B998C2318D52}"/>
    <cellStyle name="Normal 6 2 4 2 2 2" xfId="26715" xr:uid="{8A50A6D0-2792-42D7-8037-33C9C3FEF626}"/>
    <cellStyle name="Normal 6 2 4 2 2 2 2" xfId="54644" xr:uid="{FAF63383-37E9-416E-B2C7-3A30E5BD0EEA}"/>
    <cellStyle name="Normal 6 2 4 2 2 3" xfId="54643" xr:uid="{4D571768-29FE-4C04-ADF5-4B5C6AF950AC}"/>
    <cellStyle name="Normal 6 2 4 2 3" xfId="26716" xr:uid="{14FBDB7D-B799-4929-A1A4-AEDBA229D3EF}"/>
    <cellStyle name="Normal 6 2 4 2 3 2" xfId="54645" xr:uid="{BB5AC72D-3B01-42FA-B953-BB3C44FB3134}"/>
    <cellStyle name="Normal 6 2 4 2 4" xfId="54642" xr:uid="{EFFC3C1C-C9E9-406F-B50C-F4FDA1740433}"/>
    <cellStyle name="Normal 6 2 4 3" xfId="26717" xr:uid="{4B016E99-DA43-43E1-92F6-BEE2989AFFB1}"/>
    <cellStyle name="Normal 6 2 4 3 2" xfId="26718" xr:uid="{428562E0-7DD1-4B0D-866E-D68DD1E24833}"/>
    <cellStyle name="Normal 6 2 4 3 2 2" xfId="54647" xr:uid="{F8372E20-3A80-4D9D-8F36-946265BEF264}"/>
    <cellStyle name="Normal 6 2 4 3 3" xfId="54646" xr:uid="{7491A6F2-B999-4B0F-99EE-F1F5F31DF2F6}"/>
    <cellStyle name="Normal 6 2 4 4" xfId="26719" xr:uid="{F2AD2520-D5B0-478B-B2A4-E7B40B101F50}"/>
    <cellStyle name="Normal 6 2 4 4 2" xfId="54648" xr:uid="{E1ADB78C-F8E7-442A-B65E-3AB8CF2BB8CC}"/>
    <cellStyle name="Normal 6 2 4 5" xfId="54641" xr:uid="{498DF7A7-F50C-436F-8FAB-ACADB4982114}"/>
    <cellStyle name="Normal 6 2 5" xfId="26720" xr:uid="{0F3B928B-E9AA-40EA-B808-47E56D5FF9AB}"/>
    <cellStyle name="Normal 6 2 5 2" xfId="26721" xr:uid="{30002446-0B83-465B-9559-708DB36FEAD1}"/>
    <cellStyle name="Normal 6 2 5 2 2" xfId="26722" xr:uid="{55FF983D-97AC-41FA-AB98-ABCCDB796673}"/>
    <cellStyle name="Normal 6 2 5 2 2 2" xfId="26723" xr:uid="{D1688C5A-2F7E-4CD7-BBAE-5EA4A8B74D6C}"/>
    <cellStyle name="Normal 6 2 5 2 2 2 2" xfId="54652" xr:uid="{ED898EE5-C7D1-45B2-A414-27591039DC42}"/>
    <cellStyle name="Normal 6 2 5 2 2 3" xfId="54651" xr:uid="{D3CF64C3-5202-44E8-AD51-9B79CA7C2FD0}"/>
    <cellStyle name="Normal 6 2 5 2 3" xfId="26724" xr:uid="{54AC91B4-BF99-423A-B617-2F773507719D}"/>
    <cellStyle name="Normal 6 2 5 2 3 2" xfId="54653" xr:uid="{975A0E34-59CB-4346-8BB9-D5ECC1372CDC}"/>
    <cellStyle name="Normal 6 2 5 2 4" xfId="54650" xr:uid="{8CF41F5A-E4AD-4078-BF15-938B3C04FA97}"/>
    <cellStyle name="Normal 6 2 5 3" xfId="26725" xr:uid="{D63E3034-E683-4F8D-BF1E-3085A67F5166}"/>
    <cellStyle name="Normal 6 2 5 3 2" xfId="26726" xr:uid="{4DF4E295-7481-439D-8CD3-26260A95E25C}"/>
    <cellStyle name="Normal 6 2 5 3 2 2" xfId="54655" xr:uid="{766AF8BA-BDB5-450D-AC76-D75F114E79CF}"/>
    <cellStyle name="Normal 6 2 5 3 3" xfId="54654" xr:uid="{78DB1B1A-9FE3-48DB-834A-641716B15F06}"/>
    <cellStyle name="Normal 6 2 5 4" xfId="26727" xr:uid="{2DB62755-4C5A-427B-92E0-CFE9F1FC9F77}"/>
    <cellStyle name="Normal 6 2 5 4 2" xfId="54656" xr:uid="{6AD25518-EDBA-4B24-B896-69D143EB1553}"/>
    <cellStyle name="Normal 6 2 5 5" xfId="54649" xr:uid="{657658C5-9C54-4A8C-9746-EA88229FD86F}"/>
    <cellStyle name="Normal 6 2 6" xfId="26728" xr:uid="{7093F9A2-0532-4657-87EC-BB3DAD2FA8A5}"/>
    <cellStyle name="Normal 6 2 6 2" xfId="26729" xr:uid="{0E563679-F9B7-406C-BE60-BD2CA4D5A04F}"/>
    <cellStyle name="Normal 6 2 6 2 2" xfId="26730" xr:uid="{FCF4A712-C674-4FC2-9C91-20528320C323}"/>
    <cellStyle name="Normal 6 2 6 2 2 2" xfId="54659" xr:uid="{F4D16E6E-E380-437D-ACD4-004F06A21DD6}"/>
    <cellStyle name="Normal 6 2 6 2 3" xfId="54658" xr:uid="{FBFC5570-C185-4B8F-87CE-A8A29890ADA4}"/>
    <cellStyle name="Normal 6 2 6 3" xfId="26731" xr:uid="{610639BD-99B2-45D0-8457-16AF7D148FCA}"/>
    <cellStyle name="Normal 6 2 6 3 2" xfId="54660" xr:uid="{0814E0E0-4B47-4D7C-84D9-29F70B21064D}"/>
    <cellStyle name="Normal 6 2 6 4" xfId="54657" xr:uid="{F2C48364-1F62-495D-9DD6-A165FE1417B9}"/>
    <cellStyle name="Normal 6 2 7" xfId="26732" xr:uid="{9F401971-B63F-4144-A582-41902390916E}"/>
    <cellStyle name="Normal 6 2 7 2" xfId="26733" xr:uid="{B48BA1E2-7D46-4150-94C2-440A70E2C1B5}"/>
    <cellStyle name="Normal 6 2 7 2 2" xfId="54662" xr:uid="{150AA599-A907-4F82-B6BD-FB0EDD55FF2D}"/>
    <cellStyle name="Normal 6 2 7 3" xfId="54661" xr:uid="{48F53873-9340-4FE3-ADCE-EAF6B0BEE88C}"/>
    <cellStyle name="Normal 6 2 8" xfId="26734" xr:uid="{DCF621C3-9005-4826-A09C-43E051A898FB}"/>
    <cellStyle name="Normal 6 2 8 2" xfId="54663" xr:uid="{06022F16-F605-4353-9641-E3CB99C84C83}"/>
    <cellStyle name="Normal 6 2 9" xfId="28364" xr:uid="{6403C66F-DFB4-452F-B5C8-0057EF2312F3}"/>
    <cellStyle name="Normal 6 3" xfId="28018" xr:uid="{EA6F1916-9936-4694-A625-2B6CBEB04A2F}"/>
    <cellStyle name="Normal 6 4" xfId="56046" xr:uid="{FAAECAA1-9BA3-4D9B-97FE-16704C658E74}"/>
    <cellStyle name="Normal 7" xfId="108" xr:uid="{3A55A4BB-FEEE-497C-94F5-6435BE36B026}"/>
    <cellStyle name="Normal 7 10" xfId="26735" xr:uid="{BB3E2511-0E52-4026-98E8-598B557277DA}"/>
    <cellStyle name="Normal 7 10 2" xfId="54664" xr:uid="{53329E17-4DBE-4FD5-BABF-A290F84C5D9E}"/>
    <cellStyle name="Normal 7 11" xfId="28019" xr:uid="{8271E766-1EBF-482C-B701-6254F8ED77D1}"/>
    <cellStyle name="Normal 7 11 2" xfId="55936" xr:uid="{188D5446-8CDC-4581-98A8-8B7E0ED2101E}"/>
    <cellStyle name="Normal 7 12" xfId="28093" xr:uid="{5661FDBC-EDFE-4EC0-AA85-F647E9A91718}"/>
    <cellStyle name="Normal 7 13" xfId="56047" xr:uid="{2D0EE243-C80B-4625-923E-CF085E688C9A}"/>
    <cellStyle name="Normal 7 2" xfId="188" xr:uid="{01CACBD8-0EB6-4053-B041-EE4427BC2BBC}"/>
    <cellStyle name="Normal 7 2 10" xfId="28170" xr:uid="{84856FD7-651E-45D1-AC20-7FAF8ED66831}"/>
    <cellStyle name="Normal 7 2 11" xfId="56154" xr:uid="{0B88DC92-938F-4522-9758-AB967F4B40B1}"/>
    <cellStyle name="Normal 7 2 2" xfId="343" xr:uid="{A2FF53B0-9745-49E9-8631-5C632375BA7A}"/>
    <cellStyle name="Normal 7 2 2 2" xfId="690" xr:uid="{1EF82044-848F-4D36-B623-5BB62C65BE9B}"/>
    <cellStyle name="Normal 7 2 2 2 2" xfId="26736" xr:uid="{919EB5AE-2A42-4F9C-9CE9-3922E38DCE10}"/>
    <cellStyle name="Normal 7 2 2 2 2 2" xfId="26737" xr:uid="{C8969575-0D1D-4C13-97F9-0A2409DF4B82}"/>
    <cellStyle name="Normal 7 2 2 2 2 2 2" xfId="26738" xr:uid="{A38E2DF1-4064-415E-AA54-DFF6238ABB30}"/>
    <cellStyle name="Normal 7 2 2 2 2 2 2 2" xfId="26739" xr:uid="{61049F35-436D-4E2D-B042-46DBA2BBA949}"/>
    <cellStyle name="Normal 7 2 2 2 2 2 2 2 2" xfId="26740" xr:uid="{7F0DD3EA-F835-45C6-A05F-728D0F46CAB1}"/>
    <cellStyle name="Normal 7 2 2 2 2 2 2 2 2 2" xfId="54669" xr:uid="{318B08CB-7040-475F-9031-60295962C7B6}"/>
    <cellStyle name="Normal 7 2 2 2 2 2 2 2 3" xfId="54668" xr:uid="{7CD72235-6E4E-4919-91E7-89DFE13AB4A6}"/>
    <cellStyle name="Normal 7 2 2 2 2 2 2 3" xfId="26741" xr:uid="{CDD6E621-40C3-4280-ABD2-B17B127B7D35}"/>
    <cellStyle name="Normal 7 2 2 2 2 2 2 3 2" xfId="54670" xr:uid="{D76935F8-38D7-454F-912E-FD7C7D8A3BB7}"/>
    <cellStyle name="Normal 7 2 2 2 2 2 2 4" xfId="54667" xr:uid="{12CA377C-EDD2-4EA9-9712-8E6CBD017763}"/>
    <cellStyle name="Normal 7 2 2 2 2 2 3" xfId="26742" xr:uid="{61E21078-495B-431C-AB4A-A5CA4162C32D}"/>
    <cellStyle name="Normal 7 2 2 2 2 2 3 2" xfId="26743" xr:uid="{59DE8343-D8CF-4729-B6AC-752130A9A1F6}"/>
    <cellStyle name="Normal 7 2 2 2 2 2 3 2 2" xfId="54672" xr:uid="{B6561C9F-AE0A-4D37-B369-875E8A0A7B13}"/>
    <cellStyle name="Normal 7 2 2 2 2 2 3 3" xfId="54671" xr:uid="{B926B2DE-9413-41DD-813F-209CF009D051}"/>
    <cellStyle name="Normal 7 2 2 2 2 2 4" xfId="26744" xr:uid="{734C47C6-A1A3-425A-98BC-6826C3AEFF0C}"/>
    <cellStyle name="Normal 7 2 2 2 2 2 4 2" xfId="54673" xr:uid="{297E7714-4443-44B5-A7E1-84D49AD806D8}"/>
    <cellStyle name="Normal 7 2 2 2 2 2 5" xfId="54666" xr:uid="{A1F81B00-339F-4797-B414-17B615CEDE25}"/>
    <cellStyle name="Normal 7 2 2 2 2 3" xfId="26745" xr:uid="{E4CEDF82-E732-4DB4-8916-82FAA9BAB586}"/>
    <cellStyle name="Normal 7 2 2 2 2 3 2" xfId="26746" xr:uid="{9D964109-0452-40DB-A607-541CA972A220}"/>
    <cellStyle name="Normal 7 2 2 2 2 3 2 2" xfId="26747" xr:uid="{E272FE09-8A36-46A9-942C-EEF3BBC74489}"/>
    <cellStyle name="Normal 7 2 2 2 2 3 2 2 2" xfId="54676" xr:uid="{40AAC90E-ED6F-4B8A-9320-962E11A45BB3}"/>
    <cellStyle name="Normal 7 2 2 2 2 3 2 3" xfId="54675" xr:uid="{EFAF9B44-55F5-469F-80A5-E81F8D95FEE8}"/>
    <cellStyle name="Normal 7 2 2 2 2 3 3" xfId="26748" xr:uid="{A0759D4B-F45F-4F3D-BC5B-F6D88CF68C60}"/>
    <cellStyle name="Normal 7 2 2 2 2 3 3 2" xfId="54677" xr:uid="{0565D73C-FA47-4DA6-893C-D54674B84863}"/>
    <cellStyle name="Normal 7 2 2 2 2 3 4" xfId="54674" xr:uid="{A10C6D44-A338-4079-8472-60B91BC93AC6}"/>
    <cellStyle name="Normal 7 2 2 2 2 4" xfId="26749" xr:uid="{0A779966-EFB2-4E3C-A35D-161802020E77}"/>
    <cellStyle name="Normal 7 2 2 2 2 4 2" xfId="26750" xr:uid="{E0582E51-F81C-4A90-B82C-E560BEF8D791}"/>
    <cellStyle name="Normal 7 2 2 2 2 4 2 2" xfId="54679" xr:uid="{4C56D5C0-2D9D-4A0D-8357-ECE8DB0F03F6}"/>
    <cellStyle name="Normal 7 2 2 2 2 4 3" xfId="54678" xr:uid="{3ADC3DE0-C7B1-4D69-8B5D-323BCFF880FC}"/>
    <cellStyle name="Normal 7 2 2 2 2 5" xfId="26751" xr:uid="{8FA165D8-5BBD-49BF-B20E-2D65526E12E7}"/>
    <cellStyle name="Normal 7 2 2 2 2 5 2" xfId="54680" xr:uid="{F051D674-287F-47D4-B307-C1FEFF7E56EB}"/>
    <cellStyle name="Normal 7 2 2 2 2 6" xfId="54665" xr:uid="{0DD40115-52B1-4616-8DB5-818AEEBB3F80}"/>
    <cellStyle name="Normal 7 2 2 2 3" xfId="26752" xr:uid="{35DCC4E6-3BEE-4A0C-BE3D-977D9CE9C101}"/>
    <cellStyle name="Normal 7 2 2 2 3 2" xfId="26753" xr:uid="{06E7CEF3-D84E-43E6-9335-7F9CD2F836AE}"/>
    <cellStyle name="Normal 7 2 2 2 3 2 2" xfId="26754" xr:uid="{A7CE1111-1E1E-486C-BF89-77C93B05252E}"/>
    <cellStyle name="Normal 7 2 2 2 3 2 2 2" xfId="26755" xr:uid="{D25DB71C-2A0E-43A1-86CD-5215B93FB2E0}"/>
    <cellStyle name="Normal 7 2 2 2 3 2 2 2 2" xfId="54684" xr:uid="{F0E372A7-1690-4F30-9E5E-B50C8BE7F070}"/>
    <cellStyle name="Normal 7 2 2 2 3 2 2 3" xfId="54683" xr:uid="{1E0A45DC-5B19-4250-ADA3-1D9E0F02CE36}"/>
    <cellStyle name="Normal 7 2 2 2 3 2 3" xfId="26756" xr:uid="{77150030-D9D0-439E-9008-DC6D8F0C1153}"/>
    <cellStyle name="Normal 7 2 2 2 3 2 3 2" xfId="54685" xr:uid="{22C9DF3F-D4F8-43FA-9DB5-E5F9E61A817B}"/>
    <cellStyle name="Normal 7 2 2 2 3 2 4" xfId="54682" xr:uid="{CE8F70E1-02A9-4659-B7E5-7F098D3B3F6B}"/>
    <cellStyle name="Normal 7 2 2 2 3 3" xfId="26757" xr:uid="{F5454E72-3C8D-4791-A0F6-E63952F720C1}"/>
    <cellStyle name="Normal 7 2 2 2 3 3 2" xfId="26758" xr:uid="{A73D72F4-F775-49CF-87D4-6FB08C025B07}"/>
    <cellStyle name="Normal 7 2 2 2 3 3 2 2" xfId="54687" xr:uid="{0204EAEE-3D85-4D91-8362-0E92187FD2C6}"/>
    <cellStyle name="Normal 7 2 2 2 3 3 3" xfId="54686" xr:uid="{EDFF6303-980E-4F02-933C-9CD25B5A375D}"/>
    <cellStyle name="Normal 7 2 2 2 3 4" xfId="26759" xr:uid="{7E35A689-BA5D-41E6-AC54-7BF2971B0FAD}"/>
    <cellStyle name="Normal 7 2 2 2 3 4 2" xfId="54688" xr:uid="{C00A64CD-F534-4DDD-BF96-18747281670E}"/>
    <cellStyle name="Normal 7 2 2 2 3 5" xfId="54681" xr:uid="{8C5548D0-B26C-4A11-B370-FD14CF16BED7}"/>
    <cellStyle name="Normal 7 2 2 2 4" xfId="26760" xr:uid="{0CD0F8EC-035B-4C9E-929E-A390A212DEDD}"/>
    <cellStyle name="Normal 7 2 2 2 4 2" xfId="26761" xr:uid="{DA31D111-5535-4819-A2BA-5089933BC651}"/>
    <cellStyle name="Normal 7 2 2 2 4 2 2" xfId="26762" xr:uid="{BC0A20A8-E179-4108-BD1A-ABA9E2453F78}"/>
    <cellStyle name="Normal 7 2 2 2 4 2 2 2" xfId="26763" xr:uid="{599B99D9-9C21-485A-B9E1-71389000412B}"/>
    <cellStyle name="Normal 7 2 2 2 4 2 2 2 2" xfId="54692" xr:uid="{8D8530B9-EE8B-4998-ADAC-864880AF9D01}"/>
    <cellStyle name="Normal 7 2 2 2 4 2 2 3" xfId="54691" xr:uid="{CD5E3FC0-4E76-4624-B884-4083F57CC8F3}"/>
    <cellStyle name="Normal 7 2 2 2 4 2 3" xfId="26764" xr:uid="{C4BF1C91-6910-491C-9EB3-B3AED1575200}"/>
    <cellStyle name="Normal 7 2 2 2 4 2 3 2" xfId="54693" xr:uid="{DE0948C4-12BB-4A8D-B675-98E51CACCC6E}"/>
    <cellStyle name="Normal 7 2 2 2 4 2 4" xfId="54690" xr:uid="{B8E02BD5-31B5-41D0-85B6-EDE17BCF90D7}"/>
    <cellStyle name="Normal 7 2 2 2 4 3" xfId="26765" xr:uid="{E9D76255-F1F3-40DA-A28A-609BC015F5E8}"/>
    <cellStyle name="Normal 7 2 2 2 4 3 2" xfId="26766" xr:uid="{75F0B892-D89C-4FE8-910C-EAD80EA201D8}"/>
    <cellStyle name="Normal 7 2 2 2 4 3 2 2" xfId="54695" xr:uid="{2D2D0E3B-DFCC-4FE8-AD3B-EE1E42A62F8F}"/>
    <cellStyle name="Normal 7 2 2 2 4 3 3" xfId="54694" xr:uid="{A0B89E33-107D-4993-848B-89F603366AE2}"/>
    <cellStyle name="Normal 7 2 2 2 4 4" xfId="26767" xr:uid="{90FF48BA-0F75-43D1-BA1D-CB8F84384D6C}"/>
    <cellStyle name="Normal 7 2 2 2 4 4 2" xfId="54696" xr:uid="{E1B7A848-1951-4886-8959-823D35C79419}"/>
    <cellStyle name="Normal 7 2 2 2 4 5" xfId="54689" xr:uid="{5B50297F-8924-44EE-804B-1DB74B0DB247}"/>
    <cellStyle name="Normal 7 2 2 2 5" xfId="26768" xr:uid="{40779AF9-1F8B-42FF-AF1A-6A08A86362A1}"/>
    <cellStyle name="Normal 7 2 2 2 5 2" xfId="26769" xr:uid="{4020451C-A6D9-4F84-9612-CF71D808EDF8}"/>
    <cellStyle name="Normal 7 2 2 2 5 2 2" xfId="26770" xr:uid="{B78DC2FB-EB3A-4D68-92F8-06933AEADBB5}"/>
    <cellStyle name="Normal 7 2 2 2 5 2 2 2" xfId="54699" xr:uid="{78CA62C5-9E26-4DA3-8556-5FB2D32C4B5A}"/>
    <cellStyle name="Normal 7 2 2 2 5 2 3" xfId="54698" xr:uid="{9F842DBE-4327-47AA-BCD8-457090B487DA}"/>
    <cellStyle name="Normal 7 2 2 2 5 3" xfId="26771" xr:uid="{F262C99B-CFFE-4162-ABD4-6791F5679BD2}"/>
    <cellStyle name="Normal 7 2 2 2 5 3 2" xfId="54700" xr:uid="{3B8B8286-7A31-485C-B376-A999F7E2677C}"/>
    <cellStyle name="Normal 7 2 2 2 5 4" xfId="54697" xr:uid="{70E63595-3828-4F37-9EC9-9DC94CF42030}"/>
    <cellStyle name="Normal 7 2 2 2 6" xfId="26772" xr:uid="{9C451C52-C57B-42D0-B610-737CAF3E9AB2}"/>
    <cellStyle name="Normal 7 2 2 2 6 2" xfId="26773" xr:uid="{5174076D-92EA-4E84-9A23-5BD50DA3AE4C}"/>
    <cellStyle name="Normal 7 2 2 2 6 2 2" xfId="54702" xr:uid="{FB7D9368-814A-4B9F-A2C9-51F50CC69229}"/>
    <cellStyle name="Normal 7 2 2 2 6 3" xfId="54701" xr:uid="{614EDB53-D417-4D66-9AAF-1E0F0C78A614}"/>
    <cellStyle name="Normal 7 2 2 2 7" xfId="26774" xr:uid="{CF1426BE-7D64-4835-8062-08450A0E8C2F}"/>
    <cellStyle name="Normal 7 2 2 2 7 2" xfId="54703" xr:uid="{26D58C32-E806-4D79-90A4-29C7BED09E7D}"/>
    <cellStyle name="Normal 7 2 2 2 8" xfId="28669" xr:uid="{49CDD9EB-FFAA-4A49-B75F-E2C648DDEA5E}"/>
    <cellStyle name="Normal 7 2 2 3" xfId="26775" xr:uid="{8D8AE3CD-F8F1-4ED6-9EAE-274031B9C44A}"/>
    <cellStyle name="Normal 7 2 2 3 2" xfId="26776" xr:uid="{68A53F51-B396-47E8-BB8C-8D05E1409D5D}"/>
    <cellStyle name="Normal 7 2 2 3 2 2" xfId="26777" xr:uid="{89EEBFCA-9FA1-4D05-B254-2C836447B39B}"/>
    <cellStyle name="Normal 7 2 2 3 2 2 2" xfId="26778" xr:uid="{6CC06F70-9213-4F7B-A47E-1970BDA1C10B}"/>
    <cellStyle name="Normal 7 2 2 3 2 2 2 2" xfId="26779" xr:uid="{864C3DD8-44A4-4BAB-8FD6-D8F0B2E28A27}"/>
    <cellStyle name="Normal 7 2 2 3 2 2 2 2 2" xfId="54708" xr:uid="{AF267374-932D-4708-AE4E-87D290C1E24F}"/>
    <cellStyle name="Normal 7 2 2 3 2 2 2 3" xfId="54707" xr:uid="{0820E382-3730-4F0D-A8D6-66081463CF51}"/>
    <cellStyle name="Normal 7 2 2 3 2 2 3" xfId="26780" xr:uid="{272243C5-C98F-4863-BE61-5B6D2C26A846}"/>
    <cellStyle name="Normal 7 2 2 3 2 2 3 2" xfId="54709" xr:uid="{D40B6F91-096A-4CCD-8571-1E08AABF4479}"/>
    <cellStyle name="Normal 7 2 2 3 2 2 4" xfId="54706" xr:uid="{12BE4F2A-93AF-475A-8510-9A03663FAF59}"/>
    <cellStyle name="Normal 7 2 2 3 2 3" xfId="26781" xr:uid="{4566004A-BE2F-44D1-92F9-5E3717FE3B17}"/>
    <cellStyle name="Normal 7 2 2 3 2 3 2" xfId="26782" xr:uid="{E810D72F-CCB2-43CA-AD8E-BBDE6BB15FB0}"/>
    <cellStyle name="Normal 7 2 2 3 2 3 2 2" xfId="54711" xr:uid="{4C04074D-C006-43D7-B828-53501479BF54}"/>
    <cellStyle name="Normal 7 2 2 3 2 3 3" xfId="54710" xr:uid="{6E52B38F-821B-44B4-A2F1-74B110AD444D}"/>
    <cellStyle name="Normal 7 2 2 3 2 4" xfId="26783" xr:uid="{2D73DC0C-F7B0-47C2-BC48-2B3B42A77F5F}"/>
    <cellStyle name="Normal 7 2 2 3 2 4 2" xfId="54712" xr:uid="{93AE87E9-82FB-408F-B231-525DE25808D6}"/>
    <cellStyle name="Normal 7 2 2 3 2 5" xfId="54705" xr:uid="{1BB7199D-12D0-48FF-AECF-D8B7EED3EA21}"/>
    <cellStyle name="Normal 7 2 2 3 3" xfId="26784" xr:uid="{E94F3803-D758-43F8-9F04-DE868361E645}"/>
    <cellStyle name="Normal 7 2 2 3 3 2" xfId="26785" xr:uid="{DED8A6B1-71BA-47E0-8729-83F154426BF5}"/>
    <cellStyle name="Normal 7 2 2 3 3 2 2" xfId="26786" xr:uid="{ABE91E49-D438-4F4B-A87F-D9A5E67932D6}"/>
    <cellStyle name="Normal 7 2 2 3 3 2 2 2" xfId="54715" xr:uid="{BD842696-AC0C-4EEF-B9A7-5FBFD7B79F52}"/>
    <cellStyle name="Normal 7 2 2 3 3 2 3" xfId="54714" xr:uid="{CF567B42-46E6-4774-BA5E-6249AD544FE7}"/>
    <cellStyle name="Normal 7 2 2 3 3 3" xfId="26787" xr:uid="{4F7464FC-BB29-446A-B47C-D8522CFD0535}"/>
    <cellStyle name="Normal 7 2 2 3 3 3 2" xfId="54716" xr:uid="{51B9D5A1-D146-4D34-93F4-92E745734B0B}"/>
    <cellStyle name="Normal 7 2 2 3 3 4" xfId="54713" xr:uid="{752207F4-DC97-4DDA-88A6-B6141500F81E}"/>
    <cellStyle name="Normal 7 2 2 3 4" xfId="26788" xr:uid="{043AB2DD-C205-4926-9136-02C3FDEF7B6C}"/>
    <cellStyle name="Normal 7 2 2 3 4 2" xfId="26789" xr:uid="{EC632C09-0552-4BB3-807E-8024DED28CDA}"/>
    <cellStyle name="Normal 7 2 2 3 4 2 2" xfId="54718" xr:uid="{57EF890A-0847-402B-92EC-FEE7C6D78E39}"/>
    <cellStyle name="Normal 7 2 2 3 4 3" xfId="54717" xr:uid="{99AFC891-91DA-442B-B263-6DF7011893EB}"/>
    <cellStyle name="Normal 7 2 2 3 5" xfId="26790" xr:uid="{F5D822BE-DC2A-4665-9571-1E6EB1DD8EBC}"/>
    <cellStyle name="Normal 7 2 2 3 5 2" xfId="54719" xr:uid="{C5430AB7-5D22-4E50-A37A-5414B0B92968}"/>
    <cellStyle name="Normal 7 2 2 3 6" xfId="54704" xr:uid="{6DCBB96B-E1E1-43B4-A771-897BBACEE388}"/>
    <cellStyle name="Normal 7 2 2 4" xfId="26791" xr:uid="{3AFEE095-91A6-44AE-A113-09C0BFEBB99F}"/>
    <cellStyle name="Normal 7 2 2 4 2" xfId="26792" xr:uid="{BB15748F-C000-4455-BB8F-1CA109D482A6}"/>
    <cellStyle name="Normal 7 2 2 4 2 2" xfId="26793" xr:uid="{3CE77FD9-DEB5-4CF8-9B2C-9A5CC2E16F39}"/>
    <cellStyle name="Normal 7 2 2 4 2 2 2" xfId="26794" xr:uid="{09143E4E-0A9E-4DF6-8F4B-BCA324E3A6B8}"/>
    <cellStyle name="Normal 7 2 2 4 2 2 2 2" xfId="54723" xr:uid="{A11A4FBD-09A9-461A-BCA7-087E8F1A8EFE}"/>
    <cellStyle name="Normal 7 2 2 4 2 2 3" xfId="54722" xr:uid="{2698DC62-596E-4BDF-944A-6EEF08BCC572}"/>
    <cellStyle name="Normal 7 2 2 4 2 3" xfId="26795" xr:uid="{76679214-18A4-4E41-80DF-ADAB8C0E16D1}"/>
    <cellStyle name="Normal 7 2 2 4 2 3 2" xfId="54724" xr:uid="{2BE9F34B-92A9-43EC-AF9F-CE0A1FBFC36F}"/>
    <cellStyle name="Normal 7 2 2 4 2 4" xfId="54721" xr:uid="{DE870040-AAA5-413E-BA37-5B10AF8DD3C2}"/>
    <cellStyle name="Normal 7 2 2 4 3" xfId="26796" xr:uid="{98BB74FB-C69D-42DA-987B-237D0CDF7AA5}"/>
    <cellStyle name="Normal 7 2 2 4 3 2" xfId="26797" xr:uid="{E3DA3F40-7299-4ABD-905B-120A6ACA1341}"/>
    <cellStyle name="Normal 7 2 2 4 3 2 2" xfId="54726" xr:uid="{171005FE-2750-4040-A7E7-66F63DB33783}"/>
    <cellStyle name="Normal 7 2 2 4 3 3" xfId="54725" xr:uid="{ECC79A23-1945-443F-A527-7CC9FB05B6F7}"/>
    <cellStyle name="Normal 7 2 2 4 4" xfId="26798" xr:uid="{D7B24794-B3AC-41A2-9CF4-B6AF6EE6E173}"/>
    <cellStyle name="Normal 7 2 2 4 4 2" xfId="54727" xr:uid="{BC196808-EE48-4CAB-89CD-1C48A177AA33}"/>
    <cellStyle name="Normal 7 2 2 4 5" xfId="54720" xr:uid="{C0AB1026-C6EF-4D05-86F3-3A79CDAD75B5}"/>
    <cellStyle name="Normal 7 2 2 5" xfId="26799" xr:uid="{B6320B64-8E64-4E9F-B6AB-8B5C300D682E}"/>
    <cellStyle name="Normal 7 2 2 5 2" xfId="26800" xr:uid="{2D8ED4FF-F06F-4921-B995-3AF3943D1654}"/>
    <cellStyle name="Normal 7 2 2 5 2 2" xfId="26801" xr:uid="{B10CE24F-F70F-417F-993F-0D5F43EC70AF}"/>
    <cellStyle name="Normal 7 2 2 5 2 2 2" xfId="26802" xr:uid="{83D2D040-6882-4420-B1AE-81C6841DDDBE}"/>
    <cellStyle name="Normal 7 2 2 5 2 2 2 2" xfId="54731" xr:uid="{4B17D13E-3283-4983-A882-44028465F422}"/>
    <cellStyle name="Normal 7 2 2 5 2 2 3" xfId="54730" xr:uid="{D2D9EC15-8B90-4A8A-9D53-4E278F33BD32}"/>
    <cellStyle name="Normal 7 2 2 5 2 3" xfId="26803" xr:uid="{F21A3FC4-5CF3-46B8-8849-5E0E96EBED4D}"/>
    <cellStyle name="Normal 7 2 2 5 2 3 2" xfId="54732" xr:uid="{56AE1847-8627-4169-8A3C-3E330541CDCD}"/>
    <cellStyle name="Normal 7 2 2 5 2 4" xfId="54729" xr:uid="{4ADF9A4D-3198-4232-B383-88C3E57C2BB8}"/>
    <cellStyle name="Normal 7 2 2 5 3" xfId="26804" xr:uid="{E66B904D-E455-4A1E-94D3-A921EE68CBEE}"/>
    <cellStyle name="Normal 7 2 2 5 3 2" xfId="26805" xr:uid="{66C3960C-E1A0-48A9-BBB9-DDD5DA07A003}"/>
    <cellStyle name="Normal 7 2 2 5 3 2 2" xfId="54734" xr:uid="{C882E94E-0DEC-4943-B84D-6DBB0BD09985}"/>
    <cellStyle name="Normal 7 2 2 5 3 3" xfId="54733" xr:uid="{B572A976-1F07-4E1A-A581-B0B2D362AD80}"/>
    <cellStyle name="Normal 7 2 2 5 4" xfId="26806" xr:uid="{F8CC7383-F869-41FB-9BB0-81CAEB8632D5}"/>
    <cellStyle name="Normal 7 2 2 5 4 2" xfId="54735" xr:uid="{60264DDE-7C0C-4CED-A73E-2F78CC9B6591}"/>
    <cellStyle name="Normal 7 2 2 5 5" xfId="54728" xr:uid="{D9048D41-0833-4A53-B72F-9018F6DE2018}"/>
    <cellStyle name="Normal 7 2 2 6" xfId="26807" xr:uid="{D0D350E3-5BC9-48C8-82D6-2261E49520CF}"/>
    <cellStyle name="Normal 7 2 2 6 2" xfId="26808" xr:uid="{EA323379-51D5-4CD7-A632-152EFB74F6A9}"/>
    <cellStyle name="Normal 7 2 2 6 2 2" xfId="26809" xr:uid="{71AA7D7F-A2D7-49E2-8D95-401581248E3A}"/>
    <cellStyle name="Normal 7 2 2 6 2 2 2" xfId="54738" xr:uid="{03638D81-8381-4EB9-B144-E382EAFC5ED5}"/>
    <cellStyle name="Normal 7 2 2 6 2 3" xfId="54737" xr:uid="{D98B26A1-00CC-49F1-9CD3-F7CE9F005B28}"/>
    <cellStyle name="Normal 7 2 2 6 3" xfId="26810" xr:uid="{DC598BD5-13D2-4A3D-9842-3C4C59C8806F}"/>
    <cellStyle name="Normal 7 2 2 6 3 2" xfId="54739" xr:uid="{62362F74-8FA9-4A57-91B4-2E3D4E15FFF4}"/>
    <cellStyle name="Normal 7 2 2 6 4" xfId="54736" xr:uid="{1E52CFA6-5D52-4C4F-82F7-C55F6711BE1B}"/>
    <cellStyle name="Normal 7 2 2 7" xfId="26811" xr:uid="{5FC89F68-D081-4E0B-8ECF-BE9F4487EC28}"/>
    <cellStyle name="Normal 7 2 2 7 2" xfId="26812" xr:uid="{5471B68F-2CFD-460F-A2D4-7B9EABEBF4C4}"/>
    <cellStyle name="Normal 7 2 2 7 2 2" xfId="54741" xr:uid="{7FADE65F-B1C1-46D4-A5D4-9C442D819073}"/>
    <cellStyle name="Normal 7 2 2 7 3" xfId="54740" xr:uid="{F912E97F-0F97-4C8C-A012-2B4E75E52F55}"/>
    <cellStyle name="Normal 7 2 2 8" xfId="26813" xr:uid="{251715E0-77DF-4FC5-959C-B5DD3AB6A3EA}"/>
    <cellStyle name="Normal 7 2 2 8 2" xfId="54742" xr:uid="{F62C8E8C-7688-42BE-86F7-B67C46F7B9C8}"/>
    <cellStyle name="Normal 7 2 2 9" xfId="28324" xr:uid="{B71300C5-0A1B-48E0-B9D5-4D6C8EF4B0EA}"/>
    <cellStyle name="Normal 7 2 3" xfId="536" xr:uid="{2ABF77CF-64D9-4D5E-A200-2CF03A39F0B8}"/>
    <cellStyle name="Normal 7 2 3 2" xfId="26814" xr:uid="{AB36FF09-1169-4FE1-9FF5-87B01C835738}"/>
    <cellStyle name="Normal 7 2 3 2 2" xfId="26815" xr:uid="{291F48B9-F2DF-48DA-BF57-A32B66A19D23}"/>
    <cellStyle name="Normal 7 2 3 2 2 2" xfId="26816" xr:uid="{CE7B4E43-1539-46E4-94FB-8105A886DD5C}"/>
    <cellStyle name="Normal 7 2 3 2 2 2 2" xfId="26817" xr:uid="{13896EF2-9C68-474C-A144-E9F58086FEF8}"/>
    <cellStyle name="Normal 7 2 3 2 2 2 2 2" xfId="26818" xr:uid="{F6F0ADB5-D9E1-488D-BFCD-6E46C9096204}"/>
    <cellStyle name="Normal 7 2 3 2 2 2 2 2 2" xfId="54747" xr:uid="{C219EA63-A22F-43E7-8F80-91FE9702A356}"/>
    <cellStyle name="Normal 7 2 3 2 2 2 2 3" xfId="54746" xr:uid="{E303A0F4-3726-4DBE-ABA0-AA4CF0264F96}"/>
    <cellStyle name="Normal 7 2 3 2 2 2 3" xfId="26819" xr:uid="{F3154316-1712-45B0-8898-9619308483D5}"/>
    <cellStyle name="Normal 7 2 3 2 2 2 3 2" xfId="54748" xr:uid="{AC1AD0FB-6344-4879-82CF-C88A48644486}"/>
    <cellStyle name="Normal 7 2 3 2 2 2 4" xfId="54745" xr:uid="{D0E953A2-4ED1-4D3A-BA5B-C7E2E692BB0E}"/>
    <cellStyle name="Normal 7 2 3 2 2 3" xfId="26820" xr:uid="{6D10C442-BBC9-45E9-8F09-F0C42276D32E}"/>
    <cellStyle name="Normal 7 2 3 2 2 3 2" xfId="26821" xr:uid="{5C58E4F5-A9C8-4491-A063-70B593BA36C5}"/>
    <cellStyle name="Normal 7 2 3 2 2 3 2 2" xfId="54750" xr:uid="{40B92FA9-928A-4EC5-BC6E-AB02B0CE2B1F}"/>
    <cellStyle name="Normal 7 2 3 2 2 3 3" xfId="54749" xr:uid="{58EA1D5C-F49A-434F-9A45-D2A5973DFE36}"/>
    <cellStyle name="Normal 7 2 3 2 2 4" xfId="26822" xr:uid="{BCED26CA-0F80-464A-8539-6CE2B059B9E3}"/>
    <cellStyle name="Normal 7 2 3 2 2 4 2" xfId="54751" xr:uid="{E9891C98-F47A-4F8C-8A68-E5062DD526C0}"/>
    <cellStyle name="Normal 7 2 3 2 2 5" xfId="54744" xr:uid="{46E0620E-CC54-4E44-A5C6-FC0B51F6D824}"/>
    <cellStyle name="Normal 7 2 3 2 3" xfId="26823" xr:uid="{F4526B49-9E58-4AD5-84D1-346CBEC59E6C}"/>
    <cellStyle name="Normal 7 2 3 2 3 2" xfId="26824" xr:uid="{FA7D9445-D6AD-4264-9112-804B00E1A7F3}"/>
    <cellStyle name="Normal 7 2 3 2 3 2 2" xfId="26825" xr:uid="{EFAACA43-CED8-41FD-9014-DF3451E0F533}"/>
    <cellStyle name="Normal 7 2 3 2 3 2 2 2" xfId="54754" xr:uid="{497B82F1-F5FD-4492-AA38-EE69C6CADBA2}"/>
    <cellStyle name="Normal 7 2 3 2 3 2 3" xfId="54753" xr:uid="{8933706A-21C7-40D3-A551-9A54BAA35AB4}"/>
    <cellStyle name="Normal 7 2 3 2 3 3" xfId="26826" xr:uid="{D3910907-E444-42B0-A11B-9DDF160FBD1C}"/>
    <cellStyle name="Normal 7 2 3 2 3 3 2" xfId="54755" xr:uid="{0C2BEA48-123B-4E32-A3F2-B4BDC38F8DF8}"/>
    <cellStyle name="Normal 7 2 3 2 3 4" xfId="54752" xr:uid="{52DC3F91-E22B-434E-AD0D-05A5F45BFDC1}"/>
    <cellStyle name="Normal 7 2 3 2 4" xfId="26827" xr:uid="{8D07DDE4-9477-416D-A676-3FC02B012C3C}"/>
    <cellStyle name="Normal 7 2 3 2 4 2" xfId="26828" xr:uid="{F6BCBF6A-5A5B-4178-AF80-CEA1BFB31FE5}"/>
    <cellStyle name="Normal 7 2 3 2 4 2 2" xfId="54757" xr:uid="{2F27627B-444D-4066-85F9-DAC07F1A702B}"/>
    <cellStyle name="Normal 7 2 3 2 4 3" xfId="54756" xr:uid="{FDE45B7E-3179-44A2-88DE-705D346E3B86}"/>
    <cellStyle name="Normal 7 2 3 2 5" xfId="26829" xr:uid="{05F1E2D8-81F6-4205-8069-C9008177B8EA}"/>
    <cellStyle name="Normal 7 2 3 2 5 2" xfId="54758" xr:uid="{F772A52D-58D7-4B51-8680-8BA23705EE83}"/>
    <cellStyle name="Normal 7 2 3 2 6" xfId="54743" xr:uid="{A5135489-DF74-4450-92AE-805BE08F6244}"/>
    <cellStyle name="Normal 7 2 3 3" xfId="26830" xr:uid="{A51C4F55-001A-4E7B-8325-F56C77F2E375}"/>
    <cellStyle name="Normal 7 2 3 3 2" xfId="26831" xr:uid="{8E123C8D-8C2E-463E-AC4B-9975F2C04782}"/>
    <cellStyle name="Normal 7 2 3 3 2 2" xfId="26832" xr:uid="{6D817AF3-20D6-430F-8C8A-616D51CD4636}"/>
    <cellStyle name="Normal 7 2 3 3 2 2 2" xfId="26833" xr:uid="{E87F6225-648F-40C4-A965-B27822B2DCDF}"/>
    <cellStyle name="Normal 7 2 3 3 2 2 2 2" xfId="54762" xr:uid="{137B9DFD-7D63-4FD4-89F7-0CF6485206C3}"/>
    <cellStyle name="Normal 7 2 3 3 2 2 3" xfId="54761" xr:uid="{1FC22BF5-0414-475B-ADC0-96673403A876}"/>
    <cellStyle name="Normal 7 2 3 3 2 3" xfId="26834" xr:uid="{60C9782C-D81E-44E4-9527-3322DC28EF16}"/>
    <cellStyle name="Normal 7 2 3 3 2 3 2" xfId="54763" xr:uid="{5E125E7C-14BA-4D3C-BF05-5A1BA6D15DFA}"/>
    <cellStyle name="Normal 7 2 3 3 2 4" xfId="54760" xr:uid="{667213D7-5810-4506-A577-7F07C444C4B9}"/>
    <cellStyle name="Normal 7 2 3 3 3" xfId="26835" xr:uid="{B01BE883-C715-4B28-9258-C534DCA10F9A}"/>
    <cellStyle name="Normal 7 2 3 3 3 2" xfId="26836" xr:uid="{5BE83769-9838-46D3-8BE3-13317B2C095E}"/>
    <cellStyle name="Normal 7 2 3 3 3 2 2" xfId="54765" xr:uid="{D4B06CF9-866A-44DE-87DE-B5B8CAFE7C20}"/>
    <cellStyle name="Normal 7 2 3 3 3 3" xfId="54764" xr:uid="{BBBCA958-AF80-4F23-96B2-49D5ABD4F7E0}"/>
    <cellStyle name="Normal 7 2 3 3 4" xfId="26837" xr:uid="{05BE6A35-527D-4465-B7D4-E606C89F2B09}"/>
    <cellStyle name="Normal 7 2 3 3 4 2" xfId="54766" xr:uid="{A34A6314-6DD3-424B-B0BF-D3AE84ADA964}"/>
    <cellStyle name="Normal 7 2 3 3 5" xfId="54759" xr:uid="{2B459381-9C4F-4E38-8D77-E86D6998210C}"/>
    <cellStyle name="Normal 7 2 3 4" xfId="26838" xr:uid="{A0218CF4-0EAE-45ED-9873-9ED82D7BB384}"/>
    <cellStyle name="Normal 7 2 3 4 2" xfId="26839" xr:uid="{72D7BB33-0F10-466B-9181-CA409F00B619}"/>
    <cellStyle name="Normal 7 2 3 4 2 2" xfId="26840" xr:uid="{5FF1BC9F-06D2-482C-A387-83C1AA0EA90D}"/>
    <cellStyle name="Normal 7 2 3 4 2 2 2" xfId="26841" xr:uid="{72F94B54-5DF5-44ED-8D54-34E0ADFB66E6}"/>
    <cellStyle name="Normal 7 2 3 4 2 2 2 2" xfId="54770" xr:uid="{E65A038B-A148-478C-B37C-E726E841B333}"/>
    <cellStyle name="Normal 7 2 3 4 2 2 3" xfId="54769" xr:uid="{589BEDD7-C258-406A-8D68-C3562C6E974D}"/>
    <cellStyle name="Normal 7 2 3 4 2 3" xfId="26842" xr:uid="{5BACF011-A66A-42AD-8BB8-54B3637922D8}"/>
    <cellStyle name="Normal 7 2 3 4 2 3 2" xfId="54771" xr:uid="{81226F68-E227-4E15-BE40-49F78B020D5A}"/>
    <cellStyle name="Normal 7 2 3 4 2 4" xfId="54768" xr:uid="{B7A71C68-B140-4ACA-BFC7-6E8C9760D96E}"/>
    <cellStyle name="Normal 7 2 3 4 3" xfId="26843" xr:uid="{3FD5DD92-FCA7-4813-B288-A88B169FE6DA}"/>
    <cellStyle name="Normal 7 2 3 4 3 2" xfId="26844" xr:uid="{887554C0-FD9A-4478-8F6D-6DAECC915085}"/>
    <cellStyle name="Normal 7 2 3 4 3 2 2" xfId="54773" xr:uid="{6406E1BD-2FB4-4F58-8BCE-9A1B8CFEF8EB}"/>
    <cellStyle name="Normal 7 2 3 4 3 3" xfId="54772" xr:uid="{5ACFDB3B-4BEC-43F2-AE1D-75BB4C2D4848}"/>
    <cellStyle name="Normal 7 2 3 4 4" xfId="26845" xr:uid="{C31B4D05-CF35-4D52-8B1B-BF5C244E7900}"/>
    <cellStyle name="Normal 7 2 3 4 4 2" xfId="54774" xr:uid="{21185416-510F-4536-A78D-57BA2673FEF8}"/>
    <cellStyle name="Normal 7 2 3 4 5" xfId="54767" xr:uid="{F2989A9D-41C1-4BD0-AB7C-9C5EB4660767}"/>
    <cellStyle name="Normal 7 2 3 5" xfId="26846" xr:uid="{7F5FDA7C-5DB2-4F96-9B55-E95657D0E189}"/>
    <cellStyle name="Normal 7 2 3 5 2" xfId="26847" xr:uid="{2257DCC4-956B-4C5E-AE27-E9CC3435F5A1}"/>
    <cellStyle name="Normal 7 2 3 5 2 2" xfId="26848" xr:uid="{59EDF387-D810-4781-AAD3-517580DFB097}"/>
    <cellStyle name="Normal 7 2 3 5 2 2 2" xfId="54777" xr:uid="{AEA8A08D-85FB-47AA-8D92-1357B89B84B5}"/>
    <cellStyle name="Normal 7 2 3 5 2 3" xfId="54776" xr:uid="{C7190635-F9FB-4281-9D28-557960810004}"/>
    <cellStyle name="Normal 7 2 3 5 3" xfId="26849" xr:uid="{7DBCC07D-D071-402B-B711-CB36B4A72814}"/>
    <cellStyle name="Normal 7 2 3 5 3 2" xfId="54778" xr:uid="{411E34C6-E096-47F9-B550-0FD94E469CDD}"/>
    <cellStyle name="Normal 7 2 3 5 4" xfId="54775" xr:uid="{14D7BAC8-FE46-46CF-8CE7-9D6E60F2A6CA}"/>
    <cellStyle name="Normal 7 2 3 6" xfId="26850" xr:uid="{4086C901-8622-414B-9679-31629B922031}"/>
    <cellStyle name="Normal 7 2 3 6 2" xfId="26851" xr:uid="{F0854B2D-A5E1-4845-9C8B-27007D355851}"/>
    <cellStyle name="Normal 7 2 3 6 2 2" xfId="54780" xr:uid="{44274BAF-2034-4EA2-A468-C90026103FB8}"/>
    <cellStyle name="Normal 7 2 3 6 3" xfId="54779" xr:uid="{4AD7A454-CAD8-47DA-8FBB-86506EF6F0CD}"/>
    <cellStyle name="Normal 7 2 3 7" xfId="26852" xr:uid="{6FC35F9A-A0B1-427C-A4D1-F7E85AEE0FA3}"/>
    <cellStyle name="Normal 7 2 3 7 2" xfId="54781" xr:uid="{26B04B97-62AF-4F24-81F7-3EA6E7B76689}"/>
    <cellStyle name="Normal 7 2 3 8" xfId="28515" xr:uid="{835C5B90-512F-4C65-A06C-12CD744B3575}"/>
    <cellStyle name="Normal 7 2 4" xfId="26853" xr:uid="{087776EE-B372-4D0E-84B1-F4A9349DF061}"/>
    <cellStyle name="Normal 7 2 4 2" xfId="26854" xr:uid="{0BD3B3B4-3E1E-432A-91E2-1B5B34833B35}"/>
    <cellStyle name="Normal 7 2 4 2 2" xfId="26855" xr:uid="{BBC2C9F8-1E77-4E98-BD30-7283C39761D3}"/>
    <cellStyle name="Normal 7 2 4 2 2 2" xfId="26856" xr:uid="{58589551-6378-48C7-A1AE-3E9C5C52C2BF}"/>
    <cellStyle name="Normal 7 2 4 2 2 2 2" xfId="26857" xr:uid="{06B5AA4D-96E8-442B-B797-5EC1377A60A4}"/>
    <cellStyle name="Normal 7 2 4 2 2 2 2 2" xfId="54786" xr:uid="{27BA636A-A763-45D8-8398-D2462AEF3482}"/>
    <cellStyle name="Normal 7 2 4 2 2 2 3" xfId="54785" xr:uid="{61396D55-815E-402E-9013-9B78F982E0B6}"/>
    <cellStyle name="Normal 7 2 4 2 2 3" xfId="26858" xr:uid="{CBA1ACF1-70FB-490B-8D9C-2754AF996960}"/>
    <cellStyle name="Normal 7 2 4 2 2 3 2" xfId="54787" xr:uid="{AABD1A6B-03FE-4DA2-933A-C67DDE48010F}"/>
    <cellStyle name="Normal 7 2 4 2 2 4" xfId="54784" xr:uid="{E545EF98-190C-47B3-A532-C9BF888BCB61}"/>
    <cellStyle name="Normal 7 2 4 2 3" xfId="26859" xr:uid="{B41B5D9A-5756-45D8-8916-B2960DE045CE}"/>
    <cellStyle name="Normal 7 2 4 2 3 2" xfId="26860" xr:uid="{42769CD2-4D3A-4335-A311-975E6A2CABD9}"/>
    <cellStyle name="Normal 7 2 4 2 3 2 2" xfId="54789" xr:uid="{696E66DC-BC12-41AA-A7A8-D26FCECBEACE}"/>
    <cellStyle name="Normal 7 2 4 2 3 3" xfId="54788" xr:uid="{1AC63F32-8A76-4F2E-8C5C-8AEA7B3B47E3}"/>
    <cellStyle name="Normal 7 2 4 2 4" xfId="26861" xr:uid="{9769AE32-4B7B-4130-9D38-AA4120B72BD7}"/>
    <cellStyle name="Normal 7 2 4 2 4 2" xfId="54790" xr:uid="{80F1D997-9EEC-4B44-A00C-2C35C3E25D46}"/>
    <cellStyle name="Normal 7 2 4 2 5" xfId="54783" xr:uid="{8380D85C-A8C4-4533-A1C4-6831AB07425F}"/>
    <cellStyle name="Normal 7 2 4 3" xfId="26862" xr:uid="{2623136A-7A2B-4885-8B85-14A6B228116D}"/>
    <cellStyle name="Normal 7 2 4 3 2" xfId="26863" xr:uid="{0E5ED800-0B5C-458A-A19B-53646F11F76D}"/>
    <cellStyle name="Normal 7 2 4 3 2 2" xfId="26864" xr:uid="{AD328C38-6629-468B-A599-2F41DED45BC9}"/>
    <cellStyle name="Normal 7 2 4 3 2 2 2" xfId="54793" xr:uid="{004F059F-98CD-42CE-8F52-6660BBBA6F7C}"/>
    <cellStyle name="Normal 7 2 4 3 2 3" xfId="54792" xr:uid="{7E4D137E-499B-417E-B0CF-9018987168E3}"/>
    <cellStyle name="Normal 7 2 4 3 3" xfId="26865" xr:uid="{A9F8A716-81CC-4F84-BFD7-5B77B976A98B}"/>
    <cellStyle name="Normal 7 2 4 3 3 2" xfId="54794" xr:uid="{022265BF-4095-4A17-9AAD-F279AB65A456}"/>
    <cellStyle name="Normal 7 2 4 3 4" xfId="54791" xr:uid="{60247D11-F5B8-4EDD-822C-22DEA4FF24CE}"/>
    <cellStyle name="Normal 7 2 4 4" xfId="26866" xr:uid="{B2907E0D-955A-420A-9256-48E192DB0E61}"/>
    <cellStyle name="Normal 7 2 4 4 2" xfId="26867" xr:uid="{AED09A65-B7E3-4FCC-AD20-C876F44721D9}"/>
    <cellStyle name="Normal 7 2 4 4 2 2" xfId="54796" xr:uid="{F602631D-AFB4-41B1-BA6B-C24DCF739DC2}"/>
    <cellStyle name="Normal 7 2 4 4 3" xfId="54795" xr:uid="{E0F93E83-C5AB-46EB-A9B1-3730D273A2E7}"/>
    <cellStyle name="Normal 7 2 4 5" xfId="26868" xr:uid="{4FAAF2BC-BC2F-4DA4-AC15-0061DD37A4DB}"/>
    <cellStyle name="Normal 7 2 4 5 2" xfId="54797" xr:uid="{DF3D9B8B-69EB-4B2F-BBA9-903314090A8B}"/>
    <cellStyle name="Normal 7 2 4 6" xfId="54782" xr:uid="{18AE853D-A4D8-476B-A3C0-C2CEF88A7449}"/>
    <cellStyle name="Normal 7 2 5" xfId="26869" xr:uid="{44F7127E-A28E-4749-849C-6B5F4B8E7CAF}"/>
    <cellStyle name="Normal 7 2 5 2" xfId="26870" xr:uid="{97C0BC26-D95C-4764-BB6A-08F407100442}"/>
    <cellStyle name="Normal 7 2 5 2 2" xfId="26871" xr:uid="{D0E3A21B-4888-4F4A-BA5E-0AF67F6C351E}"/>
    <cellStyle name="Normal 7 2 5 2 2 2" xfId="26872" xr:uid="{D93CDFEE-72B7-477B-A1A4-ED19CF6BE811}"/>
    <cellStyle name="Normal 7 2 5 2 2 2 2" xfId="54801" xr:uid="{ABF307E0-9A69-42FE-BC3B-A601612C5EBF}"/>
    <cellStyle name="Normal 7 2 5 2 2 3" xfId="54800" xr:uid="{5931DE61-5838-49B8-B3BD-1C31564877F3}"/>
    <cellStyle name="Normal 7 2 5 2 3" xfId="26873" xr:uid="{6BFDF665-BD9D-4A78-84F0-33E3A7B03AA9}"/>
    <cellStyle name="Normal 7 2 5 2 3 2" xfId="54802" xr:uid="{6F0F016D-C141-4F22-AE24-E107A3E9343C}"/>
    <cellStyle name="Normal 7 2 5 2 4" xfId="54799" xr:uid="{4DC7C796-41A7-465C-9E58-9E8827E77090}"/>
    <cellStyle name="Normal 7 2 5 3" xfId="26874" xr:uid="{8E47CD3F-0DB2-4D17-A0DF-7AE9FAFEF6A1}"/>
    <cellStyle name="Normal 7 2 5 3 2" xfId="26875" xr:uid="{6ADDEB30-824A-4B0F-A131-012BB0D9CF42}"/>
    <cellStyle name="Normal 7 2 5 3 2 2" xfId="54804" xr:uid="{6F9B066B-190A-4F96-B8E4-5FA22A5398FE}"/>
    <cellStyle name="Normal 7 2 5 3 3" xfId="54803" xr:uid="{9110ABDF-6DDD-4D66-86D0-7AE26F8604C1}"/>
    <cellStyle name="Normal 7 2 5 4" xfId="26876" xr:uid="{DB7D0E86-993D-4B49-A9DE-9812E1699DD9}"/>
    <cellStyle name="Normal 7 2 5 4 2" xfId="54805" xr:uid="{06CFD918-5DBC-43E4-BBE4-0B3F46087B44}"/>
    <cellStyle name="Normal 7 2 5 5" xfId="54798" xr:uid="{DBE67743-8F25-43D6-B2D8-702D9BDBE2F1}"/>
    <cellStyle name="Normal 7 2 6" xfId="26877" xr:uid="{31F8AC55-29D5-45F1-998B-F16D80B1B836}"/>
    <cellStyle name="Normal 7 2 6 2" xfId="26878" xr:uid="{4008B32C-8682-4DFC-8293-EF4B9311BD16}"/>
    <cellStyle name="Normal 7 2 6 2 2" xfId="26879" xr:uid="{0642F439-0F84-4AE5-8D71-F3B3A23BC8D4}"/>
    <cellStyle name="Normal 7 2 6 2 2 2" xfId="26880" xr:uid="{54F70842-62E7-4C32-A398-953432EA2F28}"/>
    <cellStyle name="Normal 7 2 6 2 2 2 2" xfId="54809" xr:uid="{71B275BF-B1D2-44E3-8614-7A6C291D5D86}"/>
    <cellStyle name="Normal 7 2 6 2 2 3" xfId="54808" xr:uid="{DCB20F05-B041-4634-851F-0C3F4033EA2E}"/>
    <cellStyle name="Normal 7 2 6 2 3" xfId="26881" xr:uid="{32596184-0E9E-429D-87CF-7F628D454BD6}"/>
    <cellStyle name="Normal 7 2 6 2 3 2" xfId="54810" xr:uid="{272120BF-F64D-438E-8615-D6A14B08800C}"/>
    <cellStyle name="Normal 7 2 6 2 4" xfId="54807" xr:uid="{9A7B83EF-762A-4C9B-A13A-80725F657392}"/>
    <cellStyle name="Normal 7 2 6 3" xfId="26882" xr:uid="{AED8D903-A6EC-4343-BA3E-A8983F2C657C}"/>
    <cellStyle name="Normal 7 2 6 3 2" xfId="26883" xr:uid="{0836E1D2-B714-4B98-927B-4EA84CB92A56}"/>
    <cellStyle name="Normal 7 2 6 3 2 2" xfId="54812" xr:uid="{3E983644-D416-4D4B-9DBF-F747B36A82FA}"/>
    <cellStyle name="Normal 7 2 6 3 3" xfId="54811" xr:uid="{E4B50E61-6B1F-4C16-933D-849F214F6BE8}"/>
    <cellStyle name="Normal 7 2 6 4" xfId="26884" xr:uid="{1E8711F9-59EF-45BB-9819-5EE62FF734D4}"/>
    <cellStyle name="Normal 7 2 6 4 2" xfId="54813" xr:uid="{A2FDCD28-4B1D-4A01-A255-FB177EA7EBE8}"/>
    <cellStyle name="Normal 7 2 6 5" xfId="54806" xr:uid="{42FC33D3-CBDF-4F25-8E43-C531051D4D96}"/>
    <cellStyle name="Normal 7 2 7" xfId="26885" xr:uid="{163A771D-E270-4767-8ED5-431F169DADB5}"/>
    <cellStyle name="Normal 7 2 7 2" xfId="26886" xr:uid="{90FE6F69-DFE2-4F75-BB32-D9AD594B1AAB}"/>
    <cellStyle name="Normal 7 2 7 2 2" xfId="26887" xr:uid="{E3E726E4-7667-4B5B-828E-933F445EAE85}"/>
    <cellStyle name="Normal 7 2 7 2 2 2" xfId="54816" xr:uid="{C048CB78-6B6E-4B38-831F-FE68D91D7258}"/>
    <cellStyle name="Normal 7 2 7 2 3" xfId="54815" xr:uid="{13AEE1DA-636C-46E1-AC4E-D28385760E8A}"/>
    <cellStyle name="Normal 7 2 7 3" xfId="26888" xr:uid="{472F1AFB-D651-4078-85F2-4E007B85B97A}"/>
    <cellStyle name="Normal 7 2 7 3 2" xfId="54817" xr:uid="{3B24507C-A4A6-4414-B22E-561BAB33E6CC}"/>
    <cellStyle name="Normal 7 2 7 4" xfId="54814" xr:uid="{17EDC1BF-80A0-401C-BD2D-A7E139B1083B}"/>
    <cellStyle name="Normal 7 2 8" xfId="26889" xr:uid="{B3D9A5EE-E78D-4CEC-B6D7-DC40699B5F7E}"/>
    <cellStyle name="Normal 7 2 8 2" xfId="26890" xr:uid="{E0E7F30F-0A8F-4BD1-96C0-B05A43419C08}"/>
    <cellStyle name="Normal 7 2 8 2 2" xfId="54819" xr:uid="{7FC9CDF8-AC0B-4950-A922-1E668E1C6B12}"/>
    <cellStyle name="Normal 7 2 8 3" xfId="54818" xr:uid="{87AD685F-56FB-4FC2-BAD5-B2EC444356D7}"/>
    <cellStyle name="Normal 7 2 9" xfId="26891" xr:uid="{FE168F2B-8D88-4E66-A172-071A0D1F20B5}"/>
    <cellStyle name="Normal 7 2 9 2" xfId="54820" xr:uid="{BAC35286-B73F-48D7-B117-1DE50FA1351D}"/>
    <cellStyle name="Normal 7 3" xfId="266" xr:uid="{845F3B94-78E5-4CFF-A38E-B747E75FFFA4}"/>
    <cellStyle name="Normal 7 3 2" xfId="613" xr:uid="{3CAA2794-62F6-430F-AE20-52D58B8C2609}"/>
    <cellStyle name="Normal 7 3 2 2" xfId="26892" xr:uid="{0CA41EC3-EE97-4DFB-A767-2AE1169655CD}"/>
    <cellStyle name="Normal 7 3 2 2 2" xfId="26893" xr:uid="{90BE718F-5EE3-45B8-9AF3-B4186670234C}"/>
    <cellStyle name="Normal 7 3 2 2 2 2" xfId="26894" xr:uid="{24254FC9-E276-48C8-9B53-2CAE04913CDC}"/>
    <cellStyle name="Normal 7 3 2 2 2 2 2" xfId="26895" xr:uid="{D88D841D-EA33-4E57-A326-368CC071F340}"/>
    <cellStyle name="Normal 7 3 2 2 2 2 2 2" xfId="26896" xr:uid="{90EEF0C3-2999-4F2E-A1A2-1BEFF6A4E0F4}"/>
    <cellStyle name="Normal 7 3 2 2 2 2 2 2 2" xfId="54825" xr:uid="{1DB4DE05-0C5D-4F9E-8450-3B5F2B6770B4}"/>
    <cellStyle name="Normal 7 3 2 2 2 2 2 3" xfId="54824" xr:uid="{B5F65E6C-83E0-4093-8C44-A86CEA04D54C}"/>
    <cellStyle name="Normal 7 3 2 2 2 2 3" xfId="26897" xr:uid="{03F5F224-D0D5-4998-BCFF-A81C71A5D2F7}"/>
    <cellStyle name="Normal 7 3 2 2 2 2 3 2" xfId="54826" xr:uid="{660333F8-1A3E-473A-A9EA-D2F9BBB6987E}"/>
    <cellStyle name="Normal 7 3 2 2 2 2 4" xfId="54823" xr:uid="{DD416B72-127E-48C0-B516-2316CA7D4B1F}"/>
    <cellStyle name="Normal 7 3 2 2 2 3" xfId="26898" xr:uid="{B4290C3B-66B8-4D2D-985D-1DF6AC04C587}"/>
    <cellStyle name="Normal 7 3 2 2 2 3 2" xfId="26899" xr:uid="{6E504168-DA7F-47DD-B58D-9F184AA869A2}"/>
    <cellStyle name="Normal 7 3 2 2 2 3 2 2" xfId="54828" xr:uid="{5AF7C770-299F-455F-A34E-7019A3ADF208}"/>
    <cellStyle name="Normal 7 3 2 2 2 3 3" xfId="54827" xr:uid="{78856CF6-F968-479A-835E-DBD61F4CDDDB}"/>
    <cellStyle name="Normal 7 3 2 2 2 4" xfId="26900" xr:uid="{30B48768-A422-4107-879F-170F20A5145E}"/>
    <cellStyle name="Normal 7 3 2 2 2 4 2" xfId="54829" xr:uid="{A1D74E92-574A-4019-B6CA-329999AC317C}"/>
    <cellStyle name="Normal 7 3 2 2 2 5" xfId="54822" xr:uid="{612CADFD-8E44-4BCD-B51A-D3D439EDB960}"/>
    <cellStyle name="Normal 7 3 2 2 3" xfId="26901" xr:uid="{58FB7DD3-4986-48C2-8822-59DC5869F12C}"/>
    <cellStyle name="Normal 7 3 2 2 3 2" xfId="26902" xr:uid="{A44B8C96-9366-4875-9B22-88915B621948}"/>
    <cellStyle name="Normal 7 3 2 2 3 2 2" xfId="26903" xr:uid="{AAF5858D-9BD1-4E93-9474-4B22A48E0828}"/>
    <cellStyle name="Normal 7 3 2 2 3 2 2 2" xfId="54832" xr:uid="{1DFA541E-9F76-48F2-A753-E80999AF1800}"/>
    <cellStyle name="Normal 7 3 2 2 3 2 3" xfId="54831" xr:uid="{938813AA-F464-4652-84D9-1CF29CC8452F}"/>
    <cellStyle name="Normal 7 3 2 2 3 3" xfId="26904" xr:uid="{5AB2B886-C3DC-406F-8CE6-F62A9040B712}"/>
    <cellStyle name="Normal 7 3 2 2 3 3 2" xfId="54833" xr:uid="{D3515AAE-A139-42ED-93F5-FEA060D59C02}"/>
    <cellStyle name="Normal 7 3 2 2 3 4" xfId="54830" xr:uid="{7192223F-2B40-4893-9DEC-6BBE83403DF4}"/>
    <cellStyle name="Normal 7 3 2 2 4" xfId="26905" xr:uid="{3769731E-127F-4763-822F-92D7163C2A18}"/>
    <cellStyle name="Normal 7 3 2 2 4 2" xfId="26906" xr:uid="{F808E829-B24F-4476-A87C-40A1DA94F5F2}"/>
    <cellStyle name="Normal 7 3 2 2 4 2 2" xfId="54835" xr:uid="{627FAB96-1F49-426C-A032-469DBE6EEE3E}"/>
    <cellStyle name="Normal 7 3 2 2 4 3" xfId="54834" xr:uid="{25CB6D0F-F3E0-4EC3-8C1A-B3C917FFE572}"/>
    <cellStyle name="Normal 7 3 2 2 5" xfId="26907" xr:uid="{D9BAF08D-2147-49D5-AB4C-2791D63CCA4D}"/>
    <cellStyle name="Normal 7 3 2 2 5 2" xfId="54836" xr:uid="{8BDA1048-F84B-4AD9-94F9-26545DA9015E}"/>
    <cellStyle name="Normal 7 3 2 2 6" xfId="54821" xr:uid="{8E1CCCF5-6D77-45A8-BA92-1040444625AD}"/>
    <cellStyle name="Normal 7 3 2 3" xfId="26908" xr:uid="{4A536814-E307-4ABC-B588-744076C94117}"/>
    <cellStyle name="Normal 7 3 2 3 2" xfId="26909" xr:uid="{75BDBFDB-2D6F-4626-B182-D1AE95BAACD6}"/>
    <cellStyle name="Normal 7 3 2 3 2 2" xfId="26910" xr:uid="{429C5844-A1F8-47A4-8973-4A5747B25664}"/>
    <cellStyle name="Normal 7 3 2 3 2 2 2" xfId="26911" xr:uid="{DB9CF639-AB66-438D-BD27-A7A1E47B30BE}"/>
    <cellStyle name="Normal 7 3 2 3 2 2 2 2" xfId="54840" xr:uid="{466AD87B-582D-4DED-BBBC-2BA34610ADA7}"/>
    <cellStyle name="Normal 7 3 2 3 2 2 3" xfId="54839" xr:uid="{FA952888-A7CA-4B04-8781-1BC239E83002}"/>
    <cellStyle name="Normal 7 3 2 3 2 3" xfId="26912" xr:uid="{4A8E653C-BD31-40D6-8DA6-83C80C820274}"/>
    <cellStyle name="Normal 7 3 2 3 2 3 2" xfId="54841" xr:uid="{9991588F-E23F-424D-98BB-059836A1B310}"/>
    <cellStyle name="Normal 7 3 2 3 2 4" xfId="54838" xr:uid="{85E38528-5D08-4216-8AE6-07E0FF2687A0}"/>
    <cellStyle name="Normal 7 3 2 3 3" xfId="26913" xr:uid="{871767DC-8E04-4838-9731-EB5E951F51F2}"/>
    <cellStyle name="Normal 7 3 2 3 3 2" xfId="26914" xr:uid="{4625BFF0-794F-445F-ADCE-F1239AC0570E}"/>
    <cellStyle name="Normal 7 3 2 3 3 2 2" xfId="54843" xr:uid="{7AE5CFC5-2EDA-4B9D-9478-3EA0243A2991}"/>
    <cellStyle name="Normal 7 3 2 3 3 3" xfId="54842" xr:uid="{99A538D0-B0F6-4DC3-867A-4F0C07900814}"/>
    <cellStyle name="Normal 7 3 2 3 4" xfId="26915" xr:uid="{49801BB4-EA23-4048-9BB4-232DE20E27A7}"/>
    <cellStyle name="Normal 7 3 2 3 4 2" xfId="54844" xr:uid="{8A569024-97E3-4E73-8B86-2168A9AC80D0}"/>
    <cellStyle name="Normal 7 3 2 3 5" xfId="54837" xr:uid="{6890116F-7FEB-4291-94B9-52A2DB70A02E}"/>
    <cellStyle name="Normal 7 3 2 4" xfId="26916" xr:uid="{60F41AEE-1CE8-495D-9A12-3559CA4C6640}"/>
    <cellStyle name="Normal 7 3 2 4 2" xfId="26917" xr:uid="{41F89952-2AD7-4DE1-96D5-CA0D6426A047}"/>
    <cellStyle name="Normal 7 3 2 4 2 2" xfId="26918" xr:uid="{508A52B2-4567-4A4A-93B9-BE9B8A5065B7}"/>
    <cellStyle name="Normal 7 3 2 4 2 2 2" xfId="26919" xr:uid="{290F4C75-75A4-47F6-B39D-C9C4D8B044AA}"/>
    <cellStyle name="Normal 7 3 2 4 2 2 2 2" xfId="54848" xr:uid="{3125B0A7-5681-4397-B143-36DE68A843EF}"/>
    <cellStyle name="Normal 7 3 2 4 2 2 3" xfId="54847" xr:uid="{0561DBB6-D846-4A9C-9A34-43A71B52ABE3}"/>
    <cellStyle name="Normal 7 3 2 4 2 3" xfId="26920" xr:uid="{7A63F721-F33B-4F2A-BF01-47A1D4E1D5CE}"/>
    <cellStyle name="Normal 7 3 2 4 2 3 2" xfId="54849" xr:uid="{12AB4EFA-64FF-4590-B1E5-7D3D6E899F96}"/>
    <cellStyle name="Normal 7 3 2 4 2 4" xfId="54846" xr:uid="{412C973D-4F3C-425F-B23C-3587B9428DBF}"/>
    <cellStyle name="Normal 7 3 2 4 3" xfId="26921" xr:uid="{FAA587F3-4966-4DD1-9B2D-AF3829A33F40}"/>
    <cellStyle name="Normal 7 3 2 4 3 2" xfId="26922" xr:uid="{C2148FD1-2CAB-40B8-BB96-696FE11E083F}"/>
    <cellStyle name="Normal 7 3 2 4 3 2 2" xfId="54851" xr:uid="{845122CA-F329-475F-8FEC-941765B9108D}"/>
    <cellStyle name="Normal 7 3 2 4 3 3" xfId="54850" xr:uid="{FCAB71C1-7067-41BC-9053-0AE8B4A5BADB}"/>
    <cellStyle name="Normal 7 3 2 4 4" xfId="26923" xr:uid="{35E07D76-32C3-4C2B-A3B6-24E5D3F33ED0}"/>
    <cellStyle name="Normal 7 3 2 4 4 2" xfId="54852" xr:uid="{5614E4DE-B4A2-4C3D-ADF4-6E3FE6384818}"/>
    <cellStyle name="Normal 7 3 2 4 5" xfId="54845" xr:uid="{EBDB9CD4-551C-4B39-98C2-43ECB5D9E496}"/>
    <cellStyle name="Normal 7 3 2 5" xfId="26924" xr:uid="{5BA7E1AC-11B0-45EF-BE7C-B279DA84F093}"/>
    <cellStyle name="Normal 7 3 2 5 2" xfId="26925" xr:uid="{61264CF2-AE17-4634-BEE1-75C77B66ABE0}"/>
    <cellStyle name="Normal 7 3 2 5 2 2" xfId="26926" xr:uid="{C602E4CD-7D4F-429D-B6CA-3500A32C65F3}"/>
    <cellStyle name="Normal 7 3 2 5 2 2 2" xfId="54855" xr:uid="{FD9D2ABB-F0CE-46EF-844D-8AE3994C06D3}"/>
    <cellStyle name="Normal 7 3 2 5 2 3" xfId="54854" xr:uid="{E11FA0CB-7B24-46A0-B79A-DE5B393D38E6}"/>
    <cellStyle name="Normal 7 3 2 5 3" xfId="26927" xr:uid="{4B2B424A-715E-4A0D-864A-0CED4723CE25}"/>
    <cellStyle name="Normal 7 3 2 5 3 2" xfId="54856" xr:uid="{42D5E0BF-3066-49D5-8D77-57C781D389CE}"/>
    <cellStyle name="Normal 7 3 2 5 4" xfId="54853" xr:uid="{822CBFE5-4146-4432-972A-286A98AD1AD8}"/>
    <cellStyle name="Normal 7 3 2 6" xfId="26928" xr:uid="{4E708441-C063-4524-8F25-1C557C214853}"/>
    <cellStyle name="Normal 7 3 2 6 2" xfId="26929" xr:uid="{ADFBC583-2E30-4448-95B9-FE4E5AC1BE17}"/>
    <cellStyle name="Normal 7 3 2 6 2 2" xfId="54858" xr:uid="{C4D6FACB-E770-4344-87C9-10053156D726}"/>
    <cellStyle name="Normal 7 3 2 6 3" xfId="54857" xr:uid="{81406FE0-B591-4A46-B523-368F571D6E07}"/>
    <cellStyle name="Normal 7 3 2 7" xfId="26930" xr:uid="{35C485DC-E2FC-4910-9C18-878DCBBA5DFF}"/>
    <cellStyle name="Normal 7 3 2 7 2" xfId="54859" xr:uid="{3E4BD19D-D368-41A5-AF0E-596BC3004FF4}"/>
    <cellStyle name="Normal 7 3 2 8" xfId="28592" xr:uid="{2C78E46C-B4DC-4C53-97B6-4BAEE0DC5DAC}"/>
    <cellStyle name="Normal 7 3 3" xfId="26931" xr:uid="{579AA522-4E6A-4170-9CA0-294963529644}"/>
    <cellStyle name="Normal 7 3 3 2" xfId="26932" xr:uid="{D7C69239-F74D-45EF-A3D2-786D5582FBBB}"/>
    <cellStyle name="Normal 7 3 3 2 2" xfId="26933" xr:uid="{52F887AF-32F0-46A4-87DB-6AFA2647BE28}"/>
    <cellStyle name="Normal 7 3 3 2 2 2" xfId="26934" xr:uid="{2774482D-B7DB-42B5-8C9F-33CF808C7692}"/>
    <cellStyle name="Normal 7 3 3 2 2 2 2" xfId="26935" xr:uid="{F36509C3-8720-403E-9100-0A20EEDD514A}"/>
    <cellStyle name="Normal 7 3 3 2 2 2 2 2" xfId="54864" xr:uid="{74112C68-BC2D-45E0-85C3-741B29330AB0}"/>
    <cellStyle name="Normal 7 3 3 2 2 2 3" xfId="54863" xr:uid="{1D968D39-CF89-45E9-AB63-7BCA11ECAC79}"/>
    <cellStyle name="Normal 7 3 3 2 2 3" xfId="26936" xr:uid="{C36CA951-14FA-4BC6-B5FE-03CE2F790EB6}"/>
    <cellStyle name="Normal 7 3 3 2 2 3 2" xfId="54865" xr:uid="{4E273FDE-BDC7-47E0-AE1C-C9BAF4C8145A}"/>
    <cellStyle name="Normal 7 3 3 2 2 4" xfId="54862" xr:uid="{5CABA0D7-CFDA-4189-BA1B-63D7C45DF44E}"/>
    <cellStyle name="Normal 7 3 3 2 3" xfId="26937" xr:uid="{53A6357B-AAED-4D4E-9404-1E4597DF46ED}"/>
    <cellStyle name="Normal 7 3 3 2 3 2" xfId="26938" xr:uid="{DC136AB3-5E5A-4490-81E9-4C657582E52A}"/>
    <cellStyle name="Normal 7 3 3 2 3 2 2" xfId="54867" xr:uid="{9E37CC1E-F708-4759-A463-F9499EBF6AB7}"/>
    <cellStyle name="Normal 7 3 3 2 3 3" xfId="54866" xr:uid="{9C16F482-F16F-4284-8357-39971C7BFC00}"/>
    <cellStyle name="Normal 7 3 3 2 4" xfId="26939" xr:uid="{CF982FD4-C4CD-4602-8DE5-36006D634FC9}"/>
    <cellStyle name="Normal 7 3 3 2 4 2" xfId="54868" xr:uid="{5F77CF98-B4CC-4FC7-B1EF-35BCA90F803A}"/>
    <cellStyle name="Normal 7 3 3 2 5" xfId="54861" xr:uid="{0624FB84-7194-4C6A-96B0-5184B5FEC162}"/>
    <cellStyle name="Normal 7 3 3 3" xfId="26940" xr:uid="{D54C1B7F-5EE7-4B58-834E-D975FF8B1D1D}"/>
    <cellStyle name="Normal 7 3 3 3 2" xfId="26941" xr:uid="{E6D77326-188E-4E54-ACDC-6827C6B54D55}"/>
    <cellStyle name="Normal 7 3 3 3 2 2" xfId="26942" xr:uid="{38A08A22-F4AA-4F64-A400-D63285F40237}"/>
    <cellStyle name="Normal 7 3 3 3 2 2 2" xfId="54871" xr:uid="{994A31C2-8A99-408F-9DC3-37AF34C3CE4C}"/>
    <cellStyle name="Normal 7 3 3 3 2 3" xfId="54870" xr:uid="{080B7058-AC03-4A65-97BE-982140AC834A}"/>
    <cellStyle name="Normal 7 3 3 3 3" xfId="26943" xr:uid="{5972EDA7-69DF-450C-8877-CD927753D600}"/>
    <cellStyle name="Normal 7 3 3 3 3 2" xfId="54872" xr:uid="{542FB693-2AC1-463F-A061-D7045E69B0FE}"/>
    <cellStyle name="Normal 7 3 3 3 4" xfId="54869" xr:uid="{268C9944-EABD-418D-A227-69E82B8D2246}"/>
    <cellStyle name="Normal 7 3 3 4" xfId="26944" xr:uid="{303BFBDE-E268-48EF-878F-A21BABF3FB6B}"/>
    <cellStyle name="Normal 7 3 3 4 2" xfId="26945" xr:uid="{4A9911F9-7EDE-470D-9F3B-DC58BA9A3B81}"/>
    <cellStyle name="Normal 7 3 3 4 2 2" xfId="54874" xr:uid="{CF935F34-53FB-49EF-96E3-A1FC24C436E0}"/>
    <cellStyle name="Normal 7 3 3 4 3" xfId="54873" xr:uid="{67B48CE4-C03B-4469-BBA3-0907960B495E}"/>
    <cellStyle name="Normal 7 3 3 5" xfId="26946" xr:uid="{BB2382BF-809F-487E-A814-31273F716090}"/>
    <cellStyle name="Normal 7 3 3 5 2" xfId="54875" xr:uid="{DB475537-CC90-45CE-90E1-3C332EF06F20}"/>
    <cellStyle name="Normal 7 3 3 6" xfId="54860" xr:uid="{01ADC356-03C1-4C61-A168-2049E0E36D7E}"/>
    <cellStyle name="Normal 7 3 4" xfId="26947" xr:uid="{7FE1726B-4C85-4311-95D0-151A648CEAA5}"/>
    <cellStyle name="Normal 7 3 4 2" xfId="26948" xr:uid="{C0F0F2BC-2624-480B-8B6E-116FCF0DF95B}"/>
    <cellStyle name="Normal 7 3 4 2 2" xfId="26949" xr:uid="{1700D245-801B-484E-BCF9-47DF7F5720F9}"/>
    <cellStyle name="Normal 7 3 4 2 2 2" xfId="26950" xr:uid="{0E1E098B-D984-4A2C-A911-9F9E26121BDD}"/>
    <cellStyle name="Normal 7 3 4 2 2 2 2" xfId="54879" xr:uid="{7BE0C6DC-F1E3-4436-837C-F4A96E6243CD}"/>
    <cellStyle name="Normal 7 3 4 2 2 3" xfId="54878" xr:uid="{CFCDE286-2EE8-4511-98A5-E45303C2B256}"/>
    <cellStyle name="Normal 7 3 4 2 3" xfId="26951" xr:uid="{0AFE09A7-514A-4D75-9D9E-4B7E3056A9A7}"/>
    <cellStyle name="Normal 7 3 4 2 3 2" xfId="54880" xr:uid="{92953323-8110-4857-B963-2F3926588F7D}"/>
    <cellStyle name="Normal 7 3 4 2 4" xfId="54877" xr:uid="{548D8B91-A9D7-4BEE-BE7E-CDA0D72692F2}"/>
    <cellStyle name="Normal 7 3 4 3" xfId="26952" xr:uid="{46A11655-43F6-44F9-8C29-690B1330CC80}"/>
    <cellStyle name="Normal 7 3 4 3 2" xfId="26953" xr:uid="{21BD29BD-B7C9-414E-B179-D17B910C9C99}"/>
    <cellStyle name="Normal 7 3 4 3 2 2" xfId="54882" xr:uid="{2FB6833A-E030-4778-9672-0F0433823150}"/>
    <cellStyle name="Normal 7 3 4 3 3" xfId="54881" xr:uid="{845414AD-BCFC-4D86-9F22-C1CB1B5FBE77}"/>
    <cellStyle name="Normal 7 3 4 4" xfId="26954" xr:uid="{EF36ACB2-C67E-48F2-8CD3-32068113F117}"/>
    <cellStyle name="Normal 7 3 4 4 2" xfId="54883" xr:uid="{37822034-D4D9-4F17-A0FE-CA0B42E874D7}"/>
    <cellStyle name="Normal 7 3 4 5" xfId="54876" xr:uid="{876A2F7B-C43A-40A0-8E74-5C6DC2E51E8D}"/>
    <cellStyle name="Normal 7 3 5" xfId="26955" xr:uid="{596AB2BB-9F8A-4C8E-A1B5-F16D627FB297}"/>
    <cellStyle name="Normal 7 3 5 2" xfId="26956" xr:uid="{E2E47BD2-3DC9-4DD1-8E20-A0F381F34644}"/>
    <cellStyle name="Normal 7 3 5 2 2" xfId="26957" xr:uid="{0ED4B18C-8D1F-4B43-B648-FCBCB9D5071C}"/>
    <cellStyle name="Normal 7 3 5 2 2 2" xfId="26958" xr:uid="{D894AFAF-59FD-4CB7-972A-5484B3C7E7EE}"/>
    <cellStyle name="Normal 7 3 5 2 2 2 2" xfId="54887" xr:uid="{92921362-7297-4655-9D8F-02BD512792EB}"/>
    <cellStyle name="Normal 7 3 5 2 2 3" xfId="54886" xr:uid="{9FC46BDD-8B62-4BD0-9CF3-595C1B879B28}"/>
    <cellStyle name="Normal 7 3 5 2 3" xfId="26959" xr:uid="{E8B58709-1E5E-4A36-879B-CE0612F6A469}"/>
    <cellStyle name="Normal 7 3 5 2 3 2" xfId="54888" xr:uid="{A4152607-22B2-446E-A6DE-54567BDC4502}"/>
    <cellStyle name="Normal 7 3 5 2 4" xfId="54885" xr:uid="{FB873575-5C69-4A06-9EAF-78025A1A4ADE}"/>
    <cellStyle name="Normal 7 3 5 3" xfId="26960" xr:uid="{A3F7EFF0-48D6-43B4-BB8B-3E8FD2CED3F1}"/>
    <cellStyle name="Normal 7 3 5 3 2" xfId="26961" xr:uid="{F28AEDD2-3B53-4BA2-B4CA-92BC53C6379F}"/>
    <cellStyle name="Normal 7 3 5 3 2 2" xfId="54890" xr:uid="{2C414266-733D-421D-AF50-C43D6182EE0F}"/>
    <cellStyle name="Normal 7 3 5 3 3" xfId="54889" xr:uid="{84CD3D57-EFFB-42CF-8313-2B74546970C9}"/>
    <cellStyle name="Normal 7 3 5 4" xfId="26962" xr:uid="{EE0E480A-9C2A-490B-8185-CEA7F12A524D}"/>
    <cellStyle name="Normal 7 3 5 4 2" xfId="54891" xr:uid="{A7DA51F3-FD01-42BA-BE6B-279B0FF6D02C}"/>
    <cellStyle name="Normal 7 3 5 5" xfId="54884" xr:uid="{2F72CA60-C7E6-4CEA-AEE7-BE606C4A1D91}"/>
    <cellStyle name="Normal 7 3 6" xfId="26963" xr:uid="{2712729B-7397-488C-9C46-681A9FE2712E}"/>
    <cellStyle name="Normal 7 3 6 2" xfId="26964" xr:uid="{20F2EF00-8F52-4700-A017-9833B7903C66}"/>
    <cellStyle name="Normal 7 3 6 2 2" xfId="26965" xr:uid="{65585430-B6D2-422B-B59A-E2A77AE45B9F}"/>
    <cellStyle name="Normal 7 3 6 2 2 2" xfId="54894" xr:uid="{3A61B467-60B5-4641-93BC-80D894E8E045}"/>
    <cellStyle name="Normal 7 3 6 2 3" xfId="54893" xr:uid="{73825BFD-FEBE-4675-964D-6582803B7CFB}"/>
    <cellStyle name="Normal 7 3 6 3" xfId="26966" xr:uid="{F7D3209E-217B-4DA9-94DB-DA9DE8D3CC66}"/>
    <cellStyle name="Normal 7 3 6 3 2" xfId="54895" xr:uid="{44003177-B349-4686-BF52-41ACC50FB8F2}"/>
    <cellStyle name="Normal 7 3 6 4" xfId="54892" xr:uid="{EFA55D8A-4670-4979-9577-C2335EA15912}"/>
    <cellStyle name="Normal 7 3 7" xfId="26967" xr:uid="{4AC2F8D9-5695-4EAB-B75D-61AA4DA99648}"/>
    <cellStyle name="Normal 7 3 7 2" xfId="26968" xr:uid="{C113A8D8-7888-4D04-BC1E-B4C91CFA149D}"/>
    <cellStyle name="Normal 7 3 7 2 2" xfId="54897" xr:uid="{F30B774E-B403-4E94-9F7C-9634BC5CA3E9}"/>
    <cellStyle name="Normal 7 3 7 3" xfId="54896" xr:uid="{6CAC46BD-3B89-4FE6-A77F-2E3B8AF555CE}"/>
    <cellStyle name="Normal 7 3 8" xfId="26969" xr:uid="{C8943E9A-FEA2-43B3-AC41-AA89840CE62D}"/>
    <cellStyle name="Normal 7 3 8 2" xfId="54898" xr:uid="{68E5E011-1B88-4D6C-AE71-EA73E42A0423}"/>
    <cellStyle name="Normal 7 3 9" xfId="28247" xr:uid="{8D02BD2E-8EA7-4860-A19B-5E2433DC7A61}"/>
    <cellStyle name="Normal 7 4" xfId="459" xr:uid="{894EBB73-6B91-471D-9D19-0DDDA174C050}"/>
    <cellStyle name="Normal 7 4 2" xfId="26970" xr:uid="{AD867B0D-5835-4774-B1CC-B97A87CAA289}"/>
    <cellStyle name="Normal 7 4 2 2" xfId="26971" xr:uid="{2C4EB013-FF35-46D6-973F-4FE30DC2BADB}"/>
    <cellStyle name="Normal 7 4 2 2 2" xfId="26972" xr:uid="{107A7A4A-F070-41B8-A316-BABE6BE7F0E3}"/>
    <cellStyle name="Normal 7 4 2 2 2 2" xfId="26973" xr:uid="{A5C59CA3-6AFB-4476-81EA-0E0B22EDED4E}"/>
    <cellStyle name="Normal 7 4 2 2 2 2 2" xfId="26974" xr:uid="{4E67800E-78C0-40CD-B83D-19CF4D43894E}"/>
    <cellStyle name="Normal 7 4 2 2 2 2 2 2" xfId="54903" xr:uid="{4C83839B-72BF-4778-AE7F-DC38C0D952BF}"/>
    <cellStyle name="Normal 7 4 2 2 2 2 3" xfId="54902" xr:uid="{F71A541E-D91E-4F9F-BCFC-BAAD2C402DDF}"/>
    <cellStyle name="Normal 7 4 2 2 2 3" xfId="26975" xr:uid="{2933216E-C891-413F-A6D8-81548C96F040}"/>
    <cellStyle name="Normal 7 4 2 2 2 3 2" xfId="54904" xr:uid="{A57365F4-E7A1-4C33-96DF-DBB520C7B0C0}"/>
    <cellStyle name="Normal 7 4 2 2 2 4" xfId="54901" xr:uid="{5DB9DB33-DB8C-4A9F-A638-71FEC4EFF64D}"/>
    <cellStyle name="Normal 7 4 2 2 3" xfId="26976" xr:uid="{E2025AE4-EBAC-4A9D-8605-CEB4ED3236FD}"/>
    <cellStyle name="Normal 7 4 2 2 3 2" xfId="26977" xr:uid="{5DD1799A-8874-436F-A7AD-AD2AD44A2B55}"/>
    <cellStyle name="Normal 7 4 2 2 3 2 2" xfId="54906" xr:uid="{E74849D1-D17A-4BA0-8E3D-928449ABF22A}"/>
    <cellStyle name="Normal 7 4 2 2 3 3" xfId="54905" xr:uid="{4C0529BC-6107-43AB-AA7B-5A6666C607D5}"/>
    <cellStyle name="Normal 7 4 2 2 4" xfId="26978" xr:uid="{70D02C0A-7531-48F2-8FC8-BA65F4D06922}"/>
    <cellStyle name="Normal 7 4 2 2 4 2" xfId="54907" xr:uid="{49EC12FF-69CC-42BE-BD18-2631564C699C}"/>
    <cellStyle name="Normal 7 4 2 2 5" xfId="54900" xr:uid="{8F32D7BF-07C2-489F-BB17-817C5DB9FE5A}"/>
    <cellStyle name="Normal 7 4 2 3" xfId="26979" xr:uid="{E01AE6C7-3667-43E0-80A9-A4FFFA357366}"/>
    <cellStyle name="Normal 7 4 2 3 2" xfId="26980" xr:uid="{DF394BA3-9E2F-45EC-A856-66DD35A069A7}"/>
    <cellStyle name="Normal 7 4 2 3 2 2" xfId="26981" xr:uid="{693ADBEA-6AFF-4A44-B125-8F2E032FCE8D}"/>
    <cellStyle name="Normal 7 4 2 3 2 2 2" xfId="54910" xr:uid="{F05ACFE6-F4AA-4912-A388-DCF2B4806386}"/>
    <cellStyle name="Normal 7 4 2 3 2 3" xfId="54909" xr:uid="{47BB6AC6-0E3A-46FF-9DDD-D411BF0CB030}"/>
    <cellStyle name="Normal 7 4 2 3 3" xfId="26982" xr:uid="{C6428CEC-1DB6-4140-AD05-99D2F22C16A7}"/>
    <cellStyle name="Normal 7 4 2 3 3 2" xfId="54911" xr:uid="{5B6390A0-6208-4FD0-943D-87D8D046F365}"/>
    <cellStyle name="Normal 7 4 2 3 4" xfId="54908" xr:uid="{8193ABA1-BDAC-47F4-9E19-9C150F404D5B}"/>
    <cellStyle name="Normal 7 4 2 4" xfId="26983" xr:uid="{DE99C0F8-9252-4399-A651-D019A44BE0C6}"/>
    <cellStyle name="Normal 7 4 2 4 2" xfId="26984" xr:uid="{E9EBC5E8-5E3A-4A8B-B191-77C0DC63185F}"/>
    <cellStyle name="Normal 7 4 2 4 2 2" xfId="54913" xr:uid="{64348EC2-8AF9-47FB-A0D9-6EC47F6B93BC}"/>
    <cellStyle name="Normal 7 4 2 4 3" xfId="54912" xr:uid="{5F33BAF8-3348-4A5C-95AF-5E8C7BD361DB}"/>
    <cellStyle name="Normal 7 4 2 5" xfId="26985" xr:uid="{F7C3F88B-0A2F-4696-8FB2-CAAF8D056F86}"/>
    <cellStyle name="Normal 7 4 2 5 2" xfId="54914" xr:uid="{A3BD7F22-0A9C-47A5-AD65-E5759792554E}"/>
    <cellStyle name="Normal 7 4 2 6" xfId="54899" xr:uid="{6FAF90B9-CD3F-4236-A32B-D90A071E2FDF}"/>
    <cellStyle name="Normal 7 4 3" xfId="26986" xr:uid="{49BAED2C-E65B-470C-9DC4-A68FC1397EB8}"/>
    <cellStyle name="Normal 7 4 3 2" xfId="26987" xr:uid="{5E5BE915-5598-4CE7-AC57-A3502924673F}"/>
    <cellStyle name="Normal 7 4 3 2 2" xfId="26988" xr:uid="{30D64647-AB28-46C1-A7D3-92AD2C2ED81A}"/>
    <cellStyle name="Normal 7 4 3 2 2 2" xfId="26989" xr:uid="{1EA72C4C-9DCD-4AAA-92E5-ED41EE42DD32}"/>
    <cellStyle name="Normal 7 4 3 2 2 2 2" xfId="54918" xr:uid="{C383C1DE-8C05-4D1D-8FB7-1CB78926EC90}"/>
    <cellStyle name="Normal 7 4 3 2 2 3" xfId="54917" xr:uid="{4B649B52-DACC-4E5A-8523-3A9CAB353ADA}"/>
    <cellStyle name="Normal 7 4 3 2 3" xfId="26990" xr:uid="{0D587342-CB5F-474D-9541-0F39F6ABF372}"/>
    <cellStyle name="Normal 7 4 3 2 3 2" xfId="54919" xr:uid="{5C504049-09CD-4C1D-B712-6DBBC483A885}"/>
    <cellStyle name="Normal 7 4 3 2 4" xfId="54916" xr:uid="{24F201EA-E8CB-4296-BA15-473258AB3554}"/>
    <cellStyle name="Normal 7 4 3 3" xfId="26991" xr:uid="{3A84B443-3793-4FCA-BC93-1BEA204A6929}"/>
    <cellStyle name="Normal 7 4 3 3 2" xfId="26992" xr:uid="{F8A7C2AB-E224-4832-B27F-9EABB82DBEBB}"/>
    <cellStyle name="Normal 7 4 3 3 2 2" xfId="54921" xr:uid="{BFD61A08-550C-46A1-A533-A5EA49ED6BA4}"/>
    <cellStyle name="Normal 7 4 3 3 3" xfId="54920" xr:uid="{38770E85-2579-4B46-A786-E0C51BF43028}"/>
    <cellStyle name="Normal 7 4 3 4" xfId="26993" xr:uid="{D0B0AE66-0D3F-4B92-BA90-0A9D5E2F9F70}"/>
    <cellStyle name="Normal 7 4 3 4 2" xfId="54922" xr:uid="{58F49590-97EC-45A3-8664-E4F301F1264A}"/>
    <cellStyle name="Normal 7 4 3 5" xfId="54915" xr:uid="{CF738EC8-5ADA-4960-9F1B-BC415920188C}"/>
    <cellStyle name="Normal 7 4 4" xfId="26994" xr:uid="{C0E07DB6-79A2-4D0E-AFFA-CCCE97E4B2C8}"/>
    <cellStyle name="Normal 7 4 4 2" xfId="26995" xr:uid="{810DD88B-48E2-47EA-8D89-24DFB3A50F56}"/>
    <cellStyle name="Normal 7 4 4 2 2" xfId="26996" xr:uid="{5F4646F4-904A-4835-BC31-143487169B88}"/>
    <cellStyle name="Normal 7 4 4 2 2 2" xfId="26997" xr:uid="{1274C4E8-A012-444C-83FB-1529C7040A45}"/>
    <cellStyle name="Normal 7 4 4 2 2 2 2" xfId="54926" xr:uid="{C12D36F1-BE34-4758-98D6-D4515C4BBC9F}"/>
    <cellStyle name="Normal 7 4 4 2 2 3" xfId="54925" xr:uid="{7750110D-17EE-4FD8-B50D-8880B6B25523}"/>
    <cellStyle name="Normal 7 4 4 2 3" xfId="26998" xr:uid="{C96884E7-7A40-49E8-8F1F-1C8C2F933CF2}"/>
    <cellStyle name="Normal 7 4 4 2 3 2" xfId="54927" xr:uid="{45544A1C-C53B-434E-83AA-C148F94A62A2}"/>
    <cellStyle name="Normal 7 4 4 2 4" xfId="54924" xr:uid="{3E32E339-3A03-42FA-A9FF-45A55D72FAC5}"/>
    <cellStyle name="Normal 7 4 4 3" xfId="26999" xr:uid="{7F542433-4DD3-4B1D-8024-2DCB497BBD42}"/>
    <cellStyle name="Normal 7 4 4 3 2" xfId="27000" xr:uid="{C0E6AD9C-A60F-438A-9FBE-0D05152EDDC4}"/>
    <cellStyle name="Normal 7 4 4 3 2 2" xfId="54929" xr:uid="{E9B63D58-46AF-401D-9B02-253BDE37BAD1}"/>
    <cellStyle name="Normal 7 4 4 3 3" xfId="54928" xr:uid="{D4149D68-B78B-4029-A8BC-E7515B88EEB9}"/>
    <cellStyle name="Normal 7 4 4 4" xfId="27001" xr:uid="{414D0D5A-F82D-4A57-8F3B-A1554D7F1ED1}"/>
    <cellStyle name="Normal 7 4 4 4 2" xfId="54930" xr:uid="{BCA7EB43-80D4-4042-842F-5E652A0B9D71}"/>
    <cellStyle name="Normal 7 4 4 5" xfId="54923" xr:uid="{AA22A8EC-777B-45C5-8647-71A6E1A2A85B}"/>
    <cellStyle name="Normal 7 4 5" xfId="27002" xr:uid="{6DFD61F3-A36F-4B42-A45E-DBA2EAEEAE07}"/>
    <cellStyle name="Normal 7 4 5 2" xfId="27003" xr:uid="{235A2092-70DB-4011-9C09-280262F0FF97}"/>
    <cellStyle name="Normal 7 4 5 2 2" xfId="27004" xr:uid="{2A6A20F5-EFE5-4194-AAC6-1F31C9875A26}"/>
    <cellStyle name="Normal 7 4 5 2 2 2" xfId="54933" xr:uid="{9F816D9D-3BF3-400C-AEA4-983470046E65}"/>
    <cellStyle name="Normal 7 4 5 2 3" xfId="54932" xr:uid="{6F91AE8D-9839-4CCA-8338-5B75FE3A8B8A}"/>
    <cellStyle name="Normal 7 4 5 3" xfId="27005" xr:uid="{3A031B60-961D-47D7-8D05-59EBF8BAF8A4}"/>
    <cellStyle name="Normal 7 4 5 3 2" xfId="54934" xr:uid="{A707B569-39AE-4EA8-ACD9-1C5D3C5855CE}"/>
    <cellStyle name="Normal 7 4 5 4" xfId="54931" xr:uid="{48BBBB3C-86AD-4AD1-AA72-0D0109E1B713}"/>
    <cellStyle name="Normal 7 4 6" xfId="27006" xr:uid="{8A29F0A9-B68D-4ACB-A382-A8205737D92D}"/>
    <cellStyle name="Normal 7 4 6 2" xfId="27007" xr:uid="{04F9EC80-EFEB-4929-B119-6ED8EB265EB0}"/>
    <cellStyle name="Normal 7 4 6 2 2" xfId="54936" xr:uid="{06737718-16C6-487C-8102-F32BE52217D3}"/>
    <cellStyle name="Normal 7 4 6 3" xfId="54935" xr:uid="{57977C1B-7921-4AB5-A37B-90383650A363}"/>
    <cellStyle name="Normal 7 4 7" xfId="27008" xr:uid="{748B3BDB-659A-4DFF-B805-3AB8BBDA3374}"/>
    <cellStyle name="Normal 7 4 7 2" xfId="54937" xr:uid="{E62533EE-644D-48A5-B504-5766DB8241FD}"/>
    <cellStyle name="Normal 7 4 8" xfId="28438" xr:uid="{F46FC965-27E9-4FBA-9A37-B09D6E919EAC}"/>
    <cellStyle name="Normal 7 5" xfId="27009" xr:uid="{40F68C6B-AC6A-463C-82C8-8CCFEE4A3A88}"/>
    <cellStyle name="Normal 7 5 2" xfId="27010" xr:uid="{30CB6C68-26E0-4606-92A1-50532F412597}"/>
    <cellStyle name="Normal 7 5 2 2" xfId="27011" xr:uid="{A5EDF458-8A6B-4DAD-ADD9-CB3970F609B6}"/>
    <cellStyle name="Normal 7 5 2 2 2" xfId="27012" xr:uid="{C1EF12DD-C4FE-4C7F-B3BE-68D92C1172EB}"/>
    <cellStyle name="Normal 7 5 2 2 2 2" xfId="27013" xr:uid="{70099C35-1E5D-47BF-9330-933F9D273E45}"/>
    <cellStyle name="Normal 7 5 2 2 2 2 2" xfId="54942" xr:uid="{ECDA5613-09AE-4177-813B-02D645F18C2F}"/>
    <cellStyle name="Normal 7 5 2 2 2 3" xfId="54941" xr:uid="{9DA850F6-BEAB-4278-8E0A-C7AC1119C9FE}"/>
    <cellStyle name="Normal 7 5 2 2 3" xfId="27014" xr:uid="{42A7906E-E519-46EF-A272-6B40167B3BA7}"/>
    <cellStyle name="Normal 7 5 2 2 3 2" xfId="54943" xr:uid="{44D72036-C847-4235-82CF-88EBEE6B9D92}"/>
    <cellStyle name="Normal 7 5 2 2 4" xfId="54940" xr:uid="{7888E6E9-4644-4B87-AD9D-2D135BC6123D}"/>
    <cellStyle name="Normal 7 5 2 3" xfId="27015" xr:uid="{98B2C0A0-428E-4ADD-9475-9A6BEF644E6E}"/>
    <cellStyle name="Normal 7 5 2 3 2" xfId="27016" xr:uid="{98A186EC-EF6A-41B7-8F4B-C969405AF57C}"/>
    <cellStyle name="Normal 7 5 2 3 2 2" xfId="54945" xr:uid="{C41BAF7A-9907-4757-A632-5D2EA51A2069}"/>
    <cellStyle name="Normal 7 5 2 3 3" xfId="54944" xr:uid="{94F28785-4EE9-4BBB-B327-9862980C4A9E}"/>
    <cellStyle name="Normal 7 5 2 4" xfId="27017" xr:uid="{520CA1D1-B6FA-4D87-8249-3FB48CBFE9FE}"/>
    <cellStyle name="Normal 7 5 2 4 2" xfId="54946" xr:uid="{1D6D09DC-BB4E-48DE-9456-CDA88AB7045F}"/>
    <cellStyle name="Normal 7 5 2 5" xfId="54939" xr:uid="{8C4494C3-40EA-4757-95B1-2B3EF6075587}"/>
    <cellStyle name="Normal 7 5 3" xfId="27018" xr:uid="{38A0FCD6-B3BC-43EF-8432-53738D716D8D}"/>
    <cellStyle name="Normal 7 5 3 2" xfId="27019" xr:uid="{9DF651CF-3832-49F8-B558-AC0513F66D72}"/>
    <cellStyle name="Normal 7 5 3 2 2" xfId="27020" xr:uid="{46ED91A9-7DB5-4952-A73C-3F632CD1D9AC}"/>
    <cellStyle name="Normal 7 5 3 2 2 2" xfId="54949" xr:uid="{D99805D7-91AE-4675-9F75-C79FD99D1816}"/>
    <cellStyle name="Normal 7 5 3 2 3" xfId="54948" xr:uid="{E0344326-AADC-43E5-BABD-BA19194D60D9}"/>
    <cellStyle name="Normal 7 5 3 3" xfId="27021" xr:uid="{128594DF-1582-4D91-AB69-9E6B043A009D}"/>
    <cellStyle name="Normal 7 5 3 3 2" xfId="54950" xr:uid="{6D377F79-7948-4109-AE61-7D4D8F7BA2F8}"/>
    <cellStyle name="Normal 7 5 3 4" xfId="54947" xr:uid="{E8511B1F-EA81-4B4A-A12B-5EF5441965D0}"/>
    <cellStyle name="Normal 7 5 4" xfId="27022" xr:uid="{699B0A69-B967-4CCF-A191-DFA8A47CED2C}"/>
    <cellStyle name="Normal 7 5 4 2" xfId="27023" xr:uid="{CE8BE028-8E44-41AD-B821-8C199B2461CB}"/>
    <cellStyle name="Normal 7 5 4 2 2" xfId="54952" xr:uid="{D04089FE-08FE-42D9-B69E-5B27910ECA07}"/>
    <cellStyle name="Normal 7 5 4 3" xfId="54951" xr:uid="{DE0C87D3-755F-4AC1-A303-79A89ED2CD77}"/>
    <cellStyle name="Normal 7 5 5" xfId="27024" xr:uid="{6CE54885-6A0C-43EF-8280-04A4488177FF}"/>
    <cellStyle name="Normal 7 5 5 2" xfId="54953" xr:uid="{AF1B66CE-9CBB-48C8-8B75-A1C0754909EF}"/>
    <cellStyle name="Normal 7 5 6" xfId="54938" xr:uid="{CDBBB246-7BEC-4A24-AAFE-970EA655C959}"/>
    <cellStyle name="Normal 7 6" xfId="27025" xr:uid="{E54886F5-09B8-41A4-86ED-6AF7507CBB1C}"/>
    <cellStyle name="Normal 7 6 2" xfId="27026" xr:uid="{B04A6211-5133-44FD-8083-26F69193F9F4}"/>
    <cellStyle name="Normal 7 6 2 2" xfId="27027" xr:uid="{179480D2-386F-486F-8B31-962D96F40139}"/>
    <cellStyle name="Normal 7 6 2 2 2" xfId="27028" xr:uid="{3D46A904-89F3-49DA-BE36-745D391450E2}"/>
    <cellStyle name="Normal 7 6 2 2 2 2" xfId="54957" xr:uid="{7A40097A-CBB5-49FE-8D57-EC9EAEAE3CD6}"/>
    <cellStyle name="Normal 7 6 2 2 3" xfId="54956" xr:uid="{9B71CDC3-E46A-4AB9-A048-D4D5E493AB9F}"/>
    <cellStyle name="Normal 7 6 2 3" xfId="27029" xr:uid="{46D885B3-4A91-46AE-9173-C70262E726FD}"/>
    <cellStyle name="Normal 7 6 2 3 2" xfId="54958" xr:uid="{F314BB4E-030D-4C18-A78E-BC0A53FCA995}"/>
    <cellStyle name="Normal 7 6 2 4" xfId="54955" xr:uid="{15D29EC6-F12F-4061-9C04-2D330E2E73B2}"/>
    <cellStyle name="Normal 7 6 3" xfId="27030" xr:uid="{F69DBDCF-3EF1-449D-BFB0-CD9AF5EEB96C}"/>
    <cellStyle name="Normal 7 6 3 2" xfId="27031" xr:uid="{92F6B80A-DEEB-406C-85D5-7A3F04B692D7}"/>
    <cellStyle name="Normal 7 6 3 2 2" xfId="54960" xr:uid="{E35A0D35-2506-4C39-B701-23A3367E6875}"/>
    <cellStyle name="Normal 7 6 3 3" xfId="54959" xr:uid="{858D20F2-78B8-455E-8F42-4B3CCF5A8D69}"/>
    <cellStyle name="Normal 7 6 4" xfId="27032" xr:uid="{C6A3B0B8-93EC-4EA4-B778-F7EC39AAEB62}"/>
    <cellStyle name="Normal 7 6 4 2" xfId="54961" xr:uid="{91821109-FB52-41E7-8BFF-E1A7978D91C7}"/>
    <cellStyle name="Normal 7 6 5" xfId="54954" xr:uid="{25AD5A8F-926B-43F5-85B3-CD71840897A5}"/>
    <cellStyle name="Normal 7 7" xfId="27033" xr:uid="{FD5CD5B7-E5B9-45BB-92B9-761C183F4852}"/>
    <cellStyle name="Normal 7 7 2" xfId="27034" xr:uid="{CB02DAEC-F6C6-4870-9E9D-D94CEB7D56EA}"/>
    <cellStyle name="Normal 7 7 2 2" xfId="27035" xr:uid="{2DB8EB58-8B09-4136-AB60-BD14A0644E41}"/>
    <cellStyle name="Normal 7 7 2 2 2" xfId="27036" xr:uid="{005F068C-FE0E-45CC-8FBC-1DDD238DE8CB}"/>
    <cellStyle name="Normal 7 7 2 2 2 2" xfId="54965" xr:uid="{B6B18B9C-4BD3-4268-92B7-E18857324D36}"/>
    <cellStyle name="Normal 7 7 2 2 3" xfId="54964" xr:uid="{C1224303-D07C-4399-ACDD-1DCF081072AE}"/>
    <cellStyle name="Normal 7 7 2 3" xfId="27037" xr:uid="{F7C2EBBC-E071-4842-B7BC-357A2BBE1764}"/>
    <cellStyle name="Normal 7 7 2 3 2" xfId="54966" xr:uid="{4F564E3F-D8AA-495C-B78C-61D8DF5DA94D}"/>
    <cellStyle name="Normal 7 7 2 4" xfId="54963" xr:uid="{653945E7-35F5-41DE-B0F5-88937A9530D5}"/>
    <cellStyle name="Normal 7 7 3" xfId="27038" xr:uid="{6BA1C396-23F7-44AE-B6A4-D65F75F1F9A5}"/>
    <cellStyle name="Normal 7 7 3 2" xfId="27039" xr:uid="{7307950E-67A7-409B-9ED3-A754277CDA7E}"/>
    <cellStyle name="Normal 7 7 3 2 2" xfId="54968" xr:uid="{34222FE5-C17F-4D8A-A185-7FBEC5BA55DB}"/>
    <cellStyle name="Normal 7 7 3 3" xfId="54967" xr:uid="{C59671E0-E5A6-4D0A-BC14-4F6290AFBB2B}"/>
    <cellStyle name="Normal 7 7 4" xfId="27040" xr:uid="{A1B4FE81-7864-44A3-A1DA-384BED9EDB8E}"/>
    <cellStyle name="Normal 7 7 4 2" xfId="54969" xr:uid="{ABB99280-E83A-43A6-BC02-E42D35D60EA9}"/>
    <cellStyle name="Normal 7 7 5" xfId="54962" xr:uid="{76CCBBB0-BEDE-4566-8D37-CC258D38166F}"/>
    <cellStyle name="Normal 7 8" xfId="27041" xr:uid="{14FA83BB-3F0B-4C2B-A082-F53F56B14976}"/>
    <cellStyle name="Normal 7 8 2" xfId="27042" xr:uid="{6AA279D8-08E8-47E6-847B-0186FC183A6B}"/>
    <cellStyle name="Normal 7 8 2 2" xfId="27043" xr:uid="{360EA7E2-4CA6-45D9-9DC3-265AF02D46E5}"/>
    <cellStyle name="Normal 7 8 2 2 2" xfId="54972" xr:uid="{07073DD7-FE72-4B7D-B31B-DC782035368D}"/>
    <cellStyle name="Normal 7 8 2 3" xfId="54971" xr:uid="{3136A377-7F5F-4ADC-89B2-5DCBA9318E3A}"/>
    <cellStyle name="Normal 7 8 3" xfId="27044" xr:uid="{151CDC87-B18D-49F1-A0F7-5459CA188B0D}"/>
    <cellStyle name="Normal 7 8 3 2" xfId="54973" xr:uid="{C03B7A43-E4B4-40CA-B37C-3A76A72D4F94}"/>
    <cellStyle name="Normal 7 8 4" xfId="54970" xr:uid="{BF14A0E4-A96A-414A-858B-213136E497A4}"/>
    <cellStyle name="Normal 7 9" xfId="27045" xr:uid="{9C3D1F1A-56AF-4E34-B026-AF35C5EA2B2C}"/>
    <cellStyle name="Normal 7 9 2" xfId="27046" xr:uid="{B4D0F71E-96AA-43BA-84F7-7EBF482F3DDA}"/>
    <cellStyle name="Normal 7 9 2 2" xfId="54975" xr:uid="{E10FBE46-C7E1-47A9-AF27-2562C351DE0C}"/>
    <cellStyle name="Normal 7 9 3" xfId="54974" xr:uid="{5E0F71D0-36E9-4612-BD17-1EC1082285D8}"/>
    <cellStyle name="Normal 8" xfId="147" xr:uid="{2E93F083-95F5-440B-AF56-A6A6E276A030}"/>
    <cellStyle name="Normal 8 10" xfId="27047" xr:uid="{3BDE834A-7CD9-407A-B5C7-1121B288C8DB}"/>
    <cellStyle name="Normal 8 10 2" xfId="54976" xr:uid="{C3073A7C-EECE-4C48-8C4E-7DF9E7EFE192}"/>
    <cellStyle name="Normal 8 11" xfId="28130" xr:uid="{F5DB2839-5B58-4D0F-9398-DE120412031C}"/>
    <cellStyle name="Normal 8 12" xfId="56057" xr:uid="{B1839DB0-B0AB-4784-A333-F38CCDE74CA3}"/>
    <cellStyle name="Normal 8 2" xfId="225" xr:uid="{055E7D58-BAD2-4F8C-B858-5DBB24098C22}"/>
    <cellStyle name="Normal 8 2 10" xfId="28207" xr:uid="{4E769801-3048-4A6C-BFEF-328975F17CB0}"/>
    <cellStyle name="Normal 8 2 11" xfId="56178" xr:uid="{A2CCD0F9-BE54-4AD8-8F4E-3AAE339E777E}"/>
    <cellStyle name="Normal 8 2 2" xfId="380" xr:uid="{C10FD388-641F-4496-BB53-45F504F8C103}"/>
    <cellStyle name="Normal 8 2 2 2" xfId="727" xr:uid="{CFDED1C1-4EAE-43C4-9C3B-023A3C257AC6}"/>
    <cellStyle name="Normal 8 2 2 2 2" xfId="27048" xr:uid="{D7B9CEEA-515C-4FCB-BDE6-CA3BC1E84F14}"/>
    <cellStyle name="Normal 8 2 2 2 2 2" xfId="27049" xr:uid="{237B3C51-1F27-44AA-AA82-8D002E3C5CCF}"/>
    <cellStyle name="Normal 8 2 2 2 2 2 2" xfId="27050" xr:uid="{F980B135-0708-4538-BCA8-A65FA087524C}"/>
    <cellStyle name="Normal 8 2 2 2 2 2 2 2" xfId="27051" xr:uid="{BAFFE5B4-D5FE-46C6-8E7D-82AC8F2F455F}"/>
    <cellStyle name="Normal 8 2 2 2 2 2 2 2 2" xfId="27052" xr:uid="{60E1F019-FC7B-452C-9F08-89F538AF13D7}"/>
    <cellStyle name="Normal 8 2 2 2 2 2 2 2 2 2" xfId="54981" xr:uid="{20E78632-23D5-4620-8EFD-1BCB982A7646}"/>
    <cellStyle name="Normal 8 2 2 2 2 2 2 2 3" xfId="54980" xr:uid="{C7FAF54C-3062-4682-876E-0F7A7DF248DE}"/>
    <cellStyle name="Normal 8 2 2 2 2 2 2 3" xfId="27053" xr:uid="{7239E4C0-91C5-4BD4-8DD1-EDAF00E33C57}"/>
    <cellStyle name="Normal 8 2 2 2 2 2 2 3 2" xfId="54982" xr:uid="{B81EF68D-D0E9-4CC3-A6C6-812ACAA19A56}"/>
    <cellStyle name="Normal 8 2 2 2 2 2 2 4" xfId="54979" xr:uid="{3E4AA9BC-282F-4990-8844-9042695D5F73}"/>
    <cellStyle name="Normal 8 2 2 2 2 2 3" xfId="27054" xr:uid="{5B333F9E-19FF-415D-8F6E-7FA82D16FFAB}"/>
    <cellStyle name="Normal 8 2 2 2 2 2 3 2" xfId="27055" xr:uid="{726F9B92-8B4F-4CA3-9B51-F46B95B01272}"/>
    <cellStyle name="Normal 8 2 2 2 2 2 3 2 2" xfId="54984" xr:uid="{EBC529A0-A759-4E1F-ACF4-96CE8F573D79}"/>
    <cellStyle name="Normal 8 2 2 2 2 2 3 3" xfId="54983" xr:uid="{E077A338-0794-4B43-AF07-FAC1CBFDA18E}"/>
    <cellStyle name="Normal 8 2 2 2 2 2 4" xfId="27056" xr:uid="{1B09F33C-ADDF-4886-A16A-19AB719DA441}"/>
    <cellStyle name="Normal 8 2 2 2 2 2 4 2" xfId="54985" xr:uid="{2FE8641E-D47F-49AC-B033-111733C27ADB}"/>
    <cellStyle name="Normal 8 2 2 2 2 2 5" xfId="54978" xr:uid="{32E058EE-E83D-4B9F-A8F4-842C2CB8E561}"/>
    <cellStyle name="Normal 8 2 2 2 2 3" xfId="27057" xr:uid="{5150F93C-F3D5-4587-B11B-B1C4990FE70D}"/>
    <cellStyle name="Normal 8 2 2 2 2 3 2" xfId="27058" xr:uid="{4414A653-6718-47C5-A054-5F2B6EF0DCF3}"/>
    <cellStyle name="Normal 8 2 2 2 2 3 2 2" xfId="27059" xr:uid="{E721B3BB-8B87-4A97-9361-0FFB155C7865}"/>
    <cellStyle name="Normal 8 2 2 2 2 3 2 2 2" xfId="54988" xr:uid="{935FEF83-B46F-47EF-A5B3-048948AF97F8}"/>
    <cellStyle name="Normal 8 2 2 2 2 3 2 3" xfId="54987" xr:uid="{6747BFDA-1CBD-46E2-B7AB-1DDCDF8EC821}"/>
    <cellStyle name="Normal 8 2 2 2 2 3 3" xfId="27060" xr:uid="{DE568DB8-E857-4792-82DD-D48E4E808A4B}"/>
    <cellStyle name="Normal 8 2 2 2 2 3 3 2" xfId="54989" xr:uid="{5EEAFA8E-80F4-4FE7-9F2E-DFD7654862B7}"/>
    <cellStyle name="Normal 8 2 2 2 2 3 4" xfId="54986" xr:uid="{158929D6-74A6-4B16-9A07-B0D5A6BCFC8D}"/>
    <cellStyle name="Normal 8 2 2 2 2 4" xfId="27061" xr:uid="{C3C9D747-4EE3-4DAF-B74B-AFDF21F7327F}"/>
    <cellStyle name="Normal 8 2 2 2 2 4 2" xfId="27062" xr:uid="{5814D54F-170D-4C4A-8C52-65D440079D68}"/>
    <cellStyle name="Normal 8 2 2 2 2 4 2 2" xfId="54991" xr:uid="{C2475E6C-3791-475B-81AD-4838CD7D3B97}"/>
    <cellStyle name="Normal 8 2 2 2 2 4 3" xfId="54990" xr:uid="{078AFCC6-03B7-4C75-BEFE-FB1AA649A7A2}"/>
    <cellStyle name="Normal 8 2 2 2 2 5" xfId="27063" xr:uid="{B9A39C22-AFD1-4FB2-B203-FC3A4AC89BFF}"/>
    <cellStyle name="Normal 8 2 2 2 2 5 2" xfId="54992" xr:uid="{1EDB90C6-ECD9-455F-8DA0-E0BD34EF601E}"/>
    <cellStyle name="Normal 8 2 2 2 2 6" xfId="54977" xr:uid="{68BF9F36-6C83-43E2-B3FE-16B733610BD0}"/>
    <cellStyle name="Normal 8 2 2 2 3" xfId="27064" xr:uid="{1B9F4FA3-FE88-4D72-B085-2A7931F6FC25}"/>
    <cellStyle name="Normal 8 2 2 2 3 2" xfId="27065" xr:uid="{98DCBA8D-7504-40DF-AA06-A0A11454CA65}"/>
    <cellStyle name="Normal 8 2 2 2 3 2 2" xfId="27066" xr:uid="{89A5C136-1DE3-4904-A765-DE446740B0DF}"/>
    <cellStyle name="Normal 8 2 2 2 3 2 2 2" xfId="27067" xr:uid="{010603CE-4A21-4627-8D77-7033BEE0BAB2}"/>
    <cellStyle name="Normal 8 2 2 2 3 2 2 2 2" xfId="54996" xr:uid="{47AF0E48-028D-46BE-AAEA-5E8EC2856DFA}"/>
    <cellStyle name="Normal 8 2 2 2 3 2 2 3" xfId="54995" xr:uid="{EFF59943-151F-49E9-A380-74FA8A202F98}"/>
    <cellStyle name="Normal 8 2 2 2 3 2 3" xfId="27068" xr:uid="{A9B7D390-41EC-4675-94A8-F07559D20516}"/>
    <cellStyle name="Normal 8 2 2 2 3 2 3 2" xfId="54997" xr:uid="{20D8B13C-8631-48FF-AEEA-07A0BCB02B2D}"/>
    <cellStyle name="Normal 8 2 2 2 3 2 4" xfId="54994" xr:uid="{BFBB8927-D76F-4AB5-9069-D83005CA321E}"/>
    <cellStyle name="Normal 8 2 2 2 3 3" xfId="27069" xr:uid="{DF654558-FA89-4C4C-BECC-99BFD3450E33}"/>
    <cellStyle name="Normal 8 2 2 2 3 3 2" xfId="27070" xr:uid="{02FC15DE-90FE-4AF1-AD21-D6BB588038AF}"/>
    <cellStyle name="Normal 8 2 2 2 3 3 2 2" xfId="54999" xr:uid="{C8A47BC2-ECD5-40B2-BB3A-5421B17D954A}"/>
    <cellStyle name="Normal 8 2 2 2 3 3 3" xfId="54998" xr:uid="{75A9A4CF-6697-427B-BA80-28205211F8CD}"/>
    <cellStyle name="Normal 8 2 2 2 3 4" xfId="27071" xr:uid="{58B2C96E-4EC9-4C78-8EE0-6777851AED85}"/>
    <cellStyle name="Normal 8 2 2 2 3 4 2" xfId="55000" xr:uid="{F0AE4AE1-5E63-4982-A189-B2C98BD4049A}"/>
    <cellStyle name="Normal 8 2 2 2 3 5" xfId="54993" xr:uid="{A88E85C5-CEEA-4F51-88B8-5250287A463B}"/>
    <cellStyle name="Normal 8 2 2 2 4" xfId="27072" xr:uid="{4EED817F-2087-4520-BE19-19D685249519}"/>
    <cellStyle name="Normal 8 2 2 2 4 2" xfId="27073" xr:uid="{DC2D2F59-60B3-4E9C-A374-4A04323F9B72}"/>
    <cellStyle name="Normal 8 2 2 2 4 2 2" xfId="27074" xr:uid="{7062561D-84F7-41D1-99B3-5F6C630F0C62}"/>
    <cellStyle name="Normal 8 2 2 2 4 2 2 2" xfId="27075" xr:uid="{B6185632-6059-4AE3-ABCD-7D451EC96689}"/>
    <cellStyle name="Normal 8 2 2 2 4 2 2 2 2" xfId="55004" xr:uid="{BF0F3D65-9063-4774-8B08-9B088E8B49D6}"/>
    <cellStyle name="Normal 8 2 2 2 4 2 2 3" xfId="55003" xr:uid="{552AB67F-0326-4C5B-B323-3ED05AB584C2}"/>
    <cellStyle name="Normal 8 2 2 2 4 2 3" xfId="27076" xr:uid="{EB834FC8-80BB-449E-B886-C850F1DCA01F}"/>
    <cellStyle name="Normal 8 2 2 2 4 2 3 2" xfId="55005" xr:uid="{C6F2F770-CA17-48EC-BB4F-D71AE371794C}"/>
    <cellStyle name="Normal 8 2 2 2 4 2 4" xfId="55002" xr:uid="{2D833889-D2D7-4DA2-9608-2F5900718DA5}"/>
    <cellStyle name="Normal 8 2 2 2 4 3" xfId="27077" xr:uid="{B0FB69CC-B855-41D5-B0FF-6EB714D1FA98}"/>
    <cellStyle name="Normal 8 2 2 2 4 3 2" xfId="27078" xr:uid="{3AF09A12-B507-4E9E-8F8B-39761354963F}"/>
    <cellStyle name="Normal 8 2 2 2 4 3 2 2" xfId="55007" xr:uid="{7104EB07-1A12-4576-BE0E-4B1FC2023DA1}"/>
    <cellStyle name="Normal 8 2 2 2 4 3 3" xfId="55006" xr:uid="{57FE4580-55CB-470D-99FB-45399BFD08F4}"/>
    <cellStyle name="Normal 8 2 2 2 4 4" xfId="27079" xr:uid="{1B054A6A-4FAA-4333-B7D7-E33074A1292C}"/>
    <cellStyle name="Normal 8 2 2 2 4 4 2" xfId="55008" xr:uid="{7810A22C-5BFD-406C-BBCA-DF941EFB2C09}"/>
    <cellStyle name="Normal 8 2 2 2 4 5" xfId="55001" xr:uid="{D832241B-9F6B-40A0-8C96-E2122FD0D841}"/>
    <cellStyle name="Normal 8 2 2 2 5" xfId="27080" xr:uid="{5A24797E-01DF-4771-9546-F1459F87A00B}"/>
    <cellStyle name="Normal 8 2 2 2 5 2" xfId="27081" xr:uid="{6359D634-5568-46AC-84FF-703AF2D1233E}"/>
    <cellStyle name="Normal 8 2 2 2 5 2 2" xfId="27082" xr:uid="{9913BD15-C880-4F1E-B69A-C390B465537C}"/>
    <cellStyle name="Normal 8 2 2 2 5 2 2 2" xfId="55011" xr:uid="{4C542AAE-6A46-4D62-9271-0630E41A97E2}"/>
    <cellStyle name="Normal 8 2 2 2 5 2 3" xfId="55010" xr:uid="{5D5483F0-3EAE-4422-AF52-B2E39105FDA0}"/>
    <cellStyle name="Normal 8 2 2 2 5 3" xfId="27083" xr:uid="{63397270-F5AF-4A01-90B2-B5C94B56168E}"/>
    <cellStyle name="Normal 8 2 2 2 5 3 2" xfId="55012" xr:uid="{052733CD-3189-46BA-ACFF-E05895D38732}"/>
    <cellStyle name="Normal 8 2 2 2 5 4" xfId="55009" xr:uid="{CAC7BC24-0005-417F-AB3D-0CE4139CAF28}"/>
    <cellStyle name="Normal 8 2 2 2 6" xfId="27084" xr:uid="{A65CD5B3-DCFF-4F3B-BF04-667C620D7A75}"/>
    <cellStyle name="Normal 8 2 2 2 6 2" xfId="27085" xr:uid="{0D51EF56-F8A1-4D9C-B679-C79FEE458559}"/>
    <cellStyle name="Normal 8 2 2 2 6 2 2" xfId="55014" xr:uid="{AD1DA355-CE65-491A-9B1E-512EB82CA475}"/>
    <cellStyle name="Normal 8 2 2 2 6 3" xfId="55013" xr:uid="{924215E1-E34C-4F84-BDC3-09C478A82D9B}"/>
    <cellStyle name="Normal 8 2 2 2 7" xfId="27086" xr:uid="{992BB334-429F-423D-8A2A-EA87962F528B}"/>
    <cellStyle name="Normal 8 2 2 2 7 2" xfId="55015" xr:uid="{71C636AF-73B7-48DE-B98A-B6736EBF0972}"/>
    <cellStyle name="Normal 8 2 2 2 8" xfId="28706" xr:uid="{582CD157-ED0C-4D99-9663-0B6E0FC9A2F2}"/>
    <cellStyle name="Normal 8 2 2 3" xfId="27087" xr:uid="{072AD3D3-725E-4A00-BE2A-440E7F4DD50B}"/>
    <cellStyle name="Normal 8 2 2 3 2" xfId="27088" xr:uid="{484CBACA-5A47-44A5-9DD6-9689DC3D32CB}"/>
    <cellStyle name="Normal 8 2 2 3 2 2" xfId="27089" xr:uid="{5860B1A9-BA3D-49AF-BF23-3B688866129A}"/>
    <cellStyle name="Normal 8 2 2 3 2 2 2" xfId="27090" xr:uid="{94F73CE9-EF45-4301-9F88-7AF966DB0263}"/>
    <cellStyle name="Normal 8 2 2 3 2 2 2 2" xfId="27091" xr:uid="{BF955A06-AEC4-4043-AC32-B897638091A8}"/>
    <cellStyle name="Normal 8 2 2 3 2 2 2 2 2" xfId="55020" xr:uid="{B26B1829-5ABF-413B-B3F4-05A2BB3E1540}"/>
    <cellStyle name="Normal 8 2 2 3 2 2 2 3" xfId="55019" xr:uid="{FCDDCCAD-96AA-4A7E-8798-CF42203DE5E6}"/>
    <cellStyle name="Normal 8 2 2 3 2 2 3" xfId="27092" xr:uid="{FFDB3844-3BE8-4027-9B8C-C1318C23C355}"/>
    <cellStyle name="Normal 8 2 2 3 2 2 3 2" xfId="55021" xr:uid="{447D1121-6129-435E-AE47-47DC5FBD184C}"/>
    <cellStyle name="Normal 8 2 2 3 2 2 4" xfId="55018" xr:uid="{9D550C62-1F44-4142-881A-88E5D775BB2B}"/>
    <cellStyle name="Normal 8 2 2 3 2 3" xfId="27093" xr:uid="{152EAFF9-1459-41DC-8C49-E84049C4EAF9}"/>
    <cellStyle name="Normal 8 2 2 3 2 3 2" xfId="27094" xr:uid="{6B785D3A-D435-4D0F-9D9F-12FBC5CC8A47}"/>
    <cellStyle name="Normal 8 2 2 3 2 3 2 2" xfId="55023" xr:uid="{ECF7B512-89DE-42F0-9C22-D3D335F2430F}"/>
    <cellStyle name="Normal 8 2 2 3 2 3 3" xfId="55022" xr:uid="{DA2CE515-2755-45DD-9DF6-C7EF76FE825A}"/>
    <cellStyle name="Normal 8 2 2 3 2 4" xfId="27095" xr:uid="{2B7CBFA8-A771-444D-9DE3-08BC6E17D616}"/>
    <cellStyle name="Normal 8 2 2 3 2 4 2" xfId="55024" xr:uid="{2CC39EA1-4CE6-45D5-BDE0-AA78A2D5ED1C}"/>
    <cellStyle name="Normal 8 2 2 3 2 5" xfId="55017" xr:uid="{DDC869F7-3BAB-4499-A8D2-2FA76505BA58}"/>
    <cellStyle name="Normal 8 2 2 3 3" xfId="27096" xr:uid="{B321642A-D541-42C9-9CCB-2EEE0F7D4601}"/>
    <cellStyle name="Normal 8 2 2 3 3 2" xfId="27097" xr:uid="{EDE2E0A8-A322-4FA5-B1A8-C95C35B07B88}"/>
    <cellStyle name="Normal 8 2 2 3 3 2 2" xfId="27098" xr:uid="{599AC5A0-EA2C-4B47-9AD8-BFCDE58B33A5}"/>
    <cellStyle name="Normal 8 2 2 3 3 2 2 2" xfId="55027" xr:uid="{B3EABA27-64CA-4935-ACF5-B1916F590A11}"/>
    <cellStyle name="Normal 8 2 2 3 3 2 3" xfId="55026" xr:uid="{A8E7DC9B-3A44-4111-AACA-B1DDFE624E41}"/>
    <cellStyle name="Normal 8 2 2 3 3 3" xfId="27099" xr:uid="{D145A49D-5E23-43DA-8439-AA80FFF1DA7C}"/>
    <cellStyle name="Normal 8 2 2 3 3 3 2" xfId="55028" xr:uid="{7565CAF4-19EA-4139-9398-5567276B9DE9}"/>
    <cellStyle name="Normal 8 2 2 3 3 4" xfId="55025" xr:uid="{40AB5BCB-CD69-4A0F-9A55-1B2C6D1FE57C}"/>
    <cellStyle name="Normal 8 2 2 3 4" xfId="27100" xr:uid="{538A6C4F-6712-4935-9B87-65FFAA827A6D}"/>
    <cellStyle name="Normal 8 2 2 3 4 2" xfId="27101" xr:uid="{2D15473B-4F9E-4DE0-AF3E-14BBB1E900CD}"/>
    <cellStyle name="Normal 8 2 2 3 4 2 2" xfId="55030" xr:uid="{C5B9FDF1-BAEA-41B3-89DE-65CDB47CE997}"/>
    <cellStyle name="Normal 8 2 2 3 4 3" xfId="55029" xr:uid="{0BE73435-7DE7-4A58-ABD7-09017BFC2B37}"/>
    <cellStyle name="Normal 8 2 2 3 5" xfId="27102" xr:uid="{219DBA53-A1EA-44CE-BC78-79050EFCE393}"/>
    <cellStyle name="Normal 8 2 2 3 5 2" xfId="55031" xr:uid="{9B346F94-6921-4C3F-9FEC-DBE7FEDD4551}"/>
    <cellStyle name="Normal 8 2 2 3 6" xfId="55016" xr:uid="{0F077DB4-1BFF-445E-8D72-CFFFEB34A1A6}"/>
    <cellStyle name="Normal 8 2 2 4" xfId="27103" xr:uid="{A5F9E968-3F61-4D53-A3BC-733C53B66CD7}"/>
    <cellStyle name="Normal 8 2 2 4 2" xfId="27104" xr:uid="{A85F1798-9ACC-4415-85FF-7D0111EB504B}"/>
    <cellStyle name="Normal 8 2 2 4 2 2" xfId="27105" xr:uid="{84085F55-3E0A-4DC5-B8FA-B09277142556}"/>
    <cellStyle name="Normal 8 2 2 4 2 2 2" xfId="27106" xr:uid="{D4BABC9B-A54E-44C4-AAAC-70356CB814E5}"/>
    <cellStyle name="Normal 8 2 2 4 2 2 2 2" xfId="55035" xr:uid="{FBD0B6BD-3483-4E25-9E92-0C9AA6E5B81C}"/>
    <cellStyle name="Normal 8 2 2 4 2 2 3" xfId="55034" xr:uid="{1CF77C8D-0DEA-4BE5-AA97-68513E20332D}"/>
    <cellStyle name="Normal 8 2 2 4 2 3" xfId="27107" xr:uid="{278EBB82-2424-4807-B188-32DA9F616E12}"/>
    <cellStyle name="Normal 8 2 2 4 2 3 2" xfId="55036" xr:uid="{0E9E7FEF-AE66-45D4-8C75-8722C45EB177}"/>
    <cellStyle name="Normal 8 2 2 4 2 4" xfId="55033" xr:uid="{12148392-0AEC-47C8-8F38-47CBA8DBF167}"/>
    <cellStyle name="Normal 8 2 2 4 3" xfId="27108" xr:uid="{8DABBACB-BCFC-4EB3-87F3-4AD5FAF4F11C}"/>
    <cellStyle name="Normal 8 2 2 4 3 2" xfId="27109" xr:uid="{30240483-3553-4277-B97C-993B8C973D54}"/>
    <cellStyle name="Normal 8 2 2 4 3 2 2" xfId="55038" xr:uid="{99688643-F496-40B7-89A1-8CF46CD3A1D2}"/>
    <cellStyle name="Normal 8 2 2 4 3 3" xfId="55037" xr:uid="{698336F2-026E-4CD1-98C6-4622AC4AEEC5}"/>
    <cellStyle name="Normal 8 2 2 4 4" xfId="27110" xr:uid="{6EE523A1-E29E-4DB3-8CD1-89A172E8532C}"/>
    <cellStyle name="Normal 8 2 2 4 4 2" xfId="55039" xr:uid="{59D5E2B0-B8FC-40B3-A391-74FCDD32FD54}"/>
    <cellStyle name="Normal 8 2 2 4 5" xfId="55032" xr:uid="{63F3C864-A049-44B2-AC6A-FF70889701D6}"/>
    <cellStyle name="Normal 8 2 2 5" xfId="27111" xr:uid="{B922CE0C-C136-498F-8D1F-422597D4C975}"/>
    <cellStyle name="Normal 8 2 2 5 2" xfId="27112" xr:uid="{CB8AFD63-A9C7-4BD2-A207-CF2D92A607D5}"/>
    <cellStyle name="Normal 8 2 2 5 2 2" xfId="27113" xr:uid="{CD4CFD39-D36E-4F5E-9883-7B20FEB46475}"/>
    <cellStyle name="Normal 8 2 2 5 2 2 2" xfId="27114" xr:uid="{0936763C-5282-4FB8-B710-B26846146AAE}"/>
    <cellStyle name="Normal 8 2 2 5 2 2 2 2" xfId="55043" xr:uid="{BD2A3049-F900-40DB-9032-EB645436C146}"/>
    <cellStyle name="Normal 8 2 2 5 2 2 3" xfId="55042" xr:uid="{C35ACBC4-250D-434E-8DC2-96608CA1932B}"/>
    <cellStyle name="Normal 8 2 2 5 2 3" xfId="27115" xr:uid="{57B21492-77DB-44E7-9744-ACFB9E15E528}"/>
    <cellStyle name="Normal 8 2 2 5 2 3 2" xfId="55044" xr:uid="{B67C75FA-8E04-43EA-B97E-8BAE79C04C5C}"/>
    <cellStyle name="Normal 8 2 2 5 2 4" xfId="55041" xr:uid="{7D0D6CB8-2653-4989-8CE5-6020A5ABF0A2}"/>
    <cellStyle name="Normal 8 2 2 5 3" xfId="27116" xr:uid="{F64BE5C0-C368-4D16-BC0B-B30E295143E2}"/>
    <cellStyle name="Normal 8 2 2 5 3 2" xfId="27117" xr:uid="{D464E21F-238F-4F08-9A88-DD0AF477716E}"/>
    <cellStyle name="Normal 8 2 2 5 3 2 2" xfId="55046" xr:uid="{9E4CC5A5-67CF-416C-8191-E9CCABDA9E0C}"/>
    <cellStyle name="Normal 8 2 2 5 3 3" xfId="55045" xr:uid="{51FE6D74-3A45-4859-A019-3315A90D453A}"/>
    <cellStyle name="Normal 8 2 2 5 4" xfId="27118" xr:uid="{8B362D20-33DD-4B30-B377-809FC03CDA0F}"/>
    <cellStyle name="Normal 8 2 2 5 4 2" xfId="55047" xr:uid="{FB1473AF-AF22-4FEC-BF54-72674213F10E}"/>
    <cellStyle name="Normal 8 2 2 5 5" xfId="55040" xr:uid="{84DFA972-215B-4859-86B4-606CC0E2DD92}"/>
    <cellStyle name="Normal 8 2 2 6" xfId="27119" xr:uid="{A18E2125-DE20-43D1-8C12-B6AA9D9C8F2F}"/>
    <cellStyle name="Normal 8 2 2 6 2" xfId="27120" xr:uid="{C1134143-FFEA-4816-9EA0-BFA4CFCC9A57}"/>
    <cellStyle name="Normal 8 2 2 6 2 2" xfId="27121" xr:uid="{0B2211F9-B622-4E09-B39D-1FEB9E373FAB}"/>
    <cellStyle name="Normal 8 2 2 6 2 2 2" xfId="55050" xr:uid="{1F8C1E0A-3E0E-4FD9-97D2-1A27C2012CA6}"/>
    <cellStyle name="Normal 8 2 2 6 2 3" xfId="55049" xr:uid="{57FCCE7B-B295-4A8B-AB37-7C1229A918BE}"/>
    <cellStyle name="Normal 8 2 2 6 3" xfId="27122" xr:uid="{2A982E8F-C064-4F67-837D-1539B86FAE3B}"/>
    <cellStyle name="Normal 8 2 2 6 3 2" xfId="55051" xr:uid="{F5B5D5C6-195D-488E-98DC-620C9A18339F}"/>
    <cellStyle name="Normal 8 2 2 6 4" xfId="55048" xr:uid="{56491ED0-C438-4FC9-98C6-9530C43CF115}"/>
    <cellStyle name="Normal 8 2 2 7" xfId="27123" xr:uid="{055E95CC-B2F1-4228-B4A8-BBBE2110552D}"/>
    <cellStyle name="Normal 8 2 2 7 2" xfId="27124" xr:uid="{864D8299-339B-4BB9-9C4C-0978FEB173C6}"/>
    <cellStyle name="Normal 8 2 2 7 2 2" xfId="55053" xr:uid="{CEBF508A-B71E-4F06-A8F0-B2A1CDB5CAC3}"/>
    <cellStyle name="Normal 8 2 2 7 3" xfId="55052" xr:uid="{4549B3DF-BAB9-4AE9-8CD7-1CD4BA4A9104}"/>
    <cellStyle name="Normal 8 2 2 8" xfId="27125" xr:uid="{FEA50DE5-F396-4977-908E-D0B0187AC857}"/>
    <cellStyle name="Normal 8 2 2 8 2" xfId="55054" xr:uid="{AFFC0B75-8FE1-45BC-A117-1C3C589893B3}"/>
    <cellStyle name="Normal 8 2 2 9" xfId="28361" xr:uid="{9510CD66-3173-4DD4-89EF-EEACAE81CF8A}"/>
    <cellStyle name="Normal 8 2 3" xfId="573" xr:uid="{EB616DA5-1F20-40D6-B651-04B1CEB4ADEA}"/>
    <cellStyle name="Normal 8 2 3 2" xfId="27126" xr:uid="{7737153D-873C-4C55-8F90-2B96FB9BFA9E}"/>
    <cellStyle name="Normal 8 2 3 2 2" xfId="27127" xr:uid="{8A2F7DD2-B3B5-4590-8A14-74A7E7D5B844}"/>
    <cellStyle name="Normal 8 2 3 2 2 2" xfId="27128" xr:uid="{0BC420F4-42B9-452E-84CE-4D78167C3C84}"/>
    <cellStyle name="Normal 8 2 3 2 2 2 2" xfId="27129" xr:uid="{60C16C23-6912-48AF-9DA1-5DBA2EE5BD9F}"/>
    <cellStyle name="Normal 8 2 3 2 2 2 2 2" xfId="27130" xr:uid="{9AB1CBBA-6D39-4057-8980-EB9D18A3CCA8}"/>
    <cellStyle name="Normal 8 2 3 2 2 2 2 2 2" xfId="55059" xr:uid="{2C9C7C5D-A57C-4C08-AC72-BAC381E9D158}"/>
    <cellStyle name="Normal 8 2 3 2 2 2 2 3" xfId="55058" xr:uid="{E4C7839E-F6CC-405F-B739-ADE881686D0E}"/>
    <cellStyle name="Normal 8 2 3 2 2 2 3" xfId="27131" xr:uid="{18706C36-DFBC-4109-ACC6-481BAFC0D2AC}"/>
    <cellStyle name="Normal 8 2 3 2 2 2 3 2" xfId="55060" xr:uid="{3CD049F6-B449-41C9-A368-948E28105798}"/>
    <cellStyle name="Normal 8 2 3 2 2 2 4" xfId="55057" xr:uid="{75BA6E74-4B58-40AD-AA60-582094D32FF7}"/>
    <cellStyle name="Normal 8 2 3 2 2 3" xfId="27132" xr:uid="{27E79D05-C1B8-45B3-BC3C-6D381E29AF89}"/>
    <cellStyle name="Normal 8 2 3 2 2 3 2" xfId="27133" xr:uid="{F0CC1F9F-88CD-4726-AB4F-218B83BD2780}"/>
    <cellStyle name="Normal 8 2 3 2 2 3 2 2" xfId="55062" xr:uid="{8BFDEBF6-530F-44F5-81AE-A3E5D61FD497}"/>
    <cellStyle name="Normal 8 2 3 2 2 3 3" xfId="55061" xr:uid="{C0D59044-15A4-4F15-B0C6-81D5813ECE4D}"/>
    <cellStyle name="Normal 8 2 3 2 2 4" xfId="27134" xr:uid="{654450F1-1022-472D-A8C4-4A83E7E1B7DC}"/>
    <cellStyle name="Normal 8 2 3 2 2 4 2" xfId="55063" xr:uid="{7F29444D-BC82-471B-BB2A-7E27F44307ED}"/>
    <cellStyle name="Normal 8 2 3 2 2 5" xfId="55056" xr:uid="{B12FDAF9-1980-4D8A-B7C0-0FBA1E943D01}"/>
    <cellStyle name="Normal 8 2 3 2 3" xfId="27135" xr:uid="{26FBC3E6-8F87-4C8A-B89E-0256B67C5D0B}"/>
    <cellStyle name="Normal 8 2 3 2 3 2" xfId="27136" xr:uid="{005E33CD-1574-42FD-9EF9-EDB2CC19F830}"/>
    <cellStyle name="Normal 8 2 3 2 3 2 2" xfId="27137" xr:uid="{0BF2635E-4F50-49BF-A4B2-AB37A825BCB1}"/>
    <cellStyle name="Normal 8 2 3 2 3 2 2 2" xfId="55066" xr:uid="{6478506A-1439-454A-85D7-BFF99511E1A8}"/>
    <cellStyle name="Normal 8 2 3 2 3 2 3" xfId="55065" xr:uid="{2AD36B5A-719C-46A8-8EB6-D83FF8FA388E}"/>
    <cellStyle name="Normal 8 2 3 2 3 3" xfId="27138" xr:uid="{16DCE07C-C64E-4E65-9835-2BDBE8632C84}"/>
    <cellStyle name="Normal 8 2 3 2 3 3 2" xfId="55067" xr:uid="{CDC66D76-C474-42A7-A76C-5F4A558B55DF}"/>
    <cellStyle name="Normal 8 2 3 2 3 4" xfId="55064" xr:uid="{E4C897CA-484F-4569-A274-D8F39FA32727}"/>
    <cellStyle name="Normal 8 2 3 2 4" xfId="27139" xr:uid="{189D4C9A-1FF1-4AB7-99E3-1AB0A9D5E4D8}"/>
    <cellStyle name="Normal 8 2 3 2 4 2" xfId="27140" xr:uid="{889BEF75-27F4-42C3-A783-BCF59077B0E7}"/>
    <cellStyle name="Normal 8 2 3 2 4 2 2" xfId="55069" xr:uid="{9EB9FCA9-3AA6-475F-88F0-C45917221DDB}"/>
    <cellStyle name="Normal 8 2 3 2 4 3" xfId="55068" xr:uid="{F158291F-910C-4346-A21F-1AE29479D675}"/>
    <cellStyle name="Normal 8 2 3 2 5" xfId="27141" xr:uid="{DD3B74AE-814E-4482-B86E-FBDFBC000F58}"/>
    <cellStyle name="Normal 8 2 3 2 5 2" xfId="55070" xr:uid="{001B5A13-5211-44C2-A593-FA7EE835064B}"/>
    <cellStyle name="Normal 8 2 3 2 6" xfId="55055" xr:uid="{C6160694-9F61-4D74-9DF0-25C191B8059C}"/>
    <cellStyle name="Normal 8 2 3 3" xfId="27142" xr:uid="{38A74C49-CC96-460B-8D5B-258E3B0415E1}"/>
    <cellStyle name="Normal 8 2 3 3 2" xfId="27143" xr:uid="{AB39BEBB-2157-47E5-BB83-62CF09BC4E91}"/>
    <cellStyle name="Normal 8 2 3 3 2 2" xfId="27144" xr:uid="{D5F8867F-F9ED-4A28-A642-26505D3F4F9D}"/>
    <cellStyle name="Normal 8 2 3 3 2 2 2" xfId="27145" xr:uid="{68306363-12A3-43DB-9765-D6E8344B4628}"/>
    <cellStyle name="Normal 8 2 3 3 2 2 2 2" xfId="55074" xr:uid="{3167E2E7-C5D6-4AB1-8004-9DF8F4741294}"/>
    <cellStyle name="Normal 8 2 3 3 2 2 3" xfId="55073" xr:uid="{64DEB5AF-97BB-426A-B3C3-632FE213BEA2}"/>
    <cellStyle name="Normal 8 2 3 3 2 3" xfId="27146" xr:uid="{1B342988-97DF-4116-994E-E1F1215D9544}"/>
    <cellStyle name="Normal 8 2 3 3 2 3 2" xfId="55075" xr:uid="{B1839218-E165-4382-82B3-994F53CF32EF}"/>
    <cellStyle name="Normal 8 2 3 3 2 4" xfId="55072" xr:uid="{AC68EA56-A3D8-48F4-B5A2-72097B1DCE36}"/>
    <cellStyle name="Normal 8 2 3 3 3" xfId="27147" xr:uid="{8683C628-6DAA-434F-83F1-D70C36B00B81}"/>
    <cellStyle name="Normal 8 2 3 3 3 2" xfId="27148" xr:uid="{C7F1CB72-0B6A-40FC-933A-3D09A2CAA9ED}"/>
    <cellStyle name="Normal 8 2 3 3 3 2 2" xfId="55077" xr:uid="{10575BC6-6837-40BE-B058-104668D48256}"/>
    <cellStyle name="Normal 8 2 3 3 3 3" xfId="55076" xr:uid="{D7D1DEA5-6936-4AC4-9650-440214085457}"/>
    <cellStyle name="Normal 8 2 3 3 4" xfId="27149" xr:uid="{EE25A578-6BE9-4B6F-A059-7DAC54585B7D}"/>
    <cellStyle name="Normal 8 2 3 3 4 2" xfId="55078" xr:uid="{6196F881-3E23-4919-B54A-5ED5D305B888}"/>
    <cellStyle name="Normal 8 2 3 3 5" xfId="55071" xr:uid="{F36B333C-F9B0-476F-A641-3BCB78A32DA6}"/>
    <cellStyle name="Normal 8 2 3 4" xfId="27150" xr:uid="{86541451-1D4D-4F54-9F13-17FF81AFF1F5}"/>
    <cellStyle name="Normal 8 2 3 4 2" xfId="27151" xr:uid="{1E7EA953-8F52-4463-9D44-80C5240DEB4D}"/>
    <cellStyle name="Normal 8 2 3 4 2 2" xfId="27152" xr:uid="{54EAC57F-C3C6-4AE7-B218-294D3A8DA66F}"/>
    <cellStyle name="Normal 8 2 3 4 2 2 2" xfId="27153" xr:uid="{EB931836-0315-4E08-A043-F200D9E0E5CF}"/>
    <cellStyle name="Normal 8 2 3 4 2 2 2 2" xfId="55082" xr:uid="{9C02319F-6AF4-4E71-AC01-EEB9BCD3CC9C}"/>
    <cellStyle name="Normal 8 2 3 4 2 2 3" xfId="55081" xr:uid="{3AA23B95-8083-4287-923F-477AA6620117}"/>
    <cellStyle name="Normal 8 2 3 4 2 3" xfId="27154" xr:uid="{F09896B2-B666-47ED-8FD8-B3AB34BEB379}"/>
    <cellStyle name="Normal 8 2 3 4 2 3 2" xfId="55083" xr:uid="{472C253F-4BB7-433E-BDD2-919F14B0B7B7}"/>
    <cellStyle name="Normal 8 2 3 4 2 4" xfId="55080" xr:uid="{11723679-A6D6-46A9-81DD-54D5729E7A8A}"/>
    <cellStyle name="Normal 8 2 3 4 3" xfId="27155" xr:uid="{38190185-22B7-40B1-9D08-15EE7BFF70BB}"/>
    <cellStyle name="Normal 8 2 3 4 3 2" xfId="27156" xr:uid="{05D8F177-6C7A-4E26-A0AA-CC71AAD2CD0B}"/>
    <cellStyle name="Normal 8 2 3 4 3 2 2" xfId="55085" xr:uid="{59924CA5-6C31-4B14-A752-005D54A28B18}"/>
    <cellStyle name="Normal 8 2 3 4 3 3" xfId="55084" xr:uid="{6A679D54-617D-4C8F-A17F-E099ED203794}"/>
    <cellStyle name="Normal 8 2 3 4 4" xfId="27157" xr:uid="{B72E5E9A-6E39-4EC5-B70F-53B8C55C4ECF}"/>
    <cellStyle name="Normal 8 2 3 4 4 2" xfId="55086" xr:uid="{0C40CDE2-724A-43AA-920F-4E3EC70C71D3}"/>
    <cellStyle name="Normal 8 2 3 4 5" xfId="55079" xr:uid="{3C35B191-D55D-44E5-A507-4E10D2FEFDB6}"/>
    <cellStyle name="Normal 8 2 3 5" xfId="27158" xr:uid="{4A95FFA0-DA53-427F-BD5B-F6A016A68E81}"/>
    <cellStyle name="Normal 8 2 3 5 2" xfId="27159" xr:uid="{BE8B9038-CCDA-4D35-85F7-1C1BEAE62B44}"/>
    <cellStyle name="Normal 8 2 3 5 2 2" xfId="27160" xr:uid="{ADD15D3C-9D5E-4691-B675-7B8879EA3DA3}"/>
    <cellStyle name="Normal 8 2 3 5 2 2 2" xfId="55089" xr:uid="{ED9F0511-BCB2-4AA8-8E5F-9A44B4650187}"/>
    <cellStyle name="Normal 8 2 3 5 2 3" xfId="55088" xr:uid="{84B2F079-0609-4943-8052-D13C6594E45B}"/>
    <cellStyle name="Normal 8 2 3 5 3" xfId="27161" xr:uid="{5CB65CF1-8943-49D0-B1D7-091FEFE0A70F}"/>
    <cellStyle name="Normal 8 2 3 5 3 2" xfId="55090" xr:uid="{307CA3C9-A0C4-423F-92D0-988800CCA444}"/>
    <cellStyle name="Normal 8 2 3 5 4" xfId="55087" xr:uid="{6F256A17-9B49-48D9-A65B-7190A228FEDF}"/>
    <cellStyle name="Normal 8 2 3 6" xfId="27162" xr:uid="{355BEA9A-272D-4F01-B8FD-36A86D58A546}"/>
    <cellStyle name="Normal 8 2 3 6 2" xfId="27163" xr:uid="{B91B8524-F363-4D02-8D35-3BA383E11F1D}"/>
    <cellStyle name="Normal 8 2 3 6 2 2" xfId="55092" xr:uid="{DCEC3B48-C260-4DCC-B2DE-5E5A0F418EC2}"/>
    <cellStyle name="Normal 8 2 3 6 3" xfId="55091" xr:uid="{00122B58-D87C-4828-96AE-14C94325CD8D}"/>
    <cellStyle name="Normal 8 2 3 7" xfId="27164" xr:uid="{80E691D6-884C-419C-96D7-4C6062355EC5}"/>
    <cellStyle name="Normal 8 2 3 7 2" xfId="55093" xr:uid="{535B5499-E03B-41C8-89D4-A0A27BCB1651}"/>
    <cellStyle name="Normal 8 2 3 8" xfId="28552" xr:uid="{09B04F9C-F8ED-4C3F-B60C-9790E5AF2E7C}"/>
    <cellStyle name="Normal 8 2 4" xfId="27165" xr:uid="{FDB812E5-7F37-4966-81E7-12DE8C0F40B5}"/>
    <cellStyle name="Normal 8 2 4 2" xfId="27166" xr:uid="{E6555BD3-6D10-4E36-942D-ABC5270980AB}"/>
    <cellStyle name="Normal 8 2 4 2 2" xfId="27167" xr:uid="{FE321869-6F1D-4DBA-A3FE-300AEC047F7A}"/>
    <cellStyle name="Normal 8 2 4 2 2 2" xfId="27168" xr:uid="{564417EF-8EE5-4E29-9363-12908E27B48E}"/>
    <cellStyle name="Normal 8 2 4 2 2 2 2" xfId="27169" xr:uid="{DBACA144-9FF2-4B46-85A5-5DDCE0579DAD}"/>
    <cellStyle name="Normal 8 2 4 2 2 2 2 2" xfId="55098" xr:uid="{47CFD53A-27E2-4E43-9669-4BBB38762DF2}"/>
    <cellStyle name="Normal 8 2 4 2 2 2 3" xfId="55097" xr:uid="{4E4CC846-2137-4C14-B463-FC283CD7B556}"/>
    <cellStyle name="Normal 8 2 4 2 2 3" xfId="27170" xr:uid="{EE53AE3C-FD96-400E-9803-1A3DAA79C9F8}"/>
    <cellStyle name="Normal 8 2 4 2 2 3 2" xfId="55099" xr:uid="{2FD3FA98-39B8-44DA-AB2B-2C74E2C31F29}"/>
    <cellStyle name="Normal 8 2 4 2 2 4" xfId="55096" xr:uid="{EC9A7FB6-169E-407E-A8DA-DF914D3A7786}"/>
    <cellStyle name="Normal 8 2 4 2 3" xfId="27171" xr:uid="{F60FA4B0-DA40-4444-828F-A1FE9DFAC2FC}"/>
    <cellStyle name="Normal 8 2 4 2 3 2" xfId="27172" xr:uid="{C889758F-F6C2-4B58-B9A4-3E356174526C}"/>
    <cellStyle name="Normal 8 2 4 2 3 2 2" xfId="55101" xr:uid="{12C8B6A0-D668-4847-86F8-E36C2F59550E}"/>
    <cellStyle name="Normal 8 2 4 2 3 3" xfId="55100" xr:uid="{E7312369-B396-4227-A257-1A512A6FC63C}"/>
    <cellStyle name="Normal 8 2 4 2 4" xfId="27173" xr:uid="{8BBB72DB-A154-4066-9629-2EDEDCAF8206}"/>
    <cellStyle name="Normal 8 2 4 2 4 2" xfId="55102" xr:uid="{438579AD-FB12-4281-AC50-2B022B20735A}"/>
    <cellStyle name="Normal 8 2 4 2 5" xfId="55095" xr:uid="{1F462188-82B4-4DB1-B563-07738C394A19}"/>
    <cellStyle name="Normal 8 2 4 3" xfId="27174" xr:uid="{04E10BBE-5693-4529-9B4B-1A3339A04FAF}"/>
    <cellStyle name="Normal 8 2 4 3 2" xfId="27175" xr:uid="{D68E0157-1A5D-4281-AFC2-FC90ED666C59}"/>
    <cellStyle name="Normal 8 2 4 3 2 2" xfId="27176" xr:uid="{A3BE836F-46E3-4DA7-B6AA-8DCBF9C62258}"/>
    <cellStyle name="Normal 8 2 4 3 2 2 2" xfId="55105" xr:uid="{CE96FF75-81B6-4BBB-AF3A-0875A554E01A}"/>
    <cellStyle name="Normal 8 2 4 3 2 3" xfId="55104" xr:uid="{73A7A81C-92ED-42BB-B49E-A36E519F3898}"/>
    <cellStyle name="Normal 8 2 4 3 3" xfId="27177" xr:uid="{E1E08DB7-3C1F-4CA5-AB7C-C173B81BA8F8}"/>
    <cellStyle name="Normal 8 2 4 3 3 2" xfId="55106" xr:uid="{D96C8B01-7AE3-4C8E-85A4-50BB9F93F9BE}"/>
    <cellStyle name="Normal 8 2 4 3 4" xfId="55103" xr:uid="{950683BB-0C42-4EAE-B818-4302900A36D5}"/>
    <cellStyle name="Normal 8 2 4 4" xfId="27178" xr:uid="{4081FED5-9D97-45C1-8203-0BE927BC5727}"/>
    <cellStyle name="Normal 8 2 4 4 2" xfId="27179" xr:uid="{92A477F8-85B9-4019-BB5A-FB344CF29E4F}"/>
    <cellStyle name="Normal 8 2 4 4 2 2" xfId="55108" xr:uid="{2694FE4C-BE30-4384-A1A4-9545979A21A4}"/>
    <cellStyle name="Normal 8 2 4 4 3" xfId="55107" xr:uid="{2C929C73-2309-4F74-98F2-FDE25C24FD77}"/>
    <cellStyle name="Normal 8 2 4 5" xfId="27180" xr:uid="{B9EEB51B-1650-4FCA-AAEB-677F32913817}"/>
    <cellStyle name="Normal 8 2 4 5 2" xfId="55109" xr:uid="{2BA93599-6BB5-4D61-B91A-D14C98015336}"/>
    <cellStyle name="Normal 8 2 4 6" xfId="55094" xr:uid="{1C7AC8EE-E58B-43E9-AA90-D647F7D1089F}"/>
    <cellStyle name="Normal 8 2 5" xfId="27181" xr:uid="{3C9321FC-E4D0-444C-9E54-78D3321DEC50}"/>
    <cellStyle name="Normal 8 2 5 2" xfId="27182" xr:uid="{AC461DB1-BB4F-4706-A861-B91211AD4E2A}"/>
    <cellStyle name="Normal 8 2 5 2 2" xfId="27183" xr:uid="{70011EAA-40E6-4ACA-9287-01014FBAC7D7}"/>
    <cellStyle name="Normal 8 2 5 2 2 2" xfId="27184" xr:uid="{14B43AE9-2013-43E2-BF64-C0236C0065E3}"/>
    <cellStyle name="Normal 8 2 5 2 2 2 2" xfId="55113" xr:uid="{113DAFD1-CCD5-4908-B80B-26D82C72E0E3}"/>
    <cellStyle name="Normal 8 2 5 2 2 3" xfId="55112" xr:uid="{B80DDE54-35FD-4096-AAB5-C12633CA5962}"/>
    <cellStyle name="Normal 8 2 5 2 3" xfId="27185" xr:uid="{14C54763-A26C-4CF8-89C0-1A24AD8D1914}"/>
    <cellStyle name="Normal 8 2 5 2 3 2" xfId="55114" xr:uid="{BCCE363B-082A-49B6-9C6C-BE83011C5501}"/>
    <cellStyle name="Normal 8 2 5 2 4" xfId="55111" xr:uid="{A30C4B11-26A6-4EF8-B4CD-420DC072689F}"/>
    <cellStyle name="Normal 8 2 5 3" xfId="27186" xr:uid="{1DAFEABB-466C-4A6D-A656-3458486A6399}"/>
    <cellStyle name="Normal 8 2 5 3 2" xfId="27187" xr:uid="{50FC19D2-A34B-4400-971E-8AC2C827C6AF}"/>
    <cellStyle name="Normal 8 2 5 3 2 2" xfId="55116" xr:uid="{20FD993F-4ECD-4B52-BFC7-CFDD9A459F4C}"/>
    <cellStyle name="Normal 8 2 5 3 3" xfId="55115" xr:uid="{BC48E97A-0241-4700-87F5-4D1FDD4C401F}"/>
    <cellStyle name="Normal 8 2 5 4" xfId="27188" xr:uid="{C5FB5448-C7EE-488B-9FAF-E6F23CDEB18A}"/>
    <cellStyle name="Normal 8 2 5 4 2" xfId="55117" xr:uid="{C574CFAB-7A9B-4418-9D1C-DF17FD7AB662}"/>
    <cellStyle name="Normal 8 2 5 5" xfId="55110" xr:uid="{55E8B420-BD73-46E4-A3DE-C4B09221E2A0}"/>
    <cellStyle name="Normal 8 2 6" xfId="27189" xr:uid="{36BDD33C-6B04-4A01-A766-91FADD308822}"/>
    <cellStyle name="Normal 8 2 6 2" xfId="27190" xr:uid="{905D1129-173C-4CEC-BB24-350DB8E2BD4B}"/>
    <cellStyle name="Normal 8 2 6 2 2" xfId="27191" xr:uid="{4BA14277-D61A-4452-8726-41B4308CC5DE}"/>
    <cellStyle name="Normal 8 2 6 2 2 2" xfId="27192" xr:uid="{99936FF8-761F-4241-8D87-4088CC1CEFFA}"/>
    <cellStyle name="Normal 8 2 6 2 2 2 2" xfId="55121" xr:uid="{AAF2FB68-E3E1-4F2F-AB9E-AA0A6A9B08AB}"/>
    <cellStyle name="Normal 8 2 6 2 2 3" xfId="55120" xr:uid="{E0F19C2E-097C-4440-9EF8-2629523042E3}"/>
    <cellStyle name="Normal 8 2 6 2 3" xfId="27193" xr:uid="{880299AE-219C-46F4-8253-EFD77A46947D}"/>
    <cellStyle name="Normal 8 2 6 2 3 2" xfId="55122" xr:uid="{22366E8B-5563-47AD-B1AE-6E8104117749}"/>
    <cellStyle name="Normal 8 2 6 2 4" xfId="55119" xr:uid="{61B63F2C-0EA3-44CB-B714-7248563D66B9}"/>
    <cellStyle name="Normal 8 2 6 3" xfId="27194" xr:uid="{7C7BB795-38AA-48EB-B42B-161C252362DC}"/>
    <cellStyle name="Normal 8 2 6 3 2" xfId="27195" xr:uid="{B413427A-236C-4554-A0E6-81A627288980}"/>
    <cellStyle name="Normal 8 2 6 3 2 2" xfId="55124" xr:uid="{41CD0566-5A56-40E7-A503-6AC0BF291674}"/>
    <cellStyle name="Normal 8 2 6 3 3" xfId="55123" xr:uid="{D9047C2E-F457-4805-827B-E53FEAE9345B}"/>
    <cellStyle name="Normal 8 2 6 4" xfId="27196" xr:uid="{8F8A96E6-8D1B-4685-8C62-8E5C020E63F5}"/>
    <cellStyle name="Normal 8 2 6 4 2" xfId="55125" xr:uid="{035F781B-1AA7-4042-B5E3-7B1740EF21BB}"/>
    <cellStyle name="Normal 8 2 6 5" xfId="55118" xr:uid="{1839C4B2-6F3C-4567-8BBC-96788E4283F8}"/>
    <cellStyle name="Normal 8 2 7" xfId="27197" xr:uid="{304AB0C1-8956-4402-95F8-C97A586650A8}"/>
    <cellStyle name="Normal 8 2 7 2" xfId="27198" xr:uid="{F3444E54-115C-48F7-A3C5-28DDD8E3F4EE}"/>
    <cellStyle name="Normal 8 2 7 2 2" xfId="27199" xr:uid="{3631E778-860D-496D-9AAC-8E8FCE83DBD9}"/>
    <cellStyle name="Normal 8 2 7 2 2 2" xfId="55128" xr:uid="{49597ECD-0554-4194-A049-D9D540779538}"/>
    <cellStyle name="Normal 8 2 7 2 3" xfId="55127" xr:uid="{309AD86E-6BF2-452C-BD7E-BF7A86448CD1}"/>
    <cellStyle name="Normal 8 2 7 3" xfId="27200" xr:uid="{8FB192F7-0340-47A0-91B2-1E93170C1884}"/>
    <cellStyle name="Normal 8 2 7 3 2" xfId="55129" xr:uid="{A5D6D342-F76A-49DC-9445-48D7123EC0DC}"/>
    <cellStyle name="Normal 8 2 7 4" xfId="55126" xr:uid="{2BBC6ADF-CFC2-4C5C-8800-088FE9E9E8C2}"/>
    <cellStyle name="Normal 8 2 8" xfId="27201" xr:uid="{096DF27A-9B86-49E0-8DCA-5157D6A72143}"/>
    <cellStyle name="Normal 8 2 8 2" xfId="27202" xr:uid="{915A713B-9946-41F6-8B22-426DD274C264}"/>
    <cellStyle name="Normal 8 2 8 2 2" xfId="55131" xr:uid="{F46E20E3-2F38-4CDC-A5CF-BAB309BE2834}"/>
    <cellStyle name="Normal 8 2 8 3" xfId="55130" xr:uid="{024AEE13-1CA4-4CC1-A06C-3BE13D09D038}"/>
    <cellStyle name="Normal 8 2 9" xfId="27203" xr:uid="{5C8E1456-40B5-4109-A66C-43BCC2C70285}"/>
    <cellStyle name="Normal 8 2 9 2" xfId="55132" xr:uid="{454D2836-0F72-47B1-A81C-456F5463495F}"/>
    <cellStyle name="Normal 8 3" xfId="303" xr:uid="{2DB1B1D8-4A35-4484-AEDB-F05EB20B9C2D}"/>
    <cellStyle name="Normal 8 3 2" xfId="650" xr:uid="{E9E8352A-344B-4164-B06C-0BA612472C9F}"/>
    <cellStyle name="Normal 8 3 2 2" xfId="27204" xr:uid="{81BB4345-F2E7-48E8-B0DC-8C2610643C8E}"/>
    <cellStyle name="Normal 8 3 2 2 2" xfId="27205" xr:uid="{5E96B55C-B0F9-45D5-AF8B-FB3957FD63D5}"/>
    <cellStyle name="Normal 8 3 2 2 2 2" xfId="27206" xr:uid="{84ED8785-14A5-4A9B-A4AD-2FCEC95E92C7}"/>
    <cellStyle name="Normal 8 3 2 2 2 2 2" xfId="27207" xr:uid="{0C9C6CF6-945E-4767-A944-15DBD29E1E87}"/>
    <cellStyle name="Normal 8 3 2 2 2 2 2 2" xfId="27208" xr:uid="{E39DFFC3-4511-403C-9697-523743B9C95E}"/>
    <cellStyle name="Normal 8 3 2 2 2 2 2 2 2" xfId="55137" xr:uid="{D92EEE50-753C-4384-A7CD-8FE330E64F98}"/>
    <cellStyle name="Normal 8 3 2 2 2 2 2 3" xfId="55136" xr:uid="{A60E10E9-1873-404C-818C-23630D68EC2C}"/>
    <cellStyle name="Normal 8 3 2 2 2 2 3" xfId="27209" xr:uid="{0593CD99-B3F1-4243-858E-D7DAA21FC147}"/>
    <cellStyle name="Normal 8 3 2 2 2 2 3 2" xfId="55138" xr:uid="{3A1239A4-9953-4C7A-9C00-64490CF21250}"/>
    <cellStyle name="Normal 8 3 2 2 2 2 4" xfId="55135" xr:uid="{73A424DB-6462-443A-A4C7-673A1338F11A}"/>
    <cellStyle name="Normal 8 3 2 2 2 3" xfId="27210" xr:uid="{56A16C71-756E-4743-8E0D-23A5474241EB}"/>
    <cellStyle name="Normal 8 3 2 2 2 3 2" xfId="27211" xr:uid="{D69C9E78-743F-46D4-8427-92E1BD5BB773}"/>
    <cellStyle name="Normal 8 3 2 2 2 3 2 2" xfId="55140" xr:uid="{E836669B-3B59-4E34-BA9E-59093DC1C4A6}"/>
    <cellStyle name="Normal 8 3 2 2 2 3 3" xfId="55139" xr:uid="{834B2352-E89C-4F7E-A123-3013325435F5}"/>
    <cellStyle name="Normal 8 3 2 2 2 4" xfId="27212" xr:uid="{4DA1005F-A122-43DB-BFA1-31776AC770C0}"/>
    <cellStyle name="Normal 8 3 2 2 2 4 2" xfId="55141" xr:uid="{07A2169D-B254-4530-86AA-A4B3E635BA6C}"/>
    <cellStyle name="Normal 8 3 2 2 2 5" xfId="55134" xr:uid="{37769992-FA8B-4C0E-9B4F-F0333EA7E62E}"/>
    <cellStyle name="Normal 8 3 2 2 3" xfId="27213" xr:uid="{15614878-DD06-4F18-A60A-7F5DE868C66C}"/>
    <cellStyle name="Normal 8 3 2 2 3 2" xfId="27214" xr:uid="{0BEC3E4A-12AB-4F1D-B4E0-5F568F57C2CC}"/>
    <cellStyle name="Normal 8 3 2 2 3 2 2" xfId="27215" xr:uid="{A22905D9-3925-4B87-976E-D0B6FBE1FEF9}"/>
    <cellStyle name="Normal 8 3 2 2 3 2 2 2" xfId="55144" xr:uid="{9DF5B0CB-4E25-42F1-B65A-F38A5FB5C641}"/>
    <cellStyle name="Normal 8 3 2 2 3 2 3" xfId="55143" xr:uid="{AD4512D9-9D20-466A-BA15-6D4DD5F7B59D}"/>
    <cellStyle name="Normal 8 3 2 2 3 3" xfId="27216" xr:uid="{8F04DCFE-3AFF-4E1C-80BC-3DA32343A5B9}"/>
    <cellStyle name="Normal 8 3 2 2 3 3 2" xfId="55145" xr:uid="{5C604E8E-620E-43A5-9A11-2511951EDE42}"/>
    <cellStyle name="Normal 8 3 2 2 3 4" xfId="55142" xr:uid="{CDF8B240-73C0-47EF-8430-08710B6F0C63}"/>
    <cellStyle name="Normal 8 3 2 2 4" xfId="27217" xr:uid="{6EFFC7C9-4497-47D6-AE3D-D4D377845DB3}"/>
    <cellStyle name="Normal 8 3 2 2 4 2" xfId="27218" xr:uid="{D60B46CA-2900-4463-BD08-3C9E84B5F47B}"/>
    <cellStyle name="Normal 8 3 2 2 4 2 2" xfId="55147" xr:uid="{C32A5343-8296-4B90-A508-630F35FFFF11}"/>
    <cellStyle name="Normal 8 3 2 2 4 3" xfId="55146" xr:uid="{E525EC85-485A-4BFB-87EC-064596A46D65}"/>
    <cellStyle name="Normal 8 3 2 2 5" xfId="27219" xr:uid="{F6B5AA00-B806-440D-879F-584BFADFFA1F}"/>
    <cellStyle name="Normal 8 3 2 2 5 2" xfId="55148" xr:uid="{258D1A0F-5774-4899-B2AC-847972263971}"/>
    <cellStyle name="Normal 8 3 2 2 6" xfId="55133" xr:uid="{C69FA64D-374B-4D93-BAF2-338C1AAED0D9}"/>
    <cellStyle name="Normal 8 3 2 3" xfId="27220" xr:uid="{792217B4-2E74-45EB-B5A4-C5AFA5C677A3}"/>
    <cellStyle name="Normal 8 3 2 3 2" xfId="27221" xr:uid="{05EE186E-5C1B-48FB-9BB7-A6CF13D0056D}"/>
    <cellStyle name="Normal 8 3 2 3 2 2" xfId="27222" xr:uid="{A0677C4F-81F2-40E7-8D94-EAF542CFED59}"/>
    <cellStyle name="Normal 8 3 2 3 2 2 2" xfId="27223" xr:uid="{E9DFC2A5-3E91-406A-AC61-3ACEF1560021}"/>
    <cellStyle name="Normal 8 3 2 3 2 2 2 2" xfId="55152" xr:uid="{CAF0B94C-7309-49A1-B079-B54C46B3AA0A}"/>
    <cellStyle name="Normal 8 3 2 3 2 2 3" xfId="55151" xr:uid="{74AF2526-BB67-484A-B917-83734AADC9F2}"/>
    <cellStyle name="Normal 8 3 2 3 2 3" xfId="27224" xr:uid="{0E8F5807-552D-45EA-8214-34425A9C50F6}"/>
    <cellStyle name="Normal 8 3 2 3 2 3 2" xfId="55153" xr:uid="{C46B7AF8-ACCB-423E-B837-88A7C3E6E077}"/>
    <cellStyle name="Normal 8 3 2 3 2 4" xfId="55150" xr:uid="{A316F81D-46E6-4052-BB17-CC1DF4BBE71B}"/>
    <cellStyle name="Normal 8 3 2 3 3" xfId="27225" xr:uid="{BFE09570-96BD-4758-89CD-7990606A8BD0}"/>
    <cellStyle name="Normal 8 3 2 3 3 2" xfId="27226" xr:uid="{4C27A2F5-14F5-4338-915C-EE0D7499ED8F}"/>
    <cellStyle name="Normal 8 3 2 3 3 2 2" xfId="55155" xr:uid="{D343FD34-E264-4E2B-A8A2-207E9A0C5FBB}"/>
    <cellStyle name="Normal 8 3 2 3 3 3" xfId="55154" xr:uid="{7694C444-5CCD-4C5A-B97B-5AE015BA8555}"/>
    <cellStyle name="Normal 8 3 2 3 4" xfId="27227" xr:uid="{E578A86A-497A-43BF-B45A-1461994E9394}"/>
    <cellStyle name="Normal 8 3 2 3 4 2" xfId="55156" xr:uid="{1705122C-3350-4366-8834-4D13EFA64FEC}"/>
    <cellStyle name="Normal 8 3 2 3 5" xfId="55149" xr:uid="{869B425B-21C4-4EEF-8CFA-47BC6C2C69AA}"/>
    <cellStyle name="Normal 8 3 2 4" xfId="27228" xr:uid="{78464F9A-8A59-4AC3-9F78-6CF52A114B04}"/>
    <cellStyle name="Normal 8 3 2 4 2" xfId="27229" xr:uid="{260C1EBA-6928-42EA-836B-80BF70B4C9B0}"/>
    <cellStyle name="Normal 8 3 2 4 2 2" xfId="27230" xr:uid="{324BD96B-AC7C-4729-A027-E02745D43FCF}"/>
    <cellStyle name="Normal 8 3 2 4 2 2 2" xfId="27231" xr:uid="{164BAA5D-C97F-4A2B-92D8-7225B7B00D49}"/>
    <cellStyle name="Normal 8 3 2 4 2 2 2 2" xfId="55160" xr:uid="{EB7611ED-44F8-46BF-9BA2-B22C48E21FBF}"/>
    <cellStyle name="Normal 8 3 2 4 2 2 3" xfId="55159" xr:uid="{3B0F6992-87F8-47AB-9C41-AFE74931EE0A}"/>
    <cellStyle name="Normal 8 3 2 4 2 3" xfId="27232" xr:uid="{CF0F5AF8-1A6D-4E13-99FE-B504088C4805}"/>
    <cellStyle name="Normal 8 3 2 4 2 3 2" xfId="55161" xr:uid="{F6003F3E-FC42-4137-A381-FA83485720AD}"/>
    <cellStyle name="Normal 8 3 2 4 2 4" xfId="55158" xr:uid="{A91AD877-4436-42A4-8B74-636DEF723121}"/>
    <cellStyle name="Normal 8 3 2 4 3" xfId="27233" xr:uid="{E6915B86-134A-4899-944A-A5A0692CD86C}"/>
    <cellStyle name="Normal 8 3 2 4 3 2" xfId="27234" xr:uid="{E8CB27F3-9823-4BBC-99B8-CFA4C4F46D92}"/>
    <cellStyle name="Normal 8 3 2 4 3 2 2" xfId="55163" xr:uid="{7E3EA403-9087-4BC8-A667-F3846A5618A2}"/>
    <cellStyle name="Normal 8 3 2 4 3 3" xfId="55162" xr:uid="{CCA4984C-B515-414D-A8E0-A96B6C2DEBBD}"/>
    <cellStyle name="Normal 8 3 2 4 4" xfId="27235" xr:uid="{529549CA-46F2-4C3C-9F4C-D29CCF0C7291}"/>
    <cellStyle name="Normal 8 3 2 4 4 2" xfId="55164" xr:uid="{BF504B1B-47FB-4F84-857D-EF66960FEA68}"/>
    <cellStyle name="Normal 8 3 2 4 5" xfId="55157" xr:uid="{41B4E731-B5C6-4CF8-BF8F-C1DE28DE97B1}"/>
    <cellStyle name="Normal 8 3 2 5" xfId="27236" xr:uid="{D9CBB259-0394-4F4B-9470-AB53FF11FBCE}"/>
    <cellStyle name="Normal 8 3 2 5 2" xfId="27237" xr:uid="{4F691953-37A1-4881-BEC4-DF6AAD0D4646}"/>
    <cellStyle name="Normal 8 3 2 5 2 2" xfId="27238" xr:uid="{3021A6E0-1A45-4124-B3CA-DDE17C35064F}"/>
    <cellStyle name="Normal 8 3 2 5 2 2 2" xfId="55167" xr:uid="{799AFF69-DDDD-46B2-99A8-4ADF52F69322}"/>
    <cellStyle name="Normal 8 3 2 5 2 3" xfId="55166" xr:uid="{F7B57B7E-E059-4E55-9D07-BDF3FC74F3D7}"/>
    <cellStyle name="Normal 8 3 2 5 3" xfId="27239" xr:uid="{DA4ACB85-6613-41E6-8B52-22BE826DE830}"/>
    <cellStyle name="Normal 8 3 2 5 3 2" xfId="55168" xr:uid="{23A5C758-C237-4436-A89F-35E10E1111AA}"/>
    <cellStyle name="Normal 8 3 2 5 4" xfId="55165" xr:uid="{5E293318-D91D-46C9-9A08-CB7FC875DB5C}"/>
    <cellStyle name="Normal 8 3 2 6" xfId="27240" xr:uid="{04E877BA-1415-426A-A89B-E0B4A0676435}"/>
    <cellStyle name="Normal 8 3 2 6 2" xfId="27241" xr:uid="{0BBBB371-BB9E-4F58-9C72-617373407861}"/>
    <cellStyle name="Normal 8 3 2 6 2 2" xfId="55170" xr:uid="{ECED5C46-2F99-4693-95AF-E581DB160290}"/>
    <cellStyle name="Normal 8 3 2 6 3" xfId="55169" xr:uid="{4D8550DA-94CB-4EC6-B29F-BDE1EFD70EE0}"/>
    <cellStyle name="Normal 8 3 2 7" xfId="27242" xr:uid="{70812035-E3F7-4D83-8A5D-5190774C83ED}"/>
    <cellStyle name="Normal 8 3 2 7 2" xfId="55171" xr:uid="{21E64BBA-DD0C-493B-8ECD-A9DFA9279B14}"/>
    <cellStyle name="Normal 8 3 2 8" xfId="28629" xr:uid="{9074AB88-1E95-4314-AA21-1C9163C05048}"/>
    <cellStyle name="Normal 8 3 3" xfId="27243" xr:uid="{F3B85B42-B9E1-44F6-8E9D-9AE69F0018A9}"/>
    <cellStyle name="Normal 8 3 3 2" xfId="27244" xr:uid="{106156F4-342C-4ADB-9E5C-1CDB662FB748}"/>
    <cellStyle name="Normal 8 3 3 2 2" xfId="27245" xr:uid="{62D9F309-720D-43D9-95C6-FA69BB845CF7}"/>
    <cellStyle name="Normal 8 3 3 2 2 2" xfId="27246" xr:uid="{EBACF5F4-53AF-4748-BBCF-8EB1CE1E012D}"/>
    <cellStyle name="Normal 8 3 3 2 2 2 2" xfId="27247" xr:uid="{F300CA72-BCF4-4F8C-B68C-69A62044657A}"/>
    <cellStyle name="Normal 8 3 3 2 2 2 2 2" xfId="55176" xr:uid="{D22CB27F-73A3-42FB-AEFF-946CD68CF8A2}"/>
    <cellStyle name="Normal 8 3 3 2 2 2 3" xfId="55175" xr:uid="{9F4CAA89-7313-4EE0-90B2-14C32A1AFC24}"/>
    <cellStyle name="Normal 8 3 3 2 2 3" xfId="27248" xr:uid="{2FA8B832-5F1F-437F-9C29-CCFD0D7D92C7}"/>
    <cellStyle name="Normal 8 3 3 2 2 3 2" xfId="55177" xr:uid="{B9B3BC33-CE87-4ED1-B346-F2BA2DCC266C}"/>
    <cellStyle name="Normal 8 3 3 2 2 4" xfId="55174" xr:uid="{18B032F0-9A49-44D7-8E20-09AD8EFA2F9C}"/>
    <cellStyle name="Normal 8 3 3 2 3" xfId="27249" xr:uid="{D19C8120-2398-46D9-9812-D20DB6ECCD40}"/>
    <cellStyle name="Normal 8 3 3 2 3 2" xfId="27250" xr:uid="{FAFD0279-20DA-460C-AFA2-B89C8D4E50FE}"/>
    <cellStyle name="Normal 8 3 3 2 3 2 2" xfId="55179" xr:uid="{9050AAB8-3948-4580-826C-47B76BB4612C}"/>
    <cellStyle name="Normal 8 3 3 2 3 3" xfId="55178" xr:uid="{B78638C6-AF5B-4E6E-AE59-C136A343FAC9}"/>
    <cellStyle name="Normal 8 3 3 2 4" xfId="27251" xr:uid="{5A4F6BBD-C852-46DA-877E-FFA3F51EEE5D}"/>
    <cellStyle name="Normal 8 3 3 2 4 2" xfId="55180" xr:uid="{352D0E06-AEF5-420D-89DC-8086FCEC82E7}"/>
    <cellStyle name="Normal 8 3 3 2 5" xfId="55173" xr:uid="{F52697B7-81FC-4E2C-8BC0-FE24015CAC32}"/>
    <cellStyle name="Normal 8 3 3 3" xfId="27252" xr:uid="{8D0A9AFF-1AD5-4A7A-9315-293786277E0C}"/>
    <cellStyle name="Normal 8 3 3 3 2" xfId="27253" xr:uid="{679A3A61-62C1-4645-914E-F6DD4CEAF322}"/>
    <cellStyle name="Normal 8 3 3 3 2 2" xfId="27254" xr:uid="{CE536216-A47E-4CDE-860C-EA959ADB26E8}"/>
    <cellStyle name="Normal 8 3 3 3 2 2 2" xfId="55183" xr:uid="{364A92EB-512F-4B75-ADF8-F1208C930486}"/>
    <cellStyle name="Normal 8 3 3 3 2 3" xfId="55182" xr:uid="{86A5044C-15AB-4750-AC73-4CA7B311A0EE}"/>
    <cellStyle name="Normal 8 3 3 3 3" xfId="27255" xr:uid="{D4EE5FEE-2668-4C2E-9279-509ACA7CDB0E}"/>
    <cellStyle name="Normal 8 3 3 3 3 2" xfId="55184" xr:uid="{20CA7EB2-BD4A-4DE6-891C-D82D2F40E4CE}"/>
    <cellStyle name="Normal 8 3 3 3 4" xfId="55181" xr:uid="{9AEC2BA2-649D-49C4-AD8E-995010B8EAE7}"/>
    <cellStyle name="Normal 8 3 3 4" xfId="27256" xr:uid="{2C9EFB37-07A5-4993-AD45-93CE947C624F}"/>
    <cellStyle name="Normal 8 3 3 4 2" xfId="27257" xr:uid="{875FB002-E9C1-42BE-96BB-A5BEF6F9813C}"/>
    <cellStyle name="Normal 8 3 3 4 2 2" xfId="55186" xr:uid="{8E25EC4B-F847-4A25-92FE-61852A42966A}"/>
    <cellStyle name="Normal 8 3 3 4 3" xfId="55185" xr:uid="{191800D2-0203-48E5-98B0-ECED958EF9FE}"/>
    <cellStyle name="Normal 8 3 3 5" xfId="27258" xr:uid="{3D912F7C-57D8-4A60-A64C-CABB7D1B8659}"/>
    <cellStyle name="Normal 8 3 3 5 2" xfId="55187" xr:uid="{221F71C1-0D60-4B4B-B334-AB91A0C87B4D}"/>
    <cellStyle name="Normal 8 3 3 6" xfId="55172" xr:uid="{C2D52788-9DFC-4086-89C7-080AA646DE27}"/>
    <cellStyle name="Normal 8 3 4" xfId="27259" xr:uid="{D1A8ACC6-CA9D-425D-943F-DEF7137805C7}"/>
    <cellStyle name="Normal 8 3 4 2" xfId="27260" xr:uid="{ECCDB49D-620D-402F-859A-609FE422D90C}"/>
    <cellStyle name="Normal 8 3 4 2 2" xfId="27261" xr:uid="{0AD77EBA-4601-4734-8997-78CC3BBC6E85}"/>
    <cellStyle name="Normal 8 3 4 2 2 2" xfId="27262" xr:uid="{45256FA3-EF08-4103-8BEE-0E39646AD67C}"/>
    <cellStyle name="Normal 8 3 4 2 2 2 2" xfId="55191" xr:uid="{7EB82430-C8F6-4D3C-9722-7F854C8DB6EB}"/>
    <cellStyle name="Normal 8 3 4 2 2 3" xfId="55190" xr:uid="{FDE0E9E5-A5D9-4955-88D7-2C359B430956}"/>
    <cellStyle name="Normal 8 3 4 2 3" xfId="27263" xr:uid="{2421DBCE-EC37-46F4-AA60-B9F092B66983}"/>
    <cellStyle name="Normal 8 3 4 2 3 2" xfId="55192" xr:uid="{B136B8EA-D5F0-406B-B6A4-5922DB93B511}"/>
    <cellStyle name="Normal 8 3 4 2 4" xfId="55189" xr:uid="{BB8FC678-2A51-43B8-A03F-2EC72C953465}"/>
    <cellStyle name="Normal 8 3 4 3" xfId="27264" xr:uid="{D745C00B-B27F-4F91-A33B-D7E3178BEA63}"/>
    <cellStyle name="Normal 8 3 4 3 2" xfId="27265" xr:uid="{6BB089DE-6C22-4E39-A799-66653830075A}"/>
    <cellStyle name="Normal 8 3 4 3 2 2" xfId="55194" xr:uid="{C0FCFE0E-3E4C-40A1-BDD2-582005993BA3}"/>
    <cellStyle name="Normal 8 3 4 3 3" xfId="55193" xr:uid="{984B9E22-F728-4265-8FA1-1E2CA9400C11}"/>
    <cellStyle name="Normal 8 3 4 4" xfId="27266" xr:uid="{6916AE22-D65F-4DFF-B2EF-32ED2E2A0593}"/>
    <cellStyle name="Normal 8 3 4 4 2" xfId="55195" xr:uid="{8666247E-5DE3-4662-9283-A06E653F38BF}"/>
    <cellStyle name="Normal 8 3 4 5" xfId="55188" xr:uid="{0CE265D4-9922-417C-8942-99E63305E6EC}"/>
    <cellStyle name="Normal 8 3 5" xfId="27267" xr:uid="{20BA22ED-8E13-437D-A7DF-F971510A0AA0}"/>
    <cellStyle name="Normal 8 3 5 2" xfId="27268" xr:uid="{A5365B0F-1086-4773-9980-5080C9378079}"/>
    <cellStyle name="Normal 8 3 5 2 2" xfId="27269" xr:uid="{D9F55AB5-66CA-4EA4-90C3-6FB3362CED11}"/>
    <cellStyle name="Normal 8 3 5 2 2 2" xfId="27270" xr:uid="{1D68C11B-E6CD-497B-8436-C92E8C28114E}"/>
    <cellStyle name="Normal 8 3 5 2 2 2 2" xfId="55199" xr:uid="{374274C9-17F4-47F5-9E17-0E7F9D03D393}"/>
    <cellStyle name="Normal 8 3 5 2 2 3" xfId="55198" xr:uid="{733A75C6-731A-4010-BA77-94FA4A39D43F}"/>
    <cellStyle name="Normal 8 3 5 2 3" xfId="27271" xr:uid="{D3D66B62-E129-4D94-9A36-BC56D6319CEB}"/>
    <cellStyle name="Normal 8 3 5 2 3 2" xfId="55200" xr:uid="{23A17635-E28A-4A81-A6AA-40D2AF1C1535}"/>
    <cellStyle name="Normal 8 3 5 2 4" xfId="55197" xr:uid="{E3DDCB79-C121-4C09-B4DA-EABD27970AC3}"/>
    <cellStyle name="Normal 8 3 5 3" xfId="27272" xr:uid="{569EB305-3C5D-4176-A109-D156A4155470}"/>
    <cellStyle name="Normal 8 3 5 3 2" xfId="27273" xr:uid="{247E505B-A1A4-4382-87B0-0A04B99EB527}"/>
    <cellStyle name="Normal 8 3 5 3 2 2" xfId="55202" xr:uid="{8845C0EC-0787-4656-9BEE-DFEF69DEC2BC}"/>
    <cellStyle name="Normal 8 3 5 3 3" xfId="55201" xr:uid="{B00D4689-1340-4B8E-9A6E-67F979866FD3}"/>
    <cellStyle name="Normal 8 3 5 4" xfId="27274" xr:uid="{918E6FF4-DCA4-4ED4-9D0B-A1BEF5534094}"/>
    <cellStyle name="Normal 8 3 5 4 2" xfId="55203" xr:uid="{5E3E06EC-F8D8-49C6-8966-610E750DD712}"/>
    <cellStyle name="Normal 8 3 5 5" xfId="55196" xr:uid="{E9403872-9E53-4256-B996-C7F4DDCEC4F0}"/>
    <cellStyle name="Normal 8 3 6" xfId="27275" xr:uid="{2B15E5D0-A31A-4E3F-8131-31931DAAD50B}"/>
    <cellStyle name="Normal 8 3 6 2" xfId="27276" xr:uid="{CE89BCF4-01ED-4F0F-A96C-562AC7F16ACD}"/>
    <cellStyle name="Normal 8 3 6 2 2" xfId="27277" xr:uid="{2CC87FCC-A924-417F-85C6-6F48D00FA277}"/>
    <cellStyle name="Normal 8 3 6 2 2 2" xfId="55206" xr:uid="{DC8E4AFC-494D-4D87-86AD-73299698529B}"/>
    <cellStyle name="Normal 8 3 6 2 3" xfId="55205" xr:uid="{577571E4-E468-4046-B9A0-260D452A144F}"/>
    <cellStyle name="Normal 8 3 6 3" xfId="27278" xr:uid="{69F0D8AA-81B6-4240-BB00-C9D1FF70C6E5}"/>
    <cellStyle name="Normal 8 3 6 3 2" xfId="55207" xr:uid="{B4BC4805-ECB5-458E-B2FE-64D9D728D358}"/>
    <cellStyle name="Normal 8 3 6 4" xfId="55204" xr:uid="{1E3B221B-76CF-4999-8CE4-8F59ECC9D114}"/>
    <cellStyle name="Normal 8 3 7" xfId="27279" xr:uid="{386782EC-3DBA-4CC6-9A0A-7D407BFFA0CE}"/>
    <cellStyle name="Normal 8 3 7 2" xfId="27280" xr:uid="{E91332B0-7044-4BAA-9275-4617EFF7A37E}"/>
    <cellStyle name="Normal 8 3 7 2 2" xfId="55209" xr:uid="{99BD41D7-940F-480D-BD7F-CCDEB259F838}"/>
    <cellStyle name="Normal 8 3 7 3" xfId="55208" xr:uid="{88AEB976-4952-48D1-A9D5-37711F1CF182}"/>
    <cellStyle name="Normal 8 3 8" xfId="27281" xr:uid="{3D86A70F-3238-4C04-803B-776F3DD3FBC2}"/>
    <cellStyle name="Normal 8 3 8 2" xfId="55210" xr:uid="{E32A8BA9-3B97-4D41-A2D4-8B0A4264EE44}"/>
    <cellStyle name="Normal 8 3 9" xfId="28284" xr:uid="{799B5265-D7F0-4105-B310-6301F780D9AB}"/>
    <cellStyle name="Normal 8 4" xfId="496" xr:uid="{020D048F-2046-462F-A636-B98641B15140}"/>
    <cellStyle name="Normal 8 4 2" xfId="27282" xr:uid="{3B780928-9676-48D8-B923-C38C09DA6D45}"/>
    <cellStyle name="Normal 8 4 2 2" xfId="27283" xr:uid="{545639DD-81E2-4609-8DA3-25884F6837D0}"/>
    <cellStyle name="Normal 8 4 2 2 2" xfId="27284" xr:uid="{293F3E81-36A5-4CE6-BF06-B29D646B22E9}"/>
    <cellStyle name="Normal 8 4 2 2 2 2" xfId="27285" xr:uid="{DE788E7D-B5EA-4C83-B394-87B0BEF321D1}"/>
    <cellStyle name="Normal 8 4 2 2 2 2 2" xfId="27286" xr:uid="{1296918C-96DB-45F7-B662-F1CDC4679163}"/>
    <cellStyle name="Normal 8 4 2 2 2 2 2 2" xfId="55215" xr:uid="{5D9F2D37-E1DC-43FA-A1ED-5289E4BBA3E6}"/>
    <cellStyle name="Normal 8 4 2 2 2 2 3" xfId="55214" xr:uid="{9365B619-1C04-473C-8E69-BAC221EF65A9}"/>
    <cellStyle name="Normal 8 4 2 2 2 3" xfId="27287" xr:uid="{001AA8BD-4F52-45AD-861A-6ED2DC524BEA}"/>
    <cellStyle name="Normal 8 4 2 2 2 3 2" xfId="55216" xr:uid="{9773C1C9-E3F2-4E44-AC32-0D19F5819593}"/>
    <cellStyle name="Normal 8 4 2 2 2 4" xfId="55213" xr:uid="{B9FBD78D-D42A-4A4F-8C8A-E2D241CCB8E9}"/>
    <cellStyle name="Normal 8 4 2 2 3" xfId="27288" xr:uid="{6BF14EF4-03D4-4A76-BD25-FD65842E2AE4}"/>
    <cellStyle name="Normal 8 4 2 2 3 2" xfId="27289" xr:uid="{62B8F7D7-1BE2-440D-8333-16E8FE4E3833}"/>
    <cellStyle name="Normal 8 4 2 2 3 2 2" xfId="55218" xr:uid="{BE6F2503-654E-4F7E-9DC9-0402DFC54B51}"/>
    <cellStyle name="Normal 8 4 2 2 3 3" xfId="55217" xr:uid="{8BC16383-68FC-4A23-A031-06DC2DE87F84}"/>
    <cellStyle name="Normal 8 4 2 2 4" xfId="27290" xr:uid="{73C609A0-A12D-4519-8F8C-5C2B172BA09F}"/>
    <cellStyle name="Normal 8 4 2 2 4 2" xfId="55219" xr:uid="{902E6F5D-AF8D-4CD2-BE60-48AECF1E6933}"/>
    <cellStyle name="Normal 8 4 2 2 5" xfId="55212" xr:uid="{B94A2978-BB45-412D-B4E4-6B1EA6743B96}"/>
    <cellStyle name="Normal 8 4 2 3" xfId="27291" xr:uid="{CA3339E6-D8E4-45AF-A9C1-355A1073C54E}"/>
    <cellStyle name="Normal 8 4 2 3 2" xfId="27292" xr:uid="{A7ACF713-5B8C-435B-9878-844916C6F83B}"/>
    <cellStyle name="Normal 8 4 2 3 2 2" xfId="27293" xr:uid="{09EA2EB4-C494-4012-8DDB-8841FF7A992E}"/>
    <cellStyle name="Normal 8 4 2 3 2 2 2" xfId="55222" xr:uid="{06BF3D9B-BF3A-45C1-8F79-4527A193FD04}"/>
    <cellStyle name="Normal 8 4 2 3 2 3" xfId="55221" xr:uid="{834CB8C8-4739-4CD3-B435-9EECE38FA6A1}"/>
    <cellStyle name="Normal 8 4 2 3 3" xfId="27294" xr:uid="{514E591C-606F-43C4-A59F-3A7CF75304FD}"/>
    <cellStyle name="Normal 8 4 2 3 3 2" xfId="55223" xr:uid="{3957797A-8381-41C1-BABA-90CFAA9AADF2}"/>
    <cellStyle name="Normal 8 4 2 3 4" xfId="55220" xr:uid="{FCA93E4C-9840-4EEE-8BF7-0D7E8A5883BB}"/>
    <cellStyle name="Normal 8 4 2 4" xfId="27295" xr:uid="{4F9D3B7B-0E48-44E5-92C3-CF2786DF26DC}"/>
    <cellStyle name="Normal 8 4 2 4 2" xfId="27296" xr:uid="{7AFB2064-504A-446F-BE59-2D438266EDD5}"/>
    <cellStyle name="Normal 8 4 2 4 2 2" xfId="55225" xr:uid="{9D900DD6-E7DC-4847-8CDE-43885FB4AC56}"/>
    <cellStyle name="Normal 8 4 2 4 3" xfId="55224" xr:uid="{E38A285B-2D65-4284-9E53-C2FA36918278}"/>
    <cellStyle name="Normal 8 4 2 5" xfId="27297" xr:uid="{B32D1F99-6DA9-40CE-9C5D-FF5BAC603622}"/>
    <cellStyle name="Normal 8 4 2 5 2" xfId="55226" xr:uid="{7321DC06-D154-46C2-B58A-B08248047496}"/>
    <cellStyle name="Normal 8 4 2 6" xfId="55211" xr:uid="{6CBB7DE6-BCAE-40DA-AE38-360ADC32446C}"/>
    <cellStyle name="Normal 8 4 3" xfId="27298" xr:uid="{4803F85B-7423-49D7-9462-442E04A1FFEC}"/>
    <cellStyle name="Normal 8 4 3 2" xfId="27299" xr:uid="{0631A941-D386-4180-AFC2-E10F9FFB9DF6}"/>
    <cellStyle name="Normal 8 4 3 2 2" xfId="27300" xr:uid="{36AE4E7A-5D05-4D1A-B34F-7DD7DB4F09E0}"/>
    <cellStyle name="Normal 8 4 3 2 2 2" xfId="27301" xr:uid="{D782E832-8A7E-41FE-B4F3-94725AE64B2E}"/>
    <cellStyle name="Normal 8 4 3 2 2 2 2" xfId="55230" xr:uid="{D5D763C4-302B-4056-BC5F-BEC837C47B8A}"/>
    <cellStyle name="Normal 8 4 3 2 2 3" xfId="55229" xr:uid="{C414D19E-0484-46B4-BAEE-4575E2EAE851}"/>
    <cellStyle name="Normal 8 4 3 2 3" xfId="27302" xr:uid="{76AF447C-8A70-4740-9815-1228B6EEAC9F}"/>
    <cellStyle name="Normal 8 4 3 2 3 2" xfId="55231" xr:uid="{C4FA61B0-71BA-4AB3-811A-35F06885EC6A}"/>
    <cellStyle name="Normal 8 4 3 2 4" xfId="55228" xr:uid="{7AD8EFC1-081C-4055-866A-7142DE6966C0}"/>
    <cellStyle name="Normal 8 4 3 3" xfId="27303" xr:uid="{3A556667-AE2B-4492-8655-17D9819C1CAE}"/>
    <cellStyle name="Normal 8 4 3 3 2" xfId="27304" xr:uid="{3ED6E594-96E8-4291-A39D-1F038EF66196}"/>
    <cellStyle name="Normal 8 4 3 3 2 2" xfId="55233" xr:uid="{0117DAE2-2A09-448E-92B9-BF618548C769}"/>
    <cellStyle name="Normal 8 4 3 3 3" xfId="55232" xr:uid="{93002C50-64C1-430E-B003-AA0386F76800}"/>
    <cellStyle name="Normal 8 4 3 4" xfId="27305" xr:uid="{85D1B581-FE36-43FA-ACE8-FFA797804CB2}"/>
    <cellStyle name="Normal 8 4 3 4 2" xfId="55234" xr:uid="{51A2C652-7F78-46A6-9492-878F0CB3539D}"/>
    <cellStyle name="Normal 8 4 3 5" xfId="55227" xr:uid="{EFDC2AB9-2A9E-45AD-A421-1A68C1734D58}"/>
    <cellStyle name="Normal 8 4 4" xfId="27306" xr:uid="{5474BF7B-CA37-451D-AAAA-F6015D1EF79D}"/>
    <cellStyle name="Normal 8 4 4 2" xfId="27307" xr:uid="{90A02734-7286-4ABC-8766-81AA218D252A}"/>
    <cellStyle name="Normal 8 4 4 2 2" xfId="27308" xr:uid="{F03232BC-6EFB-40CF-87E2-EB4BB064A801}"/>
    <cellStyle name="Normal 8 4 4 2 2 2" xfId="27309" xr:uid="{C44546D4-8D9F-4FCA-8304-6767B812237B}"/>
    <cellStyle name="Normal 8 4 4 2 2 2 2" xfId="55238" xr:uid="{004CF375-20C6-43C5-B759-6DCEBA4A929A}"/>
    <cellStyle name="Normal 8 4 4 2 2 3" xfId="55237" xr:uid="{2DABA06A-413A-481E-B923-D0A81A9324DC}"/>
    <cellStyle name="Normal 8 4 4 2 3" xfId="27310" xr:uid="{B82C1B75-AF76-476E-8888-D31B203E39B2}"/>
    <cellStyle name="Normal 8 4 4 2 3 2" xfId="55239" xr:uid="{B665BE3C-4E64-4578-9F32-3E2B21E58608}"/>
    <cellStyle name="Normal 8 4 4 2 4" xfId="55236" xr:uid="{61D344D9-0413-4437-9E7A-6D68E7B5FB51}"/>
    <cellStyle name="Normal 8 4 4 3" xfId="27311" xr:uid="{F021B519-9092-4E4F-894A-AE61041D4D7B}"/>
    <cellStyle name="Normal 8 4 4 3 2" xfId="27312" xr:uid="{7AB8F5A8-6AC7-43CF-8091-C88F86F2E5CF}"/>
    <cellStyle name="Normal 8 4 4 3 2 2" xfId="55241" xr:uid="{8D57239C-BC5E-4B1B-846F-CA5A2BA2EB79}"/>
    <cellStyle name="Normal 8 4 4 3 3" xfId="55240" xr:uid="{4D1C9B39-CD3F-4FB5-820E-DC98B68B2F45}"/>
    <cellStyle name="Normal 8 4 4 4" xfId="27313" xr:uid="{31678D85-D826-4215-9F49-D60DD53A5B7B}"/>
    <cellStyle name="Normal 8 4 4 4 2" xfId="55242" xr:uid="{6C5EAD21-6ED0-4656-8FE3-D0106489F469}"/>
    <cellStyle name="Normal 8 4 4 5" xfId="55235" xr:uid="{75C9A552-14FE-4941-85E3-587AD90A1F55}"/>
    <cellStyle name="Normal 8 4 5" xfId="27314" xr:uid="{7D53519E-C124-43A4-B696-933877F20898}"/>
    <cellStyle name="Normal 8 4 5 2" xfId="27315" xr:uid="{0C109C34-A4CD-4165-A541-BA8B6BA5C325}"/>
    <cellStyle name="Normal 8 4 5 2 2" xfId="27316" xr:uid="{9C482C3F-B1B3-420A-BAB2-E18659BDBAF0}"/>
    <cellStyle name="Normal 8 4 5 2 2 2" xfId="55245" xr:uid="{B36D9E20-D46C-4E95-AAD2-B648F5BD73B5}"/>
    <cellStyle name="Normal 8 4 5 2 3" xfId="55244" xr:uid="{B816D068-6BDB-40AB-954E-C53AA3130211}"/>
    <cellStyle name="Normal 8 4 5 3" xfId="27317" xr:uid="{E0E0D147-BB15-4917-9B4E-3C306AE4A02F}"/>
    <cellStyle name="Normal 8 4 5 3 2" xfId="55246" xr:uid="{45EFABD8-9A4C-4BC1-A916-2D7724571F20}"/>
    <cellStyle name="Normal 8 4 5 4" xfId="55243" xr:uid="{C14F9C6E-2395-4C81-ABA0-22D0A0EED501}"/>
    <cellStyle name="Normal 8 4 6" xfId="27318" xr:uid="{692A4638-3442-432E-8B54-B359A398B4B6}"/>
    <cellStyle name="Normal 8 4 6 2" xfId="27319" xr:uid="{AEAB9D6F-85B1-4994-899A-DE9062C98326}"/>
    <cellStyle name="Normal 8 4 6 2 2" xfId="55248" xr:uid="{DAC345C9-5CB9-41E5-A071-E46C9FD67B18}"/>
    <cellStyle name="Normal 8 4 6 3" xfId="55247" xr:uid="{422857A3-39A2-419F-81D1-D5D5868DFFE5}"/>
    <cellStyle name="Normal 8 4 7" xfId="27320" xr:uid="{7147C1A1-5FEB-4D8E-930E-C55B0EC20166}"/>
    <cellStyle name="Normal 8 4 7 2" xfId="55249" xr:uid="{FE3D842C-2034-49D3-BB93-9BB38DCBBAD8}"/>
    <cellStyle name="Normal 8 4 8" xfId="28475" xr:uid="{188C0FFD-A3E1-4DE9-A6C3-4E440538AFF5}"/>
    <cellStyle name="Normal 8 5" xfId="27321" xr:uid="{ADA8977A-311D-4AA5-8461-C2751346BC8F}"/>
    <cellStyle name="Normal 8 5 2" xfId="27322" xr:uid="{27ED6007-D234-4EF8-85CE-6A4028FCED33}"/>
    <cellStyle name="Normal 8 5 2 2" xfId="27323" xr:uid="{AD20E666-680B-4BD3-AE1E-652B9442614F}"/>
    <cellStyle name="Normal 8 5 2 2 2" xfId="27324" xr:uid="{D4A1DF3E-48D5-40ED-A81B-5D7422F2FECD}"/>
    <cellStyle name="Normal 8 5 2 2 2 2" xfId="27325" xr:uid="{BF031520-5CEC-44EC-8CA4-C4AEAF0CB90A}"/>
    <cellStyle name="Normal 8 5 2 2 2 2 2" xfId="55254" xr:uid="{D8D25255-4F05-4517-AE4C-F93A54DC85D8}"/>
    <cellStyle name="Normal 8 5 2 2 2 3" xfId="55253" xr:uid="{90D72BA8-E734-4D02-8658-60413F7EDDF6}"/>
    <cellStyle name="Normal 8 5 2 2 3" xfId="27326" xr:uid="{6CB2AA0D-D68E-4105-828C-A8B7DD81569B}"/>
    <cellStyle name="Normal 8 5 2 2 3 2" xfId="55255" xr:uid="{FB9112C4-9F9C-48A0-ACDC-CEDE875F6E3A}"/>
    <cellStyle name="Normal 8 5 2 2 4" xfId="55252" xr:uid="{2524DCAE-AF61-4A3F-9BBD-7AE98C35F684}"/>
    <cellStyle name="Normal 8 5 2 3" xfId="27327" xr:uid="{EE084B31-8007-4B06-BDF0-45592DD89195}"/>
    <cellStyle name="Normal 8 5 2 3 2" xfId="27328" xr:uid="{FB7B4239-DDF2-48CC-8240-DEDCEF44E1F6}"/>
    <cellStyle name="Normal 8 5 2 3 2 2" xfId="55257" xr:uid="{CB1989BA-807B-4646-8772-DA351769C7F3}"/>
    <cellStyle name="Normal 8 5 2 3 3" xfId="55256" xr:uid="{283FF0D6-2744-4D93-8278-19DE0A87A8C2}"/>
    <cellStyle name="Normal 8 5 2 4" xfId="27329" xr:uid="{4964DB66-16C4-49FC-B3F5-A33AD6324297}"/>
    <cellStyle name="Normal 8 5 2 4 2" xfId="55258" xr:uid="{272BC33A-0964-4064-BEB1-5BC3E75FFE69}"/>
    <cellStyle name="Normal 8 5 2 5" xfId="55251" xr:uid="{0C91BBB8-10C9-4DF0-A232-C777E6D9405B}"/>
    <cellStyle name="Normal 8 5 3" xfId="27330" xr:uid="{F41BCC99-5FCA-4D14-A6E0-3A67B1F25CAF}"/>
    <cellStyle name="Normal 8 5 3 2" xfId="27331" xr:uid="{1B5EEE30-63F6-4912-B7B7-4C4FFA3C8112}"/>
    <cellStyle name="Normal 8 5 3 2 2" xfId="27332" xr:uid="{187CFFAF-75FE-4FF8-986F-24E1FF419792}"/>
    <cellStyle name="Normal 8 5 3 2 2 2" xfId="55261" xr:uid="{7D54A319-922D-4097-B38E-07DB479EC25F}"/>
    <cellStyle name="Normal 8 5 3 2 3" xfId="55260" xr:uid="{3BFF2DC7-51C5-4334-BD66-C3702D923829}"/>
    <cellStyle name="Normal 8 5 3 3" xfId="27333" xr:uid="{3E5F8AE3-1DB4-47C8-926B-2A478D292C5E}"/>
    <cellStyle name="Normal 8 5 3 3 2" xfId="55262" xr:uid="{D4A183B1-75DC-4B57-963C-5783E0E0D080}"/>
    <cellStyle name="Normal 8 5 3 4" xfId="55259" xr:uid="{5FDBE4A3-D657-4A79-BFC4-E430852E72C1}"/>
    <cellStyle name="Normal 8 5 4" xfId="27334" xr:uid="{CF087D7E-1BBF-4CCF-8248-F9099990A157}"/>
    <cellStyle name="Normal 8 5 4 2" xfId="27335" xr:uid="{666800EF-A3F1-4439-99B5-F8E9975F6467}"/>
    <cellStyle name="Normal 8 5 4 2 2" xfId="55264" xr:uid="{83C07393-7E6F-44B2-9FD6-396D013410FD}"/>
    <cellStyle name="Normal 8 5 4 3" xfId="55263" xr:uid="{AD4C39D7-D589-499F-B523-66CE2283B56A}"/>
    <cellStyle name="Normal 8 5 5" xfId="27336" xr:uid="{BA7639C6-E7BD-431B-BF34-2A216B0871F6}"/>
    <cellStyle name="Normal 8 5 5 2" xfId="55265" xr:uid="{FC21D11E-BF3D-4292-A54A-D7D39A4BABB1}"/>
    <cellStyle name="Normal 8 5 6" xfId="55250" xr:uid="{71A67023-C074-415F-95FF-D6A9A846FDED}"/>
    <cellStyle name="Normal 8 6" xfId="27337" xr:uid="{44FFC3E9-76ED-45F4-B016-74399C43A15E}"/>
    <cellStyle name="Normal 8 6 2" xfId="27338" xr:uid="{E920B311-CD2F-4BE2-9783-92F1D9D41CE9}"/>
    <cellStyle name="Normal 8 6 2 2" xfId="27339" xr:uid="{54701D52-B0A8-4C67-8529-CB60CACC1C08}"/>
    <cellStyle name="Normal 8 6 2 2 2" xfId="27340" xr:uid="{5309AE39-48F6-4E00-8F4C-7C51E8AB9D09}"/>
    <cellStyle name="Normal 8 6 2 2 2 2" xfId="55269" xr:uid="{0356C361-C1B1-49FE-9A77-DEBB08B9E379}"/>
    <cellStyle name="Normal 8 6 2 2 3" xfId="55268" xr:uid="{727D7DB5-432F-4ECC-9CE2-5C7C2D260F75}"/>
    <cellStyle name="Normal 8 6 2 3" xfId="27341" xr:uid="{5B540479-D5CF-4E85-9E71-360E68F4F02A}"/>
    <cellStyle name="Normal 8 6 2 3 2" xfId="55270" xr:uid="{901424AE-5A0D-46DC-8A1B-42B67FD63581}"/>
    <cellStyle name="Normal 8 6 2 4" xfId="55267" xr:uid="{4796536E-137A-4D72-BEEC-242626867C35}"/>
    <cellStyle name="Normal 8 6 3" xfId="27342" xr:uid="{254CC985-F69B-4783-B0CF-55D0AF6D5825}"/>
    <cellStyle name="Normal 8 6 3 2" xfId="27343" xr:uid="{31041130-786E-46C4-A8FC-15BC74CF1C6B}"/>
    <cellStyle name="Normal 8 6 3 2 2" xfId="55272" xr:uid="{5413D0A9-2606-4C91-91F1-5C589169B2EA}"/>
    <cellStyle name="Normal 8 6 3 3" xfId="55271" xr:uid="{3EC30662-1934-4004-B0F0-6189EF7EA5E0}"/>
    <cellStyle name="Normal 8 6 4" xfId="27344" xr:uid="{0D1B690C-2267-4190-9582-30F6717C56F6}"/>
    <cellStyle name="Normal 8 6 4 2" xfId="55273" xr:uid="{1421D58C-AFB9-4594-9126-53A443147342}"/>
    <cellStyle name="Normal 8 6 5" xfId="55266" xr:uid="{409E495D-78D7-445C-897D-2F2908D58C4D}"/>
    <cellStyle name="Normal 8 7" xfId="27345" xr:uid="{6E6779DB-0632-4CC7-9C4A-8C1A69F5E4D9}"/>
    <cellStyle name="Normal 8 7 2" xfId="27346" xr:uid="{153E6E5C-50AD-45FD-92A2-B0CD20553787}"/>
    <cellStyle name="Normal 8 7 2 2" xfId="27347" xr:uid="{AD2DEE52-6EDF-4D0F-B936-2CA897D4A0F8}"/>
    <cellStyle name="Normal 8 7 2 2 2" xfId="27348" xr:uid="{0A251612-3887-4FCD-B517-4603C9B00D6F}"/>
    <cellStyle name="Normal 8 7 2 2 2 2" xfId="55277" xr:uid="{8FD2B11A-8E56-40EF-9209-86A0C32C1C00}"/>
    <cellStyle name="Normal 8 7 2 2 3" xfId="55276" xr:uid="{33DE2C84-DE0F-4C31-B0D1-71D57745D2CC}"/>
    <cellStyle name="Normal 8 7 2 3" xfId="27349" xr:uid="{ECF47124-80C6-491E-89C7-88F4C7DE33BE}"/>
    <cellStyle name="Normal 8 7 2 3 2" xfId="55278" xr:uid="{602D6CB2-53D0-4948-BB1F-6595DD899AA2}"/>
    <cellStyle name="Normal 8 7 2 4" xfId="55275" xr:uid="{306ED40E-84B4-414F-8278-3E6C9B3E0772}"/>
    <cellStyle name="Normal 8 7 3" xfId="27350" xr:uid="{D95AC53A-72C4-4EA1-BEA8-DEC10D136A1E}"/>
    <cellStyle name="Normal 8 7 3 2" xfId="27351" xr:uid="{AE6BE676-79A0-4AA4-8AF0-88123C67E59E}"/>
    <cellStyle name="Normal 8 7 3 2 2" xfId="55280" xr:uid="{F543F5C5-0D6E-4753-9698-0C947120EF39}"/>
    <cellStyle name="Normal 8 7 3 3" xfId="55279" xr:uid="{30275323-3457-4230-9526-176335181756}"/>
    <cellStyle name="Normal 8 7 4" xfId="27352" xr:uid="{728F37B5-CA1F-4A3D-A68F-18080EDCA436}"/>
    <cellStyle name="Normal 8 7 4 2" xfId="55281" xr:uid="{2C00A7CA-BA49-4DF4-A3D3-718826284561}"/>
    <cellStyle name="Normal 8 7 5" xfId="55274" xr:uid="{40CECB17-3B35-4F1F-8791-9859CAB257E4}"/>
    <cellStyle name="Normal 8 8" xfId="27353" xr:uid="{93D97427-14AA-482F-BE7A-25D375623510}"/>
    <cellStyle name="Normal 8 8 2" xfId="27354" xr:uid="{00B9C7E8-C016-4B2A-8995-AC21FB950D9F}"/>
    <cellStyle name="Normal 8 8 2 2" xfId="27355" xr:uid="{FF647A0B-A699-4C07-911F-F6F60E735103}"/>
    <cellStyle name="Normal 8 8 2 2 2" xfId="55284" xr:uid="{314D220A-B494-4952-BF51-2F854E45329E}"/>
    <cellStyle name="Normal 8 8 2 3" xfId="55283" xr:uid="{AD2CBC68-1A2C-472C-B425-1F1E4C2F8677}"/>
    <cellStyle name="Normal 8 8 3" xfId="27356" xr:uid="{D7804828-C4D0-4F3B-BF14-A2E31CB28E88}"/>
    <cellStyle name="Normal 8 8 3 2" xfId="55285" xr:uid="{4742FF38-0ED3-4B27-B124-1A4E54B00FCA}"/>
    <cellStyle name="Normal 8 8 4" xfId="55282" xr:uid="{51B3373D-EED0-4396-ABDF-EDE586FA3B29}"/>
    <cellStyle name="Normal 8 9" xfId="27357" xr:uid="{415086C8-4F01-4CD7-BA5C-64288FC19339}"/>
    <cellStyle name="Normal 8 9 2" xfId="27358" xr:uid="{107E532D-CEA7-4C0B-9BC2-016208D663EC}"/>
    <cellStyle name="Normal 8 9 2 2" xfId="55287" xr:uid="{7F87EF94-FB94-409F-AD60-49FAD7A0808F}"/>
    <cellStyle name="Normal 8 9 3" xfId="55286" xr:uid="{624E9670-49B5-49B5-B1F1-1233485D3373}"/>
    <cellStyle name="Normal 9" xfId="148" xr:uid="{ABC15472-0098-430F-9555-3D71DA46AB17}"/>
    <cellStyle name="Normal 9 10" xfId="27359" xr:uid="{A6B6CC16-5AFA-4D70-B02F-AB355D1C81FC}"/>
    <cellStyle name="Normal 9 10 2" xfId="55288" xr:uid="{66FD8F75-2451-417C-987F-8194AB0A79D6}"/>
    <cellStyle name="Normal 9 11" xfId="28131" xr:uid="{2A191F43-2B74-43FA-8BB4-ECF002111CB5}"/>
    <cellStyle name="Normal 9 2" xfId="226" xr:uid="{8B209A96-7C39-4508-B67A-D0CDCF7BDC56}"/>
    <cellStyle name="Normal 9 2 10" xfId="28208" xr:uid="{654B1E08-CE23-4A39-BB13-134053844679}"/>
    <cellStyle name="Normal 9 2 2" xfId="381" xr:uid="{AAF8F310-CD09-41F9-A488-99F9953530CB}"/>
    <cellStyle name="Normal 9 2 2 2" xfId="728" xr:uid="{A7E116F9-65EB-454A-9EB9-BC3F0BF6B1DA}"/>
    <cellStyle name="Normal 9 2 2 2 2" xfId="27360" xr:uid="{B62C1B6E-01E5-4005-A7C8-ED9F66A7F082}"/>
    <cellStyle name="Normal 9 2 2 2 2 2" xfId="27361" xr:uid="{6D8F9D0B-118A-4A39-93BE-F32019F6D32F}"/>
    <cellStyle name="Normal 9 2 2 2 2 2 2" xfId="27362" xr:uid="{E21E0755-D359-4D8C-9B79-E4E9FEEE94E1}"/>
    <cellStyle name="Normal 9 2 2 2 2 2 2 2" xfId="27363" xr:uid="{415F9B15-5142-487D-9FFD-07546DE88392}"/>
    <cellStyle name="Normal 9 2 2 2 2 2 2 2 2" xfId="27364" xr:uid="{21500891-88CC-4777-9AC5-9AFF4B2CFF6A}"/>
    <cellStyle name="Normal 9 2 2 2 2 2 2 2 2 2" xfId="55293" xr:uid="{36A743DF-461B-427A-8DE5-A1EB33FD0D05}"/>
    <cellStyle name="Normal 9 2 2 2 2 2 2 2 3" xfId="55292" xr:uid="{634A2B94-91C8-4CC7-92C8-C664BC646D04}"/>
    <cellStyle name="Normal 9 2 2 2 2 2 2 3" xfId="27365" xr:uid="{F92783C4-8B17-474D-B95C-B4F4995C1761}"/>
    <cellStyle name="Normal 9 2 2 2 2 2 2 3 2" xfId="55294" xr:uid="{95751C93-1606-4649-B8C0-424BC86F6DD9}"/>
    <cellStyle name="Normal 9 2 2 2 2 2 2 4" xfId="55291" xr:uid="{C20D8B54-2B3A-4E3D-951A-FF6D97EC7DAD}"/>
    <cellStyle name="Normal 9 2 2 2 2 2 3" xfId="27366" xr:uid="{6D58548A-41F1-4BEB-835C-4745FFB25CD1}"/>
    <cellStyle name="Normal 9 2 2 2 2 2 3 2" xfId="27367" xr:uid="{011619FA-2E25-4F63-BE10-2B397E5D2C23}"/>
    <cellStyle name="Normal 9 2 2 2 2 2 3 2 2" xfId="55296" xr:uid="{8092F4A0-D116-4B16-B676-052BD6399D4D}"/>
    <cellStyle name="Normal 9 2 2 2 2 2 3 3" xfId="55295" xr:uid="{F11759D2-5920-4938-B8FD-F2F9CBD61881}"/>
    <cellStyle name="Normal 9 2 2 2 2 2 4" xfId="27368" xr:uid="{15B5BBDA-1683-4A59-809A-4C39AD398C45}"/>
    <cellStyle name="Normal 9 2 2 2 2 2 4 2" xfId="55297" xr:uid="{1838DA3B-3758-4FD9-BB98-3A8562D69DEC}"/>
    <cellStyle name="Normal 9 2 2 2 2 2 5" xfId="55290" xr:uid="{9F386646-1CB6-4FC9-B81E-6221E782FC62}"/>
    <cellStyle name="Normal 9 2 2 2 2 3" xfId="27369" xr:uid="{6D7C7A17-586C-4981-9F62-F1F38A9686A3}"/>
    <cellStyle name="Normal 9 2 2 2 2 3 2" xfId="27370" xr:uid="{AFE355B1-C52F-4D15-8533-FF10E306BD1B}"/>
    <cellStyle name="Normal 9 2 2 2 2 3 2 2" xfId="27371" xr:uid="{29FB4686-5908-459D-9622-7B98368AB94D}"/>
    <cellStyle name="Normal 9 2 2 2 2 3 2 2 2" xfId="55300" xr:uid="{EFD82472-0E0F-4D27-B80C-00AEA4A633D6}"/>
    <cellStyle name="Normal 9 2 2 2 2 3 2 3" xfId="55299" xr:uid="{F63F50B5-5B30-42E4-91EA-AB3787A00476}"/>
    <cellStyle name="Normal 9 2 2 2 2 3 3" xfId="27372" xr:uid="{1865E997-015E-408D-9AD2-C451B32DCFEF}"/>
    <cellStyle name="Normal 9 2 2 2 2 3 3 2" xfId="55301" xr:uid="{0FC3D729-9B20-45D3-A8FF-74662DDECBBE}"/>
    <cellStyle name="Normal 9 2 2 2 2 3 4" xfId="55298" xr:uid="{84744D08-94DD-456A-909A-32C7C2DFD940}"/>
    <cellStyle name="Normal 9 2 2 2 2 4" xfId="27373" xr:uid="{34CC835E-0048-4FB3-AB10-185A79DD0468}"/>
    <cellStyle name="Normal 9 2 2 2 2 4 2" xfId="27374" xr:uid="{FC4E29C7-972F-4C48-B705-3F23F7F0AE46}"/>
    <cellStyle name="Normal 9 2 2 2 2 4 2 2" xfId="55303" xr:uid="{7C32AEA8-491E-438F-83B2-A6CEFB7A7545}"/>
    <cellStyle name="Normal 9 2 2 2 2 4 3" xfId="55302" xr:uid="{6FA132EB-92BF-42A1-8F1B-CF3C13D27C66}"/>
    <cellStyle name="Normal 9 2 2 2 2 5" xfId="27375" xr:uid="{0A9E8D82-986A-4112-B13C-DFEDE3A5FB98}"/>
    <cellStyle name="Normal 9 2 2 2 2 5 2" xfId="55304" xr:uid="{33DE170C-F9E6-432F-BF77-EEBEDE0FD972}"/>
    <cellStyle name="Normal 9 2 2 2 2 6" xfId="55289" xr:uid="{D5BF0597-1A0F-45BF-B908-4A283AF9626B}"/>
    <cellStyle name="Normal 9 2 2 2 3" xfId="27376" xr:uid="{B9FD7B85-3834-4382-A657-63730171DC9C}"/>
    <cellStyle name="Normal 9 2 2 2 3 2" xfId="27377" xr:uid="{297B1ABB-0C1C-4F35-A4AD-0D344396B7D9}"/>
    <cellStyle name="Normal 9 2 2 2 3 2 2" xfId="27378" xr:uid="{2D181829-2AE1-4B27-B79D-9A6A996B7851}"/>
    <cellStyle name="Normal 9 2 2 2 3 2 2 2" xfId="27379" xr:uid="{AAB4E641-4C33-4382-AF1D-AC6412281381}"/>
    <cellStyle name="Normal 9 2 2 2 3 2 2 2 2" xfId="55308" xr:uid="{4537049F-BC8F-4BE1-867E-9303EC33F5E8}"/>
    <cellStyle name="Normal 9 2 2 2 3 2 2 3" xfId="55307" xr:uid="{7EE8A98A-A75E-4107-930E-467FF8682A00}"/>
    <cellStyle name="Normal 9 2 2 2 3 2 3" xfId="27380" xr:uid="{1D13A9C8-CCE4-4C13-AA17-737C39976AB8}"/>
    <cellStyle name="Normal 9 2 2 2 3 2 3 2" xfId="55309" xr:uid="{BCAFEFF4-24A0-430A-B215-FE4326BADDE9}"/>
    <cellStyle name="Normal 9 2 2 2 3 2 4" xfId="55306" xr:uid="{CDC84A25-0846-4382-B122-EE7BFBD2BA28}"/>
    <cellStyle name="Normal 9 2 2 2 3 3" xfId="27381" xr:uid="{141D04DA-B90F-49DA-812A-A9F3DC386171}"/>
    <cellStyle name="Normal 9 2 2 2 3 3 2" xfId="27382" xr:uid="{3214F54C-E1B1-4366-BADC-7E2722CE9FEE}"/>
    <cellStyle name="Normal 9 2 2 2 3 3 2 2" xfId="55311" xr:uid="{2673EA86-A349-4488-A1B0-7370A2BCD349}"/>
    <cellStyle name="Normal 9 2 2 2 3 3 3" xfId="55310" xr:uid="{BFF698DD-2FDE-4EEE-9D6B-292E45CD1AB9}"/>
    <cellStyle name="Normal 9 2 2 2 3 4" xfId="27383" xr:uid="{B65E628A-73B0-48E8-8ABA-D6CB5326C133}"/>
    <cellStyle name="Normal 9 2 2 2 3 4 2" xfId="55312" xr:uid="{584544E6-7F1B-426D-9EA9-6973183EA319}"/>
    <cellStyle name="Normal 9 2 2 2 3 5" xfId="55305" xr:uid="{C7234AEC-BB21-4C27-A98D-27430F52B3D7}"/>
    <cellStyle name="Normal 9 2 2 2 4" xfId="27384" xr:uid="{750A8D51-F102-4A72-8F33-CC4BDB1B32EE}"/>
    <cellStyle name="Normal 9 2 2 2 4 2" xfId="27385" xr:uid="{BB3EAFE6-74BF-467A-B211-8201F205AAEE}"/>
    <cellStyle name="Normal 9 2 2 2 4 2 2" xfId="27386" xr:uid="{2CA32C59-6647-46DE-A9B4-185836FEA049}"/>
    <cellStyle name="Normal 9 2 2 2 4 2 2 2" xfId="27387" xr:uid="{95041FB0-05EE-4AC7-B931-79B2B02E81B5}"/>
    <cellStyle name="Normal 9 2 2 2 4 2 2 2 2" xfId="55316" xr:uid="{3EED0E74-B550-4840-90C5-4D96A2930F97}"/>
    <cellStyle name="Normal 9 2 2 2 4 2 2 3" xfId="55315" xr:uid="{64E2DA2F-8289-4473-8940-08CA9B7DDA22}"/>
    <cellStyle name="Normal 9 2 2 2 4 2 3" xfId="27388" xr:uid="{3F602D2B-5D80-4DDE-8A9F-C04002B3BC02}"/>
    <cellStyle name="Normal 9 2 2 2 4 2 3 2" xfId="55317" xr:uid="{5D9221EC-FFB1-47E4-BDC1-2AC3ED3D0A5C}"/>
    <cellStyle name="Normal 9 2 2 2 4 2 4" xfId="55314" xr:uid="{39CB5637-3E88-416D-9E64-6117E61036E7}"/>
    <cellStyle name="Normal 9 2 2 2 4 3" xfId="27389" xr:uid="{C52D8C41-13B3-48D7-BA13-6AF96B6270A9}"/>
    <cellStyle name="Normal 9 2 2 2 4 3 2" xfId="27390" xr:uid="{9AB75897-526B-4DFF-A8B4-A85069467293}"/>
    <cellStyle name="Normal 9 2 2 2 4 3 2 2" xfId="55319" xr:uid="{0570A93B-E076-460F-82B8-E5738C0B1C13}"/>
    <cellStyle name="Normal 9 2 2 2 4 3 3" xfId="55318" xr:uid="{6FF3E0F9-288C-4781-8BCD-97DD333E204F}"/>
    <cellStyle name="Normal 9 2 2 2 4 4" xfId="27391" xr:uid="{F621BC84-01EC-43E3-8EC7-AE363E89CE28}"/>
    <cellStyle name="Normal 9 2 2 2 4 4 2" xfId="55320" xr:uid="{42A93E9D-E803-40C0-961A-EFAA76D99FD1}"/>
    <cellStyle name="Normal 9 2 2 2 4 5" xfId="55313" xr:uid="{D4375AD5-D372-4CB8-8EDE-E8DD7F73B671}"/>
    <cellStyle name="Normal 9 2 2 2 5" xfId="27392" xr:uid="{73A696C0-9D29-4DEE-B5B1-B57629AFEA7B}"/>
    <cellStyle name="Normal 9 2 2 2 5 2" xfId="27393" xr:uid="{680CB0A5-D92B-43D0-9D8B-04E0615C5D53}"/>
    <cellStyle name="Normal 9 2 2 2 5 2 2" xfId="27394" xr:uid="{18DA1A2E-A155-4D03-813D-A771734BF261}"/>
    <cellStyle name="Normal 9 2 2 2 5 2 2 2" xfId="55323" xr:uid="{F453FA4A-B2C4-48D4-8794-3DACBB20E835}"/>
    <cellStyle name="Normal 9 2 2 2 5 2 3" xfId="55322" xr:uid="{C8C02A63-0146-4EB5-B4D3-F83B540C5D48}"/>
    <cellStyle name="Normal 9 2 2 2 5 3" xfId="27395" xr:uid="{03E9273B-F955-4AAE-9803-19C6C14D743B}"/>
    <cellStyle name="Normal 9 2 2 2 5 3 2" xfId="55324" xr:uid="{9EC2CA74-99CE-4551-BA59-12A81B42C2C2}"/>
    <cellStyle name="Normal 9 2 2 2 5 4" xfId="55321" xr:uid="{016FA5CA-4510-431E-AF70-152B74474FBE}"/>
    <cellStyle name="Normal 9 2 2 2 6" xfId="27396" xr:uid="{37D09E6A-1FE1-4B87-B86B-3A2984A73E57}"/>
    <cellStyle name="Normal 9 2 2 2 6 2" xfId="27397" xr:uid="{1CB7B6B6-EE92-432B-AF65-A9E6004225A1}"/>
    <cellStyle name="Normal 9 2 2 2 6 2 2" xfId="55326" xr:uid="{4BC5C48D-B215-4CF8-9BB3-629150DC5DE8}"/>
    <cellStyle name="Normal 9 2 2 2 6 3" xfId="55325" xr:uid="{1298DD0B-7D87-4CB1-8A49-DB8C8EE8284B}"/>
    <cellStyle name="Normal 9 2 2 2 7" xfId="27398" xr:uid="{1EA07182-6B61-4AC5-B89B-FCF453BC3E36}"/>
    <cellStyle name="Normal 9 2 2 2 7 2" xfId="55327" xr:uid="{1C90D03C-D1E3-4E56-AB1E-C72D8D579AC9}"/>
    <cellStyle name="Normal 9 2 2 2 8" xfId="28707" xr:uid="{8DD6DB97-FD2E-4C61-A922-CC87B63127CC}"/>
    <cellStyle name="Normal 9 2 2 3" xfId="27399" xr:uid="{9716CD98-D011-4935-87F0-10130217CA59}"/>
    <cellStyle name="Normal 9 2 2 3 2" xfId="27400" xr:uid="{37531246-BC64-49B7-B3DC-CB1D77AE6D9A}"/>
    <cellStyle name="Normal 9 2 2 3 2 2" xfId="27401" xr:uid="{B8F4B5C8-EF71-4CE1-9048-BDDD6A0E0F63}"/>
    <cellStyle name="Normal 9 2 2 3 2 2 2" xfId="27402" xr:uid="{71FC3228-64F7-42E0-A351-76A592AAAA40}"/>
    <cellStyle name="Normal 9 2 2 3 2 2 2 2" xfId="27403" xr:uid="{01D6DE29-8A0F-49AA-A2F9-0D4F7A7280AE}"/>
    <cellStyle name="Normal 9 2 2 3 2 2 2 2 2" xfId="55332" xr:uid="{BDBCA330-FD77-47C9-8AEF-21B80684BD2B}"/>
    <cellStyle name="Normal 9 2 2 3 2 2 2 3" xfId="55331" xr:uid="{C1CBF0C1-FA39-41AF-AD53-E05466DED706}"/>
    <cellStyle name="Normal 9 2 2 3 2 2 3" xfId="27404" xr:uid="{7BEF4569-92BB-47B9-9A9D-3858420810EB}"/>
    <cellStyle name="Normal 9 2 2 3 2 2 3 2" xfId="55333" xr:uid="{CBA999E2-295B-4DBE-AA82-31A6B4C06552}"/>
    <cellStyle name="Normal 9 2 2 3 2 2 4" xfId="55330" xr:uid="{F6B37702-CD70-4E95-8307-2327FA10F0B9}"/>
    <cellStyle name="Normal 9 2 2 3 2 3" xfId="27405" xr:uid="{706DFF00-450A-402F-9C83-027E6C491790}"/>
    <cellStyle name="Normal 9 2 2 3 2 3 2" xfId="27406" xr:uid="{E1157494-F837-4FC4-BE99-E68E123D8651}"/>
    <cellStyle name="Normal 9 2 2 3 2 3 2 2" xfId="55335" xr:uid="{883873EB-7FBA-407A-9FE7-AB02D48F6225}"/>
    <cellStyle name="Normal 9 2 2 3 2 3 3" xfId="55334" xr:uid="{B8B75112-6724-4F9A-BCDC-F4FC069AA18D}"/>
    <cellStyle name="Normal 9 2 2 3 2 4" xfId="27407" xr:uid="{B76C9854-4732-4AC1-9E9F-080A3503B54D}"/>
    <cellStyle name="Normal 9 2 2 3 2 4 2" xfId="55336" xr:uid="{F52FD8F1-1FFD-4840-A0AA-4BE92D0E18DD}"/>
    <cellStyle name="Normal 9 2 2 3 2 5" xfId="55329" xr:uid="{F4DB76E9-6BB1-46AE-8BA4-53F76B8E7A66}"/>
    <cellStyle name="Normal 9 2 2 3 3" xfId="27408" xr:uid="{62ACD450-E282-4817-A6F0-3FA5A601EAC2}"/>
    <cellStyle name="Normal 9 2 2 3 3 2" xfId="27409" xr:uid="{CE3ED183-BAA3-4118-9090-7F44F46E815D}"/>
    <cellStyle name="Normal 9 2 2 3 3 2 2" xfId="27410" xr:uid="{9D806135-9B8C-4D9B-8189-C74BFEEA7A49}"/>
    <cellStyle name="Normal 9 2 2 3 3 2 2 2" xfId="55339" xr:uid="{F78723E7-2751-4FD6-9C5D-009BEE529A9C}"/>
    <cellStyle name="Normal 9 2 2 3 3 2 3" xfId="55338" xr:uid="{A44D6ED2-9EB5-468C-9CF1-53AA4ECD1D7D}"/>
    <cellStyle name="Normal 9 2 2 3 3 3" xfId="27411" xr:uid="{0ECB797C-ED4A-4B04-AB35-AE793CCF7011}"/>
    <cellStyle name="Normal 9 2 2 3 3 3 2" xfId="55340" xr:uid="{954FB177-F1CB-49E1-863D-63E269D67024}"/>
    <cellStyle name="Normal 9 2 2 3 3 4" xfId="55337" xr:uid="{FDD940EA-1FBE-4E83-A94F-B60BDBF5881E}"/>
    <cellStyle name="Normal 9 2 2 3 4" xfId="27412" xr:uid="{3B034460-0374-4E42-8492-2BF1998D73E3}"/>
    <cellStyle name="Normal 9 2 2 3 4 2" xfId="27413" xr:uid="{7B9F1E71-690C-46DB-BF1C-01DCF4E2D736}"/>
    <cellStyle name="Normal 9 2 2 3 4 2 2" xfId="55342" xr:uid="{6A23CD47-02BB-4F33-8011-606ABAC39E3E}"/>
    <cellStyle name="Normal 9 2 2 3 4 3" xfId="55341" xr:uid="{DABE1A7D-24C9-4E6F-AAD7-70AF40E911E5}"/>
    <cellStyle name="Normal 9 2 2 3 5" xfId="27414" xr:uid="{DBF93C76-B506-4745-AEE7-D79B818CF83C}"/>
    <cellStyle name="Normal 9 2 2 3 5 2" xfId="55343" xr:uid="{2A91C5B5-6427-42EF-B4BF-2E88C1923AFC}"/>
    <cellStyle name="Normal 9 2 2 3 6" xfId="55328" xr:uid="{48EA5207-43B9-4DEF-A9BE-4E0F64FFACC9}"/>
    <cellStyle name="Normal 9 2 2 4" xfId="27415" xr:uid="{53B1B271-6F5D-420D-9535-C66E289A2BF6}"/>
    <cellStyle name="Normal 9 2 2 4 2" xfId="27416" xr:uid="{83BA3228-6812-4118-A37A-2D4DAACB2680}"/>
    <cellStyle name="Normal 9 2 2 4 2 2" xfId="27417" xr:uid="{C8F179AD-6A85-4B0C-A861-96B74DDEEABA}"/>
    <cellStyle name="Normal 9 2 2 4 2 2 2" xfId="27418" xr:uid="{AFEF018A-A3A3-4B3D-ABC0-E3E249845526}"/>
    <cellStyle name="Normal 9 2 2 4 2 2 2 2" xfId="55347" xr:uid="{E758B385-8425-4098-A819-8475351D0AE5}"/>
    <cellStyle name="Normal 9 2 2 4 2 2 3" xfId="55346" xr:uid="{18B6F853-7598-48A6-A0B0-E80B7FAC53FC}"/>
    <cellStyle name="Normal 9 2 2 4 2 3" xfId="27419" xr:uid="{B4700E6F-6BCC-451D-83F5-AD6CA82A3F82}"/>
    <cellStyle name="Normal 9 2 2 4 2 3 2" xfId="55348" xr:uid="{DED2309C-E573-400E-A066-697DF7384026}"/>
    <cellStyle name="Normal 9 2 2 4 2 4" xfId="55345" xr:uid="{D311F03B-41D0-429D-9670-9CFBE0A5F03B}"/>
    <cellStyle name="Normal 9 2 2 4 3" xfId="27420" xr:uid="{87A16AD4-DDA3-44C7-84F1-1260E975B1B1}"/>
    <cellStyle name="Normal 9 2 2 4 3 2" xfId="27421" xr:uid="{D7A7A6F3-09B1-4A84-BB17-FDD0EF75A8D3}"/>
    <cellStyle name="Normal 9 2 2 4 3 2 2" xfId="55350" xr:uid="{DFD651D0-2E86-4761-9D96-B6041B591E88}"/>
    <cellStyle name="Normal 9 2 2 4 3 3" xfId="55349" xr:uid="{18C34E84-F316-4057-8942-53883918BA4D}"/>
    <cellStyle name="Normal 9 2 2 4 4" xfId="27422" xr:uid="{048ECC80-6285-433C-B30A-8525BE10335B}"/>
    <cellStyle name="Normal 9 2 2 4 4 2" xfId="55351" xr:uid="{71AA8CB2-C68A-43D6-88F8-AAF918BD9000}"/>
    <cellStyle name="Normal 9 2 2 4 5" xfId="55344" xr:uid="{3B9F3605-B2C1-4856-B46A-7AB6F17D3AF8}"/>
    <cellStyle name="Normal 9 2 2 5" xfId="27423" xr:uid="{44F6C357-C981-42FC-8075-A6E1CFB66F63}"/>
    <cellStyle name="Normal 9 2 2 5 2" xfId="27424" xr:uid="{C68EBA98-8514-4E3C-9F5C-5F099E54D8BF}"/>
    <cellStyle name="Normal 9 2 2 5 2 2" xfId="27425" xr:uid="{8AE7025E-669D-46B6-821C-FA0A466B5B24}"/>
    <cellStyle name="Normal 9 2 2 5 2 2 2" xfId="27426" xr:uid="{E7879919-320C-405A-882D-855363880467}"/>
    <cellStyle name="Normal 9 2 2 5 2 2 2 2" xfId="55355" xr:uid="{CA1F7DDD-B532-474C-B79C-B22121A40C9D}"/>
    <cellStyle name="Normal 9 2 2 5 2 2 3" xfId="55354" xr:uid="{C00E4FAA-D2EC-4A70-AE30-03BF1F47EB85}"/>
    <cellStyle name="Normal 9 2 2 5 2 3" xfId="27427" xr:uid="{24CE7340-A4CE-44C1-8933-F3D2F9AF383C}"/>
    <cellStyle name="Normal 9 2 2 5 2 3 2" xfId="55356" xr:uid="{6B908269-D90C-4642-80EF-D5A9A38E45CE}"/>
    <cellStyle name="Normal 9 2 2 5 2 4" xfId="55353" xr:uid="{1F3161DC-6050-4EC5-9FB3-721F71D3306E}"/>
    <cellStyle name="Normal 9 2 2 5 3" xfId="27428" xr:uid="{2AA92889-8727-497E-AAAB-779B8758E0CE}"/>
    <cellStyle name="Normal 9 2 2 5 3 2" xfId="27429" xr:uid="{42D31783-2EEE-40BF-8187-19F37450EF04}"/>
    <cellStyle name="Normal 9 2 2 5 3 2 2" xfId="55358" xr:uid="{50A19D89-D185-4971-8FBE-4583E33574E2}"/>
    <cellStyle name="Normal 9 2 2 5 3 3" xfId="55357" xr:uid="{3BB3765C-58AB-46B7-8ACC-58A25F1B1646}"/>
    <cellStyle name="Normal 9 2 2 5 4" xfId="27430" xr:uid="{454D8548-A13B-45B4-AF74-7BC45E0B7CC3}"/>
    <cellStyle name="Normal 9 2 2 5 4 2" xfId="55359" xr:uid="{2B3C3540-13D9-4366-86B8-995E28C9408C}"/>
    <cellStyle name="Normal 9 2 2 5 5" xfId="55352" xr:uid="{D66195BD-0CA7-4B3E-8862-5A2357C24938}"/>
    <cellStyle name="Normal 9 2 2 6" xfId="27431" xr:uid="{1D925FF8-D132-453E-97EE-277C30731736}"/>
    <cellStyle name="Normal 9 2 2 6 2" xfId="27432" xr:uid="{226FA828-64A1-432B-9778-C5F396B560ED}"/>
    <cellStyle name="Normal 9 2 2 6 2 2" xfId="27433" xr:uid="{7DAACCCC-BE2C-4587-84D4-AC3FF78F2217}"/>
    <cellStyle name="Normal 9 2 2 6 2 2 2" xfId="55362" xr:uid="{CB01C13C-2447-4378-9D72-2F6B4FFC69D5}"/>
    <cellStyle name="Normal 9 2 2 6 2 3" xfId="55361" xr:uid="{F70C8B22-19FD-4346-9F41-B7FCD5E0134D}"/>
    <cellStyle name="Normal 9 2 2 6 3" xfId="27434" xr:uid="{69FF18E9-2370-4FBE-8EEC-B9A4041A4424}"/>
    <cellStyle name="Normal 9 2 2 6 3 2" xfId="55363" xr:uid="{2E118B4B-B4D2-45F2-A434-82A0D58DAD36}"/>
    <cellStyle name="Normal 9 2 2 6 4" xfId="55360" xr:uid="{51886374-54E1-4632-9DCA-914DCCFA6129}"/>
    <cellStyle name="Normal 9 2 2 7" xfId="27435" xr:uid="{DACBE844-D558-4506-80FB-4EC019C250BE}"/>
    <cellStyle name="Normal 9 2 2 7 2" xfId="27436" xr:uid="{B803C286-0DDA-4653-81C0-30A73C2BF37E}"/>
    <cellStyle name="Normal 9 2 2 7 2 2" xfId="55365" xr:uid="{F148A056-AB5E-4DBD-A2E8-83247AD9A232}"/>
    <cellStyle name="Normal 9 2 2 7 3" xfId="55364" xr:uid="{DBD35C80-0EF9-40F4-9189-DB8A949AD849}"/>
    <cellStyle name="Normal 9 2 2 8" xfId="27437" xr:uid="{DC2050BB-E996-4952-AF67-CBCFFA277CA7}"/>
    <cellStyle name="Normal 9 2 2 8 2" xfId="55366" xr:uid="{293281A6-7090-483F-B92B-ABE9B36F34EC}"/>
    <cellStyle name="Normal 9 2 2 9" xfId="28362" xr:uid="{7E6D188C-5890-408C-87BD-648848F65E8D}"/>
    <cellStyle name="Normal 9 2 3" xfId="574" xr:uid="{F444772B-3444-4799-8609-1443BDABC1E2}"/>
    <cellStyle name="Normal 9 2 3 2" xfId="27438" xr:uid="{9366B466-9A1D-455B-8F12-A504614E6030}"/>
    <cellStyle name="Normal 9 2 3 2 2" xfId="27439" xr:uid="{3D3F6B39-EBC1-4172-9581-880C79934360}"/>
    <cellStyle name="Normal 9 2 3 2 2 2" xfId="27440" xr:uid="{CB4B0332-2950-4015-B4F9-2AF2A50D98C1}"/>
    <cellStyle name="Normal 9 2 3 2 2 2 2" xfId="27441" xr:uid="{F940C35F-2C1D-4B04-9708-325C1F8ED15D}"/>
    <cellStyle name="Normal 9 2 3 2 2 2 2 2" xfId="27442" xr:uid="{CBB7C9C6-CA3C-4BBB-A375-D015CFF873CF}"/>
    <cellStyle name="Normal 9 2 3 2 2 2 2 2 2" xfId="55371" xr:uid="{ED22EA4C-1330-42E2-B213-0B2D247A4555}"/>
    <cellStyle name="Normal 9 2 3 2 2 2 2 3" xfId="55370" xr:uid="{0ACE70F2-691A-4F3F-ABA2-D583B4557F0E}"/>
    <cellStyle name="Normal 9 2 3 2 2 2 3" xfId="27443" xr:uid="{7A06A255-96C6-443A-A07F-93C9F1199273}"/>
    <cellStyle name="Normal 9 2 3 2 2 2 3 2" xfId="55372" xr:uid="{5D71332A-9B3A-46B3-B87E-54186A551E44}"/>
    <cellStyle name="Normal 9 2 3 2 2 2 4" xfId="55369" xr:uid="{2849DC8F-0890-4FF5-A811-40461FBADE01}"/>
    <cellStyle name="Normal 9 2 3 2 2 3" xfId="27444" xr:uid="{6D076440-CCF6-46C8-88B6-85DCA9A836D7}"/>
    <cellStyle name="Normal 9 2 3 2 2 3 2" xfId="27445" xr:uid="{98BB89B1-CC07-4AD6-876B-71D50E5E2E0A}"/>
    <cellStyle name="Normal 9 2 3 2 2 3 2 2" xfId="55374" xr:uid="{923FEB2F-F512-4242-AF84-2C0259F7F904}"/>
    <cellStyle name="Normal 9 2 3 2 2 3 3" xfId="55373" xr:uid="{8D8B6D73-7630-43EB-B9B9-C3041CE19A67}"/>
    <cellStyle name="Normal 9 2 3 2 2 4" xfId="27446" xr:uid="{E30FB36C-4B49-49EF-991E-53699D7B07BD}"/>
    <cellStyle name="Normal 9 2 3 2 2 4 2" xfId="55375" xr:uid="{E74A1406-8EF3-4B7D-B7BE-AD08410EF12F}"/>
    <cellStyle name="Normal 9 2 3 2 2 5" xfId="55368" xr:uid="{289D86CB-B8A9-4B5E-82AA-6F60AFD0EA3A}"/>
    <cellStyle name="Normal 9 2 3 2 3" xfId="27447" xr:uid="{58828033-642D-490B-8CAA-C30543548E08}"/>
    <cellStyle name="Normal 9 2 3 2 3 2" xfId="27448" xr:uid="{D72D3133-9A75-4816-8D7E-53AB52A71FC1}"/>
    <cellStyle name="Normal 9 2 3 2 3 2 2" xfId="27449" xr:uid="{074516A4-9A03-4A12-B853-9C5A78845A3D}"/>
    <cellStyle name="Normal 9 2 3 2 3 2 2 2" xfId="55378" xr:uid="{F8B12E83-1DCE-4490-81AC-7921A6F20BF8}"/>
    <cellStyle name="Normal 9 2 3 2 3 2 3" xfId="55377" xr:uid="{3667A270-FAEC-436C-8E61-BF0C49A13B7A}"/>
    <cellStyle name="Normal 9 2 3 2 3 3" xfId="27450" xr:uid="{974A3B28-E99B-4B22-A211-6D6A0F60BD68}"/>
    <cellStyle name="Normal 9 2 3 2 3 3 2" xfId="55379" xr:uid="{42C6A712-D7FF-4536-8CA7-3C33234891F7}"/>
    <cellStyle name="Normal 9 2 3 2 3 4" xfId="55376" xr:uid="{02233CBE-F259-4474-BF9D-6FE6F4C383D4}"/>
    <cellStyle name="Normal 9 2 3 2 4" xfId="27451" xr:uid="{56E54E70-C64D-434D-8F7C-5AA0CC0134CA}"/>
    <cellStyle name="Normal 9 2 3 2 4 2" xfId="27452" xr:uid="{15D72195-94B3-4A02-93FF-9739F8091F99}"/>
    <cellStyle name="Normal 9 2 3 2 4 2 2" xfId="55381" xr:uid="{C8441A04-AD72-4105-8DF0-CBA91FA59C88}"/>
    <cellStyle name="Normal 9 2 3 2 4 3" xfId="55380" xr:uid="{544FA47E-64BC-4946-9029-4FFB0A682616}"/>
    <cellStyle name="Normal 9 2 3 2 5" xfId="27453" xr:uid="{7FD0DEEF-50A8-47DD-AFB2-C84493B7F050}"/>
    <cellStyle name="Normal 9 2 3 2 5 2" xfId="55382" xr:uid="{FA269179-DCA8-4A28-81FE-E3778646F9E1}"/>
    <cellStyle name="Normal 9 2 3 2 6" xfId="55367" xr:uid="{B80081F5-200E-4BE9-BC1B-C07511B3F49B}"/>
    <cellStyle name="Normal 9 2 3 3" xfId="27454" xr:uid="{7EB39096-7F62-4B11-A160-5AC8E831D087}"/>
    <cellStyle name="Normal 9 2 3 3 2" xfId="27455" xr:uid="{40296080-303C-4C53-A7AF-464CDFEC0798}"/>
    <cellStyle name="Normal 9 2 3 3 2 2" xfId="27456" xr:uid="{7BAA2CEF-BE00-4B0C-B645-949D305C9BC2}"/>
    <cellStyle name="Normal 9 2 3 3 2 2 2" xfId="27457" xr:uid="{79C3779C-B826-4C48-8375-7DE36B4075F0}"/>
    <cellStyle name="Normal 9 2 3 3 2 2 2 2" xfId="55386" xr:uid="{AB7D3718-2B05-4906-8EB0-01D0136E4651}"/>
    <cellStyle name="Normal 9 2 3 3 2 2 3" xfId="55385" xr:uid="{5310C2E1-A1A8-4365-A718-5D0464B1C34B}"/>
    <cellStyle name="Normal 9 2 3 3 2 3" xfId="27458" xr:uid="{78CAD747-B3BA-4026-AD18-C9993746B63D}"/>
    <cellStyle name="Normal 9 2 3 3 2 3 2" xfId="55387" xr:uid="{A04B02A3-8092-4533-ADC2-9F0C4C57609D}"/>
    <cellStyle name="Normal 9 2 3 3 2 4" xfId="55384" xr:uid="{B37704E5-916B-4A28-95D8-44CFF660F2FD}"/>
    <cellStyle name="Normal 9 2 3 3 3" xfId="27459" xr:uid="{55D433FE-DEE1-4755-8780-889138CE89A2}"/>
    <cellStyle name="Normal 9 2 3 3 3 2" xfId="27460" xr:uid="{DEBA8AF5-0A69-4037-BCF2-0166670F40D4}"/>
    <cellStyle name="Normal 9 2 3 3 3 2 2" xfId="55389" xr:uid="{07615CBA-56EA-4077-9E16-7EA96A7160E4}"/>
    <cellStyle name="Normal 9 2 3 3 3 3" xfId="55388" xr:uid="{59717754-6171-447C-8A23-6889ED9419CE}"/>
    <cellStyle name="Normal 9 2 3 3 4" xfId="27461" xr:uid="{74E8EB5F-FE06-4FD4-AF84-373C7DC42BD2}"/>
    <cellStyle name="Normal 9 2 3 3 4 2" xfId="55390" xr:uid="{C4BFDF86-ED48-4106-B6F1-2D83D4F9F567}"/>
    <cellStyle name="Normal 9 2 3 3 5" xfId="55383" xr:uid="{C644729D-A23F-4A80-9F6F-9A7889C2D10B}"/>
    <cellStyle name="Normal 9 2 3 4" xfId="27462" xr:uid="{A19A83FC-B8C3-46D2-B5B0-CB9164F6F3AF}"/>
    <cellStyle name="Normal 9 2 3 4 2" xfId="27463" xr:uid="{CB320483-5C13-4548-BA3F-5ACB5A72B1E0}"/>
    <cellStyle name="Normal 9 2 3 4 2 2" xfId="27464" xr:uid="{7F916881-30B1-4680-8A95-249B2E92DB99}"/>
    <cellStyle name="Normal 9 2 3 4 2 2 2" xfId="27465" xr:uid="{09F8B5BA-1B39-4798-B9E8-216B14496D55}"/>
    <cellStyle name="Normal 9 2 3 4 2 2 2 2" xfId="55394" xr:uid="{B9C8D216-88FB-4AA4-B214-3D8C28C103AA}"/>
    <cellStyle name="Normal 9 2 3 4 2 2 3" xfId="55393" xr:uid="{22BC0800-5545-4A6A-A33C-90F222F6CFBD}"/>
    <cellStyle name="Normal 9 2 3 4 2 3" xfId="27466" xr:uid="{CFC9237C-9BB2-4812-B8A9-AEB685D0411A}"/>
    <cellStyle name="Normal 9 2 3 4 2 3 2" xfId="55395" xr:uid="{DE16F1F0-EA20-4466-B835-112F1E898348}"/>
    <cellStyle name="Normal 9 2 3 4 2 4" xfId="55392" xr:uid="{C84302F1-D12E-40BA-B524-286BBC5BBC27}"/>
    <cellStyle name="Normal 9 2 3 4 3" xfId="27467" xr:uid="{C3BAAFEB-6317-4B59-8705-74C1851835C9}"/>
    <cellStyle name="Normal 9 2 3 4 3 2" xfId="27468" xr:uid="{B21EC7D2-2548-4951-A4C0-81AC833A0555}"/>
    <cellStyle name="Normal 9 2 3 4 3 2 2" xfId="55397" xr:uid="{2654535C-2803-465F-AD55-86B67A54FFC7}"/>
    <cellStyle name="Normal 9 2 3 4 3 3" xfId="55396" xr:uid="{B8A28EB5-4365-4640-BBAD-E6CDBC461815}"/>
    <cellStyle name="Normal 9 2 3 4 4" xfId="27469" xr:uid="{12EDDF77-C36A-4B76-901C-28C3D430250E}"/>
    <cellStyle name="Normal 9 2 3 4 4 2" xfId="55398" xr:uid="{9180A4C0-4048-4C8E-82BD-65338750F3B2}"/>
    <cellStyle name="Normal 9 2 3 4 5" xfId="55391" xr:uid="{FB3D96D2-CF44-44EF-9D07-382D851181D9}"/>
    <cellStyle name="Normal 9 2 3 5" xfId="27470" xr:uid="{CAFB21E4-C596-424A-B759-43B2A423CDB2}"/>
    <cellStyle name="Normal 9 2 3 5 2" xfId="27471" xr:uid="{B7FE5F37-E49E-445D-8064-4C455B2778F5}"/>
    <cellStyle name="Normal 9 2 3 5 2 2" xfId="27472" xr:uid="{34F8E008-ACFA-457E-BA7D-5CBAA94DEFA5}"/>
    <cellStyle name="Normal 9 2 3 5 2 2 2" xfId="55401" xr:uid="{02E66FEC-6187-4421-97D9-D744BE8B3103}"/>
    <cellStyle name="Normal 9 2 3 5 2 3" xfId="55400" xr:uid="{CF6E25FB-5B07-419F-8D69-8EA39CB3708E}"/>
    <cellStyle name="Normal 9 2 3 5 3" xfId="27473" xr:uid="{3C7EA7A3-B0EA-4992-82AD-E00386D59A3B}"/>
    <cellStyle name="Normal 9 2 3 5 3 2" xfId="55402" xr:uid="{DD22B224-2819-4EB8-82A1-222F15CC8566}"/>
    <cellStyle name="Normal 9 2 3 5 4" xfId="55399" xr:uid="{8206C7CA-0396-4399-97AF-A2B615282C67}"/>
    <cellStyle name="Normal 9 2 3 6" xfId="27474" xr:uid="{F21A1AE1-6CE7-4BE0-AD8C-B8EED8D2C15B}"/>
    <cellStyle name="Normal 9 2 3 6 2" xfId="27475" xr:uid="{08398EDB-0635-4EB5-B0FA-0B8742AC26BC}"/>
    <cellStyle name="Normal 9 2 3 6 2 2" xfId="55404" xr:uid="{8CF000A7-3F3D-4039-B77A-E1131035783D}"/>
    <cellStyle name="Normal 9 2 3 6 3" xfId="55403" xr:uid="{919BB861-CBE5-406E-9F15-18C8298034CF}"/>
    <cellStyle name="Normal 9 2 3 7" xfId="27476" xr:uid="{F3A1C2BE-789D-4FFD-9030-4676D7BAF564}"/>
    <cellStyle name="Normal 9 2 3 7 2" xfId="55405" xr:uid="{2EE9DF52-9B47-4DEC-A6AD-F1716CE9214D}"/>
    <cellStyle name="Normal 9 2 3 8" xfId="28553" xr:uid="{F22E03B3-7BCD-4F59-A63A-1037930CF0C5}"/>
    <cellStyle name="Normal 9 2 4" xfId="27477" xr:uid="{3E4A7F31-2E83-47F2-8550-D7A1844D3988}"/>
    <cellStyle name="Normal 9 2 4 2" xfId="27478" xr:uid="{E30A0DD2-D212-4B44-88D0-7B4F7F3B383F}"/>
    <cellStyle name="Normal 9 2 4 2 2" xfId="27479" xr:uid="{2EF9B0CC-4DBA-4E98-A29D-17DFD1A709AB}"/>
    <cellStyle name="Normal 9 2 4 2 2 2" xfId="27480" xr:uid="{9967A5DB-883D-46EF-A48E-D36940821FAA}"/>
    <cellStyle name="Normal 9 2 4 2 2 2 2" xfId="27481" xr:uid="{7CB40B87-7136-4A97-933E-8EE696C901AD}"/>
    <cellStyle name="Normal 9 2 4 2 2 2 2 2" xfId="55410" xr:uid="{6841E081-9FC4-46D5-BC49-85867B1910DB}"/>
    <cellStyle name="Normal 9 2 4 2 2 2 3" xfId="55409" xr:uid="{E0750716-7F2D-4F17-ABBD-50D1FC537AB7}"/>
    <cellStyle name="Normal 9 2 4 2 2 3" xfId="27482" xr:uid="{71C90D7B-755A-4A17-A1B9-3B50B5C3D715}"/>
    <cellStyle name="Normal 9 2 4 2 2 3 2" xfId="55411" xr:uid="{958F5D20-87BE-4C24-B0AF-6364B032CC19}"/>
    <cellStyle name="Normal 9 2 4 2 2 4" xfId="55408" xr:uid="{37743545-7D86-46AB-89C4-EF210A851423}"/>
    <cellStyle name="Normal 9 2 4 2 3" xfId="27483" xr:uid="{356A0D58-E00C-4BC9-8416-D71DC069FA5F}"/>
    <cellStyle name="Normal 9 2 4 2 3 2" xfId="27484" xr:uid="{A22E11E7-40FC-4A22-BB11-B7350C572370}"/>
    <cellStyle name="Normal 9 2 4 2 3 2 2" xfId="55413" xr:uid="{4B0F4158-D545-4568-B00E-63C89BC494B5}"/>
    <cellStyle name="Normal 9 2 4 2 3 3" xfId="55412" xr:uid="{054C3B6A-B67F-475B-8BF1-1DBA90F9D6C8}"/>
    <cellStyle name="Normal 9 2 4 2 4" xfId="27485" xr:uid="{CC407668-9C0E-457A-80DD-3EB740946924}"/>
    <cellStyle name="Normal 9 2 4 2 4 2" xfId="55414" xr:uid="{CB883219-976B-4F10-857A-9CE1E04E7B84}"/>
    <cellStyle name="Normal 9 2 4 2 5" xfId="55407" xr:uid="{3DB5FF88-D3EB-4B78-AF50-623886C2A9A6}"/>
    <cellStyle name="Normal 9 2 4 3" xfId="27486" xr:uid="{58FCF1EC-EFBF-48DF-BCF7-E71A48C9751D}"/>
    <cellStyle name="Normal 9 2 4 3 2" xfId="27487" xr:uid="{4A763B59-562F-47A0-BCEE-FD3FCB1F25B8}"/>
    <cellStyle name="Normal 9 2 4 3 2 2" xfId="27488" xr:uid="{3F962C03-E627-47E9-9E12-096BB2F9409C}"/>
    <cellStyle name="Normal 9 2 4 3 2 2 2" xfId="55417" xr:uid="{9C44D602-AA14-41C0-9EE4-34B4ECF855CE}"/>
    <cellStyle name="Normal 9 2 4 3 2 3" xfId="55416" xr:uid="{6573BDA3-B343-47E8-9A46-B6EB0C485526}"/>
    <cellStyle name="Normal 9 2 4 3 3" xfId="27489" xr:uid="{F8D47B2D-6572-4630-8F16-3A8F53678E62}"/>
    <cellStyle name="Normal 9 2 4 3 3 2" xfId="55418" xr:uid="{CB71D2FE-7354-4654-A752-B06891D4E412}"/>
    <cellStyle name="Normal 9 2 4 3 4" xfId="55415" xr:uid="{B8054D3E-04F2-4FDF-8E6C-585261CD957F}"/>
    <cellStyle name="Normal 9 2 4 4" xfId="27490" xr:uid="{75A3CD94-A2BF-41F6-8D14-F5D0858B23F8}"/>
    <cellStyle name="Normal 9 2 4 4 2" xfId="27491" xr:uid="{1DF04B53-CAA9-451D-8C5F-59E2D077EF2E}"/>
    <cellStyle name="Normal 9 2 4 4 2 2" xfId="55420" xr:uid="{5E5D4E58-EE18-43AA-A64A-B88E5421675C}"/>
    <cellStyle name="Normal 9 2 4 4 3" xfId="55419" xr:uid="{E6A0E6BB-1F53-4CD3-AAA3-1880925FABCB}"/>
    <cellStyle name="Normal 9 2 4 5" xfId="27492" xr:uid="{0EFE6BD6-F50D-4795-8EEC-03914CD415EB}"/>
    <cellStyle name="Normal 9 2 4 5 2" xfId="55421" xr:uid="{910DAD0F-1AF9-4985-80D6-411A6F13FE84}"/>
    <cellStyle name="Normal 9 2 4 6" xfId="55406" xr:uid="{1C9CD933-B9A6-42FD-AEAA-5AB392633BA7}"/>
    <cellStyle name="Normal 9 2 5" xfId="27493" xr:uid="{0513DD87-1B10-4C53-B386-DE5C0E8C58FC}"/>
    <cellStyle name="Normal 9 2 5 2" xfId="27494" xr:uid="{B881C0DD-9CE4-432B-A276-71210256D0A7}"/>
    <cellStyle name="Normal 9 2 5 2 2" xfId="27495" xr:uid="{793359FD-AB84-419E-BBFD-23A96CA4094A}"/>
    <cellStyle name="Normal 9 2 5 2 2 2" xfId="27496" xr:uid="{DD402631-271D-4A5B-967A-CA136BED24D1}"/>
    <cellStyle name="Normal 9 2 5 2 2 2 2" xfId="55425" xr:uid="{7E675561-6266-4BD9-8267-7778ECE3C6B4}"/>
    <cellStyle name="Normal 9 2 5 2 2 3" xfId="55424" xr:uid="{7CEB25CB-9584-4869-B5DC-1AE86E86C7BB}"/>
    <cellStyle name="Normal 9 2 5 2 3" xfId="27497" xr:uid="{C6E1D9B9-754D-49E1-909D-61DDCB261652}"/>
    <cellStyle name="Normal 9 2 5 2 3 2" xfId="55426" xr:uid="{6F495A16-C9A4-40E0-8944-73072F2AEEA6}"/>
    <cellStyle name="Normal 9 2 5 2 4" xfId="55423" xr:uid="{EFB5B3D7-DDD7-43FE-B586-7A6B8319B121}"/>
    <cellStyle name="Normal 9 2 5 3" xfId="27498" xr:uid="{D03621B1-DCBB-465C-9117-11722D2606E5}"/>
    <cellStyle name="Normal 9 2 5 3 2" xfId="27499" xr:uid="{ED8D79DF-1EFF-44FC-A3FF-885D65659E25}"/>
    <cellStyle name="Normal 9 2 5 3 2 2" xfId="55428" xr:uid="{3A6F8F12-7F64-4D01-8211-CA0ABE2F3155}"/>
    <cellStyle name="Normal 9 2 5 3 3" xfId="55427" xr:uid="{808BFA96-F493-44B5-BBD6-EDD4FEE0DBE5}"/>
    <cellStyle name="Normal 9 2 5 4" xfId="27500" xr:uid="{9E83110D-023F-486D-9256-C4320E7AE1F0}"/>
    <cellStyle name="Normal 9 2 5 4 2" xfId="55429" xr:uid="{C60CE7FC-0295-48BA-BBCA-B7E50DFBED98}"/>
    <cellStyle name="Normal 9 2 5 5" xfId="55422" xr:uid="{14948A06-8605-49BE-A34C-AD7C14199811}"/>
    <cellStyle name="Normal 9 2 6" xfId="27501" xr:uid="{12C49423-2CE5-4A7F-BC1E-68A9206B165D}"/>
    <cellStyle name="Normal 9 2 6 2" xfId="27502" xr:uid="{2A1686AB-73A7-409E-8FF1-5DA8561E201C}"/>
    <cellStyle name="Normal 9 2 6 2 2" xfId="27503" xr:uid="{3D2A9621-A796-4745-B5B2-FF084B4B65DD}"/>
    <cellStyle name="Normal 9 2 6 2 2 2" xfId="27504" xr:uid="{190C4C70-348D-491C-B774-07EB890931D4}"/>
    <cellStyle name="Normal 9 2 6 2 2 2 2" xfId="55433" xr:uid="{F67104C0-2F84-4B6F-BC31-91BAFF59ED8F}"/>
    <cellStyle name="Normal 9 2 6 2 2 3" xfId="55432" xr:uid="{BC8957A4-2551-4BAD-B8DD-EE2A4EA269E2}"/>
    <cellStyle name="Normal 9 2 6 2 3" xfId="27505" xr:uid="{208FEDBE-3E2E-4975-8EC6-A259384EA520}"/>
    <cellStyle name="Normal 9 2 6 2 3 2" xfId="55434" xr:uid="{7814ED2A-32D8-4B4F-801D-1B480FEB969C}"/>
    <cellStyle name="Normal 9 2 6 2 4" xfId="55431" xr:uid="{E5A1CB84-73A2-40DD-AE72-8A03315801DA}"/>
    <cellStyle name="Normal 9 2 6 3" xfId="27506" xr:uid="{EDF5FED8-5D09-4198-8BFD-C6601F80510F}"/>
    <cellStyle name="Normal 9 2 6 3 2" xfId="27507" xr:uid="{02A60AAF-E1D4-4CCD-90D7-EEDC5DFF75D5}"/>
    <cellStyle name="Normal 9 2 6 3 2 2" xfId="55436" xr:uid="{EF92C3BD-783E-4F49-958B-5E8AA143704A}"/>
    <cellStyle name="Normal 9 2 6 3 3" xfId="55435" xr:uid="{41FFA60B-6A1D-4BDB-A769-51F09CB5863B}"/>
    <cellStyle name="Normal 9 2 6 4" xfId="27508" xr:uid="{14F61A2C-9416-4E43-A517-6912C53135CB}"/>
    <cellStyle name="Normal 9 2 6 4 2" xfId="55437" xr:uid="{DC08CD47-69F7-4DD0-B4F2-B4E4D4576B41}"/>
    <cellStyle name="Normal 9 2 6 5" xfId="55430" xr:uid="{D35A587C-ACD2-41F5-B2D8-5A8BED245CC3}"/>
    <cellStyle name="Normal 9 2 7" xfId="27509" xr:uid="{3D5D27DF-5ADC-4505-92E7-48F9CB2E3474}"/>
    <cellStyle name="Normal 9 2 7 2" xfId="27510" xr:uid="{AF69E84E-349F-4728-BAE2-ABEAD1FCB054}"/>
    <cellStyle name="Normal 9 2 7 2 2" xfId="27511" xr:uid="{2C9BD4C3-6965-481D-8EFD-D75E3380D408}"/>
    <cellStyle name="Normal 9 2 7 2 2 2" xfId="55440" xr:uid="{E6795329-E807-4C7B-954E-54A38B12A91B}"/>
    <cellStyle name="Normal 9 2 7 2 3" xfId="55439" xr:uid="{B0155B00-9D01-4ABF-88E3-EDB7BCE36DA1}"/>
    <cellStyle name="Normal 9 2 7 3" xfId="27512" xr:uid="{649578E9-4FAA-495F-A965-7CB983C89E28}"/>
    <cellStyle name="Normal 9 2 7 3 2" xfId="55441" xr:uid="{F10B3829-018F-499A-8B13-9B8701DED744}"/>
    <cellStyle name="Normal 9 2 7 4" xfId="55438" xr:uid="{B8300A86-EF18-41D9-B64F-FD79877F422A}"/>
    <cellStyle name="Normal 9 2 8" xfId="27513" xr:uid="{F8C0F565-2310-405C-A381-4732D2D5E995}"/>
    <cellStyle name="Normal 9 2 8 2" xfId="27514" xr:uid="{B7A3DD59-6E5E-4654-A046-3689276EEF7A}"/>
    <cellStyle name="Normal 9 2 8 2 2" xfId="55443" xr:uid="{AA2D45FB-0EF5-4B7D-A088-DD212352541F}"/>
    <cellStyle name="Normal 9 2 8 3" xfId="55442" xr:uid="{FDDC3146-60A0-43F4-A4AB-7703C7E46DC8}"/>
    <cellStyle name="Normal 9 2 9" xfId="27515" xr:uid="{8DFC7052-C631-46E7-A6E1-CA4B46E542C5}"/>
    <cellStyle name="Normal 9 2 9 2" xfId="55444" xr:uid="{46A8445D-BB82-400C-A1CF-49297EC549D5}"/>
    <cellStyle name="Normal 9 3" xfId="304" xr:uid="{6F6691C4-7DE5-4A5F-A765-CEDE7C1F2559}"/>
    <cellStyle name="Normal 9 3 2" xfId="651" xr:uid="{B34F524B-1E3E-40D2-99E0-1A66667514D3}"/>
    <cellStyle name="Normal 9 3 2 2" xfId="27516" xr:uid="{C6CFAC26-83F5-4D0C-82DA-7267F2ACB0C1}"/>
    <cellStyle name="Normal 9 3 2 2 2" xfId="27517" xr:uid="{1AACDAC1-4741-4189-AB75-0FCCEB011829}"/>
    <cellStyle name="Normal 9 3 2 2 2 2" xfId="27518" xr:uid="{F7532629-6933-4DF0-A103-2E81F31A1AF8}"/>
    <cellStyle name="Normal 9 3 2 2 2 2 2" xfId="27519" xr:uid="{773A1113-6D47-4114-BF34-92F6428E39A6}"/>
    <cellStyle name="Normal 9 3 2 2 2 2 2 2" xfId="27520" xr:uid="{185FB683-89FD-4EAC-B86D-B1AE1ADA4ABE}"/>
    <cellStyle name="Normal 9 3 2 2 2 2 2 2 2" xfId="55449" xr:uid="{825EDA2F-96B5-43F3-8303-1BF7BE3BDE66}"/>
    <cellStyle name="Normal 9 3 2 2 2 2 2 3" xfId="55448" xr:uid="{7568C09E-A521-4B2B-85A6-4484FA672F49}"/>
    <cellStyle name="Normal 9 3 2 2 2 2 3" xfId="27521" xr:uid="{601C450D-9F18-451E-9F91-E2A51D2BF0C0}"/>
    <cellStyle name="Normal 9 3 2 2 2 2 3 2" xfId="55450" xr:uid="{4FC2E147-1AEA-4AF3-BA2C-353874950DCF}"/>
    <cellStyle name="Normal 9 3 2 2 2 2 4" xfId="55447" xr:uid="{5F6B62FA-79ED-4E93-9E98-B8A352F72F78}"/>
    <cellStyle name="Normal 9 3 2 2 2 3" xfId="27522" xr:uid="{78B92229-5490-4E58-AAF4-0BA30FB3F3CD}"/>
    <cellStyle name="Normal 9 3 2 2 2 3 2" xfId="27523" xr:uid="{32A93532-E195-4146-ACEC-9BA91DD8DD5D}"/>
    <cellStyle name="Normal 9 3 2 2 2 3 2 2" xfId="55452" xr:uid="{679DCB0D-8283-446D-B349-907A12CBAA9D}"/>
    <cellStyle name="Normal 9 3 2 2 2 3 3" xfId="55451" xr:uid="{4BC16562-5AFC-4C76-8F64-6CF25A8449BB}"/>
    <cellStyle name="Normal 9 3 2 2 2 4" xfId="27524" xr:uid="{0535CB78-7C67-4714-86D3-8C558BA5BB19}"/>
    <cellStyle name="Normal 9 3 2 2 2 4 2" xfId="55453" xr:uid="{3D059B2E-989F-44FE-B66E-77E0A247D2D9}"/>
    <cellStyle name="Normal 9 3 2 2 2 5" xfId="55446" xr:uid="{2BD18B89-5492-4ED9-9760-9788462677D1}"/>
    <cellStyle name="Normal 9 3 2 2 3" xfId="27525" xr:uid="{1D09FD0E-92AB-4EC9-B99F-D8417C1EA9DD}"/>
    <cellStyle name="Normal 9 3 2 2 3 2" xfId="27526" xr:uid="{BCCC7D8A-A899-43BC-AE15-2660E61B2B7E}"/>
    <cellStyle name="Normal 9 3 2 2 3 2 2" xfId="27527" xr:uid="{65385A94-08FD-4271-9F0E-1C2AD2A1F755}"/>
    <cellStyle name="Normal 9 3 2 2 3 2 2 2" xfId="55456" xr:uid="{B6E57AF4-4FFA-4788-8394-D58652CB50EF}"/>
    <cellStyle name="Normal 9 3 2 2 3 2 3" xfId="55455" xr:uid="{D77F962A-1B14-46C4-B3AE-73BE72097C56}"/>
    <cellStyle name="Normal 9 3 2 2 3 3" xfId="27528" xr:uid="{4705BE9D-16B8-4869-84CF-0107EEEB86B1}"/>
    <cellStyle name="Normal 9 3 2 2 3 3 2" xfId="55457" xr:uid="{44845117-EFC0-428E-A398-10F2EF818F31}"/>
    <cellStyle name="Normal 9 3 2 2 3 4" xfId="55454" xr:uid="{A1305C49-A133-46C8-A639-B5A041588C82}"/>
    <cellStyle name="Normal 9 3 2 2 4" xfId="27529" xr:uid="{1699B4FF-B522-45E7-8FF7-75811D439C40}"/>
    <cellStyle name="Normal 9 3 2 2 4 2" xfId="27530" xr:uid="{B51CFF5A-73D3-47BA-B017-136704DCDF41}"/>
    <cellStyle name="Normal 9 3 2 2 4 2 2" xfId="55459" xr:uid="{3AB9C146-DDCA-445B-80FD-B1A3F847C170}"/>
    <cellStyle name="Normal 9 3 2 2 4 3" xfId="55458" xr:uid="{2269354C-BB3E-42EF-9701-C513AB075EBB}"/>
    <cellStyle name="Normal 9 3 2 2 5" xfId="27531" xr:uid="{134691D3-5BEB-416A-BBA3-CD77D8445AAE}"/>
    <cellStyle name="Normal 9 3 2 2 5 2" xfId="55460" xr:uid="{670868EF-A219-4E2E-AEC2-115C793EA9AF}"/>
    <cellStyle name="Normal 9 3 2 2 6" xfId="55445" xr:uid="{FCCA511A-7050-4B30-9192-00D36916DBAF}"/>
    <cellStyle name="Normal 9 3 2 3" xfId="27532" xr:uid="{21F9CF88-2861-4297-91FD-7E14C6D4A0DC}"/>
    <cellStyle name="Normal 9 3 2 3 2" xfId="27533" xr:uid="{AD617185-D0BA-41C2-BE81-241AD5705971}"/>
    <cellStyle name="Normal 9 3 2 3 2 2" xfId="27534" xr:uid="{2DF00A86-118B-458E-9EDE-5077B8A2CEC2}"/>
    <cellStyle name="Normal 9 3 2 3 2 2 2" xfId="27535" xr:uid="{D9EC55AA-6B23-4518-8120-B20A8050F42D}"/>
    <cellStyle name="Normal 9 3 2 3 2 2 2 2" xfId="55464" xr:uid="{0BEC792C-B067-4459-92E1-4C1DB6875B13}"/>
    <cellStyle name="Normal 9 3 2 3 2 2 3" xfId="55463" xr:uid="{98DB6DD4-8513-4F9C-BA3C-0A75A56805A5}"/>
    <cellStyle name="Normal 9 3 2 3 2 3" xfId="27536" xr:uid="{C50DA267-9A18-4587-91BA-9C641A92B57F}"/>
    <cellStyle name="Normal 9 3 2 3 2 3 2" xfId="55465" xr:uid="{FA8A1D8D-8F1E-4F62-98EA-EDB93621B149}"/>
    <cellStyle name="Normal 9 3 2 3 2 4" xfId="55462" xr:uid="{2975F0B5-15ED-4DF8-B6B6-060B93918788}"/>
    <cellStyle name="Normal 9 3 2 3 3" xfId="27537" xr:uid="{CD05ACAD-22A1-4901-92FD-0B559CFBC01B}"/>
    <cellStyle name="Normal 9 3 2 3 3 2" xfId="27538" xr:uid="{AD27C7E0-F7D3-4A3C-9B86-BB2047205F8D}"/>
    <cellStyle name="Normal 9 3 2 3 3 2 2" xfId="55467" xr:uid="{3880D258-9C2D-4C7A-8959-8CE5D08E5D76}"/>
    <cellStyle name="Normal 9 3 2 3 3 3" xfId="55466" xr:uid="{D7EF9969-DDC3-4BE1-A23D-68558FF4C096}"/>
    <cellStyle name="Normal 9 3 2 3 4" xfId="27539" xr:uid="{4B91521E-9786-44CC-BB71-F0E817160C7C}"/>
    <cellStyle name="Normal 9 3 2 3 4 2" xfId="55468" xr:uid="{A3C55908-3DED-48FC-A425-F2587ADE7CCC}"/>
    <cellStyle name="Normal 9 3 2 3 5" xfId="55461" xr:uid="{530BEE59-0DF5-4384-901D-0131CCBE1242}"/>
    <cellStyle name="Normal 9 3 2 4" xfId="27540" xr:uid="{63BAAC41-FCEB-40C5-BAFD-0C45D908D592}"/>
    <cellStyle name="Normal 9 3 2 4 2" xfId="27541" xr:uid="{8F8BE8FE-8BB5-4B27-9C13-03B7565529C4}"/>
    <cellStyle name="Normal 9 3 2 4 2 2" xfId="27542" xr:uid="{438525B2-57ED-4280-B60A-3D94917C8FBF}"/>
    <cellStyle name="Normal 9 3 2 4 2 2 2" xfId="27543" xr:uid="{B955A948-2901-44DA-B1BE-5E1859174445}"/>
    <cellStyle name="Normal 9 3 2 4 2 2 2 2" xfId="55472" xr:uid="{4A51B1EC-DC72-4C43-B883-BADAE1E9CF24}"/>
    <cellStyle name="Normal 9 3 2 4 2 2 3" xfId="55471" xr:uid="{62CE22AE-23CD-49B5-A8E5-7E6868C3493A}"/>
    <cellStyle name="Normal 9 3 2 4 2 3" xfId="27544" xr:uid="{66727B09-BEFF-438D-8164-54052E95C875}"/>
    <cellStyle name="Normal 9 3 2 4 2 3 2" xfId="55473" xr:uid="{72B03981-9125-4717-8783-CA6A7A2D6E25}"/>
    <cellStyle name="Normal 9 3 2 4 2 4" xfId="55470" xr:uid="{B2899E55-2AAE-41B5-B71A-52D402C5D1D8}"/>
    <cellStyle name="Normal 9 3 2 4 3" xfId="27545" xr:uid="{C2D1B299-AE6A-4435-B2C4-DA0FC754A5A8}"/>
    <cellStyle name="Normal 9 3 2 4 3 2" xfId="27546" xr:uid="{E4067047-80A7-4AB3-8A25-662CA72036C9}"/>
    <cellStyle name="Normal 9 3 2 4 3 2 2" xfId="55475" xr:uid="{B50500C5-C0D7-44C4-BAD5-8302ED23666F}"/>
    <cellStyle name="Normal 9 3 2 4 3 3" xfId="55474" xr:uid="{6530F8F1-65BB-4CF7-AB03-0FB659C32B9E}"/>
    <cellStyle name="Normal 9 3 2 4 4" xfId="27547" xr:uid="{29A9579E-D8E2-4073-B025-B379B2753A7E}"/>
    <cellStyle name="Normal 9 3 2 4 4 2" xfId="55476" xr:uid="{FE9C8C6B-252D-404C-BB6B-A84FEFB3E818}"/>
    <cellStyle name="Normal 9 3 2 4 5" xfId="55469" xr:uid="{97F32A8A-D2E6-4196-A195-7EB1DDB0112C}"/>
    <cellStyle name="Normal 9 3 2 5" xfId="27548" xr:uid="{206BE9FF-86D8-4B20-8BEA-CCB24592F6BE}"/>
    <cellStyle name="Normal 9 3 2 5 2" xfId="27549" xr:uid="{CDDFAE00-B78C-4712-AD70-32C9B467669A}"/>
    <cellStyle name="Normal 9 3 2 5 2 2" xfId="27550" xr:uid="{FE997B94-26FE-4324-8045-C1BCE0D14B11}"/>
    <cellStyle name="Normal 9 3 2 5 2 2 2" xfId="55479" xr:uid="{01423750-CD91-48E3-B23C-088561C5716A}"/>
    <cellStyle name="Normal 9 3 2 5 2 3" xfId="55478" xr:uid="{E594F0DF-82C8-47EA-BF2D-E31C397AA09E}"/>
    <cellStyle name="Normal 9 3 2 5 3" xfId="27551" xr:uid="{4642D26A-2E47-4CF6-9A20-EAD7C046771B}"/>
    <cellStyle name="Normal 9 3 2 5 3 2" xfId="55480" xr:uid="{1B55DB2B-B3B5-44AA-958D-3EAFC943582B}"/>
    <cellStyle name="Normal 9 3 2 5 4" xfId="55477" xr:uid="{7122F646-EB8D-410B-82C9-1D137749E5B9}"/>
    <cellStyle name="Normal 9 3 2 6" xfId="27552" xr:uid="{7151AB32-94C7-41D7-8979-459B2A69D771}"/>
    <cellStyle name="Normal 9 3 2 6 2" xfId="27553" xr:uid="{6CC6AD30-7F82-4335-B2F0-4135838A6CFD}"/>
    <cellStyle name="Normal 9 3 2 6 2 2" xfId="55482" xr:uid="{FAFE7067-8793-4C9B-B7FA-E5ECCB9D312B}"/>
    <cellStyle name="Normal 9 3 2 6 3" xfId="55481" xr:uid="{309C7D52-D9C8-40E4-81F6-2566BD85E895}"/>
    <cellStyle name="Normal 9 3 2 7" xfId="27554" xr:uid="{1D034276-F916-4094-B578-15EA1B43C574}"/>
    <cellStyle name="Normal 9 3 2 7 2" xfId="55483" xr:uid="{D1C3FA4F-094C-4590-B320-DA17B0D6F302}"/>
    <cellStyle name="Normal 9 3 2 8" xfId="28630" xr:uid="{CD002B75-0C74-4E68-851D-9B8C7F416837}"/>
    <cellStyle name="Normal 9 3 3" xfId="27555" xr:uid="{96606CFC-869D-4312-BBAF-0E5AB2AC4470}"/>
    <cellStyle name="Normal 9 3 3 2" xfId="27556" xr:uid="{818AE9BB-8FE8-4CDE-BFFF-30A6C3167147}"/>
    <cellStyle name="Normal 9 3 3 2 2" xfId="27557" xr:uid="{E1E22642-3455-4A14-BA85-A3D2DA5A72ED}"/>
    <cellStyle name="Normal 9 3 3 2 2 2" xfId="27558" xr:uid="{0EA03A53-DA20-42BA-BB94-5296F035AE71}"/>
    <cellStyle name="Normal 9 3 3 2 2 2 2" xfId="27559" xr:uid="{7B2885B0-7FB5-430D-97A9-F69DBF57797C}"/>
    <cellStyle name="Normal 9 3 3 2 2 2 2 2" xfId="55488" xr:uid="{2E271BD3-48B6-484C-B574-41A1E8552D68}"/>
    <cellStyle name="Normal 9 3 3 2 2 2 3" xfId="55487" xr:uid="{FEEC6D11-E302-4B25-A645-3D649F736299}"/>
    <cellStyle name="Normal 9 3 3 2 2 3" xfId="27560" xr:uid="{91F5C4E4-CE3F-4BE6-9299-9F4F0D3471ED}"/>
    <cellStyle name="Normal 9 3 3 2 2 3 2" xfId="55489" xr:uid="{D0FD90D7-3FA9-4307-9A61-92E424BE20EA}"/>
    <cellStyle name="Normal 9 3 3 2 2 4" xfId="55486" xr:uid="{DD44F211-6421-47F6-A568-E67253F950E9}"/>
    <cellStyle name="Normal 9 3 3 2 3" xfId="27561" xr:uid="{5B33913A-CF25-4D08-B526-94BCA0673266}"/>
    <cellStyle name="Normal 9 3 3 2 3 2" xfId="27562" xr:uid="{8A004469-9ACB-4507-BB18-6D5877706AB9}"/>
    <cellStyle name="Normal 9 3 3 2 3 2 2" xfId="55491" xr:uid="{4A2DBC0D-3974-4FC8-8EA2-455FF6BE5DF4}"/>
    <cellStyle name="Normal 9 3 3 2 3 3" xfId="55490" xr:uid="{E53E4B75-BE82-4070-91A7-5EA76B3A4429}"/>
    <cellStyle name="Normal 9 3 3 2 4" xfId="27563" xr:uid="{14213BF5-E1A4-4BDA-B859-63882368EDD1}"/>
    <cellStyle name="Normal 9 3 3 2 4 2" xfId="55492" xr:uid="{257DF90A-0EB4-443B-9017-40C1D9CB6042}"/>
    <cellStyle name="Normal 9 3 3 2 5" xfId="55485" xr:uid="{8E4828AB-4E20-428D-8A3A-E7F0531A4739}"/>
    <cellStyle name="Normal 9 3 3 3" xfId="27564" xr:uid="{4F9DC4B3-7671-4E77-ADFF-AB51AA7ECC5F}"/>
    <cellStyle name="Normal 9 3 3 3 2" xfId="27565" xr:uid="{3F7A2F85-7B1B-4692-BCCE-651A2FE3E829}"/>
    <cellStyle name="Normal 9 3 3 3 2 2" xfId="27566" xr:uid="{65645AD7-1AE8-4718-93DF-3AAC88C8B5F6}"/>
    <cellStyle name="Normal 9 3 3 3 2 2 2" xfId="55495" xr:uid="{939DE83A-03E2-4640-9544-00DC2B66293D}"/>
    <cellStyle name="Normal 9 3 3 3 2 3" xfId="55494" xr:uid="{13AF8CF8-7FEF-4653-873B-247EB098FCEA}"/>
    <cellStyle name="Normal 9 3 3 3 3" xfId="27567" xr:uid="{DAF0F20E-7968-41E9-B9A5-882511D87F20}"/>
    <cellStyle name="Normal 9 3 3 3 3 2" xfId="55496" xr:uid="{A4782826-3588-4101-B185-0D77EC258A63}"/>
    <cellStyle name="Normal 9 3 3 3 4" xfId="55493" xr:uid="{2823B3CB-4ADF-4C1A-B19D-D6D6E0CAAB13}"/>
    <cellStyle name="Normal 9 3 3 4" xfId="27568" xr:uid="{6EEB9416-7BA6-4BC4-801A-CFDCFDD1CE14}"/>
    <cellStyle name="Normal 9 3 3 4 2" xfId="27569" xr:uid="{2726F2B9-9282-4399-A5E1-2DD9A358AFE7}"/>
    <cellStyle name="Normal 9 3 3 4 2 2" xfId="55498" xr:uid="{5803D1FC-FACF-44F9-ABE5-94150E5F6A83}"/>
    <cellStyle name="Normal 9 3 3 4 3" xfId="55497" xr:uid="{50927DEC-9427-4FC3-9A49-318983596837}"/>
    <cellStyle name="Normal 9 3 3 5" xfId="27570" xr:uid="{714D8069-347A-4450-8191-25738A7BB016}"/>
    <cellStyle name="Normal 9 3 3 5 2" xfId="55499" xr:uid="{FFD3DC9B-4C3D-4010-AA4D-57029BA47624}"/>
    <cellStyle name="Normal 9 3 3 6" xfId="55484" xr:uid="{9F117CBE-1F41-442F-9671-B18C249B8A99}"/>
    <cellStyle name="Normal 9 3 4" xfId="27571" xr:uid="{0CA8F160-C18E-4552-AFF9-2A83F36F58C3}"/>
    <cellStyle name="Normal 9 3 4 2" xfId="27572" xr:uid="{6CE7372D-8603-43A6-89BE-BD72FFF10772}"/>
    <cellStyle name="Normal 9 3 4 2 2" xfId="27573" xr:uid="{2530F7B0-7AAD-4BDC-A05E-C9309840B9AD}"/>
    <cellStyle name="Normal 9 3 4 2 2 2" xfId="27574" xr:uid="{8AEAB2D2-6C14-4ACB-A3CD-CEFC74737F8C}"/>
    <cellStyle name="Normal 9 3 4 2 2 2 2" xfId="55503" xr:uid="{9B0F56F2-2A89-425A-AF31-F830A9BF8ACC}"/>
    <cellStyle name="Normal 9 3 4 2 2 3" xfId="55502" xr:uid="{1F771F95-6A88-4693-850E-A8D8142EAB2C}"/>
    <cellStyle name="Normal 9 3 4 2 3" xfId="27575" xr:uid="{A2D0AF14-1444-400C-A7C8-2C979BCC1C83}"/>
    <cellStyle name="Normal 9 3 4 2 3 2" xfId="55504" xr:uid="{066A5DC3-85EC-4C5B-A867-AD9BA2ED61BF}"/>
    <cellStyle name="Normal 9 3 4 2 4" xfId="55501" xr:uid="{E35F22A7-3DCF-490E-AF15-A6445E9D77F8}"/>
    <cellStyle name="Normal 9 3 4 3" xfId="27576" xr:uid="{B0BBA4B3-647E-4B03-8A8D-4A2A87D07601}"/>
    <cellStyle name="Normal 9 3 4 3 2" xfId="27577" xr:uid="{14E1E166-72D6-4A03-BEF5-5A8F027B1338}"/>
    <cellStyle name="Normal 9 3 4 3 2 2" xfId="55506" xr:uid="{24479D19-EB76-4A46-9FEA-6535752E68D7}"/>
    <cellStyle name="Normal 9 3 4 3 3" xfId="55505" xr:uid="{0BFC6BE6-C69C-4299-962C-92B09973316E}"/>
    <cellStyle name="Normal 9 3 4 4" xfId="27578" xr:uid="{922620D5-2B07-40E7-8E80-F4F439B0DADB}"/>
    <cellStyle name="Normal 9 3 4 4 2" xfId="55507" xr:uid="{39C77DFC-AA2C-42E8-B35F-53776602A7F7}"/>
    <cellStyle name="Normal 9 3 4 5" xfId="55500" xr:uid="{E3046B7F-781E-44D5-93EC-28D23A6AE689}"/>
    <cellStyle name="Normal 9 3 5" xfId="27579" xr:uid="{DD5CAD60-CCEE-4411-A805-EF7C1C635B22}"/>
    <cellStyle name="Normal 9 3 5 2" xfId="27580" xr:uid="{21ED17BB-783A-4DF0-96A8-523F5EC7C9B0}"/>
    <cellStyle name="Normal 9 3 5 2 2" xfId="27581" xr:uid="{AA4584CD-C9FE-45C2-BC64-A3E77A1A1CF6}"/>
    <cellStyle name="Normal 9 3 5 2 2 2" xfId="27582" xr:uid="{4C50152E-1094-4F38-AF1D-08D8FAA65E0F}"/>
    <cellStyle name="Normal 9 3 5 2 2 2 2" xfId="55511" xr:uid="{1740959F-299C-4199-9208-94042C06E8D5}"/>
    <cellStyle name="Normal 9 3 5 2 2 3" xfId="55510" xr:uid="{F31B25E7-9F02-4513-97DF-2BD11CF9C7FE}"/>
    <cellStyle name="Normal 9 3 5 2 3" xfId="27583" xr:uid="{2890D4CA-4690-4562-8372-0ED448290DD6}"/>
    <cellStyle name="Normal 9 3 5 2 3 2" xfId="55512" xr:uid="{41E94EB6-6CE1-4766-BDD8-9A02F01DC0E5}"/>
    <cellStyle name="Normal 9 3 5 2 4" xfId="55509" xr:uid="{9E84F815-7940-4A4C-A778-99E2F78526C5}"/>
    <cellStyle name="Normal 9 3 5 3" xfId="27584" xr:uid="{7C984C82-A668-4186-AE18-C353CE96BF43}"/>
    <cellStyle name="Normal 9 3 5 3 2" xfId="27585" xr:uid="{01BB8A68-A865-4031-98AD-2759DD9DF121}"/>
    <cellStyle name="Normal 9 3 5 3 2 2" xfId="55514" xr:uid="{8FEF9938-8AD8-462D-94E5-D97508A6ECAB}"/>
    <cellStyle name="Normal 9 3 5 3 3" xfId="55513" xr:uid="{670CC61F-B29E-47B1-87D9-49AF8E55CEDB}"/>
    <cellStyle name="Normal 9 3 5 4" xfId="27586" xr:uid="{0093496E-4425-4630-95E1-D8B1C52290DC}"/>
    <cellStyle name="Normal 9 3 5 4 2" xfId="55515" xr:uid="{D51406FC-BB18-4BC4-BCDF-B841DE6F1106}"/>
    <cellStyle name="Normal 9 3 5 5" xfId="55508" xr:uid="{C323FA4B-3EBD-4671-B7A8-3DF3A2C92F99}"/>
    <cellStyle name="Normal 9 3 6" xfId="27587" xr:uid="{1BABC3DC-B794-4005-A644-43EC96ECF9A3}"/>
    <cellStyle name="Normal 9 3 6 2" xfId="27588" xr:uid="{8854C813-D281-420D-93BB-588F675B0F78}"/>
    <cellStyle name="Normal 9 3 6 2 2" xfId="27589" xr:uid="{F1E1E773-BF96-47B5-9884-1E711618274B}"/>
    <cellStyle name="Normal 9 3 6 2 2 2" xfId="55518" xr:uid="{2FCEF984-7A69-4503-9A78-6CFA9CA442EC}"/>
    <cellStyle name="Normal 9 3 6 2 3" xfId="55517" xr:uid="{24EC045D-193F-4146-A8E4-0C6EF0D2B3E4}"/>
    <cellStyle name="Normal 9 3 6 3" xfId="27590" xr:uid="{7FFED4AB-B303-4699-9C5D-5435C93441BA}"/>
    <cellStyle name="Normal 9 3 6 3 2" xfId="55519" xr:uid="{10EA7AB0-2D2F-4334-BF6F-9B1FC3753384}"/>
    <cellStyle name="Normal 9 3 6 4" xfId="55516" xr:uid="{B545AF70-F981-4AB3-AB04-4A744B158D51}"/>
    <cellStyle name="Normal 9 3 7" xfId="27591" xr:uid="{4528581E-22C0-4F17-B9EB-882083E0E8D7}"/>
    <cellStyle name="Normal 9 3 7 2" xfId="27592" xr:uid="{DC6D351C-1AF6-4646-A926-A8B514A8037F}"/>
    <cellStyle name="Normal 9 3 7 2 2" xfId="55521" xr:uid="{CF2885F9-EFB1-489C-9F3A-A56809BE20FE}"/>
    <cellStyle name="Normal 9 3 7 3" xfId="55520" xr:uid="{6EE8FE92-316D-4D62-8A7C-1D6C7AB97129}"/>
    <cellStyle name="Normal 9 3 8" xfId="27593" xr:uid="{9023F138-7D0A-43AA-8660-B42003F5C70B}"/>
    <cellStyle name="Normal 9 3 8 2" xfId="55522" xr:uid="{D548DCBC-98DB-42A6-A124-A9618AD5F5B6}"/>
    <cellStyle name="Normal 9 3 9" xfId="28285" xr:uid="{70828462-EB9B-4F89-B79F-244074587358}"/>
    <cellStyle name="Normal 9 4" xfId="497" xr:uid="{7491CBC7-F7B8-46AF-894D-1EA820B19E8F}"/>
    <cellStyle name="Normal 9 4 2" xfId="27594" xr:uid="{70D63F18-737B-47E0-A7C7-996845A3620B}"/>
    <cellStyle name="Normal 9 4 2 2" xfId="27595" xr:uid="{632BA7DE-3DBF-4836-ADAA-D05B11D2E125}"/>
    <cellStyle name="Normal 9 4 2 2 2" xfId="27596" xr:uid="{D6345288-F2A6-4101-BDCB-20E48655FF6C}"/>
    <cellStyle name="Normal 9 4 2 2 2 2" xfId="27597" xr:uid="{6F7D4CEA-37AE-4FE2-9D95-8965979B45B8}"/>
    <cellStyle name="Normal 9 4 2 2 2 2 2" xfId="27598" xr:uid="{27D4F022-84B3-4843-9CA3-BC5204CDEAB9}"/>
    <cellStyle name="Normal 9 4 2 2 2 2 2 2" xfId="55527" xr:uid="{15DA3C11-CEE1-4FF7-89F5-65F4082DD289}"/>
    <cellStyle name="Normal 9 4 2 2 2 2 3" xfId="55526" xr:uid="{219D4973-C4C5-4388-8BA3-88E645C1B82F}"/>
    <cellStyle name="Normal 9 4 2 2 2 3" xfId="27599" xr:uid="{B8EC19E5-D7AD-42F7-A522-D66A5E7FA6C6}"/>
    <cellStyle name="Normal 9 4 2 2 2 3 2" xfId="55528" xr:uid="{76AAFE6D-275A-42FE-883A-3DD7170B31E4}"/>
    <cellStyle name="Normal 9 4 2 2 2 4" xfId="55525" xr:uid="{9C9539A4-502A-40DA-BEB6-AC36CD2E9595}"/>
    <cellStyle name="Normal 9 4 2 2 3" xfId="27600" xr:uid="{0C2BD24F-0D7A-4F38-BFD4-764A6179AE05}"/>
    <cellStyle name="Normal 9 4 2 2 3 2" xfId="27601" xr:uid="{7BAE830D-0A7D-467B-BE34-DC1EB5395BD4}"/>
    <cellStyle name="Normal 9 4 2 2 3 2 2" xfId="55530" xr:uid="{33FE504E-A858-4B51-816F-DD4CBBF124EA}"/>
    <cellStyle name="Normal 9 4 2 2 3 3" xfId="55529" xr:uid="{ECEF046C-DAFF-4A42-8F9A-9D4B8A2F75C4}"/>
    <cellStyle name="Normal 9 4 2 2 4" xfId="27602" xr:uid="{A9C2BE78-40FE-4851-8BAE-987AF7C8F840}"/>
    <cellStyle name="Normal 9 4 2 2 4 2" xfId="55531" xr:uid="{2F2869D4-71AE-4E43-9711-A2E50A539747}"/>
    <cellStyle name="Normal 9 4 2 2 5" xfId="55524" xr:uid="{594D9822-2C59-45AB-81F2-62C78FBEA428}"/>
    <cellStyle name="Normal 9 4 2 3" xfId="27603" xr:uid="{0492B90B-913A-4258-9517-60A9AF3FF884}"/>
    <cellStyle name="Normal 9 4 2 3 2" xfId="27604" xr:uid="{ADF5DE00-BC03-4B0E-B931-678BD86508D1}"/>
    <cellStyle name="Normal 9 4 2 3 2 2" xfId="27605" xr:uid="{FEA8EBA0-9E70-4C54-A7B8-CD80E12C537B}"/>
    <cellStyle name="Normal 9 4 2 3 2 2 2" xfId="55534" xr:uid="{14084728-D265-4D80-8B3D-B59F905DA81F}"/>
    <cellStyle name="Normal 9 4 2 3 2 3" xfId="55533" xr:uid="{E8BC6372-3B7D-4590-A3B0-C7516D5013F7}"/>
    <cellStyle name="Normal 9 4 2 3 3" xfId="27606" xr:uid="{EAA16575-B154-4CA6-8AEC-B989B78A0378}"/>
    <cellStyle name="Normal 9 4 2 3 3 2" xfId="55535" xr:uid="{065B18E7-AEF8-4E88-B5C7-7CF6A3F01AF0}"/>
    <cellStyle name="Normal 9 4 2 3 4" xfId="55532" xr:uid="{18E1014E-DBA3-4CEB-A68F-A5269CDA1833}"/>
    <cellStyle name="Normal 9 4 2 4" xfId="27607" xr:uid="{E6475869-4286-42B9-8586-5D5CB6375106}"/>
    <cellStyle name="Normal 9 4 2 4 2" xfId="27608" xr:uid="{AD5D71E3-9A8E-43A1-AC2D-CDB5C3B6CBF7}"/>
    <cellStyle name="Normal 9 4 2 4 2 2" xfId="55537" xr:uid="{19BDE8A1-FF86-4C42-9E69-3D64D4D487F1}"/>
    <cellStyle name="Normal 9 4 2 4 3" xfId="55536" xr:uid="{60D521CF-B03D-48FF-9737-DFE51EC29198}"/>
    <cellStyle name="Normal 9 4 2 5" xfId="27609" xr:uid="{4C130C18-9D65-4351-8917-F7825356D6B9}"/>
    <cellStyle name="Normal 9 4 2 5 2" xfId="55538" xr:uid="{928071FB-5972-4A03-81B2-E63CDD5E71DF}"/>
    <cellStyle name="Normal 9 4 2 6" xfId="55523" xr:uid="{6EB5ED6B-F244-42B7-9844-47DF9B88285F}"/>
    <cellStyle name="Normal 9 4 3" xfId="27610" xr:uid="{A103A539-81E5-4A74-B05C-9C9B7191CA8F}"/>
    <cellStyle name="Normal 9 4 3 2" xfId="27611" xr:uid="{6ADC1346-AE77-4F4C-BE03-0588666535E4}"/>
    <cellStyle name="Normal 9 4 3 2 2" xfId="27612" xr:uid="{54327BD3-0D14-4C3B-AA4D-31A79E112529}"/>
    <cellStyle name="Normal 9 4 3 2 2 2" xfId="27613" xr:uid="{E05D87DC-F017-44B2-A9FA-250062B71179}"/>
    <cellStyle name="Normal 9 4 3 2 2 2 2" xfId="55542" xr:uid="{A5D34852-888E-49B9-89CC-F1EC56C8ACE6}"/>
    <cellStyle name="Normal 9 4 3 2 2 3" xfId="55541" xr:uid="{49B2C467-5086-4896-A109-33068E0212EE}"/>
    <cellStyle name="Normal 9 4 3 2 3" xfId="27614" xr:uid="{FFAF6934-9A57-4548-B50B-09444650541B}"/>
    <cellStyle name="Normal 9 4 3 2 3 2" xfId="55543" xr:uid="{4BDE9179-5CAA-4D4C-8097-B70ADC5893D4}"/>
    <cellStyle name="Normal 9 4 3 2 4" xfId="55540" xr:uid="{0418863E-B131-4425-9DB8-5B08C316DDC8}"/>
    <cellStyle name="Normal 9 4 3 3" xfId="27615" xr:uid="{701F9E39-9A04-4272-900F-A64FD27C37C3}"/>
    <cellStyle name="Normal 9 4 3 3 2" xfId="27616" xr:uid="{51454EDA-AE39-403B-AD12-6A38EABD1F17}"/>
    <cellStyle name="Normal 9 4 3 3 2 2" xfId="55545" xr:uid="{04E7BEBF-CA26-4A35-8A56-8C2312EF9AFE}"/>
    <cellStyle name="Normal 9 4 3 3 3" xfId="55544" xr:uid="{A94ACA84-1C63-4946-97EA-8E32F200D4C1}"/>
    <cellStyle name="Normal 9 4 3 4" xfId="27617" xr:uid="{D3C628F2-80DA-42E8-9302-B1F3F93DAAC7}"/>
    <cellStyle name="Normal 9 4 3 4 2" xfId="55546" xr:uid="{605C4D72-7243-48A7-9D97-9F7770ACF770}"/>
    <cellStyle name="Normal 9 4 3 5" xfId="55539" xr:uid="{A734C79E-24F3-411A-BAEB-98DCB719FF1E}"/>
    <cellStyle name="Normal 9 4 4" xfId="27618" xr:uid="{601AA2C0-C5DD-4EEF-8C2B-3742378666EE}"/>
    <cellStyle name="Normal 9 4 4 2" xfId="27619" xr:uid="{9589AB0B-29EB-46E7-B88D-4624E9B05BE7}"/>
    <cellStyle name="Normal 9 4 4 2 2" xfId="27620" xr:uid="{FC919FAA-F4A2-470E-9F21-5BF4D7E22377}"/>
    <cellStyle name="Normal 9 4 4 2 2 2" xfId="27621" xr:uid="{031F0EAE-6B9C-4ED0-98D9-1B163B3D84DB}"/>
    <cellStyle name="Normal 9 4 4 2 2 2 2" xfId="55550" xr:uid="{A91E16EF-CCF7-49D5-8366-FEA4E4383AD8}"/>
    <cellStyle name="Normal 9 4 4 2 2 3" xfId="55549" xr:uid="{22C3E306-B7FE-4A54-8910-264B8BB5CEB0}"/>
    <cellStyle name="Normal 9 4 4 2 3" xfId="27622" xr:uid="{E0BBCBC6-DBF2-461D-BD16-08E0A4BD3B77}"/>
    <cellStyle name="Normal 9 4 4 2 3 2" xfId="55551" xr:uid="{1A3646E2-B7E5-4C96-832D-061347816BB3}"/>
    <cellStyle name="Normal 9 4 4 2 4" xfId="55548" xr:uid="{C3CB3AB8-A5A4-47D4-90B1-089E4B6B46D0}"/>
    <cellStyle name="Normal 9 4 4 3" xfId="27623" xr:uid="{BF3E02B1-4332-4633-8F47-52DAA5BF6628}"/>
    <cellStyle name="Normal 9 4 4 3 2" xfId="27624" xr:uid="{9D33A143-D797-45ED-A576-4F559C253CE2}"/>
    <cellStyle name="Normal 9 4 4 3 2 2" xfId="55553" xr:uid="{48EFE78E-B69E-4947-873B-9B8F74E49644}"/>
    <cellStyle name="Normal 9 4 4 3 3" xfId="55552" xr:uid="{5BBD16A6-3705-48A1-BF1D-9C43A24E77BC}"/>
    <cellStyle name="Normal 9 4 4 4" xfId="27625" xr:uid="{4305F389-9D06-40D9-90EE-2EDFDCE9EC0F}"/>
    <cellStyle name="Normal 9 4 4 4 2" xfId="55554" xr:uid="{BDF19E58-D2D1-4D55-A11F-A4E6C4EA5956}"/>
    <cellStyle name="Normal 9 4 4 5" xfId="55547" xr:uid="{6F98AD42-807F-4E60-AAFE-D11B45DD876F}"/>
    <cellStyle name="Normal 9 4 5" xfId="27626" xr:uid="{B1089242-D470-4F96-AC73-7B171D450FD5}"/>
    <cellStyle name="Normal 9 4 5 2" xfId="27627" xr:uid="{D4454454-BFED-4D16-8012-60C573FA1A18}"/>
    <cellStyle name="Normal 9 4 5 2 2" xfId="27628" xr:uid="{659AF155-B807-4C3C-82C2-CB70FE253829}"/>
    <cellStyle name="Normal 9 4 5 2 2 2" xfId="55557" xr:uid="{8F5166DD-AFDD-45E6-A18D-CC5CA662868D}"/>
    <cellStyle name="Normal 9 4 5 2 3" xfId="55556" xr:uid="{D6E4C6F8-ED88-4474-BC1B-AB349D9FCF87}"/>
    <cellStyle name="Normal 9 4 5 3" xfId="27629" xr:uid="{C3796BFC-84E8-4911-9690-A12B7ADC3266}"/>
    <cellStyle name="Normal 9 4 5 3 2" xfId="55558" xr:uid="{1A9F31CE-8225-4D33-AC04-6B4CA088A601}"/>
    <cellStyle name="Normal 9 4 5 4" xfId="55555" xr:uid="{BE4D95F2-40A8-4C86-A514-88AF2A028706}"/>
    <cellStyle name="Normal 9 4 6" xfId="27630" xr:uid="{EEE78443-7F02-4CCD-8760-C109C3615BE1}"/>
    <cellStyle name="Normal 9 4 6 2" xfId="27631" xr:uid="{82F9523C-6E1D-4D12-9FBB-BD30842A197C}"/>
    <cellStyle name="Normal 9 4 6 2 2" xfId="55560" xr:uid="{C3297BC2-D1DC-42CF-95F7-19B3B8F47DB8}"/>
    <cellStyle name="Normal 9 4 6 3" xfId="55559" xr:uid="{D3B95E93-2460-4124-8EDC-F6520C1143A7}"/>
    <cellStyle name="Normal 9 4 7" xfId="27632" xr:uid="{264BBDB9-EA53-42D7-B2D2-107A3141883B}"/>
    <cellStyle name="Normal 9 4 7 2" xfId="55561" xr:uid="{D9954D01-983C-4830-82D2-70A4A20E18A1}"/>
    <cellStyle name="Normal 9 4 8" xfId="28476" xr:uid="{803FA120-DC37-49A1-A911-EE8E57D9C6DC}"/>
    <cellStyle name="Normal 9 5" xfId="27633" xr:uid="{5A9D11AE-683E-4301-ACC0-3142A8B9683B}"/>
    <cellStyle name="Normal 9 5 2" xfId="27634" xr:uid="{8FECC100-9E36-4D4D-A545-6C09346949A0}"/>
    <cellStyle name="Normal 9 5 2 2" xfId="27635" xr:uid="{AC563C21-DE01-4E85-9B9C-7F574F7D40FB}"/>
    <cellStyle name="Normal 9 5 2 2 2" xfId="27636" xr:uid="{7B546500-4A83-4868-86AF-E113A975B8A3}"/>
    <cellStyle name="Normal 9 5 2 2 2 2" xfId="27637" xr:uid="{2E8BCF1A-D8CA-44AC-AE5D-12BBB6522BDF}"/>
    <cellStyle name="Normal 9 5 2 2 2 2 2" xfId="55566" xr:uid="{3EE1B15C-D544-4FE2-B4F2-2FB0B3BADD5F}"/>
    <cellStyle name="Normal 9 5 2 2 2 3" xfId="55565" xr:uid="{5FFC3535-D204-42B4-9C5D-488C1B82DAF3}"/>
    <cellStyle name="Normal 9 5 2 2 3" xfId="27638" xr:uid="{E62A1117-69ED-45F6-B96F-C9CAAAA549C9}"/>
    <cellStyle name="Normal 9 5 2 2 3 2" xfId="55567" xr:uid="{8CC6BA66-967C-4744-B19C-CD674136BEFB}"/>
    <cellStyle name="Normal 9 5 2 2 4" xfId="55564" xr:uid="{3C398A9C-6AED-451B-A248-74BD742B731F}"/>
    <cellStyle name="Normal 9 5 2 3" xfId="27639" xr:uid="{4075BFA7-2922-4279-AD50-09981C466E02}"/>
    <cellStyle name="Normal 9 5 2 3 2" xfId="27640" xr:uid="{42905D35-FE65-4A83-A44C-12FBF96C6BB2}"/>
    <cellStyle name="Normal 9 5 2 3 2 2" xfId="55569" xr:uid="{0C81317C-DE1F-476D-B447-30AE9BED13BA}"/>
    <cellStyle name="Normal 9 5 2 3 3" xfId="55568" xr:uid="{993D0DA1-C4E8-4E91-B9FE-320FFDA32B91}"/>
    <cellStyle name="Normal 9 5 2 4" xfId="27641" xr:uid="{A1C5DBA8-7948-419E-B8C3-8D0C7242A514}"/>
    <cellStyle name="Normal 9 5 2 4 2" xfId="55570" xr:uid="{28D33D3E-EDDF-4865-B756-E9E7D313232E}"/>
    <cellStyle name="Normal 9 5 2 5" xfId="55563" xr:uid="{F3F46621-F9F6-4C6D-8EAE-ED4DD78D3633}"/>
    <cellStyle name="Normal 9 5 3" xfId="27642" xr:uid="{0FAAFC57-784B-49A8-9156-628714C5555C}"/>
    <cellStyle name="Normal 9 5 3 2" xfId="27643" xr:uid="{58A209AF-A75C-42E6-B253-517BE5B02F9A}"/>
    <cellStyle name="Normal 9 5 3 2 2" xfId="27644" xr:uid="{87EB5E9E-FACA-410E-B166-866617979180}"/>
    <cellStyle name="Normal 9 5 3 2 2 2" xfId="55573" xr:uid="{643E9902-E8F1-458E-AEAD-485341B541A1}"/>
    <cellStyle name="Normal 9 5 3 2 3" xfId="55572" xr:uid="{28575DAA-0E2E-49DE-B618-93DCD812F6A7}"/>
    <cellStyle name="Normal 9 5 3 3" xfId="27645" xr:uid="{831DF3A2-782A-42E5-B5DF-83C3D2E69682}"/>
    <cellStyle name="Normal 9 5 3 3 2" xfId="55574" xr:uid="{65FAEDEA-5DB9-486F-A20C-327ADDE91798}"/>
    <cellStyle name="Normal 9 5 3 4" xfId="55571" xr:uid="{BF89598B-F2CD-4411-9464-406B31DE08FE}"/>
    <cellStyle name="Normal 9 5 4" xfId="27646" xr:uid="{10896EC0-D75F-4FAF-857C-4FB74724A007}"/>
    <cellStyle name="Normal 9 5 4 2" xfId="27647" xr:uid="{1AA6DEE3-0CC4-4A2D-8D09-792FEA3F3223}"/>
    <cellStyle name="Normal 9 5 4 2 2" xfId="55576" xr:uid="{8428D39A-D73A-4395-B715-9F07741218BD}"/>
    <cellStyle name="Normal 9 5 4 3" xfId="55575" xr:uid="{426A3E7D-2085-49C8-AA20-3F04DBF36440}"/>
    <cellStyle name="Normal 9 5 5" xfId="27648" xr:uid="{A321ABEF-9B50-47A6-99FA-E9054C152363}"/>
    <cellStyle name="Normal 9 5 5 2" xfId="55577" xr:uid="{08E96156-66AA-4B3F-9EAE-C5DF195115E1}"/>
    <cellStyle name="Normal 9 5 6" xfId="55562" xr:uid="{6DCC3359-BFD9-4FEC-A47C-E6ED397F6B66}"/>
    <cellStyle name="Normal 9 6" xfId="27649" xr:uid="{C3D55B5A-C32F-486C-923E-01CBA400DDD9}"/>
    <cellStyle name="Normal 9 6 2" xfId="27650" xr:uid="{23C6BBB2-2FE7-4B53-8AF0-60A020A915E9}"/>
    <cellStyle name="Normal 9 6 2 2" xfId="27651" xr:uid="{AA6C740F-7DC9-41D1-A46F-28431D43D393}"/>
    <cellStyle name="Normal 9 6 2 2 2" xfId="27652" xr:uid="{AA632661-F77F-4ACE-8A77-D615FF6DD87B}"/>
    <cellStyle name="Normal 9 6 2 2 2 2" xfId="55581" xr:uid="{6043B048-5955-40B9-AF31-546B4084F59C}"/>
    <cellStyle name="Normal 9 6 2 2 3" xfId="55580" xr:uid="{8213000A-74AF-47F4-971B-9BFE30FDFBAA}"/>
    <cellStyle name="Normal 9 6 2 3" xfId="27653" xr:uid="{DD3D0A40-4118-44AB-80A0-1478978A30F8}"/>
    <cellStyle name="Normal 9 6 2 3 2" xfId="55582" xr:uid="{71B57104-A71B-46FD-BBB6-728B3ABC5D80}"/>
    <cellStyle name="Normal 9 6 2 4" xfId="55579" xr:uid="{9A026111-0209-4A87-A5CA-4A784C208BFF}"/>
    <cellStyle name="Normal 9 6 3" xfId="27654" xr:uid="{C6A9C883-E6B7-4E9B-AE19-97868CDCD76C}"/>
    <cellStyle name="Normal 9 6 3 2" xfId="27655" xr:uid="{21B633C4-435B-486B-82EB-37313ED571CE}"/>
    <cellStyle name="Normal 9 6 3 2 2" xfId="55584" xr:uid="{FCC49B43-29B1-4D5B-9E5C-FCFA9E8E48C0}"/>
    <cellStyle name="Normal 9 6 3 3" xfId="55583" xr:uid="{CCE178A2-675C-4061-9B6F-B5828464F449}"/>
    <cellStyle name="Normal 9 6 4" xfId="27656" xr:uid="{550D3030-F419-47AA-A8E0-338A4C24EFA7}"/>
    <cellStyle name="Normal 9 6 4 2" xfId="55585" xr:uid="{E65FBA34-51E5-452E-B7D5-BA07CBF264FB}"/>
    <cellStyle name="Normal 9 6 5" xfId="55578" xr:uid="{7306D2EF-7E2B-40CE-9AA5-46BD50DF4621}"/>
    <cellStyle name="Normal 9 7" xfId="27657" xr:uid="{8E2B760F-A97C-4BAD-91B8-0DCCE0B3D2AE}"/>
    <cellStyle name="Normal 9 7 2" xfId="27658" xr:uid="{E13936A1-8EBD-49F7-9DE5-A927239CEFE3}"/>
    <cellStyle name="Normal 9 7 2 2" xfId="27659" xr:uid="{C44E4F56-C15E-410B-AF63-EEE64DAF0AE6}"/>
    <cellStyle name="Normal 9 7 2 2 2" xfId="27660" xr:uid="{8C078892-5FFE-4A57-8674-83794D4BB2E5}"/>
    <cellStyle name="Normal 9 7 2 2 2 2" xfId="55589" xr:uid="{5BD7AB9D-7BAD-46F9-B3EE-282CAC1DC862}"/>
    <cellStyle name="Normal 9 7 2 2 3" xfId="55588" xr:uid="{CC58F74D-EB12-4BF5-B440-647462E9DC27}"/>
    <cellStyle name="Normal 9 7 2 3" xfId="27661" xr:uid="{7FFCA869-7BDD-4B67-A0D9-9D7349FE1E5B}"/>
    <cellStyle name="Normal 9 7 2 3 2" xfId="55590" xr:uid="{85EAFA30-80ED-419C-A786-7CFC8CCD0A0E}"/>
    <cellStyle name="Normal 9 7 2 4" xfId="55587" xr:uid="{8F0C5082-931E-4BE0-9CC5-C4519F27E4C3}"/>
    <cellStyle name="Normal 9 7 3" xfId="27662" xr:uid="{3985C9E8-B2E7-479F-8884-AADB69F0C13C}"/>
    <cellStyle name="Normal 9 7 3 2" xfId="27663" xr:uid="{23CB8CB1-5AD6-464E-8D07-CFAFE91E4ECB}"/>
    <cellStyle name="Normal 9 7 3 2 2" xfId="55592" xr:uid="{7CBF92AA-0372-408D-A7BB-8B6B157759F1}"/>
    <cellStyle name="Normal 9 7 3 3" xfId="55591" xr:uid="{22EC4B88-7A8E-4D1D-ABE9-CB44953B1135}"/>
    <cellStyle name="Normal 9 7 4" xfId="27664" xr:uid="{7DE6DEAD-2875-48EE-A623-B747B0C3339E}"/>
    <cellStyle name="Normal 9 7 4 2" xfId="55593" xr:uid="{9D2BA10A-45D0-4CED-A012-D97633A2F070}"/>
    <cellStyle name="Normal 9 7 5" xfId="55586" xr:uid="{1A4B91B1-E55A-4F62-B987-D1D5FEFB78CB}"/>
    <cellStyle name="Normal 9 8" xfId="27665" xr:uid="{22EB15CA-823F-41FF-A3F5-8E41141905E8}"/>
    <cellStyle name="Normal 9 8 2" xfId="27666" xr:uid="{6928939D-174D-4F53-84AB-FCC8E8087146}"/>
    <cellStyle name="Normal 9 8 2 2" xfId="27667" xr:uid="{4CE8AF33-46BF-444D-BAA9-DE0DB375AFD5}"/>
    <cellStyle name="Normal 9 8 2 2 2" xfId="55596" xr:uid="{703F1C5E-617D-4865-8AEF-63E67634771F}"/>
    <cellStyle name="Normal 9 8 2 3" xfId="55595" xr:uid="{8E99D17C-684C-4C84-B8D1-8EB422D64ADF}"/>
    <cellStyle name="Normal 9 8 3" xfId="27668" xr:uid="{6B7FE895-F7B6-4DA6-A8B7-9A7CAFE8F37D}"/>
    <cellStyle name="Normal 9 8 3 2" xfId="55597" xr:uid="{6F643615-9A09-492D-A6A0-FE19F58CA549}"/>
    <cellStyle name="Normal 9 8 4" xfId="55594" xr:uid="{29CCEF52-47C7-4FE2-8663-9C6B8B2BC324}"/>
    <cellStyle name="Normal 9 9" xfId="27669" xr:uid="{0D62FA98-35F9-4EB4-A2CF-EDAA45E659E4}"/>
    <cellStyle name="Normal 9 9 2" xfId="27670" xr:uid="{1DA923D6-D217-4E65-991C-CD8D0BBFF49F}"/>
    <cellStyle name="Normal 9 9 2 2" xfId="55599" xr:uid="{9A02A84E-7FB9-42EE-AFEC-1397A1313B29}"/>
    <cellStyle name="Normal 9 9 3" xfId="55598" xr:uid="{3D95339A-CEB8-46DF-92DF-C8CC4AEB0067}"/>
    <cellStyle name="Normal1" xfId="24" xr:uid="{D35E33FD-AEC5-415F-AE74-C631B99FCD8B}"/>
    <cellStyle name="Normal1 2" xfId="27671" xr:uid="{AF5E37A9-1A73-490A-AD2F-6F2C9D14BDDD}"/>
    <cellStyle name="Normal1 3" xfId="27672" xr:uid="{66C4D99F-CCF8-49A7-B0E4-6A584FF9F67F}"/>
    <cellStyle name="Normal1 4" xfId="27673" xr:uid="{267E6800-B05E-4CCB-B5A5-05D6194BE84B}"/>
    <cellStyle name="Normal2" xfId="25" xr:uid="{6FAB05DB-636B-49A8-AC3E-144F54F7DFA5}"/>
    <cellStyle name="Normal2 2" xfId="27674" xr:uid="{F57EF79D-38FB-45EB-9D08-E34F2FAC0384}"/>
    <cellStyle name="Normal2 3" xfId="27675" xr:uid="{895A4DF1-E5E1-47BA-B03B-90D5449EE33B}"/>
    <cellStyle name="Normal2 4" xfId="27676" xr:uid="{2234B080-32BC-49BE-B959-0214F288B9C0}"/>
    <cellStyle name="Notas" xfId="56007" builtinId="10" customBuiltin="1"/>
    <cellStyle name="Percent" xfId="56155" xr:uid="{97371B4D-2B37-4912-A403-D197B8FB6F4D}"/>
    <cellStyle name="Percent 2" xfId="56156" xr:uid="{78EE0C34-1967-4D61-BF60-E099E991D7A6}"/>
    <cellStyle name="Porcentaje" xfId="55944" builtinId="5"/>
    <cellStyle name="Porcentaje 2" xfId="55942" xr:uid="{9D578359-B930-4230-B25F-7C342B70CD77}"/>
    <cellStyle name="Porcentaje 2 2" xfId="55947" xr:uid="{3CC30836-99A0-43F6-9A8E-3E2CB3984256}"/>
    <cellStyle name="Porcentaje 2 2 2" xfId="55970" xr:uid="{3C5DEE02-16E6-400D-B5F4-8D43AE8CE4BF}"/>
    <cellStyle name="Porcentaje 2 2 3" xfId="56189" xr:uid="{A7CBBF58-5025-4349-B081-F6C8A2747AD9}"/>
    <cellStyle name="Porcentaje 2 3" xfId="55978" xr:uid="{0889FDCB-D94F-47F1-801B-B9A1AF79B753}"/>
    <cellStyle name="Porcentaje 2 4" xfId="56061" xr:uid="{74F1789B-AC85-4CBF-A1C2-08F6B50DBB30}"/>
    <cellStyle name="Porcentaje 3" xfId="56060" xr:uid="{538C8904-865F-4DE2-9A16-0086B6A975BE}"/>
    <cellStyle name="Porcentaje 3 2" xfId="56132" xr:uid="{31A90819-5FFD-4967-A969-2D3EAC9C416B}"/>
    <cellStyle name="Porcentaje 4" xfId="56157" xr:uid="{DABE56C9-AB61-447E-9E67-46A15EEF9A11}"/>
    <cellStyle name="Porcentaje 5" xfId="56158" xr:uid="{8A6BD233-B35D-4B87-88A6-567EA422C2A5}"/>
    <cellStyle name="Porcentaje 6" xfId="56179" xr:uid="{9FEB668F-8541-4D2C-9EFE-2A96AE66314A}"/>
    <cellStyle name="Porcentual 2" xfId="55943" xr:uid="{957FF595-9B17-4B03-B657-C67FF3D591E1}"/>
    <cellStyle name="Salida" xfId="56002" builtinId="21" customBuiltin="1"/>
    <cellStyle name="ssubtitulo" xfId="26" xr:uid="{A6A062D5-37DF-422E-AA44-BE5C652B8F3F}"/>
    <cellStyle name="subtitulo" xfId="27" xr:uid="{9D1EF7DB-9067-4FBD-B1F4-AC7168CEB964}"/>
    <cellStyle name="subtitulo 2" xfId="38" xr:uid="{745890F4-C95F-4A8C-8928-B19A01788932}"/>
    <cellStyle name="Texto de advertencia" xfId="56006" builtinId="11" customBuiltin="1"/>
    <cellStyle name="Texto explicativo" xfId="56008" builtinId="53" customBuiltin="1"/>
    <cellStyle name="titulo" xfId="28" xr:uid="{E6D3808E-3BBB-4E51-AE4B-44AB237CF65E}"/>
    <cellStyle name="Título" xfId="55994" builtinId="15" customBuiltin="1"/>
    <cellStyle name="Título 2" xfId="55996" builtinId="17" customBuiltin="1"/>
    <cellStyle name="Título 3" xfId="55997" builtinId="18" customBuiltin="1"/>
    <cellStyle name="Titulo de conta" xfId="29" xr:uid="{A75BB3CF-1900-40CC-AD11-D62DA45AB7C2}"/>
    <cellStyle name="Titulo de conta 2" xfId="27677" xr:uid="{5361ECA6-F167-4855-A64C-A9E523605BC1}"/>
    <cellStyle name="Titulo de conta 3" xfId="27678" xr:uid="{BE432D7E-1AE8-47D6-9AD9-FFB541DE2874}"/>
    <cellStyle name="Titulo de conta 4" xfId="27679" xr:uid="{1710A2B7-FA8B-47AB-A978-589B0DDA2D89}"/>
    <cellStyle name="titulomov" xfId="30" xr:uid="{5728D37F-D087-4958-AE2C-388458B654BD}"/>
    <cellStyle name="Todos" xfId="31" xr:uid="{6A5D54D3-F60F-4CCB-875D-FF7EBFA9A810}"/>
    <cellStyle name="Total" xfId="56009" builtinId="25" customBuiltin="1"/>
    <cellStyle name="totalbalan" xfId="32" xr:uid="{E0CD3524-7BE3-42E2-BFB4-00A110281B8E}"/>
  </cellStyles>
  <dxfs count="0"/>
  <tableStyles count="0" defaultTableStyle="TableStyleMedium2" defaultPivotStyle="PivotStyleLight16"/>
  <colors>
    <mruColors>
      <color rgb="FFE3E829"/>
      <color rgb="FF0033A0"/>
      <color rgb="FF00AEC7"/>
      <color rgb="FFD9E1F2"/>
      <color rgb="FF4141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externalLink" Target="externalLinks/externalLink20.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42" Type="http://schemas.openxmlformats.org/officeDocument/2006/relationships/externalLink" Target="externalLinks/externalLink23.xml"/><Relationship Id="rId47" Type="http://schemas.openxmlformats.org/officeDocument/2006/relationships/externalLink" Target="externalLinks/externalLink28.xml"/><Relationship Id="rId50" Type="http://schemas.openxmlformats.org/officeDocument/2006/relationships/externalLink" Target="externalLinks/externalLink31.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0.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externalLink" Target="externalLinks/externalLink21.xml"/><Relationship Id="rId45" Type="http://schemas.openxmlformats.org/officeDocument/2006/relationships/externalLink" Target="externalLinks/externalLink26.xml"/><Relationship Id="rId53" Type="http://schemas.openxmlformats.org/officeDocument/2006/relationships/sharedStrings" Target="sharedStrings.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43" Type="http://schemas.openxmlformats.org/officeDocument/2006/relationships/externalLink" Target="externalLinks/externalLink24.xml"/><Relationship Id="rId48" Type="http://schemas.openxmlformats.org/officeDocument/2006/relationships/externalLink" Target="externalLinks/externalLink29.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externalLink" Target="externalLinks/externalLink19.xml"/><Relationship Id="rId46" Type="http://schemas.openxmlformats.org/officeDocument/2006/relationships/externalLink" Target="externalLinks/externalLink27.xml"/><Relationship Id="rId20" Type="http://schemas.openxmlformats.org/officeDocument/2006/relationships/externalLink" Target="externalLinks/externalLink1.xml"/><Relationship Id="rId41" Type="http://schemas.openxmlformats.org/officeDocument/2006/relationships/externalLink" Target="externalLinks/externalLink22.xml"/><Relationship Id="rId54"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49" Type="http://schemas.openxmlformats.org/officeDocument/2006/relationships/externalLink" Target="externalLinks/externalLink30.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externalLink" Target="externalLinks/externalLink12.xml"/><Relationship Id="rId44" Type="http://schemas.openxmlformats.org/officeDocument/2006/relationships/externalLink" Target="externalLinks/externalLink25.xml"/><Relationship Id="rId5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1</xdr:col>
      <xdr:colOff>1784093</xdr:colOff>
      <xdr:row>1</xdr:row>
      <xdr:rowOff>90002</xdr:rowOff>
    </xdr:from>
    <xdr:ext cx="605805" cy="364170"/>
    <xdr:pic>
      <xdr:nvPicPr>
        <xdr:cNvPr id="2" name="Gráfico 2">
          <a:extLst>
            <a:ext uri="{FF2B5EF4-FFF2-40B4-BE49-F238E27FC236}">
              <a16:creationId xmlns:a16="http://schemas.microsoft.com/office/drawing/2014/main" id="{A4EDC384-42B3-4DA5-8572-DF50213F786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07511" y="270856"/>
          <a:ext cx="605805" cy="364170"/>
        </a:xfrm>
        <a:prstGeom prst="rect">
          <a:avLst/>
        </a:prstGeom>
      </xdr:spPr>
    </xdr:pic>
    <xdr:clientData/>
  </xdr:oneCellAnchor>
  <xdr:oneCellAnchor>
    <xdr:from>
      <xdr:col>2</xdr:col>
      <xdr:colOff>2772282</xdr:colOff>
      <xdr:row>1</xdr:row>
      <xdr:rowOff>90002</xdr:rowOff>
    </xdr:from>
    <xdr:ext cx="605805" cy="364170"/>
    <xdr:pic>
      <xdr:nvPicPr>
        <xdr:cNvPr id="3" name="Gráfico 2">
          <a:extLst>
            <a:ext uri="{FF2B5EF4-FFF2-40B4-BE49-F238E27FC236}">
              <a16:creationId xmlns:a16="http://schemas.microsoft.com/office/drawing/2014/main" id="{49D43194-372A-4B39-8F3D-06264AFD13E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016333" y="270856"/>
          <a:ext cx="605805" cy="36417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2</xdr:col>
      <xdr:colOff>2624188</xdr:colOff>
      <xdr:row>1</xdr:row>
      <xdr:rowOff>132908</xdr:rowOff>
    </xdr:from>
    <xdr:ext cx="720000" cy="282926"/>
    <xdr:pic>
      <xdr:nvPicPr>
        <xdr:cNvPr id="2" name="Imagen 1">
          <a:extLst>
            <a:ext uri="{FF2B5EF4-FFF2-40B4-BE49-F238E27FC236}">
              <a16:creationId xmlns:a16="http://schemas.microsoft.com/office/drawing/2014/main" id="{41E4EB37-FD34-47FE-8AF6-C41DEBBEE5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198403" y="310117"/>
          <a:ext cx="720000" cy="282926"/>
        </a:xfrm>
        <a:prstGeom prst="rect">
          <a:avLst/>
        </a:prstGeom>
      </xdr:spPr>
    </xdr:pic>
    <xdr:clientData/>
  </xdr:oneCellAnchor>
  <xdr:oneCellAnchor>
    <xdr:from>
      <xdr:col>1</xdr:col>
      <xdr:colOff>2702441</xdr:colOff>
      <xdr:row>1</xdr:row>
      <xdr:rowOff>132908</xdr:rowOff>
    </xdr:from>
    <xdr:ext cx="720000" cy="282926"/>
    <xdr:pic>
      <xdr:nvPicPr>
        <xdr:cNvPr id="3" name="Imagen 2">
          <a:extLst>
            <a:ext uri="{FF2B5EF4-FFF2-40B4-BE49-F238E27FC236}">
              <a16:creationId xmlns:a16="http://schemas.microsoft.com/office/drawing/2014/main" id="{0CD6E638-85E4-4A0C-8537-35BE92C6C6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588488" y="310117"/>
          <a:ext cx="720000" cy="282926"/>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2</xdr:col>
      <xdr:colOff>2594613</xdr:colOff>
      <xdr:row>1</xdr:row>
      <xdr:rowOff>125603</xdr:rowOff>
    </xdr:from>
    <xdr:ext cx="720000" cy="282926"/>
    <xdr:pic>
      <xdr:nvPicPr>
        <xdr:cNvPr id="4" name="Imagen 3">
          <a:extLst>
            <a:ext uri="{FF2B5EF4-FFF2-40B4-BE49-F238E27FC236}">
              <a16:creationId xmlns:a16="http://schemas.microsoft.com/office/drawing/2014/main" id="{FB299193-C9C9-4461-8BDF-2B3B493ABD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011701" y="303543"/>
          <a:ext cx="720000" cy="282926"/>
        </a:xfrm>
        <a:prstGeom prst="rect">
          <a:avLst/>
        </a:prstGeom>
      </xdr:spPr>
    </xdr:pic>
    <xdr:clientData/>
  </xdr:oneCellAnchor>
  <xdr:oneCellAnchor>
    <xdr:from>
      <xdr:col>1</xdr:col>
      <xdr:colOff>2690028</xdr:colOff>
      <xdr:row>1</xdr:row>
      <xdr:rowOff>125603</xdr:rowOff>
    </xdr:from>
    <xdr:ext cx="720000" cy="282926"/>
    <xdr:pic>
      <xdr:nvPicPr>
        <xdr:cNvPr id="5" name="Imagen 4">
          <a:extLst>
            <a:ext uri="{FF2B5EF4-FFF2-40B4-BE49-F238E27FC236}">
              <a16:creationId xmlns:a16="http://schemas.microsoft.com/office/drawing/2014/main" id="{AEA89716-A960-45D0-9B82-21A07A15B9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401786" y="303543"/>
          <a:ext cx="720000" cy="282926"/>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2</xdr:col>
      <xdr:colOff>2676854</xdr:colOff>
      <xdr:row>1</xdr:row>
      <xdr:rowOff>129940</xdr:rowOff>
    </xdr:from>
    <xdr:ext cx="720000" cy="282926"/>
    <xdr:pic>
      <xdr:nvPicPr>
        <xdr:cNvPr id="7" name="Imagen 6">
          <a:extLst>
            <a:ext uri="{FF2B5EF4-FFF2-40B4-BE49-F238E27FC236}">
              <a16:creationId xmlns:a16="http://schemas.microsoft.com/office/drawing/2014/main" id="{73C1C672-60D9-4237-A06D-E794090FF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079737" y="314608"/>
          <a:ext cx="720000" cy="282926"/>
        </a:xfrm>
        <a:prstGeom prst="rect">
          <a:avLst/>
        </a:prstGeom>
      </xdr:spPr>
    </xdr:pic>
    <xdr:clientData/>
  </xdr:oneCellAnchor>
  <xdr:oneCellAnchor>
    <xdr:from>
      <xdr:col>1</xdr:col>
      <xdr:colOff>2753762</xdr:colOff>
      <xdr:row>1</xdr:row>
      <xdr:rowOff>129940</xdr:rowOff>
    </xdr:from>
    <xdr:ext cx="720000" cy="282926"/>
    <xdr:pic>
      <xdr:nvPicPr>
        <xdr:cNvPr id="2" name="Imagen 1">
          <a:extLst>
            <a:ext uri="{FF2B5EF4-FFF2-40B4-BE49-F238E27FC236}">
              <a16:creationId xmlns:a16="http://schemas.microsoft.com/office/drawing/2014/main" id="{C8009A84-A4DF-4205-B35D-40176FF082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472997" y="314608"/>
          <a:ext cx="720000" cy="282926"/>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2</xdr:col>
      <xdr:colOff>2604499</xdr:colOff>
      <xdr:row>1</xdr:row>
      <xdr:rowOff>105833</xdr:rowOff>
    </xdr:from>
    <xdr:ext cx="720000" cy="282926"/>
    <xdr:pic>
      <xdr:nvPicPr>
        <xdr:cNvPr id="4" name="Imagen 3">
          <a:extLst>
            <a:ext uri="{FF2B5EF4-FFF2-40B4-BE49-F238E27FC236}">
              <a16:creationId xmlns:a16="http://schemas.microsoft.com/office/drawing/2014/main" id="{C239DA45-7D34-4195-84CB-D8F730C811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028332" y="285750"/>
          <a:ext cx="720000" cy="282926"/>
        </a:xfrm>
        <a:prstGeom prst="rect">
          <a:avLst/>
        </a:prstGeom>
      </xdr:spPr>
    </xdr:pic>
    <xdr:clientData/>
  </xdr:oneCellAnchor>
  <xdr:oneCellAnchor>
    <xdr:from>
      <xdr:col>1</xdr:col>
      <xdr:colOff>2695575</xdr:colOff>
      <xdr:row>1</xdr:row>
      <xdr:rowOff>102658</xdr:rowOff>
    </xdr:from>
    <xdr:ext cx="720000" cy="282926"/>
    <xdr:pic>
      <xdr:nvPicPr>
        <xdr:cNvPr id="5" name="Imagen 4">
          <a:extLst>
            <a:ext uri="{FF2B5EF4-FFF2-40B4-BE49-F238E27FC236}">
              <a16:creationId xmlns:a16="http://schemas.microsoft.com/office/drawing/2014/main" id="{3C310109-C26E-4BAF-835A-8D9618EE2F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407213" y="288779"/>
          <a:ext cx="720000" cy="282926"/>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2</xdr:col>
      <xdr:colOff>2620622</xdr:colOff>
      <xdr:row>1</xdr:row>
      <xdr:rowOff>123264</xdr:rowOff>
    </xdr:from>
    <xdr:ext cx="720000" cy="282926"/>
    <xdr:pic>
      <xdr:nvPicPr>
        <xdr:cNvPr id="4" name="Imagen 3">
          <a:extLst>
            <a:ext uri="{FF2B5EF4-FFF2-40B4-BE49-F238E27FC236}">
              <a16:creationId xmlns:a16="http://schemas.microsoft.com/office/drawing/2014/main" id="{F3DCE6DC-A881-4595-BBF7-7CCE530A18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024534" y="302558"/>
          <a:ext cx="720000" cy="282926"/>
        </a:xfrm>
        <a:prstGeom prst="rect">
          <a:avLst/>
        </a:prstGeom>
      </xdr:spPr>
    </xdr:pic>
    <xdr:clientData/>
  </xdr:oneCellAnchor>
  <xdr:oneCellAnchor>
    <xdr:from>
      <xdr:col>1</xdr:col>
      <xdr:colOff>2700618</xdr:colOff>
      <xdr:row>1</xdr:row>
      <xdr:rowOff>123264</xdr:rowOff>
    </xdr:from>
    <xdr:ext cx="720000" cy="282926"/>
    <xdr:pic>
      <xdr:nvPicPr>
        <xdr:cNvPr id="5" name="Imagen 4">
          <a:extLst>
            <a:ext uri="{FF2B5EF4-FFF2-40B4-BE49-F238E27FC236}">
              <a16:creationId xmlns:a16="http://schemas.microsoft.com/office/drawing/2014/main" id="{1321B464-9519-4A65-AE17-A5F908BFE5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417794" y="302558"/>
          <a:ext cx="720000" cy="282926"/>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2</xdr:col>
      <xdr:colOff>2924175</xdr:colOff>
      <xdr:row>1</xdr:row>
      <xdr:rowOff>47625</xdr:rowOff>
    </xdr:from>
    <xdr:ext cx="720000" cy="282926"/>
    <xdr:pic>
      <xdr:nvPicPr>
        <xdr:cNvPr id="3" name="Imagen 2">
          <a:extLst>
            <a:ext uri="{FF2B5EF4-FFF2-40B4-BE49-F238E27FC236}">
              <a16:creationId xmlns:a16="http://schemas.microsoft.com/office/drawing/2014/main" id="{E89A2420-7262-4403-95B7-D7E6B36A5B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171950" y="228600"/>
          <a:ext cx="720000" cy="282926"/>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xdr:col>
      <xdr:colOff>3113804</xdr:colOff>
      <xdr:row>1</xdr:row>
      <xdr:rowOff>50364</xdr:rowOff>
    </xdr:from>
    <xdr:ext cx="720000" cy="282926"/>
    <xdr:pic>
      <xdr:nvPicPr>
        <xdr:cNvPr id="4" name="Imagen 3">
          <a:extLst>
            <a:ext uri="{FF2B5EF4-FFF2-40B4-BE49-F238E27FC236}">
              <a16:creationId xmlns:a16="http://schemas.microsoft.com/office/drawing/2014/main" id="{C8BBECF5-560B-4CAC-8293-F269C61265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30980" y="229658"/>
          <a:ext cx="720000" cy="282926"/>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2</xdr:col>
      <xdr:colOff>2763610</xdr:colOff>
      <xdr:row>2</xdr:row>
      <xdr:rowOff>51935</xdr:rowOff>
    </xdr:from>
    <xdr:ext cx="720000" cy="282926"/>
    <xdr:pic>
      <xdr:nvPicPr>
        <xdr:cNvPr id="4" name="Imagen 3">
          <a:extLst>
            <a:ext uri="{FF2B5EF4-FFF2-40B4-BE49-F238E27FC236}">
              <a16:creationId xmlns:a16="http://schemas.microsoft.com/office/drawing/2014/main" id="{54A7CD3E-77F2-4FA0-AA43-F1B8F84DFF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738789" y="414792"/>
          <a:ext cx="720000" cy="282926"/>
        </a:xfrm>
        <a:prstGeom prst="rect">
          <a:avLst/>
        </a:prstGeom>
      </xdr:spPr>
    </xdr:pic>
    <xdr:clientData/>
  </xdr:oneCellAnchor>
  <xdr:oneCellAnchor>
    <xdr:from>
      <xdr:col>3</xdr:col>
      <xdr:colOff>2695575</xdr:colOff>
      <xdr:row>2</xdr:row>
      <xdr:rowOff>51935</xdr:rowOff>
    </xdr:from>
    <xdr:ext cx="720000" cy="282926"/>
    <xdr:pic>
      <xdr:nvPicPr>
        <xdr:cNvPr id="5" name="Imagen 4">
          <a:extLst>
            <a:ext uri="{FF2B5EF4-FFF2-40B4-BE49-F238E27FC236}">
              <a16:creationId xmlns:a16="http://schemas.microsoft.com/office/drawing/2014/main" id="{8C6A3962-3611-41DE-9365-FB26322B77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378700" y="414792"/>
          <a:ext cx="720000" cy="28292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2459464</xdr:colOff>
      <xdr:row>2</xdr:row>
      <xdr:rowOff>79857</xdr:rowOff>
    </xdr:from>
    <xdr:ext cx="1011973" cy="311263"/>
    <xdr:pic>
      <xdr:nvPicPr>
        <xdr:cNvPr id="3" name="Gráfico 2">
          <a:extLst>
            <a:ext uri="{FF2B5EF4-FFF2-40B4-BE49-F238E27FC236}">
              <a16:creationId xmlns:a16="http://schemas.microsoft.com/office/drawing/2014/main" id="{D8E2A16E-BD9A-445A-8F65-8710B4F5F4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73161" y="428660"/>
          <a:ext cx="1011973" cy="311263"/>
        </a:xfrm>
        <a:prstGeom prst="rect">
          <a:avLst/>
        </a:prstGeom>
      </xdr:spPr>
    </xdr:pic>
    <xdr:clientData/>
  </xdr:oneCellAnchor>
  <xdr:oneCellAnchor>
    <xdr:from>
      <xdr:col>1</xdr:col>
      <xdr:colOff>2408439</xdr:colOff>
      <xdr:row>2</xdr:row>
      <xdr:rowOff>79857</xdr:rowOff>
    </xdr:from>
    <xdr:ext cx="1011973" cy="311263"/>
    <xdr:pic>
      <xdr:nvPicPr>
        <xdr:cNvPr id="4" name="Gráfico 2">
          <a:extLst>
            <a:ext uri="{FF2B5EF4-FFF2-40B4-BE49-F238E27FC236}">
              <a16:creationId xmlns:a16="http://schemas.microsoft.com/office/drawing/2014/main" id="{FF9A6F30-2EC6-48A6-AF92-76F90D7E7E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119460" y="428660"/>
          <a:ext cx="1011973" cy="31126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2435666</xdr:colOff>
      <xdr:row>2</xdr:row>
      <xdr:rowOff>98271</xdr:rowOff>
    </xdr:from>
    <xdr:ext cx="1011973" cy="311263"/>
    <xdr:pic>
      <xdr:nvPicPr>
        <xdr:cNvPr id="4" name="Gráfico 2">
          <a:extLst>
            <a:ext uri="{FF2B5EF4-FFF2-40B4-BE49-F238E27FC236}">
              <a16:creationId xmlns:a16="http://schemas.microsoft.com/office/drawing/2014/main" id="{FE0E9037-4832-4A81-A850-7905F34F2D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675827" y="466981"/>
          <a:ext cx="1011973" cy="311263"/>
        </a:xfrm>
        <a:prstGeom prst="rect">
          <a:avLst/>
        </a:prstGeom>
      </xdr:spPr>
    </xdr:pic>
    <xdr:clientData/>
  </xdr:oneCellAnchor>
  <xdr:oneCellAnchor>
    <xdr:from>
      <xdr:col>1</xdr:col>
      <xdr:colOff>1917188</xdr:colOff>
      <xdr:row>2</xdr:row>
      <xdr:rowOff>98271</xdr:rowOff>
    </xdr:from>
    <xdr:ext cx="1011973" cy="311263"/>
    <xdr:pic>
      <xdr:nvPicPr>
        <xdr:cNvPr id="5" name="Gráfico 2">
          <a:extLst>
            <a:ext uri="{FF2B5EF4-FFF2-40B4-BE49-F238E27FC236}">
              <a16:creationId xmlns:a16="http://schemas.microsoft.com/office/drawing/2014/main" id="{985B6F8B-186B-4F24-B7DA-285D7F3728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639244" y="466981"/>
          <a:ext cx="1011973" cy="31126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2</xdr:col>
      <xdr:colOff>2445314</xdr:colOff>
      <xdr:row>1</xdr:row>
      <xdr:rowOff>107084</xdr:rowOff>
    </xdr:from>
    <xdr:ext cx="1011973" cy="311263"/>
    <xdr:pic>
      <xdr:nvPicPr>
        <xdr:cNvPr id="4" name="Gráfico 2">
          <a:extLst>
            <a:ext uri="{FF2B5EF4-FFF2-40B4-BE49-F238E27FC236}">
              <a16:creationId xmlns:a16="http://schemas.microsoft.com/office/drawing/2014/main" id="{8BA32D03-1EC6-498A-97F7-9EB56DF51F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61450" y="280266"/>
          <a:ext cx="1011973" cy="311263"/>
        </a:xfrm>
        <a:prstGeom prst="rect">
          <a:avLst/>
        </a:prstGeom>
      </xdr:spPr>
    </xdr:pic>
    <xdr:clientData/>
  </xdr:oneCellAnchor>
  <xdr:oneCellAnchor>
    <xdr:from>
      <xdr:col>1</xdr:col>
      <xdr:colOff>2507962</xdr:colOff>
      <xdr:row>1</xdr:row>
      <xdr:rowOff>107084</xdr:rowOff>
    </xdr:from>
    <xdr:ext cx="1011973" cy="311263"/>
    <xdr:pic>
      <xdr:nvPicPr>
        <xdr:cNvPr id="5" name="Gráfico 2">
          <a:extLst>
            <a:ext uri="{FF2B5EF4-FFF2-40B4-BE49-F238E27FC236}">
              <a16:creationId xmlns:a16="http://schemas.microsoft.com/office/drawing/2014/main" id="{8D0E8260-F705-41A1-97B2-D095F55BE8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218007" y="280266"/>
          <a:ext cx="1011973" cy="31126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2043678</xdr:colOff>
      <xdr:row>1</xdr:row>
      <xdr:rowOff>65690</xdr:rowOff>
    </xdr:from>
    <xdr:ext cx="605805" cy="364170"/>
    <xdr:pic>
      <xdr:nvPicPr>
        <xdr:cNvPr id="2" name="Gráfico 2">
          <a:extLst>
            <a:ext uri="{FF2B5EF4-FFF2-40B4-BE49-F238E27FC236}">
              <a16:creationId xmlns:a16="http://schemas.microsoft.com/office/drawing/2014/main" id="{8A4E9581-43B8-421D-9B33-08F5E65F06B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766264" y="240862"/>
          <a:ext cx="605805" cy="364170"/>
        </a:xfrm>
        <a:prstGeom prst="rect">
          <a:avLst/>
        </a:prstGeom>
      </xdr:spPr>
    </xdr:pic>
    <xdr:clientData/>
  </xdr:oneCellAnchor>
  <xdr:oneCellAnchor>
    <xdr:from>
      <xdr:col>2</xdr:col>
      <xdr:colOff>2390709</xdr:colOff>
      <xdr:row>1</xdr:row>
      <xdr:rowOff>65690</xdr:rowOff>
    </xdr:from>
    <xdr:ext cx="605805" cy="364170"/>
    <xdr:pic>
      <xdr:nvPicPr>
        <xdr:cNvPr id="3" name="Gráfico 2">
          <a:extLst>
            <a:ext uri="{FF2B5EF4-FFF2-40B4-BE49-F238E27FC236}">
              <a16:creationId xmlns:a16="http://schemas.microsoft.com/office/drawing/2014/main" id="{3CCF6E09-87F1-4864-8626-03B8D3CF921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638640" y="240862"/>
          <a:ext cx="605805" cy="36417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3</xdr:col>
      <xdr:colOff>2612571</xdr:colOff>
      <xdr:row>1</xdr:row>
      <xdr:rowOff>85272</xdr:rowOff>
    </xdr:from>
    <xdr:ext cx="689429" cy="347187"/>
    <xdr:pic>
      <xdr:nvPicPr>
        <xdr:cNvPr id="2" name="Marcador de contenido 14">
          <a:extLst>
            <a:ext uri="{FF2B5EF4-FFF2-40B4-BE49-F238E27FC236}">
              <a16:creationId xmlns:a16="http://schemas.microsoft.com/office/drawing/2014/main" id="{34EF6BE0-872E-4953-9A54-0D78B0F549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3347357" y="266701"/>
          <a:ext cx="689429" cy="347187"/>
        </a:xfrm>
        <a:prstGeom prst="rect">
          <a:avLst/>
        </a:prstGeom>
      </xdr:spPr>
    </xdr:pic>
    <xdr:clientData/>
  </xdr:oneCellAnchor>
  <xdr:oneCellAnchor>
    <xdr:from>
      <xdr:col>4</xdr:col>
      <xdr:colOff>2755900</xdr:colOff>
      <xdr:row>1</xdr:row>
      <xdr:rowOff>85272</xdr:rowOff>
    </xdr:from>
    <xdr:ext cx="689429" cy="347187"/>
    <xdr:pic>
      <xdr:nvPicPr>
        <xdr:cNvPr id="3" name="Marcador de contenido 14">
          <a:extLst>
            <a:ext uri="{FF2B5EF4-FFF2-40B4-BE49-F238E27FC236}">
              <a16:creationId xmlns:a16="http://schemas.microsoft.com/office/drawing/2014/main" id="{4B428B36-3CAA-46BC-82E6-26CAAB3FFB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8579757" y="266701"/>
          <a:ext cx="689429" cy="34718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4</xdr:col>
      <xdr:colOff>2717424</xdr:colOff>
      <xdr:row>1</xdr:row>
      <xdr:rowOff>122596</xdr:rowOff>
    </xdr:from>
    <xdr:ext cx="933005" cy="566439"/>
    <xdr:pic>
      <xdr:nvPicPr>
        <xdr:cNvPr id="7" name="Marcador de contenido 14">
          <a:extLst>
            <a:ext uri="{FF2B5EF4-FFF2-40B4-BE49-F238E27FC236}">
              <a16:creationId xmlns:a16="http://schemas.microsoft.com/office/drawing/2014/main" id="{4EE030AB-ABFE-4750-96AF-F54F3BFE4E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670549" y="298057"/>
          <a:ext cx="933005" cy="566439"/>
        </a:xfrm>
        <a:prstGeom prst="rect">
          <a:avLst/>
        </a:prstGeom>
      </xdr:spPr>
    </xdr:pic>
    <xdr:clientData/>
  </xdr:oneCellAnchor>
  <xdr:oneCellAnchor>
    <xdr:from>
      <xdr:col>3</xdr:col>
      <xdr:colOff>2932697</xdr:colOff>
      <xdr:row>1</xdr:row>
      <xdr:rowOff>122596</xdr:rowOff>
    </xdr:from>
    <xdr:ext cx="933005" cy="566439"/>
    <xdr:pic>
      <xdr:nvPicPr>
        <xdr:cNvPr id="2" name="Marcador de contenido 14">
          <a:extLst>
            <a:ext uri="{FF2B5EF4-FFF2-40B4-BE49-F238E27FC236}">
              <a16:creationId xmlns:a16="http://schemas.microsoft.com/office/drawing/2014/main" id="{C550BC4D-E8E2-4D89-94C0-B04F520260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672138" y="298057"/>
          <a:ext cx="933005" cy="56643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3</xdr:col>
      <xdr:colOff>2269116</xdr:colOff>
      <xdr:row>0</xdr:row>
      <xdr:rowOff>181522</xdr:rowOff>
    </xdr:from>
    <xdr:ext cx="933005" cy="566439"/>
    <xdr:pic>
      <xdr:nvPicPr>
        <xdr:cNvPr id="4" name="Marcador de contenido 14">
          <a:extLst>
            <a:ext uri="{FF2B5EF4-FFF2-40B4-BE49-F238E27FC236}">
              <a16:creationId xmlns:a16="http://schemas.microsoft.com/office/drawing/2014/main" id="{8F9E6B37-365A-42DB-AEB8-1213CADB5C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506099" y="181522"/>
          <a:ext cx="933005" cy="566439"/>
        </a:xfrm>
        <a:prstGeom prst="rect">
          <a:avLst/>
        </a:prstGeom>
      </xdr:spPr>
    </xdr:pic>
    <xdr:clientData/>
  </xdr:oneCellAnchor>
  <xdr:oneCellAnchor>
    <xdr:from>
      <xdr:col>2</xdr:col>
      <xdr:colOff>2123966</xdr:colOff>
      <xdr:row>0</xdr:row>
      <xdr:rowOff>181522</xdr:rowOff>
    </xdr:from>
    <xdr:ext cx="933005" cy="566439"/>
    <xdr:pic>
      <xdr:nvPicPr>
        <xdr:cNvPr id="5" name="Marcador de contenido 14">
          <a:extLst>
            <a:ext uri="{FF2B5EF4-FFF2-40B4-BE49-F238E27FC236}">
              <a16:creationId xmlns:a16="http://schemas.microsoft.com/office/drawing/2014/main" id="{545C2E50-1EB7-4C64-89B8-C35F945645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35604" y="181522"/>
          <a:ext cx="933005" cy="566439"/>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2</xdr:col>
      <xdr:colOff>2313269</xdr:colOff>
      <xdr:row>0</xdr:row>
      <xdr:rowOff>153570</xdr:rowOff>
    </xdr:from>
    <xdr:ext cx="933005" cy="566439"/>
    <xdr:pic>
      <xdr:nvPicPr>
        <xdr:cNvPr id="4" name="Marcador de contenido 14">
          <a:extLst>
            <a:ext uri="{FF2B5EF4-FFF2-40B4-BE49-F238E27FC236}">
              <a16:creationId xmlns:a16="http://schemas.microsoft.com/office/drawing/2014/main" id="{3DD13E57-8788-404F-BEF0-666F2B6591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554401" y="153570"/>
          <a:ext cx="933005" cy="566439"/>
        </a:xfrm>
        <a:prstGeom prst="rect">
          <a:avLst/>
        </a:prstGeom>
      </xdr:spPr>
    </xdr:pic>
    <xdr:clientData/>
  </xdr:oneCellAnchor>
  <xdr:oneCellAnchor>
    <xdr:from>
      <xdr:col>1</xdr:col>
      <xdr:colOff>2275976</xdr:colOff>
      <xdr:row>0</xdr:row>
      <xdr:rowOff>153570</xdr:rowOff>
    </xdr:from>
    <xdr:ext cx="933005" cy="566439"/>
    <xdr:pic>
      <xdr:nvPicPr>
        <xdr:cNvPr id="5" name="Marcador de contenido 14">
          <a:extLst>
            <a:ext uri="{FF2B5EF4-FFF2-40B4-BE49-F238E27FC236}">
              <a16:creationId xmlns:a16="http://schemas.microsoft.com/office/drawing/2014/main" id="{34E1D151-3893-45E2-9729-33606FE3EB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87844" y="153570"/>
          <a:ext cx="933005" cy="56643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F53414\esp2\WINNT\temp\g4943\kontenvorschlag%20bilanz%20und%20guv.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gruposura-my.sharepoint.com/GF/Flujo%20de%20Caja/2012/FlujodeCaja_Combinado_Proyectado_2012-2022_V2USD.xlsx" TargetMode="External"/><Relationship Id="rId1" Type="http://schemas.openxmlformats.org/officeDocument/2006/relationships/externalLinkPath" Target="/GF/Flujo%20de%20Caja/2012/FlujodeCaja_Combinado_Proyectado_2012-2022_V2USD.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https://gruposura-my.sharepoint.com/IR/Presentaciones/Presentacion%20de%20Resultados%20Trimestrales/2015/2Q/Copia%20de%20Cifras%20SUAM%20Q2%202015.xlsx" TargetMode="External"/><Relationship Id="rId1" Type="http://schemas.openxmlformats.org/officeDocument/2006/relationships/externalLinkPath" Target="/IR/Presentaciones/Presentacion%20de%20Resultados%20Trimestrales/2015/2Q/Copia%20de%20Cifras%20SUAM%20Q2%202015.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https://gruposura-my.sharepoint.com/sites/RelacinconInversionistas/Shared%20Documents/General/Trimestrales/2T/SURA%20AM/Cifras%202T-2022.xlsx" TargetMode="External"/><Relationship Id="rId1" Type="http://schemas.openxmlformats.org/officeDocument/2006/relationships/externalLinkPath" Target="/sites/RelacinconInversionistas/Shared%20Documents/General/Trimestrales/2T/SURA%20AM/Cifras%202T-2022.xlsx" TargetMode="External"/></Relationships>
</file>

<file path=xl/externalLinks/_rels/externalLink13.xml.rels><?xml version="1.0" encoding="UTF-8" standalone="yes"?>
<Relationships xmlns="http://schemas.openxmlformats.org/package/2006/relationships"><Relationship Id="rId3" Type="http://schemas.openxmlformats.org/officeDocument/2006/relationships/externalLinkPath" Target="https://gruposura-my.sharepoint.com/sites/RelacinconInversionistas/Shared%20Documents/General/Trimestrales/2022/4T/SURA%20AM/Cifras%204T-2022%20V4.xlsx" TargetMode="External"/><Relationship Id="rId2" Type="http://schemas.openxmlformats.org/officeDocument/2006/relationships/externalLinkPath" Target="https://gruposura.sharepoint.com/sites/RelacinconInversionistas/Shared%20Documents/General/Trimestrales/2022/4T/SURA%20AM/Cifras%204T-2022%20V4.xlsx" TargetMode="External"/><Relationship Id="rId1" Type="http://schemas.openxmlformats.org/officeDocument/2006/relationships/externalLinkPath" Target="/sites/RelacinconInversionistas/Shared%20Documents/General/Trimestrales/2022/4T/SURA%20AM/Cifras%204T-2022%20V4.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J:\IR\Presentaciones\Presentacion%20de%20Resultados%20Trimestrales\2021\1Q\SURA%20AM\Copia%20de%20Cifras%20SUAM%20Q1%202021%20NUEVO%20GS%20VF.xlsx" TargetMode="External"/></Relationships>
</file>

<file path=xl/externalLinks/_rels/externalLink15.xml.rels><?xml version="1.0" encoding="UTF-8" standalone="yes"?>
<Relationships xmlns="http://schemas.openxmlformats.org/package/2006/relationships"><Relationship Id="rId3" Type="http://schemas.openxmlformats.org/officeDocument/2006/relationships/externalLinkPath" Target="https://gruposura-my.sharepoint.com/sites/RelacinconInversionistas/Shared%20Documents/General/Trimestrales/2023/1T/SUAM/Cifras%201T-2023VF.xlsx" TargetMode="External"/><Relationship Id="rId2" Type="http://schemas.openxmlformats.org/officeDocument/2006/relationships/externalLinkPath" Target="https://gruposura.sharepoint.com/sites/RelacinconInversionistas/Shared%20Documents/General/Trimestrales/2023/1T/SUAM/Cifras%201T-2023VF.xlsx" TargetMode="External"/><Relationship Id="rId1" Type="http://schemas.openxmlformats.org/officeDocument/2006/relationships/externalLinkPath" Target="/sites/RelacinconInversionistas/Shared%20Documents/General/Trimestrales/2023/1T/SUAM/Cifras%201T-2023VF.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https://gruposura-my.sharepoint.com/Gerencia%20de%20Inversiones/Archivo%20Base/AB_Datos.xlsx" TargetMode="External"/><Relationship Id="rId1" Type="http://schemas.openxmlformats.org/officeDocument/2006/relationships/externalLinkPath" Target="/Gerencia%20de%20Inversiones/Archivo%20Base/AB_Datos.xlsx"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https://gruposura-my.sharepoint.com/Gerencia%20de%20Inversiones/Junta%20GRUPOSURA/InformacionHistorica/2015/1507_Jul/Suramericana/JuntaJun2015_Suramericana_Juliana_Zapata.xls" TargetMode="External"/><Relationship Id="rId1" Type="http://schemas.openxmlformats.org/officeDocument/2006/relationships/externalLinkPath" Target="/Gerencia%20de%20Inversiones/Junta%20GRUPOSURA/InformacionHistorica/2015/1507_Jul/Suramericana/JuntaJun2015_Suramericana_Juliana_Zapata.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https://gruposura-my.sharepoint.com/02%20MTP%202011-2016/01%20LATAM/MTP%2012-16%20%20Regi&#243;n_Consolidado_V6%20(para%20SP).xlsx" TargetMode="External"/><Relationship Id="rId1" Type="http://schemas.openxmlformats.org/officeDocument/2006/relationships/externalLinkPath" Target="/02%20MTP%202011-2016/01%20LATAM/MTP%2012-16%20%20Regi&#243;n_Consolidado_V6%20(para%20SP).xlsx"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https://gruposura-my.sharepoint.com/01%20Informes%20de%20Gestion/2012/02%20Chile/12%20Dic/Reporte_Diciembre_Chile_V2.xlsx" TargetMode="External"/><Relationship Id="rId1" Type="http://schemas.openxmlformats.org/officeDocument/2006/relationships/externalLinkPath" Target="/01%20Informes%20de%20Gestion/2012/02%20Chile/12%20Dic/Reporte_Diciembre_Chile_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Projeto_Contratos\EVF%20Projeto_BU\2004\08_2004\EVF%20-%20Custos%20Administrativos_Ago2004.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https://gruposura-my.sharepoint.com/Gerencia%20de%20Inversiones/Archivo%20Base/TG_Trim.xlsx" TargetMode="External"/><Relationship Id="rId1" Type="http://schemas.openxmlformats.org/officeDocument/2006/relationships/externalLinkPath" Target="/Gerencia%20de%20Inversiones/Archivo%20Base/TG_Trim.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https://gruposura-my.sharepoint.com/Users/ecatano/Documents/ASUAM1/Presupuesto/Presupuesto%202015/Chile/Plantilla%20Presupuesto%202015%20Gastos%20de%20personal%20Corporativo%20(LATAM)_v1.xlsx" TargetMode="External"/><Relationship Id="rId1" Type="http://schemas.openxmlformats.org/officeDocument/2006/relationships/externalLinkPath" Target="/Users/ecatano/Documents/ASUAM1/Presupuesto/Presupuesto%202015/Chile/Plantilla%20Presupuesto%202015%20Gastos%20de%20personal%20Corporativo%20(LATAM)_v1.xlsx"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RPSDI95M.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suraam-my.sharepoint.com/Users/julhersa/AppData/Local/Microsoft/Windows/Temporary%20Internet%20Files/Content.Outlook/NTRCRWBA/Intercompa&#241;&#237;a%20Indicador%20de%20Calidad%20(2010-1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suraam-my.sharepoint.com/Users/julhersa/AppData/Local/Microsoft/Windows/Temporary%20Internet%20Files/Content.Outlook/NTRCRWBA/BASE%20INDICADOR%20ACTIVOS%20FIJOS.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suraam-my.sharepoint.com/CARLOS%20ANDRES%20MERA/INDICADOR%20DE%20CALIDAD/INTERCOMPANY/Intercompa&#241;&#237;a%20Indicador%20de%20Calidad%20(2011-02)A(Final)Tamayo.xlsx"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https://gruposura-my.sharepoint.com/sites/RelacinconInversionistas/Shared%20Documents/General/Trimestrales/TrimestralesArchivo%20-%20Formulado2.xlsb" TargetMode="External"/><Relationship Id="rId1" Type="http://schemas.openxmlformats.org/officeDocument/2006/relationships/externalLinkPath" Target="/sites/RelacinconInversionistas/Shared%20Documents/General/Trimestrales/TrimestralesArchivo%20-%20Formulado2.xlsb"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suraam-my.sharepoint.com/CARLOS%20ANDRES%20MERA/INDICADOR%20DE%20CALIDAD/INTERCOMPANY/Macros/Macro%20Indicador%20Intercompany.xlsm"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https://gruposura-my.sharepoint.com/IR/Presentaciones/Presentacion%20de%20Resultados%20Trimestrales/Resultados%20Trimestrales.xlsx" TargetMode="External"/><Relationship Id="rId1" Type="http://schemas.openxmlformats.org/officeDocument/2006/relationships/externalLinkPath" Target="/IR/Presentaciones/Presentacion%20de%20Resultados%20Trimestrales/Resultados%20Trimestrales.xlsx"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https://gruposura-my.sharepoint.com/SUAM%20-%20EIES/MTP%202015-2019/Plantillas%20Pa&#237;ses/MTP%202015-2019%20-%20Planilla%20Base_M&#233;xico.xlsx" TargetMode="External"/><Relationship Id="rId1" Type="http://schemas.openxmlformats.org/officeDocument/2006/relationships/externalLinkPath" Target="/SUAM%20-%20EIES/MTP%202015-2019/Plantillas%20Pa&#237;ses/MTP%202015-2019%20-%20Planilla%20Base_M&#233;xic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Pr&#233;via\2009\09-set\Pr&#233;via\Enviados\Margem%20Bruta\MB%20-%2009%20Outubro%2009\SASA_Pr&#233;via_Setembro_09%20Outubro%202009.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https://gruposura-my.sharepoint.com/IR/Presentaciones/Presentacion%20de%20Resultados%20Trimestrales/TG_Trimestral2.xlsx" TargetMode="External"/><Relationship Id="rId1" Type="http://schemas.openxmlformats.org/officeDocument/2006/relationships/externalLinkPath" Target="/IR/Presentaciones/Presentacion%20de%20Resultados%20Trimestrales/TG_Trimestral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Administrativo\EVF's\2005\12_2005\EVF%20-%20Adm%20Anal&#237;tico.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gruposura-my.sharepoint.com/Users/p045956/Documents/ANILU/CONTA/Reporte%20%20de%20EEFF/SURA/2013/12%20-%20Diciembre%202013/Plantillas%20122013/Env&#237;o%20de%20plantillas/PER059.xls" TargetMode="External"/><Relationship Id="rId1" Type="http://schemas.openxmlformats.org/officeDocument/2006/relationships/externalLinkPath" Target="/Users/p045956/Documents/ANILU/CONTA/Reporte%20%20de%20EEFF/SURA/2013/12%20-%20Diciembre%202013/Plantillas%20122013/Env&#237;o%20de%20plantillas/PER059.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gruposura-my.sharepoint.com/sites/RelacinconInversionistas/Shared%20Documents/General/Trimestrales/2023/1T/Grupo%20SURA/ESF%20y%20ERI%20COL012%20CON%20202303%20%20SEGMENTOS.xlsx" TargetMode="External"/><Relationship Id="rId1" Type="http://schemas.openxmlformats.org/officeDocument/2006/relationships/externalLinkPath" Target="/sites/RelacinconInversionistas/Shared%20Documents/General/Trimestrales/2023/1T/Grupo%20SURA/ESF%20y%20ERI%20COL012%20CON%20202303%20%20SEGMENTO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dministrativo\EVF's\2008\==EVF%20-%20Adm%20Anal&#237;tico%202008%20Novo%20Model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NMDEVFI04.suramericana.com.co\comunsr\Gerencia%20de%20Inversiones\Junta%20GRUPOSURA\InformacionHistorica\2013\Oct13\SUAM\Reporte_Consolidad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NMDEVFI04.suramericana.com.co\comunsr\Gerencia%20de%20Inversiones\Archivo%20Base\TG_Trim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NMDEVFI04.suramericana.com.co\comunsr\01%20Informes%20de%20Gestion\2012\01%20LATAM\12%20Dic\Reporte_Diciembre_Consolidado_V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ntenvorschlag bilanz und guv"/>
      <sheetName val="7_6"/>
      <sheetName val="BASE"/>
      <sheetName val="CM"/>
      <sheetName val="3100"/>
      <sheetName val="Condicable"/>
      <sheetName val="ACT Fijo Tributario"/>
      <sheetName val="A"/>
      <sheetName val="Dep 122002"/>
      <sheetName val="GASTOS OPERACIONALES"/>
      <sheetName val="Deprec.Acelerada"/>
      <sheetName val="Inicio Análisis Cuentas"/>
      <sheetName val="Calc"/>
      <sheetName val="GoEight"/>
      <sheetName val="GrFour"/>
      <sheetName val="MOne"/>
      <sheetName val="MTwo"/>
      <sheetName val="KOne"/>
      <sheetName val="GoSeven"/>
      <sheetName val="GrThree"/>
      <sheetName val="HTwo"/>
      <sheetName val="JOne"/>
      <sheetName val="JTwo"/>
      <sheetName val="HOne"/>
      <sheetName val="prod99"/>
      <sheetName val="KEY"/>
      <sheetName val="CCMM Enap"/>
      <sheetName val="Axe_Doc"/>
      <sheetName val="Pvscam II"/>
      <sheetName val="kontenvorschlag_bilanz_und_guv"/>
      <sheetName val="Dep_122002"/>
      <sheetName val="GASTOS_OPERACIONALES"/>
      <sheetName val="ACT_Fijo_Tributario"/>
      <sheetName val="kontenvorschlag_bilanz_und_guv1"/>
      <sheetName val="Dep_1220021"/>
      <sheetName val="GASTOS_OPERACIONALES1"/>
      <sheetName val="ACT_Fijo_Tributario1"/>
      <sheetName val="Balance"/>
      <sheetName val="F-1"/>
      <sheetName val="EERR"/>
      <sheetName val="PVSCAM FUS 08-11"/>
      <sheetName val="RESUMEN"/>
      <sheetName val="FUT"/>
      <sheetName val="B-V"/>
      <sheetName val="INC-BAL"/>
      <sheetName val="ACT DATA BASE"/>
      <sheetName val="#REF"/>
      <sheetName val="AREAINDEX"/>
      <sheetName val="ATPREST"/>
      <sheetName val="YECALENDAR"/>
      <sheetName val="FOODOR"/>
      <sheetName val="1994FRF"/>
      <sheetName val="8.99OB"/>
      <sheetName val="MDTOT"/>
      <sheetName val="10.MD-TOB"/>
      <sheetName val="DATVAR"/>
      <sheetName val="PMIREQ"/>
      <sheetName val="98LE"/>
      <sheetName val="IVA"/>
      <sheetName val="S&amp;U OF FUNDS"/>
      <sheetName val="Tasa i Referencia"/>
      <sheetName val="Tasa de interés"/>
      <sheetName val="P&amp;L CCI Detail"/>
      <sheetName val="RLI (AII-1)"/>
      <sheetName val="FSU"/>
      <sheetName val="N Amer"/>
      <sheetName val="S Asia"/>
      <sheetName val="Soc As"/>
      <sheetName val="World"/>
      <sheetName val="Africa"/>
      <sheetName val="E Eur"/>
      <sheetName val="E Asia"/>
      <sheetName val="Mideast"/>
      <sheetName val="Ocean"/>
      <sheetName val="S Amer"/>
      <sheetName val="W Eur"/>
      <sheetName val="C Amer"/>
      <sheetName val="UN"/>
      <sheetName val="CPI"/>
      <sheetName val="FF-2102"/>
      <sheetName val="1st Quarter"/>
      <sheetName val="kontenvorschlag_bilanz_und_guv2"/>
      <sheetName val="ACT_Fijo_Tributario2"/>
      <sheetName val="Pvscam_II"/>
      <sheetName val="PVSCAM_FUS_08-11"/>
      <sheetName val="GASTOS_OPERACIONALES2"/>
      <sheetName val="Dep_1220022"/>
      <sheetName val="Deprec_Acelerada"/>
      <sheetName val="CCMM_Enap"/>
      <sheetName val="Inicio_Análisis_Cuentas"/>
      <sheetName val="P&amp;L_CCI_Detail"/>
      <sheetName val="ACT_DATA_BASE"/>
      <sheetName val="8_99OB"/>
      <sheetName val="10_MD-TOB"/>
      <sheetName val="S&amp;U_OF_FUNDS"/>
      <sheetName val="Tasa_i_Referencia"/>
      <sheetName val="Tasa_de_interés"/>
      <sheetName val="Inversiones financieras"/>
      <sheetName val="Inversiones Tributarias"/>
      <sheetName val="B-4"/>
      <sheetName val="B-2-5"/>
      <sheetName val="NISSAN"/>
      <sheetName val="Sft SAP"/>
      <sheetName val="NOTA ORIGEN DIFERIDOS"/>
      <sheetName val="400"/>
      <sheetName val="300"/>
      <sheetName val="ANEXO 1847"/>
      <sheetName val="DATOS"/>
      <sheetName val="HOMOLOGADO"/>
      <sheetName val="PARAMETROS"/>
      <sheetName val="PAGOSING_MES"/>
      <sheetName val="Tablas"/>
      <sheetName val="RESUMEN REC N°2 F22"/>
      <sheetName val="MENOR VALOR"/>
      <sheetName val="kontenvorschlag_bilanz_und_guv3"/>
      <sheetName val="Bases"/>
      <sheetName val="Costeo Aserraderos"/>
      <sheetName val="RLI_(AII-1)"/>
      <sheetName val="ACT_Fijo_Tributario3"/>
      <sheetName val="Dep_1220023"/>
      <sheetName val="CCMM_Enap1"/>
      <sheetName val="GASTOS_OPERACIONALES3"/>
      <sheetName val="Deprec_Acelerada1"/>
      <sheetName val="Inicio_Análisis_Cuentas1"/>
      <sheetName val="Pvscam_II1"/>
      <sheetName val="PVSCAM_FUS_08-111"/>
      <sheetName val="RLI_(AII-1)1"/>
      <sheetName val="ACT_DATA_BASE1"/>
      <sheetName val="8_99OB1"/>
      <sheetName val="10_MD-TOB1"/>
      <sheetName val="S&amp;U_OF_FUNDS1"/>
      <sheetName val="P&amp;L_CCI_Detail1"/>
      <sheetName val="GRAFICO A"/>
      <sheetName val="1846 (ANEXOS)"/>
      <sheetName val="Listas"/>
      <sheetName val="ANEXOS"/>
      <sheetName val="CW2017011239A4"/>
      <sheetName val="AII-20.1 AF Financiero"/>
      <sheetName val="Sheet2"/>
      <sheetName val="1. Carátula"/>
      <sheetName val="BC"/>
      <sheetName val="IMPTO.DIFER"/>
      <sheetName val="R.L.I.SOMOL"/>
      <sheetName val="Motivos"/>
      <sheetName val="Cargo"/>
      <sheetName val="CC"/>
      <sheetName val="base nombres"/>
      <sheetName val="Desplegables"/>
      <sheetName val="Cash"/>
      <sheetName val="kontenvorschlag_bilanz_und_guv4"/>
      <sheetName val="ACT_Fijo_Tributario4"/>
      <sheetName val="Dep_1220024"/>
      <sheetName val="CCMM_Enap2"/>
      <sheetName val="GASTOS_OPERACIONALES4"/>
      <sheetName val="Deprec_Acelerada2"/>
      <sheetName val="Inicio_Análisis_Cuentas2"/>
      <sheetName val="Pvscam_II2"/>
      <sheetName val="PVSCAM_FUS_08-112"/>
      <sheetName val="ACT_DATA_BASE2"/>
      <sheetName val="8_99OB2"/>
      <sheetName val="10_MD-TOB2"/>
      <sheetName val="S&amp;U_OF_FUNDS2"/>
      <sheetName val="P&amp;L_CCI_Detail2"/>
      <sheetName val="RLI_(AII-1)2"/>
      <sheetName val="Tasa_i_Referencia1"/>
      <sheetName val="Tasa_de_interés1"/>
      <sheetName val="N_Amer"/>
      <sheetName val="S_Asia"/>
      <sheetName val="Soc_As"/>
      <sheetName val="E_Eur"/>
      <sheetName val="E_Asia"/>
      <sheetName val="S_Amer"/>
      <sheetName val="W_Eur"/>
      <sheetName val="C_Amer"/>
      <sheetName val="1st_Quarter"/>
      <sheetName val="Sft_SAP"/>
      <sheetName val="NOTA_ORIGEN_DIFERIDOS"/>
      <sheetName val="Inversiones_financieras"/>
      <sheetName val="Inversiones_Tributarias"/>
      <sheetName val="ANEXO_1847"/>
      <sheetName val="RESUMEN_REC_N°2_F22"/>
      <sheetName val="MENOR_VALOR"/>
      <sheetName val="Listados"/>
      <sheetName val="Master Data"/>
      <sheetName val="1846_(ANEXOS)"/>
      <sheetName val="Costeo_Aserraderos"/>
      <sheetName val="AII-20_1_AF_Financiero"/>
      <sheetName val="GRAFICO_A"/>
      <sheetName val="ANIM"/>
      <sheetName val="Opciones"/>
      <sheetName val="Siglas pais"/>
      <sheetName val="Tipo Relacion"/>
      <sheetName val="Cód Operacion"/>
      <sheetName val="Sheet1"/>
      <sheetName val="fluxo"/>
      <sheetName val="1__Carátula"/>
      <sheetName val="base_nombres"/>
      <sheetName val="kontenvorschlag_bilanz_und_guv6"/>
      <sheetName val="ACT_Fijo_Tributario5"/>
      <sheetName val="Dep_1220025"/>
      <sheetName val="GASTOS_OPERACIONALES5"/>
      <sheetName val="Deprec_Acelerada3"/>
      <sheetName val="Inicio_Análisis_Cuentas3"/>
      <sheetName val="CCMM_Enap3"/>
      <sheetName val="Pvscam_II3"/>
      <sheetName val="PVSCAM_FUS_08-113"/>
      <sheetName val="ACT_DATA_BASE3"/>
      <sheetName val="8_99OB3"/>
      <sheetName val="10_MD-TOB3"/>
      <sheetName val="S&amp;U_OF_FUNDS3"/>
      <sheetName val="P&amp;L_CCI_Detail3"/>
      <sheetName val="Tasa_i_Referencia3"/>
      <sheetName val="Tasa_de_interés3"/>
      <sheetName val="N_Amer2"/>
      <sheetName val="S_Asia2"/>
      <sheetName val="Soc_As2"/>
      <sheetName val="E_Eur2"/>
      <sheetName val="E_Asia2"/>
      <sheetName val="S_Amer2"/>
      <sheetName val="W_Eur2"/>
      <sheetName val="C_Amer2"/>
      <sheetName val="RLI_(AII-1)3"/>
      <sheetName val="1st_Quarter2"/>
      <sheetName val="Sft_SAP2"/>
      <sheetName val="NOTA_ORIGEN_DIFERIDOS2"/>
      <sheetName val="ANEXO_18472"/>
      <sheetName val="Inversiones_financieras2"/>
      <sheetName val="Inversiones_Tributarias2"/>
      <sheetName val="RESUMEN_REC_N°2_F222"/>
      <sheetName val="MENOR_VALOR2"/>
      <sheetName val="1846_(ANEXOS)2"/>
      <sheetName val="Costeo_Aserraderos2"/>
      <sheetName val="GRAFICO_A2"/>
      <sheetName val="AII-20_1_AF_Financiero2"/>
      <sheetName val="base_nombres1"/>
      <sheetName val="IMPTO_DIFER1"/>
      <sheetName val="R_L_I_SOMOL1"/>
      <sheetName val="1__Carátula1"/>
      <sheetName val="Master_Data1"/>
      <sheetName val="kontenvorschlag_bilanz_und_guv5"/>
      <sheetName val="Tasa_i_Referencia2"/>
      <sheetName val="Tasa_de_interés2"/>
      <sheetName val="N_Amer1"/>
      <sheetName val="S_Asia1"/>
      <sheetName val="Soc_As1"/>
      <sheetName val="E_Eur1"/>
      <sheetName val="E_Asia1"/>
      <sheetName val="S_Amer1"/>
      <sheetName val="W_Eur1"/>
      <sheetName val="C_Amer1"/>
      <sheetName val="1st_Quarter1"/>
      <sheetName val="Sft_SAP1"/>
      <sheetName val="NOTA_ORIGEN_DIFERIDOS1"/>
      <sheetName val="ANEXO_18471"/>
      <sheetName val="Inversiones_financieras1"/>
      <sheetName val="Inversiones_Tributarias1"/>
      <sheetName val="RESUMEN_REC_N°2_F221"/>
      <sheetName val="MENOR_VALOR1"/>
      <sheetName val="1846_(ANEXOS)1"/>
      <sheetName val="Costeo_Aserraderos1"/>
      <sheetName val="GRAFICO_A1"/>
      <sheetName val="AII-20_1_AF_Financiero1"/>
      <sheetName val="IMPTO_DIFER"/>
      <sheetName val="R_L_I_SOMOL"/>
      <sheetName val="Master_Data"/>
      <sheetName val="Precios_Feb_20"/>
      <sheetName val="Feb_20"/>
      <sheetName val="Precios_RVE"/>
      <sheetName val="BCC"/>
      <sheetName val="Dolares a Pershing"/>
      <sheetName val="Compras__Ventas_Ene_20_ETF_JPM"/>
      <sheetName val="Compras_Feb_20"/>
      <sheetName val="Ventas_Feb_20"/>
      <sheetName val="Mayor_Feb_20"/>
      <sheetName val="History"/>
      <sheetName val="Hoja1"/>
      <sheetName val="CMRESU99"/>
      <sheetName val="2208001001"/>
      <sheetName val="Estim SAESA Indiv"/>
      <sheetName val="Clientes-KM-MVA-VNR"/>
      <sheetName val="AI-7.2"/>
      <sheetName val="AAA1"/>
      <sheetName val="AA-AJU97"/>
      <sheetName val="Instructivo"/>
      <sheetName val="Tax  proof"/>
      <sheetName val="RLI Final"/>
      <sheetName val="RLI"/>
      <sheetName val="Diferidos"/>
      <sheetName val="Z01"/>
      <sheetName val="ADJ"/>
      <sheetName val="BAL"/>
      <sheetName val="CAL"/>
      <sheetName val="INV"/>
      <sheetName val="NNP"/>
      <sheetName val="NP"/>
      <sheetName val="VAR"/>
      <sheetName val="Data"/>
      <sheetName val="kontenvorschlag_bilanz_und_guv7"/>
      <sheetName val="ACT_Fijo_Tributario6"/>
      <sheetName val="Dep_1220026"/>
      <sheetName val="GASTOS_OPERACIONALES6"/>
      <sheetName val="Deprec_Acelerada4"/>
      <sheetName val="Inicio_Análisis_Cuentas4"/>
      <sheetName val="CCMM_Enap4"/>
      <sheetName val="Pvscam_II4"/>
      <sheetName val="PVSCAM_FUS_08-114"/>
      <sheetName val="ACT_DATA_BASE4"/>
      <sheetName val="8_99OB4"/>
      <sheetName val="10_MD-TOB4"/>
      <sheetName val="S&amp;U_OF_FUNDS4"/>
      <sheetName val="P&amp;L_CCI_Detail4"/>
      <sheetName val="Tasa_i_Referencia4"/>
      <sheetName val="Tasa_de_interés4"/>
      <sheetName val="N_Amer3"/>
      <sheetName val="S_Asia3"/>
      <sheetName val="Soc_As3"/>
      <sheetName val="E_Eur3"/>
      <sheetName val="E_Asia3"/>
      <sheetName val="S_Amer3"/>
      <sheetName val="W_Eur3"/>
      <sheetName val="C_Amer3"/>
      <sheetName val="RLI_(AII-1)4"/>
      <sheetName val="1st_Quarter3"/>
      <sheetName val="Sft_SAP3"/>
      <sheetName val="NOTA_ORIGEN_DIFERIDOS3"/>
      <sheetName val="ANEXO_18473"/>
      <sheetName val="Inversiones_financieras3"/>
      <sheetName val="Inversiones_Tributarias3"/>
      <sheetName val="RESUMEN_REC_N°2_F223"/>
      <sheetName val="MENOR_VALOR3"/>
      <sheetName val="1846_(ANEXOS)3"/>
      <sheetName val="Costeo_Aserraderos3"/>
      <sheetName val="GRAFICO_A3"/>
      <sheetName val="AII-20_1_AF_Financiero3"/>
      <sheetName val="base_nombres2"/>
      <sheetName val="IMPTO_DIFER2"/>
      <sheetName val="R_L_I_SOMOL2"/>
      <sheetName val="1__Carátula2"/>
      <sheetName val="Master_Data2"/>
      <sheetName val="Siglas_pais"/>
      <sheetName val="Tipo_Relacion"/>
      <sheetName val="Cód_Operacion"/>
      <sheetName val="Tax__proof"/>
      <sheetName val="RLI_Final"/>
      <sheetName val="kontenvorschlag_bilanz_und_guv8"/>
      <sheetName val="Dep_1220027"/>
      <sheetName val="ACT_Fijo_Tributario7"/>
      <sheetName val="GASTOS_OPERACIONALES7"/>
      <sheetName val="Deprec_Acelerada5"/>
      <sheetName val="Inicio_Análisis_Cuentas5"/>
      <sheetName val="Pvscam_II5"/>
      <sheetName val="PVSCAM_FUS_08-115"/>
      <sheetName val="CCMM_Enap5"/>
      <sheetName val="ACT_DATA_BASE5"/>
      <sheetName val="8_99OB5"/>
      <sheetName val="10_MD-TOB5"/>
      <sheetName val="S&amp;U_OF_FUNDS5"/>
      <sheetName val="P&amp;L_CCI_Detail5"/>
      <sheetName val="Tasa_i_Referencia5"/>
      <sheetName val="Tasa_de_interés5"/>
      <sheetName val="N_Amer4"/>
      <sheetName val="S_Asia4"/>
      <sheetName val="Soc_As4"/>
      <sheetName val="E_Eur4"/>
      <sheetName val="E_Asia4"/>
      <sheetName val="S_Amer4"/>
      <sheetName val="W_Eur4"/>
      <sheetName val="C_Amer4"/>
      <sheetName val="RLI_(AII-1)5"/>
      <sheetName val="Sft_SAP4"/>
      <sheetName val="NOTA_ORIGEN_DIFERIDOS4"/>
      <sheetName val="1st_Quarter4"/>
      <sheetName val="ANEXO_18474"/>
      <sheetName val="RESUMEN_REC_N°2_F224"/>
      <sheetName val="Inversiones_financieras4"/>
      <sheetName val="Inversiones_Tributarias4"/>
      <sheetName val="MENOR_VALOR4"/>
      <sheetName val="1846_(ANEXOS)4"/>
      <sheetName val="Costeo_Aserraderos4"/>
      <sheetName val="AII-20_1_AF_Financiero4"/>
      <sheetName val="GRAFICO_A4"/>
      <sheetName val="base_nombres3"/>
      <sheetName val="IMPTO_DIFER3"/>
      <sheetName val="R_L_I_SOMOL3"/>
      <sheetName val="1__Carátula3"/>
      <sheetName val="Master_Data3"/>
      <sheetName val="Siglas_pais1"/>
      <sheetName val="Tipo_Relacion1"/>
      <sheetName val="Cód_Operacion1"/>
      <sheetName val="Tax__proof1"/>
      <sheetName val="RLI_Final1"/>
      <sheetName val="AI-7_2"/>
      <sheetName val="Estim_SAESA_Indiv"/>
      <sheetName val="kontenvorschlag_bilanz_und_guv9"/>
      <sheetName val="Dep_1220028"/>
      <sheetName val="ACT_Fijo_Tributario8"/>
      <sheetName val="GASTOS_OPERACIONALES8"/>
      <sheetName val="Deprec_Acelerada6"/>
      <sheetName val="Inicio_Análisis_Cuentas6"/>
      <sheetName val="Pvscam_II6"/>
      <sheetName val="PVSCAM_FUS_08-116"/>
      <sheetName val="CCMM_Enap6"/>
      <sheetName val="ACT_DATA_BASE6"/>
      <sheetName val="8_99OB6"/>
      <sheetName val="10_MD-TOB6"/>
      <sheetName val="S&amp;U_OF_FUNDS6"/>
      <sheetName val="P&amp;L_CCI_Detail6"/>
      <sheetName val="Tasa_i_Referencia6"/>
      <sheetName val="Tasa_de_interés6"/>
      <sheetName val="N_Amer5"/>
      <sheetName val="S_Asia5"/>
      <sheetName val="Soc_As5"/>
      <sheetName val="E_Eur5"/>
      <sheetName val="E_Asia5"/>
      <sheetName val="S_Amer5"/>
      <sheetName val="W_Eur5"/>
      <sheetName val="C_Amer5"/>
      <sheetName val="RLI_(AII-1)6"/>
      <sheetName val="Sft_SAP5"/>
      <sheetName val="NOTA_ORIGEN_DIFERIDOS5"/>
      <sheetName val="1st_Quarter5"/>
      <sheetName val="ANEXO_18475"/>
      <sheetName val="RESUMEN_REC_N°2_F225"/>
      <sheetName val="Inversiones_financieras5"/>
      <sheetName val="Inversiones_Tributarias5"/>
      <sheetName val="MENOR_VALOR5"/>
      <sheetName val="1846_(ANEXOS)5"/>
      <sheetName val="Costeo_Aserraderos5"/>
      <sheetName val="AII-20_1_AF_Financiero5"/>
      <sheetName val="GRAFICO_A5"/>
      <sheetName val="base_nombres4"/>
      <sheetName val="IMPTO_DIFER4"/>
      <sheetName val="R_L_I_SOMOL4"/>
      <sheetName val="1__Carátula4"/>
      <sheetName val="Master_Data4"/>
      <sheetName val="Siglas_pais2"/>
      <sheetName val="Tipo_Relacion2"/>
      <sheetName val="Cód_Operacion2"/>
      <sheetName val="Tax__proof2"/>
      <sheetName val="RLI_Final2"/>
      <sheetName val="AI-7_21"/>
      <sheetName val="Estim_SAESA_Indiv1"/>
      <sheetName val="Act. Fijo 2016 (Financiero)"/>
      <sheetName val="Act. Fijo 2016 Tributario)"/>
      <sheetName val="Act. Fijo 2017 (Financiero)"/>
      <sheetName val="Act. Fijo 2017 Tributario)"/>
      <sheetName val="Capital (SII)"/>
      <sheetName val="BALANCE 8 COLUMNAS"/>
      <sheetName val="G.R. (multa-int)"/>
      <sheetName val="G.R. (otras multas-int)"/>
      <sheetName val="CPT"/>
      <sheetName val="Razonabilidad CPT"/>
      <sheetName val="CPT2017"/>
      <sheetName val="DDJJ1926"/>
      <sheetName val="RRE-dj1939"/>
      <sheetName val="Anvers.Empresa"/>
      <sheetName val="Reverso-Emp"/>
      <sheetName val="Ag.Retenedor"/>
      <sheetName val="CÓDIGOS PROYECTOS"/>
      <sheetName val="PPTO ORIGINAL EERR"/>
      <sheetName val="PPTO AJUSTADO EERR CHILE"/>
      <sheetName val="KBIE2000"/>
      <sheetName val="BASE para calculo IBNR"/>
      <sheetName val="Tapa"/>
      <sheetName val="Alcance y Limitaciones Aura"/>
      <sheetName val="Comentarios AURA"/>
      <sheetName val="RLI AURA"/>
      <sheetName val="IMPTO DET"/>
      <sheetName val="CM CPI"/>
      <sheetName val="RLI Cliente"/>
      <sheetName val="RLI "/>
      <sheetName val="CPI INICIAL(M.PAT)"/>
      <sheetName val="CPI FINAL(M.PAT)"/>
      <sheetName val="Balance 30.11.2019"/>
      <sheetName val="Balance 31.12.2018 Final"/>
      <sheetName val="Balance 31.12.2019 Final"/>
      <sheetName val="PRUEBA"/>
      <sheetName val="IMPTOS DIFERIDOS"/>
      <sheetName val="TASA EFECTIVA"/>
      <sheetName val="PROV"/>
      <sheetName val="PROV (2)"/>
      <sheetName val="PROV (3)"/>
      <sheetName val="PROV (4)"/>
      <sheetName val="PROV (5)"/>
      <sheetName val="PROV (6)"/>
      <sheetName val="PROV (7)"/>
      <sheetName val="COB-DIF"/>
      <sheetName val="DIFERIDOS (3)"/>
      <sheetName val="DIFERIDOS (4)"/>
      <sheetName val="DIFERIDOS (5)"/>
      <sheetName val="DIFERIDOS (6)"/>
      <sheetName val="DIFERIDOS (7)"/>
      <sheetName val="DIFERIDOS (2)"/>
      <sheetName val="A FIJO"/>
      <sheetName val="VPP"/>
      <sheetName val="INV.EXTRANJERO"/>
      <sheetName val="VEHICULOS"/>
      <sheetName val="LEASING"/>
      <sheetName val="PPM"/>
      <sheetName val="SENCE"/>
      <sheetName val="PPUA"/>
      <sheetName val="CONTRIBUCIONES"/>
      <sheetName val="MULTAS"/>
      <sheetName val="GTS RECHAZADOS"/>
      <sheetName val="RET. PRES. PROPIETARIOS"/>
      <sheetName val="RET. PRES. TRABAJADORES"/>
      <sheetName val="BASE IMPONIBLE ART. 21"/>
      <sheetName val="BASE IMPONIBLE ART. 58 N°1"/>
      <sheetName val="Ing. F29 vs BCE"/>
      <sheetName val="Lists"/>
      <sheetName val="kontenvorschlag_bilanz_und_gu10"/>
      <sheetName val="ACT_Fijo_Tributario9"/>
      <sheetName val="GASTOS_OPERACIONALES9"/>
      <sheetName val="Dep_1220029"/>
      <sheetName val="Deprec_Acelerada7"/>
      <sheetName val="CCMM_Enap7"/>
      <sheetName val="Inicio_Análisis_Cuentas7"/>
      <sheetName val="Pvscam_II7"/>
      <sheetName val="PVSCAM_FUS_08-117"/>
      <sheetName val="ACT_DATA_BASE7"/>
      <sheetName val="8_99OB7"/>
      <sheetName val="10_MD-TOB7"/>
      <sheetName val="S&amp;U_OF_FUNDS7"/>
      <sheetName val="P&amp;L_CCI_Detail7"/>
      <sheetName val="Tasa_i_Referencia7"/>
      <sheetName val="Tasa_de_interés7"/>
      <sheetName val="N_Amer6"/>
      <sheetName val="S_Asia6"/>
      <sheetName val="Soc_As6"/>
      <sheetName val="E_Eur6"/>
      <sheetName val="E_Asia6"/>
      <sheetName val="S_Amer6"/>
      <sheetName val="W_Eur6"/>
      <sheetName val="C_Amer6"/>
      <sheetName val="RLI_(AII-1)7"/>
      <sheetName val="1st_Quarter6"/>
      <sheetName val="Sft_SAP6"/>
      <sheetName val="NOTA_ORIGEN_DIFERIDOS6"/>
      <sheetName val="Inversiones_financieras6"/>
      <sheetName val="Inversiones_Tributarias6"/>
      <sheetName val="ANEXO_18476"/>
      <sheetName val="RESUMEN_REC_N°2_F226"/>
      <sheetName val="MENOR_VALOR6"/>
      <sheetName val="1846_(ANEXOS)6"/>
      <sheetName val="Costeo_Aserraderos6"/>
      <sheetName val="GRAFICO_A6"/>
      <sheetName val="base_nombres5"/>
      <sheetName val="AII-20_1_AF_Financiero6"/>
      <sheetName val="IMPTO_DIFER5"/>
      <sheetName val="R_L_I_SOMOL5"/>
      <sheetName val="1__Carátula5"/>
      <sheetName val="Master_Data5"/>
      <sheetName val="Siglas_pais3"/>
      <sheetName val="Tipo_Relacion3"/>
      <sheetName val="Cód_Operacion3"/>
      <sheetName val="Estim_SAESA_Indiv2"/>
      <sheetName val="AI-7_22"/>
      <sheetName val="Dolares_a_Pershing"/>
      <sheetName val="Tax__proof3"/>
      <sheetName val="RLI_Final3"/>
      <sheetName val="CÓDIGOS_PROYECTOS"/>
      <sheetName val="Act__Fijo_2016_(Financiero)"/>
      <sheetName val="Act__Fijo_2016_Tributario)"/>
      <sheetName val="Act__Fijo_2017_(Financiero)"/>
      <sheetName val="Act__Fijo_2017_Tributario)"/>
      <sheetName val="Capital_(SII)"/>
      <sheetName val="BALANCE_8_COLUMNAS"/>
      <sheetName val="G_R__(multa-int)"/>
      <sheetName val="G_R__(otras_multas-int)"/>
      <sheetName val="Razonabilidad_CPT"/>
      <sheetName val="Anvers_Empresa"/>
      <sheetName val="Ag_Retenedor"/>
      <sheetName val="PPTO_ORIGINAL_EERR"/>
      <sheetName val="PPTO_AJUSTADO_EERR_CHILE"/>
      <sheetName val="BASE_para_calculo_IBNR"/>
      <sheetName val="Alcance_y_Limitaciones_Aura"/>
      <sheetName val="Comentarios_AURA"/>
      <sheetName val="RLI_AURA"/>
      <sheetName val="IMPTO_DET"/>
      <sheetName val="CM_CPI"/>
      <sheetName val="RLI_Cliente"/>
      <sheetName val="RLI_"/>
      <sheetName val="CPI_INICIAL(M_PAT)"/>
      <sheetName val="CPI_FINAL(M_PAT)"/>
      <sheetName val="Balance_30_11_2019"/>
      <sheetName val="Balance_31_12_2018_Final"/>
      <sheetName val="Balance_31_12_2019_Final"/>
      <sheetName val="IMPTOS_DIFERIDOS"/>
      <sheetName val="TASA_EFECTIVA"/>
      <sheetName val="PROV_(2)"/>
      <sheetName val="PROV_(3)"/>
      <sheetName val="PROV_(4)"/>
      <sheetName val="PROV_(5)"/>
      <sheetName val="PROV_(6)"/>
      <sheetName val="PROV_(7)"/>
      <sheetName val="DIFERIDOS_(3)"/>
      <sheetName val="DIFERIDOS_(4)"/>
      <sheetName val="DIFERIDOS_(5)"/>
      <sheetName val="DIFERIDOS_(6)"/>
      <sheetName val="DIFERIDOS_(7)"/>
      <sheetName val="DIFERIDOS_(2)"/>
      <sheetName val="A_FIJO"/>
      <sheetName val="INV_EXTRANJERO"/>
      <sheetName val="GTS_RECHAZADOS"/>
      <sheetName val="RET__PRES__PROPIETARIOS"/>
      <sheetName val="RET__PRES__TRABAJADORES"/>
      <sheetName val="BASE_IMPONIBLE_ART__21"/>
      <sheetName val="BASE_IMPONIBLE_ART__58_N°1"/>
      <sheetName val="Ing__F29_vs_BCE"/>
      <sheetName val="kontenvorschlag_bilanz_und_gu11"/>
      <sheetName val="ACT_Fijo_Tributario10"/>
      <sheetName val="GASTOS_OPERACIONALES10"/>
      <sheetName val="Dep_12200210"/>
      <sheetName val="Deprec_Acelerada8"/>
      <sheetName val="CCMM_Enap8"/>
      <sheetName val="Inicio_Análisis_Cuentas8"/>
      <sheetName val="Pvscam_II8"/>
      <sheetName val="PVSCAM_FUS_08-118"/>
      <sheetName val="ACT_DATA_BASE8"/>
      <sheetName val="8_99OB8"/>
      <sheetName val="10_MD-TOB8"/>
      <sheetName val="S&amp;U_OF_FUNDS8"/>
      <sheetName val="P&amp;L_CCI_Detail8"/>
      <sheetName val="Tasa_i_Referencia8"/>
      <sheetName val="Tasa_de_interés8"/>
      <sheetName val="N_Amer7"/>
      <sheetName val="S_Asia7"/>
      <sheetName val="Soc_As7"/>
      <sheetName val="E_Eur7"/>
      <sheetName val="E_Asia7"/>
      <sheetName val="S_Amer7"/>
      <sheetName val="W_Eur7"/>
      <sheetName val="C_Amer7"/>
      <sheetName val="RLI_(AII-1)8"/>
      <sheetName val="1st_Quarter7"/>
      <sheetName val="Sft_SAP7"/>
      <sheetName val="NOTA_ORIGEN_DIFERIDOS7"/>
      <sheetName val="Inversiones_financieras7"/>
      <sheetName val="Inversiones_Tributarias7"/>
      <sheetName val="ANEXO_18477"/>
      <sheetName val="RESUMEN_REC_N°2_F227"/>
      <sheetName val="MENOR_VALOR7"/>
      <sheetName val="1846_(ANEXOS)7"/>
      <sheetName val="Costeo_Aserraderos7"/>
      <sheetName val="GRAFICO_A7"/>
      <sheetName val="base_nombres6"/>
      <sheetName val="AII-20_1_AF_Financiero7"/>
      <sheetName val="IMPTO_DIFER6"/>
      <sheetName val="R_L_I_SOMOL6"/>
      <sheetName val="1__Carátula6"/>
      <sheetName val="Master_Data6"/>
      <sheetName val="Siglas_pais4"/>
      <sheetName val="Tipo_Relacion4"/>
      <sheetName val="Cód_Operacion4"/>
      <sheetName val="Estim_SAESA_Indiv3"/>
      <sheetName val="AI-7_23"/>
      <sheetName val="Dolares_a_Pershing1"/>
      <sheetName val="Tax__proof4"/>
      <sheetName val="RLI_Final4"/>
      <sheetName val="CÓDIGOS_PROYECTOS1"/>
      <sheetName val="Act__Fijo_2016_(Financiero)1"/>
      <sheetName val="Act__Fijo_2016_Tributario)1"/>
      <sheetName val="Act__Fijo_2017_(Financiero)1"/>
      <sheetName val="Act__Fijo_2017_Tributario)1"/>
      <sheetName val="Capital_(SII)1"/>
      <sheetName val="BALANCE_8_COLUMNAS1"/>
      <sheetName val="G_R__(multa-int)1"/>
      <sheetName val="G_R__(otras_multas-int)1"/>
      <sheetName val="Razonabilidad_CPT1"/>
      <sheetName val="Anvers_Empresa1"/>
      <sheetName val="Ag_Retenedor1"/>
      <sheetName val="PPTO_ORIGINAL_EERR1"/>
      <sheetName val="PPTO_AJUSTADO_EERR_CHILE1"/>
      <sheetName val="BASE_para_calculo_IBNR1"/>
      <sheetName val="Alcance_y_Limitaciones_Aura1"/>
      <sheetName val="Comentarios_AURA1"/>
      <sheetName val="RLI_AURA1"/>
      <sheetName val="IMPTO_DET1"/>
      <sheetName val="CM_CPI1"/>
      <sheetName val="RLI_Cliente1"/>
      <sheetName val="RLI_1"/>
      <sheetName val="CPI_INICIAL(M_PAT)1"/>
      <sheetName val="CPI_FINAL(M_PAT)1"/>
      <sheetName val="Balance_30_11_20191"/>
      <sheetName val="Balance_31_12_2018_Final1"/>
      <sheetName val="Balance_31_12_2019_Final1"/>
      <sheetName val="IMPTOS_DIFERIDOS1"/>
      <sheetName val="TASA_EFECTIVA1"/>
      <sheetName val="PROV_(2)1"/>
      <sheetName val="PROV_(3)1"/>
      <sheetName val="PROV_(4)1"/>
      <sheetName val="PROV_(5)1"/>
      <sheetName val="PROV_(6)1"/>
      <sheetName val="PROV_(7)1"/>
      <sheetName val="DIFERIDOS_(3)1"/>
      <sheetName val="DIFERIDOS_(4)1"/>
      <sheetName val="DIFERIDOS_(5)1"/>
      <sheetName val="DIFERIDOS_(6)1"/>
      <sheetName val="DIFERIDOS_(7)1"/>
      <sheetName val="DIFERIDOS_(2)1"/>
      <sheetName val="A_FIJO1"/>
      <sheetName val="INV_EXTRANJERO1"/>
      <sheetName val="GTS_RECHAZADOS1"/>
      <sheetName val="RET__PRES__PROPIETARIOS1"/>
      <sheetName val="RET__PRES__TRABAJADORES1"/>
      <sheetName val="BASE_IMPONIBLE_ART__211"/>
      <sheetName val="BASE_IMPONIBLE_ART__58_N°11"/>
      <sheetName val="Ing__F29_vs_BCE1"/>
      <sheetName val="ANEXO17 -C"/>
      <sheetName val="NWFC-IS"/>
      <sheetName val="kontenvorschlag_bilanz_und_gu12"/>
      <sheetName val="ACT_Fijo_Tributario11"/>
      <sheetName val="Dep_12200211"/>
      <sheetName val="GASTOS_OPERACIONALES11"/>
      <sheetName val="Deprec_Acelerada9"/>
      <sheetName val="Inicio_Análisis_Cuentas9"/>
      <sheetName val="CCMM_Enap9"/>
      <sheetName val="Pvscam_II9"/>
      <sheetName val="PVSCAM_FUS_08-119"/>
      <sheetName val="ACT_DATA_BASE9"/>
      <sheetName val="8_99OB9"/>
      <sheetName val="10_MD-TOB9"/>
      <sheetName val="S&amp;U_OF_FUNDS9"/>
      <sheetName val="Tasa_i_Referencia9"/>
      <sheetName val="Tasa_de_interés9"/>
      <sheetName val="P&amp;L_CCI_Detail9"/>
      <sheetName val="N_Amer8"/>
      <sheetName val="S_Asia8"/>
      <sheetName val="Soc_As8"/>
      <sheetName val="E_Eur8"/>
      <sheetName val="E_Asia8"/>
      <sheetName val="S_Amer8"/>
      <sheetName val="W_Eur8"/>
      <sheetName val="C_Amer8"/>
      <sheetName val="RLI_(AII-1)9"/>
      <sheetName val="1st_Quarter8"/>
      <sheetName val="Sft_SAP8"/>
      <sheetName val="NOTA_ORIGEN_DIFERIDOS8"/>
      <sheetName val="ANEXO_18478"/>
      <sheetName val="Inversiones_financieras8"/>
      <sheetName val="Inversiones_Tributarias8"/>
      <sheetName val="RESUMEN_REC_N°2_F228"/>
      <sheetName val="1846_(ANEXOS)8"/>
      <sheetName val="Costeo_Aserraderos8"/>
      <sheetName val="MENOR_VALOR8"/>
      <sheetName val="GRAFICO_A8"/>
      <sheetName val="base_nombres7"/>
      <sheetName val="AII-20_1_AF_Financiero8"/>
      <sheetName val="IMPTO_DIFER7"/>
      <sheetName val="R_L_I_SOMOL7"/>
      <sheetName val="1__Carátula7"/>
      <sheetName val="Master_Data7"/>
      <sheetName val="PPTO_ORIGINAL_EERR2"/>
      <sheetName val="PPTO_AJUSTADO_EERR_CHILE2"/>
      <sheetName val="Siglas_pais5"/>
      <sheetName val="Tipo_Relacion5"/>
      <sheetName val="Cód_Operacion5"/>
      <sheetName val="Estim_SAESA_Indiv4"/>
      <sheetName val="AI-7_24"/>
      <sheetName val="CÓDIGOS_PROYECTOS2"/>
      <sheetName val="Tax__proof5"/>
      <sheetName val="RLI_Final5"/>
      <sheetName val="Act__Fijo_2016_(Financiero)2"/>
      <sheetName val="Act__Fijo_2016_Tributario)2"/>
      <sheetName val="Act__Fijo_2017_(Financiero)2"/>
      <sheetName val="Act__Fijo_2017_Tributario)2"/>
      <sheetName val="Capital_(SII)2"/>
      <sheetName val="BALANCE_8_COLUMNAS2"/>
      <sheetName val="G_R__(multa-int)2"/>
      <sheetName val="G_R__(otras_multas-int)2"/>
      <sheetName val="Razonabilidad_CPT2"/>
      <sheetName val="Anvers_Empresa2"/>
      <sheetName val="Ag_Retenedor2"/>
      <sheetName val="Dolares_a_Pershing2"/>
      <sheetName val="BASE_para_calculo_IBNR2"/>
      <sheetName val="Alcance_y_Limitaciones_Aura2"/>
      <sheetName val="Comentarios_AURA2"/>
      <sheetName val="RLI_AURA2"/>
      <sheetName val="IMPTO_DET2"/>
      <sheetName val="CM_CPI2"/>
      <sheetName val="RLI_Cliente2"/>
      <sheetName val="RLI_2"/>
      <sheetName val="CPI_INICIAL(M_PAT)2"/>
      <sheetName val="CPI_FINAL(M_PAT)2"/>
      <sheetName val="Balance_30_11_20192"/>
      <sheetName val="Balance_31_12_2018_Final2"/>
      <sheetName val="Balance_31_12_2019_Final2"/>
      <sheetName val="IMPTOS_DIFERIDOS2"/>
      <sheetName val="TASA_EFECTIVA2"/>
      <sheetName val="PROV_(2)2"/>
      <sheetName val="PROV_(3)2"/>
      <sheetName val="PROV_(4)2"/>
      <sheetName val="PROV_(5)2"/>
      <sheetName val="PROV_(6)2"/>
      <sheetName val="PROV_(7)2"/>
      <sheetName val="DIFERIDOS_(3)2"/>
      <sheetName val="DIFERIDOS_(4)2"/>
      <sheetName val="DIFERIDOS_(5)2"/>
      <sheetName val="DIFERIDOS_(6)2"/>
      <sheetName val="DIFERIDOS_(7)2"/>
      <sheetName val="DIFERIDOS_(2)2"/>
      <sheetName val="A_FIJO2"/>
      <sheetName val="INV_EXTRANJERO2"/>
      <sheetName val="GTS_RECHAZADOS2"/>
      <sheetName val="RET__PRES__PROPIETARIOS2"/>
      <sheetName val="RET__PRES__TRABAJADORES2"/>
      <sheetName val="BASE_IMPONIBLE_ART__212"/>
      <sheetName val="BASE_IMPONIBLE_ART__58_N°12"/>
      <sheetName val="Ing__F29_vs_BCE2"/>
      <sheetName val="Inv Recap"/>
      <sheetName val="Inv_Recap"/>
      <sheetName val="SOCIOS INMOB RG"/>
      <sheetName val="KPT AT2020"/>
      <sheetName val="Precios"/>
      <sheetName val="Ironmaking 6.6mtpa Sinter"/>
      <sheetName val="Ironmaking Base case"/>
      <sheetName val="TOTAL BCAS"/>
      <sheetName val="Proyecto (3)"/>
      <sheetName val="Resumen de escenario 5"/>
      <sheetName val="Resumen de escenario 4"/>
      <sheetName val="Proyecto (2)"/>
      <sheetName val="FSI Summary"/>
      <sheetName val="Diferido"/>
      <sheetName val="Blce"/>
      <sheetName val="RLI (2)"/>
      <sheetName val="Balance 2013"/>
      <sheetName val="Balance "/>
      <sheetName val="CPT 01.01.19"/>
      <sheetName val="Bce 2019"/>
      <sheetName val="Gastos rechazado afectos"/>
      <sheetName val="Gastos rechazados no afectos"/>
      <sheetName val="BCE CON IMPTO DIFERIDO"/>
      <sheetName val="RLI CON IMPTO RENTA"/>
      <sheetName val="BCE CON IMPTO RENTA Y DIFERIDO"/>
      <sheetName val="Bce 2015"/>
      <sheetName val="Bce 2018"/>
      <sheetName val="ANEXO17_-C"/>
      <sheetName val="Lookup Values"/>
      <sheetName val="s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efreshError="1"/>
      <sheetData sheetId="183" refreshError="1"/>
      <sheetData sheetId="184"/>
      <sheetData sheetId="185"/>
      <sheetData sheetId="186"/>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sheetData sheetId="285"/>
      <sheetData sheetId="286"/>
      <sheetData sheetId="287"/>
      <sheetData sheetId="288"/>
      <sheetData sheetId="289"/>
      <sheetData sheetId="290"/>
      <sheetData sheetId="291"/>
      <sheetData sheetId="292"/>
      <sheetData sheetId="293"/>
      <sheetData sheetId="294"/>
      <sheetData sheetId="295"/>
      <sheetData sheetId="296" refreshError="1"/>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refreshError="1"/>
      <sheetData sheetId="459" refreshError="1"/>
      <sheetData sheetId="460" refreshError="1"/>
      <sheetData sheetId="461" refreshError="1"/>
      <sheetData sheetId="462" refreshError="1"/>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refreshError="1"/>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refreshError="1"/>
      <sheetData sheetId="709" refreshError="1"/>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refreshError="1"/>
      <sheetData sheetId="810"/>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refreshError="1"/>
      <sheetData sheetId="83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af"/>
      <sheetName val="2012"/>
      <sheetName val="2012-2022"/>
      <sheetName val="GIS (CONSOLIDADO-ANUAL)"/>
      <sheetName val="GIS (CONSOLIDADO)"/>
      <sheetName val="GIS"/>
      <sheetName val="ICE"/>
      <sheetName val="Gastos"/>
      <sheetName val="Mov Inversiones"/>
      <sheetName val="Decreto"/>
      <sheetName val="Div ING"/>
      <sheetName val="Dividendos"/>
      <sheetName val="Deuda"/>
      <sheetName val="F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uidance"/>
      <sheetName val="IDIOMA"/>
      <sheetName val="Resumido"/>
      <sheetName val="Resumido mandatorio"/>
      <sheetName val="Resumido voluntario"/>
      <sheetName val="Resumido vida"/>
      <sheetName val="ESF Agrupado"/>
      <sheetName val=" PYG GRUPO SURA COMPARACION"/>
      <sheetName val=" PYG GRUPO SURA 2015"/>
      <sheetName val="PYG GRUPO SURA 2014"/>
      <sheetName val="BALANCE GRUPO SURA"/>
      <sheetName val="BALANCE SUAM"/>
      <sheetName val="PYG SUAM"/>
      <sheetName val="TABLAS DE SALIDA PYG"/>
      <sheetName val="TABLAS DE SALIDA NEGOCIO"/>
      <sheetName val="Cifras2013"/>
      <sheetName val="Resumen"/>
      <sheetName val="Cifras2014"/>
      <sheetName val="Cifras2015"/>
      <sheetName val="DG"/>
      <sheetName val="DG (2)"/>
      <sheetName val="Market Share"/>
      <sheetName val="Evolucion Fra"/>
      <sheetName val="Mercado"/>
      <sheetName val="Gráficas"/>
      <sheetName val="EBITDA 2015"/>
      <sheetName val="EBITDA 20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Idioma"/>
      <sheetName val="Fx"/>
      <sheetName val="Drivers Negocios"/>
      <sheetName val="ESF SUAM"/>
      <sheetName val="ERI x Negocio (Junio)  "/>
      <sheetName val="ERI x Negocio (Marzo)"/>
      <sheetName val="ERI x Negocio (Trimestre)"/>
      <sheetName val="Detalle"/>
      <sheetName val="Detalle | Ingles"/>
      <sheetName val="Resumen Sura"/>
      <sheetName val="Resumen Sura | Ingles"/>
      <sheetName val="ERI x Segmento x País"/>
      <sheetName val="EBITDA SUAM (Junio)"/>
      <sheetName val="EBITDA SUAM (Marzo)"/>
      <sheetName val="EBITDA SUAM (Trimestre)"/>
      <sheetName val="EBITDA 2022"/>
      <sheetName val="EBITDA 2021"/>
      <sheetName val="EBITDA T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Name val="Idioma"/>
      <sheetName val="Fx"/>
      <sheetName val="Drivers Negocios"/>
      <sheetName val="ESF SUAM"/>
      <sheetName val="ERI x Negocio (Diciembre)  "/>
      <sheetName val="ERI x Negocio (Septiembre)"/>
      <sheetName val="ERI x Negocio (Trimestre)"/>
      <sheetName val="Detalle"/>
      <sheetName val="Detalle EN"/>
      <sheetName val="Resumen Sura"/>
      <sheetName val="Resumen Sura EN"/>
      <sheetName val="Grupo SURA"/>
      <sheetName val="GS"/>
      <sheetName val="ERI x Segmento x País"/>
      <sheetName val="EBITDA SUAM (Diciembre)"/>
      <sheetName val="EBITDA SUAM (Septiembre)"/>
      <sheetName val="EBITDA SUAM (Trimestre)"/>
      <sheetName val="EBITDA 2022"/>
      <sheetName val="EBITDA 2021"/>
      <sheetName val="EBITDA TC"/>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IDIOMA Y FECHAS"/>
      <sheetName val="TASAS"/>
      <sheetName val="Drivers Negocios"/>
      <sheetName val="BALANCE SUAM"/>
      <sheetName val="PYG POR NEGOCIO Acumulado MAR"/>
      <sheetName val="PYG POR NEGOCIO Acumulado a SEP"/>
      <sheetName val="PYG POR NEGOCIO trimestral"/>
      <sheetName val="RESUMEN SURA-AM"/>
      <sheetName val="RESUMEN SURA-AM INGLES"/>
      <sheetName val="ERI SURA-AM"/>
      <sheetName val="ERI SURA-AM INGLES"/>
      <sheetName val="TABLAS SALIDA PYG "/>
      <sheetName val="TABLAS SALIDA NEGOCIO"/>
      <sheetName val="Gastos Corporativo"/>
      <sheetName val="Graficas Bridge"/>
      <sheetName val="GRAFICAS PPT"/>
      <sheetName val="RESUMEN"/>
      <sheetName val="EBITDA SUAM NEGOCIO MAR"/>
      <sheetName val="EBITDA SUAM NEGOCIO SEP"/>
      <sheetName val="EBITDA SUAM NEGOCIO Trimestre"/>
      <sheetName val="EBITDA 2021"/>
      <sheetName val="EBITDA 2020"/>
      <sheetName val="Mercados Financier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ZeuoJ74Mhk-wJyRsXQmlSlyiBcMEVIRBkjugM_KQaJH_MZhAHFdKSpRQnv4DKbbr" itemId="01NAZBH4OYEVU74M337VDLVKILRSPO54DZ">
      <xxl21:absoluteUrl r:id="rId2"/>
      <xxl21:relativeUrl r:id="rId3"/>
    </xxl21:alternateUrls>
    <sheetNames>
      <sheetName val="Cover"/>
      <sheetName val="Idioma"/>
      <sheetName val="Fx"/>
      <sheetName val="Drivers Negocios"/>
      <sheetName val="ESF SUAM"/>
      <sheetName val="ERI x Negocio (Marzo)  "/>
      <sheetName val="ERI x Negocio ()"/>
      <sheetName val="ERI x Negocio (Trimestre)"/>
      <sheetName val="Detalle PF"/>
      <sheetName val="Detalle"/>
      <sheetName val="Resumen Sura"/>
      <sheetName val="Grupo SURA"/>
      <sheetName val="GS"/>
      <sheetName val="EBITDA SUAM ()"/>
      <sheetName val="Resumen Sura (Proforma Seg)"/>
      <sheetName val="ERI x Segmento x País (COP Pro)"/>
      <sheetName val="ERI x Segmento x País"/>
      <sheetName val="ERI x Segmento x País (COP)"/>
      <sheetName val="EBITDA SUAM (Marzo)"/>
      <sheetName val="EBITDA SUAM (Trimestre)"/>
      <sheetName val="EBITDA 2023"/>
      <sheetName val="EBITDA 2022"/>
      <sheetName val="EBITDA T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IS - EO"/>
      <sheetName val="Suramericana"/>
      <sheetName val="Pensiones"/>
      <sheetName val="Portafolio"/>
      <sheetName val="fondos"/>
      <sheetName val="FondosExt"/>
      <sheetName val="FondosLoc"/>
      <sheetName val="ComVtaAcc"/>
      <sheetName val="fondosPRF"/>
      <sheetName val="FondosExtPRF"/>
      <sheetName val="FondosLocPRF"/>
      <sheetName val="ComVtaAccPRF"/>
      <sheetName val="PIB"/>
      <sheetName val="AB_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ramericana"/>
      <sheetName val="JuntaJun2015_Suramericana_Julia"/>
    </sheetNames>
    <sheetDataSet>
      <sheetData sheetId="0"/>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lan con Ajustes"/>
      <sheetName val="Projeccion Cotizantes-Afiliados"/>
      <sheetName val="Tipo de cambio"/>
    </sheetNames>
    <sheetDataSet>
      <sheetData sheetId="0"/>
      <sheetData sheetId="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rtada"/>
      <sheetName val="Comments"/>
      <sheetName val="Comentarios"/>
      <sheetName val="R.Gestion y Lataem"/>
      <sheetName val="Resultados x LOB "/>
      <sheetName val="Conciliacion One Time"/>
      <sheetName val="Resultados x Mand.-WM-otros"/>
      <sheetName val="Gastos"/>
      <sheetName val="ETR"/>
      <sheetName val="Reconciliación IFRS-Local"/>
      <sheetName val="AUM y Métricas"/>
      <sheetName val="Total Chile"/>
      <sheetName val="Pensiones"/>
      <sheetName val="Pensiones_M"/>
      <sheetName val="Pensiones_V"/>
      <sheetName val="Vida"/>
      <sheetName val="Vida_Otros"/>
      <sheetName val="Vida_WM"/>
      <sheetName val="Agencia Valores"/>
      <sheetName val="AGF"/>
      <sheetName val="Otros"/>
      <sheetName val="Base Métricas"/>
      <sheetName val="WM"/>
      <sheetName val="Otros Negocios"/>
      <sheetName val="Tipo de camb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Cias"/>
      <sheetName val="Deptos"/>
      <sheetName val="Ramos"/>
      <sheetName val="Ctas"/>
      <sheetName val="Geral"/>
      <sheetName val="Sasa"/>
      <sheetName val="A Ratear"/>
      <sheetName val="Codam"/>
      <sheetName val="Presi"/>
      <sheetName val="Vicep"/>
      <sheetName val="Vimar"/>
      <sheetName val="Vipef"/>
      <sheetName val="Vipex"/>
      <sheetName val="Vipin"/>
      <sheetName val="Vipra"/>
      <sheetName val="Vipro"/>
      <sheetName val="Virea"/>
      <sheetName val="Visue"/>
      <sheetName val="Vitec"/>
      <sheetName val="Vites"/>
      <sheetName val="Vicor"/>
      <sheetName val="Vifin"/>
      <sheetName val="Vicof"/>
      <sheetName val="Vipco"/>
      <sheetName val="Virea1"/>
      <sheetName val="Tasa de camb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echa"/>
      <sheetName val="Resumen"/>
      <sheetName val="GrupoSuraBAL"/>
      <sheetName val="GrupoSuraPYG"/>
      <sheetName val="Graf"/>
      <sheetName val="GrafDeuda"/>
      <sheetName val="Deuda"/>
      <sheetName val="Accionistas"/>
      <sheetName val="CAGR 5"/>
      <sheetName val="Suramericana"/>
      <sheetName val="Graficas Sura"/>
      <sheetName val="Pxn&amp;Sin Sura"/>
      <sheetName val="Tortas Sura"/>
      <sheetName val="Bancolombia"/>
      <sheetName val="Proteccion"/>
      <sheetName val="EO"/>
      <sheetName val="Nutresa"/>
      <sheetName val="Argos"/>
      <sheetName val="Anual Part"/>
      <sheetName val="Anual Div"/>
      <sheetName val="Trim"/>
      <sheetName val="TrimIng"/>
      <sheetName val="ReunionTrim"/>
      <sheetName val="Hoja1"/>
      <sheetName val="GNutre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oneda USD "/>
      <sheetName val="Moneda Local (2)"/>
      <sheetName val="DETALLE "/>
      <sheetName val="Latam V_SURA CHILE"/>
      <sheetName val="Detalle Cuentas"/>
    </sheetNames>
    <sheetDataSet>
      <sheetData sheetId="0" refreshError="1"/>
      <sheetData sheetId="1"/>
      <sheetData sheetId="2" refreshError="1"/>
      <sheetData sheetId="3"/>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
      <sheetName val="2125"/>
      <sheetName val="nivel3"/>
      <sheetName val="rangos"/>
      <sheetName val="FPRIDIR"/>
      <sheetName val="FSINDIR"/>
      <sheetName val="PRIM-COB"/>
      <sheetName val="capt-miles"/>
      <sheetName val="RPSDI95M"/>
      <sheetName val="P-GRAF"/>
      <sheetName val="mAJUST"/>
      <sheetName val="mORD-PR"/>
      <sheetName val="Módulo1"/>
      <sheetName val="mLUG"/>
      <sheetName val="Módulo3"/>
      <sheetName val="mRESctas"/>
      <sheetName val="mORD-CIA"/>
      <sheetName val="Template Local Curr"/>
      <sheetName val="a - 26-29"/>
      <sheetName val="Fechas"/>
      <sheetName val="MTP_VP_(USD)"/>
      <sheetName val="1.6 Fsct vs MTP 2019"/>
      <sheetName val="Portada"/>
      <sheetName val="Tipo de cambio"/>
      <sheetName val="FORMULARIO"/>
      <sheetName val="MTP qiip (2)"/>
      <sheetName val="Ramo Mes 02 03 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Indicador"/>
      <sheetName val="Tabla"/>
      <sheetName val="Consideraciones"/>
    </sheetNames>
    <sheetDataSet>
      <sheetData sheetId="0" refreshError="1"/>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80"/>
      <sheetName val="180 (2)"/>
      <sheetName val="ALTAS"/>
      <sheetName val="ALTAS (2)"/>
      <sheetName val="180 (Depurado)"/>
      <sheetName val="ALTAS (Depurado)"/>
      <sheetName val="Tabla 180"/>
      <sheetName val="Tabla Altas"/>
      <sheetName val="Indicador"/>
      <sheetName val="Tabla"/>
      <sheetName val="180_(2)"/>
      <sheetName val="ALTAS_(2)"/>
      <sheetName val="180_(Depurado)"/>
      <sheetName val="ALTAS_(Depurado)"/>
      <sheetName val="Tabla_180"/>
      <sheetName val="Tabla_Altas"/>
      <sheetName val="DXP"/>
      <sheetName val="RPSDI95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ndiente Definir"/>
      <sheetName val="Base"/>
      <sheetName val="Indicador"/>
      <sheetName val="Tabla"/>
      <sheetName val="Cuadro"/>
      <sheetName val="Base (Sin cambios)"/>
      <sheetName val="Pendiente_Definir"/>
      <sheetName val="Base_(Sin_cambios)"/>
      <sheetName val="Anexo 8.2.1"/>
      <sheetName val="SASA"/>
      <sheetName val="VICEP SAS Bottom Line"/>
      <sheetName val="VIPEF"/>
      <sheetName val="VIPRE1 SAS Bottom Line"/>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ceptos"/>
      <sheetName val="GS"/>
      <sheetName val="Sura"/>
      <sheetName val="Sura AM"/>
      <sheetName val="Asociadas"/>
      <sheetName val="Eliminaciones"/>
      <sheetName val="BD"/>
      <sheetName val="Drivers"/>
      <sheetName val="Grupo SURA T"/>
      <sheetName val="Suramericana T"/>
      <sheetName val="SUAM T"/>
      <sheetName val="Suramericana G"/>
      <sheetName val="SUAM G"/>
      <sheetName val="Grupo SURA"/>
      <sheetName val="Suramericana"/>
      <sheetName val="SUAM"/>
      <sheetName val="Informe"/>
      <sheetName val="Nuevo Informe"/>
      <sheetName val="Grupo SURA G (NV)"/>
      <sheetName val="Suramericana G (NV)"/>
      <sheetName val="SURA AM G (NV) "/>
      <sheetName val="Tablas"/>
      <sheetName val="Tablas Corporativa"/>
      <sheetName val="Corporativa G"/>
      <sheetName val="Hoja1"/>
      <sheetName val="Perfil Deuda"/>
      <sheetName val="Perfil Deuda (2)"/>
      <sheetName val="Otras tablas"/>
      <sheetName val="Grupo SURA 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Rutas"/>
      <sheetName val="Base"/>
      <sheetName val="Indicador"/>
      <sheetName val="Distribucion"/>
      <sheetName val="Tabla"/>
      <sheetName val="Distribución"/>
      <sheetName val="Port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icio"/>
      <sheetName val="SURA"/>
      <sheetName val="ERI Actual SURA"/>
      <sheetName val="ERI Anterior SURA"/>
      <sheetName val="1. ERI"/>
      <sheetName val="1.5. ERI +RSA"/>
      <sheetName val="2. Vida"/>
      <sheetName val="3. No Vida"/>
      <sheetName val="4. Salud"/>
      <sheetName val="5. Corp"/>
      <sheetName val="Comparativos Q"/>
      <sheetName val="6. ERI Q"/>
      <sheetName val="7. Vida Q"/>
      <sheetName val="8. No Vida Q"/>
      <sheetName val="9. Salud Q"/>
      <sheetName val="10. Corp Q"/>
      <sheetName val="ESF SURA"/>
      <sheetName val="11. ESF Agrupado"/>
      <sheetName val="Ramos Consolidado"/>
      <sheetName val="Ramos Vida Ant"/>
      <sheetName val="Ramos Vida Actual"/>
      <sheetName val="Ramos No vida Ant"/>
      <sheetName val="Ramos No vida Actual"/>
      <sheetName val="Ramos Salud Ant"/>
      <sheetName val="12. Tablas Ramos Q"/>
      <sheetName val="13. Tablas Ramos YTD"/>
      <sheetName val="ERI Actual sin RSA"/>
      <sheetName val="ERI Ant sin RSA"/>
      <sheetName val="Segment RSA"/>
      <sheetName val="SURA ex RSA"/>
      <sheetName val="Sura sin rsa"/>
      <sheetName val="RSA ERI"/>
      <sheetName val="RSA ESF"/>
      <sheetName val="SURA AM"/>
      <sheetName val="ERI Actual SUAM"/>
      <sheetName val="ERI Anterior SUAM"/>
      <sheetName val="14. ERI"/>
      <sheetName val="15. Mandatorio"/>
      <sheetName val="16. Voluntario"/>
      <sheetName val="17. Seguros"/>
      <sheetName val="18. Corp"/>
      <sheetName val="25. ERIs suam"/>
      <sheetName val="25. ERIs suam Q"/>
      <sheetName val="ESF SUAM EST"/>
      <sheetName val="Comparativos Q SUAM"/>
      <sheetName val="19. ERI Q"/>
      <sheetName val="20. Mandatorio Q"/>
      <sheetName val="21. Voluntario Q"/>
      <sheetName val="22. Seguros Q"/>
      <sheetName val="23. Corp Q"/>
      <sheetName val="ESF SUAM"/>
      <sheetName val="24. ESF Agrupado"/>
      <sheetName val="Cifras Cons"/>
      <sheetName val="Cifras Mandatorio"/>
      <sheetName val="Cifras Voluntario"/>
      <sheetName val="Cifras Seguros Tot"/>
      <sheetName val="Seguros Prot"/>
      <sheetName val="RRVV"/>
      <sheetName val="Cifras Corp"/>
      <sheetName val="Grupo SURA"/>
      <sheetName val="ERI Actual GS"/>
      <sheetName val="ERI Anterior GS"/>
      <sheetName val="25. ERI"/>
      <sheetName val="26. Corp"/>
      <sheetName val="Comparativos Q GS"/>
      <sheetName val="27. ERI Q"/>
      <sheetName val="28. Corp Q"/>
      <sheetName val="ESF GS"/>
      <sheetName val="29. ESF Agrupado"/>
      <sheetName val="30. Segmentos GS"/>
      <sheetName val="Dividendos"/>
      <sheetName val="Perfil vencim."/>
      <sheetName val="Anexos"/>
      <sheetName val="Ev Fondos"/>
      <sheetName val="Accion"/>
      <sheetName val="Datos Accion"/>
      <sheetName val="Argos y Nutres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sideraciones"/>
      <sheetName val="Macro"/>
      <sheetName val="Reconciliación MTP"/>
      <sheetName val="Resumen Indicadores"/>
      <sheetName val="Plantilla"/>
      <sheetName val="Tablas Cons USD"/>
      <sheetName val="Gráficos Cons"/>
      <sheetName val="Consolidado Pais USD"/>
      <sheetName val="País"/>
      <sheetName val="LOB - Mandatorio"/>
      <sheetName val="LOB - Voluntario"/>
      <sheetName val="LOB - VolAhorro"/>
      <sheetName val="LOB - VolSegProtec"/>
      <sheetName val="LOB - RRVV"/>
      <sheetName val="LOB - Otros"/>
      <sheetName val="Pensiones"/>
      <sheetName val="PensionesM"/>
      <sheetName val="Mandatorio"/>
      <sheetName val="Cesantías"/>
      <sheetName val="PensionesV"/>
      <sheetName val="FFMM"/>
      <sheetName val="Retail"/>
      <sheetName val="Institucional"/>
      <sheetName val="Seguros"/>
      <sheetName val="VidaAhorro"/>
      <sheetName val="VidaProtec"/>
      <sheetName val="RRVV"/>
      <sheetName val="Otros"/>
      <sheetName val="Hipotecaria"/>
      <sheetName val="CorredoraSeg"/>
      <sheetName val="CorredoraVal"/>
      <sheetName val="OtrosO"/>
      <sheetName val="NuevasIniciativas"/>
      <sheetName val="NI1"/>
      <sheetName val="NI2"/>
      <sheetName val="NI3"/>
      <sheetName val="Gtos. Corp. USD"/>
      <sheetName val="Gtos. Corp."/>
      <sheetName val="BGE_TOT USD"/>
      <sheetName val="BGE_TOT"/>
      <sheetName val="BGE_01"/>
      <sheetName val="BGE_02"/>
      <sheetName val="BGE_03"/>
      <sheetName val="BGE_04"/>
      <sheetName val="BGE_05"/>
      <sheetName val="BGE_06"/>
      <sheetName val="BaseMetricas"/>
      <sheetName val="Metricas Comercial_ML USD"/>
      <sheetName val="Metricas Comercial_ML"/>
      <sheetName val="Clientes"/>
      <sheetName val="Tasa de cambio"/>
      <sheetName val="Segmentos"/>
      <sheetName val="Ent. Legales"/>
      <sheetName val="Conciliación G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sa"/>
      <sheetName val="VIPRE1"/>
      <sheetName val="Total Auto"/>
      <sheetName val="Total Auto SAS"/>
      <sheetName val="Total Auto BV"/>
      <sheetName val="Seg. DPVAT"/>
      <sheetName val="Seg. DPVAT SAS"/>
      <sheetName val="Seg. DPVAT BV"/>
      <sheetName val="Seg. Massi"/>
      <sheetName val="Massificados BV"/>
      <sheetName val="BINC"/>
      <sheetName val="Casa Coletiva"/>
      <sheetName val="TOTAL RESIDENCIAL"/>
      <sheetName val="TOTAL EMPRESARIAL V"/>
      <sheetName val="VICEP"/>
      <sheetName val="TOTAL SAUDE"/>
      <sheetName val="Total Saúde Individual"/>
      <sheetName val="S. Individual Sas"/>
      <sheetName val="S. Individual BS"/>
      <sheetName val="Total Saúde Grupal"/>
      <sheetName val="S. Grupal Sas"/>
      <sheetName val="S. Grupal BS"/>
      <sheetName val="PME"/>
      <sheetName val="Total Odontológico"/>
      <sheetName val="Odontologico Sas"/>
      <sheetName val="Odontologico BS"/>
      <sheetName val="BVIDA"/>
      <sheetName val="VIDA + AP"/>
      <sheetName val="VIDA"/>
      <sheetName val="AP"/>
      <sheetName val="V. Individual"/>
      <sheetName val="Total VGBL"/>
      <sheetName val="DIH"/>
      <sheetName val="VIPRE2"/>
      <sheetName val="RIC"/>
      <sheetName val="Aero"/>
      <sheetName val="Total Incêndio"/>
      <sheetName val="T Incêndio Facultativos"/>
      <sheetName val="T Incêndio Contratos"/>
      <sheetName val="Transportes"/>
      <sheetName val="Seg_Massificados Ric"/>
      <sheetName val="Riscos Diversos"/>
      <sheetName val="RC Geral"/>
      <sheetName val="Créditos"/>
      <sheetName val="R. Engenharia"/>
      <sheetName val="cascos"/>
      <sheetName val="L. Cessantes"/>
      <sheetName val="R. Petróleo"/>
      <sheetName val="Outros Ramos"/>
      <sheetName val="Total_Auto"/>
      <sheetName val="Total_Auto_SAS"/>
      <sheetName val="Total_Auto_BV"/>
      <sheetName val="Seg__DPVAT"/>
      <sheetName val="Seg__DPVAT_SAS"/>
      <sheetName val="Seg__DPVAT_BV"/>
      <sheetName val="Seg__Massi"/>
      <sheetName val="Massificados_BV"/>
      <sheetName val="Casa_Coletiva"/>
      <sheetName val="TOTAL_RESIDENCIAL"/>
      <sheetName val="TOTAL_EMPRESARIAL_V"/>
      <sheetName val="TOTAL_SAUDE"/>
      <sheetName val="Total_Saúde_Individual"/>
      <sheetName val="S__Individual_Sas"/>
      <sheetName val="S__Individual_BS"/>
      <sheetName val="Total_Saúde_Grupal"/>
      <sheetName val="S__Grupal_Sas"/>
      <sheetName val="S__Grupal_BS"/>
      <sheetName val="Total_Odontológico"/>
      <sheetName val="Odontologico_Sas"/>
      <sheetName val="Odontologico_BS"/>
      <sheetName val="VIDA_+_AP"/>
      <sheetName val="V__Individual"/>
      <sheetName val="Total_VGBL"/>
      <sheetName val="Total_Incêndio"/>
      <sheetName val="T_Incêndio_Facultativos"/>
      <sheetName val="T_Incêndio_Contratos"/>
      <sheetName val="Seg_Massificados_Ric"/>
      <sheetName val="Riscos_Diversos"/>
      <sheetName val="RC_Geral"/>
      <sheetName val="R__Engenharia"/>
      <sheetName val="L__Cessantes"/>
      <sheetName val="R__Petróleo"/>
      <sheetName val="Outros_Ram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echa"/>
      <sheetName val="Var Ingresos"/>
      <sheetName val="GS Trimestral"/>
      <sheetName val="PyG"/>
      <sheetName val="GS PYG"/>
      <sheetName val="GS Balance"/>
      <sheetName val="Proteccion"/>
      <sheetName val="SUAMPrincipales cifras"/>
      <sheetName val="SUAMFinancieras"/>
      <sheetName val="SUAMInversiones"/>
      <sheetName val="SUAMAUM"/>
      <sheetName val="Tablas SURA"/>
      <sheetName val="SUAMMS"/>
      <sheetName val="Pyg SUAM"/>
      <sheetName val="Canales y segmentos"/>
      <sheetName val="Produccion por Ramo"/>
      <sheetName val="Tablas SURA (2)"/>
      <sheetName val="Pdn x Canal"/>
      <sheetName val="2012"/>
      <sheetName val="2013"/>
      <sheetName val="Cifras Financieras"/>
      <sheetName val="Tabla Resumen"/>
      <sheetName val="Tortas Sura"/>
      <sheetName val="Guidance SURA"/>
      <sheetName val="Mapa SURA"/>
      <sheetName val="Bancolombia (2)"/>
      <sheetName val="Bancolombia"/>
      <sheetName val="GS"/>
      <sheetName val="DividendosProyectados (2)"/>
      <sheetName val="GDP"/>
      <sheetName val="Nutresa"/>
      <sheetName val="Grupo Argos"/>
      <sheetName val="Accionistas"/>
      <sheetName val="Deuda"/>
      <sheetName val="Portafolio"/>
      <sheetName val="Grafica accion"/>
      <sheetName val="Datos accion"/>
      <sheetName val="Ev Fondos"/>
      <sheetName val="Penetracion negoci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Cias"/>
      <sheetName val="Deptos"/>
      <sheetName val="Ramos"/>
      <sheetName val="Ctas"/>
      <sheetName val="Soma"/>
      <sheetName val="Sasa"/>
      <sheetName val="A Ratear"/>
      <sheetName val="Bvida"/>
      <sheetName val="Codam"/>
      <sheetName val="Presi"/>
      <sheetName val="Vicep"/>
      <sheetName val="Vicof"/>
      <sheetName val="Vimar"/>
      <sheetName val="Vipco"/>
      <sheetName val="Vipef"/>
      <sheetName val="Vipex"/>
      <sheetName val="Vipin"/>
      <sheetName val="Vipra"/>
      <sheetName val="Vipro"/>
      <sheetName val="Virea"/>
      <sheetName val="Visue"/>
      <sheetName val="Vitec"/>
      <sheetName val="Vites"/>
      <sheetName val="Sasa 12Jan"/>
      <sheetName val="Sasa13Jan"/>
      <sheetName val="Portada"/>
      <sheetName val="Tipo de cambio"/>
      <sheetName val="Tabla"/>
      <sheetName val="MTP qiip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vo"/>
      <sheetName val="Mayor y Balance"/>
      <sheetName val="Ajustes Ifrs Mayor y Balance"/>
      <sheetName val="Conciliación"/>
      <sheetName val="Movimientos"/>
      <sheetName val="ESF"/>
      <sheetName val="ERI"/>
      <sheetName val="ORI"/>
      <sheetName val="Saldos Iniciales"/>
      <sheetName val="Compañias"/>
      <sheetName val="Cuentas SUAM"/>
      <sheetName val="Mapeos"/>
      <sheetName val="Segmentos"/>
      <sheetName val="Cod Ajuste"/>
      <sheetName val="Tas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mparativo Acumulado"/>
      <sheetName val="ESF Cloud"/>
      <sheetName val="Comparativo Trimestre"/>
      <sheetName val="Listas"/>
      <sheetName val="Resumen ERI Cloud"/>
      <sheetName val="ERI_202303 Cloud"/>
      <sheetName val="ERI_202203 Cloud"/>
      <sheetName val="ERI_202209 Cloud"/>
      <sheetName val="ERI_202109 Cloud"/>
      <sheetName val="Ex_ESF Cloud"/>
      <sheetName val="Ex_ERI_SalQ Cloud"/>
      <sheetName val="Ex_ERIAnt_SalQ Cloud"/>
      <sheetName val="Ex_ERI_SalQAnt Cloud"/>
      <sheetName val="Ex_ERIAnt_SalQAnt Clou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Cias"/>
      <sheetName val="Deptos"/>
      <sheetName val="Ramos"/>
      <sheetName val="Ctas"/>
      <sheetName val="Sasa"/>
      <sheetName val="BS"/>
      <sheetName val="BV"/>
      <sheetName val="SASA sem BB"/>
      <sheetName val="Vipra"/>
      <sheetName val="Vicep"/>
      <sheetName val="BVida"/>
      <sheetName val="Vitec"/>
      <sheetName val="Vipef"/>
      <sheetName val="Vipin"/>
      <sheetName val="Vicof"/>
      <sheetName val="Virea"/>
      <sheetName val="Vites"/>
      <sheetName val="Total Vivem"/>
      <sheetName val="Vivem1"/>
      <sheetName val="Vivem2"/>
      <sheetName val="Corporativo"/>
      <sheetName val="A Ratear"/>
      <sheetName val="Codam"/>
      <sheetName val="Presi"/>
      <sheetName val="Vicri"/>
      <sheetName val="Vifco"/>
      <sheetName val="Vific"/>
      <sheetName val="Vipex"/>
      <sheetName val="Visue"/>
      <sheetName val="Buelim"/>
      <sheetName val="Check"/>
      <sheetName val="SASA com BB (VIVIAN)"/>
      <sheetName val="Vipra SASA (Vivian)"/>
      <sheetName val="Teste"/>
      <sheetName val="Data Input Sheet"/>
      <sheetName val="S.A. MAX"/>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cha"/>
      <sheetName val="Mapa"/>
      <sheetName val="Presentación"/>
      <sheetName val="Retorno"/>
      <sheetName val="Región"/>
      <sheetName val="RegiónLOB1"/>
      <sheetName val="RegiónLOB2"/>
      <sheetName val="Gastos regionales"/>
      <sheetName val="RegiónMétricas"/>
      <sheetName val="Mexico"/>
      <sheetName val="Chile"/>
      <sheetName val="Colombia"/>
      <sheetName val="Peru"/>
      <sheetName val="Uruguay"/>
      <sheetName val="El Salvador"/>
      <sheetName val="Reconciliación IFRS-Local"/>
      <sheetName val="Reconciliación por pais"/>
      <sheetName val="Valorización"/>
      <sheetName val="Graficas Junta"/>
      <sheetName val="NetFlow y otros"/>
      <sheetName val="AuM Voluntario"/>
      <sheetName val="Resultado"/>
      <sheetName val="MS"/>
      <sheetName val="Tabla MS"/>
      <sheetName val="Input"/>
      <sheetName val="Tablas_Macroecco"/>
      <sheetName val="Índices_Bursátiles"/>
      <sheetName val="TC"/>
      <sheetName val="Grafico FX"/>
      <sheetName val="BDTC"/>
      <sheetName val="Reporte_Consolidado"/>
      <sheetName val="Gastos_regionales"/>
      <sheetName val="El_Salvador"/>
      <sheetName val="Reconciliación_IFRS-Local"/>
      <sheetName val="Reconciliación_por_pais"/>
      <sheetName val="Graficas_Junta"/>
      <sheetName val="NetFlow_y_otros"/>
      <sheetName val="AuM_Voluntario"/>
      <sheetName val="Tabla_MS"/>
      <sheetName val="Grafico_F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cha"/>
      <sheetName val="Balance"/>
      <sheetName val="PyG"/>
      <sheetName val="FC"/>
      <sheetName val="FC (2)"/>
      <sheetName val="Deuda"/>
      <sheetName val="GrafDeuda"/>
      <sheetName val="Accionistas"/>
      <sheetName val="Fondos"/>
      <sheetName val="vol"/>
      <sheetName val="GrafVolMes"/>
      <sheetName val="GISIndicadores"/>
      <sheetName val="MvtoAcc"/>
      <sheetName val="MvtoAccPrf"/>
      <sheetName val="Portafolio"/>
      <sheetName val="Pensiones_LATAM CON PROT"/>
      <sheetName val="Pensiones_LATAM"/>
      <sheetName val="Pensiones_LATAM Ingles"/>
      <sheetName val="Pensiones_LATAM_PC"/>
      <sheetName val="Pens Chile"/>
      <sheetName val="Pens Mexico"/>
      <sheetName val="Pens Peru"/>
      <sheetName val="Pens Col"/>
      <sheetName val="Pens UYU"/>
      <sheetName val="Pens ElSalv"/>
      <sheetName val="Seguros_LATAM"/>
      <sheetName val="Suramericana"/>
      <sheetName val="Generales"/>
      <sheetName val="Vida"/>
      <sheetName val="ARP"/>
      <sheetName val="EPS"/>
      <sheetName val="Bancolo"/>
      <sheetName val="EO"/>
      <sheetName val="Ptxn"/>
      <sheetName val="Argos"/>
      <sheetName val="GNCH"/>
      <sheetName val="CalculosMaxMin"/>
      <sheetName val="FC_(2)"/>
      <sheetName val="Pensiones_LATAM_CON_PROT"/>
      <sheetName val="Pensiones_LATAM_Ingles"/>
      <sheetName val="Pens_Chile"/>
      <sheetName val="Pens_Mexico"/>
      <sheetName val="Pens_Peru"/>
      <sheetName val="Pens_Col"/>
      <sheetName val="Pens_UYU"/>
      <sheetName val="Pens_ElSalv"/>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ciliación IFRS-Local"/>
      <sheetName val="Presentación"/>
      <sheetName val="Presentación (con Protección)"/>
      <sheetName val="JD"/>
      <sheetName val="Región"/>
      <sheetName val="Región (con Protección)"/>
      <sheetName val="Retorno"/>
      <sheetName val="Chile"/>
      <sheetName val="Mexico"/>
      <sheetName val="Peru"/>
      <sheetName val="Colombia"/>
      <sheetName val="Colombia (Protección)"/>
      <sheetName val="Uruguay"/>
      <sheetName val="Crecer"/>
      <sheetName val="Tipo de cambio"/>
      <sheetName val="Valorización"/>
      <sheetName val="Reconciliación real vs fcs"/>
      <sheetName val="Reconciliación por pais"/>
      <sheetName val="Reconciliación_IFRS-Local"/>
      <sheetName val="Presentación_(con_Protección)"/>
      <sheetName val="Región_(con_Protección)"/>
      <sheetName val="Colombia_(Protección)"/>
      <sheetName val="Tipo_de_cambio"/>
      <sheetName val="Reconciliación_real_vs_fcs"/>
      <sheetName val="Reconciliación_por_pa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TEMA WORD GRUPO SURA">
  <a:themeElements>
    <a:clrScheme name="GRUPO SURA ">
      <a:dk1>
        <a:srgbClr val="001E60"/>
      </a:dk1>
      <a:lt1>
        <a:srgbClr val="FFFFFF"/>
      </a:lt1>
      <a:dk2>
        <a:srgbClr val="05C3DE"/>
      </a:dk2>
      <a:lt2>
        <a:srgbClr val="DAE0E8"/>
      </a:lt2>
      <a:accent1>
        <a:srgbClr val="5C88DA"/>
      </a:accent1>
      <a:accent2>
        <a:srgbClr val="0047BB"/>
      </a:accent2>
      <a:accent3>
        <a:srgbClr val="CEDC00"/>
      </a:accent3>
      <a:accent4>
        <a:srgbClr val="2A5B6C"/>
      </a:accent4>
      <a:accent5>
        <a:srgbClr val="69B3E7"/>
      </a:accent5>
      <a:accent6>
        <a:srgbClr val="D7D2CB"/>
      </a:accent6>
      <a:hlink>
        <a:srgbClr val="467886"/>
      </a:hlink>
      <a:folHlink>
        <a:srgbClr val="96607D"/>
      </a:folHlink>
    </a:clrScheme>
    <a:fontScheme name="SURA Sans - Predefinido">
      <a:majorFont>
        <a:latin typeface="Sura Sans"/>
        <a:ea typeface=""/>
        <a:cs typeface=""/>
      </a:majorFont>
      <a:minorFont>
        <a:latin typeface="Sura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TEMA OFFICE GRUPO SURA" id="{51F9EC8D-EC60-0B42-A2F4-0DD1069E2692}" vid="{9ABCDFB8-3DD8-5B48-A936-2A32B6155826}"/>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customProperty" Target="../customProperty1.bin"/><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9800E-1671-4210-BDE8-37CA35303AD2}">
  <sheetPr codeName="Hoja18">
    <tabColor rgb="FF0070C0"/>
  </sheetPr>
  <dimension ref="A2:BH36"/>
  <sheetViews>
    <sheetView showGridLines="0" zoomScaleNormal="100" workbookViewId="0">
      <pane xSplit="2" ySplit="5" topLeftCell="M6" activePane="bottomRight" state="frozen"/>
      <selection pane="bottomRight" activeCell="O7" sqref="O7"/>
      <selection pane="bottomLeft" activeCell="R25" sqref="R25"/>
      <selection pane="topRight" activeCell="R25" sqref="R25"/>
    </sheetView>
  </sheetViews>
  <sheetFormatPr defaultColWidth="11.5" defaultRowHeight="15.95" outlineLevelCol="1"/>
  <cols>
    <col min="1" max="1" width="28.25" customWidth="1"/>
    <col min="2" max="2" width="40.625" customWidth="1"/>
    <col min="3" max="3" width="10.25" customWidth="1" outlineLevel="1"/>
    <col min="4" max="8" width="10.625" customWidth="1" outlineLevel="1"/>
    <col min="9" max="9" width="10.25" customWidth="1"/>
    <col min="10" max="15" width="10.625" customWidth="1"/>
    <col min="16" max="16" width="8.125" customWidth="1"/>
    <col min="17" max="19" width="10.625" customWidth="1" outlineLevel="1"/>
    <col min="20" max="20" width="11.25" customWidth="1" outlineLevel="1"/>
    <col min="21" max="21" width="10.625" customWidth="1" outlineLevel="1"/>
    <col min="22" max="23" width="10.625" customWidth="1"/>
    <col min="24" max="24" width="11.25" customWidth="1"/>
    <col min="25" max="26" width="10.625" customWidth="1"/>
    <col min="27" max="27" width="11.25" customWidth="1"/>
    <col min="28" max="28" width="11.875" customWidth="1"/>
  </cols>
  <sheetData>
    <row r="2" spans="1:28">
      <c r="A2" s="1" t="s">
        <v>0</v>
      </c>
      <c r="B2" s="1" t="s">
        <v>0</v>
      </c>
      <c r="C2" s="6"/>
      <c r="D2" s="2"/>
      <c r="E2" s="2"/>
      <c r="F2" s="2"/>
      <c r="G2" s="2"/>
      <c r="H2" s="2"/>
      <c r="I2" s="6"/>
      <c r="J2" s="2"/>
      <c r="K2" s="6"/>
      <c r="L2" s="6"/>
      <c r="M2" s="2"/>
      <c r="N2" s="2"/>
      <c r="O2" s="2"/>
      <c r="Q2" s="1"/>
      <c r="R2" s="1"/>
      <c r="S2" s="1"/>
      <c r="T2" s="2"/>
      <c r="U2" s="1"/>
      <c r="V2" s="1"/>
      <c r="W2" s="1"/>
      <c r="X2" s="2"/>
      <c r="Y2" s="1"/>
      <c r="Z2" s="1"/>
    </row>
    <row r="3" spans="1:28">
      <c r="A3" s="4" t="s">
        <v>1</v>
      </c>
      <c r="B3" s="4" t="s">
        <v>2</v>
      </c>
      <c r="C3" s="3"/>
      <c r="I3" s="3"/>
      <c r="K3" s="3"/>
      <c r="L3" s="3"/>
      <c r="Q3" s="4"/>
      <c r="R3" s="4"/>
      <c r="S3" s="4"/>
      <c r="U3" s="4"/>
      <c r="V3" s="4"/>
      <c r="W3" s="4"/>
      <c r="Y3" s="4"/>
      <c r="Z3" s="4"/>
    </row>
    <row r="4" spans="1:28">
      <c r="A4" s="5" t="s">
        <v>3</v>
      </c>
      <c r="B4" s="5" t="s">
        <v>4</v>
      </c>
      <c r="C4" s="12" t="s">
        <v>5</v>
      </c>
      <c r="D4" s="12"/>
      <c r="E4" s="12"/>
      <c r="F4" s="12"/>
      <c r="G4" s="12"/>
      <c r="H4" s="12"/>
      <c r="I4" s="12"/>
      <c r="J4" s="12"/>
      <c r="K4" s="12"/>
      <c r="L4" s="12"/>
      <c r="M4" s="12"/>
      <c r="N4" s="12"/>
      <c r="O4" s="12"/>
      <c r="Q4" s="11" t="s">
        <v>6</v>
      </c>
      <c r="R4" s="11"/>
      <c r="S4" s="11"/>
      <c r="T4" s="11"/>
      <c r="U4" s="11"/>
      <c r="V4" s="11"/>
      <c r="W4" s="11"/>
      <c r="X4" s="11"/>
      <c r="Y4" s="11"/>
      <c r="Z4" s="11"/>
      <c r="AA4" s="11"/>
      <c r="AB4" s="11"/>
    </row>
    <row r="5" spans="1:28" ht="16.5" thickBot="1">
      <c r="B5" s="7"/>
      <c r="C5" s="14" t="s">
        <v>7</v>
      </c>
      <c r="D5" s="14" t="s">
        <v>8</v>
      </c>
      <c r="E5" s="14" t="s">
        <v>9</v>
      </c>
      <c r="F5" s="21" t="s">
        <v>10</v>
      </c>
      <c r="G5" s="14" t="s">
        <v>11</v>
      </c>
      <c r="H5" s="14" t="s">
        <v>12</v>
      </c>
      <c r="I5" s="10" t="s">
        <v>13</v>
      </c>
      <c r="J5" s="10" t="s">
        <v>14</v>
      </c>
      <c r="K5" s="10" t="s">
        <v>15</v>
      </c>
      <c r="L5" s="10" t="s">
        <v>16</v>
      </c>
      <c r="M5" s="10" t="s">
        <v>17</v>
      </c>
      <c r="N5" s="10" t="s">
        <v>18</v>
      </c>
      <c r="O5" s="13" t="s">
        <v>19</v>
      </c>
      <c r="Q5" s="14">
        <v>43555</v>
      </c>
      <c r="R5" s="14">
        <v>43646</v>
      </c>
      <c r="S5" s="14">
        <v>43738</v>
      </c>
      <c r="T5" s="21">
        <v>43830</v>
      </c>
      <c r="U5" s="14">
        <v>43921</v>
      </c>
      <c r="V5" s="10">
        <v>44012</v>
      </c>
      <c r="W5" s="10">
        <v>44104</v>
      </c>
      <c r="X5" s="10">
        <v>44196</v>
      </c>
      <c r="Y5" s="10">
        <v>44286</v>
      </c>
      <c r="Z5" s="10">
        <v>44377</v>
      </c>
      <c r="AA5" s="10">
        <v>44469</v>
      </c>
      <c r="AB5" s="10">
        <v>44561</v>
      </c>
    </row>
    <row r="6" spans="1:28" ht="16.5" thickTop="1">
      <c r="A6" s="8" t="s">
        <v>20</v>
      </c>
      <c r="B6" s="8" t="s">
        <v>21</v>
      </c>
      <c r="C6" s="15">
        <v>3744818.372244691</v>
      </c>
      <c r="D6" s="16">
        <v>4204276.0916347839</v>
      </c>
      <c r="E6" s="16">
        <v>4312379.8271876387</v>
      </c>
      <c r="F6" s="23">
        <v>4799237.534845924</v>
      </c>
      <c r="G6" s="16">
        <v>4290093.8689512685</v>
      </c>
      <c r="H6" s="16">
        <v>4497651.2236657031</v>
      </c>
      <c r="I6" s="24">
        <v>4710096.565499045</v>
      </c>
      <c r="J6" s="24">
        <v>5209276.2374702804</v>
      </c>
      <c r="K6" s="24">
        <v>4607896.3172477428</v>
      </c>
      <c r="L6" s="24">
        <v>5128844.809974147</v>
      </c>
      <c r="M6" s="24">
        <v>5698411.4455976523</v>
      </c>
      <c r="N6" s="24">
        <v>6354011.8786014728</v>
      </c>
      <c r="O6" s="166">
        <v>5583037.9989828244</v>
      </c>
      <c r="Q6" s="16">
        <v>3744818.372244691</v>
      </c>
      <c r="R6" s="16">
        <v>7949094.4638794754</v>
      </c>
      <c r="S6" s="16">
        <v>12261474.291067114</v>
      </c>
      <c r="T6" s="22">
        <v>17060711.825913038</v>
      </c>
      <c r="U6" s="16">
        <v>4290093.8689512685</v>
      </c>
      <c r="V6" s="24">
        <v>8787745.0926169716</v>
      </c>
      <c r="W6" s="24">
        <v>13497841.658116017</v>
      </c>
      <c r="X6" s="24">
        <v>18707117.895586297</v>
      </c>
      <c r="Y6" s="24">
        <v>4607896.3172477428</v>
      </c>
      <c r="Z6" s="24">
        <v>9736741.1272218898</v>
      </c>
      <c r="AA6" s="24">
        <v>15435152.572819542</v>
      </c>
      <c r="AB6" s="24">
        <v>21789164.451421015</v>
      </c>
    </row>
    <row r="7" spans="1:28">
      <c r="A7" s="8" t="s">
        <v>22</v>
      </c>
      <c r="B7" s="8" t="s">
        <v>23</v>
      </c>
      <c r="C7" s="15">
        <v>-538288.29826504749</v>
      </c>
      <c r="D7" s="16">
        <v>-591537.81977318868</v>
      </c>
      <c r="E7" s="16">
        <v>-665954.15594837046</v>
      </c>
      <c r="F7" s="23">
        <v>-906657.2735672507</v>
      </c>
      <c r="G7" s="16">
        <v>-606365.41916472756</v>
      </c>
      <c r="H7" s="16">
        <v>-888970.6238593288</v>
      </c>
      <c r="I7" s="24">
        <v>-911908.35936577455</v>
      </c>
      <c r="J7" s="24">
        <v>-933480.90517981211</v>
      </c>
      <c r="K7" s="24">
        <v>-678366.92417458515</v>
      </c>
      <c r="L7" s="24">
        <v>-927343.62259139144</v>
      </c>
      <c r="M7" s="24">
        <v>-924786.21451399243</v>
      </c>
      <c r="N7" s="24">
        <v>-1396119.3335356917</v>
      </c>
      <c r="O7" s="166">
        <v>-648027.01434219338</v>
      </c>
      <c r="Q7" s="16">
        <v>-538288.29826504749</v>
      </c>
      <c r="R7" s="16">
        <v>-1129826.1180382362</v>
      </c>
      <c r="S7" s="16">
        <v>-1795780.2739866066</v>
      </c>
      <c r="T7" s="22">
        <v>-2702437.5475538573</v>
      </c>
      <c r="U7" s="16">
        <v>-606365.41916472756</v>
      </c>
      <c r="V7" s="24">
        <v>-1495336.0430240564</v>
      </c>
      <c r="W7" s="24">
        <v>-2407244.4023898309</v>
      </c>
      <c r="X7" s="24">
        <v>-3340725.307569643</v>
      </c>
      <c r="Y7" s="24">
        <v>-678366.92417458515</v>
      </c>
      <c r="Z7" s="24">
        <v>-1605710.5467659766</v>
      </c>
      <c r="AA7" s="24">
        <v>-2530496.761279969</v>
      </c>
      <c r="AB7" s="24">
        <v>-3926616.0948156607</v>
      </c>
    </row>
    <row r="8" spans="1:28">
      <c r="A8" s="9" t="s">
        <v>24</v>
      </c>
      <c r="B8" s="9" t="s">
        <v>25</v>
      </c>
      <c r="C8" s="17">
        <v>3206530.0739796436</v>
      </c>
      <c r="D8" s="18">
        <v>3612738.2718615956</v>
      </c>
      <c r="E8" s="18">
        <v>3646425.671239269</v>
      </c>
      <c r="F8" s="23">
        <v>3892580.2612786721</v>
      </c>
      <c r="G8" s="16">
        <v>3683728.4497865406</v>
      </c>
      <c r="H8" s="16">
        <v>3608680.5998063744</v>
      </c>
      <c r="I8" s="25">
        <v>3798188.2061332697</v>
      </c>
      <c r="J8" s="26">
        <v>4275795.3322904687</v>
      </c>
      <c r="K8" s="26">
        <v>3929529.3930731574</v>
      </c>
      <c r="L8" s="26">
        <v>4201501.1873827558</v>
      </c>
      <c r="M8" s="26">
        <v>4773625.2310836604</v>
      </c>
      <c r="N8" s="26">
        <v>4957892.5450657811</v>
      </c>
      <c r="O8" s="26">
        <v>4935010.9846406309</v>
      </c>
      <c r="Q8" s="18">
        <v>3206530.0739796436</v>
      </c>
      <c r="R8" s="18">
        <v>6819268.3458412392</v>
      </c>
      <c r="S8" s="18">
        <v>10465694.017080508</v>
      </c>
      <c r="T8" s="22">
        <v>14358274.27835918</v>
      </c>
      <c r="U8" s="16">
        <v>3683728.4497865406</v>
      </c>
      <c r="V8" s="26">
        <v>7292409.049592915</v>
      </c>
      <c r="W8" s="26">
        <v>11090597.255726185</v>
      </c>
      <c r="X8" s="26">
        <v>15366392.588016653</v>
      </c>
      <c r="Y8" s="26">
        <v>3929529.3930731574</v>
      </c>
      <c r="Z8" s="26">
        <v>8131030.5804559132</v>
      </c>
      <c r="AA8" s="26">
        <v>12904655.811539574</v>
      </c>
      <c r="AB8" s="26">
        <v>17862548.356605355</v>
      </c>
    </row>
    <row r="9" spans="1:28">
      <c r="A9" s="8" t="s">
        <v>26</v>
      </c>
      <c r="B9" s="8" t="s">
        <v>27</v>
      </c>
      <c r="C9" s="15">
        <v>94160.812647889048</v>
      </c>
      <c r="D9" s="16">
        <v>-54078.112173209731</v>
      </c>
      <c r="E9" s="16">
        <v>-28512.967422441929</v>
      </c>
      <c r="F9" s="23">
        <v>-126273.34581926666</v>
      </c>
      <c r="G9" s="16">
        <v>87267.550561903656</v>
      </c>
      <c r="H9" s="16">
        <v>19031.155047813387</v>
      </c>
      <c r="I9" s="24">
        <v>-15071.27382005738</v>
      </c>
      <c r="J9" s="24">
        <v>-424629.29933512316</v>
      </c>
      <c r="K9" s="24">
        <v>66148.800933489867</v>
      </c>
      <c r="L9" s="24">
        <v>97820.862500184332</v>
      </c>
      <c r="M9" s="24">
        <v>-74194.489093183074</v>
      </c>
      <c r="N9" s="24">
        <v>-430295.13184813713</v>
      </c>
      <c r="O9" s="166">
        <v>-6350.8985278401487</v>
      </c>
      <c r="Q9" s="16">
        <v>94160.812647889048</v>
      </c>
      <c r="R9" s="16">
        <v>40082.700474679317</v>
      </c>
      <c r="S9" s="16">
        <v>11569.73305223739</v>
      </c>
      <c r="T9" s="22">
        <v>-114703.61276702926</v>
      </c>
      <c r="U9" s="16">
        <v>87267.550561903656</v>
      </c>
      <c r="V9" s="24">
        <v>106298.70560971704</v>
      </c>
      <c r="W9" s="24">
        <v>91227.431789659662</v>
      </c>
      <c r="X9" s="24">
        <v>-333401.86754546349</v>
      </c>
      <c r="Y9" s="24">
        <v>66148.800933489867</v>
      </c>
      <c r="Z9" s="24">
        <v>163969.6634336742</v>
      </c>
      <c r="AA9" s="24">
        <v>89775.174340491125</v>
      </c>
      <c r="AB9" s="24">
        <v>-340519.957507646</v>
      </c>
    </row>
    <row r="10" spans="1:28">
      <c r="A10" s="9" t="s">
        <v>28</v>
      </c>
      <c r="B10" s="9" t="s">
        <v>29</v>
      </c>
      <c r="C10" s="17">
        <v>3300690.8866275325</v>
      </c>
      <c r="D10" s="18">
        <v>3558660.1596883861</v>
      </c>
      <c r="E10" s="18">
        <v>3617912.7038168265</v>
      </c>
      <c r="F10" s="23">
        <v>3766306.9154594056</v>
      </c>
      <c r="G10" s="16">
        <v>3770996.0003484446</v>
      </c>
      <c r="H10" s="16">
        <v>3627711.7548541878</v>
      </c>
      <c r="I10" s="25">
        <v>3783116.9323132113</v>
      </c>
      <c r="J10" s="26">
        <v>3851166.0329553466</v>
      </c>
      <c r="K10" s="26">
        <v>3995678.1940066474</v>
      </c>
      <c r="L10" s="26">
        <v>4299322.0498829391</v>
      </c>
      <c r="M10" s="26">
        <v>4699430.7419904768</v>
      </c>
      <c r="N10" s="26">
        <v>4527597.4132176433</v>
      </c>
      <c r="O10" s="26">
        <v>4928660.0861127907</v>
      </c>
      <c r="Q10" s="18">
        <v>3300690.8866275325</v>
      </c>
      <c r="R10" s="18">
        <v>6859351.0463159187</v>
      </c>
      <c r="S10" s="18">
        <v>10477263.750132745</v>
      </c>
      <c r="T10" s="22">
        <v>14243570.665592151</v>
      </c>
      <c r="U10" s="16">
        <v>3770996.0003484446</v>
      </c>
      <c r="V10" s="26">
        <v>7398707.7552026324</v>
      </c>
      <c r="W10" s="26">
        <v>11181824.687515844</v>
      </c>
      <c r="X10" s="26">
        <v>15032990.72047119</v>
      </c>
      <c r="Y10" s="26">
        <v>3995678.1940066474</v>
      </c>
      <c r="Z10" s="26">
        <v>8295000.243889587</v>
      </c>
      <c r="AA10" s="26">
        <v>12994430.985880064</v>
      </c>
      <c r="AB10" s="26">
        <v>17522028.399097707</v>
      </c>
    </row>
    <row r="11" spans="1:28">
      <c r="A11" s="8" t="s">
        <v>30</v>
      </c>
      <c r="B11" s="8" t="s">
        <v>31</v>
      </c>
      <c r="C11" s="15">
        <v>-2748354.6400198624</v>
      </c>
      <c r="D11" s="16">
        <v>-2570617.9211807591</v>
      </c>
      <c r="E11" s="16">
        <v>-2692503.5705793053</v>
      </c>
      <c r="F11" s="23">
        <v>-3288986.2962682741</v>
      </c>
      <c r="G11" s="16">
        <v>-2914945.8798550838</v>
      </c>
      <c r="H11" s="16">
        <v>-2427681.329082075</v>
      </c>
      <c r="I11" s="24">
        <v>-2910286.6712073954</v>
      </c>
      <c r="J11" s="24">
        <v>-3074012.9779286915</v>
      </c>
      <c r="K11" s="24">
        <v>-3123303.7737154569</v>
      </c>
      <c r="L11" s="24">
        <v>-3388994.3379819095</v>
      </c>
      <c r="M11" s="24">
        <v>-3779878.2732633408</v>
      </c>
      <c r="N11" s="24">
        <v>-4041987.5903744288</v>
      </c>
      <c r="O11" s="166">
        <v>-4249618.2946235212</v>
      </c>
      <c r="Q11" s="16">
        <v>-2748354.6400198624</v>
      </c>
      <c r="R11" s="16">
        <v>-5318972.5612006215</v>
      </c>
      <c r="S11" s="16">
        <v>-8011476.1317799268</v>
      </c>
      <c r="T11" s="22">
        <v>-11300462.428048201</v>
      </c>
      <c r="U11" s="16">
        <v>-2914945.8798550838</v>
      </c>
      <c r="V11" s="24">
        <v>-5342627.2089371588</v>
      </c>
      <c r="W11" s="24">
        <v>-8252913.8801445542</v>
      </c>
      <c r="X11" s="24">
        <v>-11326926.858073246</v>
      </c>
      <c r="Y11" s="24">
        <v>-3123303.7737154569</v>
      </c>
      <c r="Z11" s="24">
        <v>-6512298.1116973665</v>
      </c>
      <c r="AA11" s="24">
        <v>-10292176.384960707</v>
      </c>
      <c r="AB11" s="24">
        <v>-14334163.975335136</v>
      </c>
    </row>
    <row r="12" spans="1:28">
      <c r="A12" s="8" t="s">
        <v>32</v>
      </c>
      <c r="B12" s="8" t="s">
        <v>33</v>
      </c>
      <c r="C12" s="15">
        <v>662541.07303009601</v>
      </c>
      <c r="D12" s="16">
        <v>254087.76828847302</v>
      </c>
      <c r="E12" s="16">
        <v>341785.11453479121</v>
      </c>
      <c r="F12" s="23">
        <v>894557.07631286606</v>
      </c>
      <c r="G12" s="16">
        <v>459011.34720582026</v>
      </c>
      <c r="H12" s="16">
        <v>261105.04291851504</v>
      </c>
      <c r="I12" s="24">
        <v>361059.18571733602</v>
      </c>
      <c r="J12" s="24">
        <v>442827.74303821637</v>
      </c>
      <c r="K12" s="24">
        <v>300507.28719357401</v>
      </c>
      <c r="L12" s="24">
        <v>324277.71579533757</v>
      </c>
      <c r="M12" s="24">
        <v>493945.87137249217</v>
      </c>
      <c r="N12" s="24">
        <v>813373.44231355656</v>
      </c>
      <c r="O12" s="166">
        <v>719255.82467567467</v>
      </c>
      <c r="Q12" s="16">
        <v>662541.07303009601</v>
      </c>
      <c r="R12" s="16">
        <v>916628.84131856903</v>
      </c>
      <c r="S12" s="16">
        <v>1258413.9558533602</v>
      </c>
      <c r="T12" s="22">
        <v>2152971.0321662263</v>
      </c>
      <c r="U12" s="16">
        <v>459011.34720582026</v>
      </c>
      <c r="V12" s="24">
        <v>720116.3901243353</v>
      </c>
      <c r="W12" s="24">
        <v>1081175.5758416713</v>
      </c>
      <c r="X12" s="24">
        <v>1524003.3188798877</v>
      </c>
      <c r="Y12" s="24">
        <v>300507.28719357401</v>
      </c>
      <c r="Z12" s="24">
        <v>624785.00298891158</v>
      </c>
      <c r="AA12" s="24">
        <v>1118730.8743614038</v>
      </c>
      <c r="AB12" s="24">
        <v>1932104.3166749603</v>
      </c>
    </row>
    <row r="13" spans="1:28">
      <c r="A13" s="9" t="s">
        <v>34</v>
      </c>
      <c r="B13" s="9" t="s">
        <v>35</v>
      </c>
      <c r="C13" s="17">
        <v>-2085813.5669897664</v>
      </c>
      <c r="D13" s="18">
        <v>-2316530.152892286</v>
      </c>
      <c r="E13" s="18">
        <v>-2350718.4560445137</v>
      </c>
      <c r="F13" s="23">
        <v>-2394429.2199554089</v>
      </c>
      <c r="G13" s="16">
        <v>-2455934.5326492637</v>
      </c>
      <c r="H13" s="16">
        <v>-2166576.2861635601</v>
      </c>
      <c r="I13" s="25">
        <v>-2549227.4854900585</v>
      </c>
      <c r="J13" s="26">
        <v>-2631185.2348904759</v>
      </c>
      <c r="K13" s="26">
        <v>-2822796.4865218829</v>
      </c>
      <c r="L13" s="26">
        <v>-3064716.6221865723</v>
      </c>
      <c r="M13" s="26">
        <v>-3285932.4018908488</v>
      </c>
      <c r="N13" s="26">
        <v>-3228614.1480608713</v>
      </c>
      <c r="O13" s="26">
        <v>-3530362.4699478466</v>
      </c>
      <c r="Q13" s="18">
        <v>-2085813.5669897664</v>
      </c>
      <c r="R13" s="18">
        <v>-4402343.7198820524</v>
      </c>
      <c r="S13" s="18">
        <v>-6753062.1759265661</v>
      </c>
      <c r="T13" s="22">
        <v>-9147491.3958819751</v>
      </c>
      <c r="U13" s="16">
        <v>-2455934.5326492637</v>
      </c>
      <c r="V13" s="26">
        <v>-4622510.8188128239</v>
      </c>
      <c r="W13" s="26">
        <v>-7171738.3043028824</v>
      </c>
      <c r="X13" s="26">
        <v>-9802923.5391933583</v>
      </c>
      <c r="Y13" s="26">
        <v>-2822796.4865218829</v>
      </c>
      <c r="Z13" s="26">
        <v>-5887513.1087084552</v>
      </c>
      <c r="AA13" s="26">
        <v>-9173445.510599304</v>
      </c>
      <c r="AB13" s="26">
        <v>-12402059.658660175</v>
      </c>
    </row>
    <row r="14" spans="1:28">
      <c r="A14" s="8" t="s">
        <v>36</v>
      </c>
      <c r="B14" s="8" t="s">
        <v>37</v>
      </c>
      <c r="C14" s="15">
        <v>-474852.1404989835</v>
      </c>
      <c r="D14" s="16">
        <v>-521694.16120732581</v>
      </c>
      <c r="E14" s="16">
        <v>-514723.75848486985</v>
      </c>
      <c r="F14" s="23">
        <v>-583922.86096807523</v>
      </c>
      <c r="G14" s="16">
        <v>-543414.22781227529</v>
      </c>
      <c r="H14" s="16">
        <v>-666986.89327916526</v>
      </c>
      <c r="I14" s="24">
        <v>-560718.16995702172</v>
      </c>
      <c r="J14" s="24">
        <v>-534379.81432207045</v>
      </c>
      <c r="K14" s="24">
        <v>-529486.39292807947</v>
      </c>
      <c r="L14" s="24">
        <v>-563460.19403887098</v>
      </c>
      <c r="M14" s="24">
        <v>-551068.63386667101</v>
      </c>
      <c r="N14" s="24">
        <v>-666159.72472578287</v>
      </c>
      <c r="O14" s="166">
        <v>-647256.98635052273</v>
      </c>
      <c r="Q14" s="16">
        <v>-474852.1404989835</v>
      </c>
      <c r="R14" s="16">
        <v>-996546.30170630931</v>
      </c>
      <c r="S14" s="16">
        <v>-1511270.0601911792</v>
      </c>
      <c r="T14" s="22">
        <v>-2095192.9211592544</v>
      </c>
      <c r="U14" s="16">
        <v>-543414.22781227529</v>
      </c>
      <c r="V14" s="24">
        <v>-1210401.1210914406</v>
      </c>
      <c r="W14" s="24">
        <v>-1771119.2910484623</v>
      </c>
      <c r="X14" s="24">
        <v>-2305499.1053705327</v>
      </c>
      <c r="Y14" s="24">
        <v>-529486.39292807947</v>
      </c>
      <c r="Z14" s="24">
        <v>-1092946.5869669504</v>
      </c>
      <c r="AA14" s="24">
        <v>-1644015.2208336215</v>
      </c>
      <c r="AB14" s="24">
        <v>-2310174.9455594043</v>
      </c>
    </row>
    <row r="15" spans="1:28">
      <c r="A15" s="8" t="s">
        <v>38</v>
      </c>
      <c r="B15" s="8" t="s">
        <v>39</v>
      </c>
      <c r="C15" s="15">
        <v>19154.016331645045</v>
      </c>
      <c r="D15" s="16">
        <v>19717.808335806778</v>
      </c>
      <c r="E15" s="16">
        <v>20509.52625862592</v>
      </c>
      <c r="F15" s="23">
        <v>21664.789986795404</v>
      </c>
      <c r="G15" s="16">
        <v>22083.912853787166</v>
      </c>
      <c r="H15" s="16">
        <v>17234.694753103526</v>
      </c>
      <c r="I15" s="24">
        <v>18715.596269278591</v>
      </c>
      <c r="J15" s="24">
        <v>20240.962672639493</v>
      </c>
      <c r="K15" s="24">
        <v>19713.385129175884</v>
      </c>
      <c r="L15" s="24">
        <v>17029.43676025232</v>
      </c>
      <c r="M15" s="24">
        <v>18342.604363961786</v>
      </c>
      <c r="N15" s="24">
        <v>21749.412828823144</v>
      </c>
      <c r="O15" s="166">
        <v>22863.028103155044</v>
      </c>
      <c r="Q15" s="16">
        <v>19154.016331645045</v>
      </c>
      <c r="R15" s="16">
        <v>38871.824667451823</v>
      </c>
      <c r="S15" s="16">
        <v>59381.350926077743</v>
      </c>
      <c r="T15" s="22">
        <v>81046.140912873147</v>
      </c>
      <c r="U15" s="16">
        <v>22083.912853787166</v>
      </c>
      <c r="V15" s="24">
        <v>39318.607606890691</v>
      </c>
      <c r="W15" s="24">
        <v>58034.203876169282</v>
      </c>
      <c r="X15" s="24">
        <v>78275.166548808775</v>
      </c>
      <c r="Y15" s="24">
        <v>19713.385129175884</v>
      </c>
      <c r="Z15" s="24">
        <v>36742.821889428204</v>
      </c>
      <c r="AA15" s="24">
        <v>55085.426253389989</v>
      </c>
      <c r="AB15" s="24">
        <v>76834.839082213133</v>
      </c>
    </row>
    <row r="16" spans="1:28">
      <c r="A16" s="8" t="s">
        <v>40</v>
      </c>
      <c r="B16" s="8" t="s">
        <v>41</v>
      </c>
      <c r="C16" s="15">
        <v>-41895.135110386662</v>
      </c>
      <c r="D16" s="16">
        <v>-43584.626013796107</v>
      </c>
      <c r="E16" s="16">
        <v>-46015.768300657204</v>
      </c>
      <c r="F16" s="23">
        <v>-46607.498821647256</v>
      </c>
      <c r="G16" s="16">
        <v>-46290.391739031867</v>
      </c>
      <c r="H16" s="16">
        <v>-36056.679364333351</v>
      </c>
      <c r="I16" s="24">
        <v>-36287.817989151779</v>
      </c>
      <c r="J16" s="24">
        <v>-42616.853675311781</v>
      </c>
      <c r="K16" s="24">
        <v>-42132.128476912992</v>
      </c>
      <c r="L16" s="24">
        <v>-43167.23531834031</v>
      </c>
      <c r="M16" s="24">
        <v>-47037.26141375312</v>
      </c>
      <c r="N16" s="24">
        <v>-47703.385139012389</v>
      </c>
      <c r="O16" s="166">
        <v>-48061.822014360012</v>
      </c>
      <c r="Q16" s="16">
        <v>-41895.135110386662</v>
      </c>
      <c r="R16" s="16">
        <v>-85479.761124182769</v>
      </c>
      <c r="S16" s="16">
        <v>-131495.52942483997</v>
      </c>
      <c r="T16" s="22">
        <v>-178103.02824648723</v>
      </c>
      <c r="U16" s="16">
        <v>-46290.391739031867</v>
      </c>
      <c r="V16" s="24">
        <v>-82347.071103365219</v>
      </c>
      <c r="W16" s="24">
        <v>-118634.889092517</v>
      </c>
      <c r="X16" s="24">
        <v>-161251.74276782878</v>
      </c>
      <c r="Y16" s="24">
        <v>-42132.128476912992</v>
      </c>
      <c r="Z16" s="24">
        <v>-85299.363795253303</v>
      </c>
      <c r="AA16" s="24">
        <v>-132336.62520900642</v>
      </c>
      <c r="AB16" s="24">
        <v>-180040.01034801881</v>
      </c>
    </row>
    <row r="17" spans="1:28">
      <c r="A17" s="8" t="s">
        <v>42</v>
      </c>
      <c r="B17" s="8" t="s">
        <v>43</v>
      </c>
      <c r="C17" s="15">
        <v>-137727.8231680457</v>
      </c>
      <c r="D17" s="16">
        <v>-155199.46139797333</v>
      </c>
      <c r="E17" s="16">
        <v>-167585.68252644676</v>
      </c>
      <c r="F17" s="23">
        <v>-161830.27480217017</v>
      </c>
      <c r="G17" s="16">
        <v>-162191.80135188479</v>
      </c>
      <c r="H17" s="16">
        <v>-328272.56876670435</v>
      </c>
      <c r="I17" s="24">
        <v>-252589.06125135359</v>
      </c>
      <c r="J17" s="24">
        <v>-257355.4504948511</v>
      </c>
      <c r="K17" s="24">
        <v>-216832.58448483094</v>
      </c>
      <c r="L17" s="24">
        <v>-250548.37514572815</v>
      </c>
      <c r="M17" s="24">
        <v>-313257.05193835124</v>
      </c>
      <c r="N17" s="24">
        <v>-302730.86384335312</v>
      </c>
      <c r="O17" s="166">
        <v>-311446.36889241607</v>
      </c>
      <c r="Q17" s="16">
        <v>-137727.8231680457</v>
      </c>
      <c r="R17" s="16">
        <v>-292927.28456601902</v>
      </c>
      <c r="S17" s="16">
        <v>-460512.96709246578</v>
      </c>
      <c r="T17" s="22">
        <v>-622343.24189463595</v>
      </c>
      <c r="U17" s="16">
        <v>-162191.80135188479</v>
      </c>
      <c r="V17" s="24">
        <v>-490464.37011858914</v>
      </c>
      <c r="W17" s="24">
        <v>-743053.43136994273</v>
      </c>
      <c r="X17" s="24">
        <v>-1000408.8818647938</v>
      </c>
      <c r="Y17" s="24">
        <v>-216832.58448483094</v>
      </c>
      <c r="Z17" s="24">
        <v>-467380.95963055908</v>
      </c>
      <c r="AA17" s="24">
        <v>-780638.01156891033</v>
      </c>
      <c r="AB17" s="24">
        <v>-1083368.8754122634</v>
      </c>
    </row>
    <row r="18" spans="1:28">
      <c r="A18" s="8" t="s">
        <v>44</v>
      </c>
      <c r="B18" s="8" t="s">
        <v>45</v>
      </c>
      <c r="C18" s="15">
        <v>-3357.9411952392034</v>
      </c>
      <c r="D18" s="16">
        <v>-5722.6619769342851</v>
      </c>
      <c r="E18" s="16">
        <v>-1927.8492216215091</v>
      </c>
      <c r="F18" s="23">
        <v>-1235.0457765535812</v>
      </c>
      <c r="G18" s="16">
        <v>-7181.7619636997842</v>
      </c>
      <c r="H18" s="16">
        <v>-46110.234356674955</v>
      </c>
      <c r="I18" s="24">
        <v>-18208.549705428399</v>
      </c>
      <c r="J18" s="24">
        <v>18623.481501756098</v>
      </c>
      <c r="K18" s="24">
        <v>-4123.3332695339104</v>
      </c>
      <c r="L18" s="24">
        <v>14282.938790849981</v>
      </c>
      <c r="M18" s="24">
        <v>-126239.16087721393</v>
      </c>
      <c r="N18" s="24">
        <v>78721.175419859966</v>
      </c>
      <c r="O18" s="166">
        <v>-6444.3051174491866</v>
      </c>
      <c r="Q18" s="16">
        <v>-3357.9411952392034</v>
      </c>
      <c r="R18" s="16">
        <v>-9080.6031721734889</v>
      </c>
      <c r="S18" s="16">
        <v>-11008.452393794998</v>
      </c>
      <c r="T18" s="22">
        <v>-12243.498170348579</v>
      </c>
      <c r="U18" s="16">
        <v>-7181.7619636997842</v>
      </c>
      <c r="V18" s="24">
        <v>-53291.996320374739</v>
      </c>
      <c r="W18" s="24">
        <v>-71500.546025803138</v>
      </c>
      <c r="X18" s="24">
        <v>-52877.06452404704</v>
      </c>
      <c r="Y18" s="24">
        <v>-4123.3332695339104</v>
      </c>
      <c r="Z18" s="24">
        <v>10159.605521316071</v>
      </c>
      <c r="AA18" s="24">
        <v>-116079.55535589786</v>
      </c>
      <c r="AB18" s="24">
        <v>-37358.379936037898</v>
      </c>
    </row>
    <row r="19" spans="1:28">
      <c r="A19" s="9" t="s">
        <v>46</v>
      </c>
      <c r="B19" s="9" t="s">
        <v>47</v>
      </c>
      <c r="C19" s="17">
        <v>576198.29599675583</v>
      </c>
      <c r="D19" s="18">
        <v>535646.90453587705</v>
      </c>
      <c r="E19" s="18">
        <v>557450.71549734334</v>
      </c>
      <c r="F19" s="23">
        <v>599946.80512234569</v>
      </c>
      <c r="G19" s="16">
        <v>578067.1976860764</v>
      </c>
      <c r="H19" s="16">
        <v>400943.78767685313</v>
      </c>
      <c r="I19" s="25">
        <v>384801.44418947562</v>
      </c>
      <c r="J19" s="26">
        <v>424493.12374703307</v>
      </c>
      <c r="K19" s="26">
        <v>400020.65345458302</v>
      </c>
      <c r="L19" s="26">
        <v>408741.99874453025</v>
      </c>
      <c r="M19" s="26">
        <v>394238.8363676006</v>
      </c>
      <c r="N19" s="26">
        <v>382859.87969730655</v>
      </c>
      <c r="O19" s="26">
        <v>407951.16189335135</v>
      </c>
      <c r="Q19" s="18">
        <v>576198.29599675583</v>
      </c>
      <c r="R19" s="18">
        <v>1111845.2005326338</v>
      </c>
      <c r="S19" s="18">
        <v>1669295.9160299785</v>
      </c>
      <c r="T19" s="22">
        <v>2269242.7211523242</v>
      </c>
      <c r="U19" s="16">
        <v>578067.1976860764</v>
      </c>
      <c r="V19" s="26">
        <v>979010.98536292952</v>
      </c>
      <c r="W19" s="26">
        <v>1363812.4295524051</v>
      </c>
      <c r="X19" s="26">
        <v>1788305.5532994382</v>
      </c>
      <c r="Y19" s="26">
        <v>400020.65345458302</v>
      </c>
      <c r="Z19" s="26">
        <v>808762.65219911328</v>
      </c>
      <c r="AA19" s="26">
        <v>1203001.4885667139</v>
      </c>
      <c r="AB19" s="26">
        <v>1585861.3682640204</v>
      </c>
    </row>
    <row r="20" spans="1:28">
      <c r="A20" s="8" t="s">
        <v>48</v>
      </c>
      <c r="B20" s="8" t="s">
        <v>49</v>
      </c>
      <c r="C20" s="15">
        <v>-46424.720523463737</v>
      </c>
      <c r="D20" s="16">
        <v>-49528.871885694782</v>
      </c>
      <c r="E20" s="16">
        <v>-55580.347344648777</v>
      </c>
      <c r="F20" s="23">
        <v>-68943.907811457146</v>
      </c>
      <c r="G20" s="16">
        <v>-48020.403274955555</v>
      </c>
      <c r="H20" s="16">
        <v>-30052.68169347816</v>
      </c>
      <c r="I20" s="24">
        <v>-40359.38993006185</v>
      </c>
      <c r="J20" s="24">
        <v>-55658.835711840686</v>
      </c>
      <c r="K20" s="24">
        <v>-43258.097957889106</v>
      </c>
      <c r="L20" s="24">
        <v>-51000.21268754248</v>
      </c>
      <c r="M20" s="24">
        <v>-37365.169871383419</v>
      </c>
      <c r="N20" s="24">
        <v>-62930.328254474851</v>
      </c>
      <c r="O20" s="166">
        <v>-53162.203501956086</v>
      </c>
      <c r="Q20" s="16">
        <v>-46424.720523463737</v>
      </c>
      <c r="R20" s="16">
        <v>-95953.592409158518</v>
      </c>
      <c r="S20" s="16">
        <v>-151533.9397538073</v>
      </c>
      <c r="T20" s="22">
        <v>-220477.84756526444</v>
      </c>
      <c r="U20" s="16">
        <v>-48020.403274955555</v>
      </c>
      <c r="V20" s="24">
        <v>-78073.084968433715</v>
      </c>
      <c r="W20" s="24">
        <v>-118432.47489849557</v>
      </c>
      <c r="X20" s="24">
        <v>-174091.31061033625</v>
      </c>
      <c r="Y20" s="24">
        <v>-43258.097957889106</v>
      </c>
      <c r="Z20" s="24">
        <v>-94258.310645431586</v>
      </c>
      <c r="AA20" s="24">
        <v>-131623.48051681501</v>
      </c>
      <c r="AB20" s="24">
        <v>-194553.80877128986</v>
      </c>
    </row>
    <row r="21" spans="1:28">
      <c r="A21" s="8" t="s">
        <v>50</v>
      </c>
      <c r="B21" s="8" t="s">
        <v>51</v>
      </c>
      <c r="C21" s="15">
        <v>-574505.64045658568</v>
      </c>
      <c r="D21" s="16">
        <v>-632781.26978166611</v>
      </c>
      <c r="E21" s="16">
        <v>-596715.54945679149</v>
      </c>
      <c r="F21" s="23">
        <v>-679992.33324152161</v>
      </c>
      <c r="G21" s="16">
        <v>-631037.18253714894</v>
      </c>
      <c r="H21" s="16">
        <v>-457732.34582059714</v>
      </c>
      <c r="I21" s="24">
        <v>-592539.43944221386</v>
      </c>
      <c r="J21" s="24">
        <v>-647311.96710099489</v>
      </c>
      <c r="K21" s="24">
        <v>-556677.51710489404</v>
      </c>
      <c r="L21" s="24">
        <v>-591798.76878519345</v>
      </c>
      <c r="M21" s="24">
        <v>-604762.45492863958</v>
      </c>
      <c r="N21" s="24">
        <v>-633205.56038301042</v>
      </c>
      <c r="O21" s="166">
        <v>-629409.3091444734</v>
      </c>
      <c r="Q21" s="16">
        <v>-574505.64045658568</v>
      </c>
      <c r="R21" s="16">
        <v>-1207286.9102382518</v>
      </c>
      <c r="S21" s="16">
        <v>-1804002.4596950433</v>
      </c>
      <c r="T21" s="22">
        <v>-2483994.7929365649</v>
      </c>
      <c r="U21" s="16">
        <v>-631037.18253714894</v>
      </c>
      <c r="V21" s="24">
        <v>-1088769.5283577461</v>
      </c>
      <c r="W21" s="24">
        <v>-1681308.9677999599</v>
      </c>
      <c r="X21" s="24">
        <v>-2328620.9349009548</v>
      </c>
      <c r="Y21" s="24">
        <v>-556677.51710489404</v>
      </c>
      <c r="Z21" s="24">
        <v>-1148476.2858900875</v>
      </c>
      <c r="AA21" s="24">
        <v>-1753238.7408187271</v>
      </c>
      <c r="AB21" s="24">
        <v>-2386444.3012017375</v>
      </c>
    </row>
    <row r="22" spans="1:28">
      <c r="A22" s="8" t="s">
        <v>52</v>
      </c>
      <c r="B22" s="8" t="s">
        <v>53</v>
      </c>
      <c r="C22" s="15">
        <v>-54413.590267050582</v>
      </c>
      <c r="D22" s="16">
        <v>-59928.677721758686</v>
      </c>
      <c r="E22" s="16">
        <v>-56926.8395023497</v>
      </c>
      <c r="F22" s="23">
        <v>-55743.693891784933</v>
      </c>
      <c r="G22" s="16">
        <v>-58100.688465683517</v>
      </c>
      <c r="H22" s="16">
        <v>-55842.135112449963</v>
      </c>
      <c r="I22" s="24">
        <v>-61160.972980318184</v>
      </c>
      <c r="J22" s="24">
        <v>-57099.506756537216</v>
      </c>
      <c r="K22" s="24">
        <v>-54718.440059668363</v>
      </c>
      <c r="L22" s="24">
        <v>-55272.297608902103</v>
      </c>
      <c r="M22" s="24">
        <v>-53742.002293546</v>
      </c>
      <c r="N22" s="24">
        <v>-59143.426832161844</v>
      </c>
      <c r="O22" s="166">
        <v>-55936.67232432399</v>
      </c>
      <c r="Q22" s="16">
        <v>-54413.590267050582</v>
      </c>
      <c r="R22" s="16">
        <v>-114342.26798880927</v>
      </c>
      <c r="S22" s="16">
        <v>-171269.10749115897</v>
      </c>
      <c r="T22" s="22">
        <v>-227012.8013829439</v>
      </c>
      <c r="U22" s="16">
        <v>-58100.688465683517</v>
      </c>
      <c r="V22" s="24">
        <v>-113942.82357813348</v>
      </c>
      <c r="W22" s="24">
        <v>-175103.79655845166</v>
      </c>
      <c r="X22" s="24">
        <v>-232203.30331498888</v>
      </c>
      <c r="Y22" s="24">
        <v>-54718.440059668363</v>
      </c>
      <c r="Z22" s="24">
        <v>-109990.73766857047</v>
      </c>
      <c r="AA22" s="24">
        <v>-163732.73996211647</v>
      </c>
      <c r="AB22" s="24">
        <v>-222876.16679427831</v>
      </c>
    </row>
    <row r="23" spans="1:28">
      <c r="A23" s="8" t="s">
        <v>44</v>
      </c>
      <c r="B23" s="8" t="s">
        <v>54</v>
      </c>
      <c r="C23" s="15"/>
      <c r="D23" s="16"/>
      <c r="E23" s="16"/>
      <c r="F23" s="23"/>
      <c r="G23" s="16">
        <v>-439.45085444087852</v>
      </c>
      <c r="H23" s="16">
        <v>-663.30088685367207</v>
      </c>
      <c r="I23" s="24">
        <v>-549.88163026237112</v>
      </c>
      <c r="J23" s="24">
        <v>-1144.0489334768545</v>
      </c>
      <c r="K23" s="24">
        <v>985.9786553128763</v>
      </c>
      <c r="L23" s="24">
        <v>-722.36836132224812</v>
      </c>
      <c r="M23" s="24">
        <v>-2635.4251937634235</v>
      </c>
      <c r="N23" s="24">
        <v>-54.092735416425967</v>
      </c>
      <c r="O23" s="166">
        <v>801.2895474784475</v>
      </c>
      <c r="Q23" s="16"/>
      <c r="R23" s="16"/>
      <c r="S23" s="16"/>
      <c r="T23" s="22"/>
      <c r="U23" s="16">
        <v>-439.45085444087852</v>
      </c>
      <c r="V23" s="24">
        <v>-1102.7517412945506</v>
      </c>
      <c r="W23" s="24">
        <v>-1652.6333715569217</v>
      </c>
      <c r="X23" s="24">
        <v>-2796.6823050337762</v>
      </c>
      <c r="Y23" s="24">
        <v>985.9786553128763</v>
      </c>
      <c r="Z23" s="24">
        <v>263.61029399062812</v>
      </c>
      <c r="AA23" s="24">
        <v>-2371.8148997727953</v>
      </c>
      <c r="AB23" s="24">
        <v>-2425.9076351892213</v>
      </c>
    </row>
    <row r="24" spans="1:28">
      <c r="A24" s="9" t="s">
        <v>55</v>
      </c>
      <c r="B24" s="9" t="s">
        <v>56</v>
      </c>
      <c r="C24" s="17">
        <v>-99145.655250343872</v>
      </c>
      <c r="D24" s="18">
        <v>-206591.91485324208</v>
      </c>
      <c r="E24" s="18">
        <v>-151772.0208064469</v>
      </c>
      <c r="F24" s="23">
        <v>-204733.12982241728</v>
      </c>
      <c r="G24" s="16">
        <v>-159530.52744615247</v>
      </c>
      <c r="H24" s="16">
        <v>-143346.67583652586</v>
      </c>
      <c r="I24" s="25">
        <v>-309808.23979338043</v>
      </c>
      <c r="J24" s="26">
        <v>-336721.23475581675</v>
      </c>
      <c r="K24" s="26">
        <v>-253647.42301255558</v>
      </c>
      <c r="L24" s="26">
        <v>-290051.64869843016</v>
      </c>
      <c r="M24" s="26">
        <v>-304266.21591973177</v>
      </c>
      <c r="N24" s="26">
        <v>-372473.52850775677</v>
      </c>
      <c r="O24" s="26">
        <v>-329755.73352992366</v>
      </c>
      <c r="Q24" s="18">
        <v>-99145.655250343872</v>
      </c>
      <c r="R24" s="18">
        <v>-305737.57010358595</v>
      </c>
      <c r="S24" s="18">
        <v>-457509.59091003286</v>
      </c>
      <c r="T24" s="22">
        <v>-662242.72073245014</v>
      </c>
      <c r="U24" s="16">
        <v>-159530.52744615247</v>
      </c>
      <c r="V24" s="26">
        <v>-302877.20328267833</v>
      </c>
      <c r="W24" s="26">
        <v>-612685.44307605876</v>
      </c>
      <c r="X24" s="26">
        <v>-949406.67783187551</v>
      </c>
      <c r="Y24" s="26">
        <v>-253647.42301255558</v>
      </c>
      <c r="Z24" s="26">
        <v>-543699.07171098574</v>
      </c>
      <c r="AA24" s="26">
        <v>-847965.2876307175</v>
      </c>
      <c r="AB24" s="26">
        <v>-1220438.8161384743</v>
      </c>
    </row>
    <row r="25" spans="1:28">
      <c r="A25" s="8" t="s">
        <v>57</v>
      </c>
      <c r="B25" s="8" t="s">
        <v>58</v>
      </c>
      <c r="C25" s="15">
        <v>174.37275419334412</v>
      </c>
      <c r="D25" s="16">
        <v>338.88449963386722</v>
      </c>
      <c r="E25" s="16">
        <v>379.13061968151669</v>
      </c>
      <c r="F25" s="23">
        <v>99.566966826606745</v>
      </c>
      <c r="G25" s="16">
        <v>0</v>
      </c>
      <c r="H25" s="16">
        <v>0</v>
      </c>
      <c r="I25" s="24">
        <v>0</v>
      </c>
      <c r="J25" s="24">
        <v>0</v>
      </c>
      <c r="K25" s="24">
        <v>0</v>
      </c>
      <c r="L25" s="24">
        <v>0</v>
      </c>
      <c r="M25" s="24">
        <v>0</v>
      </c>
      <c r="N25" s="24">
        <v>0</v>
      </c>
      <c r="O25" s="166">
        <v>0</v>
      </c>
      <c r="Q25" s="16">
        <v>174.37275419334412</v>
      </c>
      <c r="R25" s="16">
        <v>513.25725382721134</v>
      </c>
      <c r="S25" s="16">
        <v>892.38787350872803</v>
      </c>
      <c r="T25" s="22">
        <v>991.95484033533478</v>
      </c>
      <c r="U25" s="16">
        <v>0</v>
      </c>
      <c r="V25" s="24">
        <v>0</v>
      </c>
      <c r="W25" s="24">
        <v>0</v>
      </c>
      <c r="X25" s="24">
        <v>0</v>
      </c>
      <c r="Y25" s="24">
        <v>0</v>
      </c>
      <c r="Z25" s="24">
        <v>0</v>
      </c>
      <c r="AA25" s="24">
        <v>0</v>
      </c>
      <c r="AB25" s="24">
        <v>0</v>
      </c>
    </row>
    <row r="26" spans="1:28">
      <c r="A26" s="8" t="s">
        <v>59</v>
      </c>
      <c r="B26" s="8" t="s">
        <v>60</v>
      </c>
      <c r="C26" s="15">
        <v>282954.0222585391</v>
      </c>
      <c r="D26" s="16">
        <v>309760.26460944081</v>
      </c>
      <c r="E26" s="16">
        <v>190770.13646047679</v>
      </c>
      <c r="F26" s="23">
        <v>322931.3268199442</v>
      </c>
      <c r="G26" s="16">
        <v>252256.555993566</v>
      </c>
      <c r="H26" s="16">
        <v>390829.16883585235</v>
      </c>
      <c r="I26" s="24">
        <v>288099.79542842088</v>
      </c>
      <c r="J26" s="24">
        <v>202637.21034847596</v>
      </c>
      <c r="K26" s="24">
        <v>202385.91267789266</v>
      </c>
      <c r="L26" s="24">
        <v>277959.40757895791</v>
      </c>
      <c r="M26" s="24">
        <v>296634.55069953005</v>
      </c>
      <c r="N26" s="24">
        <v>364131.67436737218</v>
      </c>
      <c r="O26" s="166">
        <v>376232.72887173813</v>
      </c>
      <c r="Q26" s="16">
        <v>282954.0222585391</v>
      </c>
      <c r="R26" s="16">
        <v>592714.28686797991</v>
      </c>
      <c r="S26" s="16">
        <v>783484.4233284567</v>
      </c>
      <c r="T26" s="22">
        <v>1106415.7501484009</v>
      </c>
      <c r="U26" s="16">
        <v>252256.555993566</v>
      </c>
      <c r="V26" s="24">
        <v>643085.72482941835</v>
      </c>
      <c r="W26" s="24">
        <v>931185.52025783923</v>
      </c>
      <c r="X26" s="24">
        <v>1133822.7306063152</v>
      </c>
      <c r="Y26" s="24">
        <v>202385.91267789266</v>
      </c>
      <c r="Z26" s="24">
        <v>480345.32025685057</v>
      </c>
      <c r="AA26" s="24">
        <v>776979.87095638062</v>
      </c>
      <c r="AB26" s="24">
        <v>1141111.5453237528</v>
      </c>
    </row>
    <row r="27" spans="1:28">
      <c r="A27" s="8" t="s">
        <v>61</v>
      </c>
      <c r="B27" s="8" t="s">
        <v>62</v>
      </c>
      <c r="C27" s="15">
        <v>-29009.028578897523</v>
      </c>
      <c r="D27" s="16">
        <v>-30716.811799369745</v>
      </c>
      <c r="E27" s="16">
        <v>-30907.69932551909</v>
      </c>
      <c r="F27" s="23">
        <v>-31649.700438424203</v>
      </c>
      <c r="G27" s="16">
        <v>-31558.096568057099</v>
      </c>
      <c r="H27" s="16">
        <v>-30319.358557908203</v>
      </c>
      <c r="I27" s="24">
        <v>-27055.123169008475</v>
      </c>
      <c r="J27" s="24">
        <v>-22097.235756237642</v>
      </c>
      <c r="K27" s="24">
        <v>-22554.633589629488</v>
      </c>
      <c r="L27" s="24">
        <v>-24012.408798271008</v>
      </c>
      <c r="M27" s="24">
        <v>-27901.011475532388</v>
      </c>
      <c r="N27" s="24">
        <v>-31430.19117294022</v>
      </c>
      <c r="O27" s="166">
        <v>-37254.972392617427</v>
      </c>
      <c r="Q27" s="16">
        <v>-29009.028578897523</v>
      </c>
      <c r="R27" s="16">
        <v>-59725.840378267269</v>
      </c>
      <c r="S27" s="16">
        <v>-90633.539703786359</v>
      </c>
      <c r="T27" s="22">
        <v>-122283.24014221056</v>
      </c>
      <c r="U27" s="16">
        <v>-31558.096568057099</v>
      </c>
      <c r="V27" s="24">
        <v>-61877.455125965302</v>
      </c>
      <c r="W27" s="24">
        <v>-88932.578294973777</v>
      </c>
      <c r="X27" s="24">
        <v>-111029.81405121142</v>
      </c>
      <c r="Y27" s="24">
        <v>-22554.633589629488</v>
      </c>
      <c r="Z27" s="24">
        <v>-46567.042387900496</v>
      </c>
      <c r="AA27" s="24">
        <v>-74468.053863432884</v>
      </c>
      <c r="AB27" s="24">
        <v>-105898.2450363731</v>
      </c>
    </row>
    <row r="28" spans="1:28">
      <c r="A28" s="8" t="s">
        <v>63</v>
      </c>
      <c r="B28" s="8" t="s">
        <v>64</v>
      </c>
      <c r="C28" s="15">
        <v>-3870.5306220045436</v>
      </c>
      <c r="D28" s="16">
        <v>150.69482953353418</v>
      </c>
      <c r="E28" s="16">
        <v>83037.709268310951</v>
      </c>
      <c r="F28" s="23">
        <v>40427.073443009358</v>
      </c>
      <c r="G28" s="16">
        <v>58590.637849193532</v>
      </c>
      <c r="H28" s="16">
        <v>69654.835336983</v>
      </c>
      <c r="I28" s="24">
        <v>76067.947101179656</v>
      </c>
      <c r="J28" s="24">
        <v>62831.043437004264</v>
      </c>
      <c r="K28" s="24">
        <v>86849.030114656707</v>
      </c>
      <c r="L28" s="24">
        <v>71590.691119167299</v>
      </c>
      <c r="M28" s="24">
        <v>67531.352534254518</v>
      </c>
      <c r="N28" s="24">
        <v>95642.099370551761</v>
      </c>
      <c r="O28" s="166">
        <v>122147.47359261397</v>
      </c>
      <c r="Q28" s="16">
        <v>-3870.5306220045436</v>
      </c>
      <c r="R28" s="16">
        <v>-3719.8357924710094</v>
      </c>
      <c r="S28" s="16">
        <v>79317.873475839937</v>
      </c>
      <c r="T28" s="22">
        <v>119744.94691884929</v>
      </c>
      <c r="U28" s="16">
        <v>58590.637849193532</v>
      </c>
      <c r="V28" s="24">
        <v>128245.47318617653</v>
      </c>
      <c r="W28" s="24">
        <v>204313.42028735619</v>
      </c>
      <c r="X28" s="24">
        <v>267144.46372436045</v>
      </c>
      <c r="Y28" s="24">
        <v>86849.030114656707</v>
      </c>
      <c r="Z28" s="24">
        <v>158439.72123382401</v>
      </c>
      <c r="AA28" s="24">
        <v>225971.07376807852</v>
      </c>
      <c r="AB28" s="24">
        <v>321613.17313863029</v>
      </c>
    </row>
    <row r="29" spans="1:28">
      <c r="A29" s="9" t="s">
        <v>65</v>
      </c>
      <c r="B29" s="9" t="s">
        <v>66</v>
      </c>
      <c r="C29" s="17">
        <v>151103.18056148649</v>
      </c>
      <c r="D29" s="18">
        <v>72941.117285996472</v>
      </c>
      <c r="E29" s="18">
        <v>91507.256216503214</v>
      </c>
      <c r="F29" s="23">
        <v>127075.13696893863</v>
      </c>
      <c r="G29" s="16">
        <v>119758.56982855021</v>
      </c>
      <c r="H29" s="16">
        <v>286817.96977840102</v>
      </c>
      <c r="I29" s="25">
        <v>27304.379567211668</v>
      </c>
      <c r="J29" s="26">
        <v>-93350.216726574232</v>
      </c>
      <c r="K29" s="26">
        <v>13032.886190364312</v>
      </c>
      <c r="L29" s="26">
        <v>35486.041201424028</v>
      </c>
      <c r="M29" s="26">
        <v>31998.675838520401</v>
      </c>
      <c r="N29" s="26">
        <v>55870.054057226982</v>
      </c>
      <c r="O29" s="26">
        <v>131369.49654181098</v>
      </c>
      <c r="Q29" s="18">
        <v>151103.18056148649</v>
      </c>
      <c r="R29" s="18">
        <v>224044.29784748296</v>
      </c>
      <c r="S29" s="18">
        <v>315551.55406398617</v>
      </c>
      <c r="T29" s="22">
        <v>442626.69103292481</v>
      </c>
      <c r="U29" s="16">
        <v>119758.56982855021</v>
      </c>
      <c r="V29" s="26">
        <v>406576.53960695124</v>
      </c>
      <c r="W29" s="26">
        <v>433880.9191741629</v>
      </c>
      <c r="X29" s="26">
        <v>340530.70244758867</v>
      </c>
      <c r="Y29" s="26">
        <v>13032.886190364312</v>
      </c>
      <c r="Z29" s="26">
        <v>48518.92739178834</v>
      </c>
      <c r="AA29" s="26">
        <v>80517.603230308741</v>
      </c>
      <c r="AB29" s="26">
        <v>136387.65728753572</v>
      </c>
    </row>
    <row r="30" spans="1:28">
      <c r="A30" s="8" t="s">
        <v>67</v>
      </c>
      <c r="B30" s="8" t="s">
        <v>68</v>
      </c>
      <c r="C30" s="15">
        <v>-32794.814664488578</v>
      </c>
      <c r="D30" s="16">
        <v>-17478.367745518561</v>
      </c>
      <c r="E30" s="16">
        <v>34731.121647971726</v>
      </c>
      <c r="F30" s="23">
        <v>-36757.044950228257</v>
      </c>
      <c r="G30" s="16">
        <v>-13060.60702972328</v>
      </c>
      <c r="H30" s="16">
        <v>-100995.71615003062</v>
      </c>
      <c r="I30" s="24">
        <v>-17817.226950822136</v>
      </c>
      <c r="J30" s="24">
        <v>2773.6450120375521</v>
      </c>
      <c r="K30" s="24">
        <v>-23584.643051198229</v>
      </c>
      <c r="L30" s="24">
        <v>-25684.378857544591</v>
      </c>
      <c r="M30" s="24">
        <v>-27237.559408908179</v>
      </c>
      <c r="N30" s="24">
        <v>6468.04975429154</v>
      </c>
      <c r="O30" s="166">
        <v>-26769.145427959455</v>
      </c>
      <c r="Q30" s="16">
        <v>-32794.814664488578</v>
      </c>
      <c r="R30" s="16">
        <v>-50273.182410007139</v>
      </c>
      <c r="S30" s="16">
        <v>-15542.060762035415</v>
      </c>
      <c r="T30" s="22">
        <v>-52299.10571226367</v>
      </c>
      <c r="U30" s="16">
        <v>-13060.60702972328</v>
      </c>
      <c r="V30" s="24">
        <v>-114056.3231797539</v>
      </c>
      <c r="W30" s="24">
        <v>-131873.55013057604</v>
      </c>
      <c r="X30" s="24">
        <v>-129099.90511853849</v>
      </c>
      <c r="Y30" s="24">
        <v>-23584.643051198229</v>
      </c>
      <c r="Z30" s="24">
        <v>-49269.02190874282</v>
      </c>
      <c r="AA30" s="24">
        <v>-76506.581317650998</v>
      </c>
      <c r="AB30" s="24">
        <v>-70038.531563359458</v>
      </c>
    </row>
    <row r="31" spans="1:28">
      <c r="A31" s="9" t="s">
        <v>69</v>
      </c>
      <c r="B31" s="9" t="s">
        <v>70</v>
      </c>
      <c r="C31" s="17">
        <v>118308.36589699792</v>
      </c>
      <c r="D31" s="18">
        <v>55462.749540477904</v>
      </c>
      <c r="E31" s="18">
        <v>126238.37786447493</v>
      </c>
      <c r="F31" s="23">
        <v>90318.092018710391</v>
      </c>
      <c r="G31" s="16">
        <v>106697.96279882634</v>
      </c>
      <c r="H31" s="16">
        <v>185822.25362837099</v>
      </c>
      <c r="I31" s="25">
        <v>9487.1526163895614</v>
      </c>
      <c r="J31" s="26">
        <v>-90576.571714536694</v>
      </c>
      <c r="K31" s="26">
        <v>-10551.756860833917</v>
      </c>
      <c r="L31" s="26">
        <v>9801.6623438794377</v>
      </c>
      <c r="M31" s="26">
        <v>4761.1164296122224</v>
      </c>
      <c r="N31" s="26">
        <v>62338.103811518522</v>
      </c>
      <c r="O31" s="26">
        <v>104376.05970281745</v>
      </c>
      <c r="Q31" s="18">
        <v>118308.36589699792</v>
      </c>
      <c r="R31" s="18">
        <v>173771.11543747582</v>
      </c>
      <c r="S31" s="18">
        <v>300009.49330195074</v>
      </c>
      <c r="T31" s="22">
        <v>390327.58532066114</v>
      </c>
      <c r="U31" s="16">
        <v>106697.96279882634</v>
      </c>
      <c r="V31" s="26">
        <v>292520.21642719733</v>
      </c>
      <c r="W31" s="26">
        <v>302007.36904358689</v>
      </c>
      <c r="X31" s="26">
        <v>211430.7973290502</v>
      </c>
      <c r="Y31" s="26">
        <v>-10551.756860833917</v>
      </c>
      <c r="Z31" s="26">
        <v>-750.09451695447933</v>
      </c>
      <c r="AA31" s="26">
        <v>4011.0219126577431</v>
      </c>
      <c r="AB31" s="26">
        <v>66349.125724176265</v>
      </c>
    </row>
    <row r="32" spans="1:28">
      <c r="A32" s="8" t="s">
        <v>71</v>
      </c>
      <c r="B32" s="8" t="s">
        <v>72</v>
      </c>
      <c r="C32" s="15">
        <v>118108.35445294742</v>
      </c>
      <c r="D32" s="16">
        <v>55517.565438666701</v>
      </c>
      <c r="E32" s="16">
        <v>126742.53769943793</v>
      </c>
      <c r="F32" s="23">
        <v>90202.134825070389</v>
      </c>
      <c r="G32" s="16">
        <v>106726.75789059524</v>
      </c>
      <c r="H32" s="16">
        <v>185014.02550059767</v>
      </c>
      <c r="I32" s="24">
        <v>9884.7503932390828</v>
      </c>
      <c r="J32" s="24">
        <v>-90324.79440154077</v>
      </c>
      <c r="K32" s="24">
        <v>-10481.142329068862</v>
      </c>
      <c r="L32" s="24">
        <v>9543.1511837610906</v>
      </c>
      <c r="M32" s="24">
        <v>4735.6351479145387</v>
      </c>
      <c r="N32" s="24">
        <v>62176.490386173777</v>
      </c>
      <c r="O32" s="166">
        <v>-224.29141103408145</v>
      </c>
      <c r="Q32" s="16">
        <v>118108.35445294742</v>
      </c>
      <c r="R32" s="16">
        <v>173625.91989161412</v>
      </c>
      <c r="S32" s="16">
        <v>300368.45759105205</v>
      </c>
      <c r="T32" s="22">
        <v>390570.59241612244</v>
      </c>
      <c r="U32" s="16">
        <v>106726.75789059524</v>
      </c>
      <c r="V32" s="24">
        <v>291740.7833911929</v>
      </c>
      <c r="W32" s="24">
        <v>301625.53378443199</v>
      </c>
      <c r="X32" s="24">
        <v>211300.73938289122</v>
      </c>
      <c r="Y32" s="24">
        <v>-10481.142329068862</v>
      </c>
      <c r="Z32" s="24">
        <v>-937.99114530777081</v>
      </c>
      <c r="AA32" s="24">
        <v>3797.6440026067676</v>
      </c>
      <c r="AB32" s="24">
        <v>65974.134388780541</v>
      </c>
    </row>
    <row r="33" spans="1:60">
      <c r="A33" s="8" t="s">
        <v>73</v>
      </c>
      <c r="B33" s="8" t="s">
        <v>74</v>
      </c>
      <c r="C33" s="15">
        <v>200.01144213314291</v>
      </c>
      <c r="D33" s="16">
        <v>-54.815896381513056</v>
      </c>
      <c r="E33" s="16">
        <v>-504.15983468525019</v>
      </c>
      <c r="F33" s="23">
        <v>115.9571931545284</v>
      </c>
      <c r="G33" s="16">
        <v>-28.79509187873191</v>
      </c>
      <c r="H33" s="16">
        <v>808.22812795530103</v>
      </c>
      <c r="I33" s="24">
        <v>-397.597776601249</v>
      </c>
      <c r="J33" s="24">
        <v>-252.07731285424268</v>
      </c>
      <c r="K33" s="24">
        <v>-70.51453144677258</v>
      </c>
      <c r="L33" s="24">
        <v>258.51115929929841</v>
      </c>
      <c r="M33" s="24">
        <v>25.481282034517818</v>
      </c>
      <c r="N33" s="24">
        <v>161.21342570402715</v>
      </c>
      <c r="O33" s="166">
        <v>104204.8139818139</v>
      </c>
      <c r="Q33" s="16">
        <v>200.01144213314291</v>
      </c>
      <c r="R33" s="16">
        <v>145.19554575162985</v>
      </c>
      <c r="S33" s="16">
        <v>-358.96428893362031</v>
      </c>
      <c r="T33" s="22">
        <v>-243.00709577909191</v>
      </c>
      <c r="U33" s="16">
        <v>-28.79509187873191</v>
      </c>
      <c r="V33" s="24">
        <v>779.43303607656912</v>
      </c>
      <c r="W33" s="24">
        <v>381.83525947532013</v>
      </c>
      <c r="X33" s="24">
        <v>129.75794662107745</v>
      </c>
      <c r="Y33" s="24">
        <v>-70.51453144677258</v>
      </c>
      <c r="Z33" s="24">
        <v>187.99662785252585</v>
      </c>
      <c r="AA33" s="24">
        <v>213.47790988704367</v>
      </c>
      <c r="AB33" s="24">
        <v>374.69133559107081</v>
      </c>
    </row>
    <row r="34" spans="1:60" hidden="1">
      <c r="B34" s="27" t="s">
        <v>75</v>
      </c>
      <c r="C34" s="27">
        <f t="shared" ref="C34:N34" si="0">+ABS(C31-(C6+C7+C9+C11+C12+C14+C15+C16+C17+C18+C20+C21+C22+C23+C25+C26+C27+C28+C30))</f>
        <v>1.4551915228366852E-10</v>
      </c>
      <c r="D34" s="27">
        <f t="shared" si="0"/>
        <v>1.0259100235998631E-9</v>
      </c>
      <c r="E34" s="27">
        <f t="shared" si="0"/>
        <v>5.9662852436304092E-10</v>
      </c>
      <c r="F34" s="27">
        <f t="shared" si="0"/>
        <v>1.2660166248679161E-9</v>
      </c>
      <c r="G34" s="27">
        <f t="shared" si="0"/>
        <v>4.0745362639427185E-10</v>
      </c>
      <c r="H34" s="27">
        <f t="shared" si="0"/>
        <v>5.8207660913467407E-11</v>
      </c>
      <c r="I34" s="27">
        <f t="shared" si="0"/>
        <v>7.4942363426089287E-10</v>
      </c>
      <c r="J34" s="27">
        <f t="shared" si="0"/>
        <v>1.4551915228366852E-11</v>
      </c>
      <c r="K34" s="27">
        <f t="shared" si="0"/>
        <v>1.4551915228366852E-11</v>
      </c>
      <c r="L34" s="27">
        <f t="shared" si="0"/>
        <v>9.4587448984384537E-10</v>
      </c>
      <c r="M34" s="27">
        <f t="shared" si="0"/>
        <v>1.4551915228366852E-11</v>
      </c>
      <c r="N34" s="27">
        <f t="shared" si="0"/>
        <v>1.4551915228366852E-10</v>
      </c>
      <c r="O34" s="27"/>
      <c r="P34" s="27"/>
      <c r="Q34" s="27">
        <f t="shared" ref="Q34:AB34" si="1">+ABS(Q31-(Q6+Q7+Q9+Q11+Q12+Q14+Q15+Q16+Q17+Q18+Q20+Q21+Q22+Q23+Q25+Q26+Q27+Q28+Q30))</f>
        <v>1.4551915228366852E-10</v>
      </c>
      <c r="R34" s="27">
        <f t="shared" si="1"/>
        <v>5.8207660913467407E-11</v>
      </c>
      <c r="S34" s="27">
        <f t="shared" si="1"/>
        <v>3.4924596548080444E-10</v>
      </c>
      <c r="T34" s="27">
        <f t="shared" si="1"/>
        <v>2.3283064365386963E-10</v>
      </c>
      <c r="U34" s="27">
        <f t="shared" si="1"/>
        <v>4.0745362639427185E-10</v>
      </c>
      <c r="V34" s="27">
        <f t="shared" si="1"/>
        <v>5.2386894822120667E-10</v>
      </c>
      <c r="W34" s="27">
        <f t="shared" si="1"/>
        <v>2.3283064365386963E-10</v>
      </c>
      <c r="X34" s="27">
        <f t="shared" si="1"/>
        <v>1.7462298274040222E-10</v>
      </c>
      <c r="Y34" s="27">
        <f t="shared" si="1"/>
        <v>1.4551915228366852E-11</v>
      </c>
      <c r="Z34" s="27">
        <f t="shared" si="1"/>
        <v>4.6566128730773926E-10</v>
      </c>
      <c r="AA34" s="27">
        <f t="shared" si="1"/>
        <v>2.3283064365386963E-10</v>
      </c>
      <c r="AB34" s="27">
        <f t="shared" si="1"/>
        <v>0</v>
      </c>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row>
    <row r="35" spans="1:60">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row>
    <row r="36" spans="1:60">
      <c r="A36" s="19" t="s">
        <v>76</v>
      </c>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row>
  </sheetData>
  <pageMargins left="0.7" right="0.7" top="0.75" bottom="0.75" header="0.3" footer="0.3"/>
  <pageSetup orientation="portrait" verticalDpi="599"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81315-DC77-4390-9E46-F06A3EC8BE47}">
  <sheetPr codeName="Hoja7">
    <tabColor theme="4" tint="-0.499984740745262"/>
  </sheetPr>
  <dimension ref="A1:AH43"/>
  <sheetViews>
    <sheetView showGridLines="0" zoomScale="70" zoomScaleNormal="87" workbookViewId="0">
      <pane xSplit="4" ySplit="5" topLeftCell="AC6" activePane="bottomRight" state="frozen"/>
      <selection pane="bottomRight" activeCell="AJ1" sqref="AJ1:XFD1048576"/>
      <selection pane="bottomLeft" activeCell="A6" sqref="A6"/>
      <selection pane="topRight" activeCell="C1" sqref="C1"/>
    </sheetView>
  </sheetViews>
  <sheetFormatPr defaultColWidth="11.5" defaultRowHeight="14.1"/>
  <cols>
    <col min="1" max="1" width="8.75" style="34" customWidth="1"/>
    <col min="2" max="2" width="0.875" style="34" customWidth="1"/>
    <col min="3" max="4" width="42.75" style="28" customWidth="1"/>
    <col min="5" max="13" width="11.5" style="28"/>
    <col min="14" max="15" width="11.875" style="28" customWidth="1"/>
    <col min="16" max="16" width="13.625" style="28" customWidth="1"/>
    <col min="17" max="17" width="12.625" style="28" customWidth="1"/>
    <col min="18" max="24" width="11.5" style="28"/>
    <col min="25" max="25" width="11.375" style="28" customWidth="1"/>
    <col min="26" max="34" width="14.25" style="28" customWidth="1"/>
    <col min="35" max="16384" width="11.5" style="28"/>
  </cols>
  <sheetData>
    <row r="1" spans="1:34" s="34" customFormat="1">
      <c r="Q1" s="34">
        <v>2</v>
      </c>
      <c r="R1" s="34">
        <v>3</v>
      </c>
      <c r="S1" s="34">
        <v>4</v>
      </c>
      <c r="T1" s="34">
        <v>5</v>
      </c>
      <c r="U1" s="34">
        <v>6</v>
      </c>
      <c r="V1" s="34">
        <v>7</v>
      </c>
      <c r="W1" s="34">
        <v>8</v>
      </c>
      <c r="X1" s="34">
        <v>9</v>
      </c>
      <c r="Y1" s="34">
        <v>10</v>
      </c>
      <c r="Z1" s="34">
        <v>11</v>
      </c>
      <c r="AA1" s="34">
        <v>12</v>
      </c>
      <c r="AB1" s="34">
        <v>13</v>
      </c>
      <c r="AC1" s="34">
        <v>14</v>
      </c>
      <c r="AD1" s="34">
        <v>15</v>
      </c>
      <c r="AE1" s="34">
        <v>16</v>
      </c>
      <c r="AF1" s="34">
        <v>17</v>
      </c>
      <c r="AG1" s="34">
        <v>18</v>
      </c>
      <c r="AH1" s="34">
        <v>19</v>
      </c>
    </row>
    <row r="2" spans="1:34">
      <c r="C2" s="122" t="s">
        <v>394</v>
      </c>
      <c r="D2" s="122" t="s">
        <v>394</v>
      </c>
      <c r="E2" s="35"/>
      <c r="F2" s="35"/>
      <c r="G2" s="35"/>
      <c r="H2" s="35"/>
      <c r="I2" s="35"/>
      <c r="J2" s="35"/>
      <c r="K2" s="35"/>
    </row>
    <row r="3" spans="1:34">
      <c r="C3" s="124" t="s">
        <v>395</v>
      </c>
      <c r="D3" s="124" t="s">
        <v>187</v>
      </c>
    </row>
    <row r="4" spans="1:34">
      <c r="C4" s="126" t="s">
        <v>122</v>
      </c>
      <c r="D4" s="126" t="s">
        <v>123</v>
      </c>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row>
    <row r="5" spans="1:34">
      <c r="D5" s="29"/>
      <c r="E5" s="76">
        <v>43555</v>
      </c>
      <c r="F5" s="76">
        <v>43646</v>
      </c>
      <c r="G5" s="76">
        <v>43738</v>
      </c>
      <c r="H5" s="76">
        <v>43830</v>
      </c>
      <c r="I5" s="76">
        <v>43921</v>
      </c>
      <c r="J5" s="76">
        <v>44012</v>
      </c>
      <c r="K5" s="76">
        <v>44104</v>
      </c>
      <c r="L5" s="76">
        <v>44196</v>
      </c>
      <c r="M5" s="76">
        <v>44286</v>
      </c>
      <c r="N5" s="76">
        <v>44377</v>
      </c>
      <c r="O5" s="76">
        <v>44469</v>
      </c>
      <c r="P5" s="76">
        <v>44561</v>
      </c>
      <c r="Q5" s="76">
        <v>44651</v>
      </c>
      <c r="R5" s="76">
        <v>44742</v>
      </c>
      <c r="S5" s="76">
        <v>44834</v>
      </c>
      <c r="T5" s="76">
        <v>44926</v>
      </c>
      <c r="U5" s="76">
        <v>45016</v>
      </c>
      <c r="V5" s="76">
        <v>45107</v>
      </c>
      <c r="W5" s="76">
        <v>45199</v>
      </c>
      <c r="X5" s="76">
        <v>45291</v>
      </c>
      <c r="Y5" s="76">
        <v>45382</v>
      </c>
      <c r="Z5" s="76">
        <v>45473</v>
      </c>
      <c r="AA5" s="76">
        <v>45565</v>
      </c>
      <c r="AB5" s="76">
        <v>45657</v>
      </c>
      <c r="AC5" s="76">
        <v>45747</v>
      </c>
      <c r="AD5" s="76">
        <v>45838</v>
      </c>
      <c r="AE5" s="76">
        <v>45930</v>
      </c>
      <c r="AF5" s="76">
        <v>46022</v>
      </c>
      <c r="AG5" s="76">
        <v>46112</v>
      </c>
      <c r="AH5" s="76">
        <v>46203</v>
      </c>
    </row>
    <row r="6" spans="1:34">
      <c r="B6" s="34" t="s">
        <v>200</v>
      </c>
      <c r="C6" s="30" t="s">
        <v>396</v>
      </c>
      <c r="D6" s="30" t="s">
        <v>397</v>
      </c>
      <c r="E6" s="43">
        <v>11106425.003220001</v>
      </c>
      <c r="F6" s="43">
        <v>10438793.121510001</v>
      </c>
      <c r="G6" s="43">
        <v>11186299.41195</v>
      </c>
      <c r="H6" s="43">
        <v>10552505.499899998</v>
      </c>
      <c r="I6" s="43">
        <v>10402238.624119999</v>
      </c>
      <c r="J6" s="43">
        <v>8387769.4837199999</v>
      </c>
      <c r="K6" s="43">
        <v>8962348.8539199997</v>
      </c>
      <c r="L6" s="43">
        <v>8805584.4700000007</v>
      </c>
      <c r="M6" s="43">
        <v>9154128</v>
      </c>
      <c r="N6" s="43">
        <v>9171728.5905000009</v>
      </c>
      <c r="O6" s="43">
        <v>8934345.7451299988</v>
      </c>
      <c r="P6" s="43">
        <v>9450568.6952752415</v>
      </c>
      <c r="Q6" s="43">
        <v>8770898.6119999997</v>
      </c>
      <c r="R6" s="43">
        <v>8677351.6190000009</v>
      </c>
      <c r="S6" s="43">
        <v>9411860.7970000003</v>
      </c>
      <c r="T6" s="43">
        <v>16955131.193999998</v>
      </c>
      <c r="U6" s="43">
        <v>18652903.298999999</v>
      </c>
      <c r="V6" s="43">
        <v>18415596.208000001</v>
      </c>
      <c r="W6" s="43">
        <v>18545000.454999998</v>
      </c>
      <c r="X6" s="43">
        <v>19491044.895</v>
      </c>
      <c r="Y6" s="43">
        <v>19896066.852000002</v>
      </c>
      <c r="Z6" s="43">
        <v>21610121.489</v>
      </c>
      <c r="AA6" s="43">
        <v>24170938.866</v>
      </c>
      <c r="AB6" s="43">
        <v>24904285.02</v>
      </c>
      <c r="AC6" s="43">
        <v>25636402.932</v>
      </c>
      <c r="AD6" s="43">
        <v>26637060.510000002</v>
      </c>
      <c r="AE6" s="43">
        <v>28062378.280000001</v>
      </c>
      <c r="AF6" s="43">
        <v>29100789.614</v>
      </c>
      <c r="AG6" s="43">
        <v>29428775.998</v>
      </c>
      <c r="AH6" s="43">
        <v>30602787.326000001</v>
      </c>
    </row>
    <row r="7" spans="1:34">
      <c r="B7" s="34" t="s">
        <v>244</v>
      </c>
      <c r="C7" s="30" t="s">
        <v>245</v>
      </c>
      <c r="D7" s="30" t="s">
        <v>245</v>
      </c>
      <c r="E7" s="43">
        <v>4244624.3846200006</v>
      </c>
      <c r="F7" s="43">
        <v>4243294.0882799998</v>
      </c>
      <c r="G7" s="43">
        <v>4366296.6523500001</v>
      </c>
      <c r="H7" s="43">
        <v>4135160.7947999998</v>
      </c>
      <c r="I7" s="43">
        <v>4494133.2268000003</v>
      </c>
      <c r="J7" s="43">
        <v>4286689.2736799996</v>
      </c>
      <c r="K7" s="43">
        <v>4364124.9858799996</v>
      </c>
      <c r="L7" s="43">
        <v>4270709.6350000007</v>
      </c>
      <c r="M7" s="43">
        <v>4459727</v>
      </c>
      <c r="N7" s="43">
        <v>4463901.2249999996</v>
      </c>
      <c r="O7" s="43">
        <v>4268300.69575</v>
      </c>
      <c r="P7" s="43">
        <v>4381939.2651509326</v>
      </c>
      <c r="Q7" s="43">
        <v>4424653.3480000002</v>
      </c>
      <c r="R7" s="43">
        <v>4510430.4670000002</v>
      </c>
      <c r="S7" s="43">
        <v>4872548.0959999999</v>
      </c>
      <c r="T7" s="43">
        <v>5637635.4639999997</v>
      </c>
      <c r="U7" s="43">
        <v>5759597.7060000002</v>
      </c>
      <c r="V7" s="43">
        <v>5307247.93</v>
      </c>
      <c r="W7" s="43">
        <v>4835800.47</v>
      </c>
      <c r="X7" s="43">
        <v>4682441.6859999998</v>
      </c>
      <c r="Y7" s="43">
        <v>4510953.6969999997</v>
      </c>
      <c r="Z7" s="43">
        <v>4733941.0719999997</v>
      </c>
      <c r="AA7" s="43">
        <v>4830681.3729999997</v>
      </c>
      <c r="AB7" s="43">
        <v>4798196.7249999996</v>
      </c>
      <c r="AC7" s="43">
        <v>4702969.3250000002</v>
      </c>
      <c r="AD7" s="43">
        <v>4764734.898</v>
      </c>
      <c r="AE7" s="43">
        <v>4605277.0190000003</v>
      </c>
      <c r="AF7" s="43">
        <v>4586447.6569999997</v>
      </c>
      <c r="AG7" s="43">
        <v>4394502.6069999998</v>
      </c>
      <c r="AH7" s="43">
        <v>4191034.73</v>
      </c>
    </row>
    <row r="8" spans="1:34">
      <c r="B8" s="34" t="s">
        <v>235</v>
      </c>
      <c r="C8" s="30" t="s">
        <v>236</v>
      </c>
      <c r="D8" s="30" t="s">
        <v>237</v>
      </c>
      <c r="E8" s="43">
        <v>2504366.4209099999</v>
      </c>
      <c r="F8" s="43">
        <v>2494950.5213100002</v>
      </c>
      <c r="G8" s="43">
        <v>2550153.1830000002</v>
      </c>
      <c r="H8" s="43">
        <v>2410893.5837999997</v>
      </c>
      <c r="I8" s="43">
        <v>2547305.3004000001</v>
      </c>
      <c r="J8" s="43">
        <v>2402272.5298000001</v>
      </c>
      <c r="K8" s="43">
        <v>2418112.7625600002</v>
      </c>
      <c r="L8" s="43">
        <v>2347043.9575</v>
      </c>
      <c r="M8" s="43">
        <v>2411030</v>
      </c>
      <c r="N8" s="43">
        <v>2383663.6529999999</v>
      </c>
      <c r="O8" s="43">
        <v>2253869.4194899998</v>
      </c>
      <c r="P8" s="43">
        <v>2291600.9282417968</v>
      </c>
      <c r="Q8" s="43">
        <v>2261622.75</v>
      </c>
      <c r="R8" s="43">
        <v>2292741.9670000002</v>
      </c>
      <c r="S8" s="43">
        <v>2438869.5890000002</v>
      </c>
      <c r="T8" s="43">
        <v>3356890.1970000002</v>
      </c>
      <c r="U8" s="43">
        <v>3357126.9029999999</v>
      </c>
      <c r="V8" s="43">
        <v>3095625.361</v>
      </c>
      <c r="W8" s="43">
        <v>2834516.8420000002</v>
      </c>
      <c r="X8" s="43">
        <v>2748536.145</v>
      </c>
      <c r="Y8" s="43">
        <v>2429045.9879999999</v>
      </c>
      <c r="Z8" s="43">
        <v>2461729.1540000001</v>
      </c>
      <c r="AA8" s="43">
        <v>2433457.6570000001</v>
      </c>
      <c r="AB8" s="43">
        <v>2386580.0789999999</v>
      </c>
      <c r="AC8" s="43">
        <v>2297088.9440000001</v>
      </c>
      <c r="AD8" s="43">
        <v>2291012.1869999999</v>
      </c>
      <c r="AE8" s="43">
        <v>2185561.923</v>
      </c>
      <c r="AF8" s="43">
        <v>2141484.588</v>
      </c>
      <c r="AG8" s="43">
        <v>2030769.4820000001</v>
      </c>
      <c r="AH8" s="43">
        <v>1917907.993</v>
      </c>
    </row>
    <row r="9" spans="1:34">
      <c r="B9" s="34" t="s">
        <v>226</v>
      </c>
      <c r="C9" s="30" t="s">
        <v>398</v>
      </c>
      <c r="D9" s="30" t="s">
        <v>399</v>
      </c>
      <c r="E9" s="43">
        <v>1165290.7955499999</v>
      </c>
      <c r="F9" s="43">
        <v>1203892.5741699999</v>
      </c>
      <c r="G9" s="43">
        <v>1263945.2740499999</v>
      </c>
      <c r="H9" s="43">
        <v>1304665.48254</v>
      </c>
      <c r="I9" s="43">
        <v>1202921.1998999999</v>
      </c>
      <c r="J9" s="43">
        <v>1246465.1738</v>
      </c>
      <c r="K9" s="43">
        <v>1285323.8904000001</v>
      </c>
      <c r="L9" s="43">
        <v>1382885.6</v>
      </c>
      <c r="M9" s="43">
        <v>1380023</v>
      </c>
      <c r="N9" s="43">
        <v>1412835.8895</v>
      </c>
      <c r="O9" s="43">
        <v>1462143.91622</v>
      </c>
      <c r="P9" s="43">
        <v>1473771.0378282757</v>
      </c>
      <c r="Q9" s="43">
        <v>1472631.7609999999</v>
      </c>
      <c r="R9" s="43">
        <v>1429669.01</v>
      </c>
      <c r="S9" s="43">
        <v>1472481.5549999999</v>
      </c>
      <c r="T9" s="43">
        <v>75833.573999999993</v>
      </c>
      <c r="U9" s="43">
        <v>83651.035999999993</v>
      </c>
      <c r="V9" s="43">
        <v>74689.502999999997</v>
      </c>
      <c r="W9" s="43">
        <v>71203.423999999999</v>
      </c>
      <c r="X9" s="43">
        <v>65073.21</v>
      </c>
      <c r="Y9" s="43">
        <v>51990.83</v>
      </c>
      <c r="Z9" s="43">
        <v>59185.156999999999</v>
      </c>
      <c r="AA9" s="43">
        <v>69527.092000000004</v>
      </c>
      <c r="AB9" s="43">
        <v>63876.56</v>
      </c>
      <c r="AC9" s="43">
        <v>67937.835999999996</v>
      </c>
      <c r="AD9" s="43">
        <v>65711.66</v>
      </c>
      <c r="AE9" s="43">
        <v>64040.305999999997</v>
      </c>
      <c r="AF9" s="43">
        <v>64097.455000000002</v>
      </c>
      <c r="AG9" s="43">
        <v>65575.513000000006</v>
      </c>
      <c r="AH9" s="43">
        <v>45082.885999999999</v>
      </c>
    </row>
    <row r="10" spans="1:34">
      <c r="B10" s="34" t="s">
        <v>400</v>
      </c>
      <c r="C10" s="30" t="s">
        <v>401</v>
      </c>
      <c r="D10" s="30" t="s">
        <v>402</v>
      </c>
      <c r="E10" s="43">
        <v>106904.70367</v>
      </c>
      <c r="F10" s="43">
        <v>107688.07231000002</v>
      </c>
      <c r="G10" s="43">
        <v>109967.40135</v>
      </c>
      <c r="H10" s="43">
        <v>101643.77423999998</v>
      </c>
      <c r="I10" s="43">
        <v>110936.26893999999</v>
      </c>
      <c r="J10" s="43">
        <v>108995.97676000001</v>
      </c>
      <c r="K10" s="43">
        <v>112744.7442</v>
      </c>
      <c r="L10" s="43">
        <v>261467.25500000003</v>
      </c>
      <c r="M10" s="43">
        <v>283405</v>
      </c>
      <c r="N10" s="43">
        <v>283240.40850000002</v>
      </c>
      <c r="O10" s="43">
        <v>268994.73626999999</v>
      </c>
      <c r="P10" s="43">
        <v>272971.16327234969</v>
      </c>
      <c r="Q10" s="43">
        <v>285211.97499999998</v>
      </c>
      <c r="R10" s="43">
        <v>278946.18400000001</v>
      </c>
      <c r="S10" s="43">
        <v>309394.53399999999</v>
      </c>
      <c r="T10" s="43">
        <v>376186.08100000001</v>
      </c>
      <c r="U10" s="43">
        <v>396294.28100000002</v>
      </c>
      <c r="V10" s="43">
        <v>358908.52299999999</v>
      </c>
      <c r="W10" s="43">
        <v>316051.04800000001</v>
      </c>
      <c r="X10" s="43">
        <v>309401.14899999998</v>
      </c>
      <c r="Y10" s="43">
        <v>283226.38299999997</v>
      </c>
      <c r="Z10" s="43">
        <v>318123.81400000001</v>
      </c>
      <c r="AA10" s="43">
        <v>338367.136</v>
      </c>
      <c r="AB10" s="43">
        <v>326596.272</v>
      </c>
      <c r="AC10" s="43">
        <v>329970.82400000002</v>
      </c>
      <c r="AD10" s="43">
        <v>330270.39299999998</v>
      </c>
      <c r="AE10" s="43">
        <v>312678.37199999997</v>
      </c>
      <c r="AF10" s="43">
        <v>317389.82500000001</v>
      </c>
      <c r="AG10" s="43">
        <v>304986.93699999998</v>
      </c>
      <c r="AH10" s="43">
        <v>295648.61499999999</v>
      </c>
    </row>
    <row r="11" spans="1:34">
      <c r="A11" s="34" t="s">
        <v>212</v>
      </c>
      <c r="B11" s="34" t="s">
        <v>214</v>
      </c>
      <c r="C11" s="30" t="s">
        <v>403</v>
      </c>
      <c r="D11" s="30" t="s">
        <v>404</v>
      </c>
      <c r="E11" s="43">
        <v>431292.04670999997</v>
      </c>
      <c r="F11" s="43">
        <v>395457.86254</v>
      </c>
      <c r="G11" s="43">
        <v>367549.07774999994</v>
      </c>
      <c r="H11" s="43">
        <v>331446.66245999996</v>
      </c>
      <c r="I11" s="43">
        <v>470148.24024000001</v>
      </c>
      <c r="J11" s="43">
        <v>356365.79616000003</v>
      </c>
      <c r="K11" s="43">
        <v>372645.51368000003</v>
      </c>
      <c r="L11" s="43">
        <v>377605.89250000002</v>
      </c>
      <c r="M11" s="43">
        <v>426150</v>
      </c>
      <c r="N11" s="43">
        <v>449542.61100000003</v>
      </c>
      <c r="O11" s="43">
        <v>446055.96229999996</v>
      </c>
      <c r="P11" s="43">
        <v>448924.61746630544</v>
      </c>
      <c r="Q11" s="43">
        <v>448517.97499999998</v>
      </c>
      <c r="R11" s="43">
        <v>405353.23700000002</v>
      </c>
      <c r="S11" s="43">
        <v>430372.95499999996</v>
      </c>
      <c r="T11" s="43">
        <v>722011.33700000006</v>
      </c>
      <c r="U11" s="43">
        <v>841863.57000000007</v>
      </c>
      <c r="V11" s="43">
        <v>808378.93700000003</v>
      </c>
      <c r="W11" s="43">
        <v>713599.77800000005</v>
      </c>
      <c r="X11" s="43">
        <v>673667.27099999995</v>
      </c>
      <c r="Y11" s="43">
        <v>838649.44799999997</v>
      </c>
      <c r="Z11" s="43">
        <v>793920.77899999998</v>
      </c>
      <c r="AA11" s="43">
        <v>621719.56300000008</v>
      </c>
      <c r="AB11" s="43">
        <v>860991.28099999996</v>
      </c>
      <c r="AC11" s="43">
        <v>832433.01300000004</v>
      </c>
      <c r="AD11" s="43">
        <v>854207.57</v>
      </c>
      <c r="AE11" s="43">
        <v>540256.6</v>
      </c>
      <c r="AF11" s="43">
        <v>2184863.139</v>
      </c>
      <c r="AG11" s="43">
        <v>2211097.0869999998</v>
      </c>
      <c r="AH11" s="43">
        <v>2143973.6349999998</v>
      </c>
    </row>
    <row r="12" spans="1:34">
      <c r="B12" s="34" t="s">
        <v>223</v>
      </c>
      <c r="C12" s="30" t="s">
        <v>405</v>
      </c>
      <c r="D12" s="30" t="s">
        <v>406</v>
      </c>
      <c r="E12" s="43">
        <v>544212.97742999997</v>
      </c>
      <c r="F12" s="43">
        <v>547570.10970999999</v>
      </c>
      <c r="G12" s="43">
        <v>577020.23339999991</v>
      </c>
      <c r="H12" s="43">
        <v>568505.13864000002</v>
      </c>
      <c r="I12" s="43">
        <v>596994.52413999999</v>
      </c>
      <c r="J12" s="43">
        <v>567709.13407999999</v>
      </c>
      <c r="K12" s="43">
        <v>591985.97172000003</v>
      </c>
      <c r="L12" s="43">
        <v>614791.64250000007</v>
      </c>
      <c r="M12" s="43">
        <v>656398</v>
      </c>
      <c r="N12" s="43">
        <v>675820.81349999993</v>
      </c>
      <c r="O12" s="43">
        <v>663765.12930000003</v>
      </c>
      <c r="P12" s="43">
        <v>692872.04585618828</v>
      </c>
      <c r="Q12" s="43">
        <v>704292.43799999997</v>
      </c>
      <c r="R12" s="43">
        <v>733633.13300000003</v>
      </c>
      <c r="S12" s="43">
        <v>799543.17</v>
      </c>
      <c r="T12" s="43">
        <v>874818.43500000006</v>
      </c>
      <c r="U12" s="43">
        <v>883703.28700000001</v>
      </c>
      <c r="V12" s="43">
        <v>832796.32299999997</v>
      </c>
      <c r="W12" s="43">
        <v>758709.67200000002</v>
      </c>
      <c r="X12" s="43">
        <v>737648.15700000001</v>
      </c>
      <c r="Y12" s="43">
        <v>731269.85699999996</v>
      </c>
      <c r="Z12" s="43">
        <v>742559.93400000001</v>
      </c>
      <c r="AA12" s="43">
        <v>738857.00600000005</v>
      </c>
      <c r="AB12" s="43">
        <v>738778.00600000005</v>
      </c>
      <c r="AC12" s="43">
        <v>729531.96699999995</v>
      </c>
      <c r="AD12" s="43">
        <v>771421.78</v>
      </c>
      <c r="AE12" s="43">
        <v>767106.38600000006</v>
      </c>
      <c r="AF12" s="43">
        <v>780055.33</v>
      </c>
      <c r="AG12" s="43">
        <v>775295.45900000003</v>
      </c>
      <c r="AH12" s="43">
        <v>760003.90599999996</v>
      </c>
    </row>
    <row r="13" spans="1:34">
      <c r="B13" s="34" t="s">
        <v>197</v>
      </c>
      <c r="C13" s="30" t="s">
        <v>407</v>
      </c>
      <c r="D13" s="30" t="s">
        <v>199</v>
      </c>
      <c r="E13" s="43">
        <v>548305.28174000001</v>
      </c>
      <c r="F13" s="43">
        <v>921739.11777999997</v>
      </c>
      <c r="G13" s="43">
        <v>977187.79214999999</v>
      </c>
      <c r="H13" s="43">
        <v>833992.80432</v>
      </c>
      <c r="I13" s="43">
        <v>994736.78905999998</v>
      </c>
      <c r="J13" s="43">
        <v>842342.03372000006</v>
      </c>
      <c r="K13" s="43">
        <v>828883.28248000005</v>
      </c>
      <c r="L13" s="43">
        <v>1045179.0875</v>
      </c>
      <c r="M13" s="43">
        <v>675045</v>
      </c>
      <c r="N13" s="43">
        <v>775767.06900000002</v>
      </c>
      <c r="O13" s="43">
        <v>749209.30500000005</v>
      </c>
      <c r="P13" s="43">
        <v>501849.25138372852</v>
      </c>
      <c r="Q13" s="43">
        <v>838451.71499999997</v>
      </c>
      <c r="R13" s="43">
        <v>714987.902</v>
      </c>
      <c r="S13" s="43">
        <v>685093.16899999999</v>
      </c>
      <c r="T13" s="43">
        <v>1864521.186</v>
      </c>
      <c r="U13" s="43">
        <v>1282609.92</v>
      </c>
      <c r="V13" s="43">
        <v>1189764.9029999999</v>
      </c>
      <c r="W13" s="43">
        <v>1117179.3319999999</v>
      </c>
      <c r="X13" s="43">
        <v>1210589.331</v>
      </c>
      <c r="Y13" s="43">
        <v>1587496.3160000001</v>
      </c>
      <c r="Z13" s="43">
        <v>1638310.081</v>
      </c>
      <c r="AA13" s="43">
        <v>1599269.531</v>
      </c>
      <c r="AB13" s="43">
        <v>1437801.5730000001</v>
      </c>
      <c r="AC13" s="43">
        <v>1193154.304</v>
      </c>
      <c r="AD13" s="43">
        <v>1795365.648</v>
      </c>
      <c r="AE13" s="43">
        <v>1801647.6669999999</v>
      </c>
      <c r="AF13" s="43">
        <v>1461017.9790000001</v>
      </c>
      <c r="AG13" s="43">
        <v>1427523.2109999999</v>
      </c>
      <c r="AH13" s="43">
        <v>1319368.6340000001</v>
      </c>
    </row>
    <row r="14" spans="1:34">
      <c r="B14" s="34" t="s">
        <v>238</v>
      </c>
      <c r="C14" s="30" t="s">
        <v>239</v>
      </c>
      <c r="D14" s="30" t="s">
        <v>408</v>
      </c>
      <c r="E14" s="43">
        <v>320609.34294</v>
      </c>
      <c r="F14" s="43">
        <v>320480.44691</v>
      </c>
      <c r="G14" s="43">
        <v>421978.12514999998</v>
      </c>
      <c r="H14" s="43">
        <v>6095.4804000000004</v>
      </c>
      <c r="I14" s="43">
        <v>453046.19052</v>
      </c>
      <c r="J14" s="43">
        <v>370391.74567999999</v>
      </c>
      <c r="K14" s="43">
        <v>65212.777080000007</v>
      </c>
      <c r="L14" s="43">
        <v>30449.7075</v>
      </c>
      <c r="M14" s="43">
        <v>74485</v>
      </c>
      <c r="N14" s="43">
        <v>44622.144</v>
      </c>
      <c r="O14" s="43">
        <v>305.02159999999998</v>
      </c>
      <c r="P14" s="43">
        <v>159.66009086075812</v>
      </c>
      <c r="Q14" s="43">
        <v>24010.937000000002</v>
      </c>
      <c r="R14" s="43">
        <v>22551.129000000001</v>
      </c>
      <c r="S14" s="43">
        <v>85194.01</v>
      </c>
      <c r="T14" s="43">
        <v>417089.734</v>
      </c>
      <c r="U14" s="43">
        <v>288683.36599999998</v>
      </c>
      <c r="V14" s="43">
        <v>196821.948</v>
      </c>
      <c r="W14" s="43">
        <v>83019.097999999998</v>
      </c>
      <c r="X14" s="43">
        <v>92479.519</v>
      </c>
      <c r="Y14" s="43">
        <v>66401.562000000005</v>
      </c>
      <c r="Z14" s="43">
        <v>205778.065</v>
      </c>
      <c r="AA14" s="43">
        <v>196795.91899999999</v>
      </c>
      <c r="AB14" s="43">
        <v>132635.04699999999</v>
      </c>
      <c r="AC14" s="43">
        <v>125816.345</v>
      </c>
      <c r="AD14" s="43">
        <v>113486.749</v>
      </c>
      <c r="AE14" s="43">
        <v>51128.042999999998</v>
      </c>
      <c r="AF14" s="43">
        <v>25038.653999999999</v>
      </c>
      <c r="AG14" s="43">
        <v>0</v>
      </c>
      <c r="AH14" s="43">
        <v>-2E-3</v>
      </c>
    </row>
    <row r="15" spans="1:34">
      <c r="B15" s="34" t="s">
        <v>217</v>
      </c>
      <c r="C15" s="30" t="s">
        <v>409</v>
      </c>
      <c r="D15" s="30" t="s">
        <v>410</v>
      </c>
      <c r="E15" s="43">
        <v>153418.55195999998</v>
      </c>
      <c r="F15" s="43">
        <v>181456.95035</v>
      </c>
      <c r="G15" s="43">
        <v>263698.51095000003</v>
      </c>
      <c r="H15" s="43">
        <v>47639.784180000002</v>
      </c>
      <c r="I15" s="43">
        <v>345126.49933999998</v>
      </c>
      <c r="J15" s="43">
        <v>98474.636480000016</v>
      </c>
      <c r="K15" s="43">
        <v>76861.001360000009</v>
      </c>
      <c r="L15" s="43">
        <v>52280.407500000001</v>
      </c>
      <c r="M15" s="43">
        <v>97215</v>
      </c>
      <c r="N15" s="43">
        <v>71127.787500000006</v>
      </c>
      <c r="O15" s="43">
        <v>74753.168620000011</v>
      </c>
      <c r="P15" s="43">
        <v>24384.197334126231</v>
      </c>
      <c r="Q15" s="43">
        <v>50502.32</v>
      </c>
      <c r="R15" s="43">
        <v>55746.574999999997</v>
      </c>
      <c r="S15" s="43">
        <v>61155.983999999997</v>
      </c>
      <c r="T15" s="43">
        <v>198849.58499999999</v>
      </c>
      <c r="U15" s="43">
        <v>247216.50700000001</v>
      </c>
      <c r="V15" s="43">
        <v>201257.20800000001</v>
      </c>
      <c r="W15" s="43">
        <v>148677.02900000001</v>
      </c>
      <c r="X15" s="43">
        <v>164487.27100000001</v>
      </c>
      <c r="Y15" s="43">
        <v>195285.64799999999</v>
      </c>
      <c r="Z15" s="43">
        <v>123991.338</v>
      </c>
      <c r="AA15" s="43">
        <v>119348.399</v>
      </c>
      <c r="AB15" s="43">
        <v>47812.637000000002</v>
      </c>
      <c r="AC15" s="43">
        <v>59955.192999999999</v>
      </c>
      <c r="AD15" s="43">
        <v>70954.827999999994</v>
      </c>
      <c r="AE15" s="43">
        <v>90130.653000000006</v>
      </c>
      <c r="AF15" s="43">
        <v>76339.695999999996</v>
      </c>
      <c r="AG15" s="43">
        <v>83980.721999999994</v>
      </c>
      <c r="AH15" s="43">
        <v>92814.16</v>
      </c>
    </row>
    <row r="16" spans="1:34">
      <c r="B16" s="34" t="s">
        <v>229</v>
      </c>
      <c r="C16" s="30" t="s">
        <v>411</v>
      </c>
      <c r="D16" s="30" t="s">
        <v>412</v>
      </c>
      <c r="E16" s="43">
        <v>143929.10464999999</v>
      </c>
      <c r="F16" s="43">
        <v>147925.64215</v>
      </c>
      <c r="G16" s="43">
        <v>149627.71859999999</v>
      </c>
      <c r="H16" s="43">
        <v>160042.40904</v>
      </c>
      <c r="I16" s="43">
        <v>170120.38931999999</v>
      </c>
      <c r="J16" s="43">
        <v>154041.28652000002</v>
      </c>
      <c r="K16" s="43">
        <v>156276.27312</v>
      </c>
      <c r="L16" s="43">
        <v>165219.95499999999</v>
      </c>
      <c r="M16" s="43">
        <v>169812</v>
      </c>
      <c r="N16" s="43">
        <v>163861.929</v>
      </c>
      <c r="O16" s="43">
        <v>154249.42312000002</v>
      </c>
      <c r="P16" s="43">
        <v>155933.34450232791</v>
      </c>
      <c r="Q16" s="43">
        <v>152283.231</v>
      </c>
      <c r="R16" s="43">
        <v>157466.12400000001</v>
      </c>
      <c r="S16" s="43">
        <v>163640.68100000001</v>
      </c>
      <c r="T16" s="43">
        <v>262748.74300000002</v>
      </c>
      <c r="U16" s="43">
        <v>263934.033</v>
      </c>
      <c r="V16" s="43">
        <v>243804.95699999999</v>
      </c>
      <c r="W16" s="43">
        <v>223614.514</v>
      </c>
      <c r="X16" s="43">
        <v>220130.22</v>
      </c>
      <c r="Y16" s="43">
        <v>205997.451</v>
      </c>
      <c r="Z16" s="43">
        <v>210571.69500000001</v>
      </c>
      <c r="AA16" s="43">
        <v>208036.83</v>
      </c>
      <c r="AB16" s="43">
        <v>220224.109</v>
      </c>
      <c r="AC16" s="43">
        <v>212898.15400000001</v>
      </c>
      <c r="AD16" s="43">
        <v>215312.72099999999</v>
      </c>
      <c r="AE16" s="43">
        <v>209113.27</v>
      </c>
      <c r="AF16" s="43">
        <v>214588.35800000001</v>
      </c>
      <c r="AG16" s="43">
        <v>207935.39799999999</v>
      </c>
      <c r="AH16" s="43">
        <v>200414.019</v>
      </c>
    </row>
    <row r="17" spans="1:34">
      <c r="B17" s="34" t="s">
        <v>232</v>
      </c>
      <c r="C17" s="30" t="s">
        <v>233</v>
      </c>
      <c r="D17" s="30" t="s">
        <v>413</v>
      </c>
      <c r="E17" s="43">
        <v>196998.89429</v>
      </c>
      <c r="F17" s="43">
        <v>195872.84834</v>
      </c>
      <c r="G17" s="43">
        <v>188077.88324999998</v>
      </c>
      <c r="H17" s="43">
        <v>162382.28699999998</v>
      </c>
      <c r="I17" s="43">
        <v>157518.87900000002</v>
      </c>
      <c r="J17" s="43">
        <v>156321.34848000002</v>
      </c>
      <c r="K17" s="43">
        <v>154221.58796</v>
      </c>
      <c r="L17" s="43">
        <v>129384.65500000001</v>
      </c>
      <c r="M17" s="43">
        <v>128582</v>
      </c>
      <c r="N17" s="43">
        <v>122144.8725</v>
      </c>
      <c r="O17" s="43">
        <v>116674.57476999999</v>
      </c>
      <c r="P17" s="43">
        <v>112491.86377160955</v>
      </c>
      <c r="Q17" s="43">
        <v>107227.43</v>
      </c>
      <c r="R17" s="43">
        <v>100198.848</v>
      </c>
      <c r="S17" s="43">
        <v>96698.604000000007</v>
      </c>
      <c r="T17" s="43">
        <v>101049.035</v>
      </c>
      <c r="U17" s="43">
        <v>95880.116999999998</v>
      </c>
      <c r="V17" s="43">
        <v>83038.956000000006</v>
      </c>
      <c r="W17" s="43">
        <v>71007.907000000007</v>
      </c>
      <c r="X17" s="43">
        <v>60795.644</v>
      </c>
      <c r="Y17" s="43">
        <v>161497.86199999999</v>
      </c>
      <c r="Z17" s="43">
        <v>128816.318</v>
      </c>
      <c r="AA17" s="43">
        <v>133976.58199999999</v>
      </c>
      <c r="AB17" s="43">
        <v>122087.891</v>
      </c>
      <c r="AC17" s="43">
        <v>116126.765</v>
      </c>
      <c r="AD17" s="43">
        <v>112212.217</v>
      </c>
      <c r="AE17" s="43">
        <v>99650.311000000002</v>
      </c>
      <c r="AF17" s="43">
        <v>94902.751000000004</v>
      </c>
      <c r="AG17" s="43">
        <v>83535.759000000005</v>
      </c>
      <c r="AH17" s="43">
        <v>71885.320000000007</v>
      </c>
    </row>
    <row r="18" spans="1:34">
      <c r="B18" s="34" t="s">
        <v>203</v>
      </c>
      <c r="C18" s="30" t="s">
        <v>414</v>
      </c>
      <c r="D18" s="30" t="s">
        <v>415</v>
      </c>
      <c r="E18" s="43">
        <v>101847.26319999999</v>
      </c>
      <c r="F18" s="43">
        <v>135814.62088999999</v>
      </c>
      <c r="G18" s="43">
        <v>277107.55815</v>
      </c>
      <c r="H18" s="43">
        <v>246319.67381999997</v>
      </c>
      <c r="I18" s="43">
        <v>837562.54596000002</v>
      </c>
      <c r="J18" s="43">
        <v>603814.49743999995</v>
      </c>
      <c r="K18" s="43">
        <v>541268.67916000006</v>
      </c>
      <c r="L18" s="43">
        <v>257355.12</v>
      </c>
      <c r="M18" s="43">
        <v>390864</v>
      </c>
      <c r="N18" s="43">
        <v>535578.18299999996</v>
      </c>
      <c r="O18" s="43">
        <v>748393.37222000002</v>
      </c>
      <c r="P18" s="43">
        <v>874476.41918700002</v>
      </c>
      <c r="Q18" s="43">
        <v>628400.87800000003</v>
      </c>
      <c r="R18" s="43">
        <v>951283.93200000003</v>
      </c>
      <c r="S18" s="43">
        <v>1102231.345</v>
      </c>
      <c r="T18" s="43">
        <v>949911.96200000006</v>
      </c>
      <c r="U18" s="43">
        <v>781750.80599999998</v>
      </c>
      <c r="V18" s="43">
        <v>601248.68500000006</v>
      </c>
      <c r="W18" s="43">
        <v>710994.24399999995</v>
      </c>
      <c r="X18" s="43">
        <v>602944.17599999998</v>
      </c>
      <c r="Y18" s="43">
        <v>708801.86300000001</v>
      </c>
      <c r="Z18" s="43">
        <v>296201.62400000001</v>
      </c>
      <c r="AA18" s="43">
        <v>304715.80499999999</v>
      </c>
      <c r="AB18" s="43">
        <v>450568.10399999999</v>
      </c>
      <c r="AC18" s="43">
        <v>370879.94300000003</v>
      </c>
      <c r="AD18" s="43">
        <v>0</v>
      </c>
      <c r="AE18" s="43">
        <v>212.38499999999999</v>
      </c>
      <c r="AF18" s="43">
        <v>432.52699999999999</v>
      </c>
      <c r="AG18" s="43">
        <v>746.16399999999999</v>
      </c>
      <c r="AH18" s="43">
        <v>1229.048</v>
      </c>
    </row>
    <row r="19" spans="1:34">
      <c r="B19" s="34" t="s">
        <v>206</v>
      </c>
      <c r="C19" s="30" t="s">
        <v>416</v>
      </c>
      <c r="D19" s="30" t="s">
        <v>208</v>
      </c>
      <c r="E19" s="43">
        <v>0</v>
      </c>
      <c r="F19" s="43">
        <v>0</v>
      </c>
      <c r="G19" s="43">
        <v>0</v>
      </c>
      <c r="H19" s="43">
        <v>0</v>
      </c>
      <c r="I19" s="43">
        <v>0</v>
      </c>
      <c r="J19" s="43">
        <v>0</v>
      </c>
      <c r="K19" s="43">
        <v>0</v>
      </c>
      <c r="L19" s="43">
        <v>0</v>
      </c>
      <c r="M19" s="43">
        <v>0</v>
      </c>
      <c r="N19" s="43">
        <v>0</v>
      </c>
      <c r="O19" s="43">
        <v>0</v>
      </c>
      <c r="P19" s="43">
        <v>0</v>
      </c>
      <c r="Q19" s="43">
        <v>0</v>
      </c>
      <c r="R19" s="43">
        <v>0</v>
      </c>
      <c r="S19" s="43">
        <v>0</v>
      </c>
      <c r="T19" s="43">
        <v>0</v>
      </c>
      <c r="U19" s="43">
        <v>0</v>
      </c>
      <c r="V19" s="43">
        <v>0</v>
      </c>
      <c r="W19" s="43">
        <v>0</v>
      </c>
      <c r="X19" s="43">
        <v>129916.033</v>
      </c>
      <c r="Y19" s="43">
        <v>0</v>
      </c>
      <c r="Z19" s="43">
        <v>148943.14499999999</v>
      </c>
      <c r="AA19" s="43">
        <v>155118.66099999999</v>
      </c>
      <c r="AB19" s="43">
        <v>155739.25700000001</v>
      </c>
      <c r="AC19" s="43">
        <v>160166.91800000001</v>
      </c>
      <c r="AD19" s="43">
        <v>162006.473</v>
      </c>
      <c r="AE19" s="43">
        <v>170750.72200000001</v>
      </c>
      <c r="AF19" s="43">
        <v>159656.65599999999</v>
      </c>
      <c r="AG19" s="43">
        <v>202807.27900000001</v>
      </c>
      <c r="AH19" s="43">
        <v>211719.52900000001</v>
      </c>
    </row>
    <row r="20" spans="1:34">
      <c r="B20" s="34" t="s">
        <v>209</v>
      </c>
      <c r="C20" s="30" t="s">
        <v>417</v>
      </c>
      <c r="D20" s="30" t="s">
        <v>418</v>
      </c>
      <c r="E20" s="43">
        <v>23023.577079999999</v>
      </c>
      <c r="F20" s="43">
        <v>29152.362979999998</v>
      </c>
      <c r="G20" s="43">
        <v>19623.250349999998</v>
      </c>
      <c r="H20" s="43">
        <v>21094.95018</v>
      </c>
      <c r="I20" s="43">
        <v>10991.85794</v>
      </c>
      <c r="J20" s="43">
        <v>5889.8470400000006</v>
      </c>
      <c r="K20" s="43">
        <v>3098.931</v>
      </c>
      <c r="L20" s="43">
        <v>3401.6075000000001</v>
      </c>
      <c r="M20" s="43">
        <v>5260</v>
      </c>
      <c r="N20" s="43">
        <v>3643.5419999999999</v>
      </c>
      <c r="O20" s="43">
        <v>3267.5438899999999</v>
      </c>
      <c r="P20" s="43">
        <v>3683.850637505519</v>
      </c>
      <c r="Q20" s="43">
        <v>4002.672</v>
      </c>
      <c r="R20" s="43">
        <v>3198.9789999999998</v>
      </c>
      <c r="S20" s="43">
        <v>1991.2349999999999</v>
      </c>
      <c r="T20" s="43">
        <v>2078.6149999999998</v>
      </c>
      <c r="U20" s="43">
        <v>4081.8209999999999</v>
      </c>
      <c r="V20" s="43">
        <v>2577.0740000000001</v>
      </c>
      <c r="W20" s="43">
        <v>2608.2689999999998</v>
      </c>
      <c r="X20" s="43">
        <v>2153.915</v>
      </c>
      <c r="Y20" s="43">
        <v>2530.7199999999998</v>
      </c>
      <c r="Z20" s="43">
        <v>3364.16</v>
      </c>
      <c r="AA20" s="43">
        <v>3280.3679999999999</v>
      </c>
      <c r="AB20" s="43">
        <v>3471.1669999999999</v>
      </c>
      <c r="AC20" s="43">
        <v>2486.0590000000002</v>
      </c>
      <c r="AD20" s="43">
        <v>2798.4789999999998</v>
      </c>
      <c r="AE20" s="43">
        <v>4479.7749999999996</v>
      </c>
      <c r="AF20" s="43">
        <v>2947.893</v>
      </c>
      <c r="AG20" s="43">
        <v>2719.6109999999999</v>
      </c>
      <c r="AH20" s="43">
        <v>1277.03</v>
      </c>
    </row>
    <row r="21" spans="1:34">
      <c r="B21" s="34" t="s">
        <v>419</v>
      </c>
      <c r="C21" s="30" t="s">
        <v>242</v>
      </c>
      <c r="D21" s="30" t="s">
        <v>243</v>
      </c>
      <c r="E21" s="43">
        <v>48904.46516</v>
      </c>
      <c r="F21" s="43">
        <v>47219.519100000005</v>
      </c>
      <c r="G21" s="43">
        <v>52905.924299999999</v>
      </c>
      <c r="H21" s="43">
        <v>46863.101999999999</v>
      </c>
      <c r="I21" s="43">
        <v>50381.714039999999</v>
      </c>
      <c r="J21" s="43">
        <v>47498.160600000003</v>
      </c>
      <c r="K21" s="43">
        <v>47971.451880000008</v>
      </c>
      <c r="L21" s="43">
        <v>50704.89</v>
      </c>
      <c r="M21" s="43">
        <v>57615</v>
      </c>
      <c r="N21" s="43">
        <v>60189.664499999992</v>
      </c>
      <c r="O21" s="43">
        <v>59059.8073</v>
      </c>
      <c r="P21" s="43">
        <v>57459.371583822467</v>
      </c>
      <c r="Q21" s="43">
        <v>68491.789999999994</v>
      </c>
      <c r="R21" s="43">
        <v>69275.061000000002</v>
      </c>
      <c r="S21" s="43">
        <v>80433.490000000005</v>
      </c>
      <c r="T21" s="43">
        <v>76634.062999999995</v>
      </c>
      <c r="U21" s="43">
        <v>86811.971000000005</v>
      </c>
      <c r="V21" s="43">
        <v>79707.103000000003</v>
      </c>
      <c r="W21" s="43">
        <v>73853.793000000005</v>
      </c>
      <c r="X21" s="43">
        <v>72720.767999999996</v>
      </c>
      <c r="Y21" s="43">
        <v>86726.03</v>
      </c>
      <c r="Z21" s="43">
        <v>76535.009999999995</v>
      </c>
      <c r="AA21" s="43">
        <v>83599.053</v>
      </c>
      <c r="AB21" s="43">
        <v>80093.070999999996</v>
      </c>
      <c r="AC21" s="43">
        <v>85346.251000000004</v>
      </c>
      <c r="AD21" s="43">
        <v>87579.567999999999</v>
      </c>
      <c r="AE21" s="43">
        <v>84770.865000000005</v>
      </c>
      <c r="AF21" s="43">
        <v>78968.703999999998</v>
      </c>
      <c r="AG21" s="43">
        <v>83717.563999999998</v>
      </c>
      <c r="AH21" s="43">
        <v>75208.611999999994</v>
      </c>
    </row>
    <row r="22" spans="1:34">
      <c r="B22" s="34" t="s">
        <v>220</v>
      </c>
      <c r="C22" s="30" t="s">
        <v>221</v>
      </c>
      <c r="D22" s="30" t="s">
        <v>222</v>
      </c>
      <c r="E22" s="43">
        <v>0</v>
      </c>
      <c r="F22" s="43">
        <v>0</v>
      </c>
      <c r="G22" s="43">
        <v>0</v>
      </c>
      <c r="H22" s="43">
        <v>0</v>
      </c>
      <c r="I22" s="43">
        <v>0</v>
      </c>
      <c r="J22" s="43">
        <v>0</v>
      </c>
      <c r="K22" s="43">
        <v>0</v>
      </c>
      <c r="L22" s="43">
        <v>87254.150000000009</v>
      </c>
      <c r="M22" s="43">
        <v>95262</v>
      </c>
      <c r="N22" s="43">
        <v>25887.141</v>
      </c>
      <c r="O22" s="43">
        <v>39988.331760000001</v>
      </c>
      <c r="P22" s="43">
        <v>9178.4993893118517</v>
      </c>
      <c r="Q22" s="43">
        <v>8082.1760000000004</v>
      </c>
      <c r="R22" s="43">
        <v>8884.4269999999997</v>
      </c>
      <c r="S22" s="43">
        <v>8.9999999999999993E-3</v>
      </c>
      <c r="T22" s="43">
        <v>0.01</v>
      </c>
      <c r="U22" s="43">
        <v>8.9999999999999993E-3</v>
      </c>
      <c r="V22" s="43">
        <v>8.0000000000000002E-3</v>
      </c>
      <c r="W22" s="43">
        <v>8.0000000000000002E-3</v>
      </c>
      <c r="X22" s="43">
        <v>13918.041999999999</v>
      </c>
      <c r="Y22" s="43">
        <v>351330.658</v>
      </c>
      <c r="Z22" s="43">
        <v>12525.462</v>
      </c>
      <c r="AA22" s="43">
        <v>10129.663</v>
      </c>
      <c r="AB22" s="43">
        <v>17699.989000000001</v>
      </c>
      <c r="AC22" s="43">
        <v>15728.459000000001</v>
      </c>
      <c r="AD22" s="43">
        <v>17648.893</v>
      </c>
      <c r="AE22" s="43">
        <v>16941.414000000001</v>
      </c>
      <c r="AF22" s="43">
        <v>2763.779</v>
      </c>
      <c r="AG22" s="43">
        <v>2415.248</v>
      </c>
      <c r="AH22" s="43">
        <v>2391.6880000000001</v>
      </c>
    </row>
    <row r="23" spans="1:34" s="35" customFormat="1">
      <c r="A23" s="74"/>
      <c r="B23" s="74"/>
      <c r="C23" s="73" t="s">
        <v>248</v>
      </c>
      <c r="D23" s="73" t="s">
        <v>249</v>
      </c>
      <c r="E23" s="79">
        <v>21640152.813130002</v>
      </c>
      <c r="F23" s="79">
        <v>21411307.85833</v>
      </c>
      <c r="G23" s="79">
        <v>22771437.996749997</v>
      </c>
      <c r="H23" s="79">
        <v>20929251.427319996</v>
      </c>
      <c r="I23" s="79">
        <v>22844162.249720003</v>
      </c>
      <c r="J23" s="79">
        <v>19635040.923960004</v>
      </c>
      <c r="K23" s="79">
        <v>19981080.706400003</v>
      </c>
      <c r="L23" s="79">
        <v>19881318.032499999</v>
      </c>
      <c r="M23" s="79">
        <v>20465002</v>
      </c>
      <c r="N23" s="79">
        <v>20643555.523499999</v>
      </c>
      <c r="O23" s="79">
        <v>20243376.152739998</v>
      </c>
      <c r="P23" s="79">
        <v>20752264.210971385</v>
      </c>
      <c r="Q23" s="79">
        <v>20249282.007999998</v>
      </c>
      <c r="R23" s="79">
        <v>20411718.594000004</v>
      </c>
      <c r="S23" s="79">
        <v>22011509.223000001</v>
      </c>
      <c r="T23" s="79">
        <v>31871389.215000007</v>
      </c>
      <c r="U23" s="79">
        <v>33026108.631999996</v>
      </c>
      <c r="V23" s="79">
        <v>31491463.626999997</v>
      </c>
      <c r="W23" s="79">
        <v>30505835.882999998</v>
      </c>
      <c r="X23" s="79">
        <v>31277947.432000004</v>
      </c>
      <c r="Y23" s="79">
        <v>32107271.164999999</v>
      </c>
      <c r="Z23" s="79">
        <v>33564618.297000006</v>
      </c>
      <c r="AA23" s="79">
        <v>36017819.504000008</v>
      </c>
      <c r="AB23" s="79">
        <v>36747436.788000003</v>
      </c>
      <c r="AC23" s="79">
        <v>36938893.232000001</v>
      </c>
      <c r="AD23" s="79">
        <v>38291784.574000001</v>
      </c>
      <c r="AE23" s="79">
        <v>39066123.991000004</v>
      </c>
      <c r="AF23" s="79">
        <v>41291784.605000012</v>
      </c>
      <c r="AG23" s="79">
        <v>41306384.039000005</v>
      </c>
      <c r="AH23" s="79">
        <v>41932747.129000016</v>
      </c>
    </row>
    <row r="24" spans="1:34">
      <c r="B24" s="34" t="s">
        <v>257</v>
      </c>
      <c r="C24" s="30" t="s">
        <v>420</v>
      </c>
      <c r="D24" s="30" t="s">
        <v>421</v>
      </c>
      <c r="E24" s="43">
        <v>6401036.9963199999</v>
      </c>
      <c r="F24" s="43">
        <v>6478094.8720800001</v>
      </c>
      <c r="G24" s="43">
        <v>6758810.0719499998</v>
      </c>
      <c r="H24" s="43">
        <v>6293452.4274000004</v>
      </c>
      <c r="I24" s="43">
        <v>6255169.9667800004</v>
      </c>
      <c r="J24" s="43">
        <v>4094217.48648</v>
      </c>
      <c r="K24" s="43">
        <v>4310830.8852400007</v>
      </c>
      <c r="L24" s="43">
        <v>4506422.8424999993</v>
      </c>
      <c r="M24" s="43">
        <v>4792271</v>
      </c>
      <c r="N24" s="43">
        <v>4779386.2304999996</v>
      </c>
      <c r="O24" s="43">
        <v>4653569.6659399997</v>
      </c>
      <c r="P24" s="43">
        <v>4861759.2704930957</v>
      </c>
      <c r="Q24" s="43">
        <v>4685722.3370000003</v>
      </c>
      <c r="R24" s="43">
        <v>4475919.4840000002</v>
      </c>
      <c r="S24" s="43">
        <v>4797812.3540000003</v>
      </c>
      <c r="T24" s="43">
        <v>10718525.83</v>
      </c>
      <c r="U24" s="43">
        <v>11497915.497</v>
      </c>
      <c r="V24" s="43">
        <v>11427948.166999999</v>
      </c>
      <c r="W24" s="43">
        <v>11710768.216</v>
      </c>
      <c r="X24" s="43">
        <v>12885490.344000001</v>
      </c>
      <c r="Y24" s="43">
        <v>13381424.886</v>
      </c>
      <c r="Z24" s="43">
        <v>14990042.672</v>
      </c>
      <c r="AA24" s="43">
        <v>16591555.179</v>
      </c>
      <c r="AB24" s="43">
        <v>17858474.159000002</v>
      </c>
      <c r="AC24" s="43">
        <v>18403859.140999999</v>
      </c>
      <c r="AD24" s="43">
        <v>19553994.225000001</v>
      </c>
      <c r="AE24" s="43">
        <v>20308835.432999998</v>
      </c>
      <c r="AF24" s="43">
        <v>22899156.982999999</v>
      </c>
      <c r="AG24" s="43">
        <v>23263399.754000001</v>
      </c>
      <c r="AH24" s="43">
        <v>24372252.074000001</v>
      </c>
    </row>
    <row r="25" spans="1:34">
      <c r="B25" s="34" t="s">
        <v>284</v>
      </c>
      <c r="C25" s="30" t="s">
        <v>422</v>
      </c>
      <c r="D25" s="30" t="s">
        <v>423</v>
      </c>
      <c r="E25" s="43">
        <v>2729166.9512299998</v>
      </c>
      <c r="F25" s="43">
        <v>2724540.60671</v>
      </c>
      <c r="G25" s="43">
        <v>2991399.8585999995</v>
      </c>
      <c r="H25" s="43">
        <v>2787243.6185399997</v>
      </c>
      <c r="I25" s="43">
        <v>3489827.72334</v>
      </c>
      <c r="J25" s="43">
        <v>3197060.0587200001</v>
      </c>
      <c r="K25" s="43">
        <v>3235858.67484</v>
      </c>
      <c r="L25" s="43">
        <v>2923635.3075000001</v>
      </c>
      <c r="M25" s="43">
        <v>3170463</v>
      </c>
      <c r="N25" s="43">
        <v>3194767.8314999999</v>
      </c>
      <c r="O25" s="43">
        <v>3288979.2829399998</v>
      </c>
      <c r="P25" s="43">
        <v>3395665.6401249999</v>
      </c>
      <c r="Q25" s="43">
        <v>3241674.68</v>
      </c>
      <c r="R25" s="43">
        <v>3543015.699</v>
      </c>
      <c r="S25" s="43">
        <v>3965528.6409999998</v>
      </c>
      <c r="T25" s="43">
        <v>4108747.4040000001</v>
      </c>
      <c r="U25" s="43">
        <v>4015669.9160000002</v>
      </c>
      <c r="V25" s="43">
        <v>3570827.111</v>
      </c>
      <c r="W25" s="43">
        <v>3507041.8289999999</v>
      </c>
      <c r="X25" s="43">
        <v>3269665.5440000002</v>
      </c>
      <c r="Y25" s="43">
        <v>3326443.253</v>
      </c>
      <c r="Z25" s="43">
        <v>1456674.4920000001</v>
      </c>
      <c r="AA25" s="43">
        <v>1484269.581</v>
      </c>
      <c r="AB25" s="43">
        <v>1550093.53</v>
      </c>
      <c r="AC25" s="43">
        <v>1490347.621</v>
      </c>
      <c r="AD25" s="43">
        <v>2749653.7459999998</v>
      </c>
      <c r="AE25" s="43">
        <v>2686236.7390000001</v>
      </c>
      <c r="AF25" s="43">
        <v>2535951.7069999999</v>
      </c>
      <c r="AG25" s="43">
        <v>2513774.2910000002</v>
      </c>
      <c r="AH25" s="43">
        <v>2325961.2439999999</v>
      </c>
    </row>
    <row r="26" spans="1:34">
      <c r="B26" s="34" t="s">
        <v>250</v>
      </c>
      <c r="C26" s="30" t="s">
        <v>424</v>
      </c>
      <c r="D26" s="30" t="s">
        <v>252</v>
      </c>
      <c r="E26" s="43">
        <v>633161.06886</v>
      </c>
      <c r="F26" s="43">
        <v>444841.20889000001</v>
      </c>
      <c r="G26" s="43">
        <v>423904.63244999998</v>
      </c>
      <c r="H26" s="43">
        <v>606166.03151999996</v>
      </c>
      <c r="I26" s="43">
        <v>532628.7016400001</v>
      </c>
      <c r="J26" s="43">
        <v>507349.47076000005</v>
      </c>
      <c r="K26" s="43">
        <v>396757.07500000001</v>
      </c>
      <c r="L26" s="43">
        <v>515393.30750000005</v>
      </c>
      <c r="M26" s="43">
        <v>239427</v>
      </c>
      <c r="N26" s="43">
        <v>194299.74900000001</v>
      </c>
      <c r="O26" s="43">
        <v>1906.385</v>
      </c>
      <c r="P26" s="43">
        <v>1986.7272345832448</v>
      </c>
      <c r="Q26" s="43">
        <v>2148.1309999999999</v>
      </c>
      <c r="R26" s="43">
        <v>2143.384</v>
      </c>
      <c r="S26" s="43">
        <v>10825.689</v>
      </c>
      <c r="T26" s="43">
        <v>3133.3910000000001</v>
      </c>
      <c r="U26" s="43">
        <v>3261.8290000000002</v>
      </c>
      <c r="V26" s="43">
        <v>2969.0810000000001</v>
      </c>
      <c r="W26" s="43">
        <v>2369.0340000000001</v>
      </c>
      <c r="X26" s="43">
        <v>2057.0230000000001</v>
      </c>
      <c r="Y26" s="43">
        <v>320129.07799999998</v>
      </c>
      <c r="Z26" s="43">
        <v>1564034.672</v>
      </c>
      <c r="AA26" s="43">
        <v>1598573.3529999999</v>
      </c>
      <c r="AB26" s="43">
        <v>1643910.3670000001</v>
      </c>
      <c r="AC26" s="43">
        <v>1394066.2169999999</v>
      </c>
      <c r="AD26" s="43">
        <v>1977.3409999999999</v>
      </c>
      <c r="AE26" s="43">
        <v>2073.277</v>
      </c>
      <c r="AF26" s="43">
        <v>2134.1689999999999</v>
      </c>
      <c r="AG26" s="43">
        <v>2345.5340000000001</v>
      </c>
      <c r="AH26" s="43">
        <v>2303.2570000000001</v>
      </c>
    </row>
    <row r="27" spans="1:34">
      <c r="B27" s="34" t="s">
        <v>254</v>
      </c>
      <c r="C27" s="30" t="s">
        <v>255</v>
      </c>
      <c r="D27" s="30" t="s">
        <v>425</v>
      </c>
      <c r="E27" s="43">
        <v>207047.10463999998</v>
      </c>
      <c r="F27" s="43">
        <v>199020.81628000003</v>
      </c>
      <c r="G27" s="43">
        <v>187768.39019999999</v>
      </c>
      <c r="H27" s="43">
        <v>162474.04691999999</v>
      </c>
      <c r="I27" s="43">
        <v>162457.30872</v>
      </c>
      <c r="J27" s="43">
        <v>151580.92311999999</v>
      </c>
      <c r="K27" s="43">
        <v>148568.38656000001</v>
      </c>
      <c r="L27" s="43">
        <v>127366.345</v>
      </c>
      <c r="M27" s="43">
        <v>128259</v>
      </c>
      <c r="N27" s="43">
        <v>120787.9155</v>
      </c>
      <c r="O27" s="43">
        <v>117231.23918999999</v>
      </c>
      <c r="P27" s="43">
        <v>117886.29620505738</v>
      </c>
      <c r="Q27" s="43">
        <v>110550.31</v>
      </c>
      <c r="R27" s="43">
        <v>105867.946</v>
      </c>
      <c r="S27" s="43">
        <v>102675.959</v>
      </c>
      <c r="T27" s="43">
        <v>102766.94500000001</v>
      </c>
      <c r="U27" s="43">
        <v>101961.99099999999</v>
      </c>
      <c r="V27" s="43">
        <v>86832.152000000002</v>
      </c>
      <c r="W27" s="43">
        <v>75850.144</v>
      </c>
      <c r="X27" s="43">
        <v>64529.474999999999</v>
      </c>
      <c r="Y27" s="43">
        <v>164431.17800000001</v>
      </c>
      <c r="Z27" s="43">
        <v>132372.408</v>
      </c>
      <c r="AA27" s="43">
        <v>138017.49100000001</v>
      </c>
      <c r="AB27" s="43">
        <v>124645.73299999999</v>
      </c>
      <c r="AC27" s="43">
        <v>118634.107</v>
      </c>
      <c r="AD27" s="43">
        <v>115063.497</v>
      </c>
      <c r="AE27" s="43">
        <v>103457.43799999999</v>
      </c>
      <c r="AF27" s="43">
        <v>97970.569000000003</v>
      </c>
      <c r="AG27" s="43">
        <v>87924.163</v>
      </c>
      <c r="AH27" s="43">
        <v>76485.654999999999</v>
      </c>
    </row>
    <row r="28" spans="1:34">
      <c r="B28" s="34" t="s">
        <v>253</v>
      </c>
      <c r="C28" s="30" t="s">
        <v>426</v>
      </c>
      <c r="D28" s="30" t="s">
        <v>427</v>
      </c>
      <c r="E28" s="43">
        <v>39618.204409999998</v>
      </c>
      <c r="F28" s="43">
        <v>24270.127570000001</v>
      </c>
      <c r="G28" s="43">
        <v>29488.776000000002</v>
      </c>
      <c r="H28" s="43">
        <v>17119.77936</v>
      </c>
      <c r="I28" s="43">
        <v>27307.3269</v>
      </c>
      <c r="J28" s="43">
        <v>11775.9378</v>
      </c>
      <c r="K28" s="43">
        <v>11963.7518</v>
      </c>
      <c r="L28" s="43">
        <v>0</v>
      </c>
      <c r="M28" s="43">
        <v>1505</v>
      </c>
      <c r="N28" s="43">
        <v>0</v>
      </c>
      <c r="O28" s="43">
        <v>0</v>
      </c>
      <c r="P28" s="43">
        <v>2.3841857910156249E-13</v>
      </c>
      <c r="Q28" s="43">
        <v>0</v>
      </c>
      <c r="R28" s="43">
        <v>0</v>
      </c>
      <c r="S28" s="43">
        <v>0</v>
      </c>
      <c r="T28" s="43">
        <v>240.42599999999999</v>
      </c>
      <c r="U28" s="43">
        <v>191.935</v>
      </c>
      <c r="V28" s="43">
        <v>4115.1689999999999</v>
      </c>
      <c r="W28" s="43">
        <v>2398.3440000000001</v>
      </c>
      <c r="X28" s="43">
        <v>0</v>
      </c>
      <c r="Y28" s="43">
        <v>38926.029000000002</v>
      </c>
      <c r="Z28" s="43">
        <v>0</v>
      </c>
      <c r="AA28" s="43">
        <v>2332.663</v>
      </c>
      <c r="AB28" s="43">
        <v>82.081999999999994</v>
      </c>
      <c r="AC28" s="43">
        <v>85.546000000000006</v>
      </c>
      <c r="AD28" s="43">
        <v>30968.687999999998</v>
      </c>
      <c r="AE28" s="43">
        <v>59276.089</v>
      </c>
      <c r="AF28" s="43">
        <v>64672.485000000001</v>
      </c>
      <c r="AG28" s="43">
        <v>68859.078999999998</v>
      </c>
      <c r="AH28" s="43">
        <v>143138.21799999999</v>
      </c>
    </row>
    <row r="29" spans="1:34">
      <c r="B29" s="34" t="s">
        <v>287</v>
      </c>
      <c r="C29" s="30" t="s">
        <v>288</v>
      </c>
      <c r="D29" s="30" t="s">
        <v>428</v>
      </c>
      <c r="E29" s="43">
        <v>1380109.78611</v>
      </c>
      <c r="F29" s="43">
        <v>1403211.51776</v>
      </c>
      <c r="G29" s="43">
        <v>1528551.3994499999</v>
      </c>
      <c r="H29" s="43">
        <v>1180864.9647599999</v>
      </c>
      <c r="I29" s="43">
        <v>1598680.79476</v>
      </c>
      <c r="J29" s="43">
        <v>1511388.0896400001</v>
      </c>
      <c r="K29" s="43">
        <v>1200649.8266399999</v>
      </c>
      <c r="L29" s="43">
        <v>1224489.4549999998</v>
      </c>
      <c r="M29" s="43">
        <v>1252140</v>
      </c>
      <c r="N29" s="43">
        <v>1227824.9235</v>
      </c>
      <c r="O29" s="43">
        <v>1172884.3074</v>
      </c>
      <c r="P29" s="43">
        <v>1198361.0174648424</v>
      </c>
      <c r="Q29" s="43">
        <v>1158190.4180000001</v>
      </c>
      <c r="R29" s="43">
        <v>1156581.314</v>
      </c>
      <c r="S29" s="43">
        <v>1213843.44</v>
      </c>
      <c r="T29" s="43">
        <v>1511179.0260000001</v>
      </c>
      <c r="U29" s="43">
        <v>1426880.557</v>
      </c>
      <c r="V29" s="43">
        <v>1307618.7620000001</v>
      </c>
      <c r="W29" s="43">
        <v>1167159.9140000001</v>
      </c>
      <c r="X29" s="43">
        <v>1222297.2169999999</v>
      </c>
      <c r="Y29" s="43">
        <v>1150334.58</v>
      </c>
      <c r="Z29" s="43">
        <v>1184699.4779999999</v>
      </c>
      <c r="AA29" s="43">
        <v>1245247.0190000001</v>
      </c>
      <c r="AB29" s="43">
        <v>1167978.6299999999</v>
      </c>
      <c r="AC29" s="43">
        <v>1159114.152</v>
      </c>
      <c r="AD29" s="43">
        <v>1196166.8570000001</v>
      </c>
      <c r="AE29" s="43">
        <v>1188540.5149999999</v>
      </c>
      <c r="AF29" s="43">
        <v>1159074.0060000001</v>
      </c>
      <c r="AG29" s="43">
        <v>1142266.534</v>
      </c>
      <c r="AH29" s="43">
        <v>1126676.328</v>
      </c>
    </row>
    <row r="30" spans="1:34">
      <c r="B30" s="34" t="s">
        <v>269</v>
      </c>
      <c r="C30" s="30" t="s">
        <v>270</v>
      </c>
      <c r="D30" s="30" t="s">
        <v>429</v>
      </c>
      <c r="E30" s="43">
        <v>224441.77904999998</v>
      </c>
      <c r="F30" s="43">
        <v>198725.89463999998</v>
      </c>
      <c r="G30" s="43">
        <v>329262.35324999999</v>
      </c>
      <c r="H30" s="43">
        <v>121001.84022</v>
      </c>
      <c r="I30" s="43">
        <v>416105.27658000001</v>
      </c>
      <c r="J30" s="43">
        <v>152347.20424000002</v>
      </c>
      <c r="K30" s="43">
        <v>141427.69828000001</v>
      </c>
      <c r="L30" s="43">
        <v>90501.294999999998</v>
      </c>
      <c r="M30" s="43">
        <v>116822</v>
      </c>
      <c r="N30" s="43">
        <v>84922.267500000002</v>
      </c>
      <c r="O30" s="43">
        <v>116209.41683</v>
      </c>
      <c r="P30" s="43">
        <v>68028.48329994503</v>
      </c>
      <c r="Q30" s="43">
        <v>56634.133000000002</v>
      </c>
      <c r="R30" s="43">
        <v>20255.846000000001</v>
      </c>
      <c r="S30" s="43">
        <v>11886.109</v>
      </c>
      <c r="T30" s="43">
        <v>20308.103999999999</v>
      </c>
      <c r="U30" s="43">
        <v>26129.197</v>
      </c>
      <c r="V30" s="43">
        <v>55866.957999999999</v>
      </c>
      <c r="W30" s="43">
        <v>92562.547000000006</v>
      </c>
      <c r="X30" s="43">
        <v>117047.50900000001</v>
      </c>
      <c r="Y30" s="43">
        <v>47242.696000000004</v>
      </c>
      <c r="Z30" s="43">
        <v>50035.483999999997</v>
      </c>
      <c r="AA30" s="43">
        <v>104180.618</v>
      </c>
      <c r="AB30" s="43">
        <v>45286.462</v>
      </c>
      <c r="AC30" s="43">
        <v>81555.918000000005</v>
      </c>
      <c r="AD30" s="43">
        <v>18093.309000000001</v>
      </c>
      <c r="AE30" s="43">
        <v>48333.044000000002</v>
      </c>
      <c r="AF30" s="43">
        <v>92709.331000000006</v>
      </c>
      <c r="AG30" s="43">
        <v>95561.683999999994</v>
      </c>
      <c r="AH30" s="43">
        <v>70126.118000000002</v>
      </c>
    </row>
    <row r="31" spans="1:34">
      <c r="A31" s="34" t="s">
        <v>263</v>
      </c>
      <c r="B31" s="34" t="s">
        <v>266</v>
      </c>
      <c r="C31" s="30" t="s">
        <v>430</v>
      </c>
      <c r="D31" s="30" t="s">
        <v>431</v>
      </c>
      <c r="E31" s="43">
        <v>772934.37340000004</v>
      </c>
      <c r="F31" s="43">
        <v>438266.37972000003</v>
      </c>
      <c r="G31" s="43">
        <v>442961.05844999995</v>
      </c>
      <c r="H31" s="43">
        <v>446654.51916000003</v>
      </c>
      <c r="I31" s="43">
        <v>833057.95201999997</v>
      </c>
      <c r="J31" s="43">
        <v>641253.34020000009</v>
      </c>
      <c r="K31" s="43">
        <v>804689.08299999998</v>
      </c>
      <c r="L31" s="43">
        <v>732907.4</v>
      </c>
      <c r="M31" s="43">
        <v>738056</v>
      </c>
      <c r="N31" s="43">
        <v>743923.56150000007</v>
      </c>
      <c r="O31" s="43">
        <v>736264.95084999991</v>
      </c>
      <c r="P31" s="43">
        <v>606950.13315314997</v>
      </c>
      <c r="Q31" s="43">
        <v>903519.32799999998</v>
      </c>
      <c r="R31" s="43">
        <v>769906.429</v>
      </c>
      <c r="S31" s="43">
        <v>644347.674</v>
      </c>
      <c r="T31" s="43">
        <v>751475.91900000011</v>
      </c>
      <c r="U31" s="43">
        <v>1134857.014</v>
      </c>
      <c r="V31" s="43">
        <v>876499.67099999997</v>
      </c>
      <c r="W31" s="43">
        <v>731459.38199999998</v>
      </c>
      <c r="X31" s="43">
        <v>741408.34699999995</v>
      </c>
      <c r="Y31" s="43">
        <v>1027166.3470000001</v>
      </c>
      <c r="Z31" s="43">
        <v>846147.66899999999</v>
      </c>
      <c r="AA31" s="43">
        <v>827679.42500000005</v>
      </c>
      <c r="AB31" s="43">
        <v>689050.42699999991</v>
      </c>
      <c r="AC31" s="43">
        <v>1157838.9029999999</v>
      </c>
      <c r="AD31" s="43">
        <v>972442.571</v>
      </c>
      <c r="AE31" s="43">
        <v>789991.01600000006</v>
      </c>
      <c r="AF31" s="43">
        <v>666444.99</v>
      </c>
      <c r="AG31" s="43">
        <v>1359408.06</v>
      </c>
      <c r="AH31" s="43">
        <v>824514.73400000005</v>
      </c>
    </row>
    <row r="32" spans="1:34">
      <c r="B32" s="34" t="s">
        <v>272</v>
      </c>
      <c r="C32" s="30" t="s">
        <v>273</v>
      </c>
      <c r="D32" s="30" t="s">
        <v>274</v>
      </c>
      <c r="E32" s="43">
        <v>87259.103149999995</v>
      </c>
      <c r="F32" s="43">
        <v>110210.93460000001</v>
      </c>
      <c r="G32" s="43">
        <v>133287.18104999998</v>
      </c>
      <c r="H32" s="43">
        <v>144099.12293999997</v>
      </c>
      <c r="I32" s="43">
        <v>88587.644459999996</v>
      </c>
      <c r="J32" s="43">
        <v>110911.67956</v>
      </c>
      <c r="K32" s="43">
        <v>137059.14464000001</v>
      </c>
      <c r="L32" s="43">
        <v>152035.7225</v>
      </c>
      <c r="M32" s="43">
        <v>103572</v>
      </c>
      <c r="N32" s="43">
        <v>140302.60649999999</v>
      </c>
      <c r="O32" s="43">
        <v>168581.62555000003</v>
      </c>
      <c r="P32" s="43">
        <v>214833.47110662051</v>
      </c>
      <c r="Q32" s="43">
        <v>111665.287</v>
      </c>
      <c r="R32" s="43">
        <v>154521.24</v>
      </c>
      <c r="S32" s="43">
        <v>200717.96100000001</v>
      </c>
      <c r="T32" s="43">
        <v>281222.53700000001</v>
      </c>
      <c r="U32" s="43">
        <v>177672.296</v>
      </c>
      <c r="V32" s="43">
        <v>199673.51199999999</v>
      </c>
      <c r="W32" s="43">
        <v>232566.234</v>
      </c>
      <c r="X32" s="43">
        <v>266470.32799999998</v>
      </c>
      <c r="Y32" s="43">
        <v>158637.27499999999</v>
      </c>
      <c r="Z32" s="43">
        <v>203039.84599999999</v>
      </c>
      <c r="AA32" s="43">
        <v>249787.11300000001</v>
      </c>
      <c r="AB32" s="43">
        <v>314317.45899999997</v>
      </c>
      <c r="AC32" s="43">
        <v>195205.62100000001</v>
      </c>
      <c r="AD32" s="43">
        <v>216356.57500000001</v>
      </c>
      <c r="AE32" s="43">
        <v>264952.30800000002</v>
      </c>
      <c r="AF32" s="43">
        <v>304258.31699999998</v>
      </c>
      <c r="AG32" s="43">
        <v>173726.66200000001</v>
      </c>
      <c r="AH32" s="43">
        <v>212708.85699999999</v>
      </c>
    </row>
    <row r="33" spans="1:34">
      <c r="B33" s="34" t="s">
        <v>281</v>
      </c>
      <c r="C33" s="30" t="s">
        <v>282</v>
      </c>
      <c r="D33" s="30" t="s">
        <v>432</v>
      </c>
      <c r="E33" s="43">
        <v>59889.238560000005</v>
      </c>
      <c r="F33" s="43">
        <v>59865.887250000007</v>
      </c>
      <c r="G33" s="43">
        <v>63640.81244999999</v>
      </c>
      <c r="H33" s="43">
        <v>59922.5049</v>
      </c>
      <c r="I33" s="43">
        <v>67572.963640000002</v>
      </c>
      <c r="J33" s="43">
        <v>61050.818840000007</v>
      </c>
      <c r="K33" s="43">
        <v>62451.911280000008</v>
      </c>
      <c r="L33" s="43">
        <v>60851.360000000008</v>
      </c>
      <c r="M33" s="43">
        <v>63964</v>
      </c>
      <c r="N33" s="43">
        <v>63042.273000000008</v>
      </c>
      <c r="O33" s="43">
        <v>57923.601840000003</v>
      </c>
      <c r="P33" s="43">
        <v>58091.220979482081</v>
      </c>
      <c r="Q33" s="43">
        <v>58389.644999999997</v>
      </c>
      <c r="R33" s="43">
        <v>57617.762999999999</v>
      </c>
      <c r="S33" s="43">
        <v>60451.404000000002</v>
      </c>
      <c r="T33" s="43">
        <v>68756.853000000003</v>
      </c>
      <c r="U33" s="43">
        <v>67561.471999999994</v>
      </c>
      <c r="V33" s="43">
        <v>60423.775000000001</v>
      </c>
      <c r="W33" s="43">
        <v>52836.800000000003</v>
      </c>
      <c r="X33" s="43">
        <v>49471.207999999999</v>
      </c>
      <c r="Y33" s="43">
        <v>48106.665000000001</v>
      </c>
      <c r="Z33" s="43">
        <v>46792.008999999998</v>
      </c>
      <c r="AA33" s="43">
        <v>48274.968999999997</v>
      </c>
      <c r="AB33" s="43">
        <v>46552.694000000003</v>
      </c>
      <c r="AC33" s="43">
        <v>47118.735000000001</v>
      </c>
      <c r="AD33" s="43">
        <v>46956.019</v>
      </c>
      <c r="AE33" s="43">
        <v>44746.254999999997</v>
      </c>
      <c r="AF33" s="43">
        <v>45848.813999999998</v>
      </c>
      <c r="AG33" s="43">
        <v>44881.921000000002</v>
      </c>
      <c r="AH33" s="43">
        <v>43612.184000000001</v>
      </c>
    </row>
    <row r="34" spans="1:34">
      <c r="B34" s="34" t="s">
        <v>278</v>
      </c>
      <c r="C34" s="30" t="s">
        <v>279</v>
      </c>
      <c r="D34" s="30" t="s">
        <v>280</v>
      </c>
      <c r="E34" s="43">
        <v>39011.819519999997</v>
      </c>
      <c r="F34" s="43">
        <v>38740.521950000002</v>
      </c>
      <c r="G34" s="43">
        <v>43770.66315</v>
      </c>
      <c r="H34" s="43">
        <v>42104.69472</v>
      </c>
      <c r="I34" s="43">
        <v>40160.218699999998</v>
      </c>
      <c r="J34" s="43">
        <v>39012.72408</v>
      </c>
      <c r="K34" s="43">
        <v>40334.934639999999</v>
      </c>
      <c r="L34" s="43">
        <v>42758.652500000004</v>
      </c>
      <c r="M34" s="43">
        <v>43110</v>
      </c>
      <c r="N34" s="43">
        <v>43962.407999999996</v>
      </c>
      <c r="O34" s="43">
        <v>43137.679779999999</v>
      </c>
      <c r="P34" s="43">
        <v>43647.264705615773</v>
      </c>
      <c r="Q34" s="43">
        <v>41708.417000000001</v>
      </c>
      <c r="R34" s="43">
        <v>43297.754999999997</v>
      </c>
      <c r="S34" s="43">
        <v>52555.101999999999</v>
      </c>
      <c r="T34" s="43">
        <v>607739.51100000006</v>
      </c>
      <c r="U34" s="43">
        <v>655096.82900000003</v>
      </c>
      <c r="V34" s="43">
        <v>681799.53</v>
      </c>
      <c r="W34" s="43">
        <v>668043.73199999996</v>
      </c>
      <c r="X34" s="43">
        <v>805901.41500000004</v>
      </c>
      <c r="Y34" s="43">
        <v>859418.66899999999</v>
      </c>
      <c r="Z34" s="43">
        <v>899944.27300000004</v>
      </c>
      <c r="AA34" s="43">
        <v>885532.48400000005</v>
      </c>
      <c r="AB34" s="43">
        <v>808707.72100000002</v>
      </c>
      <c r="AC34" s="43">
        <v>894067.90800000005</v>
      </c>
      <c r="AD34" s="43">
        <v>859560.31599999999</v>
      </c>
      <c r="AE34" s="43">
        <v>841134.21299999999</v>
      </c>
      <c r="AF34" s="43">
        <v>846043.13199999998</v>
      </c>
      <c r="AG34" s="43">
        <v>825349.62199999997</v>
      </c>
      <c r="AH34" s="43">
        <v>891861.66200000001</v>
      </c>
    </row>
    <row r="35" spans="1:34">
      <c r="B35" s="34" t="s">
        <v>260</v>
      </c>
      <c r="C35" s="30" t="s">
        <v>433</v>
      </c>
      <c r="D35" s="30" t="s">
        <v>434</v>
      </c>
      <c r="E35" s="43">
        <v>1120.7008699999999</v>
      </c>
      <c r="F35" s="43">
        <v>1410.4947999999999</v>
      </c>
      <c r="G35" s="43">
        <v>1940.4171000000001</v>
      </c>
      <c r="H35" s="43">
        <v>1638.57</v>
      </c>
      <c r="I35" s="43">
        <v>1694.79772</v>
      </c>
      <c r="J35" s="43">
        <v>1472.4617600000001</v>
      </c>
      <c r="K35" s="43">
        <v>969.12024000000008</v>
      </c>
      <c r="L35" s="43">
        <v>933.6400000000001</v>
      </c>
      <c r="M35" s="43">
        <v>1012</v>
      </c>
      <c r="N35" s="43">
        <v>1124.55</v>
      </c>
      <c r="O35" s="43">
        <v>1140.0182299999999</v>
      </c>
      <c r="P35" s="43">
        <v>2839.2632582425317</v>
      </c>
      <c r="Q35" s="43">
        <v>3222.3209999999999</v>
      </c>
      <c r="R35" s="43">
        <v>2447.0430000000001</v>
      </c>
      <c r="S35" s="43">
        <v>2318.835</v>
      </c>
      <c r="T35" s="43">
        <v>2742.931</v>
      </c>
      <c r="U35" s="43">
        <v>4470.518</v>
      </c>
      <c r="V35" s="43">
        <v>5358.5320000000002</v>
      </c>
      <c r="W35" s="43">
        <v>4708.893</v>
      </c>
      <c r="X35" s="43">
        <v>4249.3190000000004</v>
      </c>
      <c r="Y35" s="43">
        <v>2391.556</v>
      </c>
      <c r="Z35" s="43">
        <v>4194.3789999999999</v>
      </c>
      <c r="AA35" s="43">
        <v>2842.7710000000002</v>
      </c>
      <c r="AB35" s="43">
        <v>2685.6419999999998</v>
      </c>
      <c r="AC35" s="43">
        <v>2690.0830000000001</v>
      </c>
      <c r="AD35" s="43">
        <v>2255.136</v>
      </c>
      <c r="AE35" s="43">
        <v>2123.4079999999999</v>
      </c>
      <c r="AF35" s="43">
        <v>1546.6120000000001</v>
      </c>
      <c r="AG35" s="43">
        <v>2543.6889999999999</v>
      </c>
      <c r="AH35" s="43">
        <v>1919.24</v>
      </c>
    </row>
    <row r="36" spans="1:34">
      <c r="B36" s="34" t="s">
        <v>275</v>
      </c>
      <c r="C36" s="30" t="s">
        <v>435</v>
      </c>
      <c r="D36" s="30" t="s">
        <v>436</v>
      </c>
      <c r="E36" s="43">
        <v>0</v>
      </c>
      <c r="F36" s="43">
        <v>0</v>
      </c>
      <c r="G36" s="43">
        <v>0</v>
      </c>
      <c r="H36" s="43">
        <v>0</v>
      </c>
      <c r="I36" s="43">
        <v>0</v>
      </c>
      <c r="J36" s="43">
        <v>0</v>
      </c>
      <c r="K36" s="43">
        <v>0</v>
      </c>
      <c r="L36" s="43">
        <v>356.97999999999996</v>
      </c>
      <c r="M36" s="43">
        <v>467</v>
      </c>
      <c r="N36" s="43">
        <v>1578.1185</v>
      </c>
      <c r="O36" s="43">
        <v>1220.0863999999999</v>
      </c>
      <c r="P36" s="43">
        <v>900.16664711732028</v>
      </c>
      <c r="Q36" s="43">
        <v>0</v>
      </c>
      <c r="R36" s="43">
        <v>0</v>
      </c>
      <c r="S36" s="43">
        <v>0</v>
      </c>
      <c r="T36" s="43">
        <v>0</v>
      </c>
      <c r="U36" s="43">
        <v>0</v>
      </c>
      <c r="V36" s="43">
        <v>0</v>
      </c>
      <c r="W36" s="43">
        <v>0</v>
      </c>
      <c r="X36" s="43">
        <v>1401.607</v>
      </c>
      <c r="Y36" s="43">
        <v>126982.675</v>
      </c>
      <c r="Z36" s="43">
        <v>161.03299999999999</v>
      </c>
      <c r="AA36" s="43">
        <v>211.94399999999999</v>
      </c>
      <c r="AB36" s="43">
        <v>6953.8540000000003</v>
      </c>
      <c r="AC36" s="43">
        <v>5393.8509999999997</v>
      </c>
      <c r="AD36" s="43">
        <v>5687.549</v>
      </c>
      <c r="AE36" s="43">
        <v>6371.3789999999999</v>
      </c>
      <c r="AF36" s="43">
        <v>0</v>
      </c>
      <c r="AG36" s="43">
        <v>0</v>
      </c>
      <c r="AH36" s="43">
        <v>0</v>
      </c>
    </row>
    <row r="37" spans="1:34" s="35" customFormat="1">
      <c r="A37" s="74"/>
      <c r="B37" s="74"/>
      <c r="C37" s="73" t="s">
        <v>291</v>
      </c>
      <c r="D37" s="73" t="s">
        <v>292</v>
      </c>
      <c r="E37" s="79">
        <v>12574797.126120001</v>
      </c>
      <c r="F37" s="79">
        <v>12121199.262250001</v>
      </c>
      <c r="G37" s="79">
        <v>12934785.6141</v>
      </c>
      <c r="H37" s="79">
        <v>11862742.120439999</v>
      </c>
      <c r="I37" s="79">
        <v>13513250.675260004</v>
      </c>
      <c r="J37" s="79">
        <v>10479420.195200002</v>
      </c>
      <c r="K37" s="79">
        <v>10491560.49216</v>
      </c>
      <c r="L37" s="79">
        <v>10377652.307499999</v>
      </c>
      <c r="M37" s="79">
        <v>10651065</v>
      </c>
      <c r="N37" s="79">
        <v>10595922.435000001</v>
      </c>
      <c r="O37" s="79">
        <v>10359048.259949999</v>
      </c>
      <c r="P37" s="79">
        <v>10570948.954672752</v>
      </c>
      <c r="Q37" s="79">
        <v>10373425.006999999</v>
      </c>
      <c r="R37" s="79">
        <v>10331573.903000001</v>
      </c>
      <c r="S37" s="79">
        <v>11062963.168</v>
      </c>
      <c r="T37" s="79">
        <v>18176838.877000008</v>
      </c>
      <c r="U37" s="79">
        <v>19111669.050999999</v>
      </c>
      <c r="V37" s="79">
        <v>18279932.419999998</v>
      </c>
      <c r="W37" s="79">
        <v>18247765.069000002</v>
      </c>
      <c r="X37" s="79">
        <v>19429989.335999999</v>
      </c>
      <c r="Y37" s="79">
        <v>20651634.886999998</v>
      </c>
      <c r="Z37" s="79">
        <v>21378138.414999999</v>
      </c>
      <c r="AA37" s="79">
        <v>23178504.610000003</v>
      </c>
      <c r="AB37" s="79">
        <v>24258738.759999998</v>
      </c>
      <c r="AC37" s="79">
        <v>24949977.802999999</v>
      </c>
      <c r="AD37" s="79">
        <v>25769175.829</v>
      </c>
      <c r="AE37" s="79">
        <v>26346071.113999996</v>
      </c>
      <c r="AF37" s="79">
        <v>28715811.114999995</v>
      </c>
      <c r="AG37" s="79">
        <v>29580040.993000004</v>
      </c>
      <c r="AH37" s="79">
        <v>30091559.571000002</v>
      </c>
    </row>
    <row r="38" spans="1:34">
      <c r="B38" s="34" t="s">
        <v>437</v>
      </c>
      <c r="C38" s="30" t="s">
        <v>438</v>
      </c>
      <c r="D38" s="30" t="s">
        <v>439</v>
      </c>
      <c r="E38" s="43">
        <v>9056097.9993700013</v>
      </c>
      <c r="F38" s="43">
        <v>9281254.5355400015</v>
      </c>
      <c r="G38" s="43">
        <v>9827336.2940999996</v>
      </c>
      <c r="H38" s="43">
        <v>9057772.4516399987</v>
      </c>
      <c r="I38" s="43">
        <v>9321659.1141800005</v>
      </c>
      <c r="J38" s="43">
        <v>9146353.9859999996</v>
      </c>
      <c r="K38" s="43">
        <v>9479757.6425199993</v>
      </c>
      <c r="L38" s="43">
        <v>9494655.4124999996</v>
      </c>
      <c r="M38" s="43">
        <v>9804221</v>
      </c>
      <c r="N38" s="43">
        <v>10038126.8925</v>
      </c>
      <c r="O38" s="43">
        <v>9875234.4363400005</v>
      </c>
      <c r="P38" s="43">
        <v>10172811.221808121</v>
      </c>
      <c r="Q38" s="43">
        <v>9867014.7599999998</v>
      </c>
      <c r="R38" s="43">
        <v>10071813.401000001</v>
      </c>
      <c r="S38" s="43">
        <v>10939371.182</v>
      </c>
      <c r="T38" s="43">
        <v>12488115.797</v>
      </c>
      <c r="U38" s="43">
        <v>12654130.017999999</v>
      </c>
      <c r="V38" s="43">
        <v>11912976.497</v>
      </c>
      <c r="W38" s="43">
        <v>10984313.495999999</v>
      </c>
      <c r="X38" s="43">
        <v>10523571.534</v>
      </c>
      <c r="Y38" s="43">
        <v>10138073.902000001</v>
      </c>
      <c r="Z38" s="43">
        <v>10830030.218</v>
      </c>
      <c r="AA38" s="43">
        <v>11472344.882999999</v>
      </c>
      <c r="AB38" s="43">
        <v>11180441.902000001</v>
      </c>
      <c r="AC38" s="43">
        <v>10670315.416999999</v>
      </c>
      <c r="AD38" s="43">
        <v>11119794.141000001</v>
      </c>
      <c r="AE38" s="43">
        <v>11221941.766000001</v>
      </c>
      <c r="AF38" s="43">
        <v>11253776.632999999</v>
      </c>
      <c r="AG38" s="43">
        <v>10429911.165999999</v>
      </c>
      <c r="AH38" s="43">
        <v>10449482.984999999</v>
      </c>
    </row>
    <row r="39" spans="1:34">
      <c r="B39" s="34" t="s">
        <v>440</v>
      </c>
      <c r="C39" s="30" t="s">
        <v>441</v>
      </c>
      <c r="D39" s="30" t="s">
        <v>442</v>
      </c>
      <c r="E39" s="43">
        <v>9254.5128499999992</v>
      </c>
      <c r="F39" s="43">
        <v>8857.2662099999998</v>
      </c>
      <c r="G39" s="43">
        <v>9316.0885499999986</v>
      </c>
      <c r="H39" s="43">
        <v>8736.855239999999</v>
      </c>
      <c r="I39" s="43">
        <v>9252.4602799999993</v>
      </c>
      <c r="J39" s="43">
        <v>9266.742760000001</v>
      </c>
      <c r="K39" s="43">
        <v>9762.5717200000017</v>
      </c>
      <c r="L39" s="43">
        <v>9010.3125</v>
      </c>
      <c r="M39" s="43">
        <v>9715</v>
      </c>
      <c r="N39" s="43">
        <v>9506.1959999999999</v>
      </c>
      <c r="O39" s="43">
        <v>9093.4564499999997</v>
      </c>
      <c r="P39" s="43">
        <v>8504.0266490992726</v>
      </c>
      <c r="Q39" s="43">
        <v>8842.2420000000002</v>
      </c>
      <c r="R39" s="43">
        <v>8331.2929999999997</v>
      </c>
      <c r="S39" s="43">
        <v>9174.8729999999996</v>
      </c>
      <c r="T39" s="43">
        <v>1206434.5390000001</v>
      </c>
      <c r="U39" s="43">
        <v>1260309.564</v>
      </c>
      <c r="V39" s="43">
        <v>1298554.71</v>
      </c>
      <c r="W39" s="43">
        <v>1273757.318</v>
      </c>
      <c r="X39" s="43">
        <v>1324386.561</v>
      </c>
      <c r="Y39" s="43">
        <v>1317562.3759999999</v>
      </c>
      <c r="Z39" s="43">
        <v>1356449.666</v>
      </c>
      <c r="AA39" s="43">
        <v>1366970.0090000001</v>
      </c>
      <c r="AB39" s="43">
        <v>1308256.1499999999</v>
      </c>
      <c r="AC39" s="43">
        <v>1318599.997</v>
      </c>
      <c r="AD39" s="43">
        <v>1402814.6029999999</v>
      </c>
      <c r="AE39" s="43">
        <v>1498111.075</v>
      </c>
      <c r="AF39" s="43">
        <v>1322196.8019999999</v>
      </c>
      <c r="AG39" s="43">
        <v>1296431.8160000001</v>
      </c>
      <c r="AH39" s="43">
        <v>1391704.504</v>
      </c>
    </row>
    <row r="40" spans="1:34" s="35" customFormat="1">
      <c r="A40" s="74"/>
      <c r="B40" s="74"/>
      <c r="C40" s="73" t="s">
        <v>294</v>
      </c>
      <c r="D40" s="73" t="s">
        <v>295</v>
      </c>
      <c r="E40" s="79">
        <v>9065352.5122200008</v>
      </c>
      <c r="F40" s="79">
        <v>9290111.8017500006</v>
      </c>
      <c r="G40" s="79">
        <v>9836652.3826499991</v>
      </c>
      <c r="H40" s="79">
        <v>9066509.3068799991</v>
      </c>
      <c r="I40" s="79">
        <v>9330911.5744599998</v>
      </c>
      <c r="J40" s="79">
        <v>9155620.7287600003</v>
      </c>
      <c r="K40" s="79">
        <v>9489520.2142399997</v>
      </c>
      <c r="L40" s="79">
        <v>9503665.7249999996</v>
      </c>
      <c r="M40" s="79">
        <v>9813936</v>
      </c>
      <c r="N40" s="79">
        <v>10047633.088500001</v>
      </c>
      <c r="O40" s="79">
        <v>9884327.8927900009</v>
      </c>
      <c r="P40" s="79">
        <v>10181315.248457219</v>
      </c>
      <c r="Q40" s="79">
        <v>9875857.0020000003</v>
      </c>
      <c r="R40" s="79">
        <v>10080144.694</v>
      </c>
      <c r="S40" s="79">
        <v>10948546.055</v>
      </c>
      <c r="T40" s="79">
        <v>13694550.336000001</v>
      </c>
      <c r="U40" s="79">
        <v>13914439.581999999</v>
      </c>
      <c r="V40" s="79">
        <v>13211531.206999999</v>
      </c>
      <c r="W40" s="79">
        <v>12258070.813999999</v>
      </c>
      <c r="X40" s="79">
        <v>11847958.095000001</v>
      </c>
      <c r="Y40" s="79">
        <v>11455636.278000001</v>
      </c>
      <c r="Z40" s="79">
        <v>12186479.884</v>
      </c>
      <c r="AA40" s="79">
        <v>12839314.891999999</v>
      </c>
      <c r="AB40" s="79">
        <v>12488698.052000001</v>
      </c>
      <c r="AC40" s="79">
        <v>11988915.413999999</v>
      </c>
      <c r="AD40" s="79">
        <v>12522608.744000001</v>
      </c>
      <c r="AE40" s="79">
        <v>12720052.841</v>
      </c>
      <c r="AF40" s="79">
        <v>12575973.434999999</v>
      </c>
      <c r="AG40" s="79">
        <v>11726342.981999999</v>
      </c>
      <c r="AH40" s="79">
        <v>11841187.489</v>
      </c>
    </row>
    <row r="41" spans="1:34" s="35" customFormat="1">
      <c r="A41" s="74"/>
      <c r="B41" s="74"/>
      <c r="C41" s="73" t="s">
        <v>443</v>
      </c>
      <c r="D41" s="73" t="s">
        <v>444</v>
      </c>
      <c r="E41" s="79">
        <v>21640149.638340004</v>
      </c>
      <c r="F41" s="79">
        <v>21411311.064000003</v>
      </c>
      <c r="G41" s="79">
        <v>22771437.996750001</v>
      </c>
      <c r="H41" s="79">
        <v>20929251.42732</v>
      </c>
      <c r="I41" s="79">
        <v>22844162.249720003</v>
      </c>
      <c r="J41" s="79">
        <v>19635040.92396</v>
      </c>
      <c r="K41" s="79">
        <v>19981080.7064</v>
      </c>
      <c r="L41" s="79">
        <v>19881318.032499999</v>
      </c>
      <c r="M41" s="79">
        <v>20465002</v>
      </c>
      <c r="N41" s="79">
        <v>20643555.523499999</v>
      </c>
      <c r="O41" s="79">
        <v>20243376.152739998</v>
      </c>
      <c r="P41" s="79">
        <v>20752264.20312997</v>
      </c>
      <c r="Q41" s="79">
        <v>20249282.009</v>
      </c>
      <c r="R41" s="79">
        <v>20411718.597000003</v>
      </c>
      <c r="S41" s="79">
        <v>22011509.222999997</v>
      </c>
      <c r="T41" s="79">
        <v>31871389.213000007</v>
      </c>
      <c r="U41" s="79">
        <v>33026108.632999998</v>
      </c>
      <c r="V41" s="79">
        <v>31491463.626999997</v>
      </c>
      <c r="W41" s="79">
        <v>30505835.883000001</v>
      </c>
      <c r="X41" s="79">
        <v>31277947.431000002</v>
      </c>
      <c r="Y41" s="79">
        <v>32107271.164999999</v>
      </c>
      <c r="Z41" s="79">
        <v>33564618.298999995</v>
      </c>
      <c r="AA41" s="79">
        <v>36017819.502000004</v>
      </c>
      <c r="AB41" s="79">
        <v>36747436.811999999</v>
      </c>
      <c r="AC41" s="79">
        <v>36938893.217</v>
      </c>
      <c r="AD41" s="79">
        <v>38291784.572999999</v>
      </c>
      <c r="AE41" s="79">
        <v>39066123.954999998</v>
      </c>
      <c r="AF41" s="79">
        <v>41291784.549999997</v>
      </c>
      <c r="AG41" s="79">
        <v>41306383.975000001</v>
      </c>
      <c r="AH41" s="79">
        <v>41932747.060000002</v>
      </c>
    </row>
    <row r="42" spans="1:34">
      <c r="E42" s="40"/>
      <c r="F42" s="40"/>
      <c r="G42" s="40"/>
      <c r="H42" s="40"/>
      <c r="I42" s="40"/>
      <c r="J42" s="40"/>
      <c r="K42" s="40"/>
      <c r="L42" s="40"/>
      <c r="M42" s="40"/>
      <c r="N42" s="40"/>
      <c r="O42" s="40"/>
      <c r="P42" s="40"/>
    </row>
    <row r="43" spans="1:34" s="34" customFormat="1">
      <c r="D43" s="78" t="s">
        <v>75</v>
      </c>
      <c r="E43" s="78">
        <v>3.2</v>
      </c>
      <c r="F43" s="78">
        <v>-3.2</v>
      </c>
      <c r="G43" s="78">
        <v>0</v>
      </c>
      <c r="H43" s="78">
        <v>0</v>
      </c>
      <c r="I43" s="78">
        <v>0</v>
      </c>
      <c r="J43" s="78">
        <v>0</v>
      </c>
      <c r="K43" s="78">
        <v>0</v>
      </c>
      <c r="L43" s="78">
        <v>0</v>
      </c>
      <c r="M43" s="78">
        <v>-3</v>
      </c>
      <c r="N43" s="78">
        <v>0</v>
      </c>
      <c r="O43" s="78">
        <v>0</v>
      </c>
      <c r="P43" s="78">
        <v>0</v>
      </c>
      <c r="Q43" s="78">
        <v>0</v>
      </c>
      <c r="R43" s="78">
        <v>0</v>
      </c>
      <c r="S43" s="78">
        <v>0</v>
      </c>
      <c r="T43" s="78">
        <v>0</v>
      </c>
      <c r="U43" s="78">
        <v>0</v>
      </c>
      <c r="V43" s="78">
        <v>0</v>
      </c>
      <c r="W43" s="78">
        <v>0</v>
      </c>
      <c r="X43" s="78">
        <v>0</v>
      </c>
      <c r="Y43" s="78">
        <v>0</v>
      </c>
      <c r="Z43" s="78">
        <v>0</v>
      </c>
      <c r="AA43" s="78">
        <v>0</v>
      </c>
      <c r="AB43" s="78">
        <v>0</v>
      </c>
      <c r="AC43" s="78">
        <v>0</v>
      </c>
      <c r="AD43" s="78">
        <v>0</v>
      </c>
      <c r="AE43" s="78">
        <v>0</v>
      </c>
      <c r="AF43" s="78">
        <v>0.1</v>
      </c>
      <c r="AG43" s="78">
        <v>0.1</v>
      </c>
      <c r="AH43" s="78">
        <v>0.1</v>
      </c>
    </row>
  </sheetData>
  <pageMargins left="0.7" right="0.7" top="0.75" bottom="0.75" header="0.3" footer="0.3"/>
  <pageSetup orientation="portrait" verticalDpi="599"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F9891-90F6-43D0-89A0-C61952EA8E0A}">
  <sheetPr codeName="Hoja9">
    <tabColor theme="4" tint="-0.499984740745262"/>
  </sheetPr>
  <dimension ref="A2:AH109"/>
  <sheetViews>
    <sheetView showGridLines="0" zoomScaleNormal="100" workbookViewId="0">
      <pane xSplit="3" ySplit="8" topLeftCell="AE80" activePane="bottomRight" state="frozen"/>
      <selection pane="bottomRight" activeCell="AI1" sqref="AI1:XFD1048576"/>
      <selection pane="bottomLeft" activeCell="A9" sqref="A9"/>
      <selection pane="topRight" activeCell="D1" sqref="D1"/>
    </sheetView>
  </sheetViews>
  <sheetFormatPr defaultColWidth="11.5" defaultRowHeight="14.1"/>
  <cols>
    <col min="1" max="1" width="8.75" style="28" customWidth="1"/>
    <col min="2" max="3" width="42.75" style="28" customWidth="1"/>
    <col min="4" max="10" width="11.625" style="28" customWidth="1"/>
    <col min="11" max="11" width="12.625" style="28" customWidth="1"/>
    <col min="12" max="15" width="11.625" style="28" customWidth="1"/>
    <col min="16" max="30" width="13.375" style="28" customWidth="1"/>
    <col min="31" max="33" width="13.25" style="28" customWidth="1"/>
    <col min="34" max="16384" width="11.5" style="28"/>
  </cols>
  <sheetData>
    <row r="2" spans="1:33">
      <c r="B2" s="122" t="s">
        <v>394</v>
      </c>
      <c r="C2" s="122" t="s">
        <v>394</v>
      </c>
    </row>
    <row r="3" spans="1:33">
      <c r="B3" s="124" t="s">
        <v>445</v>
      </c>
      <c r="C3" s="124" t="s">
        <v>445</v>
      </c>
    </row>
    <row r="4" spans="1:33">
      <c r="B4" s="126" t="s">
        <v>122</v>
      </c>
      <c r="C4" s="126" t="s">
        <v>123</v>
      </c>
    </row>
    <row r="5" spans="1:33">
      <c r="B5" s="36"/>
      <c r="C5" s="36"/>
    </row>
    <row r="6" spans="1:33">
      <c r="A6" s="95"/>
      <c r="B6" s="96" t="s">
        <v>446</v>
      </c>
      <c r="C6" s="96" t="s">
        <v>447</v>
      </c>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row>
    <row r="7" spans="1:33" ht="14.45" thickBot="1"/>
    <row r="8" spans="1:33" ht="15" thickTop="1" thickBot="1">
      <c r="B8" s="58" t="s">
        <v>448</v>
      </c>
      <c r="C8" s="58" t="s">
        <v>449</v>
      </c>
      <c r="D8" s="98">
        <v>43555</v>
      </c>
      <c r="E8" s="98">
        <v>43646</v>
      </c>
      <c r="F8" s="98">
        <v>43738</v>
      </c>
      <c r="G8" s="98">
        <v>43830</v>
      </c>
      <c r="H8" s="98">
        <v>43921</v>
      </c>
      <c r="I8" s="98">
        <v>44012</v>
      </c>
      <c r="J8" s="98">
        <v>44104</v>
      </c>
      <c r="K8" s="98">
        <v>44196</v>
      </c>
      <c r="L8" s="98">
        <v>44286</v>
      </c>
      <c r="M8" s="98">
        <v>44377</v>
      </c>
      <c r="N8" s="98">
        <v>44469</v>
      </c>
      <c r="O8" s="98">
        <v>44561</v>
      </c>
      <c r="P8" s="98">
        <v>44651</v>
      </c>
      <c r="Q8" s="98">
        <v>44742</v>
      </c>
      <c r="R8" s="98">
        <v>44834</v>
      </c>
      <c r="S8" s="98">
        <v>44926</v>
      </c>
      <c r="T8" s="98">
        <v>45016</v>
      </c>
      <c r="U8" s="98">
        <v>45107</v>
      </c>
      <c r="V8" s="98">
        <v>45199</v>
      </c>
      <c r="W8" s="98">
        <v>45291</v>
      </c>
      <c r="X8" s="98">
        <v>45382</v>
      </c>
      <c r="Y8" s="98">
        <v>45473</v>
      </c>
      <c r="Z8" s="98">
        <v>45565</v>
      </c>
      <c r="AA8" s="98">
        <v>45657</v>
      </c>
      <c r="AB8" s="98">
        <v>45747</v>
      </c>
      <c r="AC8" s="98">
        <v>45838</v>
      </c>
      <c r="AD8" s="98">
        <v>45930</v>
      </c>
      <c r="AE8" s="98">
        <v>46022</v>
      </c>
      <c r="AF8" s="98">
        <v>46112</v>
      </c>
      <c r="AG8" s="98">
        <v>46203</v>
      </c>
    </row>
    <row r="9" spans="1:33" ht="14.45" thickTop="1">
      <c r="B9" s="59" t="s">
        <v>450</v>
      </c>
      <c r="C9" s="59" t="s">
        <v>450</v>
      </c>
      <c r="D9" s="60">
        <v>1.4200000000000001E-2</v>
      </c>
      <c r="E9" s="60">
        <v>1.4200000000000001E-2</v>
      </c>
      <c r="F9" s="60">
        <v>1.4200000000000001E-2</v>
      </c>
      <c r="G9" s="60">
        <v>1.4200000000000001E-2</v>
      </c>
      <c r="H9" s="60">
        <v>1.41E-2</v>
      </c>
      <c r="I9" s="60">
        <v>1.44E-2</v>
      </c>
      <c r="J9" s="60">
        <v>1.44E-2</v>
      </c>
      <c r="K9" s="60">
        <v>1.44E-2</v>
      </c>
      <c r="L9" s="60">
        <v>1.44E-2</v>
      </c>
      <c r="M9" s="60">
        <v>1.44E-2</v>
      </c>
      <c r="N9" s="60">
        <v>1.44E-2</v>
      </c>
      <c r="O9" s="60">
        <v>1.4276797162448307E-2</v>
      </c>
      <c r="P9" s="60">
        <v>1.40522806E-2</v>
      </c>
      <c r="Q9" s="60">
        <v>1.4428042645844427E-2</v>
      </c>
      <c r="R9" s="60">
        <v>1.4428042645844427E-2</v>
      </c>
      <c r="S9" s="60">
        <v>1.4428042645844427E-2</v>
      </c>
      <c r="T9" s="60">
        <v>1.4427344583748745E-2</v>
      </c>
      <c r="U9" s="60">
        <v>1.4427344583748745E-2</v>
      </c>
      <c r="V9" s="60">
        <v>1.4361135579695936E-2</v>
      </c>
      <c r="W9" s="60">
        <v>1.4397301800716985E-2</v>
      </c>
      <c r="X9" s="60">
        <v>1.4386990286253386E-2</v>
      </c>
      <c r="Y9" s="60">
        <v>1.4529506497550915E-2</v>
      </c>
      <c r="Z9" s="60">
        <v>1.4440813933140919E-2</v>
      </c>
      <c r="AA9" s="60">
        <v>1.4394887916840968E-2</v>
      </c>
      <c r="AB9" s="60">
        <v>1.44E-2</v>
      </c>
      <c r="AC9" s="60">
        <v>1.44E-2</v>
      </c>
      <c r="AD9" s="60">
        <v>1.4318941718323645E-2</v>
      </c>
      <c r="AE9" s="60">
        <v>1.44E-2</v>
      </c>
      <c r="AF9" s="60">
        <v>1.431812141226904E-2</v>
      </c>
      <c r="AG9" s="60">
        <v>1.4253483433401347E-2</v>
      </c>
    </row>
    <row r="10" spans="1:33">
      <c r="B10" s="59" t="s">
        <v>451</v>
      </c>
      <c r="C10" s="59" t="s">
        <v>452</v>
      </c>
      <c r="D10" s="60">
        <v>9.1999999999999998E-3</v>
      </c>
      <c r="E10" s="60">
        <v>9.9000000000000008E-3</v>
      </c>
      <c r="F10" s="60">
        <v>9.9000000000000008E-3</v>
      </c>
      <c r="G10" s="60">
        <v>9.9000000000000008E-3</v>
      </c>
      <c r="H10" s="60">
        <v>9.1999999999999998E-3</v>
      </c>
      <c r="I10" s="60">
        <v>9.1999999999999998E-3</v>
      </c>
      <c r="J10" s="60">
        <v>9.1999999999999998E-3</v>
      </c>
      <c r="K10" s="60">
        <v>9.1999999999999998E-3</v>
      </c>
      <c r="L10" s="60">
        <v>8.3000000000000001E-3</v>
      </c>
      <c r="M10" s="60">
        <v>8.3000000000000001E-3</v>
      </c>
      <c r="N10" s="60">
        <v>8.3000000000000001E-3</v>
      </c>
      <c r="O10" s="60">
        <v>8.3000000000000001E-3</v>
      </c>
      <c r="P10" s="60">
        <v>9.1999999999999998E-3</v>
      </c>
      <c r="Q10" s="60">
        <v>5.7000000000000002E-3</v>
      </c>
      <c r="R10" s="60">
        <v>5.7000000000000002E-3</v>
      </c>
      <c r="S10" s="60">
        <v>5.7000000000000002E-3</v>
      </c>
      <c r="T10" s="60">
        <v>5.7000000000000002E-3</v>
      </c>
      <c r="U10" s="60">
        <v>5.7000000000000002E-3</v>
      </c>
      <c r="V10" s="60">
        <v>5.7000000000000002E-3</v>
      </c>
      <c r="W10" s="60">
        <v>5.7000000000000002E-3</v>
      </c>
      <c r="X10" s="60">
        <v>5.7000000000000002E-3</v>
      </c>
      <c r="Y10" s="60">
        <v>5.7000000000000002E-3</v>
      </c>
      <c r="Z10" s="60">
        <v>5.7000000000000002E-3</v>
      </c>
      <c r="AA10" s="60">
        <v>5.7000000000000002E-3</v>
      </c>
      <c r="AB10" s="60">
        <v>5.4999999999999997E-3</v>
      </c>
      <c r="AC10" s="60">
        <v>5.4999999999999997E-3</v>
      </c>
      <c r="AD10" s="60">
        <v>5.4999999999999997E-3</v>
      </c>
      <c r="AE10" s="60">
        <v>5.4999999999999997E-3</v>
      </c>
      <c r="AF10" s="60">
        <v>5.4000000000000003E-3</v>
      </c>
      <c r="AG10" s="60">
        <v>5.4000000000000003E-3</v>
      </c>
    </row>
    <row r="11" spans="1:33">
      <c r="B11" s="59" t="s">
        <v>453</v>
      </c>
      <c r="C11" s="59" t="s">
        <v>454</v>
      </c>
      <c r="D11" s="60">
        <v>1.55E-2</v>
      </c>
      <c r="E11" s="60">
        <v>1.55E-2</v>
      </c>
      <c r="F11" s="60">
        <v>1.55E-2</v>
      </c>
      <c r="G11" s="60">
        <v>1.55E-2</v>
      </c>
      <c r="H11" s="60">
        <v>1.55E-2</v>
      </c>
      <c r="I11" s="60">
        <v>1.55E-2</v>
      </c>
      <c r="J11" s="60">
        <v>1.55E-2</v>
      </c>
      <c r="K11" s="60">
        <v>1.55E-2</v>
      </c>
      <c r="L11" s="60">
        <v>1.55E-2</v>
      </c>
      <c r="M11" s="60">
        <v>1.55E-2</v>
      </c>
      <c r="N11" s="60">
        <v>1.55E-2</v>
      </c>
      <c r="O11" s="60">
        <v>1.55E-2</v>
      </c>
      <c r="P11" s="60">
        <v>1.55E-2</v>
      </c>
      <c r="Q11" s="60">
        <v>1.55E-2</v>
      </c>
      <c r="R11" s="60">
        <v>1.55E-2</v>
      </c>
      <c r="S11" s="60">
        <v>1.55E-2</v>
      </c>
      <c r="T11" s="60">
        <v>1.55E-2</v>
      </c>
      <c r="U11" s="60">
        <v>1.55E-2</v>
      </c>
      <c r="V11" s="60">
        <v>1.55E-2</v>
      </c>
      <c r="W11" s="60">
        <v>1.55E-2</v>
      </c>
      <c r="X11" s="60">
        <v>1.55E-2</v>
      </c>
      <c r="Y11" s="60">
        <v>1.55E-2</v>
      </c>
      <c r="Z11" s="60">
        <v>1.55E-2</v>
      </c>
      <c r="AA11" s="60">
        <v>1.55E-2</v>
      </c>
      <c r="AB11" s="60">
        <v>1.55E-2</v>
      </c>
      <c r="AC11" s="60">
        <v>1.55E-2</v>
      </c>
      <c r="AD11" s="60">
        <v>1.55E-2</v>
      </c>
      <c r="AE11" s="60">
        <v>1.55E-2</v>
      </c>
      <c r="AF11" s="60">
        <v>1.55E-2</v>
      </c>
      <c r="AG11" s="60">
        <v>1.55E-2</v>
      </c>
    </row>
    <row r="12" spans="1:33">
      <c r="B12" s="59" t="s">
        <v>455</v>
      </c>
      <c r="C12" s="59" t="s">
        <v>456</v>
      </c>
      <c r="D12" s="60"/>
      <c r="E12" s="60"/>
      <c r="F12" s="60"/>
      <c r="G12" s="60"/>
      <c r="H12" s="60"/>
      <c r="I12" s="60"/>
      <c r="J12" s="60"/>
      <c r="K12" s="60"/>
      <c r="L12" s="60"/>
      <c r="M12" s="60"/>
      <c r="N12" s="60"/>
      <c r="O12" s="60"/>
      <c r="P12" s="60">
        <v>7.9000000000000008E-3</v>
      </c>
      <c r="Q12" s="60">
        <v>7.9000000000000008E-3</v>
      </c>
      <c r="R12" s="60">
        <v>7.9000000000000008E-3</v>
      </c>
      <c r="S12" s="60">
        <v>7.9000000000000008E-3</v>
      </c>
      <c r="T12" s="60">
        <v>7.9000000000000008E-3</v>
      </c>
      <c r="U12" s="60">
        <v>7.9000000000000008E-3</v>
      </c>
      <c r="V12" s="60">
        <v>7.9000000000000008E-3</v>
      </c>
      <c r="W12" s="60">
        <v>7.7999999999999996E-3</v>
      </c>
      <c r="X12" s="60">
        <v>7.7999999999999996E-3</v>
      </c>
      <c r="Y12" s="60">
        <v>7.7999999999999996E-3</v>
      </c>
      <c r="Z12" s="60">
        <v>7.7999999999999996E-3</v>
      </c>
      <c r="AA12" s="60">
        <v>7.7999999999999996E-3</v>
      </c>
      <c r="AB12" s="60">
        <v>7.7999999999999996E-3</v>
      </c>
      <c r="AC12" s="60">
        <v>7.7999999999999996E-3</v>
      </c>
      <c r="AD12" s="60">
        <v>7.7999999999999996E-3</v>
      </c>
      <c r="AE12" s="60">
        <v>7.7999999999999996E-3</v>
      </c>
      <c r="AF12" s="60">
        <v>7.7999999999999996E-3</v>
      </c>
      <c r="AG12" s="60">
        <v>7.7999999999999996E-3</v>
      </c>
    </row>
    <row r="13" spans="1:33">
      <c r="B13" s="59" t="s">
        <v>457</v>
      </c>
      <c r="C13" s="59" t="s">
        <v>457</v>
      </c>
      <c r="D13" s="60">
        <v>1.14E-2</v>
      </c>
      <c r="E13" s="60">
        <v>1.26E-2</v>
      </c>
      <c r="F13" s="60">
        <v>1.26E-2</v>
      </c>
      <c r="G13" s="60">
        <v>1.26E-2</v>
      </c>
      <c r="H13" s="60">
        <v>1.14E-2</v>
      </c>
      <c r="I13" s="60">
        <v>9.9000000000000008E-3</v>
      </c>
      <c r="J13" s="60">
        <v>9.9000000000000008E-3</v>
      </c>
      <c r="K13" s="60">
        <v>9.9000000000000008E-3</v>
      </c>
      <c r="L13" s="60">
        <v>9.9000000000000008E-3</v>
      </c>
      <c r="M13" s="60">
        <v>9.9000000000000008E-3</v>
      </c>
      <c r="N13" s="60">
        <v>9.9000000000000008E-3</v>
      </c>
      <c r="O13" s="60">
        <v>9.8999999999999991E-3</v>
      </c>
      <c r="P13" s="60">
        <v>9.9000000000000008E-3</v>
      </c>
      <c r="Q13" s="60">
        <v>9.6749999999999996E-3</v>
      </c>
      <c r="R13" s="60">
        <v>7.9000000000000008E-3</v>
      </c>
      <c r="S13" s="60">
        <v>9.6749999999999996E-3</v>
      </c>
      <c r="T13" s="60">
        <v>9.6749999999999996E-3</v>
      </c>
      <c r="U13" s="60">
        <v>9.6749999999999996E-3</v>
      </c>
      <c r="V13" s="60">
        <v>9.9000000000000008E-3</v>
      </c>
      <c r="W13" s="60">
        <v>9.4649999999999995E-3</v>
      </c>
      <c r="X13" s="60">
        <v>9.2849999999999999E-3</v>
      </c>
      <c r="Y13" s="60">
        <v>9.2700000000000005E-3</v>
      </c>
      <c r="Z13" s="60">
        <v>9.0749999999999997E-3</v>
      </c>
      <c r="AA13" s="60">
        <v>9.0449999999999992E-3</v>
      </c>
      <c r="AB13" s="60">
        <v>8.8649999999999996E-3</v>
      </c>
      <c r="AC13" s="60">
        <v>8.8649999999999996E-3</v>
      </c>
      <c r="AD13" s="60">
        <v>8.8500000000000002E-3</v>
      </c>
      <c r="AE13" s="60">
        <v>8.8350000000000008E-3</v>
      </c>
      <c r="AF13" s="60">
        <v>8.7299999999999999E-3</v>
      </c>
      <c r="AG13" s="60">
        <v>8.6250000000000007E-3</v>
      </c>
    </row>
    <row r="14" spans="1:33">
      <c r="B14" s="61"/>
      <c r="C14" s="61"/>
    </row>
    <row r="15" spans="1:33" ht="14.45" thickBot="1">
      <c r="B15" s="61" t="s">
        <v>458</v>
      </c>
      <c r="C15" s="61"/>
    </row>
    <row r="16" spans="1:33" ht="15" thickTop="1" thickBot="1">
      <c r="B16" s="58" t="s">
        <v>459</v>
      </c>
      <c r="C16" s="58" t="s">
        <v>460</v>
      </c>
      <c r="D16" s="98">
        <v>43555</v>
      </c>
      <c r="E16" s="98">
        <v>43646</v>
      </c>
      <c r="F16" s="98">
        <v>43738</v>
      </c>
      <c r="G16" s="98">
        <v>43830</v>
      </c>
      <c r="H16" s="98">
        <v>43921</v>
      </c>
      <c r="I16" s="98">
        <v>44012</v>
      </c>
      <c r="J16" s="98">
        <v>44104</v>
      </c>
      <c r="K16" s="98">
        <v>44196</v>
      </c>
      <c r="L16" s="98">
        <v>44286</v>
      </c>
      <c r="M16" s="98">
        <v>44377</v>
      </c>
      <c r="N16" s="98">
        <v>44469</v>
      </c>
      <c r="O16" s="98">
        <v>44561</v>
      </c>
      <c r="P16" s="98">
        <v>44651</v>
      </c>
      <c r="Q16" s="98">
        <v>44742</v>
      </c>
      <c r="R16" s="98">
        <v>44834</v>
      </c>
      <c r="S16" s="98">
        <v>44926</v>
      </c>
      <c r="T16" s="98">
        <v>45016</v>
      </c>
      <c r="U16" s="98">
        <v>45107</v>
      </c>
      <c r="V16" s="98">
        <v>45199</v>
      </c>
      <c r="W16" s="98">
        <v>45291</v>
      </c>
      <c r="X16" s="98">
        <v>45382</v>
      </c>
      <c r="Y16" s="98">
        <v>45473</v>
      </c>
      <c r="Z16" s="98">
        <v>45565</v>
      </c>
      <c r="AA16" s="98">
        <v>45657</v>
      </c>
      <c r="AB16" s="98">
        <v>45747</v>
      </c>
      <c r="AC16" s="98">
        <v>45838</v>
      </c>
      <c r="AD16" s="98">
        <v>45930</v>
      </c>
      <c r="AE16" s="98">
        <v>46022</v>
      </c>
      <c r="AF16" s="98">
        <v>46112</v>
      </c>
      <c r="AG16" s="98">
        <v>46203</v>
      </c>
    </row>
    <row r="17" spans="2:33" ht="14.45" thickTop="1">
      <c r="B17" s="59" t="s">
        <v>450</v>
      </c>
      <c r="C17" s="59" t="s">
        <v>450</v>
      </c>
      <c r="D17" s="40"/>
      <c r="E17" s="40"/>
      <c r="F17" s="40"/>
      <c r="G17" s="40"/>
      <c r="H17" s="40"/>
      <c r="I17" s="40"/>
      <c r="J17" s="40"/>
      <c r="K17" s="40"/>
      <c r="L17" s="40"/>
      <c r="M17" s="40"/>
      <c r="N17" s="40"/>
      <c r="O17" s="40"/>
      <c r="P17" s="40" vm="1">
        <v>213294</v>
      </c>
      <c r="Q17" s="40" vm="2">
        <v>421160</v>
      </c>
      <c r="R17" s="40" vm="3">
        <v>637267</v>
      </c>
      <c r="S17" s="40" vm="4">
        <v>891530</v>
      </c>
      <c r="T17" s="40" vm="5">
        <v>293968</v>
      </c>
      <c r="U17" s="40" vm="6">
        <v>564126</v>
      </c>
      <c r="V17" s="40" vm="7">
        <v>799164</v>
      </c>
      <c r="W17" s="40" vm="8">
        <v>1026588</v>
      </c>
      <c r="X17" s="40">
        <v>214466.08594791204</v>
      </c>
      <c r="Y17" s="40">
        <v>433146.62858928565</v>
      </c>
      <c r="Z17" s="40">
        <v>658512.26889591257</v>
      </c>
      <c r="AA17" s="40">
        <v>891986.97653745895</v>
      </c>
      <c r="AB17" s="40">
        <v>227693.45690577783</v>
      </c>
      <c r="AC17" s="40">
        <v>460942.48686464108</v>
      </c>
      <c r="AD17" s="40">
        <v>685059.70146505476</v>
      </c>
      <c r="AE17" s="40">
        <v>906558.86047693179</v>
      </c>
      <c r="AF17" s="40">
        <v>232794.88382733343</v>
      </c>
      <c r="AG17" s="40">
        <v>226510.97060183759</v>
      </c>
    </row>
    <row r="18" spans="2:33">
      <c r="B18" s="59" t="s">
        <v>451</v>
      </c>
      <c r="C18" s="59" t="s">
        <v>452</v>
      </c>
      <c r="D18" s="40"/>
      <c r="E18" s="40"/>
      <c r="F18" s="40"/>
      <c r="G18" s="40"/>
      <c r="H18" s="40"/>
      <c r="I18" s="40"/>
      <c r="J18" s="40"/>
      <c r="K18" s="40"/>
      <c r="L18" s="40"/>
      <c r="M18" s="40"/>
      <c r="N18" s="40"/>
      <c r="O18" s="40"/>
      <c r="P18" s="40" vm="9">
        <v>210275</v>
      </c>
      <c r="Q18" s="40" vm="10">
        <v>426256</v>
      </c>
      <c r="R18" s="40" vm="11">
        <v>671186</v>
      </c>
      <c r="S18" s="40" vm="12">
        <v>947387</v>
      </c>
      <c r="T18" s="40" vm="13">
        <v>298612</v>
      </c>
      <c r="U18" s="40" vm="14">
        <v>601217</v>
      </c>
      <c r="V18" s="40" vm="15">
        <v>895398</v>
      </c>
      <c r="W18" s="40" vm="16">
        <v>1188053</v>
      </c>
      <c r="X18" s="40">
        <v>304400.8247514285</v>
      </c>
      <c r="Y18" s="40">
        <v>608831.2743749998</v>
      </c>
      <c r="Z18" s="40">
        <v>919685.8890743067</v>
      </c>
      <c r="AA18" s="40">
        <v>1252781.4568025409</v>
      </c>
      <c r="AB18" s="40">
        <v>310768.58937511116</v>
      </c>
      <c r="AC18" s="40">
        <v>654888.3738812157</v>
      </c>
      <c r="AD18" s="40">
        <v>1024059.1684827837</v>
      </c>
      <c r="AE18" s="40">
        <v>1406318.8245333703</v>
      </c>
      <c r="AF18" s="40">
        <v>385391.95607266686</v>
      </c>
      <c r="AG18" s="40">
        <v>401249.00946622778</v>
      </c>
    </row>
    <row r="19" spans="2:33">
      <c r="B19" s="59" t="s">
        <v>461</v>
      </c>
      <c r="C19" s="59" t="s">
        <v>461</v>
      </c>
      <c r="D19" s="40"/>
      <c r="E19" s="40"/>
      <c r="F19" s="40"/>
      <c r="G19" s="40"/>
      <c r="H19" s="40"/>
      <c r="I19" s="40"/>
      <c r="J19" s="40"/>
      <c r="K19" s="40"/>
      <c r="L19" s="40"/>
      <c r="M19" s="40"/>
      <c r="N19" s="40"/>
      <c r="O19" s="40"/>
      <c r="P19" s="40" vm="17">
        <v>94821</v>
      </c>
      <c r="Q19" s="40" vm="18">
        <v>190919</v>
      </c>
      <c r="R19" s="40" vm="19">
        <v>291050</v>
      </c>
      <c r="S19" s="40" vm="20">
        <v>399076</v>
      </c>
      <c r="T19" s="40" vm="21">
        <v>116287</v>
      </c>
      <c r="U19" s="40" vm="22">
        <v>226653</v>
      </c>
      <c r="V19" s="40" vm="23">
        <v>327284</v>
      </c>
      <c r="W19" s="40" vm="24">
        <v>427404</v>
      </c>
      <c r="X19" s="40">
        <v>101914.55339252745</v>
      </c>
      <c r="Y19" s="40">
        <v>208883.28857142854</v>
      </c>
      <c r="Z19" s="40">
        <v>311305.96858715336</v>
      </c>
      <c r="AA19" s="40">
        <v>420537.40160622948</v>
      </c>
      <c r="AB19" s="40">
        <v>110812.96818933336</v>
      </c>
      <c r="AC19" s="40">
        <v>227221.32803867411</v>
      </c>
      <c r="AD19" s="40">
        <v>344969.51320600725</v>
      </c>
      <c r="AE19" s="40">
        <v>463018.09296098643</v>
      </c>
      <c r="AF19" s="40">
        <v>112886.61419933337</v>
      </c>
      <c r="AG19" s="40">
        <v>106008.18610845659</v>
      </c>
    </row>
    <row r="20" spans="2:33">
      <c r="B20" s="59" t="s">
        <v>457</v>
      </c>
      <c r="C20" s="59" t="s">
        <v>457</v>
      </c>
      <c r="D20" s="40"/>
      <c r="E20" s="40"/>
      <c r="F20" s="40"/>
      <c r="G20" s="40"/>
      <c r="H20" s="40"/>
      <c r="I20" s="40"/>
      <c r="J20" s="40"/>
      <c r="K20" s="40"/>
      <c r="L20" s="40"/>
      <c r="M20" s="40"/>
      <c r="N20" s="40"/>
      <c r="O20" s="40"/>
      <c r="P20" s="40" vm="25">
        <v>11281</v>
      </c>
      <c r="Q20" s="40" vm="26">
        <v>26225</v>
      </c>
      <c r="R20" s="40" vm="27">
        <v>41672</v>
      </c>
      <c r="S20" s="40" vm="28">
        <v>61386</v>
      </c>
      <c r="T20" s="40" vm="29">
        <v>16502</v>
      </c>
      <c r="U20" s="40" vm="30">
        <v>36554</v>
      </c>
      <c r="V20" s="40" vm="31">
        <v>54316</v>
      </c>
      <c r="W20" s="40" vm="32">
        <v>73079</v>
      </c>
      <c r="X20" s="40">
        <v>15448.479858901097</v>
      </c>
      <c r="Y20" s="40">
        <v>33520.122321428571</v>
      </c>
      <c r="Z20" s="40">
        <v>49873.7291510949</v>
      </c>
      <c r="AA20" s="40">
        <v>69062.230796639342</v>
      </c>
      <c r="AB20" s="40">
        <v>15007.36417866667</v>
      </c>
      <c r="AC20" s="40">
        <v>33774.782444751392</v>
      </c>
      <c r="AD20" s="40">
        <v>50371.490053626367</v>
      </c>
      <c r="AE20" s="40">
        <v>68065.268591232903</v>
      </c>
      <c r="AF20" s="40">
        <v>14675.925756333339</v>
      </c>
      <c r="AG20" s="40">
        <v>16509.116935434606</v>
      </c>
    </row>
    <row r="21" spans="2:33">
      <c r="B21" s="59" t="s">
        <v>462</v>
      </c>
      <c r="C21" s="59" t="s">
        <v>462</v>
      </c>
      <c r="D21" s="40"/>
      <c r="E21" s="40"/>
      <c r="F21" s="40"/>
      <c r="G21" s="40"/>
      <c r="H21" s="40"/>
      <c r="I21" s="40"/>
      <c r="J21" s="40"/>
      <c r="K21" s="40"/>
      <c r="L21" s="40"/>
      <c r="M21" s="40"/>
      <c r="N21" s="40"/>
      <c r="O21" s="40"/>
      <c r="P21" s="40">
        <v>0</v>
      </c>
      <c r="Q21" s="40">
        <v>0</v>
      </c>
      <c r="R21" s="40">
        <v>0</v>
      </c>
      <c r="S21" s="40" vm="33">
        <v>156640</v>
      </c>
      <c r="T21" s="40" vm="34">
        <v>195210</v>
      </c>
      <c r="U21" s="40" vm="35">
        <v>383819</v>
      </c>
      <c r="V21" s="40" vm="36">
        <v>569746</v>
      </c>
      <c r="W21" s="40" vm="37">
        <v>763009</v>
      </c>
      <c r="X21" s="40">
        <v>214732.30404989005</v>
      </c>
      <c r="Y21" s="40">
        <v>423435.59432142851</v>
      </c>
      <c r="Z21" s="40">
        <v>647514.98230846727</v>
      </c>
      <c r="AA21" s="40">
        <v>878722.53345926222</v>
      </c>
      <c r="AB21" s="40">
        <v>230247.09892444446</v>
      </c>
      <c r="AC21" s="40">
        <v>466909.40705801122</v>
      </c>
      <c r="AD21" s="40">
        <v>723999.27608410246</v>
      </c>
      <c r="AE21" s="40">
        <v>979341.48379517847</v>
      </c>
      <c r="AF21" s="40">
        <v>252394.84718933344</v>
      </c>
      <c r="AG21" s="40">
        <v>227052.79427906408</v>
      </c>
    </row>
    <row r="22" spans="2:33">
      <c r="B22" s="59" t="s">
        <v>463</v>
      </c>
      <c r="C22" s="59" t="s">
        <v>463</v>
      </c>
      <c r="D22" s="40"/>
      <c r="E22" s="40"/>
      <c r="F22" s="40"/>
      <c r="G22" s="40"/>
      <c r="H22" s="40"/>
      <c r="I22" s="40"/>
      <c r="J22" s="40"/>
      <c r="K22" s="40"/>
      <c r="L22" s="40"/>
      <c r="M22" s="40"/>
      <c r="N22" s="40"/>
      <c r="O22" s="40"/>
      <c r="P22" s="40">
        <v>0</v>
      </c>
      <c r="Q22" s="40">
        <v>0</v>
      </c>
      <c r="R22" s="40">
        <v>0</v>
      </c>
      <c r="S22" s="40" vm="38">
        <v>23673</v>
      </c>
      <c r="T22" s="40">
        <v>47442.337095715033</v>
      </c>
      <c r="U22" s="40">
        <v>90423.52878301598</v>
      </c>
      <c r="V22" s="40">
        <v>138943.06011760805</v>
      </c>
      <c r="W22" s="40">
        <v>195165.12804951961</v>
      </c>
      <c r="X22" s="40">
        <v>0</v>
      </c>
      <c r="Y22" s="40">
        <v>0</v>
      </c>
      <c r="Z22" s="40">
        <v>0</v>
      </c>
      <c r="AA22" s="40">
        <v>0</v>
      </c>
      <c r="AB22" s="40">
        <v>0</v>
      </c>
      <c r="AC22" s="40">
        <v>0</v>
      </c>
      <c r="AD22" s="40">
        <v>0</v>
      </c>
      <c r="AE22" s="40">
        <v>0</v>
      </c>
      <c r="AF22" s="40">
        <v>0</v>
      </c>
      <c r="AG22" s="40">
        <v>0</v>
      </c>
    </row>
    <row r="23" spans="2:33">
      <c r="B23" s="59" t="s">
        <v>464</v>
      </c>
      <c r="C23" s="59" t="s">
        <v>465</v>
      </c>
      <c r="D23" s="40"/>
      <c r="E23" s="40"/>
      <c r="F23" s="40"/>
      <c r="G23" s="40"/>
      <c r="H23" s="40"/>
      <c r="I23" s="40"/>
      <c r="J23" s="40"/>
      <c r="K23" s="40"/>
      <c r="L23" s="40"/>
      <c r="M23" s="40"/>
      <c r="N23" s="40"/>
      <c r="O23" s="40"/>
      <c r="P23" s="40">
        <v>0</v>
      </c>
      <c r="Q23" s="40">
        <v>0</v>
      </c>
      <c r="R23" s="40">
        <v>0</v>
      </c>
      <c r="S23" s="40">
        <v>0</v>
      </c>
      <c r="T23" s="40">
        <v>0</v>
      </c>
      <c r="U23" s="40">
        <v>0</v>
      </c>
      <c r="V23" s="40">
        <v>0</v>
      </c>
      <c r="W23" s="40">
        <v>0</v>
      </c>
      <c r="X23" s="40">
        <v>0</v>
      </c>
      <c r="Y23" s="40">
        <v>0</v>
      </c>
      <c r="Z23" s="40">
        <v>0</v>
      </c>
      <c r="AA23" s="40">
        <v>0</v>
      </c>
      <c r="AB23" s="40">
        <v>0</v>
      </c>
      <c r="AC23" s="40">
        <v>0</v>
      </c>
      <c r="AD23" s="40">
        <v>0</v>
      </c>
      <c r="AE23" s="40">
        <v>0</v>
      </c>
      <c r="AF23" s="40">
        <v>0</v>
      </c>
      <c r="AG23" s="40">
        <v>0</v>
      </c>
    </row>
    <row r="24" spans="2:33">
      <c r="B24" s="59" t="s">
        <v>466</v>
      </c>
      <c r="C24" s="59" t="s">
        <v>466</v>
      </c>
      <c r="D24" s="40"/>
      <c r="E24" s="40"/>
      <c r="F24" s="40"/>
      <c r="G24" s="40"/>
      <c r="H24" s="40"/>
      <c r="I24" s="40"/>
      <c r="J24" s="40"/>
      <c r="K24" s="40"/>
      <c r="L24" s="40"/>
      <c r="M24" s="40"/>
      <c r="N24" s="40"/>
      <c r="O24" s="40"/>
      <c r="P24" s="40">
        <v>0</v>
      </c>
      <c r="Q24" s="40">
        <v>0</v>
      </c>
      <c r="R24" s="40">
        <v>0</v>
      </c>
      <c r="S24" s="40">
        <v>0</v>
      </c>
      <c r="T24" s="40">
        <v>0</v>
      </c>
      <c r="U24" s="40">
        <v>0</v>
      </c>
      <c r="V24" s="40">
        <v>0</v>
      </c>
      <c r="W24" s="40">
        <v>0</v>
      </c>
      <c r="X24" s="40">
        <v>0</v>
      </c>
      <c r="Y24" s="40">
        <v>0</v>
      </c>
      <c r="Z24" s="40">
        <v>0</v>
      </c>
      <c r="AA24" s="40">
        <v>0</v>
      </c>
      <c r="AB24" s="40">
        <v>0</v>
      </c>
      <c r="AC24" s="40">
        <v>0</v>
      </c>
      <c r="AD24" s="40">
        <v>0</v>
      </c>
      <c r="AE24" s="40">
        <v>0</v>
      </c>
      <c r="AF24" s="40">
        <v>0</v>
      </c>
      <c r="AG24" s="40">
        <v>0</v>
      </c>
    </row>
    <row r="25" spans="2:33">
      <c r="B25" s="101" t="s">
        <v>467</v>
      </c>
      <c r="C25" s="101" t="s">
        <v>467</v>
      </c>
      <c r="D25" s="92"/>
      <c r="E25" s="92"/>
      <c r="F25" s="92"/>
      <c r="G25" s="92"/>
      <c r="H25" s="92"/>
      <c r="I25" s="92"/>
      <c r="J25" s="92"/>
      <c r="K25" s="92"/>
      <c r="L25" s="92"/>
      <c r="M25" s="92"/>
      <c r="N25" s="92"/>
      <c r="O25" s="92"/>
      <c r="P25" s="92">
        <v>529671</v>
      </c>
      <c r="Q25" s="92">
        <v>1064560</v>
      </c>
      <c r="R25" s="92">
        <v>1641175</v>
      </c>
      <c r="S25" s="92">
        <v>2479692</v>
      </c>
      <c r="T25" s="92">
        <v>968021.33709571499</v>
      </c>
      <c r="U25" s="92">
        <v>1902792.5287830159</v>
      </c>
      <c r="V25" s="92">
        <v>2784851.0601176079</v>
      </c>
      <c r="W25" s="92">
        <v>3673298.1280495198</v>
      </c>
      <c r="X25" s="92">
        <v>850962.24800065905</v>
      </c>
      <c r="Y25" s="92">
        <v>1707816.9081785711</v>
      </c>
      <c r="Z25" s="92">
        <v>2586892.8380169347</v>
      </c>
      <c r="AA25" s="92">
        <v>3513090.5992021309</v>
      </c>
      <c r="AB25" s="92">
        <v>894529.47757333354</v>
      </c>
      <c r="AC25" s="92">
        <v>1843736.3782872935</v>
      </c>
      <c r="AD25" s="92">
        <v>2828459.149291575</v>
      </c>
      <c r="AE25" s="92">
        <v>3823302.5303576998</v>
      </c>
      <c r="AF25" s="92">
        <v>998144.22704500041</v>
      </c>
      <c r="AG25" s="92">
        <v>977330.0773910206</v>
      </c>
    </row>
    <row r="26" spans="2:33" s="34" customFormat="1">
      <c r="B26" s="99"/>
      <c r="C26" s="99"/>
      <c r="D26" s="78">
        <v>0</v>
      </c>
      <c r="E26" s="78">
        <v>0</v>
      </c>
      <c r="F26" s="78">
        <v>0</v>
      </c>
      <c r="G26" s="78">
        <v>0</v>
      </c>
      <c r="H26" s="78">
        <v>0</v>
      </c>
      <c r="I26" s="78">
        <v>0</v>
      </c>
      <c r="J26" s="78">
        <v>0</v>
      </c>
      <c r="K26" s="78">
        <v>0</v>
      </c>
      <c r="L26" s="78">
        <v>0</v>
      </c>
      <c r="M26" s="78">
        <v>0</v>
      </c>
      <c r="N26" s="78">
        <v>0</v>
      </c>
      <c r="O26" s="78">
        <v>0</v>
      </c>
      <c r="P26" s="78">
        <v>0</v>
      </c>
      <c r="Q26" s="78">
        <v>0</v>
      </c>
      <c r="R26" s="78">
        <v>0</v>
      </c>
      <c r="S26" s="78">
        <v>0</v>
      </c>
      <c r="T26" s="78">
        <v>0</v>
      </c>
      <c r="U26" s="78">
        <v>0</v>
      </c>
      <c r="V26" s="78">
        <v>0</v>
      </c>
      <c r="W26" s="78">
        <v>0</v>
      </c>
      <c r="X26" s="78">
        <v>0</v>
      </c>
      <c r="Y26" s="78">
        <v>0</v>
      </c>
      <c r="Z26" s="78">
        <v>0</v>
      </c>
      <c r="AA26" s="78"/>
      <c r="AB26" s="78"/>
      <c r="AC26" s="78"/>
      <c r="AD26" s="78"/>
      <c r="AE26" s="78"/>
      <c r="AF26" s="78"/>
      <c r="AG26" s="78"/>
    </row>
    <row r="27" spans="2:33" ht="14.45" thickBot="1">
      <c r="B27" s="59"/>
      <c r="C27" s="59"/>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row>
    <row r="28" spans="2:33" ht="15" thickTop="1" thickBot="1">
      <c r="B28" s="58" t="s">
        <v>468</v>
      </c>
      <c r="C28" s="58" t="s">
        <v>469</v>
      </c>
      <c r="D28" s="98">
        <v>43555</v>
      </c>
      <c r="E28" s="98">
        <v>43646</v>
      </c>
      <c r="F28" s="98">
        <v>43738</v>
      </c>
      <c r="G28" s="98">
        <v>43830</v>
      </c>
      <c r="H28" s="98">
        <v>43921</v>
      </c>
      <c r="I28" s="98">
        <v>44012</v>
      </c>
      <c r="J28" s="98">
        <v>44104</v>
      </c>
      <c r="K28" s="98">
        <v>44196</v>
      </c>
      <c r="L28" s="98">
        <v>44286</v>
      </c>
      <c r="M28" s="98">
        <v>44377</v>
      </c>
      <c r="N28" s="98">
        <v>44469</v>
      </c>
      <c r="O28" s="98">
        <v>44561</v>
      </c>
      <c r="P28" s="98">
        <v>44651</v>
      </c>
      <c r="Q28" s="98">
        <v>44742</v>
      </c>
      <c r="R28" s="98">
        <v>44834</v>
      </c>
      <c r="S28" s="98">
        <v>44926</v>
      </c>
      <c r="T28" s="98">
        <v>45016</v>
      </c>
      <c r="U28" s="98">
        <v>45107</v>
      </c>
      <c r="V28" s="98">
        <v>45199</v>
      </c>
      <c r="W28" s="98">
        <v>45291</v>
      </c>
      <c r="X28" s="98">
        <v>45382</v>
      </c>
      <c r="Y28" s="98">
        <v>45473</v>
      </c>
      <c r="Z28" s="98">
        <v>45565</v>
      </c>
      <c r="AA28" s="98">
        <v>45657</v>
      </c>
      <c r="AB28" s="98">
        <v>45747</v>
      </c>
      <c r="AC28" s="98">
        <v>45838</v>
      </c>
      <c r="AD28" s="98">
        <v>45930</v>
      </c>
      <c r="AE28" s="98">
        <v>46022</v>
      </c>
      <c r="AF28" s="98">
        <v>46112</v>
      </c>
      <c r="AG28" s="98">
        <v>46203</v>
      </c>
    </row>
    <row r="29" spans="2:33" ht="14.45" thickTop="1">
      <c r="B29" s="59" t="s">
        <v>450</v>
      </c>
      <c r="C29" s="59" t="s">
        <v>450</v>
      </c>
      <c r="D29" s="40"/>
      <c r="E29" s="40"/>
      <c r="F29" s="40"/>
      <c r="G29" s="40"/>
      <c r="H29" s="40"/>
      <c r="I29" s="40"/>
      <c r="J29" s="40"/>
      <c r="K29" s="40"/>
      <c r="L29" s="40"/>
      <c r="M29" s="40"/>
      <c r="N29" s="40"/>
      <c r="O29" s="40"/>
      <c r="P29" s="40">
        <v>130183245.95744638</v>
      </c>
      <c r="Q29" s="40">
        <v>128876526.99712619</v>
      </c>
      <c r="R29" s="40">
        <v>136307024.82681757</v>
      </c>
      <c r="S29" s="40">
        <v>168862989.48850513</v>
      </c>
      <c r="T29" s="40">
        <v>175602021.63793358</v>
      </c>
      <c r="U29" s="40">
        <v>158305359.72553357</v>
      </c>
      <c r="V29" s="40">
        <v>137290055.15879253</v>
      </c>
      <c r="W29" s="40">
        <v>142198588.33800769</v>
      </c>
      <c r="X29" s="40">
        <v>134058712.81790195</v>
      </c>
      <c r="Y29" s="40">
        <v>146868996.44256234</v>
      </c>
      <c r="Z29" s="40">
        <v>167130550.11696264</v>
      </c>
      <c r="AA29" s="40">
        <v>155277900.46972209</v>
      </c>
      <c r="AB29" s="40">
        <v>156982474.99210924</v>
      </c>
      <c r="AC29" s="40">
        <v>163407735.254482</v>
      </c>
      <c r="AD29" s="40">
        <v>163012873.63571191</v>
      </c>
      <c r="AE29" s="40">
        <v>169187780.73395658</v>
      </c>
      <c r="AF29" s="40">
        <v>162746828.1714249</v>
      </c>
      <c r="AG29" s="40">
        <v>162905389.26840436</v>
      </c>
    </row>
    <row r="30" spans="2:33">
      <c r="B30" s="59" t="s">
        <v>451</v>
      </c>
      <c r="C30" s="59" t="s">
        <v>452</v>
      </c>
      <c r="D30" s="40"/>
      <c r="E30" s="40"/>
      <c r="F30" s="40"/>
      <c r="G30" s="40"/>
      <c r="H30" s="40"/>
      <c r="I30" s="40"/>
      <c r="J30" s="40"/>
      <c r="K30" s="40"/>
      <c r="L30" s="40"/>
      <c r="M30" s="40"/>
      <c r="N30" s="40"/>
      <c r="O30" s="40"/>
      <c r="P30" s="40">
        <v>149757418.53515702</v>
      </c>
      <c r="Q30" s="40">
        <v>157593114.27727395</v>
      </c>
      <c r="R30" s="40">
        <v>172341183.94095084</v>
      </c>
      <c r="S30" s="40">
        <v>200830968.75619182</v>
      </c>
      <c r="T30" s="40">
        <v>217084568.79165441</v>
      </c>
      <c r="U30" s="40">
        <v>210161066.21525985</v>
      </c>
      <c r="V30" s="40">
        <v>194434539.93316513</v>
      </c>
      <c r="W30" s="40">
        <v>207358599.36826825</v>
      </c>
      <c r="X30" s="40">
        <v>218782563.77420908</v>
      </c>
      <c r="Y30" s="40">
        <v>217124708.91435385</v>
      </c>
      <c r="Z30" s="40">
        <v>231805965.26311716</v>
      </c>
      <c r="AA30" s="40">
        <v>230126908.58392695</v>
      </c>
      <c r="AB30" s="40">
        <v>236842822.65749305</v>
      </c>
      <c r="AC30" s="40">
        <v>261142515.02242327</v>
      </c>
      <c r="AD30" s="40">
        <v>276540329.2027908</v>
      </c>
      <c r="AE30" s="40">
        <v>281332117.28896624</v>
      </c>
      <c r="AF30" s="40">
        <v>278316040.62156612</v>
      </c>
      <c r="AG30" s="40">
        <v>287088224.29303604</v>
      </c>
    </row>
    <row r="31" spans="2:33">
      <c r="B31" s="59" t="s">
        <v>461</v>
      </c>
      <c r="C31" s="59" t="s">
        <v>461</v>
      </c>
      <c r="D31" s="62"/>
      <c r="E31" s="62"/>
      <c r="F31" s="62"/>
      <c r="G31" s="62"/>
      <c r="H31" s="62"/>
      <c r="I31" s="62"/>
      <c r="J31" s="62"/>
      <c r="K31" s="62"/>
      <c r="L31" s="62"/>
      <c r="M31" s="62"/>
      <c r="N31" s="62"/>
      <c r="O31" s="40"/>
      <c r="P31" s="40">
        <v>49027364.223354161</v>
      </c>
      <c r="Q31" s="40">
        <v>49053650.153934762</v>
      </c>
      <c r="R31" s="40">
        <v>43633854.952787742</v>
      </c>
      <c r="S31" s="40">
        <v>48592109.950814396</v>
      </c>
      <c r="T31" s="40">
        <v>49245471.479150064</v>
      </c>
      <c r="U31" s="40">
        <v>47081978.385205016</v>
      </c>
      <c r="V31" s="40">
        <v>44762738.763192728</v>
      </c>
      <c r="W31" s="40">
        <v>45775275.571584344</v>
      </c>
      <c r="X31" s="40">
        <v>47240142.735281475</v>
      </c>
      <c r="Y31" s="40">
        <v>47404453.171012662</v>
      </c>
      <c r="Z31" s="40">
        <v>42406146.909538142</v>
      </c>
      <c r="AA31" s="40">
        <v>43991015.413724944</v>
      </c>
      <c r="AB31" s="40">
        <v>43429594.165207334</v>
      </c>
      <c r="AC31" s="40">
        <v>46295546.574194282</v>
      </c>
      <c r="AD31" s="40">
        <v>49325147.034353346</v>
      </c>
      <c r="AE31" s="40">
        <v>44563263.736678861</v>
      </c>
      <c r="AF31" s="40">
        <v>40210721.116015472</v>
      </c>
      <c r="AG31" s="40">
        <v>42663923.956401974</v>
      </c>
    </row>
    <row r="32" spans="2:33">
      <c r="B32" s="59" t="s">
        <v>457</v>
      </c>
      <c r="C32" s="59" t="s">
        <v>457</v>
      </c>
      <c r="D32" s="40"/>
      <c r="E32" s="40"/>
      <c r="F32" s="40"/>
      <c r="G32" s="40"/>
      <c r="H32" s="40"/>
      <c r="I32" s="40"/>
      <c r="J32" s="40"/>
      <c r="K32" s="40"/>
      <c r="L32" s="40"/>
      <c r="M32" s="40"/>
      <c r="N32" s="40"/>
      <c r="O32" s="40"/>
      <c r="P32" s="40">
        <v>12938180.973846437</v>
      </c>
      <c r="Q32" s="40">
        <v>14198025.402063113</v>
      </c>
      <c r="R32" s="40">
        <v>15329706.577768143</v>
      </c>
      <c r="S32" s="40">
        <v>17129773.440071337</v>
      </c>
      <c r="T32" s="40">
        <v>17775753.869328991</v>
      </c>
      <c r="U32" s="40">
        <v>16945423.055710107</v>
      </c>
      <c r="V32" s="40">
        <v>16111730.378282186</v>
      </c>
      <c r="W32" s="40">
        <v>15692165.035157414</v>
      </c>
      <c r="X32" s="40">
        <v>17017995.50001039</v>
      </c>
      <c r="Y32" s="40">
        <v>17678552.859687403</v>
      </c>
      <c r="Z32" s="40">
        <v>17679918.873377409</v>
      </c>
      <c r="AA32" s="40">
        <v>17879238.143415015</v>
      </c>
      <c r="AB32" s="40">
        <v>18151143.532080762</v>
      </c>
      <c r="AC32" s="40">
        <v>18956227.352925878</v>
      </c>
      <c r="AD32" s="40">
        <v>18617728.442749985</v>
      </c>
      <c r="AE32" s="40">
        <v>18377544.002104819</v>
      </c>
      <c r="AF32" s="40">
        <v>17809255.248873055</v>
      </c>
      <c r="AG32" s="40">
        <v>17605024.261636179</v>
      </c>
    </row>
    <row r="33" spans="2:33">
      <c r="B33" s="59" t="s">
        <v>462</v>
      </c>
      <c r="C33" s="59" t="s">
        <v>462</v>
      </c>
      <c r="D33" s="40"/>
      <c r="E33" s="40"/>
      <c r="F33" s="40"/>
      <c r="G33" s="40"/>
      <c r="H33" s="40"/>
      <c r="I33" s="40"/>
      <c r="J33" s="40"/>
      <c r="K33" s="40"/>
      <c r="L33" s="40"/>
      <c r="M33" s="40"/>
      <c r="N33" s="40"/>
      <c r="O33" s="40"/>
      <c r="P33" s="40">
        <v>146442173.29259297</v>
      </c>
      <c r="Q33" s="40">
        <v>138210248.9282048</v>
      </c>
      <c r="R33" s="40">
        <v>134504741.20935014</v>
      </c>
      <c r="S33" s="40">
        <v>137824689.48381135</v>
      </c>
      <c r="T33" s="40">
        <v>148155004.18380779</v>
      </c>
      <c r="U33" s="40">
        <v>153579552.24279925</v>
      </c>
      <c r="V33" s="40">
        <v>149307969.95965236</v>
      </c>
      <c r="W33" s="40">
        <v>161441744.10495949</v>
      </c>
      <c r="X33" s="40">
        <v>170697038.88574743</v>
      </c>
      <c r="Y33" s="40">
        <v>176020013.91077036</v>
      </c>
      <c r="Z33" s="40">
        <v>183924392.53020379</v>
      </c>
      <c r="AA33" s="40">
        <v>184717118.14561307</v>
      </c>
      <c r="AB33" s="40">
        <v>189548902.04096723</v>
      </c>
      <c r="AC33" s="40">
        <v>197536138.35635582</v>
      </c>
      <c r="AD33" s="40">
        <v>209292762.77308655</v>
      </c>
      <c r="AE33" s="40">
        <v>210129632.83524042</v>
      </c>
      <c r="AF33" s="40">
        <v>216227352.47405717</v>
      </c>
      <c r="AG33" s="40">
        <v>233271019.24326789</v>
      </c>
    </row>
    <row r="34" spans="2:33">
      <c r="B34" s="59" t="s">
        <v>463</v>
      </c>
      <c r="C34" s="59" t="s">
        <v>463</v>
      </c>
      <c r="D34" s="40"/>
      <c r="E34" s="40"/>
      <c r="F34" s="40"/>
      <c r="G34" s="40"/>
      <c r="H34" s="40"/>
      <c r="I34" s="40"/>
      <c r="J34" s="40"/>
      <c r="K34" s="40"/>
      <c r="L34" s="40"/>
      <c r="M34" s="48"/>
      <c r="N34" s="40"/>
      <c r="O34" s="40"/>
      <c r="P34" s="40">
        <v>22900388.756595988</v>
      </c>
      <c r="Q34" s="40">
        <v>25296036.199555866</v>
      </c>
      <c r="R34" s="40">
        <v>28380152.345874779</v>
      </c>
      <c r="S34" s="40">
        <v>30475514.051564306</v>
      </c>
      <c r="T34" s="40">
        <v>29986896.494046312</v>
      </c>
      <c r="U34" s="40">
        <v>27893727.855598938</v>
      </c>
      <c r="V34" s="40">
        <v>27950072.114990175</v>
      </c>
      <c r="W34" s="40">
        <v>26983165.991117012</v>
      </c>
      <c r="X34" s="40">
        <v>27741304.882882509</v>
      </c>
      <c r="Y34" s="40">
        <v>0</v>
      </c>
      <c r="Z34" s="40">
        <v>0</v>
      </c>
      <c r="AA34" s="40">
        <v>0</v>
      </c>
      <c r="AB34" s="40">
        <v>0</v>
      </c>
      <c r="AC34" s="40">
        <v>0</v>
      </c>
      <c r="AD34" s="40">
        <v>0</v>
      </c>
      <c r="AE34" s="40">
        <v>0</v>
      </c>
      <c r="AF34" s="40">
        <v>0</v>
      </c>
      <c r="AG34" s="40">
        <v>0</v>
      </c>
    </row>
    <row r="35" spans="2:33">
      <c r="B35" s="101" t="s">
        <v>467</v>
      </c>
      <c r="C35" s="101" t="s">
        <v>467</v>
      </c>
      <c r="D35" s="92"/>
      <c r="E35" s="92"/>
      <c r="F35" s="92"/>
      <c r="G35" s="92"/>
      <c r="H35" s="92"/>
      <c r="I35" s="92"/>
      <c r="J35" s="92"/>
      <c r="K35" s="92"/>
      <c r="L35" s="92"/>
      <c r="M35" s="92"/>
      <c r="N35" s="92"/>
      <c r="O35" s="92"/>
      <c r="P35" s="92">
        <v>511248771.73899293</v>
      </c>
      <c r="Q35" s="92">
        <v>513227601.95815873</v>
      </c>
      <c r="R35" s="92">
        <v>530496663.85354924</v>
      </c>
      <c r="S35" s="92">
        <v>603716045.1709584</v>
      </c>
      <c r="T35" s="92">
        <v>637849716.45592105</v>
      </c>
      <c r="U35" s="92">
        <v>613967107.48010671</v>
      </c>
      <c r="V35" s="92">
        <v>569857106.30807519</v>
      </c>
      <c r="W35" s="92">
        <v>599449538.40909421</v>
      </c>
      <c r="X35" s="92">
        <v>615537758.59603274</v>
      </c>
      <c r="Y35" s="92">
        <v>605096725.29838657</v>
      </c>
      <c r="Z35" s="92">
        <v>642946973.69319916</v>
      </c>
      <c r="AA35" s="92">
        <v>631992180.75640213</v>
      </c>
      <c r="AB35" s="92">
        <v>644954937.38785768</v>
      </c>
      <c r="AC35" s="92">
        <v>687338162.56038129</v>
      </c>
      <c r="AD35" s="92">
        <v>716788841.08869255</v>
      </c>
      <c r="AE35" s="92">
        <v>723590338.59694695</v>
      </c>
      <c r="AF35" s="92">
        <v>715310197.63193679</v>
      </c>
      <c r="AG35" s="92">
        <v>743533581.02274656</v>
      </c>
    </row>
    <row r="36" spans="2:33">
      <c r="B36" s="61"/>
      <c r="C36" s="61"/>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row>
    <row r="37" spans="2:33" ht="14.45" thickBot="1">
      <c r="B37" s="61"/>
      <c r="C37" s="61"/>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row>
    <row r="38" spans="2:33" ht="15" thickTop="1" thickBot="1">
      <c r="B38" s="58" t="s">
        <v>470</v>
      </c>
      <c r="C38" s="58" t="s">
        <v>471</v>
      </c>
      <c r="D38" s="98">
        <v>43555</v>
      </c>
      <c r="E38" s="98">
        <v>43646</v>
      </c>
      <c r="F38" s="98">
        <v>43738</v>
      </c>
      <c r="G38" s="98">
        <v>43830</v>
      </c>
      <c r="H38" s="98">
        <v>43921</v>
      </c>
      <c r="I38" s="98">
        <v>44012</v>
      </c>
      <c r="J38" s="98">
        <v>44104</v>
      </c>
      <c r="K38" s="98">
        <v>44196</v>
      </c>
      <c r="L38" s="98">
        <v>44286</v>
      </c>
      <c r="M38" s="98">
        <v>44377</v>
      </c>
      <c r="N38" s="98">
        <v>44469</v>
      </c>
      <c r="O38" s="98">
        <v>44561</v>
      </c>
      <c r="P38" s="98">
        <v>44651</v>
      </c>
      <c r="Q38" s="98">
        <v>44742</v>
      </c>
      <c r="R38" s="98">
        <v>44834</v>
      </c>
      <c r="S38" s="98">
        <v>44926</v>
      </c>
      <c r="T38" s="98">
        <v>45016</v>
      </c>
      <c r="U38" s="98">
        <v>45107</v>
      </c>
      <c r="V38" s="98">
        <v>45199</v>
      </c>
      <c r="W38" s="98">
        <v>45291</v>
      </c>
      <c r="X38" s="98">
        <v>45382</v>
      </c>
      <c r="Y38" s="98">
        <v>45473</v>
      </c>
      <c r="Z38" s="98">
        <v>45565</v>
      </c>
      <c r="AA38" s="98">
        <v>45657</v>
      </c>
      <c r="AB38" s="98">
        <v>45747</v>
      </c>
      <c r="AC38" s="98">
        <v>45838</v>
      </c>
      <c r="AD38" s="98">
        <v>45930</v>
      </c>
      <c r="AE38" s="98">
        <v>46022</v>
      </c>
      <c r="AF38" s="98">
        <v>46112</v>
      </c>
      <c r="AG38" s="98">
        <v>46203</v>
      </c>
    </row>
    <row r="39" spans="2:33" ht="14.45" thickTop="1">
      <c r="B39" s="59" t="s">
        <v>450</v>
      </c>
      <c r="C39" s="59" t="s">
        <v>450</v>
      </c>
      <c r="D39" s="40">
        <v>11339004.768931482</v>
      </c>
      <c r="E39" s="40">
        <v>22754928.260000002</v>
      </c>
      <c r="F39" s="40">
        <v>34122092.905509375</v>
      </c>
      <c r="G39" s="40">
        <v>45236868.619648241</v>
      </c>
      <c r="H39" s="40">
        <v>11205926.208164722</v>
      </c>
      <c r="I39" s="40">
        <v>22484459.921108346</v>
      </c>
      <c r="J39" s="40">
        <v>33587800.770968504</v>
      </c>
      <c r="K39" s="40">
        <v>45396965.803899728</v>
      </c>
      <c r="L39" s="40">
        <v>12773590.249651371</v>
      </c>
      <c r="M39" s="40">
        <v>26066418.144686393</v>
      </c>
      <c r="N39" s="40">
        <v>39209101.003242582</v>
      </c>
      <c r="O39" s="40">
        <v>52223925.383281954</v>
      </c>
      <c r="P39" s="40">
        <v>14053587.247056458</v>
      </c>
      <c r="Q39" s="40">
        <v>27756407.720256656</v>
      </c>
      <c r="R39" s="40">
        <v>41888119.057601258</v>
      </c>
      <c r="S39" s="40">
        <v>58199550.547612138</v>
      </c>
      <c r="T39" s="40">
        <v>19020591.261859212</v>
      </c>
      <c r="U39" s="40">
        <v>36732092.369497843</v>
      </c>
      <c r="V39" s="40">
        <v>51774680.551632203</v>
      </c>
      <c r="W39" s="40">
        <v>66355865.987148732</v>
      </c>
      <c r="X39" s="40">
        <v>13942083.26019899</v>
      </c>
      <c r="Y39" s="40">
        <v>27744648.390552491</v>
      </c>
      <c r="Z39" s="40">
        <v>42121603.045000523</v>
      </c>
      <c r="AA39" s="40">
        <v>57278903.272288822</v>
      </c>
      <c r="AB39" s="40">
        <v>14164865.677838754</v>
      </c>
      <c r="AC39" s="40">
        <v>29511985.827822682</v>
      </c>
      <c r="AD39" s="40">
        <v>43918286.428746238</v>
      </c>
      <c r="AE39" s="40">
        <v>57943281.087917559</v>
      </c>
      <c r="AF39" s="40">
        <v>14888281.902867507</v>
      </c>
      <c r="AG39" s="40">
        <v>29586404.246539157</v>
      </c>
    </row>
    <row r="40" spans="2:33">
      <c r="B40" s="59" t="s">
        <v>472</v>
      </c>
      <c r="C40" s="59" t="s">
        <v>473</v>
      </c>
      <c r="D40" s="40"/>
      <c r="E40" s="40"/>
      <c r="F40" s="40"/>
      <c r="G40" s="40"/>
      <c r="H40" s="40"/>
      <c r="I40" s="40"/>
      <c r="J40" s="40"/>
      <c r="K40" s="40"/>
      <c r="L40" s="40">
        <v>4309017.6375674484</v>
      </c>
      <c r="M40" s="40">
        <v>7956552.5397791686</v>
      </c>
      <c r="N40" s="40">
        <v>12746532.526905145</v>
      </c>
      <c r="O40" s="40">
        <v>17079477.036264248</v>
      </c>
      <c r="P40" s="40">
        <v>4702626.7839043913</v>
      </c>
      <c r="Q40" s="40">
        <v>9584237.6346323416</v>
      </c>
      <c r="R40" s="40">
        <v>14754784.215374321</v>
      </c>
      <c r="S40" s="40">
        <v>20427357.716810632</v>
      </c>
      <c r="T40" s="40">
        <v>5991328.9295172989</v>
      </c>
      <c r="U40" s="40">
        <v>11699263.987209659</v>
      </c>
      <c r="V40" s="40">
        <v>16828193.405086629</v>
      </c>
      <c r="W40" s="40">
        <v>21830189.95520873</v>
      </c>
      <c r="X40" s="40">
        <v>5027799.3403714653</v>
      </c>
      <c r="Y40" s="40">
        <v>10193116.199450022</v>
      </c>
      <c r="Z40" s="40">
        <v>15475147.571074966</v>
      </c>
      <c r="AA40" s="40">
        <v>21090179.267316457</v>
      </c>
      <c r="AB40" s="40">
        <v>5522265.2830875767</v>
      </c>
      <c r="AC40" s="40">
        <v>11284615.292683704</v>
      </c>
      <c r="AD40" s="40">
        <v>16918906.201055054</v>
      </c>
      <c r="AE40" s="40">
        <v>22556450.933093637</v>
      </c>
      <c r="AF40" s="40">
        <v>5572128.832905177</v>
      </c>
      <c r="AG40" s="40">
        <v>10863538.394187406</v>
      </c>
    </row>
    <row r="41" spans="2:33">
      <c r="B41" s="59" t="s">
        <v>474</v>
      </c>
      <c r="C41" s="59" t="s">
        <v>475</v>
      </c>
      <c r="D41" s="40">
        <v>7084358.9809746686</v>
      </c>
      <c r="E41" s="40">
        <v>14402508.130000001</v>
      </c>
      <c r="F41" s="40">
        <v>22207869.084997471</v>
      </c>
      <c r="G41" s="40">
        <v>30033643.516031303</v>
      </c>
      <c r="H41" s="40">
        <v>8148470.5480420897</v>
      </c>
      <c r="I41" s="40">
        <v>16819999.784073796</v>
      </c>
      <c r="J41" s="40">
        <v>21662001.757904578</v>
      </c>
      <c r="K41" s="40">
        <v>29980552.704162054</v>
      </c>
      <c r="L41" s="40">
        <v>8256351.0146247977</v>
      </c>
      <c r="M41" s="40">
        <v>16692192.815391727</v>
      </c>
      <c r="N41" s="40">
        <v>25378907.808928184</v>
      </c>
      <c r="O41" s="40">
        <v>34990502.077891491</v>
      </c>
      <c r="P41" s="40">
        <v>10582810.581291772</v>
      </c>
      <c r="Q41" s="40">
        <v>21728957.985383142</v>
      </c>
      <c r="R41" s="40">
        <v>34142000.242662035</v>
      </c>
      <c r="S41" s="40">
        <v>48338761.706303991</v>
      </c>
      <c r="T41" s="40">
        <v>14890269.390582602</v>
      </c>
      <c r="U41" s="40">
        <v>29284792.905536868</v>
      </c>
      <c r="V41" s="40">
        <v>42932351.40625117</v>
      </c>
      <c r="W41" s="40">
        <v>56728884.64664641</v>
      </c>
      <c r="X41" s="40">
        <v>13880595.328124795</v>
      </c>
      <c r="Y41" s="40">
        <v>28625858.976769306</v>
      </c>
      <c r="Z41" s="40">
        <v>44136371.983640358</v>
      </c>
      <c r="AA41" s="40">
        <v>61363913.35101857</v>
      </c>
      <c r="AB41" s="40">
        <v>17214067.693929944</v>
      </c>
      <c r="AC41" s="40">
        <v>35396230.527527757</v>
      </c>
      <c r="AD41" s="40">
        <v>53821452.354874589</v>
      </c>
      <c r="AE41" s="40">
        <v>72624589.385203883</v>
      </c>
      <c r="AF41" s="40">
        <v>17936347.096658241</v>
      </c>
      <c r="AG41" s="40">
        <v>34870704.990484752</v>
      </c>
    </row>
    <row r="42" spans="2:33">
      <c r="B42" s="59" t="s">
        <v>457</v>
      </c>
      <c r="C42" s="59" t="s">
        <v>457</v>
      </c>
      <c r="D42" s="40">
        <v>1198229.3168128249</v>
      </c>
      <c r="E42" s="40">
        <v>2229021.12</v>
      </c>
      <c r="F42" s="40">
        <v>3330967.5066626077</v>
      </c>
      <c r="G42" s="40">
        <v>4377073.2773703737</v>
      </c>
      <c r="H42" s="40">
        <v>1190427.376282589</v>
      </c>
      <c r="I42" s="40">
        <v>2195381.1681361538</v>
      </c>
      <c r="J42" s="40">
        <v>3233007.1796168475</v>
      </c>
      <c r="K42" s="40">
        <v>4266855.0657772478</v>
      </c>
      <c r="L42" s="40">
        <v>1116727.9158309863</v>
      </c>
      <c r="M42" s="40">
        <v>2171225.0497787278</v>
      </c>
      <c r="N42" s="40">
        <v>3357657.9941474516</v>
      </c>
      <c r="O42" s="40">
        <v>4515651.8696102584</v>
      </c>
      <c r="P42" s="40">
        <v>1401374.4048706095</v>
      </c>
      <c r="Q42" s="40">
        <v>2757647.4648438813</v>
      </c>
      <c r="R42" s="40">
        <v>4403584.2736510728</v>
      </c>
      <c r="S42" s="40">
        <v>6236149.0431643603</v>
      </c>
      <c r="T42" s="40">
        <v>2133485.6306753005</v>
      </c>
      <c r="U42" s="40">
        <v>3954884.179760464</v>
      </c>
      <c r="V42" s="40">
        <v>5824111.8541624267</v>
      </c>
      <c r="W42" s="40">
        <v>7551359.7047700072</v>
      </c>
      <c r="X42" s="40">
        <v>1983895.5042995459</v>
      </c>
      <c r="Y42" s="40">
        <v>3785417.3815431376</v>
      </c>
      <c r="Z42" s="40">
        <v>5707794.1412104769</v>
      </c>
      <c r="AA42" s="40">
        <v>7595587.6180189839</v>
      </c>
      <c r="AB42" s="40">
        <v>2091932.2760914753</v>
      </c>
      <c r="AC42" s="40">
        <v>4052777.6417930615</v>
      </c>
      <c r="AD42" s="40">
        <v>6118965.4805978062</v>
      </c>
      <c r="AE42" s="40">
        <v>8025483.634326485</v>
      </c>
      <c r="AF42" s="40">
        <v>2164483.0671826652</v>
      </c>
      <c r="AG42" s="40">
        <v>4002219.3968768795</v>
      </c>
    </row>
    <row r="43" spans="2:33">
      <c r="B43" s="59" t="s">
        <v>462</v>
      </c>
      <c r="C43" s="59" t="s">
        <v>462</v>
      </c>
      <c r="D43" s="40">
        <v>10001342.352122998</v>
      </c>
      <c r="E43" s="40">
        <v>20729740.309999999</v>
      </c>
      <c r="F43" s="40">
        <v>31620729.780489005</v>
      </c>
      <c r="G43" s="40">
        <v>43310503.245313004</v>
      </c>
      <c r="H43" s="40">
        <v>10649009.068875002</v>
      </c>
      <c r="I43" s="40">
        <v>21285828.477630999</v>
      </c>
      <c r="J43" s="40">
        <v>31830745.255524993</v>
      </c>
      <c r="K43" s="40">
        <v>43163800.281452753</v>
      </c>
      <c r="L43" s="40">
        <v>10944753.596088</v>
      </c>
      <c r="M43" s="40">
        <v>22819303.968209893</v>
      </c>
      <c r="N43" s="40">
        <v>35336828.361200996</v>
      </c>
      <c r="O43" s="40">
        <v>49012809.320076004</v>
      </c>
      <c r="P43" s="40">
        <v>12662798.416617</v>
      </c>
      <c r="Q43" s="40">
        <v>26696224.796809997</v>
      </c>
      <c r="R43" s="40">
        <v>40999508.422804996</v>
      </c>
      <c r="S43" s="40">
        <v>56235144.588988006</v>
      </c>
      <c r="T43" s="40">
        <v>14726795.346060999</v>
      </c>
      <c r="U43" s="40">
        <v>31023436.446945995</v>
      </c>
      <c r="V43" s="40">
        <v>47718256.981443986</v>
      </c>
      <c r="W43" s="40">
        <v>65185428.648976989</v>
      </c>
      <c r="X43" s="40">
        <v>16381346.103849001</v>
      </c>
      <c r="Y43" s="40">
        <v>35246391.513674997</v>
      </c>
      <c r="Z43" s="40">
        <v>53405160.349950001</v>
      </c>
      <c r="AA43" s="40">
        <v>72636308.25993301</v>
      </c>
      <c r="AB43" s="40">
        <v>17752492.064819999</v>
      </c>
      <c r="AC43" s="40">
        <v>37149535.606571004</v>
      </c>
      <c r="AD43" s="40">
        <v>56905224</v>
      </c>
      <c r="AE43" s="40">
        <v>77675832.921282992</v>
      </c>
      <c r="AF43" s="40">
        <v>20112265.183861002</v>
      </c>
      <c r="AG43" s="40">
        <v>42193147.126650006</v>
      </c>
    </row>
    <row r="44" spans="2:33">
      <c r="B44" s="59" t="s">
        <v>463</v>
      </c>
      <c r="C44" s="59" t="s">
        <v>463</v>
      </c>
      <c r="D44" s="40">
        <v>2389843.4501755652</v>
      </c>
      <c r="E44" s="40">
        <v>4858339.5999999996</v>
      </c>
      <c r="F44" s="40">
        <v>7436665.1378681324</v>
      </c>
      <c r="G44" s="40">
        <v>10073010.977230014</v>
      </c>
      <c r="H44" s="40">
        <v>2805043.1111412151</v>
      </c>
      <c r="I44" s="40">
        <v>5517477.6159102293</v>
      </c>
      <c r="J44" s="40">
        <v>8146606.5116255125</v>
      </c>
      <c r="K44" s="40">
        <v>10984398.615881711</v>
      </c>
      <c r="L44" s="40">
        <v>2841690.8652036516</v>
      </c>
      <c r="M44" s="40">
        <v>5909451.9282421647</v>
      </c>
      <c r="N44" s="40">
        <v>9225375.1411941703</v>
      </c>
      <c r="O44" s="40">
        <v>12701835.311191466</v>
      </c>
      <c r="P44" s="40">
        <v>3606948.5818002205</v>
      </c>
      <c r="Q44" s="40">
        <v>7320444.3059546649</v>
      </c>
      <c r="R44" s="40">
        <v>11560337.532920521</v>
      </c>
      <c r="S44" s="40">
        <v>16273435.443635808</v>
      </c>
      <c r="T44" s="40">
        <v>4952151.6780792205</v>
      </c>
      <c r="U44" s="40">
        <v>9649029.4258291665</v>
      </c>
      <c r="V44" s="40">
        <v>14165442.365101565</v>
      </c>
      <c r="W44" s="40">
        <v>18757952.030218624</v>
      </c>
      <c r="X44" s="40">
        <v>4429022.4789211676</v>
      </c>
      <c r="Y44" s="40">
        <v>0</v>
      </c>
      <c r="Z44" s="40">
        <v>0</v>
      </c>
      <c r="AA44" s="40">
        <v>0</v>
      </c>
      <c r="AB44" s="40">
        <v>0</v>
      </c>
      <c r="AC44" s="40">
        <v>0</v>
      </c>
      <c r="AD44" s="40">
        <v>0</v>
      </c>
      <c r="AE44" s="40">
        <v>0</v>
      </c>
      <c r="AF44" s="40">
        <v>0</v>
      </c>
      <c r="AG44" s="40"/>
    </row>
    <row r="45" spans="2:33">
      <c r="B45" s="101" t="s">
        <v>476</v>
      </c>
      <c r="C45" s="101" t="s">
        <v>477</v>
      </c>
      <c r="D45" s="92"/>
      <c r="E45" s="92"/>
      <c r="F45" s="92"/>
      <c r="G45" s="92"/>
      <c r="H45" s="92">
        <v>25850405.764463529</v>
      </c>
      <c r="I45" s="92">
        <v>51483147.182785727</v>
      </c>
      <c r="J45" s="92">
        <v>76798159.717735857</v>
      </c>
      <c r="K45" s="92">
        <v>103812019.76701143</v>
      </c>
      <c r="L45" s="92">
        <v>31985780.264341455</v>
      </c>
      <c r="M45" s="92">
        <v>64922951.630696356</v>
      </c>
      <c r="N45" s="92">
        <v>99875495.026690349</v>
      </c>
      <c r="O45" s="92">
        <v>135533698.92042392</v>
      </c>
      <c r="P45" s="92">
        <v>36427335.434248678</v>
      </c>
      <c r="Q45" s="92">
        <v>74114961.922497541</v>
      </c>
      <c r="R45" s="92">
        <v>113606333.50235216</v>
      </c>
      <c r="S45" s="92">
        <v>157371637.34021094</v>
      </c>
      <c r="T45" s="92">
        <v>46824352.846192032</v>
      </c>
      <c r="U45" s="92">
        <v>93058706.409243122</v>
      </c>
      <c r="V45" s="92">
        <v>136310685.1574268</v>
      </c>
      <c r="W45" s="92">
        <v>179680796.32632306</v>
      </c>
      <c r="X45" s="92">
        <v>41764146.687640175</v>
      </c>
      <c r="Y45" s="92">
        <v>76969573.485220641</v>
      </c>
      <c r="Z45" s="92">
        <v>116709705.10723597</v>
      </c>
      <c r="AA45" s="92">
        <v>158600978.41755727</v>
      </c>
      <c r="AB45" s="92">
        <v>39531555.301837802</v>
      </c>
      <c r="AC45" s="92">
        <v>81998914.368870452</v>
      </c>
      <c r="AD45" s="92">
        <v>123861382.1103991</v>
      </c>
      <c r="AE45" s="92">
        <v>166201048.57662067</v>
      </c>
      <c r="AF45" s="92">
        <v>42737158.986816347</v>
      </c>
      <c r="AG45" s="92">
        <v>86645309.164253443</v>
      </c>
    </row>
    <row r="46" spans="2:33">
      <c r="B46" s="101" t="s">
        <v>478</v>
      </c>
      <c r="C46" s="101" t="s">
        <v>479</v>
      </c>
      <c r="D46" s="92">
        <v>32012778.869017538</v>
      </c>
      <c r="E46" s="92">
        <v>64974537.399999999</v>
      </c>
      <c r="F46" s="92">
        <v>98718324.415526599</v>
      </c>
      <c r="G46" s="92">
        <v>133031099.63559294</v>
      </c>
      <c r="H46" s="92">
        <v>33998876.31250561</v>
      </c>
      <c r="I46" s="92">
        <v>68303146.966859534</v>
      </c>
      <c r="J46" s="92">
        <v>98460161.475640431</v>
      </c>
      <c r="K46" s="92">
        <v>133792572.4711735</v>
      </c>
      <c r="L46" s="92">
        <v>35933113.641398802</v>
      </c>
      <c r="M46" s="92">
        <v>73658591.906308904</v>
      </c>
      <c r="N46" s="92">
        <v>112507870.30871338</v>
      </c>
      <c r="O46" s="92">
        <v>153444723.96205118</v>
      </c>
      <c r="P46" s="92">
        <v>42307519.231636062</v>
      </c>
      <c r="Q46" s="92">
        <v>86259682.273248345</v>
      </c>
      <c r="R46" s="92">
        <v>132993549.52963988</v>
      </c>
      <c r="S46" s="92">
        <v>185283041.32970431</v>
      </c>
      <c r="T46" s="92">
        <v>55723293.307257332</v>
      </c>
      <c r="U46" s="92">
        <v>110644235.32757035</v>
      </c>
      <c r="V46" s="92">
        <v>162414843.15859136</v>
      </c>
      <c r="W46" s="92">
        <v>214579491.01776078</v>
      </c>
      <c r="X46" s="92">
        <v>50616942.675393499</v>
      </c>
      <c r="Y46" s="92">
        <v>95402316.262539923</v>
      </c>
      <c r="Z46" s="92">
        <v>145370929.51980138</v>
      </c>
      <c r="AA46" s="92">
        <v>198874712.50125939</v>
      </c>
      <c r="AB46" s="92">
        <v>51223357.712680176</v>
      </c>
      <c r="AC46" s="92">
        <v>106110529.6037145</v>
      </c>
      <c r="AD46" s="92">
        <v>160763928.26421863</v>
      </c>
      <c r="AE46" s="92">
        <v>216269187.02873093</v>
      </c>
      <c r="AF46" s="92">
        <v>55101377.250569418</v>
      </c>
      <c r="AG46" s="92">
        <v>110652475.7605508</v>
      </c>
    </row>
    <row r="47" spans="2:33" s="34" customFormat="1">
      <c r="B47" s="100"/>
      <c r="C47" s="100"/>
      <c r="D47" s="81"/>
      <c r="E47" s="81"/>
      <c r="F47" s="81"/>
      <c r="G47" s="81"/>
      <c r="H47" s="81"/>
      <c r="I47" s="81"/>
      <c r="J47" s="81"/>
      <c r="K47" s="81"/>
      <c r="L47" s="81"/>
      <c r="M47" s="81"/>
      <c r="N47" s="81"/>
      <c r="O47" s="81"/>
      <c r="P47" s="78">
        <v>0</v>
      </c>
      <c r="Q47" s="78">
        <v>0</v>
      </c>
      <c r="R47" s="78">
        <v>0</v>
      </c>
      <c r="S47" s="78">
        <v>0</v>
      </c>
      <c r="T47" s="78">
        <v>0</v>
      </c>
      <c r="U47" s="78">
        <v>0</v>
      </c>
      <c r="V47" s="78">
        <v>0</v>
      </c>
      <c r="W47" s="78">
        <v>0</v>
      </c>
      <c r="X47" s="78">
        <v>0</v>
      </c>
      <c r="Y47" s="78">
        <v>0</v>
      </c>
      <c r="Z47" s="78">
        <v>0</v>
      </c>
      <c r="AA47" s="78">
        <v>0</v>
      </c>
      <c r="AB47" s="78"/>
      <c r="AC47" s="78"/>
      <c r="AD47" s="78"/>
      <c r="AE47" s="78"/>
      <c r="AF47" s="78"/>
      <c r="AG47" s="78"/>
    </row>
    <row r="48" spans="2:33">
      <c r="B48" s="59"/>
      <c r="C48" s="59"/>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row>
    <row r="49" spans="1:34">
      <c r="A49" s="95"/>
      <c r="B49" s="96" t="s">
        <v>480</v>
      </c>
      <c r="C49" s="96" t="s">
        <v>481</v>
      </c>
      <c r="D49" s="97"/>
      <c r="E49" s="97"/>
      <c r="F49" s="97"/>
      <c r="G49" s="97"/>
      <c r="H49" s="97"/>
      <c r="I49" s="97"/>
      <c r="J49" s="97"/>
      <c r="K49" s="97"/>
      <c r="L49" s="97"/>
      <c r="M49" s="97"/>
      <c r="N49" s="97"/>
      <c r="O49" s="97"/>
      <c r="P49" s="97"/>
      <c r="Q49" s="97"/>
      <c r="R49" s="97"/>
      <c r="S49" s="97"/>
      <c r="T49" s="97"/>
      <c r="U49" s="97"/>
      <c r="V49" s="97"/>
      <c r="W49" s="97"/>
      <c r="X49" s="97"/>
      <c r="Y49" s="97"/>
      <c r="Z49" s="97"/>
      <c r="AA49" s="97"/>
      <c r="AB49" s="97"/>
      <c r="AC49" s="97"/>
      <c r="AD49" s="97"/>
      <c r="AE49" s="97"/>
      <c r="AF49" s="97"/>
      <c r="AG49" s="97"/>
    </row>
    <row r="50" spans="1:34">
      <c r="A50" s="95"/>
      <c r="B50" s="35"/>
      <c r="C50" s="35"/>
    </row>
    <row r="51" spans="1:34" ht="14.45" thickBot="1">
      <c r="B51" s="61" t="s">
        <v>458</v>
      </c>
      <c r="C51" s="59"/>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row>
    <row r="52" spans="1:34" ht="15" thickTop="1" thickBot="1">
      <c r="B52" s="63" t="s">
        <v>482</v>
      </c>
      <c r="C52" s="58" t="s">
        <v>483</v>
      </c>
      <c r="D52" s="98">
        <v>43555</v>
      </c>
      <c r="E52" s="98">
        <v>43646</v>
      </c>
      <c r="F52" s="98">
        <v>43738</v>
      </c>
      <c r="G52" s="98">
        <v>43830</v>
      </c>
      <c r="H52" s="98">
        <v>43921</v>
      </c>
      <c r="I52" s="98">
        <v>44012</v>
      </c>
      <c r="J52" s="98">
        <v>44104</v>
      </c>
      <c r="K52" s="98">
        <v>44196</v>
      </c>
      <c r="L52" s="98">
        <v>44286</v>
      </c>
      <c r="M52" s="98">
        <v>44377</v>
      </c>
      <c r="N52" s="98">
        <v>44469</v>
      </c>
      <c r="O52" s="98">
        <v>44561</v>
      </c>
      <c r="P52" s="98">
        <v>44651</v>
      </c>
      <c r="Q52" s="98">
        <v>44742</v>
      </c>
      <c r="R52" s="98">
        <v>44834</v>
      </c>
      <c r="S52" s="98">
        <v>44926</v>
      </c>
      <c r="T52" s="98">
        <v>45016</v>
      </c>
      <c r="U52" s="98">
        <v>45107</v>
      </c>
      <c r="V52" s="98">
        <v>45199</v>
      </c>
      <c r="W52" s="98">
        <v>45291</v>
      </c>
      <c r="X52" s="98">
        <v>45382</v>
      </c>
      <c r="Y52" s="98">
        <v>45473</v>
      </c>
      <c r="Z52" s="98">
        <v>45565</v>
      </c>
      <c r="AA52" s="98">
        <v>45657</v>
      </c>
      <c r="AB52" s="98">
        <v>45747</v>
      </c>
      <c r="AC52" s="98">
        <v>45838</v>
      </c>
      <c r="AD52" s="98">
        <v>45930</v>
      </c>
      <c r="AE52" s="98">
        <v>46022</v>
      </c>
      <c r="AF52" s="98">
        <v>46112</v>
      </c>
      <c r="AG52" s="98">
        <v>46203</v>
      </c>
    </row>
    <row r="53" spans="1:34" ht="14.45" thickTop="1">
      <c r="B53" s="59" t="s">
        <v>450</v>
      </c>
      <c r="C53" s="59" t="s">
        <v>450</v>
      </c>
      <c r="D53" s="40"/>
      <c r="E53" s="40"/>
      <c r="F53" s="40"/>
      <c r="G53" s="40"/>
      <c r="H53" s="40"/>
      <c r="I53" s="40"/>
      <c r="J53" s="40"/>
      <c r="K53" s="40"/>
      <c r="L53" s="40"/>
      <c r="M53" s="40"/>
      <c r="N53" s="40"/>
      <c r="O53" s="40"/>
      <c r="P53" s="40" vm="39">
        <v>33356</v>
      </c>
      <c r="Q53" s="40" vm="40">
        <v>67525</v>
      </c>
      <c r="R53" s="40" vm="41">
        <v>104689</v>
      </c>
      <c r="S53" s="40" vm="42">
        <v>143248</v>
      </c>
      <c r="T53" s="40" vm="43">
        <v>39214</v>
      </c>
      <c r="U53" s="40" vm="44">
        <v>77847</v>
      </c>
      <c r="V53" s="40" vm="45">
        <v>115963</v>
      </c>
      <c r="W53" s="40" vm="46">
        <v>156683</v>
      </c>
      <c r="X53" s="40">
        <v>38609.454730989004</v>
      </c>
      <c r="Y53" s="40">
        <v>78464.529607142846</v>
      </c>
      <c r="Z53" s="40">
        <v>122716.82714058396</v>
      </c>
      <c r="AA53" s="40">
        <v>171664.20440426227</v>
      </c>
      <c r="AB53" s="40">
        <v>47638.632141333343</v>
      </c>
      <c r="AC53" s="40">
        <v>99754.988577348107</v>
      </c>
      <c r="AD53" s="40">
        <v>146074.01593963368</v>
      </c>
      <c r="AE53" s="40">
        <v>193071.11614684938</v>
      </c>
      <c r="AF53" s="40">
        <v>47653.289555666684</v>
      </c>
      <c r="AG53" s="157">
        <v>96198.052218563491</v>
      </c>
    </row>
    <row r="54" spans="1:34">
      <c r="B54" s="59" t="s">
        <v>451</v>
      </c>
      <c r="C54" s="59" t="s">
        <v>452</v>
      </c>
      <c r="D54" s="40"/>
      <c r="E54" s="40"/>
      <c r="F54" s="40"/>
      <c r="G54" s="40"/>
      <c r="H54" s="40"/>
      <c r="I54" s="40"/>
      <c r="J54" s="40"/>
      <c r="K54" s="40"/>
      <c r="L54" s="40"/>
      <c r="M54" s="40"/>
      <c r="N54" s="40"/>
      <c r="O54" s="40"/>
      <c r="P54" s="40" vm="47">
        <v>24812</v>
      </c>
      <c r="Q54" s="40" vm="48">
        <v>50839</v>
      </c>
      <c r="R54" s="40" vm="49">
        <v>79599</v>
      </c>
      <c r="S54" s="40" vm="50">
        <v>112648</v>
      </c>
      <c r="T54" s="40" vm="51">
        <v>32231</v>
      </c>
      <c r="U54" s="40" vm="52">
        <v>65597</v>
      </c>
      <c r="V54" s="40" vm="53">
        <v>98307</v>
      </c>
      <c r="W54" s="40" vm="54">
        <v>131497</v>
      </c>
      <c r="X54" s="40">
        <v>32098.856148791205</v>
      </c>
      <c r="Y54" s="40">
        <v>67044.165124999985</v>
      </c>
      <c r="Z54" s="40">
        <v>101418.53658248176</v>
      </c>
      <c r="AA54" s="40">
        <v>139317.36577434425</v>
      </c>
      <c r="AB54" s="40">
        <v>36371.577783111119</v>
      </c>
      <c r="AC54" s="40">
        <v>79588.30893646412</v>
      </c>
      <c r="AD54" s="40">
        <v>123371.31434476189</v>
      </c>
      <c r="AE54" s="40">
        <v>169703.18886509596</v>
      </c>
      <c r="AF54" s="40">
        <v>44493.914563000013</v>
      </c>
      <c r="AG54" s="157">
        <v>93306.554296961272</v>
      </c>
    </row>
    <row r="55" spans="1:34">
      <c r="B55" s="59" t="s">
        <v>484</v>
      </c>
      <c r="C55" s="59" t="s">
        <v>485</v>
      </c>
      <c r="D55" s="40"/>
      <c r="E55" s="40"/>
      <c r="F55" s="40"/>
      <c r="G55" s="40"/>
      <c r="H55" s="40"/>
      <c r="I55" s="40"/>
      <c r="J55" s="40"/>
      <c r="K55" s="40"/>
      <c r="L55" s="40"/>
      <c r="M55" s="40"/>
      <c r="N55" s="40"/>
      <c r="O55" s="40"/>
      <c r="P55" s="40" vm="55">
        <v>12744</v>
      </c>
      <c r="Q55" s="40" vm="56">
        <v>25488</v>
      </c>
      <c r="R55" s="40" vm="57">
        <v>39870</v>
      </c>
      <c r="S55" s="40" vm="58">
        <v>55454</v>
      </c>
      <c r="T55" s="40" vm="59">
        <v>14818</v>
      </c>
      <c r="U55" s="40" vm="60">
        <v>29050</v>
      </c>
      <c r="V55" s="40" vm="61">
        <v>42593</v>
      </c>
      <c r="W55" s="40" vm="62">
        <v>55885</v>
      </c>
      <c r="X55" s="40">
        <v>13017.282192307692</v>
      </c>
      <c r="Y55" s="40">
        <v>26514.220732142854</v>
      </c>
      <c r="Z55" s="40">
        <v>39847.259469343073</v>
      </c>
      <c r="AA55" s="40">
        <v>54047.109227459012</v>
      </c>
      <c r="AB55" s="40">
        <v>13208.493200000003</v>
      </c>
      <c r="AC55" s="40">
        <v>26364.387886740344</v>
      </c>
      <c r="AD55" s="40">
        <v>40369.080488351647</v>
      </c>
      <c r="AE55" s="40">
        <v>54634.586834082205</v>
      </c>
      <c r="AF55" s="40">
        <v>14391.064076666673</v>
      </c>
      <c r="AG55" s="157">
        <v>28801.658817071806</v>
      </c>
    </row>
    <row r="56" spans="1:34">
      <c r="B56" s="59" t="s">
        <v>457</v>
      </c>
      <c r="C56" s="59" t="s">
        <v>457</v>
      </c>
      <c r="D56" s="40"/>
      <c r="E56" s="40"/>
      <c r="F56" s="40"/>
      <c r="G56" s="40"/>
      <c r="H56" s="40"/>
      <c r="I56" s="40"/>
      <c r="J56" s="40"/>
      <c r="K56" s="40"/>
      <c r="L56" s="40"/>
      <c r="M56" s="40"/>
      <c r="N56" s="40"/>
      <c r="O56" s="40"/>
      <c r="P56" s="40" vm="63">
        <v>3061</v>
      </c>
      <c r="Q56" s="40" vm="64">
        <v>6003</v>
      </c>
      <c r="R56" s="40" vm="65">
        <v>8919</v>
      </c>
      <c r="S56" s="40" vm="66">
        <v>12457</v>
      </c>
      <c r="T56" s="40" vm="67">
        <v>3413</v>
      </c>
      <c r="U56" s="40" vm="68">
        <v>6562</v>
      </c>
      <c r="V56" s="40" vm="69">
        <v>9987</v>
      </c>
      <c r="W56" s="40" vm="70">
        <v>13675</v>
      </c>
      <c r="X56" s="40">
        <v>3343.3861630769225</v>
      </c>
      <c r="Y56" s="40">
        <v>6915.7304999999988</v>
      </c>
      <c r="Z56" s="40">
        <v>10678.985962627739</v>
      </c>
      <c r="AA56" s="40">
        <v>0</v>
      </c>
      <c r="AB56" s="40">
        <v>0</v>
      </c>
      <c r="AC56" s="40">
        <v>0</v>
      </c>
      <c r="AD56" s="40">
        <v>0</v>
      </c>
      <c r="AE56" s="40">
        <v>0</v>
      </c>
      <c r="AF56" s="40">
        <v>0</v>
      </c>
      <c r="AG56" s="157">
        <v>0</v>
      </c>
    </row>
    <row r="57" spans="1:34">
      <c r="B57" s="59" t="s">
        <v>486</v>
      </c>
      <c r="C57" s="59" t="s">
        <v>487</v>
      </c>
      <c r="D57" s="40"/>
      <c r="E57" s="40"/>
      <c r="F57" s="40"/>
      <c r="G57" s="40"/>
      <c r="H57" s="40"/>
      <c r="I57" s="40"/>
      <c r="J57" s="40"/>
      <c r="K57" s="40"/>
      <c r="L57" s="40"/>
      <c r="M57" s="40"/>
      <c r="N57" s="40"/>
      <c r="O57" s="40"/>
      <c r="P57" s="40">
        <v>5624</v>
      </c>
      <c r="Q57" s="40">
        <v>11679</v>
      </c>
      <c r="R57" s="40">
        <v>18121</v>
      </c>
      <c r="S57" s="40">
        <v>31911</v>
      </c>
      <c r="T57" s="40">
        <v>6301</v>
      </c>
      <c r="U57" s="40">
        <v>10872</v>
      </c>
      <c r="V57" s="40">
        <v>16685</v>
      </c>
      <c r="W57" s="40">
        <v>23453.556306392056</v>
      </c>
      <c r="X57" s="40">
        <v>6655.4525494505478</v>
      </c>
      <c r="Y57" s="40">
        <v>17975.410624999997</v>
      </c>
      <c r="Z57" s="40">
        <v>27871.198460583946</v>
      </c>
      <c r="AA57" s="40">
        <v>42924.193791721307</v>
      </c>
      <c r="AB57" s="40">
        <v>9832.9893822222239</v>
      </c>
      <c r="AC57" s="40">
        <v>20535.940524861886</v>
      </c>
      <c r="AD57" s="40">
        <v>32015.147344615383</v>
      </c>
      <c r="AE57" s="40">
        <v>48454.203708054811</v>
      </c>
      <c r="AF57" s="40">
        <v>11705.225382666671</v>
      </c>
      <c r="AG57" s="157">
        <v>24159.177956850817</v>
      </c>
    </row>
    <row r="58" spans="1:34">
      <c r="B58" s="101" t="s">
        <v>467</v>
      </c>
      <c r="C58" s="101" t="s">
        <v>467</v>
      </c>
      <c r="D58" s="92"/>
      <c r="E58" s="92"/>
      <c r="F58" s="92"/>
      <c r="G58" s="92"/>
      <c r="H58" s="92"/>
      <c r="I58" s="92"/>
      <c r="J58" s="92"/>
      <c r="K58" s="92"/>
      <c r="L58" s="92"/>
      <c r="M58" s="92"/>
      <c r="N58" s="92"/>
      <c r="O58" s="92"/>
      <c r="P58" s="92">
        <v>79597</v>
      </c>
      <c r="Q58" s="92">
        <v>161534</v>
      </c>
      <c r="R58" s="92">
        <v>251198</v>
      </c>
      <c r="S58" s="92">
        <v>355718</v>
      </c>
      <c r="T58" s="92">
        <v>95977</v>
      </c>
      <c r="U58" s="92">
        <v>189928</v>
      </c>
      <c r="V58" s="92">
        <v>283535</v>
      </c>
      <c r="W58" s="92">
        <v>381194.57797687891</v>
      </c>
      <c r="X58" s="92">
        <v>381194.57797687902</v>
      </c>
      <c r="Y58" s="92">
        <v>196914.0565892857</v>
      </c>
      <c r="Z58" s="92">
        <v>302532.80761562043</v>
      </c>
      <c r="AA58" s="92">
        <v>407952.87319778686</v>
      </c>
      <c r="AB58" s="92">
        <v>107051.69250666669</v>
      </c>
      <c r="AC58" s="92">
        <v>226243.62592541447</v>
      </c>
      <c r="AD58" s="92">
        <v>341829.55811736261</v>
      </c>
      <c r="AE58" s="92">
        <v>465863.09555408231</v>
      </c>
      <c r="AF58" s="92">
        <v>118243.49357800005</v>
      </c>
      <c r="AG58" s="158">
        <v>242465.4432894474</v>
      </c>
    </row>
    <row r="59" spans="1:34" s="34" customFormat="1">
      <c r="D59" s="78">
        <v>0</v>
      </c>
      <c r="E59" s="78">
        <v>0</v>
      </c>
      <c r="F59" s="78">
        <v>0</v>
      </c>
      <c r="G59" s="78">
        <v>0</v>
      </c>
      <c r="H59" s="78">
        <v>0</v>
      </c>
      <c r="I59" s="78">
        <v>0</v>
      </c>
      <c r="J59" s="78">
        <v>0</v>
      </c>
      <c r="K59" s="78">
        <v>0</v>
      </c>
      <c r="L59" s="78">
        <v>0</v>
      </c>
      <c r="M59" s="78">
        <v>0</v>
      </c>
      <c r="N59" s="78">
        <v>0</v>
      </c>
      <c r="O59" s="78">
        <v>0</v>
      </c>
      <c r="P59" s="78">
        <v>0</v>
      </c>
      <c r="Q59" s="78">
        <v>0</v>
      </c>
      <c r="R59" s="78">
        <v>0</v>
      </c>
      <c r="S59" s="78">
        <v>0</v>
      </c>
      <c r="T59" s="78">
        <v>0</v>
      </c>
      <c r="U59" s="78">
        <v>0</v>
      </c>
      <c r="V59" s="78">
        <v>0</v>
      </c>
      <c r="W59" s="78">
        <v>1.0216704868362285</v>
      </c>
      <c r="X59" s="78">
        <v>287470.14619226364</v>
      </c>
      <c r="Y59" s="78">
        <v>0</v>
      </c>
      <c r="Z59" s="78">
        <v>0</v>
      </c>
      <c r="AA59" s="78"/>
      <c r="AB59" s="78"/>
      <c r="AC59" s="78"/>
      <c r="AD59" s="78"/>
      <c r="AE59" s="78"/>
      <c r="AF59" s="78"/>
      <c r="AG59" s="78"/>
    </row>
    <row r="60" spans="1:34" ht="14.45" thickBot="1">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row>
    <row r="61" spans="1:34" ht="15" thickTop="1" thickBot="1">
      <c r="B61" s="63" t="s">
        <v>488</v>
      </c>
      <c r="C61" s="58" t="s">
        <v>488</v>
      </c>
      <c r="D61" s="98">
        <v>43555</v>
      </c>
      <c r="E61" s="98">
        <v>43646</v>
      </c>
      <c r="F61" s="98">
        <v>43738</v>
      </c>
      <c r="G61" s="98">
        <v>43830</v>
      </c>
      <c r="H61" s="98">
        <v>43921</v>
      </c>
      <c r="I61" s="98">
        <v>44012</v>
      </c>
      <c r="J61" s="98">
        <v>44104</v>
      </c>
      <c r="K61" s="98">
        <v>44196</v>
      </c>
      <c r="L61" s="98">
        <v>44286</v>
      </c>
      <c r="M61" s="98">
        <v>44377</v>
      </c>
      <c r="N61" s="98">
        <v>44469</v>
      </c>
      <c r="O61" s="98">
        <v>44561</v>
      </c>
      <c r="P61" s="98">
        <v>44651</v>
      </c>
      <c r="Q61" s="98">
        <v>44742</v>
      </c>
      <c r="R61" s="98">
        <v>44834</v>
      </c>
      <c r="S61" s="98">
        <v>44926</v>
      </c>
      <c r="T61" s="98">
        <v>45016</v>
      </c>
      <c r="U61" s="98">
        <v>45107</v>
      </c>
      <c r="V61" s="98">
        <v>45199</v>
      </c>
      <c r="W61" s="98">
        <v>45291</v>
      </c>
      <c r="X61" s="98">
        <v>45382</v>
      </c>
      <c r="Y61" s="98">
        <v>45473</v>
      </c>
      <c r="Z61" s="98">
        <v>45565</v>
      </c>
      <c r="AA61" s="98">
        <v>45657</v>
      </c>
      <c r="AB61" s="98">
        <v>45747</v>
      </c>
      <c r="AC61" s="98">
        <v>45838</v>
      </c>
      <c r="AD61" s="98">
        <v>45930</v>
      </c>
      <c r="AE61" s="98">
        <v>46022</v>
      </c>
      <c r="AF61" s="98">
        <v>46112</v>
      </c>
      <c r="AG61" s="98">
        <v>46203</v>
      </c>
    </row>
    <row r="62" spans="1:34" ht="14.45" thickTop="1">
      <c r="B62" s="59" t="s">
        <v>450</v>
      </c>
      <c r="C62" s="59" t="s">
        <v>450</v>
      </c>
      <c r="D62" s="40"/>
      <c r="E62" s="40"/>
      <c r="F62" s="40"/>
      <c r="G62" s="40"/>
      <c r="H62" s="40"/>
      <c r="I62" s="40"/>
      <c r="J62" s="40"/>
      <c r="K62" s="40"/>
      <c r="L62" s="40"/>
      <c r="M62" s="40"/>
      <c r="N62" s="40"/>
      <c r="O62" s="40"/>
      <c r="P62" s="40">
        <v>25142166.71684581</v>
      </c>
      <c r="Q62" s="40">
        <v>24475837.74097158</v>
      </c>
      <c r="R62" s="40">
        <v>27212609.711334109</v>
      </c>
      <c r="S62" s="40">
        <v>32126988.115589276</v>
      </c>
      <c r="T62" s="40">
        <v>37834942.941357322</v>
      </c>
      <c r="U62" s="40">
        <v>35130934.735608026</v>
      </c>
      <c r="V62" s="40">
        <v>31906282.741582815</v>
      </c>
      <c r="W62" s="40">
        <v>32316239.734745365</v>
      </c>
      <c r="X62" s="40">
        <v>31385219.135754976</v>
      </c>
      <c r="Y62" s="40">
        <v>36107865.894324638</v>
      </c>
      <c r="Z62" s="40">
        <v>40495687.519224286</v>
      </c>
      <c r="AA62" s="40">
        <v>39355777.003132574</v>
      </c>
      <c r="AB62" s="40">
        <v>39840423.18354018</v>
      </c>
      <c r="AC62" s="40">
        <v>41238321.432702698</v>
      </c>
      <c r="AD62" s="40">
        <v>40663242.355309725</v>
      </c>
      <c r="AE62" s="40">
        <v>41518812.663546145</v>
      </c>
      <c r="AF62" s="40">
        <v>39329660.002528906</v>
      </c>
      <c r="AG62" s="40">
        <v>39286787.845714055</v>
      </c>
    </row>
    <row r="63" spans="1:34">
      <c r="B63" s="59" t="s">
        <v>451</v>
      </c>
      <c r="C63" s="59" t="s">
        <v>452</v>
      </c>
      <c r="D63" s="40"/>
      <c r="E63" s="40"/>
      <c r="F63" s="40"/>
      <c r="G63" s="40"/>
      <c r="H63" s="40"/>
      <c r="I63" s="40"/>
      <c r="J63" s="40"/>
      <c r="K63" s="40"/>
      <c r="L63" s="40"/>
      <c r="M63" s="40"/>
      <c r="N63" s="40"/>
      <c r="O63" s="40"/>
      <c r="P63" s="40">
        <v>21473962.598029722</v>
      </c>
      <c r="Q63" s="40">
        <v>22808725.774966229</v>
      </c>
      <c r="R63" s="40">
        <v>26020203.225318756</v>
      </c>
      <c r="S63" s="40">
        <v>27847368.021609887</v>
      </c>
      <c r="T63" s="40">
        <v>30021654.179136895</v>
      </c>
      <c r="U63" s="40">
        <v>32276889.412555505</v>
      </c>
      <c r="V63" s="40">
        <v>30941774.499690291</v>
      </c>
      <c r="W63" s="40">
        <v>30600608.015793875</v>
      </c>
      <c r="X63" s="40">
        <v>32655201.080575261</v>
      </c>
      <c r="Y63" s="40">
        <v>32517441.322867125</v>
      </c>
      <c r="Z63" s="40">
        <v>33016615.47530821</v>
      </c>
      <c r="AA63" s="40">
        <v>32545609.534698527</v>
      </c>
      <c r="AB63" s="40">
        <v>31289853.649923038</v>
      </c>
      <c r="AC63" s="40">
        <v>34132660.561176144</v>
      </c>
      <c r="AD63" s="40">
        <v>35303938.503828101</v>
      </c>
      <c r="AE63" s="40">
        <v>34246868.780743308</v>
      </c>
      <c r="AF63" s="40">
        <v>34793596.279372208</v>
      </c>
      <c r="AG63" s="40">
        <v>33891285.900539234</v>
      </c>
      <c r="AH63" s="153"/>
    </row>
    <row r="64" spans="1:34">
      <c r="B64" s="59" t="s">
        <v>484</v>
      </c>
      <c r="C64" s="59" t="s">
        <v>485</v>
      </c>
      <c r="D64" s="40"/>
      <c r="E64" s="40"/>
      <c r="F64" s="40"/>
      <c r="G64" s="40"/>
      <c r="H64" s="40"/>
      <c r="I64" s="40"/>
      <c r="J64" s="40"/>
      <c r="K64" s="40"/>
      <c r="L64" s="40"/>
      <c r="M64" s="40"/>
      <c r="N64" s="40"/>
      <c r="O64" s="40"/>
      <c r="P64" s="40">
        <v>11522306.153022083</v>
      </c>
      <c r="Q64" s="40">
        <v>12123325.792782979</v>
      </c>
      <c r="R64" s="40">
        <v>12819233.901105314</v>
      </c>
      <c r="S64" s="40">
        <v>12963755.901056465</v>
      </c>
      <c r="T64" s="40">
        <v>13446439.998254823</v>
      </c>
      <c r="U64" s="40">
        <v>12551640.586944647</v>
      </c>
      <c r="V64" s="40">
        <v>12360098.818371559</v>
      </c>
      <c r="W64" s="40">
        <v>11781849.059464352</v>
      </c>
      <c r="X64" s="40">
        <v>7977906.9758384768</v>
      </c>
      <c r="Y64" s="40">
        <v>9571711.5368393883</v>
      </c>
      <c r="Z64" s="40">
        <v>9245463.4951432552</v>
      </c>
      <c r="AA64" s="40">
        <v>10253759.733635502</v>
      </c>
      <c r="AB64" s="40">
        <v>9227403.6634340826</v>
      </c>
      <c r="AC64" s="40">
        <v>9670071.2300888933</v>
      </c>
      <c r="AD64" s="40">
        <v>10001965.792390242</v>
      </c>
      <c r="AE64" s="40">
        <v>9826544.8751668744</v>
      </c>
      <c r="AF64" s="40">
        <v>9626932.7772651222</v>
      </c>
      <c r="AG64" s="40">
        <v>9378716.6593168564</v>
      </c>
    </row>
    <row r="65" spans="2:34">
      <c r="B65" s="59" t="s">
        <v>457</v>
      </c>
      <c r="C65" s="59" t="s">
        <v>457</v>
      </c>
      <c r="D65" s="40"/>
      <c r="E65" s="40"/>
      <c r="F65" s="40"/>
      <c r="G65" s="40"/>
      <c r="H65" s="40"/>
      <c r="I65" s="40"/>
      <c r="J65" s="40"/>
      <c r="K65" s="40"/>
      <c r="L65" s="40"/>
      <c r="M65" s="40"/>
      <c r="N65" s="40"/>
      <c r="O65" s="40"/>
      <c r="P65" s="40">
        <v>1376070.3674080065</v>
      </c>
      <c r="Q65" s="40">
        <v>1477117.6450983314</v>
      </c>
      <c r="R65" s="40">
        <v>1668643.3986727332</v>
      </c>
      <c r="S65" s="40">
        <v>1960207.6508781216</v>
      </c>
      <c r="T65" s="40">
        <v>1979753.3692482268</v>
      </c>
      <c r="U65" s="40">
        <v>1851631.4215921697</v>
      </c>
      <c r="V65" s="40">
        <v>1812239.3514749592</v>
      </c>
      <c r="W65" s="40">
        <v>1777529.0996831923</v>
      </c>
      <c r="X65" s="40">
        <v>1859259.349534644</v>
      </c>
      <c r="Y65" s="40">
        <v>2083265.0101310578</v>
      </c>
      <c r="Z65" s="40">
        <v>2125758.6901824423</v>
      </c>
      <c r="AA65" s="40">
        <v>2255193.3193792976</v>
      </c>
      <c r="AB65" s="40">
        <v>2183110.8470598096</v>
      </c>
      <c r="AC65" s="40">
        <v>2173308.1746127699</v>
      </c>
      <c r="AD65" s="40">
        <v>1992178.5677414516</v>
      </c>
      <c r="AE65" s="40">
        <v>0</v>
      </c>
      <c r="AF65" s="40">
        <v>0</v>
      </c>
      <c r="AG65" s="40">
        <v>0</v>
      </c>
    </row>
    <row r="66" spans="2:34">
      <c r="B66" s="59" t="s">
        <v>486</v>
      </c>
      <c r="C66" s="59" t="s">
        <v>487</v>
      </c>
      <c r="D66" s="40"/>
      <c r="E66" s="40"/>
      <c r="F66" s="40"/>
      <c r="G66" s="40"/>
      <c r="H66" s="40"/>
      <c r="I66" s="40"/>
      <c r="J66" s="40"/>
      <c r="K66" s="40"/>
      <c r="L66" s="40"/>
      <c r="M66" s="40"/>
      <c r="N66" s="40"/>
      <c r="O66" s="40"/>
      <c r="P66" s="40">
        <v>5235870.1725043571</v>
      </c>
      <c r="Q66" s="40">
        <v>5416105.7264233259</v>
      </c>
      <c r="R66" s="40">
        <v>5600176.6825582255</v>
      </c>
      <c r="S66" s="40">
        <v>11595114.371241687</v>
      </c>
      <c r="T66" s="40">
        <v>12312909.004606212</v>
      </c>
      <c r="U66" s="40">
        <v>12904501.923414681</v>
      </c>
      <c r="V66" s="40">
        <v>15851623.064994536</v>
      </c>
      <c r="W66" s="40">
        <v>15220444.543144943</v>
      </c>
      <c r="X66" s="40">
        <v>23299727.842132032</v>
      </c>
      <c r="Y66" s="40">
        <v>24647608.735067893</v>
      </c>
      <c r="Z66" s="40">
        <v>28694332.65512006</v>
      </c>
      <c r="AA66" s="40">
        <v>30014013.646944806</v>
      </c>
      <c r="AB66" s="40">
        <v>31197946.394621581</v>
      </c>
      <c r="AC66" s="40">
        <v>32410174.668421887</v>
      </c>
      <c r="AD66" s="40">
        <v>33331518.842120208</v>
      </c>
      <c r="AE66" s="40">
        <v>33698628.206793398</v>
      </c>
      <c r="AF66" s="40">
        <v>30463227.276961353</v>
      </c>
      <c r="AG66" s="40">
        <v>33028061.268256966</v>
      </c>
    </row>
    <row r="67" spans="2:34">
      <c r="B67" s="59" t="s">
        <v>463</v>
      </c>
      <c r="C67" s="59" t="s">
        <v>463</v>
      </c>
      <c r="D67" s="40"/>
      <c r="E67" s="40"/>
      <c r="F67" s="40"/>
      <c r="G67" s="40"/>
      <c r="H67" s="40"/>
      <c r="I67" s="40"/>
      <c r="J67" s="40"/>
      <c r="K67" s="40"/>
      <c r="L67" s="40"/>
      <c r="M67" s="40"/>
      <c r="N67" s="40"/>
      <c r="O67" s="40"/>
      <c r="P67" s="40">
        <v>0</v>
      </c>
      <c r="Q67" s="40">
        <v>0</v>
      </c>
      <c r="R67" s="40">
        <v>0</v>
      </c>
      <c r="S67" s="40">
        <v>0</v>
      </c>
      <c r="T67" s="40">
        <v>0</v>
      </c>
      <c r="U67" s="40">
        <v>0</v>
      </c>
      <c r="V67" s="40">
        <v>0</v>
      </c>
      <c r="W67" s="40">
        <v>0</v>
      </c>
      <c r="X67" s="40">
        <v>0</v>
      </c>
      <c r="Y67" s="40">
        <v>0</v>
      </c>
      <c r="Z67" s="40">
        <v>0</v>
      </c>
      <c r="AA67" s="40">
        <v>0</v>
      </c>
      <c r="AB67" s="40">
        <v>0</v>
      </c>
      <c r="AC67" s="40">
        <v>0</v>
      </c>
      <c r="AD67" s="40">
        <v>0</v>
      </c>
      <c r="AE67" s="40">
        <v>0</v>
      </c>
      <c r="AF67" s="40">
        <v>0</v>
      </c>
      <c r="AG67" s="40">
        <v>0</v>
      </c>
    </row>
    <row r="68" spans="2:34">
      <c r="B68" s="59" t="s">
        <v>489</v>
      </c>
      <c r="C68" s="28" t="s">
        <v>490</v>
      </c>
      <c r="D68" s="40"/>
      <c r="E68" s="40"/>
      <c r="F68" s="40"/>
      <c r="G68" s="40"/>
      <c r="H68" s="40"/>
      <c r="I68" s="40"/>
      <c r="J68" s="40"/>
      <c r="K68" s="40"/>
      <c r="L68" s="40"/>
      <c r="M68" s="40"/>
      <c r="N68" s="40"/>
      <c r="O68" s="40"/>
      <c r="P68" s="40">
        <v>0</v>
      </c>
      <c r="Q68" s="40">
        <v>0</v>
      </c>
      <c r="R68" s="40">
        <v>0</v>
      </c>
      <c r="S68" s="40">
        <v>0</v>
      </c>
      <c r="T68" s="40">
        <v>43904.764245148806</v>
      </c>
      <c r="U68" s="40">
        <v>103929.8460181564</v>
      </c>
      <c r="V68" s="40">
        <v>124523.1881953408</v>
      </c>
      <c r="W68" s="40">
        <v>181893.25834518677</v>
      </c>
      <c r="X68" s="40">
        <v>219021.9803963372</v>
      </c>
      <c r="Y68" s="40">
        <v>289172.01421287388</v>
      </c>
      <c r="Z68" s="40">
        <v>350310.81020157092</v>
      </c>
      <c r="AA68" s="40">
        <v>424879.31277088041</v>
      </c>
      <c r="AB68" s="40">
        <v>460332.71938248764</v>
      </c>
      <c r="AC68" s="40">
        <v>490773.1490252075</v>
      </c>
      <c r="AD68" s="40">
        <v>579272.42121857801</v>
      </c>
      <c r="AE68" s="40">
        <v>602464.37185857235</v>
      </c>
      <c r="AF68" s="40">
        <v>624006.00858222181</v>
      </c>
      <c r="AG68" s="40">
        <v>691017.27137711318</v>
      </c>
    </row>
    <row r="69" spans="2:34">
      <c r="B69" s="59" t="s">
        <v>466</v>
      </c>
      <c r="C69" s="28" t="s">
        <v>491</v>
      </c>
      <c r="D69" s="40"/>
      <c r="E69" s="40"/>
      <c r="F69" s="40"/>
      <c r="G69" s="40"/>
      <c r="H69" s="40"/>
      <c r="I69" s="40"/>
      <c r="J69" s="40"/>
      <c r="K69" s="40"/>
      <c r="L69" s="40"/>
      <c r="M69" s="40"/>
      <c r="N69" s="40"/>
      <c r="O69" s="40"/>
      <c r="P69" s="40">
        <v>122732.34055599032</v>
      </c>
      <c r="Q69" s="40">
        <v>125282.8940806975</v>
      </c>
      <c r="R69" s="40">
        <v>136311.49723889158</v>
      </c>
      <c r="S69" s="40">
        <v>232706.106707484</v>
      </c>
      <c r="T69" s="40">
        <v>222989.27798506879</v>
      </c>
      <c r="U69" s="40">
        <v>205222.74885579059</v>
      </c>
      <c r="V69" s="40">
        <v>199943.2864219904</v>
      </c>
      <c r="W69" s="40">
        <v>200091.60763994951</v>
      </c>
      <c r="X69" s="40">
        <v>207817.79682379102</v>
      </c>
      <c r="Y69" s="40">
        <v>1084235.2907993253</v>
      </c>
      <c r="Z69" s="40">
        <v>1167517.5811516838</v>
      </c>
      <c r="AA69" s="40">
        <v>1451239.50484095</v>
      </c>
      <c r="AB69" s="40">
        <v>1327909.21946589</v>
      </c>
      <c r="AC69" s="40">
        <v>1481635.5270149172</v>
      </c>
      <c r="AD69" s="40">
        <v>1503848.3764706173</v>
      </c>
      <c r="AE69" s="40">
        <v>2271158.550891011</v>
      </c>
      <c r="AF69" s="40">
        <v>2543349.9724121997</v>
      </c>
      <c r="AG69" s="40">
        <v>2415389.562289495</v>
      </c>
    </row>
    <row r="70" spans="2:34">
      <c r="B70" s="59" t="s">
        <v>492</v>
      </c>
      <c r="C70" s="59" t="s">
        <v>493</v>
      </c>
      <c r="D70" s="40"/>
      <c r="E70" s="40"/>
      <c r="F70" s="40"/>
      <c r="G70" s="40"/>
      <c r="H70" s="40"/>
      <c r="I70" s="40"/>
      <c r="J70" s="40"/>
      <c r="K70" s="40"/>
      <c r="L70" s="40"/>
      <c r="M70" s="40"/>
      <c r="N70" s="40"/>
      <c r="O70" s="40"/>
      <c r="P70" s="40">
        <v>-13380339.58890358</v>
      </c>
      <c r="Q70" s="40">
        <v>-14843811.021784142</v>
      </c>
      <c r="R70" s="40">
        <v>-15326404.811715104</v>
      </c>
      <c r="S70" s="40">
        <v>-17234182.366915625</v>
      </c>
      <c r="T70" s="40">
        <v>-22674144.932858586</v>
      </c>
      <c r="U70" s="40">
        <v>-21060983.423642397</v>
      </c>
      <c r="V70" s="40">
        <v>-19626040.038802311</v>
      </c>
      <c r="W70" s="40">
        <v>-19871386.444392946</v>
      </c>
      <c r="X70" s="40">
        <v>-22100088.576824985</v>
      </c>
      <c r="Y70" s="40">
        <v>-25100943.800157011</v>
      </c>
      <c r="Z70" s="40">
        <v>-28828220.189850252</v>
      </c>
      <c r="AA70" s="40">
        <v>-28942618.98410378</v>
      </c>
      <c r="AB70" s="40">
        <v>-26814870.73335851</v>
      </c>
      <c r="AC70" s="40">
        <v>-27711470.771648038</v>
      </c>
      <c r="AD70" s="40">
        <v>-27290351.712903522</v>
      </c>
      <c r="AE70" s="40">
        <v>-28407885.156765155</v>
      </c>
      <c r="AF70" s="40">
        <v>-24367352.411644343</v>
      </c>
      <c r="AG70" s="40">
        <v>-25622154.237938505</v>
      </c>
    </row>
    <row r="71" spans="2:34">
      <c r="B71" s="101" t="s">
        <v>467</v>
      </c>
      <c r="C71" s="101" t="s">
        <v>467</v>
      </c>
      <c r="D71" s="92"/>
      <c r="E71" s="92"/>
      <c r="F71" s="92"/>
      <c r="G71" s="92"/>
      <c r="H71" s="92"/>
      <c r="I71" s="92"/>
      <c r="J71" s="92"/>
      <c r="K71" s="92"/>
      <c r="L71" s="92"/>
      <c r="M71" s="92"/>
      <c r="N71" s="92"/>
      <c r="O71" s="92"/>
      <c r="P71" s="92">
        <v>51492768.759462386</v>
      </c>
      <c r="Q71" s="92">
        <v>51582584.552538991</v>
      </c>
      <c r="R71" s="92">
        <v>58130773.604512922</v>
      </c>
      <c r="S71" s="92">
        <v>69491957.800167292</v>
      </c>
      <c r="T71" s="92">
        <v>73188448.601975113</v>
      </c>
      <c r="U71" s="92">
        <v>73963767.251346558</v>
      </c>
      <c r="V71" s="92">
        <v>73570444.911929175</v>
      </c>
      <c r="W71" s="92">
        <v>72207268.874423921</v>
      </c>
      <c r="X71" s="92">
        <v>75504065.584230512</v>
      </c>
      <c r="Y71" s="92">
        <v>81200356.004085287</v>
      </c>
      <c r="Z71" s="92">
        <v>86267466.036481246</v>
      </c>
      <c r="AA71" s="92">
        <v>87357853.071298748</v>
      </c>
      <c r="AB71" s="92">
        <v>88712108.944068581</v>
      </c>
      <c r="AC71" s="92">
        <v>93885473.971394464</v>
      </c>
      <c r="AD71" s="92">
        <v>96085613.146175414</v>
      </c>
      <c r="AE71" s="92">
        <v>93756592.292234197</v>
      </c>
      <c r="AF71" s="92">
        <v>93013419.905477673</v>
      </c>
      <c r="AG71" s="92">
        <v>93069104.269555196</v>
      </c>
    </row>
    <row r="72" spans="2:34" s="34" customFormat="1">
      <c r="D72" s="78">
        <v>0</v>
      </c>
      <c r="E72" s="78">
        <v>0</v>
      </c>
      <c r="F72" s="78">
        <v>0</v>
      </c>
      <c r="G72" s="78">
        <v>0</v>
      </c>
      <c r="H72" s="78">
        <v>0</v>
      </c>
      <c r="I72" s="78">
        <v>0</v>
      </c>
      <c r="J72" s="78">
        <v>0</v>
      </c>
      <c r="K72" s="78">
        <v>0</v>
      </c>
      <c r="L72" s="78">
        <v>0</v>
      </c>
      <c r="M72" s="78">
        <v>0</v>
      </c>
      <c r="N72" s="78">
        <v>0</v>
      </c>
      <c r="O72" s="78">
        <v>0</v>
      </c>
      <c r="P72" s="78">
        <v>0</v>
      </c>
      <c r="Q72" s="78">
        <v>0</v>
      </c>
      <c r="R72" s="78">
        <v>0</v>
      </c>
      <c r="S72" s="78">
        <v>0</v>
      </c>
      <c r="T72" s="78">
        <v>0</v>
      </c>
      <c r="U72" s="78">
        <v>0</v>
      </c>
      <c r="V72" s="78">
        <v>0</v>
      </c>
      <c r="W72" s="78">
        <v>0</v>
      </c>
      <c r="X72" s="78">
        <v>0</v>
      </c>
      <c r="Y72" s="78">
        <v>0</v>
      </c>
      <c r="Z72" s="78"/>
      <c r="AA72" s="78"/>
      <c r="AB72" s="78"/>
      <c r="AC72" s="78"/>
      <c r="AD72" s="78"/>
      <c r="AE72" s="78"/>
      <c r="AF72" s="78"/>
      <c r="AG72" s="78"/>
    </row>
    <row r="73" spans="2:34" ht="14.45" thickBot="1">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row>
    <row r="74" spans="2:34" ht="15" thickTop="1" thickBot="1">
      <c r="B74" s="63" t="s">
        <v>494</v>
      </c>
      <c r="C74" s="58" t="s">
        <v>495</v>
      </c>
      <c r="D74" s="98">
        <v>43555</v>
      </c>
      <c r="E74" s="98">
        <v>43646</v>
      </c>
      <c r="F74" s="98">
        <v>43738</v>
      </c>
      <c r="G74" s="98">
        <v>43830</v>
      </c>
      <c r="H74" s="98">
        <v>43921</v>
      </c>
      <c r="I74" s="98">
        <v>44012</v>
      </c>
      <c r="J74" s="98">
        <v>44104</v>
      </c>
      <c r="K74" s="98">
        <v>44196</v>
      </c>
      <c r="L74" s="98">
        <v>44286</v>
      </c>
      <c r="M74" s="98">
        <v>44377</v>
      </c>
      <c r="N74" s="98">
        <v>44469</v>
      </c>
      <c r="O74" s="98">
        <v>44561</v>
      </c>
      <c r="P74" s="98">
        <v>44651</v>
      </c>
      <c r="Q74" s="98">
        <v>44742</v>
      </c>
      <c r="R74" s="98">
        <v>44834</v>
      </c>
      <c r="S74" s="98">
        <v>44926</v>
      </c>
      <c r="T74" s="98">
        <v>45016</v>
      </c>
      <c r="U74" s="98">
        <v>45107</v>
      </c>
      <c r="V74" s="98">
        <v>45199</v>
      </c>
      <c r="W74" s="98">
        <v>45291</v>
      </c>
      <c r="X74" s="98">
        <v>45382</v>
      </c>
      <c r="Y74" s="98">
        <v>45473</v>
      </c>
      <c r="Z74" s="98">
        <v>45565</v>
      </c>
      <c r="AA74" s="98">
        <v>45657</v>
      </c>
      <c r="AB74" s="98">
        <v>45747</v>
      </c>
      <c r="AC74" s="98">
        <v>45838</v>
      </c>
      <c r="AD74" s="98">
        <v>45930</v>
      </c>
      <c r="AE74" s="98">
        <v>46022</v>
      </c>
      <c r="AF74" s="98">
        <v>46112</v>
      </c>
      <c r="AG74" s="98">
        <v>46203</v>
      </c>
    </row>
    <row r="75" spans="2:34" ht="14.45" thickTop="1">
      <c r="B75" s="59" t="s">
        <v>450</v>
      </c>
      <c r="C75" s="59" t="s">
        <v>450</v>
      </c>
      <c r="D75" s="40"/>
      <c r="E75" s="40"/>
      <c r="F75" s="40"/>
      <c r="G75" s="40"/>
      <c r="H75" s="40"/>
      <c r="I75" s="40"/>
      <c r="J75" s="40"/>
      <c r="K75" s="40"/>
      <c r="L75" s="40"/>
      <c r="M75" s="40"/>
      <c r="N75" s="40"/>
      <c r="O75" s="40"/>
      <c r="P75" s="40">
        <v>155325412.67429221</v>
      </c>
      <c r="Q75" s="40">
        <v>153352364.73809779</v>
      </c>
      <c r="R75" s="40">
        <v>163519634.53815168</v>
      </c>
      <c r="S75" s="40">
        <v>200989977.60409439</v>
      </c>
      <c r="T75" s="40">
        <v>213436964.5792909</v>
      </c>
      <c r="U75" s="40">
        <v>193436294.46114159</v>
      </c>
      <c r="V75" s="40">
        <v>169196337.90037534</v>
      </c>
      <c r="W75" s="40">
        <v>174514828.07275304</v>
      </c>
      <c r="X75" s="40">
        <v>165443931.95365694</v>
      </c>
      <c r="Y75" s="40">
        <v>182976862.33688697</v>
      </c>
      <c r="Z75" s="40">
        <v>207626237.63618693</v>
      </c>
      <c r="AA75" s="40">
        <v>194633677.47285467</v>
      </c>
      <c r="AB75" s="40">
        <v>196822898.1756494</v>
      </c>
      <c r="AC75" s="40">
        <v>204646056.68718469</v>
      </c>
      <c r="AD75" s="40">
        <v>203676115.99102163</v>
      </c>
      <c r="AE75" s="40">
        <v>210706593.39750272</v>
      </c>
      <c r="AF75" s="40">
        <v>202076488.1739538</v>
      </c>
      <c r="AG75" s="40">
        <v>202192177.11411843</v>
      </c>
      <c r="AH75" s="153"/>
    </row>
    <row r="76" spans="2:34">
      <c r="B76" s="59" t="s">
        <v>451</v>
      </c>
      <c r="C76" s="59" t="s">
        <v>452</v>
      </c>
      <c r="D76" s="40"/>
      <c r="E76" s="40"/>
      <c r="F76" s="40"/>
      <c r="G76" s="40"/>
      <c r="H76" s="40"/>
      <c r="I76" s="40"/>
      <c r="J76" s="40"/>
      <c r="K76" s="40"/>
      <c r="L76" s="40"/>
      <c r="M76" s="40"/>
      <c r="N76" s="40"/>
      <c r="O76" s="40"/>
      <c r="P76" s="40">
        <v>171231381.13318676</v>
      </c>
      <c r="Q76" s="40">
        <v>180401840.05224019</v>
      </c>
      <c r="R76" s="40">
        <v>198361387.1662696</v>
      </c>
      <c r="S76" s="40">
        <v>228678336.77780169</v>
      </c>
      <c r="T76" s="40">
        <v>247106222.97079131</v>
      </c>
      <c r="U76" s="40">
        <v>242437955.62781537</v>
      </c>
      <c r="V76" s="40">
        <v>225376314.43285543</v>
      </c>
      <c r="W76" s="40">
        <v>237959207.38406211</v>
      </c>
      <c r="X76" s="40">
        <v>251437764.85478434</v>
      </c>
      <c r="Y76" s="40">
        <v>249642150.23722097</v>
      </c>
      <c r="Z76" s="40">
        <v>264822580.73842537</v>
      </c>
      <c r="AA76" s="40">
        <v>262672518.11862546</v>
      </c>
      <c r="AB76" s="40">
        <v>268132676.30741608</v>
      </c>
      <c r="AC76" s="40">
        <v>295275175.58359939</v>
      </c>
      <c r="AD76" s="40">
        <v>311844267.70661891</v>
      </c>
      <c r="AE76" s="40">
        <v>315578986.06970954</v>
      </c>
      <c r="AF76" s="40">
        <v>313109636.90093833</v>
      </c>
      <c r="AG76" s="40">
        <v>320979510.19357526</v>
      </c>
      <c r="AH76" s="153"/>
    </row>
    <row r="77" spans="2:34">
      <c r="B77" s="59" t="s">
        <v>485</v>
      </c>
      <c r="C77" s="59" t="s">
        <v>485</v>
      </c>
      <c r="D77" s="40"/>
      <c r="E77" s="40"/>
      <c r="F77" s="40"/>
      <c r="G77" s="40"/>
      <c r="H77" s="40"/>
      <c r="I77" s="40"/>
      <c r="J77" s="40"/>
      <c r="K77" s="40"/>
      <c r="L77" s="40"/>
      <c r="M77" s="40"/>
      <c r="N77" s="40"/>
      <c r="O77" s="40"/>
      <c r="P77" s="40">
        <v>60549670.376376241</v>
      </c>
      <c r="Q77" s="40">
        <v>61176975.946717739</v>
      </c>
      <c r="R77" s="40">
        <v>56453088.853893057</v>
      </c>
      <c r="S77" s="40">
        <v>61555865.851870865</v>
      </c>
      <c r="T77" s="40">
        <v>62691911.477404885</v>
      </c>
      <c r="U77" s="40">
        <v>59633618.972149663</v>
      </c>
      <c r="V77" s="40">
        <v>57122837.581564285</v>
      </c>
      <c r="W77" s="40">
        <v>57557124.631048694</v>
      </c>
      <c r="X77" s="40">
        <v>55218049.71111995</v>
      </c>
      <c r="Y77" s="40">
        <v>56976164.707852051</v>
      </c>
      <c r="Z77" s="40">
        <v>51651610.404681399</v>
      </c>
      <c r="AA77" s="40">
        <v>54244775.147360444</v>
      </c>
      <c r="AB77" s="40">
        <v>52656997.828641415</v>
      </c>
      <c r="AC77" s="40">
        <v>55965617.804283172</v>
      </c>
      <c r="AD77" s="40">
        <v>59327112.826743588</v>
      </c>
      <c r="AE77" s="40">
        <v>54389808.611845732</v>
      </c>
      <c r="AF77" s="40">
        <v>49837653.893280596</v>
      </c>
      <c r="AG77" s="40">
        <v>52042640.615718827</v>
      </c>
      <c r="AH77" s="153"/>
    </row>
    <row r="78" spans="2:34">
      <c r="B78" s="59" t="s">
        <v>457</v>
      </c>
      <c r="C78" s="59" t="s">
        <v>457</v>
      </c>
      <c r="D78" s="40"/>
      <c r="E78" s="40"/>
      <c r="F78" s="40"/>
      <c r="G78" s="40"/>
      <c r="H78" s="40"/>
      <c r="I78" s="40"/>
      <c r="J78" s="40"/>
      <c r="K78" s="40"/>
      <c r="L78" s="40"/>
      <c r="M78" s="40"/>
      <c r="N78" s="40"/>
      <c r="O78" s="40"/>
      <c r="P78" s="40">
        <v>14314251.341254443</v>
      </c>
      <c r="Q78" s="40">
        <v>15675143.047161445</v>
      </c>
      <c r="R78" s="40">
        <v>16998349.976440877</v>
      </c>
      <c r="S78" s="40">
        <v>19089981.090949457</v>
      </c>
      <c r="T78" s="40">
        <v>19755507.238577217</v>
      </c>
      <c r="U78" s="40">
        <v>18797054.477302276</v>
      </c>
      <c r="V78" s="40">
        <v>17923969.729757145</v>
      </c>
      <c r="W78" s="40">
        <v>17469694.134840608</v>
      </c>
      <c r="X78" s="40">
        <v>18877254.849545036</v>
      </c>
      <c r="Y78" s="40">
        <v>19761817.86981846</v>
      </c>
      <c r="Z78" s="40">
        <v>19805677.563559853</v>
      </c>
      <c r="AA78" s="40">
        <v>20134431.462794311</v>
      </c>
      <c r="AB78" s="40">
        <v>20334254.379140571</v>
      </c>
      <c r="AC78" s="40">
        <v>21129535.52753865</v>
      </c>
      <c r="AD78" s="40">
        <v>20609907.010491434</v>
      </c>
      <c r="AE78" s="40">
        <v>18377544.002104819</v>
      </c>
      <c r="AF78" s="40">
        <v>17809255.248873055</v>
      </c>
      <c r="AG78" s="40">
        <v>17605024.261636179</v>
      </c>
      <c r="AH78" s="153"/>
    </row>
    <row r="79" spans="2:34">
      <c r="B79" s="59" t="s">
        <v>496</v>
      </c>
      <c r="C79" s="59" t="s">
        <v>497</v>
      </c>
      <c r="D79" s="40"/>
      <c r="E79" s="40"/>
      <c r="F79" s="40"/>
      <c r="G79" s="40"/>
      <c r="H79" s="40"/>
      <c r="I79" s="40"/>
      <c r="J79" s="40"/>
      <c r="K79" s="40"/>
      <c r="L79" s="40"/>
      <c r="M79" s="40"/>
      <c r="N79" s="40"/>
      <c r="O79" s="40"/>
      <c r="P79" s="40">
        <v>151678043.46509734</v>
      </c>
      <c r="Q79" s="40">
        <v>143626354.65462813</v>
      </c>
      <c r="R79" s="40">
        <v>140104917.89190838</v>
      </c>
      <c r="S79" s="40">
        <v>149419803.85505304</v>
      </c>
      <c r="T79" s="40">
        <v>160467913.18841401</v>
      </c>
      <c r="U79" s="40">
        <v>166484054.16621393</v>
      </c>
      <c r="V79" s="40">
        <v>165159593.02464691</v>
      </c>
      <c r="W79" s="40">
        <v>176662188.64810443</v>
      </c>
      <c r="X79" s="40">
        <v>193996766.72787946</v>
      </c>
      <c r="Y79" s="40">
        <v>200829023.06651658</v>
      </c>
      <c r="Z79" s="40">
        <v>212787887.96224743</v>
      </c>
      <c r="AA79" s="40">
        <v>214934246.81981921</v>
      </c>
      <c r="AB79" s="40">
        <v>221053781.66079578</v>
      </c>
      <c r="AC79" s="40">
        <v>230304273.25858626</v>
      </c>
      <c r="AD79" s="40">
        <v>242995947.56233385</v>
      </c>
      <c r="AE79" s="40">
        <v>244238115.96993643</v>
      </c>
      <c r="AF79" s="40">
        <v>247106127.67740336</v>
      </c>
      <c r="AG79" s="40">
        <v>266741639.2647602</v>
      </c>
      <c r="AH79" s="153"/>
    </row>
    <row r="80" spans="2:34">
      <c r="B80" s="59" t="s">
        <v>463</v>
      </c>
      <c r="C80" s="59" t="s">
        <v>463</v>
      </c>
      <c r="D80" s="40"/>
      <c r="E80" s="40"/>
      <c r="F80" s="40"/>
      <c r="G80" s="40"/>
      <c r="H80" s="40"/>
      <c r="I80" s="40"/>
      <c r="J80" s="40"/>
      <c r="K80" s="40"/>
      <c r="L80" s="40"/>
      <c r="M80" s="40"/>
      <c r="N80" s="40"/>
      <c r="O80" s="40"/>
      <c r="P80" s="40">
        <v>22900388.756595988</v>
      </c>
      <c r="Q80" s="40">
        <v>25296036.199555866</v>
      </c>
      <c r="R80" s="40">
        <v>28380152.345874779</v>
      </c>
      <c r="S80" s="40">
        <v>30475514.051564306</v>
      </c>
      <c r="T80" s="40">
        <v>29986896.494046312</v>
      </c>
      <c r="U80" s="40">
        <v>27893727.855598938</v>
      </c>
      <c r="V80" s="40">
        <v>27950072.114990175</v>
      </c>
      <c r="W80" s="40">
        <v>26983165.991117012</v>
      </c>
      <c r="X80" s="40">
        <v>27741304.882882509</v>
      </c>
      <c r="Y80" s="40">
        <v>0</v>
      </c>
      <c r="Z80" s="40">
        <v>0</v>
      </c>
      <c r="AA80" s="40">
        <v>0</v>
      </c>
      <c r="AB80" s="40">
        <v>0</v>
      </c>
      <c r="AC80" s="40">
        <v>0</v>
      </c>
      <c r="AD80" s="40">
        <v>0</v>
      </c>
      <c r="AE80" s="40"/>
      <c r="AF80" s="40"/>
      <c r="AG80" s="40"/>
      <c r="AH80" s="153"/>
    </row>
    <row r="81" spans="2:34">
      <c r="B81" s="59" t="s">
        <v>490</v>
      </c>
      <c r="C81" s="59" t="s">
        <v>490</v>
      </c>
      <c r="D81" s="40"/>
      <c r="E81" s="40"/>
      <c r="F81" s="40"/>
      <c r="G81" s="40"/>
      <c r="H81" s="40"/>
      <c r="I81" s="40"/>
      <c r="J81" s="40"/>
      <c r="K81" s="40"/>
      <c r="L81" s="40"/>
      <c r="M81" s="40"/>
      <c r="N81" s="40"/>
      <c r="O81" s="40"/>
      <c r="P81" s="40">
        <v>0</v>
      </c>
      <c r="Q81" s="40">
        <v>0</v>
      </c>
      <c r="R81" s="40">
        <v>0</v>
      </c>
      <c r="S81" s="40">
        <v>0</v>
      </c>
      <c r="T81" s="40">
        <v>43904.764245148806</v>
      </c>
      <c r="U81" s="40">
        <v>103929.8460181564</v>
      </c>
      <c r="V81" s="40">
        <v>124523.1881953408</v>
      </c>
      <c r="W81" s="40">
        <v>181893.25834518677</v>
      </c>
      <c r="X81" s="40">
        <v>219021.9803963372</v>
      </c>
      <c r="Y81" s="40">
        <v>289172.01421287388</v>
      </c>
      <c r="Z81" s="40">
        <v>350310.81020157092</v>
      </c>
      <c r="AA81" s="40">
        <v>424879.31277088041</v>
      </c>
      <c r="AB81" s="40">
        <v>460332.71938248764</v>
      </c>
      <c r="AC81" s="40">
        <v>490773.1490252075</v>
      </c>
      <c r="AD81" s="40">
        <v>579272.42121857801</v>
      </c>
      <c r="AE81" s="40">
        <v>602464.37185857235</v>
      </c>
      <c r="AF81" s="40">
        <v>624006.00858222181</v>
      </c>
      <c r="AG81" s="40">
        <v>691017.27137711318</v>
      </c>
      <c r="AH81" s="153"/>
    </row>
    <row r="82" spans="2:34">
      <c r="B82" s="59" t="s">
        <v>491</v>
      </c>
      <c r="C82" s="59" t="s">
        <v>491</v>
      </c>
      <c r="D82" s="40"/>
      <c r="E82" s="40"/>
      <c r="F82" s="40"/>
      <c r="G82" s="40"/>
      <c r="H82" s="40"/>
      <c r="I82" s="40"/>
      <c r="J82" s="40"/>
      <c r="K82" s="40"/>
      <c r="L82" s="40"/>
      <c r="M82" s="40"/>
      <c r="N82" s="40"/>
      <c r="O82" s="40"/>
      <c r="P82" s="40">
        <v>122732.34055599032</v>
      </c>
      <c r="Q82" s="40">
        <v>125282.8940806975</v>
      </c>
      <c r="R82" s="40">
        <v>136311.49723889158</v>
      </c>
      <c r="S82" s="40">
        <v>232706.106707484</v>
      </c>
      <c r="T82" s="40">
        <v>222989.27798506879</v>
      </c>
      <c r="U82" s="40">
        <v>205222.74885579059</v>
      </c>
      <c r="V82" s="40">
        <v>199943.2864219904</v>
      </c>
      <c r="W82" s="40">
        <v>200091.60763994951</v>
      </c>
      <c r="X82" s="40">
        <v>207817.79682379102</v>
      </c>
      <c r="Y82" s="40">
        <v>1084235.2907993253</v>
      </c>
      <c r="Z82" s="40">
        <v>1167517.5811516838</v>
      </c>
      <c r="AA82" s="40">
        <v>1451239.50484095</v>
      </c>
      <c r="AB82" s="40">
        <v>1327909.21946589</v>
      </c>
      <c r="AC82" s="40">
        <v>1481635.5270149172</v>
      </c>
      <c r="AD82" s="40">
        <v>1503848.3764706173</v>
      </c>
      <c r="AE82" s="40">
        <v>2271158.550891011</v>
      </c>
      <c r="AF82" s="40">
        <v>2543349.9724121997</v>
      </c>
      <c r="AG82" s="40">
        <v>2415389.562289495</v>
      </c>
      <c r="AH82" s="153"/>
    </row>
    <row r="83" spans="2:34">
      <c r="B83" s="59" t="s">
        <v>492</v>
      </c>
      <c r="C83" s="59" t="s">
        <v>493</v>
      </c>
      <c r="D83" s="40"/>
      <c r="E83" s="40"/>
      <c r="F83" s="40"/>
      <c r="G83" s="40"/>
      <c r="H83" s="40"/>
      <c r="I83" s="40"/>
      <c r="J83" s="40"/>
      <c r="K83" s="40"/>
      <c r="L83" s="40"/>
      <c r="M83" s="40"/>
      <c r="N83" s="40"/>
      <c r="O83" s="40"/>
      <c r="P83" s="40">
        <v>-13380339.58890358</v>
      </c>
      <c r="Q83" s="40">
        <v>-14843811.021784142</v>
      </c>
      <c r="R83" s="40">
        <v>-15326404.811715104</v>
      </c>
      <c r="S83" s="40">
        <v>-17234182.366915625</v>
      </c>
      <c r="T83" s="40">
        <v>-22674144.932858586</v>
      </c>
      <c r="U83" s="40">
        <v>-21060983.423642397</v>
      </c>
      <c r="V83" s="40">
        <v>-19626040.038802311</v>
      </c>
      <c r="W83" s="40">
        <v>-19871386.444392946</v>
      </c>
      <c r="X83" s="40">
        <v>-22100088.576824985</v>
      </c>
      <c r="Y83" s="40">
        <v>-25262344.220835317</v>
      </c>
      <c r="Z83" s="40">
        <v>-28997382.966773842</v>
      </c>
      <c r="AA83" s="40">
        <v>-29145734.01136509</v>
      </c>
      <c r="AB83" s="40">
        <v>-27121803.958565488</v>
      </c>
      <c r="AC83" s="40">
        <v>-28069431.005456578</v>
      </c>
      <c r="AD83" s="40">
        <v>-27662017.660030622</v>
      </c>
      <c r="AE83" s="40">
        <v>-28817740.084667776</v>
      </c>
      <c r="AF83" s="40">
        <v>-24782900.338029195</v>
      </c>
      <c r="AG83" s="40">
        <v>-26064712.991173845</v>
      </c>
      <c r="AH83" s="153"/>
    </row>
    <row r="84" spans="2:34">
      <c r="B84" s="101" t="s">
        <v>467</v>
      </c>
      <c r="C84" s="101"/>
      <c r="D84" s="92"/>
      <c r="E84" s="92"/>
      <c r="F84" s="92"/>
      <c r="G84" s="92"/>
      <c r="H84" s="92"/>
      <c r="I84" s="92"/>
      <c r="J84" s="92"/>
      <c r="K84" s="92"/>
      <c r="L84" s="92"/>
      <c r="M84" s="92"/>
      <c r="N84" s="92"/>
      <c r="O84" s="92"/>
      <c r="P84" s="92">
        <v>562741540.49845541</v>
      </c>
      <c r="Q84" s="92">
        <v>564810186.5106976</v>
      </c>
      <c r="R84" s="92">
        <v>588627437.45806217</v>
      </c>
      <c r="S84" s="92">
        <v>673208002.9711256</v>
      </c>
      <c r="T84" s="92">
        <v>711038165.05789626</v>
      </c>
      <c r="U84" s="92">
        <v>687930874.7314533</v>
      </c>
      <c r="V84" s="92">
        <v>643427551.22000432</v>
      </c>
      <c r="W84" s="92">
        <v>671656807.28351808</v>
      </c>
      <c r="X84" s="92">
        <v>691041824.1802634</v>
      </c>
      <c r="Y84" s="92">
        <v>686297081.302472</v>
      </c>
      <c r="Z84" s="92">
        <v>729214439.7296803</v>
      </c>
      <c r="AA84" s="92">
        <v>719350033.82770085</v>
      </c>
      <c r="AB84" s="92">
        <v>733667046.33192623</v>
      </c>
      <c r="AC84" s="92">
        <v>781223636.53177583</v>
      </c>
      <c r="AD84" s="92">
        <v>812874454.23486805</v>
      </c>
      <c r="AE84" s="92">
        <v>817346930.8891809</v>
      </c>
      <c r="AF84" s="92">
        <v>808323617.53741443</v>
      </c>
      <c r="AG84" s="92">
        <v>836602685.29230154</v>
      </c>
    </row>
    <row r="85" spans="2:34">
      <c r="B85" s="61"/>
      <c r="C85" s="61"/>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row>
    <row r="86" spans="2:34" ht="14.45" thickBot="1">
      <c r="B86" s="61"/>
      <c r="C86" s="61"/>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row>
    <row r="87" spans="2:34" ht="15" thickTop="1" thickBot="1">
      <c r="B87" s="63" t="s">
        <v>498</v>
      </c>
      <c r="C87" s="58" t="s">
        <v>499</v>
      </c>
      <c r="D87" s="98">
        <v>43555</v>
      </c>
      <c r="E87" s="98">
        <v>43646</v>
      </c>
      <c r="F87" s="98">
        <v>43738</v>
      </c>
      <c r="G87" s="98">
        <v>43830</v>
      </c>
      <c r="H87" s="98">
        <v>43921</v>
      </c>
      <c r="I87" s="98">
        <v>44012</v>
      </c>
      <c r="J87" s="98">
        <v>44104</v>
      </c>
      <c r="K87" s="98">
        <v>44196</v>
      </c>
      <c r="L87" s="98">
        <v>44286</v>
      </c>
      <c r="M87" s="98">
        <v>44377</v>
      </c>
      <c r="N87" s="98">
        <v>44469</v>
      </c>
      <c r="O87" s="98">
        <v>44561</v>
      </c>
      <c r="P87" s="98">
        <v>44651</v>
      </c>
      <c r="Q87" s="98">
        <v>44742</v>
      </c>
      <c r="R87" s="98">
        <v>44834</v>
      </c>
      <c r="S87" s="98">
        <v>44926</v>
      </c>
      <c r="T87" s="98">
        <v>45016</v>
      </c>
      <c r="U87" s="98">
        <v>45107</v>
      </c>
      <c r="V87" s="98">
        <v>45199</v>
      </c>
      <c r="W87" s="98">
        <v>45291</v>
      </c>
      <c r="X87" s="98">
        <v>45382</v>
      </c>
      <c r="Y87" s="98">
        <v>45473</v>
      </c>
      <c r="Z87" s="98">
        <v>45565</v>
      </c>
      <c r="AA87" s="98">
        <v>45657</v>
      </c>
      <c r="AB87" s="98">
        <v>45747</v>
      </c>
      <c r="AC87" s="98">
        <v>45838</v>
      </c>
      <c r="AD87" s="98">
        <v>45930</v>
      </c>
      <c r="AE87" s="98">
        <v>46022</v>
      </c>
      <c r="AF87" s="98">
        <v>46112</v>
      </c>
      <c r="AG87" s="98">
        <v>46203</v>
      </c>
    </row>
    <row r="88" spans="2:34" ht="14.45" thickTop="1">
      <c r="B88" s="59" t="s">
        <v>450</v>
      </c>
      <c r="C88" s="59" t="s">
        <v>450</v>
      </c>
      <c r="D88" s="40"/>
      <c r="E88" s="40"/>
      <c r="F88" s="40"/>
      <c r="G88" s="40"/>
      <c r="H88" s="40"/>
      <c r="I88" s="40"/>
      <c r="J88" s="40"/>
      <c r="K88" s="40"/>
      <c r="L88" s="40"/>
      <c r="M88" s="40"/>
      <c r="N88" s="40"/>
      <c r="O88" s="40"/>
      <c r="P88" s="40">
        <v>1298013.8076447358</v>
      </c>
      <c r="Q88" s="40">
        <v>1265395.0782812219</v>
      </c>
      <c r="R88" s="40">
        <v>1340155.7537767198</v>
      </c>
      <c r="S88" s="40">
        <v>1661577.6753939968</v>
      </c>
      <c r="T88" s="40">
        <v>1731307.9444793134</v>
      </c>
      <c r="U88" s="40">
        <v>1557082.9908088285</v>
      </c>
      <c r="V88" s="40">
        <v>1353337.2099804755</v>
      </c>
      <c r="W88" s="40">
        <v>1399644.4818888148</v>
      </c>
      <c r="X88" s="40">
        <v>1321416.5161631973</v>
      </c>
      <c r="Y88" s="40">
        <v>1447303.4391508417</v>
      </c>
      <c r="Z88" s="40">
        <v>1647338.9393582433</v>
      </c>
      <c r="AA88" s="40">
        <v>1532248.1149456431</v>
      </c>
      <c r="AB88" s="40">
        <v>1548947.4992760099</v>
      </c>
      <c r="AC88" s="40">
        <v>1606678.5444106364</v>
      </c>
      <c r="AD88" s="40">
        <v>1605141.8492806773</v>
      </c>
      <c r="AE88" s="40">
        <v>1668326.3606115584</v>
      </c>
      <c r="AF88" s="40">
        <v>1604135.4044980614</v>
      </c>
      <c r="AG88" s="40">
        <v>1603765.9404387951</v>
      </c>
    </row>
    <row r="89" spans="2:34">
      <c r="B89" s="59" t="s">
        <v>451</v>
      </c>
      <c r="C89" s="59" t="s">
        <v>452</v>
      </c>
      <c r="D89" s="40"/>
      <c r="E89" s="40"/>
      <c r="F89" s="40"/>
      <c r="G89" s="40"/>
      <c r="H89" s="40"/>
      <c r="I89" s="40"/>
      <c r="J89" s="40"/>
      <c r="K89" s="40"/>
      <c r="L89" s="40"/>
      <c r="M89" s="40"/>
      <c r="N89" s="40"/>
      <c r="O89" s="40"/>
      <c r="P89" s="40">
        <v>835947.0241719865</v>
      </c>
      <c r="Q89" s="40">
        <v>878832.17919659626</v>
      </c>
      <c r="R89" s="40">
        <v>927427.9983042758</v>
      </c>
      <c r="S89" s="40">
        <v>1083709.5220602199</v>
      </c>
      <c r="T89" s="40">
        <v>1175516.6555023261</v>
      </c>
      <c r="U89" s="40">
        <v>1142213.52615971</v>
      </c>
      <c r="V89" s="40">
        <v>1015474.70820984</v>
      </c>
      <c r="W89" s="40">
        <v>1078013.8930550255</v>
      </c>
      <c r="X89" s="40">
        <v>1139283.7896972136</v>
      </c>
      <c r="Y89" s="40">
        <v>1089869.2265743518</v>
      </c>
      <c r="Z89" s="40">
        <v>1166019.4987081769</v>
      </c>
      <c r="AA89" s="40">
        <v>1047413.013254206</v>
      </c>
      <c r="AB89" s="40">
        <v>1067044.2472254992</v>
      </c>
      <c r="AC89" s="40">
        <v>1173970.970966815</v>
      </c>
      <c r="AD89" s="40">
        <v>1190646.2679539241</v>
      </c>
      <c r="AE89" s="40">
        <v>1191279.5641536857</v>
      </c>
      <c r="AF89" s="40">
        <v>1194124.3762697419</v>
      </c>
      <c r="AG89" s="40">
        <v>1235763.3867498031</v>
      </c>
    </row>
    <row r="90" spans="2:34">
      <c r="B90" s="59" t="s">
        <v>484</v>
      </c>
      <c r="C90" s="59" t="s">
        <v>485</v>
      </c>
      <c r="D90" s="40"/>
      <c r="E90" s="40"/>
      <c r="F90" s="40"/>
      <c r="G90" s="40"/>
      <c r="H90" s="40"/>
      <c r="I90" s="40"/>
      <c r="J90" s="40"/>
      <c r="K90" s="40"/>
      <c r="L90" s="40"/>
      <c r="M90" s="40"/>
      <c r="N90" s="40"/>
      <c r="O90" s="40"/>
      <c r="P90" s="40">
        <v>535666.41533457709</v>
      </c>
      <c r="Q90" s="40">
        <v>528831.84718107816</v>
      </c>
      <c r="R90" s="40">
        <v>559646.11817051191</v>
      </c>
      <c r="S90" s="40">
        <v>541236.90298162308</v>
      </c>
      <c r="T90" s="40">
        <v>541031.52417232399</v>
      </c>
      <c r="U90" s="40">
        <v>508192.26021639415</v>
      </c>
      <c r="V90" s="40">
        <v>440053.68119993678</v>
      </c>
      <c r="W90" s="40">
        <v>443130.54912137089</v>
      </c>
      <c r="X90" s="40">
        <v>454549.86119449075</v>
      </c>
      <c r="Y90" s="40">
        <v>486845.73712172004</v>
      </c>
      <c r="Z90" s="40">
        <v>518588.7234882607</v>
      </c>
      <c r="AA90" s="40">
        <v>430231.91959488066</v>
      </c>
      <c r="AB90" s="40">
        <v>416516.46664821863</v>
      </c>
      <c r="AC90" s="40">
        <v>442006.0548570386</v>
      </c>
      <c r="AD90" s="40">
        <v>472132.0296955409</v>
      </c>
      <c r="AE90" s="40">
        <v>491402.7596180879</v>
      </c>
      <c r="AF90" s="40">
        <v>482988.59405074676</v>
      </c>
      <c r="AG90" s="40">
        <v>449213.58684566908</v>
      </c>
    </row>
    <row r="91" spans="2:34">
      <c r="B91" s="59" t="s">
        <v>457</v>
      </c>
      <c r="C91" s="59" t="s">
        <v>500</v>
      </c>
      <c r="D91" s="40"/>
      <c r="E91" s="40"/>
      <c r="F91" s="40"/>
      <c r="G91" s="40"/>
      <c r="H91" s="40"/>
      <c r="I91" s="40"/>
      <c r="J91" s="40"/>
      <c r="K91" s="40"/>
      <c r="L91" s="40"/>
      <c r="M91" s="40"/>
      <c r="N91" s="40"/>
      <c r="O91" s="40"/>
      <c r="P91" s="40">
        <v>65064.548769981026</v>
      </c>
      <c r="Q91" s="40">
        <v>70967.561803780467</v>
      </c>
      <c r="R91" s="40">
        <v>76680.254881462053</v>
      </c>
      <c r="S91" s="40">
        <v>85577.163094033094</v>
      </c>
      <c r="T91" s="40">
        <v>88778.327966855722</v>
      </c>
      <c r="U91" s="40">
        <v>84589.054441311469</v>
      </c>
      <c r="V91" s="40">
        <v>80426.710583886306</v>
      </c>
      <c r="W91" s="40">
        <v>78252.510461824102</v>
      </c>
      <c r="X91" s="40">
        <v>44372.812293542294</v>
      </c>
      <c r="Y91" s="40">
        <v>45957.80997692066</v>
      </c>
      <c r="Z91" s="40">
        <v>45872.543535924597</v>
      </c>
      <c r="AA91" s="40">
        <v>46407.806419057772</v>
      </c>
      <c r="AB91" s="40">
        <v>39074.709550637832</v>
      </c>
      <c r="AC91" s="40">
        <v>40736.793164687217</v>
      </c>
      <c r="AD91" s="40">
        <v>40000.135544644247</v>
      </c>
      <c r="AE91" s="40">
        <v>39885.190342733025</v>
      </c>
      <c r="AF91" s="40">
        <v>38597.992792787547</v>
      </c>
      <c r="AG91" s="40">
        <v>38166.021993871276</v>
      </c>
    </row>
    <row r="92" spans="2:34">
      <c r="B92" s="59" t="s">
        <v>462</v>
      </c>
      <c r="C92" s="59" t="s">
        <v>501</v>
      </c>
      <c r="D92" s="40"/>
      <c r="E92" s="40"/>
      <c r="F92" s="40"/>
      <c r="G92" s="40"/>
      <c r="H92" s="40"/>
      <c r="I92" s="40"/>
      <c r="J92" s="40"/>
      <c r="K92" s="40"/>
      <c r="L92" s="40"/>
      <c r="M92" s="40"/>
      <c r="N92" s="40"/>
      <c r="O92" s="40"/>
      <c r="P92" s="40">
        <v>1257774.87850868</v>
      </c>
      <c r="Q92" s="40">
        <v>1289056.1389649999</v>
      </c>
      <c r="R92" s="40">
        <v>1261226.0116079999</v>
      </c>
      <c r="S92" s="40">
        <v>1533312.9510979999</v>
      </c>
      <c r="T92" s="40">
        <v>1637472.2809280001</v>
      </c>
      <c r="U92" s="40">
        <v>1474375.344908</v>
      </c>
      <c r="V92" s="40">
        <v>1423326.3473759999</v>
      </c>
      <c r="W92" s="40">
        <v>1543069.2893459999</v>
      </c>
      <c r="X92" s="40">
        <v>1602902.817602</v>
      </c>
      <c r="Y92" s="40">
        <v>1659475.0648749999</v>
      </c>
      <c r="Z92" s="40">
        <v>1746677.2216630001</v>
      </c>
      <c r="AA92" s="40">
        <v>1751361.1982209999</v>
      </c>
      <c r="AB92" s="40">
        <v>1764967.1142200001</v>
      </c>
      <c r="AC92" s="40">
        <v>1851964.8105830001</v>
      </c>
      <c r="AD92" s="40">
        <v>1977524.0666110001</v>
      </c>
      <c r="AE92" s="40">
        <v>1976313.0416379997</v>
      </c>
      <c r="AF92" s="40">
        <v>2010073.8494839999</v>
      </c>
      <c r="AG92" s="40">
        <v>2183919.8536220002</v>
      </c>
    </row>
    <row r="93" spans="2:34">
      <c r="B93" s="101" t="s">
        <v>467</v>
      </c>
      <c r="C93" s="101"/>
      <c r="D93" s="92"/>
      <c r="E93" s="92"/>
      <c r="F93" s="92"/>
      <c r="G93" s="92"/>
      <c r="H93" s="92"/>
      <c r="I93" s="92"/>
      <c r="J93" s="92"/>
      <c r="K93" s="92"/>
      <c r="L93" s="92"/>
      <c r="M93" s="92"/>
      <c r="N93" s="92"/>
      <c r="O93" s="92"/>
      <c r="P93" s="92">
        <v>3992466.6744299605</v>
      </c>
      <c r="Q93" s="92">
        <v>4033082.8054276765</v>
      </c>
      <c r="R93" s="92">
        <v>4165136.1367409695</v>
      </c>
      <c r="S93" s="92">
        <v>4905414.2146278732</v>
      </c>
      <c r="T93" s="92">
        <v>5174106.733048819</v>
      </c>
      <c r="U93" s="92">
        <v>4766453.1765342439</v>
      </c>
      <c r="V93" s="92">
        <v>4312618.6573501378</v>
      </c>
      <c r="W93" s="92">
        <v>4542110.7238730351</v>
      </c>
      <c r="X93" s="92">
        <v>4562525.7969504436</v>
      </c>
      <c r="Y93" s="92">
        <v>4729451.2776988335</v>
      </c>
      <c r="Z93" s="92">
        <v>5124496.9267536048</v>
      </c>
      <c r="AA93" s="92">
        <v>4807662.0524347872</v>
      </c>
      <c r="AB93" s="92">
        <v>4836550.0369203659</v>
      </c>
      <c r="AC93" s="92">
        <v>5115357.1739821769</v>
      </c>
      <c r="AD93" s="92">
        <v>5285444.3490857864</v>
      </c>
      <c r="AE93" s="92">
        <v>5367206.9163640644</v>
      </c>
      <c r="AF93" s="92">
        <v>5329920.2170953378</v>
      </c>
      <c r="AG93" s="92">
        <v>5510828.7896501385</v>
      </c>
    </row>
    <row r="94" spans="2:34">
      <c r="D94" s="37"/>
      <c r="E94" s="37"/>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c r="AG94" s="37"/>
    </row>
    <row r="95" spans="2:34">
      <c r="B95" s="33" t="s">
        <v>502</v>
      </c>
      <c r="C95" s="36"/>
    </row>
    <row r="96" spans="2:34">
      <c r="B96" s="33" t="s">
        <v>503</v>
      </c>
    </row>
    <row r="100" spans="26:27">
      <c r="Z100" s="59" t="s">
        <v>450</v>
      </c>
      <c r="AA100" s="40">
        <v>194633677.47285467</v>
      </c>
    </row>
    <row r="101" spans="26:27">
      <c r="Z101" s="59" t="s">
        <v>451</v>
      </c>
      <c r="AA101" s="40">
        <v>262672518.11862546</v>
      </c>
    </row>
    <row r="102" spans="26:27">
      <c r="Z102" s="59" t="s">
        <v>484</v>
      </c>
      <c r="AA102" s="40">
        <v>54244775.147360444</v>
      </c>
    </row>
    <row r="103" spans="26:27">
      <c r="Z103" s="59" t="s">
        <v>457</v>
      </c>
      <c r="AA103" s="40">
        <v>20134431.462794311</v>
      </c>
    </row>
    <row r="104" spans="26:27">
      <c r="Z104" s="59" t="s">
        <v>486</v>
      </c>
      <c r="AA104" s="40">
        <v>214731131.7925579</v>
      </c>
    </row>
    <row r="105" spans="26:27">
      <c r="Z105" s="59" t="s">
        <v>463</v>
      </c>
      <c r="AA105" s="40">
        <v>0</v>
      </c>
    </row>
    <row r="106" spans="26:27">
      <c r="Z106" s="59" t="s">
        <v>489</v>
      </c>
      <c r="AA106" s="40">
        <v>424879.31277088041</v>
      </c>
    </row>
    <row r="107" spans="26:27">
      <c r="Z107" s="59" t="s">
        <v>466</v>
      </c>
      <c r="AA107" s="40">
        <v>1451239.50484095</v>
      </c>
    </row>
    <row r="108" spans="26:27">
      <c r="Z108" s="59" t="s">
        <v>493</v>
      </c>
      <c r="AA108" s="40">
        <v>-28942618.98410378</v>
      </c>
    </row>
    <row r="109" spans="26:27">
      <c r="AA109" s="40">
        <v>719350033.82770085</v>
      </c>
    </row>
  </sheetData>
  <pageMargins left="0.7" right="0.7" top="0.75" bottom="0.75" header="0.3" footer="0.3"/>
  <pageSetup orientation="portrait" verticalDpi="599"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B8FD7-B347-4060-A12E-30D8B21377AD}">
  <sheetPr codeName="Hoja13">
    <tabColor theme="4" tint="0.39997558519241921"/>
  </sheetPr>
  <dimension ref="A1:V55"/>
  <sheetViews>
    <sheetView showGridLines="0" zoomScale="70" zoomScaleNormal="70" workbookViewId="0">
      <pane xSplit="3" ySplit="5" topLeftCell="N6" activePane="bottomRight" state="frozen"/>
      <selection pane="bottomRight" activeCell="W1" sqref="W1:XFD1048576"/>
      <selection pane="bottomLeft" activeCell="A9" sqref="A9"/>
      <selection pane="topRight" activeCell="D1" sqref="D1"/>
    </sheetView>
  </sheetViews>
  <sheetFormatPr defaultColWidth="11.5" defaultRowHeight="14.1"/>
  <cols>
    <col min="1" max="1" width="10.75" style="34" customWidth="1"/>
    <col min="2" max="2" width="47.625" style="28" customWidth="1"/>
    <col min="3" max="3" width="40.125" style="28" customWidth="1"/>
    <col min="4" max="4" width="10.375" style="28" bestFit="1" customWidth="1"/>
    <col min="5" max="5" width="13.25" style="28" customWidth="1"/>
    <col min="6" max="6" width="15.25" style="28" customWidth="1"/>
    <col min="7" max="15" width="11.5" style="28"/>
    <col min="16" max="16" width="11.5" style="28" bestFit="1"/>
    <col min="17" max="16384" width="11.5" style="28"/>
  </cols>
  <sheetData>
    <row r="1" spans="1:22" s="34" customFormat="1">
      <c r="D1" s="34">
        <v>2</v>
      </c>
      <c r="E1" s="34">
        <v>3</v>
      </c>
      <c r="F1" s="34">
        <v>4</v>
      </c>
      <c r="G1" s="34">
        <v>5</v>
      </c>
      <c r="H1" s="34">
        <v>6</v>
      </c>
      <c r="I1" s="34">
        <v>7</v>
      </c>
      <c r="J1" s="34">
        <v>8</v>
      </c>
      <c r="K1" s="34">
        <v>9</v>
      </c>
      <c r="L1" s="34">
        <v>10</v>
      </c>
      <c r="M1" s="34">
        <v>11</v>
      </c>
      <c r="N1" s="34">
        <v>12</v>
      </c>
      <c r="O1" s="34">
        <v>13</v>
      </c>
      <c r="P1" s="34">
        <v>14</v>
      </c>
      <c r="Q1" s="34">
        <v>15</v>
      </c>
      <c r="R1" s="34">
        <v>16</v>
      </c>
      <c r="S1" s="34">
        <v>17</v>
      </c>
      <c r="T1" s="34">
        <v>18</v>
      </c>
      <c r="U1" s="34">
        <v>19</v>
      </c>
    </row>
    <row r="2" spans="1:22">
      <c r="B2" s="121" t="s">
        <v>504</v>
      </c>
      <c r="C2" s="122" t="s">
        <v>504</v>
      </c>
    </row>
    <row r="3" spans="1:22">
      <c r="B3" s="123" t="s">
        <v>395</v>
      </c>
      <c r="C3" s="124" t="s">
        <v>505</v>
      </c>
    </row>
    <row r="4" spans="1:22">
      <c r="B4" s="125" t="s">
        <v>122</v>
      </c>
      <c r="C4" s="126" t="s">
        <v>123</v>
      </c>
      <c r="D4" s="134"/>
      <c r="E4" s="134"/>
      <c r="F4" s="134"/>
      <c r="G4" s="134"/>
      <c r="H4" s="134"/>
      <c r="I4" s="134"/>
      <c r="J4" s="134"/>
      <c r="K4" s="134"/>
      <c r="L4" s="134"/>
      <c r="M4" s="134"/>
      <c r="N4" s="134"/>
      <c r="O4" s="134"/>
      <c r="P4" s="134"/>
      <c r="Q4" s="134"/>
      <c r="R4" s="134"/>
      <c r="S4" s="134"/>
      <c r="T4" s="134"/>
      <c r="U4" s="134"/>
      <c r="V4" s="83"/>
    </row>
    <row r="5" spans="1:22">
      <c r="B5" s="29"/>
      <c r="C5" s="29"/>
      <c r="D5" s="76">
        <v>44651</v>
      </c>
      <c r="E5" s="76">
        <v>44742</v>
      </c>
      <c r="F5" s="76">
        <v>44834</v>
      </c>
      <c r="G5" s="76">
        <v>44926</v>
      </c>
      <c r="H5" s="76">
        <v>45016</v>
      </c>
      <c r="I5" s="76">
        <v>45107</v>
      </c>
      <c r="J5" s="76">
        <v>45199</v>
      </c>
      <c r="K5" s="76">
        <v>45291</v>
      </c>
      <c r="L5" s="76">
        <v>45382</v>
      </c>
      <c r="M5" s="76">
        <v>45473</v>
      </c>
      <c r="N5" s="76">
        <v>45565</v>
      </c>
      <c r="O5" s="76">
        <v>45657</v>
      </c>
      <c r="P5" s="76">
        <v>45747</v>
      </c>
      <c r="Q5" s="76">
        <v>45838</v>
      </c>
      <c r="R5" s="76">
        <v>45930</v>
      </c>
      <c r="S5" s="76">
        <v>46022</v>
      </c>
      <c r="T5" s="76">
        <v>46112</v>
      </c>
      <c r="U5" s="76">
        <v>46203</v>
      </c>
      <c r="V5" s="85"/>
    </row>
    <row r="6" spans="1:22">
      <c r="A6" s="34" t="s">
        <v>197</v>
      </c>
      <c r="B6" s="30" t="s">
        <v>407</v>
      </c>
      <c r="C6" s="28" t="s">
        <v>199</v>
      </c>
      <c r="D6" s="44">
        <v>2608779.7400000002</v>
      </c>
      <c r="E6" s="44">
        <v>2384669.3190000001</v>
      </c>
      <c r="F6" s="44">
        <v>2358365.273</v>
      </c>
      <c r="G6" s="44">
        <v>3569968.713</v>
      </c>
      <c r="H6" s="44">
        <v>3549015.3459999999</v>
      </c>
      <c r="I6" s="44">
        <v>2797890.0639999998</v>
      </c>
      <c r="J6" s="44">
        <v>3246806.9789999998</v>
      </c>
      <c r="K6" s="44">
        <v>3305576.8969999999</v>
      </c>
      <c r="L6" s="44">
        <v>3549911</v>
      </c>
      <c r="M6" s="45">
        <v>2671725</v>
      </c>
      <c r="N6" s="45">
        <v>3188442</v>
      </c>
      <c r="O6" s="45">
        <v>2975302</v>
      </c>
      <c r="P6" s="38">
        <v>2643658</v>
      </c>
      <c r="Q6" s="38">
        <v>2985375</v>
      </c>
      <c r="R6" s="38">
        <v>3079882</v>
      </c>
      <c r="S6" s="38">
        <v>2686482</v>
      </c>
      <c r="T6" s="38">
        <v>2821132</v>
      </c>
      <c r="U6" s="38">
        <v>2959035</v>
      </c>
      <c r="V6" s="31"/>
    </row>
    <row r="7" spans="1:22">
      <c r="A7" s="34" t="s">
        <v>200</v>
      </c>
      <c r="B7" s="30" t="s">
        <v>201</v>
      </c>
      <c r="C7" s="28" t="s">
        <v>202</v>
      </c>
      <c r="D7" s="44">
        <v>24772357.377999999</v>
      </c>
      <c r="E7" s="44">
        <v>25508172.423999999</v>
      </c>
      <c r="F7" s="44">
        <v>27477962.460000001</v>
      </c>
      <c r="G7" s="44">
        <v>35973060.478</v>
      </c>
      <c r="H7" s="44">
        <v>38002922.017999999</v>
      </c>
      <c r="I7" s="44">
        <v>38120915.494000003</v>
      </c>
      <c r="J7" s="44">
        <v>37588280.905000001</v>
      </c>
      <c r="K7" s="44">
        <v>39039402.883000001</v>
      </c>
      <c r="L7" s="44">
        <v>39852032</v>
      </c>
      <c r="M7" s="44">
        <v>40891024</v>
      </c>
      <c r="N7" s="44">
        <v>44098717</v>
      </c>
      <c r="O7" s="44">
        <v>45029564</v>
      </c>
      <c r="P7" s="38">
        <v>46241371</v>
      </c>
      <c r="Q7" s="38">
        <v>47709098</v>
      </c>
      <c r="R7" s="38">
        <v>49290063</v>
      </c>
      <c r="S7" s="38">
        <v>50544155</v>
      </c>
      <c r="T7" s="38">
        <v>51636470</v>
      </c>
      <c r="U7" s="38">
        <v>52505511</v>
      </c>
      <c r="V7" s="31"/>
    </row>
    <row r="8" spans="1:22">
      <c r="A8" s="34" t="s">
        <v>214</v>
      </c>
      <c r="B8" s="30" t="s">
        <v>403</v>
      </c>
      <c r="C8" s="28" t="s">
        <v>404</v>
      </c>
      <c r="D8" s="44">
        <v>2060802.96</v>
      </c>
      <c r="E8" s="44">
        <v>1952945.095</v>
      </c>
      <c r="F8" s="44">
        <v>1855265.5490000001</v>
      </c>
      <c r="G8" s="44">
        <v>2138478.281</v>
      </c>
      <c r="H8" s="44">
        <v>2286132.0249999999</v>
      </c>
      <c r="I8" s="44">
        <v>2392236.3810000001</v>
      </c>
      <c r="J8" s="44">
        <v>2319299.54</v>
      </c>
      <c r="K8" s="44">
        <v>2235446.8080000002</v>
      </c>
      <c r="L8" s="44">
        <v>2684471</v>
      </c>
      <c r="M8" s="44">
        <v>1983376</v>
      </c>
      <c r="N8" s="44">
        <v>1841862</v>
      </c>
      <c r="O8" s="44">
        <v>1990443</v>
      </c>
      <c r="P8" s="38">
        <v>2001065</v>
      </c>
      <c r="Q8" s="38">
        <v>2111121</v>
      </c>
      <c r="R8" s="38">
        <v>1718990</v>
      </c>
      <c r="S8" s="38">
        <v>3398715</v>
      </c>
      <c r="T8" s="38">
        <v>3470749</v>
      </c>
      <c r="U8" s="38">
        <v>3403682</v>
      </c>
      <c r="V8" s="31"/>
    </row>
    <row r="9" spans="1:22">
      <c r="A9" s="34" t="s">
        <v>203</v>
      </c>
      <c r="B9" s="30" t="s">
        <v>506</v>
      </c>
      <c r="C9" s="28" t="s">
        <v>507</v>
      </c>
      <c r="D9" s="44">
        <v>1210663.3030000001</v>
      </c>
      <c r="E9" s="44">
        <v>1721272.68</v>
      </c>
      <c r="F9" s="44">
        <v>2073092.094</v>
      </c>
      <c r="G9" s="44">
        <v>1955886.9950000001</v>
      </c>
      <c r="H9" s="44">
        <v>1794900.2350000001</v>
      </c>
      <c r="I9" s="44">
        <v>1204232.942</v>
      </c>
      <c r="J9" s="44">
        <v>1280507.1000000001</v>
      </c>
      <c r="K9" s="44">
        <v>1061904.2439999999</v>
      </c>
      <c r="L9" s="44">
        <v>1131654</v>
      </c>
      <c r="M9" s="44">
        <v>880959</v>
      </c>
      <c r="N9" s="44">
        <v>898058</v>
      </c>
      <c r="O9" s="44">
        <v>1228724</v>
      </c>
      <c r="P9" s="38">
        <v>851187</v>
      </c>
      <c r="Q9" s="38">
        <v>430954</v>
      </c>
      <c r="R9" s="38">
        <v>340457</v>
      </c>
      <c r="S9" s="38">
        <v>284469</v>
      </c>
      <c r="T9" s="38">
        <v>207255</v>
      </c>
      <c r="U9" s="38">
        <v>218420</v>
      </c>
      <c r="V9" s="31"/>
    </row>
    <row r="10" spans="1:22">
      <c r="A10" s="34" t="s">
        <v>206</v>
      </c>
      <c r="B10" s="30" t="s">
        <v>508</v>
      </c>
      <c r="C10" s="28" t="s">
        <v>208</v>
      </c>
      <c r="D10" s="44">
        <v>4462607.7939999998</v>
      </c>
      <c r="E10" s="44">
        <v>5155550.7290000003</v>
      </c>
      <c r="F10" s="44">
        <v>5428177.9400000004</v>
      </c>
      <c r="G10" s="44">
        <v>6853291.6320000002</v>
      </c>
      <c r="H10" s="44">
        <v>6350604.4289999995</v>
      </c>
      <c r="I10" s="44">
        <v>6038254.5889999997</v>
      </c>
      <c r="J10" s="44">
        <v>4869587.5619999999</v>
      </c>
      <c r="K10" s="44">
        <v>5298429.9079999998</v>
      </c>
      <c r="L10" s="44">
        <v>4905721</v>
      </c>
      <c r="M10" s="44">
        <v>5219977</v>
      </c>
      <c r="N10" s="44">
        <v>4896487</v>
      </c>
      <c r="O10" s="44">
        <v>5632617</v>
      </c>
      <c r="P10" s="38">
        <v>5176157</v>
      </c>
      <c r="Q10" s="38">
        <v>5117307</v>
      </c>
      <c r="R10" s="38">
        <v>5033477</v>
      </c>
      <c r="S10" s="38">
        <v>5420656</v>
      </c>
      <c r="T10" s="38">
        <v>5267238</v>
      </c>
      <c r="U10" s="38">
        <v>5292609</v>
      </c>
      <c r="V10" s="31"/>
    </row>
    <row r="11" spans="1:22">
      <c r="A11" s="34" t="s">
        <v>209</v>
      </c>
      <c r="B11" s="30" t="s">
        <v>509</v>
      </c>
      <c r="C11" s="28" t="s">
        <v>211</v>
      </c>
      <c r="D11" s="44">
        <v>4561097.5039999997</v>
      </c>
      <c r="E11" s="44">
        <v>5226768.1260000002</v>
      </c>
      <c r="F11" s="44">
        <v>6822109.9469999997</v>
      </c>
      <c r="G11" s="44">
        <v>7963138.5609999998</v>
      </c>
      <c r="H11" s="44">
        <v>6819938.642</v>
      </c>
      <c r="I11" s="44">
        <v>5837902.534</v>
      </c>
      <c r="J11" s="44">
        <v>6185443.784</v>
      </c>
      <c r="K11" s="44">
        <v>6456997.6469999999</v>
      </c>
      <c r="L11" s="44">
        <v>5844157</v>
      </c>
      <c r="M11" s="44">
        <v>5879568</v>
      </c>
      <c r="N11" s="44">
        <v>6165725</v>
      </c>
      <c r="O11" s="44">
        <v>6179545</v>
      </c>
      <c r="P11" s="38">
        <v>5553496</v>
      </c>
      <c r="Q11" s="38">
        <v>5742719</v>
      </c>
      <c r="R11" s="38">
        <v>5683817</v>
      </c>
      <c r="S11" s="38">
        <v>5966957</v>
      </c>
      <c r="T11" s="38">
        <v>6437296</v>
      </c>
      <c r="U11" s="38">
        <v>5710347</v>
      </c>
      <c r="V11" s="31"/>
    </row>
    <row r="12" spans="1:22">
      <c r="A12" s="34" t="s">
        <v>212</v>
      </c>
      <c r="B12" s="30" t="s">
        <v>510</v>
      </c>
      <c r="C12" s="28" t="s">
        <v>511</v>
      </c>
      <c r="D12" s="44">
        <v>1010744.116</v>
      </c>
      <c r="E12" s="44">
        <v>756664.93599999999</v>
      </c>
      <c r="F12" s="44">
        <v>504049.45899999997</v>
      </c>
      <c r="G12" s="44">
        <v>252071.39499999999</v>
      </c>
      <c r="H12" s="44">
        <v>1192948.8829999999</v>
      </c>
      <c r="I12" s="44">
        <v>891803.02300000004</v>
      </c>
      <c r="J12" s="44">
        <v>594540.43599999999</v>
      </c>
      <c r="K12" s="44">
        <v>297362.06300000002</v>
      </c>
      <c r="L12" s="44">
        <v>999658</v>
      </c>
      <c r="M12" s="44">
        <v>739721</v>
      </c>
      <c r="N12" s="44">
        <v>492824</v>
      </c>
      <c r="O12" s="44">
        <v>253730</v>
      </c>
      <c r="P12" s="38">
        <v>1115888</v>
      </c>
      <c r="Q12" s="38">
        <v>168244</v>
      </c>
      <c r="R12" s="38">
        <v>42055</v>
      </c>
      <c r="S12" s="38">
        <v>31861</v>
      </c>
      <c r="T12" s="38">
        <v>1104988</v>
      </c>
      <c r="U12" s="38">
        <v>840096</v>
      </c>
      <c r="V12" s="31"/>
    </row>
    <row r="13" spans="1:22">
      <c r="A13" s="34" t="s">
        <v>217</v>
      </c>
      <c r="B13" s="30" t="s">
        <v>218</v>
      </c>
      <c r="C13" s="28" t="s">
        <v>219</v>
      </c>
      <c r="D13" s="44">
        <v>299517.72600000002</v>
      </c>
      <c r="E13" s="44">
        <v>366259.34100000001</v>
      </c>
      <c r="F13" s="44">
        <v>226392.69</v>
      </c>
      <c r="G13" s="44">
        <v>377056.08199999999</v>
      </c>
      <c r="H13" s="44">
        <v>483303.94199999998</v>
      </c>
      <c r="I13" s="44">
        <v>578677.97699999996</v>
      </c>
      <c r="J13" s="44">
        <v>452832.17300000001</v>
      </c>
      <c r="K13" s="44">
        <v>409585.90100000001</v>
      </c>
      <c r="L13" s="44">
        <v>455481</v>
      </c>
      <c r="M13" s="44">
        <v>403367</v>
      </c>
      <c r="N13" s="44">
        <v>336007</v>
      </c>
      <c r="O13" s="44">
        <v>309070</v>
      </c>
      <c r="P13" s="38">
        <v>297671</v>
      </c>
      <c r="Q13" s="38">
        <v>399162</v>
      </c>
      <c r="R13" s="38">
        <v>426997</v>
      </c>
      <c r="S13" s="38">
        <v>421344</v>
      </c>
      <c r="T13" s="38">
        <v>403055</v>
      </c>
      <c r="U13" s="38">
        <v>520259</v>
      </c>
      <c r="V13" s="31"/>
    </row>
    <row r="14" spans="1:22">
      <c r="A14" s="34" t="s">
        <v>223</v>
      </c>
      <c r="B14" s="30" t="s">
        <v>512</v>
      </c>
      <c r="C14" s="28" t="s">
        <v>513</v>
      </c>
      <c r="D14" s="44">
        <v>1661979.351</v>
      </c>
      <c r="E14" s="44">
        <v>1749036.102</v>
      </c>
      <c r="F14" s="44">
        <v>1893980.8829999999</v>
      </c>
      <c r="G14" s="44">
        <v>2132816.3689999999</v>
      </c>
      <c r="H14" s="44">
        <v>1999617.7290000001</v>
      </c>
      <c r="I14" s="44">
        <v>1845134.36</v>
      </c>
      <c r="J14" s="44">
        <v>1579998.159</v>
      </c>
      <c r="K14" s="44">
        <v>1597574.024</v>
      </c>
      <c r="L14" s="44">
        <v>1566379</v>
      </c>
      <c r="M14" s="44">
        <v>1609983</v>
      </c>
      <c r="N14" s="44">
        <v>1622987</v>
      </c>
      <c r="O14" s="44">
        <v>1676105</v>
      </c>
      <c r="P14" s="38">
        <v>1681497</v>
      </c>
      <c r="Q14" s="38">
        <v>1720072</v>
      </c>
      <c r="R14" s="38">
        <v>1717671</v>
      </c>
      <c r="S14" s="38">
        <v>1774356</v>
      </c>
      <c r="T14" s="38">
        <v>1744668</v>
      </c>
      <c r="U14" s="38">
        <v>1688554</v>
      </c>
      <c r="V14" s="31"/>
    </row>
    <row r="15" spans="1:22">
      <c r="A15" s="34" t="s">
        <v>226</v>
      </c>
      <c r="B15" s="30" t="s">
        <v>514</v>
      </c>
      <c r="C15" s="28" t="s">
        <v>515</v>
      </c>
      <c r="D15" s="44">
        <v>21792133.594000001</v>
      </c>
      <c r="E15" s="44">
        <v>22817681.607000001</v>
      </c>
      <c r="F15" s="44">
        <v>23851799.227000002</v>
      </c>
      <c r="G15" s="44">
        <v>23224779.07</v>
      </c>
      <c r="H15" s="44">
        <v>22936742.973999999</v>
      </c>
      <c r="I15" s="44">
        <v>17465441.195</v>
      </c>
      <c r="J15" s="44">
        <v>17656477.289000001</v>
      </c>
      <c r="K15" s="44">
        <v>18346056.324000001</v>
      </c>
      <c r="L15" s="44">
        <v>18292383</v>
      </c>
      <c r="M15" s="44">
        <v>20026469</v>
      </c>
      <c r="N15" s="44">
        <v>20476813</v>
      </c>
      <c r="O15" s="44">
        <v>19661516</v>
      </c>
      <c r="P15" s="38">
        <v>12247623</v>
      </c>
      <c r="Q15" s="38">
        <v>12392217</v>
      </c>
      <c r="R15" s="38">
        <v>12680120</v>
      </c>
      <c r="S15" s="38">
        <v>12064168</v>
      </c>
      <c r="T15" s="38">
        <v>11211347</v>
      </c>
      <c r="U15" s="38">
        <v>11610090</v>
      </c>
      <c r="V15" s="31"/>
    </row>
    <row r="16" spans="1:22">
      <c r="A16" s="34" t="s">
        <v>220</v>
      </c>
      <c r="B16" s="30" t="s">
        <v>516</v>
      </c>
      <c r="C16" s="28" t="s">
        <v>517</v>
      </c>
      <c r="D16" s="44">
        <v>278262.38299999997</v>
      </c>
      <c r="E16" s="44">
        <v>83931.04</v>
      </c>
      <c r="F16" s="44">
        <v>16773.458999999999</v>
      </c>
      <c r="G16" s="44">
        <v>6004.4669999999996</v>
      </c>
      <c r="H16" s="44">
        <v>4752.3059999999996</v>
      </c>
      <c r="I16" s="44">
        <v>5146735.0949999997</v>
      </c>
      <c r="J16" s="44">
        <v>7560277.7419999996</v>
      </c>
      <c r="K16" s="44">
        <v>4200993.3710000003</v>
      </c>
      <c r="L16" s="44">
        <v>427013</v>
      </c>
      <c r="M16" s="44">
        <v>126851</v>
      </c>
      <c r="N16" s="44">
        <v>124285</v>
      </c>
      <c r="O16" s="44">
        <v>57961</v>
      </c>
      <c r="P16" s="38">
        <v>6564056</v>
      </c>
      <c r="Q16" s="38">
        <v>6566590</v>
      </c>
      <c r="R16" s="38">
        <v>129596</v>
      </c>
      <c r="S16" s="38">
        <v>57042</v>
      </c>
      <c r="T16" s="38">
        <v>53165</v>
      </c>
      <c r="U16" s="38">
        <v>41238</v>
      </c>
      <c r="V16" s="31"/>
    </row>
    <row r="17" spans="1:22">
      <c r="A17" s="34" t="s">
        <v>229</v>
      </c>
      <c r="B17" s="30" t="s">
        <v>518</v>
      </c>
      <c r="C17" s="28" t="s">
        <v>519</v>
      </c>
      <c r="D17" s="44">
        <v>1271960.8910000001</v>
      </c>
      <c r="E17" s="44">
        <v>1270463.5989999999</v>
      </c>
      <c r="F17" s="44">
        <v>1299266.622</v>
      </c>
      <c r="G17" s="44">
        <v>1448785.9950000001</v>
      </c>
      <c r="H17" s="44">
        <v>1446001.1510000001</v>
      </c>
      <c r="I17" s="44">
        <v>1373092.0719999999</v>
      </c>
      <c r="J17" s="44">
        <v>1317667.7169999999</v>
      </c>
      <c r="K17" s="44">
        <v>1416177.325</v>
      </c>
      <c r="L17" s="44">
        <v>1389507</v>
      </c>
      <c r="M17" s="44">
        <v>1405488</v>
      </c>
      <c r="N17" s="44">
        <v>1412266</v>
      </c>
      <c r="O17" s="44">
        <v>1442806</v>
      </c>
      <c r="P17" s="38">
        <v>1399557</v>
      </c>
      <c r="Q17" s="38">
        <v>1394033</v>
      </c>
      <c r="R17" s="38">
        <v>1369370</v>
      </c>
      <c r="S17" s="38">
        <v>1473193</v>
      </c>
      <c r="T17" s="38">
        <v>1447663</v>
      </c>
      <c r="U17" s="38">
        <v>1425786</v>
      </c>
      <c r="V17" s="31"/>
    </row>
    <row r="18" spans="1:22">
      <c r="A18" s="34" t="s">
        <v>232</v>
      </c>
      <c r="B18" s="30" t="s">
        <v>520</v>
      </c>
      <c r="C18" s="28" t="s">
        <v>413</v>
      </c>
      <c r="D18" s="44">
        <v>495856.60499999998</v>
      </c>
      <c r="E18" s="44">
        <v>523950.66700000002</v>
      </c>
      <c r="F18" s="44">
        <v>520998.74200000003</v>
      </c>
      <c r="G18" s="44">
        <v>542537.07400000002</v>
      </c>
      <c r="H18" s="44">
        <v>567695.14300000004</v>
      </c>
      <c r="I18" s="44">
        <v>530646.36899999995</v>
      </c>
      <c r="J18" s="44">
        <v>439963.44799999997</v>
      </c>
      <c r="K18" s="44">
        <v>429957.18199999997</v>
      </c>
      <c r="L18" s="44">
        <v>533492</v>
      </c>
      <c r="M18" s="44">
        <v>505100</v>
      </c>
      <c r="N18" s="44">
        <v>495704</v>
      </c>
      <c r="O18" s="44">
        <v>477305</v>
      </c>
      <c r="P18" s="38">
        <v>468956</v>
      </c>
      <c r="Q18" s="38">
        <v>447803</v>
      </c>
      <c r="R18" s="38">
        <v>414810</v>
      </c>
      <c r="S18" s="38">
        <v>402798</v>
      </c>
      <c r="T18" s="38">
        <v>400061</v>
      </c>
      <c r="U18" s="38">
        <v>370280</v>
      </c>
      <c r="V18" s="31"/>
    </row>
    <row r="19" spans="1:22">
      <c r="A19" s="34" t="s">
        <v>235</v>
      </c>
      <c r="B19" s="30" t="s">
        <v>236</v>
      </c>
      <c r="C19" s="28" t="s">
        <v>237</v>
      </c>
      <c r="D19" s="44">
        <v>2772036.1179999998</v>
      </c>
      <c r="E19" s="44">
        <v>2848020.8620000002</v>
      </c>
      <c r="F19" s="44">
        <v>3055265.9389999998</v>
      </c>
      <c r="G19" s="44">
        <v>4039897.6039999998</v>
      </c>
      <c r="H19" s="44">
        <v>4046631.216</v>
      </c>
      <c r="I19" s="44">
        <v>3753121.37</v>
      </c>
      <c r="J19" s="44">
        <v>3383014.13</v>
      </c>
      <c r="K19" s="44">
        <v>3308064.39</v>
      </c>
      <c r="L19" s="44">
        <v>2980689</v>
      </c>
      <c r="M19" s="44">
        <v>3036119</v>
      </c>
      <c r="N19" s="44">
        <v>3026861</v>
      </c>
      <c r="O19" s="44">
        <v>3016876</v>
      </c>
      <c r="P19" s="38">
        <v>2919696</v>
      </c>
      <c r="Q19" s="38">
        <v>2915662</v>
      </c>
      <c r="R19" s="38">
        <v>2799639</v>
      </c>
      <c r="S19" s="38">
        <v>2749829</v>
      </c>
      <c r="T19" s="38">
        <v>2617477</v>
      </c>
      <c r="U19" s="38">
        <v>2474948</v>
      </c>
      <c r="V19" s="31"/>
    </row>
    <row r="20" spans="1:22">
      <c r="A20" s="34" t="s">
        <v>238</v>
      </c>
      <c r="B20" s="30" t="s">
        <v>239</v>
      </c>
      <c r="C20" s="28" t="s">
        <v>408</v>
      </c>
      <c r="D20" s="44">
        <v>270566.53100000002</v>
      </c>
      <c r="E20" s="44">
        <v>316391.03399999999</v>
      </c>
      <c r="F20" s="44">
        <v>453967.73300000001</v>
      </c>
      <c r="G20" s="44">
        <v>836231.88300000003</v>
      </c>
      <c r="H20" s="44">
        <v>696453.63800000004</v>
      </c>
      <c r="I20" s="44">
        <v>443961.14199999999</v>
      </c>
      <c r="J20" s="44">
        <v>235916.052</v>
      </c>
      <c r="K20" s="44">
        <v>236587.99400000001</v>
      </c>
      <c r="L20" s="44">
        <v>259962</v>
      </c>
      <c r="M20" s="44">
        <v>377073</v>
      </c>
      <c r="N20" s="44">
        <v>439572</v>
      </c>
      <c r="O20" s="44">
        <v>409646</v>
      </c>
      <c r="P20" s="38">
        <v>338670</v>
      </c>
      <c r="Q20" s="38">
        <v>308292</v>
      </c>
      <c r="R20" s="38">
        <v>223949</v>
      </c>
      <c r="S20" s="38">
        <v>171068</v>
      </c>
      <c r="T20" s="38">
        <v>161190</v>
      </c>
      <c r="U20" s="38">
        <v>274670</v>
      </c>
      <c r="V20" s="31"/>
    </row>
    <row r="21" spans="1:22">
      <c r="A21" s="34" t="s">
        <v>244</v>
      </c>
      <c r="B21" s="30" t="s">
        <v>245</v>
      </c>
      <c r="C21" s="28" t="s">
        <v>246</v>
      </c>
      <c r="D21" s="44">
        <v>5054422.63</v>
      </c>
      <c r="E21" s="44">
        <v>5164034.9809999997</v>
      </c>
      <c r="F21" s="44">
        <v>5571741.4210000001</v>
      </c>
      <c r="G21" s="44">
        <v>6393145.7379999999</v>
      </c>
      <c r="H21" s="44">
        <v>6520368.415</v>
      </c>
      <c r="I21" s="44">
        <v>6010704.6639999999</v>
      </c>
      <c r="J21" s="44">
        <v>5412731.3590000002</v>
      </c>
      <c r="K21" s="44">
        <v>5238230.8329999996</v>
      </c>
      <c r="L21" s="44">
        <v>5057286</v>
      </c>
      <c r="M21" s="44">
        <v>5301311</v>
      </c>
      <c r="N21" s="44">
        <v>5401748</v>
      </c>
      <c r="O21" s="44">
        <v>5338691</v>
      </c>
      <c r="P21" s="38">
        <v>5235671</v>
      </c>
      <c r="Q21" s="38">
        <v>5302022</v>
      </c>
      <c r="R21" s="38">
        <v>5121349</v>
      </c>
      <c r="S21" s="38">
        <v>5095011</v>
      </c>
      <c r="T21" s="38">
        <v>4889348</v>
      </c>
      <c r="U21" s="38">
        <v>4664107</v>
      </c>
      <c r="V21" s="31"/>
    </row>
    <row r="22" spans="1:22">
      <c r="A22" s="34" t="s">
        <v>241</v>
      </c>
      <c r="B22" s="30" t="s">
        <v>242</v>
      </c>
      <c r="C22" s="28" t="s">
        <v>243</v>
      </c>
      <c r="D22" s="44">
        <v>619971.19499999995</v>
      </c>
      <c r="E22" s="44">
        <v>536388.70799999998</v>
      </c>
      <c r="F22" s="44">
        <v>673518.38899999997</v>
      </c>
      <c r="G22" s="44">
        <v>686314.84199999995</v>
      </c>
      <c r="H22" s="44">
        <v>719024.68400000001</v>
      </c>
      <c r="I22" s="44">
        <v>648722.48699999996</v>
      </c>
      <c r="J22" s="44">
        <v>679814.56799999997</v>
      </c>
      <c r="K22" s="44">
        <v>626430.147</v>
      </c>
      <c r="L22" s="44">
        <v>617007</v>
      </c>
      <c r="M22" s="44">
        <v>524268</v>
      </c>
      <c r="N22" s="44">
        <v>671172</v>
      </c>
      <c r="O22" s="44">
        <v>616007</v>
      </c>
      <c r="P22" s="38">
        <v>616861</v>
      </c>
      <c r="Q22" s="38">
        <v>572281</v>
      </c>
      <c r="R22" s="38">
        <v>663895</v>
      </c>
      <c r="S22" s="38">
        <v>603407</v>
      </c>
      <c r="T22" s="38">
        <v>580484</v>
      </c>
      <c r="U22" s="38">
        <v>574559</v>
      </c>
      <c r="V22" s="31"/>
    </row>
    <row r="23" spans="1:22">
      <c r="A23" s="34" t="s">
        <v>247</v>
      </c>
      <c r="B23" s="73" t="s">
        <v>248</v>
      </c>
      <c r="C23" s="73" t="s">
        <v>249</v>
      </c>
      <c r="D23" s="77">
        <v>75203759.818999991</v>
      </c>
      <c r="E23" s="77">
        <v>78382201.250000015</v>
      </c>
      <c r="F23" s="77">
        <v>84082727.826999992</v>
      </c>
      <c r="G23" s="77">
        <v>98393465.179000005</v>
      </c>
      <c r="H23" s="77">
        <v>99417052.775999993</v>
      </c>
      <c r="I23" s="77">
        <v>95079471.758000031</v>
      </c>
      <c r="J23" s="77">
        <v>94803158.942999989</v>
      </c>
      <c r="K23" s="77">
        <v>93504777.941000015</v>
      </c>
      <c r="L23" s="77">
        <v>90546803</v>
      </c>
      <c r="M23" s="77">
        <v>91582379</v>
      </c>
      <c r="N23" s="77">
        <v>95589530</v>
      </c>
      <c r="O23" s="77">
        <v>96295908</v>
      </c>
      <c r="P23" s="77">
        <v>95353080</v>
      </c>
      <c r="Q23" s="77">
        <v>96282952</v>
      </c>
      <c r="R23" s="77">
        <v>90736137</v>
      </c>
      <c r="S23" s="77">
        <v>93145511</v>
      </c>
      <c r="T23" s="77">
        <v>94453586</v>
      </c>
      <c r="U23" s="77">
        <v>94574191</v>
      </c>
      <c r="V23" s="39"/>
    </row>
    <row r="24" spans="1:22">
      <c r="A24" s="34" t="s">
        <v>250</v>
      </c>
      <c r="B24" s="30" t="s">
        <v>251</v>
      </c>
      <c r="C24" s="28" t="s">
        <v>252</v>
      </c>
      <c r="D24" s="44">
        <v>1303844.264</v>
      </c>
      <c r="E24" s="44">
        <v>1254530.4339999999</v>
      </c>
      <c r="F24" s="44">
        <v>1172803.3400000001</v>
      </c>
      <c r="G24" s="44">
        <v>1115538.041</v>
      </c>
      <c r="H24" s="44">
        <v>1141258.5290000001</v>
      </c>
      <c r="I24" s="44">
        <v>1457952.8160000001</v>
      </c>
      <c r="J24" s="44">
        <v>1931254.372</v>
      </c>
      <c r="K24" s="44">
        <v>2429280.0129999998</v>
      </c>
      <c r="L24" s="44">
        <v>2769360</v>
      </c>
      <c r="M24" s="44">
        <v>5397172</v>
      </c>
      <c r="N24" s="44">
        <v>5393294</v>
      </c>
      <c r="O24" s="44">
        <v>6345648</v>
      </c>
      <c r="P24" s="38">
        <v>7069119</v>
      </c>
      <c r="Q24" s="38">
        <v>5224392</v>
      </c>
      <c r="R24" s="38">
        <v>5268367</v>
      </c>
      <c r="S24" s="38">
        <v>5247172</v>
      </c>
      <c r="T24" s="38">
        <v>5655758</v>
      </c>
      <c r="U24" s="38">
        <v>6455692</v>
      </c>
      <c r="V24" s="31"/>
    </row>
    <row r="25" spans="1:22">
      <c r="A25" s="34" t="s">
        <v>253</v>
      </c>
      <c r="B25" s="30" t="s">
        <v>521</v>
      </c>
      <c r="C25" s="28" t="s">
        <v>507</v>
      </c>
      <c r="D25" s="44">
        <v>287011.76699999999</v>
      </c>
      <c r="E25" s="44">
        <v>386381.48700000002</v>
      </c>
      <c r="F25" s="44">
        <v>521389.821</v>
      </c>
      <c r="G25" s="44">
        <v>491544.29599999997</v>
      </c>
      <c r="H25" s="44">
        <v>425156.44699999999</v>
      </c>
      <c r="I25" s="44">
        <v>212795.30499999999</v>
      </c>
      <c r="J25" s="44">
        <v>209858.212</v>
      </c>
      <c r="K25" s="44">
        <v>208187.64499999999</v>
      </c>
      <c r="L25" s="44">
        <v>217434</v>
      </c>
      <c r="M25" s="44">
        <v>137629</v>
      </c>
      <c r="N25" s="44">
        <v>124965</v>
      </c>
      <c r="O25" s="44">
        <v>163134</v>
      </c>
      <c r="P25" s="38">
        <v>101667</v>
      </c>
      <c r="Q25" s="38">
        <v>119120</v>
      </c>
      <c r="R25" s="38">
        <v>133971</v>
      </c>
      <c r="S25" s="38">
        <v>163321</v>
      </c>
      <c r="T25" s="38">
        <v>198678</v>
      </c>
      <c r="U25" s="38">
        <v>351569</v>
      </c>
      <c r="V25" s="31"/>
    </row>
    <row r="26" spans="1:22">
      <c r="A26" s="34" t="s">
        <v>263</v>
      </c>
      <c r="B26" s="30" t="s">
        <v>430</v>
      </c>
      <c r="C26" s="28" t="s">
        <v>431</v>
      </c>
      <c r="D26" s="44">
        <v>2029194.2069999999</v>
      </c>
      <c r="E26" s="44">
        <v>2124642.8569999998</v>
      </c>
      <c r="F26" s="44">
        <v>2221186.7400000002</v>
      </c>
      <c r="G26" s="44">
        <v>2609495.7779999999</v>
      </c>
      <c r="H26" s="44">
        <v>2748851.3590000002</v>
      </c>
      <c r="I26" s="44">
        <v>2830249.5929999999</v>
      </c>
      <c r="J26" s="44">
        <v>2760979.14</v>
      </c>
      <c r="K26" s="44">
        <v>2843396.27</v>
      </c>
      <c r="L26" s="44">
        <v>2758283</v>
      </c>
      <c r="M26" s="44">
        <v>2333116</v>
      </c>
      <c r="N26" s="44">
        <v>2662093</v>
      </c>
      <c r="O26" s="44">
        <v>2420541</v>
      </c>
      <c r="P26" s="38">
        <v>2354464</v>
      </c>
      <c r="Q26" s="38">
        <v>2543820</v>
      </c>
      <c r="R26" s="38">
        <v>2411663</v>
      </c>
      <c r="S26" s="38">
        <v>2559756</v>
      </c>
      <c r="T26" s="38">
        <v>2588523</v>
      </c>
      <c r="U26" s="38">
        <v>2535461</v>
      </c>
      <c r="V26" s="31"/>
    </row>
    <row r="27" spans="1:22">
      <c r="A27" s="34" t="s">
        <v>266</v>
      </c>
      <c r="B27" s="30" t="s">
        <v>522</v>
      </c>
      <c r="C27" s="28" t="s">
        <v>523</v>
      </c>
      <c r="D27" s="44">
        <v>524452.71299999999</v>
      </c>
      <c r="E27" s="44">
        <v>387254.47200000001</v>
      </c>
      <c r="F27" s="44">
        <v>253964.565</v>
      </c>
      <c r="G27" s="44">
        <v>117297.78200000001</v>
      </c>
      <c r="H27" s="44">
        <v>856492.71799999999</v>
      </c>
      <c r="I27" s="44">
        <v>625931.72600000002</v>
      </c>
      <c r="J27" s="44">
        <v>405619.152</v>
      </c>
      <c r="K27" s="44">
        <v>184965.723</v>
      </c>
      <c r="L27" s="44">
        <v>799158</v>
      </c>
      <c r="M27" s="44">
        <v>539786</v>
      </c>
      <c r="N27" s="44">
        <v>415957</v>
      </c>
      <c r="O27" s="44">
        <v>143704</v>
      </c>
      <c r="P27" s="38">
        <v>733143</v>
      </c>
      <c r="Q27" s="38">
        <v>489860</v>
      </c>
      <c r="R27" s="38">
        <v>282264</v>
      </c>
      <c r="S27" s="38">
        <v>131213</v>
      </c>
      <c r="T27" s="38">
        <v>808808</v>
      </c>
      <c r="U27" s="38">
        <v>545417</v>
      </c>
      <c r="V27" s="31"/>
    </row>
    <row r="28" spans="1:22">
      <c r="A28" s="34" t="s">
        <v>254</v>
      </c>
      <c r="B28" s="30" t="s">
        <v>255</v>
      </c>
      <c r="C28" s="28" t="s">
        <v>524</v>
      </c>
      <c r="D28" s="44">
        <v>481339.98300000001</v>
      </c>
      <c r="E28" s="44">
        <v>498106.10100000002</v>
      </c>
      <c r="F28" s="44">
        <v>496540.38500000001</v>
      </c>
      <c r="G28" s="44">
        <v>513419.33799999999</v>
      </c>
      <c r="H28" s="44">
        <v>545084.42500000005</v>
      </c>
      <c r="I28" s="44">
        <v>513171.83799999999</v>
      </c>
      <c r="J28" s="44">
        <v>434175.55900000001</v>
      </c>
      <c r="K28" s="44">
        <v>426411.989</v>
      </c>
      <c r="L28" s="44">
        <v>531761</v>
      </c>
      <c r="M28" s="44">
        <v>496143</v>
      </c>
      <c r="N28" s="44">
        <v>487761</v>
      </c>
      <c r="O28" s="44">
        <v>469442</v>
      </c>
      <c r="P28" s="38">
        <v>463193</v>
      </c>
      <c r="Q28" s="38">
        <v>444720</v>
      </c>
      <c r="R28" s="38">
        <v>415219</v>
      </c>
      <c r="S28" s="38">
        <v>403959</v>
      </c>
      <c r="T28" s="38">
        <v>398071</v>
      </c>
      <c r="U28" s="38">
        <v>372516</v>
      </c>
      <c r="V28" s="31"/>
    </row>
    <row r="29" spans="1:22">
      <c r="A29" s="34" t="s">
        <v>257</v>
      </c>
      <c r="B29" s="30" t="s">
        <v>525</v>
      </c>
      <c r="C29" s="28" t="s">
        <v>259</v>
      </c>
      <c r="D29" s="44">
        <v>26074096.451000001</v>
      </c>
      <c r="E29" s="44">
        <v>27300274.403999999</v>
      </c>
      <c r="F29" s="44">
        <v>30294141.748</v>
      </c>
      <c r="G29" s="44">
        <v>38721290.913999997</v>
      </c>
      <c r="H29" s="44">
        <v>38599222.957999997</v>
      </c>
      <c r="I29" s="44">
        <v>37373037.615999997</v>
      </c>
      <c r="J29" s="44">
        <v>35905746.652999997</v>
      </c>
      <c r="K29" s="44">
        <v>38374510.941</v>
      </c>
      <c r="L29" s="44">
        <v>38833918</v>
      </c>
      <c r="M29" s="44">
        <v>39349196</v>
      </c>
      <c r="N29" s="44">
        <v>41347265</v>
      </c>
      <c r="O29" s="44">
        <v>43619486</v>
      </c>
      <c r="P29" s="38">
        <v>43886276</v>
      </c>
      <c r="Q29" s="38">
        <v>45145416</v>
      </c>
      <c r="R29" s="38">
        <v>45863002</v>
      </c>
      <c r="S29" s="38">
        <v>49089313</v>
      </c>
      <c r="T29" s="38">
        <v>49903229</v>
      </c>
      <c r="U29" s="38">
        <v>51053400</v>
      </c>
      <c r="V29" s="31"/>
    </row>
    <row r="30" spans="1:22">
      <c r="A30" s="34" t="s">
        <v>260</v>
      </c>
      <c r="B30" s="30" t="s">
        <v>526</v>
      </c>
      <c r="C30" s="28" t="s">
        <v>262</v>
      </c>
      <c r="D30" s="44">
        <v>1363669.976</v>
      </c>
      <c r="E30" s="44">
        <v>1665316.439</v>
      </c>
      <c r="F30" s="44">
        <v>1696626.6710000001</v>
      </c>
      <c r="G30" s="44">
        <v>2051354.193</v>
      </c>
      <c r="H30" s="44">
        <v>1834771.719</v>
      </c>
      <c r="I30" s="44">
        <v>1856247.219</v>
      </c>
      <c r="J30" s="44">
        <v>2337307.2710000002</v>
      </c>
      <c r="K30" s="44">
        <v>1726043.912</v>
      </c>
      <c r="L30" s="44">
        <v>1477077</v>
      </c>
      <c r="M30" s="44">
        <v>1522571</v>
      </c>
      <c r="N30" s="44">
        <v>1777578</v>
      </c>
      <c r="O30" s="44">
        <v>1820849</v>
      </c>
      <c r="P30" s="38">
        <v>1431812</v>
      </c>
      <c r="Q30" s="38">
        <v>1652622</v>
      </c>
      <c r="R30" s="38">
        <v>1790933</v>
      </c>
      <c r="S30" s="38">
        <v>1924711</v>
      </c>
      <c r="T30" s="38">
        <v>2293359</v>
      </c>
      <c r="U30" s="38">
        <v>1691367</v>
      </c>
      <c r="V30" s="31"/>
    </row>
    <row r="31" spans="1:22">
      <c r="A31" s="34" t="s">
        <v>269</v>
      </c>
      <c r="B31" s="30" t="s">
        <v>270</v>
      </c>
      <c r="C31" s="28" t="s">
        <v>271</v>
      </c>
      <c r="D31" s="44">
        <v>105918.66</v>
      </c>
      <c r="E31" s="44">
        <v>80426.692999999999</v>
      </c>
      <c r="F31" s="44">
        <v>56615.317999999999</v>
      </c>
      <c r="G31" s="44">
        <v>122592.864</v>
      </c>
      <c r="H31" s="44">
        <v>81573.929000000004</v>
      </c>
      <c r="I31" s="44">
        <v>170522.03099999999</v>
      </c>
      <c r="J31" s="44">
        <v>160686.576</v>
      </c>
      <c r="K31" s="44">
        <v>212314.57399999999</v>
      </c>
      <c r="L31" s="44">
        <v>922403</v>
      </c>
      <c r="M31" s="44">
        <v>818391</v>
      </c>
      <c r="N31" s="44">
        <v>921227</v>
      </c>
      <c r="O31" s="44">
        <v>889985</v>
      </c>
      <c r="P31" s="38">
        <v>720288</v>
      </c>
      <c r="Q31" s="38">
        <v>36123</v>
      </c>
      <c r="R31" s="38">
        <v>86693</v>
      </c>
      <c r="S31" s="38">
        <v>122999</v>
      </c>
      <c r="T31" s="38">
        <v>128486</v>
      </c>
      <c r="U31" s="38">
        <v>90450</v>
      </c>
      <c r="V31" s="31"/>
    </row>
    <row r="32" spans="1:22">
      <c r="A32" s="34" t="s">
        <v>275</v>
      </c>
      <c r="B32" s="30" t="s">
        <v>527</v>
      </c>
      <c r="C32" s="28" t="s">
        <v>528</v>
      </c>
      <c r="D32" s="44">
        <v>189501.508</v>
      </c>
      <c r="E32" s="44">
        <v>0</v>
      </c>
      <c r="F32" s="44">
        <v>0</v>
      </c>
      <c r="G32" s="44">
        <v>0</v>
      </c>
      <c r="H32" s="44">
        <v>0</v>
      </c>
      <c r="I32" s="44">
        <v>0</v>
      </c>
      <c r="J32" s="44">
        <v>2111865.0070000002</v>
      </c>
      <c r="K32" s="44">
        <v>41935.315999999999</v>
      </c>
      <c r="L32" s="44">
        <v>166454</v>
      </c>
      <c r="M32" s="44">
        <v>39256</v>
      </c>
      <c r="N32" s="44">
        <v>38775</v>
      </c>
      <c r="O32" s="44">
        <v>6945</v>
      </c>
      <c r="P32" s="38">
        <v>5394</v>
      </c>
      <c r="Q32" s="38">
        <v>5688</v>
      </c>
      <c r="R32" s="38">
        <v>44945</v>
      </c>
      <c r="S32" s="38">
        <v>0</v>
      </c>
      <c r="T32" s="38">
        <v>0</v>
      </c>
      <c r="U32" s="38">
        <v>0</v>
      </c>
      <c r="V32" s="31"/>
    </row>
    <row r="33" spans="1:22">
      <c r="A33" s="34" t="s">
        <v>272</v>
      </c>
      <c r="B33" s="30" t="s">
        <v>273</v>
      </c>
      <c r="C33" s="28" t="s">
        <v>274</v>
      </c>
      <c r="D33" s="44">
        <v>560939.04200000002</v>
      </c>
      <c r="E33" s="44">
        <v>626191.076</v>
      </c>
      <c r="F33" s="44">
        <v>734987.29700000002</v>
      </c>
      <c r="G33" s="44">
        <v>835112.39399999997</v>
      </c>
      <c r="H33" s="44">
        <v>689949.13500000001</v>
      </c>
      <c r="I33" s="44">
        <v>684207.67500000005</v>
      </c>
      <c r="J33" s="44">
        <v>765733.41399999999</v>
      </c>
      <c r="K33" s="44">
        <v>821984.72699999996</v>
      </c>
      <c r="L33" s="44">
        <v>689505</v>
      </c>
      <c r="M33" s="44">
        <v>671960</v>
      </c>
      <c r="N33" s="44">
        <v>808637</v>
      </c>
      <c r="O33" s="44">
        <v>882785</v>
      </c>
      <c r="P33" s="38">
        <v>697451</v>
      </c>
      <c r="Q33" s="38">
        <v>685577</v>
      </c>
      <c r="R33" s="38">
        <v>826176</v>
      </c>
      <c r="S33" s="38">
        <v>860777</v>
      </c>
      <c r="T33" s="38">
        <v>705528</v>
      </c>
      <c r="U33" s="38">
        <v>706808</v>
      </c>
      <c r="V33" s="31"/>
    </row>
    <row r="34" spans="1:22">
      <c r="A34" s="34" t="s">
        <v>278</v>
      </c>
      <c r="B34" s="30" t="s">
        <v>529</v>
      </c>
      <c r="C34" s="28" t="s">
        <v>530</v>
      </c>
      <c r="D34" s="44">
        <v>408394.61700000003</v>
      </c>
      <c r="E34" s="44">
        <v>411026.935</v>
      </c>
      <c r="F34" s="44">
        <v>449191.22200000001</v>
      </c>
      <c r="G34" s="44">
        <v>1084581.949</v>
      </c>
      <c r="H34" s="44">
        <v>1222973.1599999999</v>
      </c>
      <c r="I34" s="44">
        <v>1095941.9890000001</v>
      </c>
      <c r="J34" s="44">
        <v>1076611.081</v>
      </c>
      <c r="K34" s="44">
        <v>1212157.7860000001</v>
      </c>
      <c r="L34" s="44">
        <v>1257967</v>
      </c>
      <c r="M34" s="44">
        <v>1075476</v>
      </c>
      <c r="N34" s="44">
        <v>1068384</v>
      </c>
      <c r="O34" s="44">
        <v>967051</v>
      </c>
      <c r="P34" s="38">
        <v>1084126</v>
      </c>
      <c r="Q34" s="38">
        <v>1075254</v>
      </c>
      <c r="R34" s="38">
        <v>1056247</v>
      </c>
      <c r="S34" s="38">
        <v>1019566</v>
      </c>
      <c r="T34" s="38">
        <v>1023407</v>
      </c>
      <c r="U34" s="38">
        <v>1098622</v>
      </c>
      <c r="V34" s="31"/>
    </row>
    <row r="35" spans="1:22">
      <c r="A35" s="34" t="s">
        <v>281</v>
      </c>
      <c r="B35" s="30" t="s">
        <v>531</v>
      </c>
      <c r="C35" s="28" t="s">
        <v>283</v>
      </c>
      <c r="D35" s="44">
        <v>372770.79200000002</v>
      </c>
      <c r="E35" s="44">
        <v>392672.49099999998</v>
      </c>
      <c r="F35" s="44">
        <v>416661.1</v>
      </c>
      <c r="G35" s="44">
        <v>495663.88699999999</v>
      </c>
      <c r="H35" s="44">
        <v>454840.59399999998</v>
      </c>
      <c r="I35" s="44">
        <v>439789.75699999998</v>
      </c>
      <c r="J35" s="44">
        <v>425578.56099999999</v>
      </c>
      <c r="K35" s="44">
        <v>440674.946</v>
      </c>
      <c r="L35" s="44">
        <v>402154</v>
      </c>
      <c r="M35" s="44">
        <v>421346</v>
      </c>
      <c r="N35" s="44">
        <v>422893</v>
      </c>
      <c r="O35" s="44">
        <v>464183</v>
      </c>
      <c r="P35" s="38">
        <v>435967</v>
      </c>
      <c r="Q35" s="38">
        <v>446891</v>
      </c>
      <c r="R35" s="38">
        <v>441762</v>
      </c>
      <c r="S35" s="38">
        <v>457018</v>
      </c>
      <c r="T35" s="38">
        <v>425649</v>
      </c>
      <c r="U35" s="38">
        <v>404375</v>
      </c>
      <c r="V35" s="31"/>
    </row>
    <row r="36" spans="1:22">
      <c r="A36" s="34" t="s">
        <v>284</v>
      </c>
      <c r="B36" s="30" t="s">
        <v>532</v>
      </c>
      <c r="C36" s="28" t="s">
        <v>423</v>
      </c>
      <c r="D36" s="44">
        <v>8090124.4950000001</v>
      </c>
      <c r="E36" s="44">
        <v>8489630.2640000004</v>
      </c>
      <c r="F36" s="44">
        <v>9102455.1060000006</v>
      </c>
      <c r="G36" s="44">
        <v>9337918.5289999992</v>
      </c>
      <c r="H36" s="44">
        <v>9186975.2760000005</v>
      </c>
      <c r="I36" s="44">
        <v>7976214.9929999998</v>
      </c>
      <c r="J36" s="44">
        <v>7748542.1699999999</v>
      </c>
      <c r="K36" s="44">
        <v>7354981.8030000003</v>
      </c>
      <c r="L36" s="44">
        <v>7275547</v>
      </c>
      <c r="M36" s="44">
        <v>5538247</v>
      </c>
      <c r="N36" s="44">
        <v>5876230</v>
      </c>
      <c r="O36" s="44">
        <v>6031237</v>
      </c>
      <c r="P36" s="38">
        <v>4901739</v>
      </c>
      <c r="Q36" s="38">
        <v>6107445</v>
      </c>
      <c r="R36" s="38">
        <v>6016498</v>
      </c>
      <c r="S36" s="38">
        <v>5802786</v>
      </c>
      <c r="T36" s="38">
        <v>5766843</v>
      </c>
      <c r="U36" s="38">
        <v>4157475</v>
      </c>
      <c r="V36" s="31"/>
    </row>
    <row r="37" spans="1:22">
      <c r="A37" s="34" t="s">
        <v>533</v>
      </c>
      <c r="B37" s="30" t="s">
        <v>534</v>
      </c>
      <c r="C37" s="28" t="s">
        <v>535</v>
      </c>
      <c r="D37" s="44">
        <v>2387520</v>
      </c>
      <c r="E37" s="44">
        <v>2440718</v>
      </c>
      <c r="F37" s="44">
        <v>2684330.7940000002</v>
      </c>
      <c r="G37" s="44">
        <v>2810956.2340000002</v>
      </c>
      <c r="H37" s="44">
        <v>3134694.943</v>
      </c>
      <c r="I37" s="44">
        <v>3205966.8369999998</v>
      </c>
      <c r="J37" s="44">
        <v>2920950</v>
      </c>
      <c r="K37" s="44">
        <v>2378629.7990000001</v>
      </c>
      <c r="L37" s="44">
        <v>2346034</v>
      </c>
      <c r="M37" s="44">
        <v>2536165</v>
      </c>
      <c r="N37" s="44">
        <v>2631200</v>
      </c>
      <c r="O37" s="44">
        <v>1572007</v>
      </c>
      <c r="P37" s="38">
        <v>1545294</v>
      </c>
      <c r="Q37" s="38">
        <v>1680765</v>
      </c>
      <c r="R37" s="38">
        <v>1722269</v>
      </c>
      <c r="S37" s="38">
        <v>1778576</v>
      </c>
      <c r="T37" s="38">
        <v>1792277</v>
      </c>
      <c r="U37" s="38">
        <v>1915276</v>
      </c>
      <c r="V37" s="31"/>
    </row>
    <row r="38" spans="1:22">
      <c r="A38" s="34" t="s">
        <v>287</v>
      </c>
      <c r="B38" s="30" t="s">
        <v>288</v>
      </c>
      <c r="C38" s="28" t="s">
        <v>428</v>
      </c>
      <c r="D38" s="44">
        <v>1442284.75</v>
      </c>
      <c r="E38" s="44">
        <v>1460462.125</v>
      </c>
      <c r="F38" s="44">
        <v>1522526.057</v>
      </c>
      <c r="G38" s="44">
        <v>1844922.325</v>
      </c>
      <c r="H38" s="44">
        <v>1800061.436</v>
      </c>
      <c r="I38" s="44">
        <v>2077994.304</v>
      </c>
      <c r="J38" s="44">
        <v>2024248.649</v>
      </c>
      <c r="K38" s="44">
        <v>1954229.078</v>
      </c>
      <c r="L38" s="44">
        <v>1477888</v>
      </c>
      <c r="M38" s="44">
        <v>1378560</v>
      </c>
      <c r="N38" s="44">
        <v>1498165</v>
      </c>
      <c r="O38" s="44">
        <v>1442903</v>
      </c>
      <c r="P38" s="38">
        <v>1460912</v>
      </c>
      <c r="Q38" s="38">
        <v>1442441</v>
      </c>
      <c r="R38" s="38">
        <v>1474673</v>
      </c>
      <c r="S38" s="38">
        <v>1493777</v>
      </c>
      <c r="T38" s="38">
        <v>1511557</v>
      </c>
      <c r="U38" s="38">
        <v>1562407</v>
      </c>
      <c r="V38" s="31"/>
    </row>
    <row r="39" spans="1:22">
      <c r="A39" s="34" t="s">
        <v>536</v>
      </c>
      <c r="B39" s="30" t="s">
        <v>537</v>
      </c>
      <c r="C39" s="28" t="s">
        <v>538</v>
      </c>
      <c r="D39" s="44">
        <v>459901.61</v>
      </c>
      <c r="E39" s="44">
        <v>459845.35200000001</v>
      </c>
      <c r="F39" s="44">
        <v>459899.62199999997</v>
      </c>
      <c r="G39" s="44">
        <v>459955.12900000002</v>
      </c>
      <c r="H39" s="44">
        <v>459788.31199999998</v>
      </c>
      <c r="I39" s="44">
        <v>459729.55</v>
      </c>
      <c r="J39" s="44">
        <v>459781.23300000001</v>
      </c>
      <c r="K39" s="44">
        <v>459834.09299999999</v>
      </c>
      <c r="L39" s="44">
        <v>459776</v>
      </c>
      <c r="M39" s="44">
        <v>459717</v>
      </c>
      <c r="N39" s="44">
        <v>459769</v>
      </c>
      <c r="O39" s="44">
        <v>459821</v>
      </c>
      <c r="P39" s="38">
        <v>459652</v>
      </c>
      <c r="Q39" s="38">
        <v>459591</v>
      </c>
      <c r="R39" s="38">
        <v>523165</v>
      </c>
      <c r="S39" s="38">
        <v>522504</v>
      </c>
      <c r="T39" s="38">
        <v>521535</v>
      </c>
      <c r="U39" s="38">
        <v>520729</v>
      </c>
      <c r="V39" s="31"/>
    </row>
    <row r="40" spans="1:22">
      <c r="A40" s="34" t="s">
        <v>290</v>
      </c>
      <c r="B40" s="73" t="s">
        <v>291</v>
      </c>
      <c r="C40" s="73" t="s">
        <v>539</v>
      </c>
      <c r="D40" s="77">
        <v>46080964.835000001</v>
      </c>
      <c r="E40" s="77">
        <v>47977479.129999995</v>
      </c>
      <c r="F40" s="77">
        <v>52083319.786000006</v>
      </c>
      <c r="G40" s="77">
        <v>62611643.652999997</v>
      </c>
      <c r="H40" s="77">
        <v>63181694.939999983</v>
      </c>
      <c r="I40" s="77">
        <v>60979753.248999983</v>
      </c>
      <c r="J40" s="77">
        <v>61678937.04999999</v>
      </c>
      <c r="K40" s="77">
        <v>61069538.61500001</v>
      </c>
      <c r="L40" s="77">
        <v>62384719</v>
      </c>
      <c r="M40" s="77">
        <v>62714731</v>
      </c>
      <c r="N40" s="77">
        <v>65934193</v>
      </c>
      <c r="O40" s="77">
        <v>67699721</v>
      </c>
      <c r="P40" s="77">
        <v>67350497</v>
      </c>
      <c r="Q40" s="77">
        <v>67559725</v>
      </c>
      <c r="R40" s="77">
        <v>68357847</v>
      </c>
      <c r="S40" s="77">
        <v>71577448</v>
      </c>
      <c r="T40" s="77">
        <v>73721708</v>
      </c>
      <c r="U40" s="77">
        <v>73461564</v>
      </c>
      <c r="V40" s="39"/>
    </row>
    <row r="41" spans="1:22">
      <c r="A41" s="34" t="s">
        <v>540</v>
      </c>
      <c r="B41" s="30" t="s">
        <v>541</v>
      </c>
      <c r="C41" s="28" t="s">
        <v>542</v>
      </c>
      <c r="D41" s="44">
        <v>109119.50900000001</v>
      </c>
      <c r="E41" s="44">
        <v>109119.50900000001</v>
      </c>
      <c r="F41" s="44">
        <v>109119.50900000001</v>
      </c>
      <c r="G41" s="44">
        <v>109119.50900000001</v>
      </c>
      <c r="H41" s="44">
        <v>109119.50900000001</v>
      </c>
      <c r="I41" s="44">
        <v>109119.50900000001</v>
      </c>
      <c r="J41" s="44">
        <v>109119.50900000001</v>
      </c>
      <c r="K41" s="44">
        <v>109119.50900000001</v>
      </c>
      <c r="L41" s="44">
        <v>109120</v>
      </c>
      <c r="M41" s="44">
        <v>109120</v>
      </c>
      <c r="N41" s="44">
        <v>109120</v>
      </c>
      <c r="O41" s="44">
        <v>109121</v>
      </c>
      <c r="P41" s="38">
        <v>109121</v>
      </c>
      <c r="Q41" s="38">
        <v>109121</v>
      </c>
      <c r="R41" s="38">
        <v>109121</v>
      </c>
      <c r="S41" s="38">
        <v>109121</v>
      </c>
      <c r="T41" s="38">
        <v>109122</v>
      </c>
      <c r="U41" s="38">
        <v>109122</v>
      </c>
      <c r="V41" s="31"/>
    </row>
    <row r="42" spans="1:22">
      <c r="A42" s="34" t="s">
        <v>543</v>
      </c>
      <c r="B42" s="30" t="s">
        <v>544</v>
      </c>
      <c r="C42" s="28" t="s">
        <v>545</v>
      </c>
      <c r="D42" s="44">
        <v>3290767.1910000001</v>
      </c>
      <c r="E42" s="44">
        <v>3290767.1910000001</v>
      </c>
      <c r="F42" s="44">
        <v>3290767.1910000001</v>
      </c>
      <c r="G42" s="44">
        <v>3290767.1910000001</v>
      </c>
      <c r="H42" s="44">
        <v>3290767.1910000001</v>
      </c>
      <c r="I42" s="44">
        <v>3290767.1910000001</v>
      </c>
      <c r="J42" s="44">
        <v>3290767.1910000001</v>
      </c>
      <c r="K42" s="44">
        <v>3290767.1910000001</v>
      </c>
      <c r="L42" s="44">
        <v>3290767</v>
      </c>
      <c r="M42" s="44">
        <v>3290767</v>
      </c>
      <c r="N42" s="44">
        <v>3290767</v>
      </c>
      <c r="O42" s="44">
        <v>3290767</v>
      </c>
      <c r="P42" s="38">
        <v>3290767</v>
      </c>
      <c r="Q42" s="38">
        <v>3290767</v>
      </c>
      <c r="R42" s="38">
        <v>784688</v>
      </c>
      <c r="S42" s="38">
        <v>784688</v>
      </c>
      <c r="T42" s="38">
        <v>784688</v>
      </c>
      <c r="U42" s="38">
        <v>784688</v>
      </c>
      <c r="V42" s="31"/>
    </row>
    <row r="43" spans="1:22">
      <c r="A43" s="114" t="s">
        <v>546</v>
      </c>
      <c r="B43" s="30" t="s">
        <v>547</v>
      </c>
      <c r="C43" s="28" t="s">
        <v>548</v>
      </c>
      <c r="D43" s="31">
        <v>-55152</v>
      </c>
      <c r="E43" s="31">
        <v>-55152</v>
      </c>
      <c r="F43" s="31">
        <v>-55152</v>
      </c>
      <c r="G43" s="31">
        <v>-55152</v>
      </c>
      <c r="H43" s="31">
        <v>-55152</v>
      </c>
      <c r="I43" s="31">
        <v>-55152</v>
      </c>
      <c r="J43" s="31">
        <v>-55152</v>
      </c>
      <c r="K43" s="31">
        <v>-55152</v>
      </c>
      <c r="L43" s="31">
        <v>-7159440</v>
      </c>
      <c r="M43" s="31">
        <v>-8035848</v>
      </c>
      <c r="N43" s="31">
        <v>-8035848</v>
      </c>
      <c r="O43" s="31">
        <v>-9537998</v>
      </c>
      <c r="P43" s="31">
        <v>-9537998</v>
      </c>
      <c r="Q43" s="31">
        <v>-9537998</v>
      </c>
      <c r="R43" s="31">
        <v>-9537998</v>
      </c>
      <c r="S43" s="31">
        <v>-9537998</v>
      </c>
      <c r="T43" s="31">
        <v>-9537998</v>
      </c>
      <c r="U43" s="31">
        <v>-9537998</v>
      </c>
      <c r="V43" s="31"/>
    </row>
    <row r="44" spans="1:22">
      <c r="A44" s="34" t="s">
        <v>549</v>
      </c>
      <c r="B44" s="30" t="s">
        <v>550</v>
      </c>
      <c r="C44" s="28" t="s">
        <v>551</v>
      </c>
      <c r="D44" s="44">
        <v>8180384.5460000001</v>
      </c>
      <c r="E44" s="44">
        <v>8159334.7980000004</v>
      </c>
      <c r="F44" s="44">
        <v>8162390.0109999999</v>
      </c>
      <c r="G44" s="44">
        <v>8137409.3710000003</v>
      </c>
      <c r="H44" s="44">
        <v>8904098.6109999996</v>
      </c>
      <c r="I44" s="44">
        <v>8836082.7770000007</v>
      </c>
      <c r="J44" s="44">
        <v>8768238.6239999998</v>
      </c>
      <c r="K44" s="44">
        <v>1079698.527</v>
      </c>
      <c r="L44" s="44">
        <v>2117481</v>
      </c>
      <c r="M44" s="44">
        <v>1987960</v>
      </c>
      <c r="N44" s="44">
        <v>1976879</v>
      </c>
      <c r="O44" s="44">
        <v>2007422</v>
      </c>
      <c r="P44" s="38">
        <v>7750668</v>
      </c>
      <c r="Q44" s="38">
        <v>7718531</v>
      </c>
      <c r="R44" s="38">
        <v>7197479</v>
      </c>
      <c r="S44" s="38">
        <v>7067808</v>
      </c>
      <c r="T44" s="38">
        <v>9158856</v>
      </c>
      <c r="U44" s="38">
        <v>9407503</v>
      </c>
      <c r="V44" s="31"/>
    </row>
    <row r="45" spans="1:22">
      <c r="A45" s="114" t="s">
        <v>552</v>
      </c>
      <c r="B45" s="30" t="s">
        <v>553</v>
      </c>
      <c r="C45" s="28" t="s">
        <v>554</v>
      </c>
      <c r="D45" s="44">
        <v>300000</v>
      </c>
      <c r="E45" s="44">
        <v>300000</v>
      </c>
      <c r="F45" s="44">
        <v>300000</v>
      </c>
      <c r="G45" s="44">
        <v>300000</v>
      </c>
      <c r="H45" s="44">
        <v>355152</v>
      </c>
      <c r="I45" s="44">
        <v>355152</v>
      </c>
      <c r="J45" s="44">
        <v>355152</v>
      </c>
      <c r="K45" s="44">
        <v>7316358.273</v>
      </c>
      <c r="L45" s="44">
        <v>9674774</v>
      </c>
      <c r="M45" s="44">
        <v>9674774</v>
      </c>
      <c r="N45" s="44">
        <v>9674774</v>
      </c>
      <c r="O45" s="44">
        <v>9674774</v>
      </c>
      <c r="P45" s="38">
        <v>9674774</v>
      </c>
      <c r="Q45" s="38">
        <v>9674774</v>
      </c>
      <c r="R45" s="38">
        <v>9674774</v>
      </c>
      <c r="S45" s="38">
        <v>9674774</v>
      </c>
      <c r="T45" s="38">
        <v>9674774</v>
      </c>
      <c r="U45" s="38">
        <v>9674774</v>
      </c>
      <c r="V45" s="31"/>
    </row>
    <row r="46" spans="1:22">
      <c r="A46" s="34" t="s">
        <v>555</v>
      </c>
      <c r="B46" s="30" t="s">
        <v>556</v>
      </c>
      <c r="C46" s="28" t="s">
        <v>557</v>
      </c>
      <c r="D46" s="44">
        <v>429270.71399999998</v>
      </c>
      <c r="E46" s="44">
        <v>986954.17700000003</v>
      </c>
      <c r="F46" s="44">
        <v>1387258.4639999999</v>
      </c>
      <c r="G46" s="44">
        <v>2074996.115</v>
      </c>
      <c r="H46" s="44">
        <v>834274.80299999996</v>
      </c>
      <c r="I46" s="44">
        <v>823156.78899999999</v>
      </c>
      <c r="J46" s="44">
        <v>1133668.0719999999</v>
      </c>
      <c r="K46" s="44">
        <v>1539582.287</v>
      </c>
      <c r="L46" s="44">
        <v>4909752</v>
      </c>
      <c r="M46" s="44">
        <v>5144375</v>
      </c>
      <c r="N46" s="44">
        <v>5678182</v>
      </c>
      <c r="O46" s="44">
        <v>6073978</v>
      </c>
      <c r="P46" s="38">
        <v>518957</v>
      </c>
      <c r="Q46" s="38">
        <v>1220762</v>
      </c>
      <c r="R46" s="38">
        <v>2458449</v>
      </c>
      <c r="S46" s="38">
        <v>1841118</v>
      </c>
      <c r="T46" s="38">
        <v>508574</v>
      </c>
      <c r="U46" s="38">
        <v>1680667</v>
      </c>
      <c r="V46" s="31"/>
    </row>
    <row r="47" spans="1:22">
      <c r="A47" s="34" t="s">
        <v>558</v>
      </c>
      <c r="B47" s="30" t="s">
        <v>559</v>
      </c>
      <c r="C47" s="28" t="s">
        <v>560</v>
      </c>
      <c r="D47" s="44">
        <v>11529527.911</v>
      </c>
      <c r="E47" s="44">
        <v>11613066.275</v>
      </c>
      <c r="F47" s="44">
        <v>11511007.306</v>
      </c>
      <c r="G47" s="44">
        <v>11670249.098999999</v>
      </c>
      <c r="H47" s="44">
        <v>11858841.745999999</v>
      </c>
      <c r="I47" s="44">
        <v>11728744.473999999</v>
      </c>
      <c r="J47" s="44">
        <v>11908102.459000001</v>
      </c>
      <c r="K47" s="44">
        <v>12655690.909</v>
      </c>
      <c r="L47" s="44">
        <v>10222015</v>
      </c>
      <c r="M47" s="44">
        <v>10311875</v>
      </c>
      <c r="N47" s="44">
        <v>10276468</v>
      </c>
      <c r="O47" s="44">
        <v>10441237</v>
      </c>
      <c r="P47" s="38">
        <v>10110165</v>
      </c>
      <c r="Q47" s="38">
        <v>10065869</v>
      </c>
      <c r="R47" s="38">
        <v>6540836</v>
      </c>
      <c r="S47" s="38">
        <v>6731189</v>
      </c>
      <c r="T47" s="38">
        <v>5794362</v>
      </c>
      <c r="U47" s="38">
        <v>5490224</v>
      </c>
      <c r="V47" s="31"/>
    </row>
    <row r="48" spans="1:22">
      <c r="A48" s="34" t="s">
        <v>561</v>
      </c>
      <c r="B48" s="30" t="s">
        <v>562</v>
      </c>
      <c r="C48" s="28" t="s">
        <v>563</v>
      </c>
      <c r="D48" s="44">
        <v>4657997.4780000001</v>
      </c>
      <c r="E48" s="44">
        <v>5307389.523</v>
      </c>
      <c r="F48" s="44">
        <v>6541074.7379999999</v>
      </c>
      <c r="G48" s="44">
        <v>8200323.5180000002</v>
      </c>
      <c r="H48" s="44">
        <v>8819737.0250000004</v>
      </c>
      <c r="I48" s="44">
        <v>6905420.1890000002</v>
      </c>
      <c r="J48" s="44">
        <v>5594875.8380000005</v>
      </c>
      <c r="K48" s="44">
        <v>4466183.8540000003</v>
      </c>
      <c r="L48" s="44">
        <v>2999426</v>
      </c>
      <c r="M48" s="44">
        <v>4299133</v>
      </c>
      <c r="N48" s="44">
        <v>4546021</v>
      </c>
      <c r="O48" s="44">
        <v>4482012</v>
      </c>
      <c r="P48" s="38">
        <v>4057965</v>
      </c>
      <c r="Q48" s="38">
        <v>4038987</v>
      </c>
      <c r="R48" s="38">
        <v>2906404</v>
      </c>
      <c r="S48" s="38">
        <v>2827071</v>
      </c>
      <c r="T48" s="38">
        <v>2249977</v>
      </c>
      <c r="U48" s="38">
        <v>1417542</v>
      </c>
      <c r="V48" s="31"/>
    </row>
    <row r="49" spans="1:22">
      <c r="A49" s="34" t="s">
        <v>437</v>
      </c>
      <c r="B49" s="73" t="s">
        <v>564</v>
      </c>
      <c r="C49" s="73" t="s">
        <v>565</v>
      </c>
      <c r="D49" s="77">
        <v>28441915.348999999</v>
      </c>
      <c r="E49" s="77">
        <v>29711479.472999997</v>
      </c>
      <c r="F49" s="77">
        <v>31246465.218999997</v>
      </c>
      <c r="G49" s="77">
        <v>33727712.803000003</v>
      </c>
      <c r="H49" s="77">
        <v>34116838.884999998</v>
      </c>
      <c r="I49" s="77">
        <v>31993290.929000001</v>
      </c>
      <c r="J49" s="77">
        <v>31104771.693000004</v>
      </c>
      <c r="K49" s="77">
        <v>30402248.550000004</v>
      </c>
      <c r="L49" s="77">
        <v>26163895</v>
      </c>
      <c r="M49" s="77">
        <v>26782156</v>
      </c>
      <c r="N49" s="77">
        <v>27516363</v>
      </c>
      <c r="O49" s="77">
        <v>26541313</v>
      </c>
      <c r="P49" s="77">
        <v>25974419</v>
      </c>
      <c r="Q49" s="77">
        <v>26580813</v>
      </c>
      <c r="R49" s="77">
        <v>20133753</v>
      </c>
      <c r="S49" s="77">
        <v>19497771</v>
      </c>
      <c r="T49" s="77">
        <v>18742355</v>
      </c>
      <c r="U49" s="77">
        <v>19026522</v>
      </c>
      <c r="V49" s="39"/>
    </row>
    <row r="50" spans="1:22">
      <c r="A50" s="34" t="s">
        <v>440</v>
      </c>
      <c r="B50" s="30" t="s">
        <v>566</v>
      </c>
      <c r="C50" s="28" t="s">
        <v>567</v>
      </c>
      <c r="D50" s="44">
        <v>680878.09499999997</v>
      </c>
      <c r="E50" s="44">
        <v>693241.08100000001</v>
      </c>
      <c r="F50" s="44">
        <v>752941.07700000005</v>
      </c>
      <c r="G50" s="44">
        <v>2054106.9779999999</v>
      </c>
      <c r="H50" s="44">
        <v>2118517.676</v>
      </c>
      <c r="I50" s="44">
        <v>2106426.2390000001</v>
      </c>
      <c r="J50" s="44">
        <v>2019449.541</v>
      </c>
      <c r="K50" s="44">
        <v>2032989.1980000001</v>
      </c>
      <c r="L50" s="44">
        <v>1998187</v>
      </c>
      <c r="M50" s="44">
        <v>2085489</v>
      </c>
      <c r="N50" s="44">
        <v>2138974</v>
      </c>
      <c r="O50" s="44">
        <v>2054873</v>
      </c>
      <c r="P50" s="38">
        <v>2028164</v>
      </c>
      <c r="Q50" s="38">
        <v>2142418</v>
      </c>
      <c r="R50" s="38">
        <v>2244538</v>
      </c>
      <c r="S50" s="38">
        <v>2070290</v>
      </c>
      <c r="T50" s="38">
        <v>1989524</v>
      </c>
      <c r="U50" s="38">
        <v>2086105</v>
      </c>
      <c r="V50" s="31"/>
    </row>
    <row r="51" spans="1:22">
      <c r="A51" s="34" t="s">
        <v>293</v>
      </c>
      <c r="B51" s="73" t="s">
        <v>294</v>
      </c>
      <c r="C51" s="73" t="s">
        <v>295</v>
      </c>
      <c r="D51" s="77">
        <v>29122793.443999998</v>
      </c>
      <c r="E51" s="77">
        <v>30404720.553999998</v>
      </c>
      <c r="F51" s="77">
        <v>31999406.295999996</v>
      </c>
      <c r="G51" s="77">
        <v>35781819.781000003</v>
      </c>
      <c r="H51" s="77">
        <v>36235356.560999997</v>
      </c>
      <c r="I51" s="77">
        <v>34099717.167999998</v>
      </c>
      <c r="J51" s="77">
        <v>33124221.234000005</v>
      </c>
      <c r="K51" s="77">
        <v>32435237.748000003</v>
      </c>
      <c r="L51" s="77">
        <v>28162082</v>
      </c>
      <c r="M51" s="77">
        <v>28867645</v>
      </c>
      <c r="N51" s="77">
        <v>29655337</v>
      </c>
      <c r="O51" s="77">
        <v>28596186</v>
      </c>
      <c r="P51" s="77">
        <v>28002583</v>
      </c>
      <c r="Q51" s="77">
        <v>28723231</v>
      </c>
      <c r="R51" s="77">
        <v>22378291</v>
      </c>
      <c r="S51" s="77">
        <v>21568061</v>
      </c>
      <c r="T51" s="77">
        <v>20731879</v>
      </c>
      <c r="U51" s="77">
        <v>21112627</v>
      </c>
      <c r="V51" s="39"/>
    </row>
    <row r="52" spans="1:22">
      <c r="B52" s="41"/>
      <c r="C52" s="41"/>
    </row>
    <row r="53" spans="1:22">
      <c r="C53" s="41"/>
    </row>
    <row r="54" spans="1:22">
      <c r="B54" s="82" t="s">
        <v>568</v>
      </c>
      <c r="C54" s="41"/>
    </row>
    <row r="55" spans="1:22">
      <c r="B55" s="82" t="s">
        <v>569</v>
      </c>
    </row>
  </sheetData>
  <phoneticPr fontId="15" type="noConversion"/>
  <pageMargins left="0.7" right="0.7" top="0.75" bottom="0.75" header="0.3" footer="0.3"/>
  <pageSetup orientation="portrait" verticalDpi="599"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CB0CE-A131-44E5-A11F-3E4F6ED297D7}">
  <sheetPr>
    <tabColor theme="4" tint="0.39997558519241921"/>
  </sheetPr>
  <dimension ref="A1:T57"/>
  <sheetViews>
    <sheetView showGridLines="0" zoomScale="77" zoomScaleNormal="77" workbookViewId="0">
      <pane xSplit="3" ySplit="5" topLeftCell="O6" activePane="bottomRight" state="frozen"/>
      <selection pane="bottomRight" activeCell="V1" sqref="V1:XFD1048576"/>
      <selection pane="bottomLeft" activeCell="A6" sqref="A6"/>
      <selection pane="topRight" activeCell="C1" sqref="C1"/>
    </sheetView>
  </sheetViews>
  <sheetFormatPr defaultColWidth="11.5" defaultRowHeight="14.1"/>
  <cols>
    <col min="1" max="1" width="8.75" style="34" customWidth="1"/>
    <col min="2" max="2" width="44.875" style="30" customWidth="1"/>
    <col min="3" max="3" width="44.75" style="30" customWidth="1"/>
    <col min="4" max="5" width="12.875" style="28" customWidth="1"/>
    <col min="6" max="6" width="13.625" style="28" customWidth="1"/>
    <col min="7" max="7" width="13.5" style="28" customWidth="1"/>
    <col min="8" max="9" width="13.625" style="28" customWidth="1"/>
    <col min="10" max="11" width="14" style="28" customWidth="1"/>
    <col min="12" max="12" width="10.875" style="28" customWidth="1"/>
    <col min="13" max="14" width="11.875" style="28" customWidth="1"/>
    <col min="15" max="16384" width="11.5" style="28"/>
  </cols>
  <sheetData>
    <row r="1" spans="1:20">
      <c r="L1" s="34">
        <v>6</v>
      </c>
      <c r="M1" s="34">
        <v>7</v>
      </c>
      <c r="N1" s="34">
        <v>8</v>
      </c>
      <c r="O1" s="34">
        <v>9</v>
      </c>
      <c r="P1" s="34">
        <v>10</v>
      </c>
      <c r="Q1" s="34">
        <v>11</v>
      </c>
      <c r="R1" s="34">
        <v>12</v>
      </c>
      <c r="S1" s="34">
        <v>13</v>
      </c>
      <c r="T1" s="34">
        <v>14</v>
      </c>
    </row>
    <row r="2" spans="1:20">
      <c r="B2" s="121" t="s">
        <v>570</v>
      </c>
      <c r="C2" s="121" t="s">
        <v>571</v>
      </c>
      <c r="D2" s="35"/>
      <c r="E2" s="35"/>
      <c r="F2" s="35"/>
      <c r="G2" s="35"/>
      <c r="H2" s="35"/>
      <c r="I2" s="35"/>
      <c r="J2" s="35"/>
      <c r="K2" s="35"/>
      <c r="L2" s="74"/>
      <c r="M2" s="74">
        <v>2</v>
      </c>
      <c r="N2" s="74">
        <v>3</v>
      </c>
      <c r="O2" s="34">
        <v>4</v>
      </c>
      <c r="P2" s="34">
        <v>5</v>
      </c>
      <c r="Q2" s="34">
        <v>6</v>
      </c>
      <c r="R2" s="34">
        <v>2</v>
      </c>
      <c r="S2" s="34">
        <v>2</v>
      </c>
      <c r="T2" s="34">
        <v>2</v>
      </c>
    </row>
    <row r="3" spans="1:20">
      <c r="B3" s="123" t="s">
        <v>1</v>
      </c>
      <c r="C3" s="123" t="s">
        <v>2</v>
      </c>
      <c r="D3" s="29"/>
      <c r="E3" s="29"/>
      <c r="F3" s="29"/>
      <c r="G3" s="29"/>
      <c r="H3" s="29"/>
      <c r="I3" s="29"/>
      <c r="J3" s="29"/>
      <c r="K3" s="29"/>
      <c r="L3" s="29"/>
      <c r="M3" s="29"/>
      <c r="N3" s="29"/>
    </row>
    <row r="4" spans="1:20">
      <c r="B4" s="125" t="s">
        <v>122</v>
      </c>
      <c r="C4" s="125" t="s">
        <v>123</v>
      </c>
      <c r="D4" s="159" t="s">
        <v>5</v>
      </c>
      <c r="E4" s="159"/>
      <c r="F4" s="159"/>
      <c r="G4" s="159"/>
      <c r="H4" s="159"/>
      <c r="I4" s="159"/>
      <c r="J4" s="115"/>
      <c r="K4" s="115"/>
      <c r="L4" s="36"/>
      <c r="M4" s="159" t="s">
        <v>124</v>
      </c>
      <c r="N4" s="159"/>
      <c r="O4" s="159"/>
      <c r="P4" s="159"/>
      <c r="Q4" s="159"/>
      <c r="R4" s="159"/>
      <c r="S4" s="159"/>
      <c r="T4" s="159"/>
    </row>
    <row r="5" spans="1:20">
      <c r="B5" s="102"/>
      <c r="C5" s="102"/>
      <c r="D5" s="76" t="s">
        <v>128</v>
      </c>
      <c r="E5" s="76" t="s">
        <v>129</v>
      </c>
      <c r="F5" s="76" t="s">
        <v>130</v>
      </c>
      <c r="G5" s="76" t="s">
        <v>131</v>
      </c>
      <c r="H5" s="76" t="s">
        <v>132</v>
      </c>
      <c r="I5" s="76" t="s">
        <v>133</v>
      </c>
      <c r="J5" s="76" t="s">
        <v>166</v>
      </c>
      <c r="K5" s="76" t="s">
        <v>167</v>
      </c>
      <c r="L5" s="29"/>
      <c r="M5" s="76">
        <v>45016</v>
      </c>
      <c r="N5" s="76">
        <v>45107</v>
      </c>
      <c r="O5" s="76">
        <v>45199</v>
      </c>
      <c r="P5" s="76">
        <v>45291</v>
      </c>
      <c r="Q5" s="76">
        <v>45382</v>
      </c>
      <c r="R5" s="76">
        <v>45473</v>
      </c>
      <c r="S5" s="76">
        <v>45565</v>
      </c>
      <c r="T5" s="76">
        <v>45657</v>
      </c>
    </row>
    <row r="6" spans="1:20">
      <c r="A6" s="34" t="s">
        <v>572</v>
      </c>
      <c r="B6" s="30" t="s">
        <v>573</v>
      </c>
      <c r="C6" s="30" t="s">
        <v>574</v>
      </c>
      <c r="D6" s="44">
        <v>4726742.7649999997</v>
      </c>
      <c r="E6" s="44">
        <v>5349522.0880000005</v>
      </c>
      <c r="F6" s="44">
        <v>5684211.6640000008</v>
      </c>
      <c r="G6" s="44">
        <v>6306628.3559999987</v>
      </c>
      <c r="H6" s="44">
        <v>5029503.3320000004</v>
      </c>
      <c r="I6" s="45">
        <v>5958841.6679999996</v>
      </c>
      <c r="J6" s="45">
        <v>6056224</v>
      </c>
      <c r="K6" s="45">
        <v>6875948</v>
      </c>
      <c r="L6" s="29"/>
      <c r="M6" s="44">
        <v>4726742.7649999997</v>
      </c>
      <c r="N6" s="44">
        <v>10076264.853</v>
      </c>
      <c r="O6" s="44">
        <v>15760476.517000001</v>
      </c>
      <c r="P6" s="44">
        <v>22067104.873</v>
      </c>
      <c r="Q6" s="44">
        <v>5029503.3320000004</v>
      </c>
      <c r="R6" s="45">
        <v>10988345</v>
      </c>
      <c r="S6" s="45">
        <v>17044569</v>
      </c>
      <c r="T6" s="45">
        <v>23920517</v>
      </c>
    </row>
    <row r="7" spans="1:20">
      <c r="A7" s="34" t="s">
        <v>575</v>
      </c>
      <c r="B7" s="30" t="s">
        <v>576</v>
      </c>
      <c r="C7" s="30" t="s">
        <v>577</v>
      </c>
      <c r="D7" s="44">
        <v>0</v>
      </c>
      <c r="E7" s="44">
        <v>0</v>
      </c>
      <c r="F7" s="44">
        <v>0</v>
      </c>
      <c r="G7" s="44">
        <v>0</v>
      </c>
      <c r="H7" s="44">
        <v>0</v>
      </c>
      <c r="I7" s="44">
        <v>0</v>
      </c>
      <c r="J7" s="44">
        <v>0</v>
      </c>
      <c r="K7" s="44">
        <v>0</v>
      </c>
      <c r="L7" s="29"/>
      <c r="M7" s="44">
        <v>0</v>
      </c>
      <c r="N7" s="44">
        <v>0</v>
      </c>
      <c r="O7" s="44">
        <v>0</v>
      </c>
      <c r="P7" s="44">
        <v>0</v>
      </c>
      <c r="Q7" s="44">
        <v>0</v>
      </c>
      <c r="R7" s="44">
        <v>0</v>
      </c>
      <c r="S7" s="44">
        <v>0</v>
      </c>
      <c r="T7" s="44">
        <v>0</v>
      </c>
    </row>
    <row r="8" spans="1:20">
      <c r="A8" s="34" t="s">
        <v>134</v>
      </c>
      <c r="B8" s="30" t="s">
        <v>578</v>
      </c>
      <c r="C8" s="30" t="s">
        <v>21</v>
      </c>
      <c r="D8" s="44">
        <v>4726742.7649999997</v>
      </c>
      <c r="E8" s="44">
        <v>5349522.0880000005</v>
      </c>
      <c r="F8" s="44">
        <v>5684211.6640000008</v>
      </c>
      <c r="G8" s="44">
        <v>6306628.3559999987</v>
      </c>
      <c r="H8" s="44">
        <v>5029503.3320000004</v>
      </c>
      <c r="I8" s="44">
        <v>5958841.6679999996</v>
      </c>
      <c r="J8" s="44">
        <v>6056224</v>
      </c>
      <c r="K8" s="44">
        <v>6875948</v>
      </c>
      <c r="L8" s="29"/>
      <c r="M8" s="44">
        <v>4726742.7649999997</v>
      </c>
      <c r="N8" s="44">
        <v>10076264.853</v>
      </c>
      <c r="O8" s="44">
        <v>15760476.517000001</v>
      </c>
      <c r="P8" s="44">
        <v>22067104.873</v>
      </c>
      <c r="Q8" s="44">
        <v>5029503.3320000004</v>
      </c>
      <c r="R8" s="44">
        <v>10988345</v>
      </c>
      <c r="S8" s="44">
        <v>17044569</v>
      </c>
      <c r="T8" s="44">
        <v>23920517</v>
      </c>
    </row>
    <row r="9" spans="1:20">
      <c r="A9" s="34" t="s">
        <v>135</v>
      </c>
      <c r="B9" s="30" t="s">
        <v>579</v>
      </c>
      <c r="C9" s="30" t="s">
        <v>580</v>
      </c>
      <c r="D9" s="44">
        <v>-818729.61899999995</v>
      </c>
      <c r="E9" s="44">
        <v>-1357234.997</v>
      </c>
      <c r="F9" s="44">
        <v>-1270982.7290000003</v>
      </c>
      <c r="G9" s="44">
        <v>-1289937.9959999998</v>
      </c>
      <c r="H9" s="44">
        <v>-699418</v>
      </c>
      <c r="I9" s="44">
        <v>-1136885</v>
      </c>
      <c r="J9" s="44">
        <v>-991374</v>
      </c>
      <c r="K9" s="44">
        <v>-1352768</v>
      </c>
      <c r="L9" s="29"/>
      <c r="M9" s="44">
        <v>-818729.61899999995</v>
      </c>
      <c r="N9" s="44">
        <v>-2175964.6159999999</v>
      </c>
      <c r="O9" s="44">
        <v>-3446947.3450000002</v>
      </c>
      <c r="P9" s="44">
        <v>-4736885.341</v>
      </c>
      <c r="Q9" s="44">
        <v>-699418</v>
      </c>
      <c r="R9" s="44">
        <v>-1836303</v>
      </c>
      <c r="S9" s="44">
        <v>-2827677</v>
      </c>
      <c r="T9" s="44">
        <v>-4180445</v>
      </c>
    </row>
    <row r="10" spans="1:20" s="35" customFormat="1">
      <c r="A10" s="74"/>
      <c r="B10" s="73" t="s">
        <v>581</v>
      </c>
      <c r="C10" s="73" t="s">
        <v>582</v>
      </c>
      <c r="D10" s="80">
        <v>3908013.1459999997</v>
      </c>
      <c r="E10" s="80">
        <v>3992287.091</v>
      </c>
      <c r="F10" s="80">
        <v>4413228.9350000005</v>
      </c>
      <c r="G10" s="80">
        <v>5016690.3599999975</v>
      </c>
      <c r="H10" s="80">
        <v>4330085.3320000004</v>
      </c>
      <c r="I10" s="80">
        <v>4821956.6679999996</v>
      </c>
      <c r="J10" s="80">
        <v>5064850</v>
      </c>
      <c r="K10" s="80">
        <v>5523180</v>
      </c>
      <c r="L10" s="29"/>
      <c r="M10" s="80">
        <v>3908013.1459999997</v>
      </c>
      <c r="N10" s="80">
        <v>7900300.2369999997</v>
      </c>
      <c r="O10" s="80">
        <v>12313529.172</v>
      </c>
      <c r="P10" s="80">
        <v>17330219.531999998</v>
      </c>
      <c r="Q10" s="80">
        <v>4330085.3320000004</v>
      </c>
      <c r="R10" s="80">
        <v>9152042</v>
      </c>
      <c r="S10" s="80">
        <v>14216892</v>
      </c>
      <c r="T10" s="80">
        <v>19740072</v>
      </c>
    </row>
    <row r="11" spans="1:20">
      <c r="A11" s="34" t="s">
        <v>137</v>
      </c>
      <c r="B11" s="30" t="s">
        <v>583</v>
      </c>
      <c r="C11" s="30" t="s">
        <v>27</v>
      </c>
      <c r="D11" s="44">
        <v>-390782.02799999999</v>
      </c>
      <c r="E11" s="44">
        <v>-484206.95899999997</v>
      </c>
      <c r="F11" s="44">
        <v>-956761.43299999996</v>
      </c>
      <c r="G11" s="44">
        <v>-1772013.2549999999</v>
      </c>
      <c r="H11" s="44">
        <v>-1103310</v>
      </c>
      <c r="I11" s="44">
        <v>-506692</v>
      </c>
      <c r="J11" s="44">
        <v>-981177</v>
      </c>
      <c r="K11" s="44">
        <v>-1617452</v>
      </c>
      <c r="L11" s="29"/>
      <c r="M11" s="44">
        <v>-390782.02799999999</v>
      </c>
      <c r="N11" s="44">
        <v>-874988.98699999996</v>
      </c>
      <c r="O11" s="44">
        <v>-1831750.42</v>
      </c>
      <c r="P11" s="44">
        <v>-3603763.6749999998</v>
      </c>
      <c r="Q11" s="44">
        <v>-1103310</v>
      </c>
      <c r="R11" s="44">
        <v>-1610002</v>
      </c>
      <c r="S11" s="44">
        <v>-2591179</v>
      </c>
      <c r="T11" s="44">
        <v>-4208631</v>
      </c>
    </row>
    <row r="12" spans="1:20" s="35" customFormat="1">
      <c r="A12" s="74"/>
      <c r="B12" s="73" t="s">
        <v>584</v>
      </c>
      <c r="C12" s="73" t="s">
        <v>29</v>
      </c>
      <c r="D12" s="80">
        <v>3517231.1179999998</v>
      </c>
      <c r="E12" s="80">
        <v>3508080.1320000002</v>
      </c>
      <c r="F12" s="80">
        <v>3456467.5020000003</v>
      </c>
      <c r="G12" s="80">
        <v>3244677.1049999967</v>
      </c>
      <c r="H12" s="80">
        <v>3226775.3320000004</v>
      </c>
      <c r="I12" s="80">
        <v>4315264.6679999996</v>
      </c>
      <c r="J12" s="80">
        <v>4083673</v>
      </c>
      <c r="K12" s="80">
        <v>3905728</v>
      </c>
      <c r="L12" s="29"/>
      <c r="M12" s="80">
        <v>3517231.1179999998</v>
      </c>
      <c r="N12" s="80">
        <v>7025311.25</v>
      </c>
      <c r="O12" s="80">
        <v>10481778.752</v>
      </c>
      <c r="P12" s="80">
        <v>13726455.856999997</v>
      </c>
      <c r="Q12" s="80">
        <v>3226775.3320000004</v>
      </c>
      <c r="R12" s="80">
        <v>7542040</v>
      </c>
      <c r="S12" s="80">
        <v>11625713</v>
      </c>
      <c r="T12" s="80">
        <v>15531441</v>
      </c>
    </row>
    <row r="13" spans="1:20">
      <c r="A13" s="34" t="s">
        <v>585</v>
      </c>
      <c r="B13" s="30" t="s">
        <v>586</v>
      </c>
      <c r="C13" s="30" t="s">
        <v>587</v>
      </c>
      <c r="D13" s="44">
        <v>691696.16799999995</v>
      </c>
      <c r="E13" s="44">
        <v>785104.84699999995</v>
      </c>
      <c r="F13" s="44">
        <v>764021.58200000017</v>
      </c>
      <c r="G13" s="44">
        <v>781240.27</v>
      </c>
      <c r="H13" s="44">
        <v>921061</v>
      </c>
      <c r="I13" s="44">
        <v>738474</v>
      </c>
      <c r="J13" s="44">
        <v>569542</v>
      </c>
      <c r="K13" s="44">
        <v>960538</v>
      </c>
      <c r="L13" s="29"/>
      <c r="M13" s="44">
        <v>691696.16799999995</v>
      </c>
      <c r="N13" s="44">
        <v>1476801.0149999999</v>
      </c>
      <c r="O13" s="44">
        <v>2240822.5970000001</v>
      </c>
      <c r="P13" s="44">
        <v>3022062.8670000001</v>
      </c>
      <c r="Q13" s="44">
        <v>921061</v>
      </c>
      <c r="R13" s="44">
        <v>1659535</v>
      </c>
      <c r="S13" s="44">
        <v>2229077</v>
      </c>
      <c r="T13" s="44">
        <v>3189615</v>
      </c>
    </row>
    <row r="14" spans="1:20">
      <c r="A14" s="34" t="s">
        <v>588</v>
      </c>
      <c r="B14" s="30" t="s">
        <v>589</v>
      </c>
      <c r="C14" s="30" t="s">
        <v>590</v>
      </c>
      <c r="D14" s="44">
        <v>405180.799</v>
      </c>
      <c r="E14" s="44">
        <v>374712.95299999998</v>
      </c>
      <c r="F14" s="44">
        <v>-3205.6739999999991</v>
      </c>
      <c r="G14" s="44">
        <v>698242.60599999991</v>
      </c>
      <c r="H14" s="44">
        <v>373941</v>
      </c>
      <c r="I14" s="44">
        <v>155175</v>
      </c>
      <c r="J14" s="44">
        <v>595144</v>
      </c>
      <c r="K14" s="44">
        <v>-3396</v>
      </c>
      <c r="L14" s="29"/>
      <c r="M14" s="44">
        <v>405180.799</v>
      </c>
      <c r="N14" s="44">
        <v>779893.75199999998</v>
      </c>
      <c r="O14" s="44">
        <v>776688.07799999998</v>
      </c>
      <c r="P14" s="44">
        <v>1474930.6839999999</v>
      </c>
      <c r="Q14" s="44">
        <v>373941</v>
      </c>
      <c r="R14" s="44">
        <v>529116</v>
      </c>
      <c r="S14" s="44">
        <v>1124260</v>
      </c>
      <c r="T14" s="44">
        <v>1120864</v>
      </c>
    </row>
    <row r="15" spans="1:20">
      <c r="A15" s="34" t="s">
        <v>591</v>
      </c>
      <c r="B15" s="30" t="s">
        <v>592</v>
      </c>
      <c r="C15" s="30" t="s">
        <v>593</v>
      </c>
      <c r="D15" s="44">
        <v>1206990.5609999998</v>
      </c>
      <c r="E15" s="44">
        <v>1180439.3280000002</v>
      </c>
      <c r="F15" s="44">
        <v>1122411.06</v>
      </c>
      <c r="G15" s="44">
        <v>1104663.8699999992</v>
      </c>
      <c r="H15" s="44">
        <v>1127397.264</v>
      </c>
      <c r="I15" s="44">
        <v>1128789.736</v>
      </c>
      <c r="J15" s="44">
        <v>1161718</v>
      </c>
      <c r="K15" s="44">
        <v>1211823</v>
      </c>
      <c r="L15" s="29"/>
      <c r="M15" s="44">
        <v>1206990.5609999998</v>
      </c>
      <c r="N15" s="44">
        <v>2387429.889</v>
      </c>
      <c r="O15" s="44">
        <v>3509840.949</v>
      </c>
      <c r="P15" s="44">
        <v>4614504.8189999992</v>
      </c>
      <c r="Q15" s="44">
        <v>1127397.264</v>
      </c>
      <c r="R15" s="44">
        <v>2256187</v>
      </c>
      <c r="S15" s="44">
        <v>3417905</v>
      </c>
      <c r="T15" s="44">
        <v>4629728</v>
      </c>
    </row>
    <row r="16" spans="1:20">
      <c r="A16" s="34" t="s">
        <v>143</v>
      </c>
      <c r="B16" s="30" t="s">
        <v>594</v>
      </c>
      <c r="C16" s="30" t="s">
        <v>595</v>
      </c>
      <c r="D16" s="44">
        <v>389318.0659999997</v>
      </c>
      <c r="E16" s="44">
        <v>421037.51000000053</v>
      </c>
      <c r="F16" s="44">
        <v>441174.94199999946</v>
      </c>
      <c r="G16" s="44">
        <v>432082.7070000004</v>
      </c>
      <c r="H16" s="44">
        <v>446356.13699999999</v>
      </c>
      <c r="I16" s="44">
        <v>329253.86300000001</v>
      </c>
      <c r="J16" s="44">
        <v>365212</v>
      </c>
      <c r="K16" s="44">
        <v>394729</v>
      </c>
      <c r="L16" s="29"/>
      <c r="M16" s="44">
        <v>389318.0659999997</v>
      </c>
      <c r="N16" s="44">
        <v>810355.57600000023</v>
      </c>
      <c r="O16" s="44">
        <v>1251530.5179999997</v>
      </c>
      <c r="P16" s="44">
        <v>1683613.2250000001</v>
      </c>
      <c r="Q16" s="44">
        <v>446356.13699999999</v>
      </c>
      <c r="R16" s="44">
        <v>775610</v>
      </c>
      <c r="S16" s="44">
        <v>1140822</v>
      </c>
      <c r="T16" s="44">
        <v>1535551</v>
      </c>
    </row>
    <row r="17" spans="1:20">
      <c r="A17" s="34" t="s">
        <v>596</v>
      </c>
      <c r="B17" s="30" t="s">
        <v>597</v>
      </c>
      <c r="C17" s="30" t="s">
        <v>598</v>
      </c>
      <c r="D17" s="44">
        <v>574775.73</v>
      </c>
      <c r="E17" s="44">
        <v>507794.67800000007</v>
      </c>
      <c r="F17" s="44">
        <v>399234.69099999988</v>
      </c>
      <c r="G17" s="44">
        <v>310898.79300000006</v>
      </c>
      <c r="H17" s="44">
        <v>431000</v>
      </c>
      <c r="I17" s="44">
        <v>322512</v>
      </c>
      <c r="J17" s="44">
        <v>366331</v>
      </c>
      <c r="K17" s="44">
        <v>402754</v>
      </c>
      <c r="L17" s="29"/>
      <c r="M17" s="44">
        <v>574775.73</v>
      </c>
      <c r="N17" s="44">
        <v>1082570.4080000001</v>
      </c>
      <c r="O17" s="44">
        <v>1481805.0989999999</v>
      </c>
      <c r="P17" s="44">
        <v>1792703.892</v>
      </c>
      <c r="Q17" s="44">
        <v>431000</v>
      </c>
      <c r="R17" s="44">
        <v>753512</v>
      </c>
      <c r="S17" s="44">
        <v>1119843</v>
      </c>
      <c r="T17" s="44">
        <v>1522597</v>
      </c>
    </row>
    <row r="18" spans="1:20">
      <c r="A18" s="114" t="s">
        <v>599</v>
      </c>
      <c r="B18" s="30" t="s">
        <v>600</v>
      </c>
      <c r="C18" s="30" t="s">
        <v>601</v>
      </c>
      <c r="D18" s="44">
        <v>0</v>
      </c>
      <c r="E18" s="44">
        <v>0</v>
      </c>
      <c r="F18" s="44">
        <v>0</v>
      </c>
      <c r="G18" s="44">
        <v>0</v>
      </c>
      <c r="H18" s="44">
        <v>4013613</v>
      </c>
      <c r="I18" s="44">
        <v>3448</v>
      </c>
      <c r="J18" s="44">
        <v>0</v>
      </c>
      <c r="K18" s="44">
        <v>0</v>
      </c>
      <c r="L18" s="29"/>
      <c r="M18" s="44">
        <v>0</v>
      </c>
      <c r="N18" s="44">
        <v>0</v>
      </c>
      <c r="O18" s="44">
        <v>0</v>
      </c>
      <c r="P18" s="44">
        <v>0</v>
      </c>
      <c r="Q18" s="44">
        <v>4013613</v>
      </c>
      <c r="R18" s="44">
        <v>4017061</v>
      </c>
      <c r="S18" s="44">
        <v>4017061</v>
      </c>
      <c r="T18" s="44">
        <v>4017061</v>
      </c>
    </row>
    <row r="19" spans="1:20">
      <c r="A19" s="34" t="s">
        <v>602</v>
      </c>
      <c r="B19" s="30" t="s">
        <v>603</v>
      </c>
      <c r="C19" s="30" t="s">
        <v>604</v>
      </c>
      <c r="D19" s="44">
        <v>51038.114999999998</v>
      </c>
      <c r="E19" s="44">
        <v>45850.814000000006</v>
      </c>
      <c r="F19" s="44">
        <v>40752.260000000009</v>
      </c>
      <c r="G19" s="44">
        <v>96488.627999999997</v>
      </c>
      <c r="H19" s="44">
        <v>88410</v>
      </c>
      <c r="I19" s="44">
        <v>97643</v>
      </c>
      <c r="J19" s="44">
        <v>57605</v>
      </c>
      <c r="K19" s="44">
        <v>62621</v>
      </c>
      <c r="L19" s="29"/>
      <c r="M19" s="44">
        <v>51038.114999999998</v>
      </c>
      <c r="N19" s="44">
        <v>96888.929000000004</v>
      </c>
      <c r="O19" s="44">
        <v>137641.18900000001</v>
      </c>
      <c r="P19" s="44">
        <v>234129.81700000001</v>
      </c>
      <c r="Q19" s="44">
        <v>88410</v>
      </c>
      <c r="R19" s="44">
        <v>186053</v>
      </c>
      <c r="S19" s="44">
        <v>243658</v>
      </c>
      <c r="T19" s="44">
        <v>306279</v>
      </c>
    </row>
    <row r="20" spans="1:20">
      <c r="A20" s="34" t="s">
        <v>605</v>
      </c>
      <c r="B20" s="30" t="s">
        <v>606</v>
      </c>
      <c r="C20" s="30" t="s">
        <v>607</v>
      </c>
      <c r="D20" s="44">
        <v>90689.758999999991</v>
      </c>
      <c r="E20" s="44">
        <v>140632.34899999999</v>
      </c>
      <c r="F20" s="44">
        <v>87492.112000000052</v>
      </c>
      <c r="G20" s="44">
        <v>116165.30999999994</v>
      </c>
      <c r="H20" s="44">
        <v>122996.94899999999</v>
      </c>
      <c r="I20" s="44">
        <v>111021.05100000001</v>
      </c>
      <c r="J20" s="44">
        <v>92464</v>
      </c>
      <c r="K20" s="44">
        <v>236465</v>
      </c>
      <c r="L20" s="29"/>
      <c r="M20" s="44">
        <v>90689.758999999991</v>
      </c>
      <c r="N20" s="44">
        <v>231322.10799999998</v>
      </c>
      <c r="O20" s="44">
        <v>318814.22000000003</v>
      </c>
      <c r="P20" s="44">
        <v>434979.52999999997</v>
      </c>
      <c r="Q20" s="44">
        <v>122996.94899999999</v>
      </c>
      <c r="R20" s="44">
        <v>234018</v>
      </c>
      <c r="S20" s="44">
        <v>326482</v>
      </c>
      <c r="T20" s="44">
        <v>562947</v>
      </c>
    </row>
    <row r="21" spans="1:20" s="35" customFormat="1">
      <c r="A21" s="74"/>
      <c r="B21" s="73" t="s">
        <v>608</v>
      </c>
      <c r="C21" s="73" t="s">
        <v>609</v>
      </c>
      <c r="D21" s="80">
        <v>6926920.3159999978</v>
      </c>
      <c r="E21" s="80">
        <v>6963652.6110000014</v>
      </c>
      <c r="F21" s="80">
        <v>6308348.4749999959</v>
      </c>
      <c r="G21" s="80">
        <v>6784459.2890000045</v>
      </c>
      <c r="H21" s="80">
        <v>10751550.682</v>
      </c>
      <c r="I21" s="80">
        <v>7201581.318</v>
      </c>
      <c r="J21" s="80">
        <v>7291689</v>
      </c>
      <c r="K21" s="80">
        <v>7171262</v>
      </c>
      <c r="L21" s="29"/>
      <c r="M21" s="80">
        <v>6926920.3159999978</v>
      </c>
      <c r="N21" s="80">
        <v>13890572.926999999</v>
      </c>
      <c r="O21" s="80">
        <v>20198921.401999995</v>
      </c>
      <c r="P21" s="80">
        <v>26983380.691</v>
      </c>
      <c r="Q21" s="80">
        <v>10751550.682</v>
      </c>
      <c r="R21" s="80">
        <v>17953132</v>
      </c>
      <c r="S21" s="80">
        <v>25244821</v>
      </c>
      <c r="T21" s="80">
        <v>32416083</v>
      </c>
    </row>
    <row r="22" spans="1:20">
      <c r="L22" s="29"/>
    </row>
    <row r="23" spans="1:20">
      <c r="A23" s="34" t="s">
        <v>610</v>
      </c>
      <c r="B23" s="30" t="s">
        <v>611</v>
      </c>
      <c r="C23" s="30" t="s">
        <v>612</v>
      </c>
      <c r="D23" s="44">
        <v>-1920151.72</v>
      </c>
      <c r="E23" s="44">
        <v>-2630924.8920000009</v>
      </c>
      <c r="F23" s="44">
        <v>-2888630.2119999994</v>
      </c>
      <c r="G23" s="44">
        <v>-3570475.1369999992</v>
      </c>
      <c r="H23" s="44">
        <v>-2697573.2319999998</v>
      </c>
      <c r="I23" s="44">
        <v>-3272300.7680000002</v>
      </c>
      <c r="J23" s="44">
        <v>-3126391</v>
      </c>
      <c r="K23" s="44">
        <v>-3147602</v>
      </c>
      <c r="L23" s="29"/>
      <c r="M23" s="44">
        <v>-1920151.72</v>
      </c>
      <c r="N23" s="44">
        <v>-4551076.6120000007</v>
      </c>
      <c r="O23" s="44">
        <v>-7439706.824</v>
      </c>
      <c r="P23" s="44">
        <v>-11010181.960999999</v>
      </c>
      <c r="Q23" s="44">
        <v>-2697573.2319999998</v>
      </c>
      <c r="R23" s="44">
        <v>-5969874</v>
      </c>
      <c r="S23" s="44">
        <v>-9096265</v>
      </c>
      <c r="T23" s="44">
        <v>-12243867</v>
      </c>
    </row>
    <row r="24" spans="1:20">
      <c r="A24" s="34" t="s">
        <v>613</v>
      </c>
      <c r="B24" s="30" t="s">
        <v>614</v>
      </c>
      <c r="C24" s="30" t="s">
        <v>615</v>
      </c>
      <c r="D24" s="44">
        <v>0</v>
      </c>
      <c r="E24" s="44">
        <v>0</v>
      </c>
      <c r="F24" s="44">
        <v>0</v>
      </c>
      <c r="G24" s="44">
        <v>0</v>
      </c>
      <c r="H24" s="44">
        <v>0</v>
      </c>
      <c r="I24" s="44">
        <v>0</v>
      </c>
      <c r="J24" s="44">
        <v>0</v>
      </c>
      <c r="K24" s="44">
        <v>0</v>
      </c>
      <c r="L24" s="29"/>
      <c r="M24" s="44">
        <v>0</v>
      </c>
      <c r="N24" s="44">
        <v>0</v>
      </c>
      <c r="O24" s="44">
        <v>0</v>
      </c>
      <c r="P24" s="44">
        <v>0</v>
      </c>
      <c r="Q24" s="44">
        <v>0</v>
      </c>
      <c r="R24" s="44">
        <v>0</v>
      </c>
      <c r="S24" s="44">
        <v>0</v>
      </c>
      <c r="T24" s="44">
        <v>0</v>
      </c>
    </row>
    <row r="25" spans="1:20" s="35" customFormat="1">
      <c r="A25" s="74"/>
      <c r="B25" s="73" t="s">
        <v>616</v>
      </c>
      <c r="C25" s="73" t="s">
        <v>31</v>
      </c>
      <c r="D25" s="80">
        <v>-1920151.72</v>
      </c>
      <c r="E25" s="80">
        <v>-2630924.8920000009</v>
      </c>
      <c r="F25" s="80">
        <v>-2888630.2119999994</v>
      </c>
      <c r="G25" s="80">
        <v>-3570475.1369999992</v>
      </c>
      <c r="H25" s="80">
        <v>-2697573.2319999998</v>
      </c>
      <c r="I25" s="80">
        <v>-3272300.7680000002</v>
      </c>
      <c r="J25" s="80">
        <v>-3126391</v>
      </c>
      <c r="K25" s="80">
        <v>-3147602</v>
      </c>
      <c r="L25" s="29"/>
      <c r="M25" s="80">
        <v>-1920151.72</v>
      </c>
      <c r="N25" s="80">
        <v>-4551076.6120000007</v>
      </c>
      <c r="O25" s="80">
        <v>-7439706.824</v>
      </c>
      <c r="P25" s="80">
        <v>-11010181.960999999</v>
      </c>
      <c r="Q25" s="80">
        <v>-2697573.2319999998</v>
      </c>
      <c r="R25" s="80">
        <v>-5969874</v>
      </c>
      <c r="S25" s="80">
        <v>-9096265</v>
      </c>
      <c r="T25" s="80">
        <v>-12243867</v>
      </c>
    </row>
    <row r="26" spans="1:20">
      <c r="A26" s="34" t="s">
        <v>140</v>
      </c>
      <c r="B26" s="30" t="s">
        <v>32</v>
      </c>
      <c r="C26" s="30" t="s">
        <v>33</v>
      </c>
      <c r="D26" s="44">
        <v>-331301.62400000001</v>
      </c>
      <c r="E26" s="44">
        <v>243831.18</v>
      </c>
      <c r="F26" s="44">
        <v>704580.14800000004</v>
      </c>
      <c r="G26" s="44">
        <v>1281578.443</v>
      </c>
      <c r="H26" s="44">
        <v>316189</v>
      </c>
      <c r="I26" s="44">
        <v>210200</v>
      </c>
      <c r="J26" s="44">
        <v>383842</v>
      </c>
      <c r="K26" s="44">
        <v>432181</v>
      </c>
      <c r="L26" s="29"/>
      <c r="M26" s="44">
        <v>-331301.62400000001</v>
      </c>
      <c r="N26" s="44">
        <v>-87470.444000000003</v>
      </c>
      <c r="O26" s="44">
        <v>617109.70400000003</v>
      </c>
      <c r="P26" s="44">
        <v>1898688.1470000001</v>
      </c>
      <c r="Q26" s="44">
        <v>316189</v>
      </c>
      <c r="R26" s="44">
        <v>526389</v>
      </c>
      <c r="S26" s="44">
        <v>910231</v>
      </c>
      <c r="T26" s="44">
        <v>1342412</v>
      </c>
    </row>
    <row r="27" spans="1:20" s="35" customFormat="1">
      <c r="A27" s="74"/>
      <c r="B27" s="73" t="s">
        <v>34</v>
      </c>
      <c r="C27" s="73" t="s">
        <v>35</v>
      </c>
      <c r="D27" s="80">
        <v>-2251453.344</v>
      </c>
      <c r="E27" s="80">
        <v>-2387093.7120000008</v>
      </c>
      <c r="F27" s="80">
        <v>-2184050.0639999993</v>
      </c>
      <c r="G27" s="80">
        <v>-2288896.6939999992</v>
      </c>
      <c r="H27" s="80">
        <v>-2381384.2319999998</v>
      </c>
      <c r="I27" s="80">
        <v>-3062100.7680000002</v>
      </c>
      <c r="J27" s="80">
        <v>-2742549</v>
      </c>
      <c r="K27" s="80">
        <v>-2715421</v>
      </c>
      <c r="L27" s="29"/>
      <c r="M27" s="80">
        <v>-2251453.344</v>
      </c>
      <c r="N27" s="80">
        <v>-4638547.0560000008</v>
      </c>
      <c r="O27" s="80">
        <v>-6822597.1200000001</v>
      </c>
      <c r="P27" s="80">
        <v>-9111493.8139999993</v>
      </c>
      <c r="Q27" s="80">
        <v>-2381384.2319999998</v>
      </c>
      <c r="R27" s="80">
        <v>-5443485</v>
      </c>
      <c r="S27" s="80">
        <v>-8186034</v>
      </c>
      <c r="T27" s="80">
        <v>-10901455</v>
      </c>
    </row>
    <row r="28" spans="1:20">
      <c r="A28" s="34" t="s">
        <v>617</v>
      </c>
      <c r="B28" s="30" t="s">
        <v>618</v>
      </c>
      <c r="C28" s="30" t="s">
        <v>619</v>
      </c>
      <c r="D28" s="44">
        <v>-1015202.914</v>
      </c>
      <c r="E28" s="44">
        <v>-920698.53899999999</v>
      </c>
      <c r="F28" s="44">
        <v>-878149.97</v>
      </c>
      <c r="G28" s="44">
        <v>-914882.37100000028</v>
      </c>
      <c r="H28" s="44">
        <v>-837610.20900000003</v>
      </c>
      <c r="I28" s="44">
        <v>-871719.79099999997</v>
      </c>
      <c r="J28" s="44">
        <v>-896615</v>
      </c>
      <c r="K28" s="44">
        <v>-1067167</v>
      </c>
      <c r="L28" s="29"/>
      <c r="M28" s="44">
        <v>-1015202.914</v>
      </c>
      <c r="N28" s="44">
        <v>-1935901.453</v>
      </c>
      <c r="O28" s="44">
        <v>-2814051.423</v>
      </c>
      <c r="P28" s="44">
        <v>-3728933.7940000002</v>
      </c>
      <c r="Q28" s="44">
        <v>-837610.20900000003</v>
      </c>
      <c r="R28" s="44">
        <v>-1709330</v>
      </c>
      <c r="S28" s="44">
        <v>-2605945</v>
      </c>
      <c r="T28" s="44">
        <v>-3673112</v>
      </c>
    </row>
    <row r="29" spans="1:20">
      <c r="A29" s="34" t="s">
        <v>620</v>
      </c>
      <c r="B29" s="30" t="s">
        <v>621</v>
      </c>
      <c r="C29" s="30" t="s">
        <v>622</v>
      </c>
      <c r="D29" s="44">
        <v>-541776.34399999992</v>
      </c>
      <c r="E29" s="44">
        <v>-541748.25000000012</v>
      </c>
      <c r="F29" s="44">
        <v>-493732.70900000003</v>
      </c>
      <c r="G29" s="44">
        <v>-557385.78</v>
      </c>
      <c r="H29" s="44">
        <v>-430445.33500000002</v>
      </c>
      <c r="I29" s="44">
        <v>-473105.66499999998</v>
      </c>
      <c r="J29" s="44">
        <v>-577740</v>
      </c>
      <c r="K29" s="44">
        <v>-369207</v>
      </c>
      <c r="L29" s="29"/>
      <c r="M29" s="44">
        <v>-541776.34399999992</v>
      </c>
      <c r="N29" s="44">
        <v>-1083524.594</v>
      </c>
      <c r="O29" s="44">
        <v>-1577257.3030000001</v>
      </c>
      <c r="P29" s="44">
        <v>-2134643.0830000001</v>
      </c>
      <c r="Q29" s="44">
        <v>-430445.33500000002</v>
      </c>
      <c r="R29" s="44">
        <v>-903551</v>
      </c>
      <c r="S29" s="44">
        <v>-1481291</v>
      </c>
      <c r="T29" s="44">
        <v>-1850498</v>
      </c>
    </row>
    <row r="30" spans="1:20">
      <c r="A30" s="34" t="s">
        <v>144</v>
      </c>
      <c r="B30" s="30" t="s">
        <v>623</v>
      </c>
      <c r="C30" s="30" t="s">
        <v>624</v>
      </c>
      <c r="D30" s="44">
        <v>-357154.36700000009</v>
      </c>
      <c r="E30" s="44">
        <v>-383621.87800000061</v>
      </c>
      <c r="F30" s="44">
        <v>-394608.72199999948</v>
      </c>
      <c r="G30" s="44">
        <v>-403799.8330000001</v>
      </c>
      <c r="H30" s="44">
        <v>-411798.84100000001</v>
      </c>
      <c r="I30" s="44">
        <v>-352252.15899999999</v>
      </c>
      <c r="J30" s="44">
        <v>-389072</v>
      </c>
      <c r="K30" s="44">
        <v>-407462</v>
      </c>
      <c r="L30" s="29"/>
      <c r="M30" s="44">
        <v>-357154.36700000009</v>
      </c>
      <c r="N30" s="44">
        <v>-740776.24500000069</v>
      </c>
      <c r="O30" s="44">
        <v>-1135384.9670000002</v>
      </c>
      <c r="P30" s="44">
        <v>-1539184.8000000003</v>
      </c>
      <c r="Q30" s="44">
        <v>-411798.84100000001</v>
      </c>
      <c r="R30" s="44">
        <v>-764051</v>
      </c>
      <c r="S30" s="44">
        <v>-1153123</v>
      </c>
      <c r="T30" s="44">
        <v>-1560585</v>
      </c>
    </row>
    <row r="31" spans="1:20">
      <c r="A31" s="34" t="s">
        <v>625</v>
      </c>
      <c r="B31" s="30" t="s">
        <v>626</v>
      </c>
      <c r="C31" s="30" t="s">
        <v>51</v>
      </c>
      <c r="D31" s="44">
        <v>-556498.70799999998</v>
      </c>
      <c r="E31" s="44">
        <v>-601564.12100000016</v>
      </c>
      <c r="F31" s="44">
        <v>-514577.0839999998</v>
      </c>
      <c r="G31" s="44">
        <v>-618223.87400000007</v>
      </c>
      <c r="H31" s="44">
        <v>-577227.38199999998</v>
      </c>
      <c r="I31" s="44">
        <v>-636827.61800000002</v>
      </c>
      <c r="J31" s="44">
        <v>-438987</v>
      </c>
      <c r="K31" s="44">
        <v>-571076</v>
      </c>
      <c r="L31" s="29"/>
      <c r="M31" s="44">
        <v>-556498.70799999998</v>
      </c>
      <c r="N31" s="44">
        <v>-1158062.8290000001</v>
      </c>
      <c r="O31" s="44">
        <v>-1672639.9129999999</v>
      </c>
      <c r="P31" s="44">
        <v>-2290863.787</v>
      </c>
      <c r="Q31" s="44">
        <v>-577227.38199999998</v>
      </c>
      <c r="R31" s="44">
        <v>-1214055</v>
      </c>
      <c r="S31" s="44">
        <v>-1653042</v>
      </c>
      <c r="T31" s="44">
        <v>-2224118</v>
      </c>
    </row>
    <row r="32" spans="1:20">
      <c r="A32" s="34" t="s">
        <v>627</v>
      </c>
      <c r="B32" s="30" t="s">
        <v>273</v>
      </c>
      <c r="C32" s="30" t="s">
        <v>274</v>
      </c>
      <c r="D32" s="44">
        <v>-556798.84299999988</v>
      </c>
      <c r="E32" s="44">
        <v>-560468.15300000017</v>
      </c>
      <c r="F32" s="44">
        <v>-529506.44999999995</v>
      </c>
      <c r="G32" s="44">
        <v>-585783.19900000002</v>
      </c>
      <c r="H32" s="44">
        <v>-538578</v>
      </c>
      <c r="I32" s="44">
        <v>-537285</v>
      </c>
      <c r="J32" s="44">
        <v>-541439</v>
      </c>
      <c r="K32" s="44">
        <v>-684147</v>
      </c>
      <c r="L32" s="29"/>
      <c r="M32" s="44">
        <v>-556798.84299999988</v>
      </c>
      <c r="N32" s="44">
        <v>-1117266.996</v>
      </c>
      <c r="O32" s="44">
        <v>-1646773.446</v>
      </c>
      <c r="P32" s="44">
        <v>-2232556.645</v>
      </c>
      <c r="Q32" s="44">
        <v>-538578</v>
      </c>
      <c r="R32" s="44">
        <v>-1075863</v>
      </c>
      <c r="S32" s="44">
        <v>-1617302</v>
      </c>
      <c r="T32" s="44">
        <v>-2301449</v>
      </c>
    </row>
    <row r="33" spans="1:20">
      <c r="A33" s="34" t="s">
        <v>148</v>
      </c>
      <c r="B33" s="30" t="s">
        <v>48</v>
      </c>
      <c r="C33" s="30" t="s">
        <v>49</v>
      </c>
      <c r="D33" s="44">
        <v>-96603.603000000003</v>
      </c>
      <c r="E33" s="44">
        <v>-123211.98799999998</v>
      </c>
      <c r="F33" s="44">
        <v>-112833.03599999999</v>
      </c>
      <c r="G33" s="44">
        <v>-142431.69700000004</v>
      </c>
      <c r="H33" s="44">
        <v>-111132.008</v>
      </c>
      <c r="I33" s="44">
        <v>-135892.992</v>
      </c>
      <c r="J33" s="44">
        <v>-378471</v>
      </c>
      <c r="K33" s="44">
        <v>-241441</v>
      </c>
      <c r="L33" s="29"/>
      <c r="M33" s="44">
        <v>-96603.603000000003</v>
      </c>
      <c r="N33" s="44">
        <v>-219815.59099999999</v>
      </c>
      <c r="O33" s="44">
        <v>-332648.62699999998</v>
      </c>
      <c r="P33" s="44">
        <v>-475080.32400000002</v>
      </c>
      <c r="Q33" s="44">
        <v>-111132.008</v>
      </c>
      <c r="R33" s="44">
        <v>-247025</v>
      </c>
      <c r="S33" s="44">
        <v>-625496</v>
      </c>
      <c r="T33" s="44">
        <v>-866937</v>
      </c>
    </row>
    <row r="34" spans="1:20">
      <c r="A34" s="34" t="s">
        <v>150</v>
      </c>
      <c r="B34" s="30" t="s">
        <v>628</v>
      </c>
      <c r="C34" s="30" t="s">
        <v>629</v>
      </c>
      <c r="D34" s="44">
        <v>-163271.66500000001</v>
      </c>
      <c r="E34" s="44">
        <v>-156879.655</v>
      </c>
      <c r="F34" s="44">
        <v>-143392.88199999998</v>
      </c>
      <c r="G34" s="44">
        <v>-130200.40699999995</v>
      </c>
      <c r="H34" s="44">
        <v>-139888</v>
      </c>
      <c r="I34" s="44">
        <v>-126753</v>
      </c>
      <c r="J34" s="44">
        <v>-134223</v>
      </c>
      <c r="K34" s="44">
        <v>-141322</v>
      </c>
      <c r="L34" s="29"/>
      <c r="M34" s="44">
        <v>-163271.66500000001</v>
      </c>
      <c r="N34" s="44">
        <v>-320151.32</v>
      </c>
      <c r="O34" s="44">
        <v>-463544.20199999999</v>
      </c>
      <c r="P34" s="44">
        <v>-593744.60899999994</v>
      </c>
      <c r="Q34" s="44">
        <v>-139888</v>
      </c>
      <c r="R34" s="44">
        <v>-266641</v>
      </c>
      <c r="S34" s="44">
        <v>-400864</v>
      </c>
      <c r="T34" s="44">
        <v>-542186</v>
      </c>
    </row>
    <row r="35" spans="1:20">
      <c r="A35" s="34" t="s">
        <v>630</v>
      </c>
      <c r="B35" s="30" t="s">
        <v>631</v>
      </c>
      <c r="C35" s="30" t="s">
        <v>632</v>
      </c>
      <c r="D35" s="44">
        <v>-7914.1620000000003</v>
      </c>
      <c r="E35" s="44">
        <v>-2344.5239999999994</v>
      </c>
      <c r="F35" s="44">
        <v>-41642.68</v>
      </c>
      <c r="G35" s="44">
        <v>3036.2620000000024</v>
      </c>
      <c r="H35" s="44">
        <v>-19013</v>
      </c>
      <c r="I35" s="44">
        <v>-9006</v>
      </c>
      <c r="J35" s="44">
        <v>3121</v>
      </c>
      <c r="K35" s="44">
        <v>-35211</v>
      </c>
      <c r="L35" s="29"/>
      <c r="M35" s="44">
        <v>-7914.1620000000003</v>
      </c>
      <c r="N35" s="44">
        <v>-10258.686</v>
      </c>
      <c r="O35" s="44">
        <v>-51901.366000000002</v>
      </c>
      <c r="P35" s="44">
        <v>-48865.103999999999</v>
      </c>
      <c r="Q35" s="44">
        <v>-19013</v>
      </c>
      <c r="R35" s="44">
        <v>-28019</v>
      </c>
      <c r="S35" s="44">
        <v>-24898</v>
      </c>
      <c r="T35" s="44">
        <v>-60109</v>
      </c>
    </row>
    <row r="36" spans="1:20" s="35" customFormat="1">
      <c r="A36" s="74"/>
      <c r="B36" s="73" t="s">
        <v>633</v>
      </c>
      <c r="C36" s="73" t="s">
        <v>634</v>
      </c>
      <c r="D36" s="80">
        <v>-5546673.9499999993</v>
      </c>
      <c r="E36" s="80">
        <v>-5677630.8200000022</v>
      </c>
      <c r="F36" s="80">
        <v>-5292493.5969999991</v>
      </c>
      <c r="G36" s="80">
        <v>-5638567.5930000003</v>
      </c>
      <c r="H36" s="80">
        <v>-5447077.0070000002</v>
      </c>
      <c r="I36" s="80">
        <v>-6204942.9929999998</v>
      </c>
      <c r="J36" s="80">
        <v>-6095975</v>
      </c>
      <c r="K36" s="80">
        <v>-6232454</v>
      </c>
      <c r="L36" s="29"/>
      <c r="M36" s="80">
        <v>-5546673.9499999993</v>
      </c>
      <c r="N36" s="80">
        <v>-11224304.770000001</v>
      </c>
      <c r="O36" s="80">
        <v>-16516798.367000001</v>
      </c>
      <c r="P36" s="80">
        <v>-22155365.960000001</v>
      </c>
      <c r="Q36" s="80">
        <v>-5447077.0070000002</v>
      </c>
      <c r="R36" s="80">
        <v>-11652020</v>
      </c>
      <c r="S36" s="80">
        <v>-17747995</v>
      </c>
      <c r="T36" s="80">
        <v>-23980449</v>
      </c>
    </row>
    <row r="37" spans="1:20">
      <c r="L37" s="29"/>
    </row>
    <row r="38" spans="1:20" s="35" customFormat="1">
      <c r="A38" s="74"/>
      <c r="B38" s="73" t="s">
        <v>635</v>
      </c>
      <c r="C38" s="73" t="s">
        <v>636</v>
      </c>
      <c r="D38" s="80">
        <v>1380246.3659999985</v>
      </c>
      <c r="E38" s="80">
        <v>1286021.7909999993</v>
      </c>
      <c r="F38" s="80">
        <v>1015854.8779999968</v>
      </c>
      <c r="G38" s="80">
        <v>1145891.6960000042</v>
      </c>
      <c r="H38" s="80">
        <v>5304473.6749999998</v>
      </c>
      <c r="I38" s="80">
        <v>996638.32500000019</v>
      </c>
      <c r="J38" s="80">
        <v>1195714</v>
      </c>
      <c r="K38" s="80">
        <v>938808</v>
      </c>
      <c r="L38" s="29"/>
      <c r="M38" s="80">
        <v>1380246.3659999985</v>
      </c>
      <c r="N38" s="80">
        <v>2666268.1569999978</v>
      </c>
      <c r="O38" s="80">
        <v>3682123.0349999946</v>
      </c>
      <c r="P38" s="80">
        <v>4828014.7309999987</v>
      </c>
      <c r="Q38" s="80">
        <v>5304473.6749999998</v>
      </c>
      <c r="R38" s="80">
        <v>6301112</v>
      </c>
      <c r="S38" s="80">
        <v>7496826</v>
      </c>
      <c r="T38" s="80">
        <v>8435634</v>
      </c>
    </row>
    <row r="39" spans="1:20">
      <c r="L39" s="29"/>
    </row>
    <row r="40" spans="1:20">
      <c r="A40" s="34" t="s">
        <v>637</v>
      </c>
      <c r="B40" s="30" t="s">
        <v>638</v>
      </c>
      <c r="C40" s="30" t="s">
        <v>639</v>
      </c>
      <c r="D40" s="44">
        <v>-4887.0339999999997</v>
      </c>
      <c r="E40" s="44">
        <v>18669.302</v>
      </c>
      <c r="F40" s="44">
        <v>-3669.1859999999997</v>
      </c>
      <c r="G40" s="44">
        <v>-48396.113000000005</v>
      </c>
      <c r="H40" s="44">
        <v>-18675</v>
      </c>
      <c r="I40" s="44">
        <v>70609</v>
      </c>
      <c r="J40" s="44">
        <v>739</v>
      </c>
      <c r="K40" s="44">
        <v>31958</v>
      </c>
      <c r="L40" s="29"/>
      <c r="M40" s="44">
        <v>-4887.0339999999997</v>
      </c>
      <c r="N40" s="44">
        <v>13782.268</v>
      </c>
      <c r="O40" s="44">
        <v>10113.082</v>
      </c>
      <c r="P40" s="44">
        <v>-38283.031000000003</v>
      </c>
      <c r="Q40" s="44">
        <v>-18675</v>
      </c>
      <c r="R40" s="44">
        <v>51934</v>
      </c>
      <c r="S40" s="44">
        <v>52673</v>
      </c>
      <c r="T40" s="44">
        <v>84631</v>
      </c>
    </row>
    <row r="41" spans="1:20">
      <c r="A41" s="34" t="s">
        <v>640</v>
      </c>
      <c r="B41" s="30" t="s">
        <v>641</v>
      </c>
      <c r="C41" s="30" t="s">
        <v>642</v>
      </c>
      <c r="D41" s="44">
        <v>7473.7650000000003</v>
      </c>
      <c r="E41" s="44">
        <v>-10543.952000000001</v>
      </c>
      <c r="F41" s="44">
        <v>23787.798000000003</v>
      </c>
      <c r="G41" s="44">
        <v>-10531.220000000001</v>
      </c>
      <c r="H41" s="44">
        <v>-21294</v>
      </c>
      <c r="I41" s="44">
        <v>-137972</v>
      </c>
      <c r="J41" s="44">
        <v>-18190</v>
      </c>
      <c r="K41" s="44">
        <v>-73873</v>
      </c>
      <c r="L41" s="29"/>
      <c r="M41" s="44">
        <v>7473.7650000000003</v>
      </c>
      <c r="N41" s="44">
        <v>-3070.1869999999999</v>
      </c>
      <c r="O41" s="44">
        <v>20717.611000000001</v>
      </c>
      <c r="P41" s="44">
        <v>10186.391</v>
      </c>
      <c r="Q41" s="44">
        <v>-21294</v>
      </c>
      <c r="R41" s="44">
        <v>-159266</v>
      </c>
      <c r="S41" s="44">
        <v>-177456</v>
      </c>
      <c r="T41" s="44">
        <v>-251329</v>
      </c>
    </row>
    <row r="42" spans="1:20">
      <c r="A42" s="34" t="s">
        <v>153</v>
      </c>
      <c r="B42" s="30" t="s">
        <v>643</v>
      </c>
      <c r="C42" s="30" t="s">
        <v>644</v>
      </c>
      <c r="D42" s="44">
        <v>-266468.35600000003</v>
      </c>
      <c r="E42" s="44">
        <v>-284627.76899999997</v>
      </c>
      <c r="F42" s="44">
        <v>-267917.19100000011</v>
      </c>
      <c r="G42" s="44">
        <v>-291224.5549999997</v>
      </c>
      <c r="H42" s="44">
        <v>-324067.674</v>
      </c>
      <c r="I42" s="44">
        <v>-344241.326</v>
      </c>
      <c r="J42" s="44">
        <v>-416040</v>
      </c>
      <c r="K42" s="44">
        <v>-369463</v>
      </c>
      <c r="L42" s="29"/>
      <c r="M42" s="44">
        <v>-266468.35600000003</v>
      </c>
      <c r="N42" s="44">
        <v>-551096.125</v>
      </c>
      <c r="O42" s="44">
        <v>-819013.31600000011</v>
      </c>
      <c r="P42" s="44">
        <v>-1110237.8709999998</v>
      </c>
      <c r="Q42" s="44">
        <v>-324067.674</v>
      </c>
      <c r="R42" s="44">
        <v>-668309</v>
      </c>
      <c r="S42" s="44">
        <v>-1084349</v>
      </c>
      <c r="T42" s="44">
        <v>-1453812</v>
      </c>
    </row>
    <row r="43" spans="1:20">
      <c r="A43" s="34" t="s">
        <v>645</v>
      </c>
      <c r="B43" s="30" t="s">
        <v>646</v>
      </c>
      <c r="C43" s="30" t="s">
        <v>647</v>
      </c>
      <c r="D43" s="44">
        <v>0</v>
      </c>
      <c r="E43" s="44">
        <v>0</v>
      </c>
      <c r="F43" s="44">
        <v>0</v>
      </c>
      <c r="G43" s="44">
        <v>0</v>
      </c>
      <c r="H43" s="44">
        <v>0</v>
      </c>
      <c r="I43" s="44">
        <v>0</v>
      </c>
      <c r="J43" s="44">
        <v>0</v>
      </c>
      <c r="K43" s="44">
        <v>-17577</v>
      </c>
      <c r="L43" s="29"/>
      <c r="M43" s="44">
        <v>0</v>
      </c>
      <c r="N43" s="44">
        <v>0</v>
      </c>
      <c r="O43" s="44">
        <v>0</v>
      </c>
      <c r="P43" s="44">
        <v>0</v>
      </c>
      <c r="Q43" s="44">
        <v>0</v>
      </c>
      <c r="R43" s="44">
        <v>0</v>
      </c>
      <c r="S43" s="44">
        <v>0</v>
      </c>
      <c r="T43" s="44">
        <v>-17577</v>
      </c>
    </row>
    <row r="44" spans="1:20" s="35" customFormat="1">
      <c r="A44" s="74"/>
      <c r="B44" s="73" t="s">
        <v>648</v>
      </c>
      <c r="C44" s="73" t="s">
        <v>649</v>
      </c>
      <c r="D44" s="80">
        <v>-263881.625</v>
      </c>
      <c r="E44" s="80">
        <v>-276502.41899999999</v>
      </c>
      <c r="F44" s="80">
        <v>-247798.57900000003</v>
      </c>
      <c r="G44" s="80">
        <v>-350151.88799999969</v>
      </c>
      <c r="H44" s="80">
        <v>-364036.674</v>
      </c>
      <c r="I44" s="80">
        <v>-411604.326</v>
      </c>
      <c r="J44" s="80">
        <v>-433491</v>
      </c>
      <c r="K44" s="80">
        <v>-428955</v>
      </c>
      <c r="L44" s="29"/>
      <c r="M44" s="80">
        <v>-263881.625</v>
      </c>
      <c r="N44" s="80">
        <v>-540384.04399999999</v>
      </c>
      <c r="O44" s="80">
        <v>-788182.62300000002</v>
      </c>
      <c r="P44" s="80">
        <v>-1138334.5109999997</v>
      </c>
      <c r="Q44" s="80">
        <v>-364036.674</v>
      </c>
      <c r="R44" s="80">
        <v>-775641</v>
      </c>
      <c r="S44" s="80">
        <v>-1209132</v>
      </c>
      <c r="T44" s="80">
        <v>-1638087</v>
      </c>
    </row>
    <row r="45" spans="1:20">
      <c r="L45" s="29"/>
    </row>
    <row r="46" spans="1:20" s="35" customFormat="1">
      <c r="A46" s="74"/>
      <c r="B46" s="73" t="s">
        <v>650</v>
      </c>
      <c r="C46" s="73" t="s">
        <v>651</v>
      </c>
      <c r="D46" s="80">
        <v>1116364.7409999985</v>
      </c>
      <c r="E46" s="80">
        <v>1009519.3719999995</v>
      </c>
      <c r="F46" s="80">
        <v>768056.29899999639</v>
      </c>
      <c r="G46" s="80">
        <v>795739.80800000438</v>
      </c>
      <c r="H46" s="80">
        <v>4940437.0010000002</v>
      </c>
      <c r="I46" s="80">
        <v>585033.99899999984</v>
      </c>
      <c r="J46" s="80">
        <v>762223</v>
      </c>
      <c r="K46" s="80">
        <v>509853</v>
      </c>
      <c r="L46" s="29"/>
      <c r="M46" s="80">
        <v>1116364.7409999985</v>
      </c>
      <c r="N46" s="80">
        <v>2125884.112999998</v>
      </c>
      <c r="O46" s="80">
        <v>2893940.4119999944</v>
      </c>
      <c r="P46" s="80">
        <v>3689680.2199999988</v>
      </c>
      <c r="Q46" s="80">
        <v>4940437.0010000002</v>
      </c>
      <c r="R46" s="80">
        <v>5525471</v>
      </c>
      <c r="S46" s="80">
        <v>6287694</v>
      </c>
      <c r="T46" s="80">
        <v>6797547</v>
      </c>
    </row>
    <row r="47" spans="1:20">
      <c r="A47" s="34" t="s">
        <v>155</v>
      </c>
      <c r="B47" s="30" t="s">
        <v>652</v>
      </c>
      <c r="C47" s="30" t="s">
        <v>68</v>
      </c>
      <c r="D47" s="44">
        <v>-192029.201</v>
      </c>
      <c r="E47" s="44">
        <v>-845009.83799999999</v>
      </c>
      <c r="F47" s="44">
        <v>-257529.64600000007</v>
      </c>
      <c r="G47" s="44">
        <v>-196740.50399999996</v>
      </c>
      <c r="H47" s="44">
        <v>-595721</v>
      </c>
      <c r="I47" s="44">
        <v>-163311</v>
      </c>
      <c r="J47" s="44">
        <v>-202355</v>
      </c>
      <c r="K47" s="44">
        <v>-201705</v>
      </c>
      <c r="L47" s="29"/>
      <c r="M47" s="44">
        <v>-192029.201</v>
      </c>
      <c r="N47" s="44">
        <v>-1037039.039</v>
      </c>
      <c r="O47" s="44">
        <v>-1294568.6850000001</v>
      </c>
      <c r="P47" s="44">
        <v>-1491309.189</v>
      </c>
      <c r="Q47" s="44">
        <v>-595721</v>
      </c>
      <c r="R47" s="44">
        <v>-759032</v>
      </c>
      <c r="S47" s="44">
        <v>-961387</v>
      </c>
      <c r="T47" s="44">
        <v>-1163092</v>
      </c>
    </row>
    <row r="48" spans="1:20" s="35" customFormat="1">
      <c r="A48" s="74"/>
      <c r="B48" s="73" t="s">
        <v>374</v>
      </c>
      <c r="C48" s="73" t="s">
        <v>653</v>
      </c>
      <c r="D48" s="80">
        <v>924335.53999999852</v>
      </c>
      <c r="E48" s="80">
        <v>164509.53399999964</v>
      </c>
      <c r="F48" s="80">
        <v>510526.65299999621</v>
      </c>
      <c r="G48" s="80">
        <v>598999.30400000419</v>
      </c>
      <c r="H48" s="80">
        <v>4344716.0010000002</v>
      </c>
      <c r="I48" s="80">
        <v>421722.99899999984</v>
      </c>
      <c r="J48" s="80">
        <v>559868</v>
      </c>
      <c r="K48" s="80">
        <v>308148</v>
      </c>
      <c r="L48" s="29"/>
      <c r="M48" s="80">
        <v>924335.53999999852</v>
      </c>
      <c r="N48" s="80">
        <v>1088845.0739999982</v>
      </c>
      <c r="O48" s="80">
        <v>1599371.7269999944</v>
      </c>
      <c r="P48" s="80">
        <v>2198371.0309999986</v>
      </c>
      <c r="Q48" s="80">
        <v>4344716.0010000002</v>
      </c>
      <c r="R48" s="80">
        <v>4766439</v>
      </c>
      <c r="S48" s="80">
        <v>5326307</v>
      </c>
      <c r="T48" s="80">
        <v>5634455</v>
      </c>
    </row>
    <row r="49" spans="1:20">
      <c r="A49" s="34" t="s">
        <v>158</v>
      </c>
      <c r="B49" s="30" t="s">
        <v>654</v>
      </c>
      <c r="C49" s="30" t="s">
        <v>655</v>
      </c>
      <c r="D49" s="44">
        <v>3198.13</v>
      </c>
      <c r="E49" s="44">
        <v>35425.506000000001</v>
      </c>
      <c r="F49" s="44">
        <v>-6923.0360000000001</v>
      </c>
      <c r="G49" s="44">
        <v>-71318.777000000002</v>
      </c>
      <c r="H49" s="44">
        <v>21709</v>
      </c>
      <c r="I49" s="44">
        <v>-66818</v>
      </c>
      <c r="J49" s="44">
        <v>59590</v>
      </c>
      <c r="K49" s="44">
        <v>-8234</v>
      </c>
      <c r="L49" s="29"/>
      <c r="M49" s="44">
        <v>3198.13</v>
      </c>
      <c r="N49" s="44">
        <v>38623.635999999999</v>
      </c>
      <c r="O49" s="44">
        <v>31700.6</v>
      </c>
      <c r="P49" s="44">
        <v>-39618.177000000003</v>
      </c>
      <c r="Q49" s="44">
        <v>21709</v>
      </c>
      <c r="R49" s="44">
        <v>-45109</v>
      </c>
      <c r="S49" s="44">
        <v>14481</v>
      </c>
      <c r="T49" s="44">
        <v>6247</v>
      </c>
    </row>
    <row r="50" spans="1:20" ht="15">
      <c r="A50" s="34" t="s">
        <v>656</v>
      </c>
      <c r="B50" s="30" t="s">
        <v>657</v>
      </c>
      <c r="C50" s="150" t="s">
        <v>658</v>
      </c>
      <c r="D50" s="44"/>
      <c r="E50" s="44"/>
      <c r="F50" s="44"/>
      <c r="G50" s="44"/>
      <c r="H50" s="44">
        <v>558901</v>
      </c>
      <c r="I50" s="44">
        <v>28543</v>
      </c>
      <c r="J50" s="44">
        <v>32718</v>
      </c>
      <c r="K50" s="44">
        <v>146110</v>
      </c>
      <c r="L50" s="29"/>
      <c r="M50" s="44"/>
      <c r="N50" s="44"/>
      <c r="O50" s="44"/>
      <c r="P50" s="44"/>
      <c r="Q50" s="44">
        <v>558901</v>
      </c>
      <c r="R50" s="44">
        <v>587444</v>
      </c>
      <c r="S50" s="44">
        <v>620162</v>
      </c>
      <c r="T50" s="44">
        <v>766272</v>
      </c>
    </row>
    <row r="51" spans="1:20" s="35" customFormat="1">
      <c r="A51" s="74" t="s">
        <v>161</v>
      </c>
      <c r="B51" s="73" t="s">
        <v>659</v>
      </c>
      <c r="C51" s="73" t="s">
        <v>660</v>
      </c>
      <c r="D51" s="80">
        <v>927534.07400000002</v>
      </c>
      <c r="E51" s="80">
        <v>199933.10499999998</v>
      </c>
      <c r="F51" s="80">
        <v>503592.62999999989</v>
      </c>
      <c r="G51" s="80">
        <v>527680.74300000025</v>
      </c>
      <c r="H51" s="80">
        <v>4925329</v>
      </c>
      <c r="I51" s="80">
        <v>383443</v>
      </c>
      <c r="J51" s="80">
        <v>652179</v>
      </c>
      <c r="K51" s="80">
        <v>446024</v>
      </c>
      <c r="L51" s="29"/>
      <c r="M51" s="80">
        <v>927534.07400000002</v>
      </c>
      <c r="N51" s="80">
        <v>1127467.179</v>
      </c>
      <c r="O51" s="80">
        <v>1631059.8089999999</v>
      </c>
      <c r="P51" s="80">
        <v>2158740.5520000001</v>
      </c>
      <c r="Q51" s="80">
        <v>4925329</v>
      </c>
      <c r="R51" s="80">
        <v>5308772</v>
      </c>
      <c r="S51" s="80">
        <v>5960951</v>
      </c>
      <c r="T51" s="80">
        <v>6406975</v>
      </c>
    </row>
    <row r="52" spans="1:20">
      <c r="B52" s="30" t="s">
        <v>661</v>
      </c>
      <c r="C52" s="30" t="s">
        <v>662</v>
      </c>
      <c r="D52" s="44">
        <v>788697.92825441202</v>
      </c>
      <c r="E52" s="44">
        <v>62530.360634331941</v>
      </c>
      <c r="F52" s="44">
        <v>453033.14561873593</v>
      </c>
      <c r="G52" s="44">
        <v>416857.80499298824</v>
      </c>
      <c r="H52" s="44">
        <v>4823634.73745286</v>
      </c>
      <c r="I52" s="44">
        <v>324772.96012749616</v>
      </c>
      <c r="J52" s="44">
        <v>533808</v>
      </c>
      <c r="K52" s="44">
        <v>395796.61236764397</v>
      </c>
      <c r="L52" s="29"/>
      <c r="M52" s="45">
        <v>788697.92825441202</v>
      </c>
      <c r="N52" s="45">
        <v>851228.28888874396</v>
      </c>
      <c r="O52" s="45">
        <v>1304261.4345074799</v>
      </c>
      <c r="P52" s="45">
        <v>1721119.2395004681</v>
      </c>
      <c r="Q52" s="45">
        <v>4823634.73745286</v>
      </c>
      <c r="R52" s="45">
        <v>5148407.6975803562</v>
      </c>
      <c r="S52" s="45">
        <v>5682215.6975803562</v>
      </c>
      <c r="T52" s="45">
        <v>6078012.3099480001</v>
      </c>
    </row>
    <row r="53" spans="1:20">
      <c r="A53" s="34" t="s">
        <v>162</v>
      </c>
      <c r="B53" s="30" t="s">
        <v>663</v>
      </c>
      <c r="C53" s="30" t="s">
        <v>664</v>
      </c>
      <c r="D53" s="44">
        <v>138836.145745588</v>
      </c>
      <c r="E53" s="44">
        <v>137402.74436566804</v>
      </c>
      <c r="F53" s="44">
        <v>50559.484381263959</v>
      </c>
      <c r="G53" s="44">
        <v>110822.93800701201</v>
      </c>
      <c r="H53" s="44">
        <v>101694.26254714001</v>
      </c>
      <c r="I53" s="44">
        <v>58670.039872503839</v>
      </c>
      <c r="J53" s="44">
        <v>118371</v>
      </c>
      <c r="K53" s="44">
        <v>50227.387632356025</v>
      </c>
      <c r="L53" s="29"/>
      <c r="M53" s="45">
        <v>138836.145745588</v>
      </c>
      <c r="N53" s="45">
        <v>276238.89011125604</v>
      </c>
      <c r="O53" s="45">
        <v>326798.37449252</v>
      </c>
      <c r="P53" s="45">
        <v>437621.31249953201</v>
      </c>
      <c r="Q53" s="45">
        <v>101694.26254714001</v>
      </c>
      <c r="R53" s="45">
        <v>160364.30241964385</v>
      </c>
      <c r="S53" s="45">
        <v>278735.30241964385</v>
      </c>
      <c r="T53" s="45">
        <v>328962.69005199987</v>
      </c>
    </row>
    <row r="54" spans="1:20" s="34" customFormat="1">
      <c r="B54" s="86"/>
      <c r="C54" s="103" t="s">
        <v>75</v>
      </c>
      <c r="D54" s="78">
        <v>0.4040000019595027</v>
      </c>
      <c r="E54" s="78">
        <v>1.9349999994155951</v>
      </c>
      <c r="F54" s="78">
        <v>10.987000001186971</v>
      </c>
      <c r="G54" s="78">
        <v>0.21600000048056245</v>
      </c>
      <c r="H54" s="78">
        <v>4572516.9989999989</v>
      </c>
      <c r="I54" s="78">
        <v>31986.001000001444</v>
      </c>
      <c r="J54" s="78">
        <v>32721</v>
      </c>
      <c r="K54" s="78">
        <v>128533</v>
      </c>
      <c r="L54" s="78"/>
      <c r="M54" s="78">
        <v>0.4040000019595027</v>
      </c>
      <c r="N54" s="78">
        <v>1.5309999962337315</v>
      </c>
      <c r="O54" s="78">
        <v>12.517999994568527</v>
      </c>
      <c r="P54" s="78">
        <v>12.301999998278916</v>
      </c>
      <c r="Q54" s="78">
        <v>4572516.9989999989</v>
      </c>
      <c r="R54" s="78">
        <v>4604503</v>
      </c>
      <c r="S54" s="78">
        <v>4637224</v>
      </c>
      <c r="T54" s="78">
        <v>4765757</v>
      </c>
    </row>
    <row r="55" spans="1:20">
      <c r="C55" s="104"/>
      <c r="D55" s="37"/>
      <c r="E55" s="37"/>
      <c r="F55" s="37"/>
      <c r="G55" s="37"/>
      <c r="H55" s="37"/>
      <c r="I55" s="37"/>
      <c r="J55" s="37"/>
      <c r="K55" s="37"/>
      <c r="L55" s="37"/>
    </row>
    <row r="56" spans="1:20">
      <c r="B56" s="33" t="s">
        <v>184</v>
      </c>
    </row>
    <row r="57" spans="1:20">
      <c r="B57" s="33" t="s">
        <v>185</v>
      </c>
    </row>
  </sheetData>
  <mergeCells count="2">
    <mergeCell ref="D4:I4"/>
    <mergeCell ref="M4:T4"/>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40762-C5BB-4409-BF3F-E04922BAD5CD}">
  <sheetPr codeName="Hoja10">
    <tabColor theme="4" tint="0.39997558519241921"/>
  </sheetPr>
  <dimension ref="A1:BM64"/>
  <sheetViews>
    <sheetView showGridLines="0" zoomScale="80" zoomScaleNormal="80" workbookViewId="0">
      <pane xSplit="3" ySplit="5" topLeftCell="BG6" activePane="bottomRight" state="frozen"/>
      <selection pane="bottomRight" activeCell="BN1" sqref="BN1:XFD1048576"/>
      <selection pane="bottomLeft" activeCell="A6" sqref="A6"/>
      <selection pane="topRight" activeCell="C1" sqref="C1"/>
    </sheetView>
  </sheetViews>
  <sheetFormatPr defaultColWidth="10.875" defaultRowHeight="14.1"/>
  <cols>
    <col min="1" max="1" width="8.75" style="34" customWidth="1"/>
    <col min="2" max="2" width="47.125" style="30" customWidth="1"/>
    <col min="3" max="3" width="55.625" style="28" customWidth="1"/>
    <col min="4" max="18" width="8.75" style="28" bestFit="1" customWidth="1"/>
    <col min="19" max="19" width="9.125" style="28" bestFit="1" customWidth="1"/>
    <col min="20" max="23" width="8.75" style="28" bestFit="1" customWidth="1"/>
    <col min="24" max="24" width="9.125" style="28" bestFit="1" customWidth="1"/>
    <col min="25" max="27" width="8.75" style="28" bestFit="1" customWidth="1"/>
    <col min="28" max="31" width="8.75" style="28" customWidth="1"/>
    <col min="32" max="32" width="8.25" style="28" customWidth="1"/>
    <col min="33" max="33" width="8.75" style="28" customWidth="1"/>
    <col min="34" max="34" width="10.75" style="28" customWidth="1"/>
    <col min="35" max="35" width="8.75" style="28" bestFit="1" customWidth="1"/>
    <col min="36" max="36" width="9.125" style="28" bestFit="1" customWidth="1"/>
    <col min="37" max="38" width="9.75" style="28" bestFit="1" customWidth="1"/>
    <col min="39" max="39" width="8.75" style="28" bestFit="1" customWidth="1"/>
    <col min="40" max="40" width="9.125" style="28" bestFit="1" customWidth="1"/>
    <col min="41" max="42" width="9.75" style="28" bestFit="1" customWidth="1"/>
    <col min="43" max="43" width="8.75" style="28" bestFit="1" customWidth="1"/>
    <col min="44" max="46" width="9.75" style="28" bestFit="1" customWidth="1"/>
    <col min="47" max="47" width="8.75" style="28" bestFit="1" customWidth="1"/>
    <col min="48" max="50" width="9.75" style="28" bestFit="1" customWidth="1"/>
    <col min="51" max="51" width="8.75" style="28" bestFit="1" customWidth="1"/>
    <col min="52" max="52" width="9.75" style="28" bestFit="1" customWidth="1"/>
    <col min="53" max="60" width="11.5" style="28" customWidth="1"/>
    <col min="61" max="64" width="11.25" style="28" customWidth="1"/>
    <col min="65" max="16384" width="10.875" style="28"/>
  </cols>
  <sheetData>
    <row r="1" spans="1:65" s="34" customFormat="1">
      <c r="B1" s="86"/>
      <c r="AT1" s="34">
        <v>2</v>
      </c>
      <c r="AU1" s="34">
        <v>3</v>
      </c>
      <c r="AV1" s="34">
        <v>4</v>
      </c>
      <c r="AW1" s="34">
        <v>5</v>
      </c>
      <c r="AX1" s="34">
        <v>6</v>
      </c>
      <c r="AY1" s="34">
        <v>7</v>
      </c>
      <c r="AZ1" s="34">
        <v>8</v>
      </c>
      <c r="BA1" s="34">
        <v>9</v>
      </c>
      <c r="BB1" s="34">
        <v>10</v>
      </c>
      <c r="BC1" s="34">
        <v>11</v>
      </c>
      <c r="BD1" s="34">
        <v>12</v>
      </c>
      <c r="BE1" s="34">
        <v>13</v>
      </c>
      <c r="BF1" s="34">
        <v>14</v>
      </c>
      <c r="BG1" s="34">
        <v>15</v>
      </c>
      <c r="BH1" s="34">
        <v>16</v>
      </c>
      <c r="BI1" s="34">
        <v>17</v>
      </c>
      <c r="BJ1" s="34">
        <v>18</v>
      </c>
      <c r="BK1" s="34">
        <v>19</v>
      </c>
      <c r="BL1" s="34">
        <v>20</v>
      </c>
    </row>
    <row r="2" spans="1:65">
      <c r="B2" s="121" t="s">
        <v>571</v>
      </c>
      <c r="C2" s="122" t="s">
        <v>570</v>
      </c>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row>
    <row r="3" spans="1:65">
      <c r="B3" s="123" t="s">
        <v>1</v>
      </c>
      <c r="C3" s="124" t="s">
        <v>2</v>
      </c>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row>
    <row r="4" spans="1:65">
      <c r="B4" s="125" t="s">
        <v>122</v>
      </c>
      <c r="C4" s="126" t="s">
        <v>123</v>
      </c>
      <c r="D4" s="159" t="s">
        <v>5</v>
      </c>
      <c r="E4" s="159"/>
      <c r="F4" s="159"/>
      <c r="G4" s="159"/>
      <c r="H4" s="159"/>
      <c r="I4" s="159"/>
      <c r="J4" s="159"/>
      <c r="K4" s="159"/>
      <c r="L4" s="159"/>
      <c r="M4" s="159"/>
      <c r="N4" s="159"/>
      <c r="O4" s="159"/>
      <c r="P4" s="159"/>
      <c r="Q4" s="159"/>
      <c r="R4" s="159"/>
      <c r="S4" s="159"/>
      <c r="T4" s="159"/>
      <c r="U4" s="159"/>
      <c r="V4" s="159"/>
      <c r="W4" s="159"/>
      <c r="X4" s="159"/>
      <c r="Y4" s="159"/>
      <c r="Z4" s="115"/>
      <c r="AA4" s="115"/>
      <c r="AB4" s="115"/>
      <c r="AC4" s="115"/>
      <c r="AD4" s="115"/>
      <c r="AE4" s="115"/>
      <c r="AF4" s="115"/>
      <c r="AG4" s="115"/>
      <c r="AH4" s="36"/>
      <c r="AI4" s="159" t="s">
        <v>124</v>
      </c>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15"/>
      <c r="BH4" s="115"/>
      <c r="BI4" s="115"/>
      <c r="BJ4" s="115"/>
      <c r="BK4" s="115"/>
      <c r="BL4" s="115"/>
    </row>
    <row r="5" spans="1:65">
      <c r="B5" s="102"/>
      <c r="C5" s="29"/>
      <c r="D5" s="76" t="s">
        <v>7</v>
      </c>
      <c r="E5" s="76" t="s">
        <v>8</v>
      </c>
      <c r="F5" s="76" t="s">
        <v>9</v>
      </c>
      <c r="G5" s="76" t="s">
        <v>10</v>
      </c>
      <c r="H5" s="76" t="s">
        <v>11</v>
      </c>
      <c r="I5" s="76" t="s">
        <v>12</v>
      </c>
      <c r="J5" s="76" t="s">
        <v>13</v>
      </c>
      <c r="K5" s="76" t="s">
        <v>14</v>
      </c>
      <c r="L5" s="76" t="s">
        <v>15</v>
      </c>
      <c r="M5" s="76" t="s">
        <v>16</v>
      </c>
      <c r="N5" s="76" t="s">
        <v>17</v>
      </c>
      <c r="O5" s="76" t="s">
        <v>18</v>
      </c>
      <c r="P5" s="76" t="s">
        <v>19</v>
      </c>
      <c r="Q5" s="76" t="s">
        <v>125</v>
      </c>
      <c r="R5" s="76" t="s">
        <v>126</v>
      </c>
      <c r="S5" s="76" t="s">
        <v>127</v>
      </c>
      <c r="T5" s="76" t="s">
        <v>128</v>
      </c>
      <c r="U5" s="76" t="s">
        <v>129</v>
      </c>
      <c r="V5" s="76" t="s">
        <v>130</v>
      </c>
      <c r="W5" s="76" t="s">
        <v>131</v>
      </c>
      <c r="X5" s="76" t="s">
        <v>132</v>
      </c>
      <c r="Y5" s="76" t="s">
        <v>133</v>
      </c>
      <c r="Z5" s="76" t="s">
        <v>166</v>
      </c>
      <c r="AA5" s="76" t="s">
        <v>167</v>
      </c>
      <c r="AB5" s="76" t="s">
        <v>168</v>
      </c>
      <c r="AC5" s="76" t="s">
        <v>169</v>
      </c>
      <c r="AD5" s="76" t="s">
        <v>170</v>
      </c>
      <c r="AE5" s="76" t="s">
        <v>171</v>
      </c>
      <c r="AF5" s="76" t="s">
        <v>172</v>
      </c>
      <c r="AG5" s="76" t="s">
        <v>173</v>
      </c>
      <c r="AH5" s="29"/>
      <c r="AI5" s="76">
        <v>43555</v>
      </c>
      <c r="AJ5" s="76">
        <v>43646</v>
      </c>
      <c r="AK5" s="76">
        <v>43738</v>
      </c>
      <c r="AL5" s="76">
        <v>43830</v>
      </c>
      <c r="AM5" s="76">
        <v>43921</v>
      </c>
      <c r="AN5" s="76">
        <v>44012</v>
      </c>
      <c r="AO5" s="76">
        <v>44104</v>
      </c>
      <c r="AP5" s="76">
        <v>44196</v>
      </c>
      <c r="AQ5" s="76">
        <v>44286</v>
      </c>
      <c r="AR5" s="76">
        <v>44377</v>
      </c>
      <c r="AS5" s="76">
        <v>44469</v>
      </c>
      <c r="AT5" s="76">
        <v>44561</v>
      </c>
      <c r="AU5" s="76">
        <v>44651</v>
      </c>
      <c r="AV5" s="76">
        <v>44742</v>
      </c>
      <c r="AW5" s="76">
        <v>44834</v>
      </c>
      <c r="AX5" s="76">
        <v>44926</v>
      </c>
      <c r="AY5" s="76">
        <v>45016</v>
      </c>
      <c r="AZ5" s="76">
        <v>45107</v>
      </c>
      <c r="BA5" s="76">
        <v>45199</v>
      </c>
      <c r="BB5" s="76">
        <v>45291</v>
      </c>
      <c r="BC5" s="76">
        <v>45382</v>
      </c>
      <c r="BD5" s="76">
        <v>45473</v>
      </c>
      <c r="BE5" s="76">
        <v>45565</v>
      </c>
      <c r="BF5" s="76">
        <v>45657</v>
      </c>
      <c r="BG5" s="76">
        <v>45747</v>
      </c>
      <c r="BH5" s="76">
        <v>45838</v>
      </c>
      <c r="BI5" s="76">
        <v>45930</v>
      </c>
      <c r="BJ5" s="76">
        <v>46022</v>
      </c>
      <c r="BK5" s="76">
        <v>46112</v>
      </c>
      <c r="BL5" s="76">
        <v>46203</v>
      </c>
    </row>
    <row r="6" spans="1:65">
      <c r="A6" s="34" t="s">
        <v>572</v>
      </c>
      <c r="B6" s="30" t="s">
        <v>573</v>
      </c>
      <c r="C6" s="28" t="s">
        <v>574</v>
      </c>
      <c r="D6" s="45">
        <v>3031154.8836419727</v>
      </c>
      <c r="E6" s="45">
        <v>3447490.4806852317</v>
      </c>
      <c r="F6" s="45">
        <v>3515826.6224524127</v>
      </c>
      <c r="G6" s="45">
        <v>3956841.4499063753</v>
      </c>
      <c r="H6" s="45">
        <v>3335019.130276097</v>
      </c>
      <c r="I6" s="45">
        <v>3539245.0664636395</v>
      </c>
      <c r="J6" s="45">
        <v>3697132.9166417764</v>
      </c>
      <c r="K6" s="45">
        <v>4170223.1688800845</v>
      </c>
      <c r="L6" s="45">
        <v>3427480.7084429837</v>
      </c>
      <c r="M6" s="45">
        <v>3765343.38305791</v>
      </c>
      <c r="N6" s="45">
        <v>4129929.6503215097</v>
      </c>
      <c r="O6" s="45">
        <v>5131936.2030567005</v>
      </c>
      <c r="P6" s="45">
        <v>3949659.0456844419</v>
      </c>
      <c r="Q6" s="45">
        <v>4882621.7949999999</v>
      </c>
      <c r="R6" s="45">
        <v>5057811.3002123591</v>
      </c>
      <c r="S6" s="45">
        <v>10250342.979916802</v>
      </c>
      <c r="T6" s="45">
        <v>4726130.2869999995</v>
      </c>
      <c r="U6" s="45">
        <v>5348415.9980000006</v>
      </c>
      <c r="V6" s="45">
        <v>5675283.9100000001</v>
      </c>
      <c r="W6" s="45">
        <v>6305342.9279999994</v>
      </c>
      <c r="X6" s="45">
        <v>5026441</v>
      </c>
      <c r="Y6" s="45">
        <v>5957455</v>
      </c>
      <c r="Z6" s="45">
        <v>6056224</v>
      </c>
      <c r="AA6" s="45">
        <v>6875948</v>
      </c>
      <c r="AB6" s="38">
        <v>5570109</v>
      </c>
      <c r="AC6" s="38">
        <v>5978230</v>
      </c>
      <c r="AD6" s="38">
        <v>6274431</v>
      </c>
      <c r="AE6" s="38">
        <v>6338019</v>
      </c>
      <c r="AF6" s="38">
        <v>5612540</v>
      </c>
      <c r="AG6" s="38">
        <v>5924294</v>
      </c>
      <c r="AH6" s="29"/>
      <c r="AI6" s="45">
        <v>3031154.8836419727</v>
      </c>
      <c r="AJ6" s="45">
        <v>6478645.3643272044</v>
      </c>
      <c r="AK6" s="45">
        <v>9994471.9867796171</v>
      </c>
      <c r="AL6" s="45">
        <v>13951313.436685992</v>
      </c>
      <c r="AM6" s="45">
        <v>3335019.1302760965</v>
      </c>
      <c r="AN6" s="45">
        <v>6874264.196739736</v>
      </c>
      <c r="AO6" s="45">
        <v>10571397.113381512</v>
      </c>
      <c r="AP6" s="45">
        <v>14741620.282261597</v>
      </c>
      <c r="AQ6" s="45">
        <v>3427480.7084429832</v>
      </c>
      <c r="AR6" s="45">
        <v>7183133.0869868901</v>
      </c>
      <c r="AS6" s="45">
        <v>11313062.7373084</v>
      </c>
      <c r="AT6" s="45">
        <v>16444998.9403651</v>
      </c>
      <c r="AU6" s="45">
        <v>3949659.0460000001</v>
      </c>
      <c r="AV6" s="45">
        <v>8832280.841</v>
      </c>
      <c r="AW6" s="45">
        <v>12487440.028000001</v>
      </c>
      <c r="AX6" s="45">
        <v>22133589.837000001</v>
      </c>
      <c r="AY6" s="45">
        <v>4726130.2869999995</v>
      </c>
      <c r="AZ6" s="45">
        <v>10074546.285</v>
      </c>
      <c r="BA6" s="45">
        <v>15749830.195</v>
      </c>
      <c r="BB6" s="45">
        <v>22055173.123</v>
      </c>
      <c r="BC6" s="45">
        <v>5026441</v>
      </c>
      <c r="BD6" s="45">
        <v>10983896</v>
      </c>
      <c r="BE6" s="45">
        <v>17040120</v>
      </c>
      <c r="BF6" s="45">
        <v>23916068</v>
      </c>
      <c r="BG6" s="38">
        <v>5570109</v>
      </c>
      <c r="BH6" s="38">
        <v>11548339</v>
      </c>
      <c r="BI6" s="38">
        <v>17822770</v>
      </c>
      <c r="BJ6" s="38">
        <v>24160789</v>
      </c>
      <c r="BK6" s="38">
        <v>5612540</v>
      </c>
      <c r="BL6" s="38">
        <v>11536834</v>
      </c>
      <c r="BM6" s="49"/>
    </row>
    <row r="7" spans="1:65">
      <c r="A7" s="34" t="s">
        <v>575</v>
      </c>
      <c r="B7" s="30" t="s">
        <v>576</v>
      </c>
      <c r="C7" s="28" t="s">
        <v>577</v>
      </c>
      <c r="D7" s="45">
        <v>872240.60349727771</v>
      </c>
      <c r="E7" s="45">
        <v>925387.67278146138</v>
      </c>
      <c r="F7" s="45">
        <v>990480.64657526067</v>
      </c>
      <c r="G7" s="45">
        <v>1021175.8438849999</v>
      </c>
      <c r="H7" s="45">
        <v>1110870.8203060108</v>
      </c>
      <c r="I7" s="45">
        <v>1089926.9660469897</v>
      </c>
      <c r="J7" s="45">
        <v>1182053.5150949997</v>
      </c>
      <c r="K7" s="45">
        <v>1212661.5706000011</v>
      </c>
      <c r="L7" s="45">
        <v>1333797.918817</v>
      </c>
      <c r="M7" s="45">
        <v>1462967.5339409998</v>
      </c>
      <c r="N7" s="45">
        <v>1735530.3158920002</v>
      </c>
      <c r="O7" s="45">
        <v>1458017.4044310004</v>
      </c>
      <c r="P7" s="45">
        <v>1804048.8643990001</v>
      </c>
      <c r="Q7" s="45">
        <v>0</v>
      </c>
      <c r="R7" s="45">
        <v>1925128.5049349996</v>
      </c>
      <c r="S7" s="45">
        <v>1962207.3176660007</v>
      </c>
      <c r="T7" s="45">
        <v>0</v>
      </c>
      <c r="U7" s="45">
        <v>0</v>
      </c>
      <c r="V7" s="45">
        <v>0</v>
      </c>
      <c r="W7" s="45">
        <v>0</v>
      </c>
      <c r="X7" s="45">
        <v>0</v>
      </c>
      <c r="Y7" s="45">
        <v>0</v>
      </c>
      <c r="Z7" s="45">
        <v>0</v>
      </c>
      <c r="AA7" s="45">
        <v>0</v>
      </c>
      <c r="AB7" s="38">
        <v>0</v>
      </c>
      <c r="AC7" s="38">
        <v>0</v>
      </c>
      <c r="AD7" s="38">
        <v>0</v>
      </c>
      <c r="AE7" s="38">
        <v>0</v>
      </c>
      <c r="AF7" s="38">
        <v>0</v>
      </c>
      <c r="AG7" s="38">
        <v>0</v>
      </c>
      <c r="AH7" s="29"/>
      <c r="AI7" s="45">
        <v>872240.60349727771</v>
      </c>
      <c r="AJ7" s="45">
        <v>1797628.2762787391</v>
      </c>
      <c r="AK7" s="45">
        <v>2788108.9228539998</v>
      </c>
      <c r="AL7" s="45">
        <v>3809284.7667389996</v>
      </c>
      <c r="AM7" s="45">
        <v>1110870.8203060103</v>
      </c>
      <c r="AN7" s="45">
        <v>2200797.786353</v>
      </c>
      <c r="AO7" s="45">
        <v>3382851.3014479997</v>
      </c>
      <c r="AP7" s="45">
        <v>4595512.8720480008</v>
      </c>
      <c r="AQ7" s="45">
        <v>1336436.4055899999</v>
      </c>
      <c r="AR7" s="45">
        <v>2799403.9395309999</v>
      </c>
      <c r="AS7" s="45">
        <v>4534934.2554230001</v>
      </c>
      <c r="AT7" s="45">
        <v>5992951.6598540004</v>
      </c>
      <c r="AU7" s="45">
        <v>0</v>
      </c>
      <c r="AV7" s="45">
        <v>0</v>
      </c>
      <c r="AW7" s="45">
        <v>0</v>
      </c>
      <c r="AX7" s="45">
        <v>0</v>
      </c>
      <c r="AY7" s="45">
        <v>0</v>
      </c>
      <c r="AZ7" s="45">
        <v>0</v>
      </c>
      <c r="BA7" s="45">
        <v>0</v>
      </c>
      <c r="BB7" s="45">
        <v>0</v>
      </c>
      <c r="BC7" s="45">
        <v>0</v>
      </c>
      <c r="BD7" s="45">
        <v>0</v>
      </c>
      <c r="BE7" s="45">
        <v>0</v>
      </c>
      <c r="BF7" s="45">
        <v>0</v>
      </c>
      <c r="BG7" s="38">
        <v>0</v>
      </c>
      <c r="BH7" s="38">
        <v>0</v>
      </c>
      <c r="BI7" s="38">
        <v>0</v>
      </c>
      <c r="BJ7" s="38">
        <v>0</v>
      </c>
      <c r="BK7" s="38">
        <v>0</v>
      </c>
      <c r="BL7" s="38">
        <v>0</v>
      </c>
      <c r="BM7" s="49"/>
    </row>
    <row r="8" spans="1:65">
      <c r="A8" s="34" t="s">
        <v>134</v>
      </c>
      <c r="B8" s="30" t="s">
        <v>578</v>
      </c>
      <c r="C8" s="28" t="s">
        <v>21</v>
      </c>
      <c r="D8" s="45">
        <v>3903395.4871392506</v>
      </c>
      <c r="E8" s="45">
        <v>4372878.1534666922</v>
      </c>
      <c r="F8" s="45">
        <v>4506307.2690276755</v>
      </c>
      <c r="G8" s="45">
        <v>4978017.2937913761</v>
      </c>
      <c r="H8" s="45">
        <v>4445889.9505821057</v>
      </c>
      <c r="I8" s="45">
        <v>4629172.032510628</v>
      </c>
      <c r="J8" s="45">
        <v>4879186.4317367785</v>
      </c>
      <c r="K8" s="45">
        <v>5382884.7394800782</v>
      </c>
      <c r="L8" s="45">
        <v>4761278.6272599837</v>
      </c>
      <c r="M8" s="45">
        <v>5228310.9169989107</v>
      </c>
      <c r="N8" s="45">
        <v>5865459.9662135094</v>
      </c>
      <c r="O8" s="45">
        <v>6589953.6074877009</v>
      </c>
      <c r="P8" s="45">
        <v>5753707.9100834429</v>
      </c>
      <c r="Q8" s="45">
        <v>4882621.7949999999</v>
      </c>
      <c r="R8" s="45">
        <v>6982939.8051473983</v>
      </c>
      <c r="S8" s="45">
        <v>12212550.297582801</v>
      </c>
      <c r="T8" s="45">
        <v>4726130.2869999995</v>
      </c>
      <c r="U8" s="45">
        <v>5348415.9980000006</v>
      </c>
      <c r="V8" s="45">
        <v>5675283.9100000001</v>
      </c>
      <c r="W8" s="45">
        <v>6305342.9279999994</v>
      </c>
      <c r="X8" s="45">
        <v>5026441</v>
      </c>
      <c r="Y8" s="45">
        <v>5957455</v>
      </c>
      <c r="Z8" s="45">
        <v>6056224</v>
      </c>
      <c r="AA8" s="45">
        <v>6875948</v>
      </c>
      <c r="AB8" s="38">
        <v>5570109</v>
      </c>
      <c r="AC8" s="38">
        <v>5978230</v>
      </c>
      <c r="AD8" s="38">
        <v>6274431</v>
      </c>
      <c r="AE8" s="38">
        <v>6338019</v>
      </c>
      <c r="AF8" s="38">
        <v>5612540</v>
      </c>
      <c r="AG8" s="38">
        <v>5924294</v>
      </c>
      <c r="AH8" s="29"/>
      <c r="AI8" s="45">
        <v>3903395.4871392506</v>
      </c>
      <c r="AJ8" s="45">
        <v>8276273.6406059423</v>
      </c>
      <c r="AK8" s="45">
        <v>12782580.909633618</v>
      </c>
      <c r="AL8" s="45">
        <v>17760598.203424994</v>
      </c>
      <c r="AM8" s="45">
        <v>4445889.9505821085</v>
      </c>
      <c r="AN8" s="45">
        <v>9075061.9830927365</v>
      </c>
      <c r="AO8" s="45">
        <v>13954248.414829515</v>
      </c>
      <c r="AP8" s="45">
        <v>19337133.154309593</v>
      </c>
      <c r="AQ8" s="45">
        <v>4763917.1140329828</v>
      </c>
      <c r="AR8" s="45">
        <v>9982537.0265178904</v>
      </c>
      <c r="AS8" s="45">
        <v>15847996.9927314</v>
      </c>
      <c r="AT8" s="45">
        <v>22437950.600219101</v>
      </c>
      <c r="AU8" s="45">
        <v>3949659.0460000001</v>
      </c>
      <c r="AV8" s="45">
        <v>8832280.841</v>
      </c>
      <c r="AW8" s="45">
        <v>12487440.028000001</v>
      </c>
      <c r="AX8" s="45">
        <v>22133589.837000001</v>
      </c>
      <c r="AY8" s="45">
        <v>4726130.2869999995</v>
      </c>
      <c r="AZ8" s="45">
        <v>10074546.285</v>
      </c>
      <c r="BA8" s="45">
        <v>15749830.195</v>
      </c>
      <c r="BB8" s="45">
        <v>22055173.123</v>
      </c>
      <c r="BC8" s="45">
        <v>5026441</v>
      </c>
      <c r="BD8" s="45">
        <v>10983896</v>
      </c>
      <c r="BE8" s="45">
        <v>17040120</v>
      </c>
      <c r="BF8" s="45">
        <v>23916068</v>
      </c>
      <c r="BG8" s="38">
        <v>5570109</v>
      </c>
      <c r="BH8" s="38">
        <v>11548339</v>
      </c>
      <c r="BI8" s="38">
        <v>17822770</v>
      </c>
      <c r="BJ8" s="38">
        <v>24160789</v>
      </c>
      <c r="BK8" s="38">
        <v>5612540</v>
      </c>
      <c r="BL8" s="38">
        <v>11536834</v>
      </c>
      <c r="BM8" s="49"/>
    </row>
    <row r="9" spans="1:65">
      <c r="A9" s="34" t="s">
        <v>135</v>
      </c>
      <c r="B9" s="30" t="s">
        <v>579</v>
      </c>
      <c r="C9" s="28" t="s">
        <v>580</v>
      </c>
      <c r="D9" s="45">
        <v>-549854.55395895604</v>
      </c>
      <c r="E9" s="45">
        <v>-600139.66400979378</v>
      </c>
      <c r="F9" s="45">
        <v>-673187.78309787461</v>
      </c>
      <c r="G9" s="45">
        <v>-914319.91416106862</v>
      </c>
      <c r="H9" s="45">
        <v>-608863.92977786181</v>
      </c>
      <c r="I9" s="45">
        <v>-891416.84896101512</v>
      </c>
      <c r="J9" s="45">
        <v>-913212.6841477009</v>
      </c>
      <c r="K9" s="45">
        <v>-935168.94012263604</v>
      </c>
      <c r="L9" s="45">
        <v>-680062.80546953855</v>
      </c>
      <c r="M9" s="45">
        <v>-923074.98649918207</v>
      </c>
      <c r="N9" s="45">
        <v>-920764.76606500987</v>
      </c>
      <c r="O9" s="45">
        <v>-1390015.1317433901</v>
      </c>
      <c r="P9" s="45">
        <v>-649963.76014839346</v>
      </c>
      <c r="Q9" s="45">
        <v>-1086080.4069999999</v>
      </c>
      <c r="R9" s="45">
        <v>-1106711.6496896299</v>
      </c>
      <c r="S9" s="45">
        <v>-1428030.8858459904</v>
      </c>
      <c r="T9" s="45">
        <v>-818729.61899999995</v>
      </c>
      <c r="U9" s="45">
        <v>-1357234.997</v>
      </c>
      <c r="V9" s="45">
        <v>-1270982.7290000003</v>
      </c>
      <c r="W9" s="45">
        <v>-1289937.9959999998</v>
      </c>
      <c r="X9" s="45">
        <v>-699418</v>
      </c>
      <c r="Y9" s="45">
        <v>-1136885</v>
      </c>
      <c r="Z9" s="45">
        <v>-991374</v>
      </c>
      <c r="AA9" s="45">
        <v>-1352768</v>
      </c>
      <c r="AB9" s="38">
        <v>-898439</v>
      </c>
      <c r="AC9" s="38">
        <v>-1235698</v>
      </c>
      <c r="AD9" s="38">
        <v>-1183464</v>
      </c>
      <c r="AE9" s="38">
        <v>-1184693</v>
      </c>
      <c r="AF9" s="38">
        <v>-882663</v>
      </c>
      <c r="AG9" s="38">
        <v>-981061</v>
      </c>
      <c r="AH9" s="29"/>
      <c r="AI9" s="45">
        <v>-549854.55395895604</v>
      </c>
      <c r="AJ9" s="45">
        <v>-1149994.2179687498</v>
      </c>
      <c r="AK9" s="45">
        <v>-1823182.0010666244</v>
      </c>
      <c r="AL9" s="45">
        <v>-2737501.915227693</v>
      </c>
      <c r="AM9" s="45">
        <v>-608863.92977786192</v>
      </c>
      <c r="AN9" s="45">
        <v>-1500280.778738877</v>
      </c>
      <c r="AO9" s="45">
        <v>-2413493.4628865779</v>
      </c>
      <c r="AP9" s="45">
        <v>-3348662.403009214</v>
      </c>
      <c r="AQ9" s="45">
        <v>-680062.80546953855</v>
      </c>
      <c r="AR9" s="45">
        <v>-1597631.9777047201</v>
      </c>
      <c r="AS9" s="45">
        <v>-2518396.74376973</v>
      </c>
      <c r="AT9" s="45">
        <v>-3908411.8755131201</v>
      </c>
      <c r="AU9" s="45">
        <v>-649963.76</v>
      </c>
      <c r="AV9" s="45">
        <v>-1736044.1669999999</v>
      </c>
      <c r="AW9" s="45">
        <v>-2636285.2480000001</v>
      </c>
      <c r="AX9" s="45">
        <v>-3956158.37</v>
      </c>
      <c r="AY9" s="45">
        <v>-818729.61899999995</v>
      </c>
      <c r="AZ9" s="45">
        <v>-2175964.6159999999</v>
      </c>
      <c r="BA9" s="45">
        <v>-3446947.3450000002</v>
      </c>
      <c r="BB9" s="45">
        <v>-4736885.341</v>
      </c>
      <c r="BC9" s="45">
        <v>-699418</v>
      </c>
      <c r="BD9" s="45">
        <v>-1836303</v>
      </c>
      <c r="BE9" s="45">
        <v>-2827677</v>
      </c>
      <c r="BF9" s="45">
        <v>-4180445</v>
      </c>
      <c r="BG9" s="38">
        <v>-898439</v>
      </c>
      <c r="BH9" s="38">
        <v>-2134137</v>
      </c>
      <c r="BI9" s="38">
        <v>-3317601</v>
      </c>
      <c r="BJ9" s="38">
        <v>-4502294</v>
      </c>
      <c r="BK9" s="38">
        <v>-882663</v>
      </c>
      <c r="BL9" s="38">
        <v>-1863724</v>
      </c>
      <c r="BM9" s="49"/>
    </row>
    <row r="10" spans="1:65" s="35" customFormat="1">
      <c r="A10" s="74"/>
      <c r="B10" s="73" t="s">
        <v>581</v>
      </c>
      <c r="C10" s="105" t="s">
        <v>582</v>
      </c>
      <c r="D10" s="80">
        <v>3353540.9331802945</v>
      </c>
      <c r="E10" s="80">
        <v>3772738.4894568971</v>
      </c>
      <c r="F10" s="80">
        <v>3833119.4859298011</v>
      </c>
      <c r="G10" s="80">
        <v>4063697.3796303123</v>
      </c>
      <c r="H10" s="80">
        <v>3837026.0208042469</v>
      </c>
      <c r="I10" s="80">
        <v>3737755.1835496132</v>
      </c>
      <c r="J10" s="80">
        <v>3965973.7475890778</v>
      </c>
      <c r="K10" s="80">
        <v>4447715.7993574422</v>
      </c>
      <c r="L10" s="80">
        <v>4081215.8217904447</v>
      </c>
      <c r="M10" s="80">
        <v>4305235.9304997399</v>
      </c>
      <c r="N10" s="80">
        <v>4944695.2001484195</v>
      </c>
      <c r="O10" s="80">
        <v>5199938.475744402</v>
      </c>
      <c r="P10" s="80">
        <v>5103744.149935049</v>
      </c>
      <c r="Q10" s="80">
        <v>3796541.3880000003</v>
      </c>
      <c r="R10" s="80">
        <v>5876228.1554576997</v>
      </c>
      <c r="S10" s="80">
        <v>10784519.411736801</v>
      </c>
      <c r="T10" s="80">
        <v>3907400.6679999996</v>
      </c>
      <c r="U10" s="80">
        <v>3991181.0010000002</v>
      </c>
      <c r="V10" s="80">
        <v>4404301.1809999999</v>
      </c>
      <c r="W10" s="80">
        <v>5015404.9319999982</v>
      </c>
      <c r="X10" s="80">
        <v>4327023</v>
      </c>
      <c r="Y10" s="80">
        <v>4820570</v>
      </c>
      <c r="Z10" s="80">
        <v>5064850</v>
      </c>
      <c r="AA10" s="80">
        <v>5523180</v>
      </c>
      <c r="AB10" s="77">
        <v>4671670</v>
      </c>
      <c r="AC10" s="77">
        <v>4742532</v>
      </c>
      <c r="AD10" s="77">
        <v>5090967</v>
      </c>
      <c r="AE10" s="77">
        <v>5153326</v>
      </c>
      <c r="AF10" s="77">
        <v>4729877</v>
      </c>
      <c r="AG10" s="77">
        <v>4943233</v>
      </c>
      <c r="AH10" s="29"/>
      <c r="AI10" s="80">
        <v>3353540.9331802945</v>
      </c>
      <c r="AJ10" s="80">
        <v>7126279.4226371916</v>
      </c>
      <c r="AK10" s="80">
        <v>10959398.908566993</v>
      </c>
      <c r="AL10" s="80">
        <v>15023096.288197305</v>
      </c>
      <c r="AM10" s="80">
        <v>3837026.0208042464</v>
      </c>
      <c r="AN10" s="80">
        <v>7574781.2043538596</v>
      </c>
      <c r="AO10" s="80">
        <v>11540754.951942937</v>
      </c>
      <c r="AP10" s="80">
        <v>15988470.75130038</v>
      </c>
      <c r="AQ10" s="80">
        <v>4083854.3085634443</v>
      </c>
      <c r="AR10" s="80">
        <v>8384905.0488131801</v>
      </c>
      <c r="AS10" s="80">
        <v>13329600.2489616</v>
      </c>
      <c r="AT10" s="80">
        <v>18529538.724706002</v>
      </c>
      <c r="AU10" s="80">
        <v>3299695.2860000003</v>
      </c>
      <c r="AV10" s="80">
        <v>7096236.6740000006</v>
      </c>
      <c r="AW10" s="80">
        <v>9851154.7800000012</v>
      </c>
      <c r="AX10" s="80">
        <v>18177431.467</v>
      </c>
      <c r="AY10" s="80">
        <v>3907400.6679999996</v>
      </c>
      <c r="AZ10" s="80">
        <v>7898581.6689999998</v>
      </c>
      <c r="BA10" s="80">
        <v>12302882.85</v>
      </c>
      <c r="BB10" s="80">
        <v>17318287.781999998</v>
      </c>
      <c r="BC10" s="80">
        <v>4327023</v>
      </c>
      <c r="BD10" s="80">
        <v>9147593</v>
      </c>
      <c r="BE10" s="80">
        <v>14212443</v>
      </c>
      <c r="BF10" s="80">
        <v>19735623</v>
      </c>
      <c r="BG10" s="77">
        <v>4671670</v>
      </c>
      <c r="BH10" s="77">
        <v>9414202</v>
      </c>
      <c r="BI10" s="77">
        <v>14505169</v>
      </c>
      <c r="BJ10" s="77">
        <v>19658495</v>
      </c>
      <c r="BK10" s="77">
        <v>4729877</v>
      </c>
      <c r="BL10" s="77">
        <v>9673110</v>
      </c>
      <c r="BM10" s="49"/>
    </row>
    <row r="11" spans="1:65">
      <c r="A11" s="34" t="s">
        <v>137</v>
      </c>
      <c r="B11" s="30" t="s">
        <v>583</v>
      </c>
      <c r="C11" s="28" t="s">
        <v>27</v>
      </c>
      <c r="D11" s="45">
        <v>40249.571452295793</v>
      </c>
      <c r="E11" s="45">
        <v>-134727.42745436585</v>
      </c>
      <c r="F11" s="45">
        <v>-145441.22044956352</v>
      </c>
      <c r="G11" s="45">
        <v>-56349.539069064427</v>
      </c>
      <c r="H11" s="45">
        <v>319222.04595171101</v>
      </c>
      <c r="I11" s="45">
        <v>-172292.89083885236</v>
      </c>
      <c r="J11" s="45">
        <v>-77868.580470204193</v>
      </c>
      <c r="K11" s="45">
        <v>-516212.0544522843</v>
      </c>
      <c r="L11" s="45">
        <v>12878.219532894174</v>
      </c>
      <c r="M11" s="45">
        <v>59392.471108379905</v>
      </c>
      <c r="N11" s="45">
        <v>-262590.13407487888</v>
      </c>
      <c r="O11" s="45">
        <v>-724477.22019783303</v>
      </c>
      <c r="P11" s="45">
        <v>276998.68458199967</v>
      </c>
      <c r="Q11" s="45">
        <v>-371353.92</v>
      </c>
      <c r="R11" s="45">
        <v>-112817.3358943589</v>
      </c>
      <c r="S11" s="45">
        <v>-4950845.6002672799</v>
      </c>
      <c r="T11" s="45">
        <v>-390782.02799999999</v>
      </c>
      <c r="U11" s="45">
        <v>-484206.95899999997</v>
      </c>
      <c r="V11" s="45">
        <v>-956761.43299999996</v>
      </c>
      <c r="W11" s="45">
        <v>-1772013.2549999999</v>
      </c>
      <c r="X11" s="45">
        <v>-1103310</v>
      </c>
      <c r="Y11" s="45">
        <v>-506692</v>
      </c>
      <c r="Z11" s="45">
        <v>-981177</v>
      </c>
      <c r="AA11" s="45">
        <v>-1617452</v>
      </c>
      <c r="AB11" s="38">
        <v>-610026</v>
      </c>
      <c r="AC11" s="38">
        <v>-720460</v>
      </c>
      <c r="AD11" s="38">
        <v>-965135</v>
      </c>
      <c r="AE11" s="38">
        <v>-2749477</v>
      </c>
      <c r="AF11" s="38">
        <v>-547287</v>
      </c>
      <c r="AG11" s="38">
        <v>-918633</v>
      </c>
      <c r="AH11" s="29"/>
      <c r="AI11" s="45">
        <v>40249.571452295793</v>
      </c>
      <c r="AJ11" s="45">
        <v>-94477.856002070068</v>
      </c>
      <c r="AK11" s="45">
        <v>-239919.07645163359</v>
      </c>
      <c r="AL11" s="45">
        <v>-296268.61552069802</v>
      </c>
      <c r="AM11" s="45">
        <v>319222.04595171084</v>
      </c>
      <c r="AN11" s="45">
        <v>146929.15511285848</v>
      </c>
      <c r="AO11" s="45">
        <v>69060.57464265429</v>
      </c>
      <c r="AP11" s="45">
        <v>-447151.47980963002</v>
      </c>
      <c r="AQ11" s="45">
        <v>12683.045254290282</v>
      </c>
      <c r="AR11" s="45">
        <v>73169.752985670202</v>
      </c>
      <c r="AS11" s="45">
        <v>-189420.381089209</v>
      </c>
      <c r="AT11" s="45">
        <v>-913897.60128704202</v>
      </c>
      <c r="AU11" s="45">
        <v>276998.685</v>
      </c>
      <c r="AV11" s="45">
        <v>-94355.235000000001</v>
      </c>
      <c r="AW11" s="45">
        <v>-89612.803</v>
      </c>
      <c r="AX11" s="45">
        <v>-4949852.7359999996</v>
      </c>
      <c r="AY11" s="45">
        <v>-390782.02799999999</v>
      </c>
      <c r="AZ11" s="45">
        <v>-874988.98699999996</v>
      </c>
      <c r="BA11" s="45">
        <v>-1831750.42</v>
      </c>
      <c r="BB11" s="45">
        <v>-3603763.6749999998</v>
      </c>
      <c r="BC11" s="45">
        <v>-1103310</v>
      </c>
      <c r="BD11" s="45">
        <v>-1610002</v>
      </c>
      <c r="BE11" s="45">
        <v>-2591179</v>
      </c>
      <c r="BF11" s="45">
        <v>-4208631</v>
      </c>
      <c r="BG11" s="38">
        <v>-610026</v>
      </c>
      <c r="BH11" s="38">
        <v>-1330486</v>
      </c>
      <c r="BI11" s="38">
        <v>-2295621</v>
      </c>
      <c r="BJ11" s="38">
        <v>-5045098</v>
      </c>
      <c r="BK11" s="38">
        <v>-547287</v>
      </c>
      <c r="BL11" s="38">
        <v>-1465920</v>
      </c>
      <c r="BM11" s="49"/>
    </row>
    <row r="12" spans="1:65" s="35" customFormat="1">
      <c r="A12" s="74"/>
      <c r="B12" s="73" t="s">
        <v>584</v>
      </c>
      <c r="C12" s="105" t="s">
        <v>29</v>
      </c>
      <c r="D12" s="80">
        <v>3393790.5046325899</v>
      </c>
      <c r="E12" s="80">
        <v>3638011.0620025317</v>
      </c>
      <c r="F12" s="80">
        <v>3687678.265480238</v>
      </c>
      <c r="G12" s="80">
        <v>4007347.8405612465</v>
      </c>
      <c r="H12" s="80">
        <v>4156248.0667559565</v>
      </c>
      <c r="I12" s="80">
        <v>3565462.2927107611</v>
      </c>
      <c r="J12" s="80">
        <v>3888105.1671188734</v>
      </c>
      <c r="K12" s="80">
        <v>3931503.7449051589</v>
      </c>
      <c r="L12" s="80">
        <v>4094094.0413233391</v>
      </c>
      <c r="M12" s="80">
        <v>4364628.4016081104</v>
      </c>
      <c r="N12" s="80">
        <v>4682105.0660735499</v>
      </c>
      <c r="O12" s="80">
        <v>4475461.2555465009</v>
      </c>
      <c r="P12" s="80">
        <v>5380742.8345170487</v>
      </c>
      <c r="Q12" s="80">
        <v>3425187.4679999999</v>
      </c>
      <c r="R12" s="80">
        <v>5763410.8195633013</v>
      </c>
      <c r="S12" s="80">
        <v>5833673.8114695977</v>
      </c>
      <c r="T12" s="80">
        <v>3516618.6399999997</v>
      </c>
      <c r="U12" s="80">
        <v>3506974.0420000004</v>
      </c>
      <c r="V12" s="80">
        <v>3447539.7479999997</v>
      </c>
      <c r="W12" s="80">
        <v>3243391.6769999973</v>
      </c>
      <c r="X12" s="80">
        <v>3223713</v>
      </c>
      <c r="Y12" s="80">
        <v>4313878</v>
      </c>
      <c r="Z12" s="80">
        <v>4083673</v>
      </c>
      <c r="AA12" s="80">
        <v>3905728</v>
      </c>
      <c r="AB12" s="77">
        <v>4061644</v>
      </c>
      <c r="AC12" s="77">
        <v>4022072</v>
      </c>
      <c r="AD12" s="77">
        <v>4125832</v>
      </c>
      <c r="AE12" s="77">
        <v>2403849</v>
      </c>
      <c r="AF12" s="77">
        <v>4182590</v>
      </c>
      <c r="AG12" s="77">
        <v>4024600</v>
      </c>
      <c r="AH12" s="29"/>
      <c r="AI12" s="80">
        <v>3393790.5046325899</v>
      </c>
      <c r="AJ12" s="80">
        <v>7031801.5666351216</v>
      </c>
      <c r="AK12" s="80">
        <v>10719479.83211536</v>
      </c>
      <c r="AL12" s="80">
        <v>14726827.672676606</v>
      </c>
      <c r="AM12" s="80">
        <v>4156248.0667559574</v>
      </c>
      <c r="AN12" s="80">
        <v>7721710.3594667185</v>
      </c>
      <c r="AO12" s="80">
        <v>11609815.526585592</v>
      </c>
      <c r="AP12" s="80">
        <v>15541319.271490751</v>
      </c>
      <c r="AQ12" s="80">
        <v>4096537.3538177344</v>
      </c>
      <c r="AR12" s="80">
        <v>8458074.8017988503</v>
      </c>
      <c r="AS12" s="80">
        <v>13140179.8678724</v>
      </c>
      <c r="AT12" s="80">
        <v>17615641.123418901</v>
      </c>
      <c r="AU12" s="80">
        <v>3576693.9710000004</v>
      </c>
      <c r="AV12" s="80">
        <v>7001881.4390000002</v>
      </c>
      <c r="AW12" s="80">
        <v>9761541.9770000018</v>
      </c>
      <c r="AX12" s="80">
        <v>13227578.731000001</v>
      </c>
      <c r="AY12" s="80">
        <v>3516618.6399999997</v>
      </c>
      <c r="AZ12" s="80">
        <v>7023592.682</v>
      </c>
      <c r="BA12" s="80">
        <v>10471132.43</v>
      </c>
      <c r="BB12" s="80">
        <v>13714524.106999997</v>
      </c>
      <c r="BC12" s="80">
        <v>3223713</v>
      </c>
      <c r="BD12" s="80">
        <v>7537591</v>
      </c>
      <c r="BE12" s="80">
        <v>11621264</v>
      </c>
      <c r="BF12" s="80">
        <v>15526992</v>
      </c>
      <c r="BG12" s="77">
        <v>4061644</v>
      </c>
      <c r="BH12" s="77">
        <v>8083716</v>
      </c>
      <c r="BI12" s="77">
        <v>12209548</v>
      </c>
      <c r="BJ12" s="77">
        <v>14613397</v>
      </c>
      <c r="BK12" s="77">
        <v>4182590</v>
      </c>
      <c r="BL12" s="77">
        <v>8207190</v>
      </c>
      <c r="BM12" s="49"/>
    </row>
    <row r="13" spans="1:65">
      <c r="A13" s="34" t="s">
        <v>585</v>
      </c>
      <c r="B13" s="30" t="s">
        <v>586</v>
      </c>
      <c r="C13" s="28" t="s">
        <v>665</v>
      </c>
      <c r="D13" s="45">
        <v>206244.35452774179</v>
      </c>
      <c r="E13" s="45">
        <v>201839.14942359802</v>
      </c>
      <c r="F13" s="45">
        <v>296830.83026929392</v>
      </c>
      <c r="G13" s="45">
        <v>219935.18738959765</v>
      </c>
      <c r="H13" s="45">
        <v>415331.40629661299</v>
      </c>
      <c r="I13" s="45">
        <v>158256.78650684643</v>
      </c>
      <c r="J13" s="45">
        <v>156501.90653365268</v>
      </c>
      <c r="K13" s="45">
        <v>-20814.353365667397</v>
      </c>
      <c r="L13" s="45">
        <v>248803.88313852274</v>
      </c>
      <c r="M13" s="45">
        <v>244031.59906165701</v>
      </c>
      <c r="N13" s="45">
        <v>435888.904010417</v>
      </c>
      <c r="O13" s="45">
        <v>345023.85643690999</v>
      </c>
      <c r="P13" s="45">
        <v>195717.87722845352</v>
      </c>
      <c r="Q13" s="45">
        <v>782204.93799999997</v>
      </c>
      <c r="R13" s="45">
        <v>474852.41181619104</v>
      </c>
      <c r="S13" s="45">
        <v>329929.55571016995</v>
      </c>
      <c r="T13" s="45">
        <v>691695.25699999998</v>
      </c>
      <c r="U13" s="45">
        <v>785103.55499999993</v>
      </c>
      <c r="V13" s="45">
        <v>764020.54700000025</v>
      </c>
      <c r="W13" s="45">
        <v>781239.06199999992</v>
      </c>
      <c r="X13" s="45">
        <v>921057</v>
      </c>
      <c r="Y13" s="45">
        <v>738473</v>
      </c>
      <c r="Z13" s="45">
        <v>569542</v>
      </c>
      <c r="AA13" s="45">
        <v>960538</v>
      </c>
      <c r="AB13" s="38">
        <v>811983</v>
      </c>
      <c r="AC13" s="38">
        <v>853802</v>
      </c>
      <c r="AD13" s="38">
        <v>672628</v>
      </c>
      <c r="AE13" s="38">
        <v>2212338</v>
      </c>
      <c r="AF13" s="38">
        <v>1041571</v>
      </c>
      <c r="AG13" s="38">
        <v>1114631</v>
      </c>
      <c r="AH13" s="29"/>
      <c r="AI13" s="45">
        <v>206244.35452774179</v>
      </c>
      <c r="AJ13" s="45">
        <v>408083.50395133981</v>
      </c>
      <c r="AK13" s="45">
        <v>704914.33422063373</v>
      </c>
      <c r="AL13" s="45">
        <v>924849.52161023137</v>
      </c>
      <c r="AM13" s="45">
        <v>415331.40629661339</v>
      </c>
      <c r="AN13" s="45">
        <v>573588.19280345982</v>
      </c>
      <c r="AO13" s="45">
        <v>730090.09933711251</v>
      </c>
      <c r="AP13" s="45">
        <v>709275.74597144511</v>
      </c>
      <c r="AQ13" s="45">
        <v>233211.04728457512</v>
      </c>
      <c r="AR13" s="45">
        <v>467117.36486403301</v>
      </c>
      <c r="AS13" s="45">
        <v>903006.26887445</v>
      </c>
      <c r="AT13" s="45">
        <v>1248030.12531136</v>
      </c>
      <c r="AU13" s="45">
        <v>195353.01699999999</v>
      </c>
      <c r="AV13" s="45">
        <v>977557.95499999996</v>
      </c>
      <c r="AW13" s="45">
        <v>1437996.01</v>
      </c>
      <c r="AX13" s="45">
        <v>1863661.9879999999</v>
      </c>
      <c r="AY13" s="45">
        <v>691695.25699999998</v>
      </c>
      <c r="AZ13" s="45">
        <v>1476798.8119999999</v>
      </c>
      <c r="BA13" s="45">
        <v>2240819.3590000002</v>
      </c>
      <c r="BB13" s="45">
        <v>3022058.4210000001</v>
      </c>
      <c r="BC13" s="45">
        <v>921057</v>
      </c>
      <c r="BD13" s="45">
        <v>1659530</v>
      </c>
      <c r="BE13" s="45">
        <v>2229072</v>
      </c>
      <c r="BF13" s="45">
        <v>3189610</v>
      </c>
      <c r="BG13" s="38">
        <v>811983</v>
      </c>
      <c r="BH13" s="38">
        <v>1665785</v>
      </c>
      <c r="BI13" s="38">
        <v>2338413</v>
      </c>
      <c r="BJ13" s="38">
        <v>4550751</v>
      </c>
      <c r="BK13" s="38">
        <v>1041571</v>
      </c>
      <c r="BL13" s="38">
        <v>2156202</v>
      </c>
      <c r="BM13" s="49"/>
    </row>
    <row r="14" spans="1:65">
      <c r="A14" s="34" t="s">
        <v>588</v>
      </c>
      <c r="B14" s="30" t="s">
        <v>589</v>
      </c>
      <c r="C14" s="28" t="s">
        <v>590</v>
      </c>
      <c r="D14" s="45">
        <v>382483.57474909874</v>
      </c>
      <c r="E14" s="45">
        <v>244493.48546341632</v>
      </c>
      <c r="F14" s="45">
        <v>148160.26939563802</v>
      </c>
      <c r="G14" s="45">
        <v>182727.76162489923</v>
      </c>
      <c r="H14" s="45">
        <v>-616770.37481758848</v>
      </c>
      <c r="I14" s="45">
        <v>730797.37614200381</v>
      </c>
      <c r="J14" s="45">
        <v>249334.50007996004</v>
      </c>
      <c r="K14" s="45">
        <v>464510.53568120376</v>
      </c>
      <c r="L14" s="45">
        <v>31288.349663896042</v>
      </c>
      <c r="M14" s="45">
        <v>150420.72727354421</v>
      </c>
      <c r="N14" s="45">
        <v>162621.731760319</v>
      </c>
      <c r="O14" s="45">
        <v>204130.12693493697</v>
      </c>
      <c r="P14" s="45">
        <v>-196814.10634906651</v>
      </c>
      <c r="Q14" s="45">
        <v>-32500.896999999997</v>
      </c>
      <c r="R14" s="45">
        <v>-15286.758649389987</v>
      </c>
      <c r="S14" s="45">
        <v>536704.46834876901</v>
      </c>
      <c r="T14" s="45">
        <v>456596.473</v>
      </c>
      <c r="U14" s="45">
        <v>422920.92200000002</v>
      </c>
      <c r="V14" s="45">
        <v>41379.89599999995</v>
      </c>
      <c r="W14" s="45">
        <v>748325.25699999998</v>
      </c>
      <c r="X14" s="45">
        <v>413716</v>
      </c>
      <c r="Y14" s="45">
        <v>174861</v>
      </c>
      <c r="Z14" s="45">
        <v>595144</v>
      </c>
      <c r="AA14" s="45">
        <v>-3396</v>
      </c>
      <c r="AB14" s="38">
        <v>-93449</v>
      </c>
      <c r="AC14" s="38">
        <v>302476</v>
      </c>
      <c r="AD14" s="38">
        <v>921056</v>
      </c>
      <c r="AE14" s="38">
        <v>89463</v>
      </c>
      <c r="AF14" s="38">
        <v>125949</v>
      </c>
      <c r="AG14" s="38">
        <v>1268648</v>
      </c>
      <c r="AH14" s="29"/>
      <c r="AI14" s="45">
        <v>382483.57474909874</v>
      </c>
      <c r="AJ14" s="45">
        <v>626977.06021251506</v>
      </c>
      <c r="AK14" s="45">
        <v>775137.32960815309</v>
      </c>
      <c r="AL14" s="45">
        <v>957865.09123305231</v>
      </c>
      <c r="AM14" s="45">
        <v>-616770.37481758848</v>
      </c>
      <c r="AN14" s="45">
        <v>114027.00132441534</v>
      </c>
      <c r="AO14" s="45">
        <v>363361.50140437536</v>
      </c>
      <c r="AP14" s="45">
        <v>827872.03708557913</v>
      </c>
      <c r="AQ14" s="45">
        <v>22452.843088278678</v>
      </c>
      <c r="AR14" s="45">
        <v>177575.595252022</v>
      </c>
      <c r="AS14" s="45">
        <v>340197.327012341</v>
      </c>
      <c r="AT14" s="45">
        <v>544327.45394727797</v>
      </c>
      <c r="AU14" s="45">
        <v>-174688.272</v>
      </c>
      <c r="AV14" s="45">
        <v>-207189.16899999999</v>
      </c>
      <c r="AW14" s="45">
        <v>-562325.43299999996</v>
      </c>
      <c r="AX14" s="45">
        <v>-124335.492</v>
      </c>
      <c r="AY14" s="45">
        <v>456596.473</v>
      </c>
      <c r="AZ14" s="45">
        <v>879517.39500000002</v>
      </c>
      <c r="BA14" s="45">
        <v>920897.29099999997</v>
      </c>
      <c r="BB14" s="45">
        <v>1669222.548</v>
      </c>
      <c r="BC14" s="45">
        <v>413716</v>
      </c>
      <c r="BD14" s="45">
        <v>588577</v>
      </c>
      <c r="BE14" s="45">
        <v>1183721</v>
      </c>
      <c r="BF14" s="45">
        <v>1180325</v>
      </c>
      <c r="BG14" s="38">
        <v>-93449</v>
      </c>
      <c r="BH14" s="38">
        <v>209027</v>
      </c>
      <c r="BI14" s="38">
        <v>1130083</v>
      </c>
      <c r="BJ14" s="38">
        <v>1219546</v>
      </c>
      <c r="BK14" s="38">
        <v>125949</v>
      </c>
      <c r="BL14" s="38">
        <v>1394597</v>
      </c>
      <c r="BM14" s="49"/>
    </row>
    <row r="15" spans="1:65">
      <c r="A15" s="34" t="s">
        <v>591</v>
      </c>
      <c r="B15" s="30" t="s">
        <v>592</v>
      </c>
      <c r="C15" s="28" t="s">
        <v>593</v>
      </c>
      <c r="D15" s="45">
        <v>653022.26399143937</v>
      </c>
      <c r="E15" s="45">
        <v>679870.20952733501</v>
      </c>
      <c r="F15" s="45">
        <v>686715.25235071732</v>
      </c>
      <c r="G15" s="45">
        <v>712480.4979572501</v>
      </c>
      <c r="H15" s="45">
        <v>694873.79651326232</v>
      </c>
      <c r="I15" s="45">
        <v>659216.32027523604</v>
      </c>
      <c r="J15" s="45">
        <v>725027.36938826088</v>
      </c>
      <c r="K15" s="45">
        <v>768028.90483332518</v>
      </c>
      <c r="L15" s="45">
        <v>759722.04920798435</v>
      </c>
      <c r="M15" s="45">
        <v>805505.90207857708</v>
      </c>
      <c r="N15" s="45">
        <v>833431.75160092977</v>
      </c>
      <c r="O15" s="45">
        <v>841861.95961272996</v>
      </c>
      <c r="P15" s="45">
        <v>776716.04054397927</v>
      </c>
      <c r="Q15" s="45">
        <v>767376.48699999996</v>
      </c>
      <c r="R15" s="45">
        <v>838119.30171368015</v>
      </c>
      <c r="S15" s="45">
        <v>1145816.9930073</v>
      </c>
      <c r="T15" s="45">
        <v>1204846.9779999999</v>
      </c>
      <c r="U15" s="45">
        <v>1177775.8359999999</v>
      </c>
      <c r="V15" s="45">
        <v>1118204.5720000002</v>
      </c>
      <c r="W15" s="45">
        <v>1100359.0899999999</v>
      </c>
      <c r="X15" s="45">
        <v>1118163</v>
      </c>
      <c r="Y15" s="45">
        <v>1138058</v>
      </c>
      <c r="Z15" s="45">
        <v>1161718</v>
      </c>
      <c r="AA15" s="45">
        <v>1211823</v>
      </c>
      <c r="AB15" s="38">
        <v>1181775</v>
      </c>
      <c r="AC15" s="38">
        <v>1270093</v>
      </c>
      <c r="AD15" s="38">
        <v>1307554</v>
      </c>
      <c r="AE15" s="38">
        <v>1299702</v>
      </c>
      <c r="AF15" s="38">
        <v>1312729</v>
      </c>
      <c r="AG15" s="38">
        <v>1281125</v>
      </c>
      <c r="AH15" s="29"/>
      <c r="AI15" s="45">
        <v>653022.26399143937</v>
      </c>
      <c r="AJ15" s="45">
        <v>1332892.4735187744</v>
      </c>
      <c r="AK15" s="45">
        <v>2019607.7258694917</v>
      </c>
      <c r="AL15" s="45">
        <v>2732088.2238267418</v>
      </c>
      <c r="AM15" s="45">
        <v>694873.79651326209</v>
      </c>
      <c r="AN15" s="45">
        <v>1354090.1167884981</v>
      </c>
      <c r="AO15" s="45">
        <v>2079117.486176759</v>
      </c>
      <c r="AP15" s="45">
        <v>2847146.3910100842</v>
      </c>
      <c r="AQ15" s="45">
        <v>760996.17007262295</v>
      </c>
      <c r="AR15" s="45">
        <v>1564231.4313592</v>
      </c>
      <c r="AS15" s="45">
        <v>2397663.1829601298</v>
      </c>
      <c r="AT15" s="45">
        <v>3239525.1425728598</v>
      </c>
      <c r="AU15" s="45">
        <v>776716.04099999997</v>
      </c>
      <c r="AV15" s="45">
        <v>1544092.5279999999</v>
      </c>
      <c r="AW15" s="45">
        <v>2350568.2230000002</v>
      </c>
      <c r="AX15" s="45">
        <v>3481252.8139999998</v>
      </c>
      <c r="AY15" s="45">
        <v>1204846.9779999999</v>
      </c>
      <c r="AZ15" s="45">
        <v>2382622.8139999998</v>
      </c>
      <c r="BA15" s="45">
        <v>3500827.3859999999</v>
      </c>
      <c r="BB15" s="45">
        <v>4601186.4759999998</v>
      </c>
      <c r="BC15" s="45">
        <v>1118163</v>
      </c>
      <c r="BD15" s="45">
        <v>2256221</v>
      </c>
      <c r="BE15" s="45">
        <v>3417939</v>
      </c>
      <c r="BF15" s="45">
        <v>4629762</v>
      </c>
      <c r="BG15" s="38">
        <v>1181775</v>
      </c>
      <c r="BH15" s="38">
        <v>2451868</v>
      </c>
      <c r="BI15" s="38">
        <v>3759422</v>
      </c>
      <c r="BJ15" s="38">
        <v>5059124</v>
      </c>
      <c r="BK15" s="38">
        <v>1312729</v>
      </c>
      <c r="BL15" s="38">
        <v>2593854</v>
      </c>
      <c r="BM15" s="49"/>
    </row>
    <row r="16" spans="1:65">
      <c r="A16" s="34" t="s">
        <v>143</v>
      </c>
      <c r="B16" s="30" t="s">
        <v>594</v>
      </c>
      <c r="C16" s="28" t="s">
        <v>595</v>
      </c>
      <c r="D16" s="45">
        <v>55196.27329964505</v>
      </c>
      <c r="E16" s="45">
        <v>52178.625307806753</v>
      </c>
      <c r="F16" s="45">
        <v>48223.309373625947</v>
      </c>
      <c r="G16" s="45">
        <v>61916.374572795437</v>
      </c>
      <c r="H16" s="45">
        <v>70470.272848787165</v>
      </c>
      <c r="I16" s="45">
        <v>55006.012607103534</v>
      </c>
      <c r="J16" s="45">
        <v>61322.15309927857</v>
      </c>
      <c r="K16" s="45">
        <v>59050.382923639554</v>
      </c>
      <c r="L16" s="45">
        <v>46578.412397175882</v>
      </c>
      <c r="M16" s="45">
        <v>57005.285483252097</v>
      </c>
      <c r="N16" s="45">
        <v>57662.496518962012</v>
      </c>
      <c r="O16" s="45">
        <v>65414.544656822982</v>
      </c>
      <c r="P16" s="45">
        <v>72268.302790155067</v>
      </c>
      <c r="Q16" s="45">
        <v>1962205.0080000001</v>
      </c>
      <c r="R16" s="45">
        <v>68935.199059694016</v>
      </c>
      <c r="S16" s="45">
        <v>79661.890589365998</v>
      </c>
      <c r="T16" s="45">
        <v>2357739.6779999998</v>
      </c>
      <c r="U16" s="45">
        <v>2403922.1570000001</v>
      </c>
      <c r="V16" s="45">
        <v>2484454.477</v>
      </c>
      <c r="W16" s="45">
        <v>2536411.6149999993</v>
      </c>
      <c r="X16" s="45">
        <v>2716242</v>
      </c>
      <c r="Y16" s="45">
        <v>1850633</v>
      </c>
      <c r="Z16" s="45">
        <v>365212</v>
      </c>
      <c r="AA16" s="45">
        <v>394729</v>
      </c>
      <c r="AB16" s="38">
        <v>403194</v>
      </c>
      <c r="AC16" s="38">
        <v>435061</v>
      </c>
      <c r="AD16" s="38">
        <v>437336</v>
      </c>
      <c r="AE16" s="38">
        <v>475181</v>
      </c>
      <c r="AF16" s="38">
        <v>474108</v>
      </c>
      <c r="AG16" s="38">
        <v>500009</v>
      </c>
      <c r="AH16" s="29"/>
      <c r="AI16" s="45">
        <v>55196.27329964505</v>
      </c>
      <c r="AJ16" s="45">
        <v>107374.8986074518</v>
      </c>
      <c r="AK16" s="45">
        <v>155598.20798107775</v>
      </c>
      <c r="AL16" s="45">
        <v>217514.58255387319</v>
      </c>
      <c r="AM16" s="45">
        <v>70470.272848787165</v>
      </c>
      <c r="AN16" s="45">
        <v>125476.2854558907</v>
      </c>
      <c r="AO16" s="45">
        <v>186798.43855516927</v>
      </c>
      <c r="AP16" s="45">
        <v>245848.82147880882</v>
      </c>
      <c r="AQ16" s="45">
        <v>62516.35352317588</v>
      </c>
      <c r="AR16" s="45">
        <v>119521.639006428</v>
      </c>
      <c r="AS16" s="45">
        <v>177184.13552539001</v>
      </c>
      <c r="AT16" s="45">
        <v>242598.68018221299</v>
      </c>
      <c r="AU16" s="45">
        <v>1876317.138</v>
      </c>
      <c r="AV16" s="45">
        <v>3838522.1460000002</v>
      </c>
      <c r="AW16" s="45">
        <v>5815168.9419999998</v>
      </c>
      <c r="AX16" s="45">
        <v>7850398.21</v>
      </c>
      <c r="AY16" s="45">
        <v>2357739.6779999998</v>
      </c>
      <c r="AZ16" s="45">
        <v>4761661.835</v>
      </c>
      <c r="BA16" s="45">
        <v>7246116.3119999999</v>
      </c>
      <c r="BB16" s="45">
        <v>9782527.9269999992</v>
      </c>
      <c r="BC16" s="45">
        <v>2716242</v>
      </c>
      <c r="BD16" s="45">
        <v>4566875</v>
      </c>
      <c r="BE16" s="45">
        <v>4932087</v>
      </c>
      <c r="BF16" s="45">
        <v>5326816</v>
      </c>
      <c r="BG16" s="38">
        <v>403194</v>
      </c>
      <c r="BH16" s="38">
        <v>838255</v>
      </c>
      <c r="BI16" s="38">
        <v>1275591</v>
      </c>
      <c r="BJ16" s="38">
        <v>1750772</v>
      </c>
      <c r="BK16" s="38">
        <v>474108</v>
      </c>
      <c r="BL16" s="38">
        <v>974117</v>
      </c>
      <c r="BM16" s="49"/>
    </row>
    <row r="17" spans="1:65">
      <c r="A17" s="34" t="s">
        <v>596</v>
      </c>
      <c r="B17" s="30" t="s">
        <v>597</v>
      </c>
      <c r="C17" s="28" t="s">
        <v>598</v>
      </c>
      <c r="D17" s="45">
        <v>340369.54412172083</v>
      </c>
      <c r="E17" s="45">
        <v>332332.82474663528</v>
      </c>
      <c r="F17" s="45">
        <v>367322.18174548005</v>
      </c>
      <c r="G17" s="45">
        <v>215197.80054003093</v>
      </c>
      <c r="H17" s="45">
        <v>104566.40911071231</v>
      </c>
      <c r="I17" s="45">
        <v>58793.887614819905</v>
      </c>
      <c r="J17" s="45">
        <v>174519.41999503318</v>
      </c>
      <c r="K17" s="45">
        <v>24924.793381506053</v>
      </c>
      <c r="L17" s="45">
        <v>239140.35487167121</v>
      </c>
      <c r="M17" s="45">
        <v>408963.81067437201</v>
      </c>
      <c r="N17" s="45">
        <v>336201.27437831694</v>
      </c>
      <c r="O17" s="45">
        <v>409894.89977757889</v>
      </c>
      <c r="P17" s="45">
        <v>542784.68884929991</v>
      </c>
      <c r="Q17" s="45">
        <v>503189.24600000004</v>
      </c>
      <c r="R17" s="45">
        <v>520106.50902267988</v>
      </c>
      <c r="S17" s="45">
        <v>472684.00153194019</v>
      </c>
      <c r="T17" s="45">
        <v>574775.73</v>
      </c>
      <c r="U17" s="45">
        <v>507794.67800000007</v>
      </c>
      <c r="V17" s="45">
        <v>399234.69099999988</v>
      </c>
      <c r="W17" s="45">
        <v>310898.79300000006</v>
      </c>
      <c r="X17" s="45">
        <v>431001</v>
      </c>
      <c r="Y17" s="45">
        <v>322511</v>
      </c>
      <c r="Z17" s="45">
        <v>366331</v>
      </c>
      <c r="AA17" s="45">
        <v>402754</v>
      </c>
      <c r="AB17" s="38">
        <v>428694</v>
      </c>
      <c r="AC17" s="38">
        <v>432160</v>
      </c>
      <c r="AD17" s="38">
        <v>516097</v>
      </c>
      <c r="AE17" s="38">
        <v>-456759</v>
      </c>
      <c r="AF17" s="38">
        <v>353746</v>
      </c>
      <c r="AG17" s="38">
        <v>665752</v>
      </c>
      <c r="AH17" s="29"/>
      <c r="AI17" s="45">
        <v>340369.54412172083</v>
      </c>
      <c r="AJ17" s="45">
        <v>672702.3688683561</v>
      </c>
      <c r="AK17" s="45">
        <v>1040024.5506138362</v>
      </c>
      <c r="AL17" s="45">
        <v>1255222.3511538671</v>
      </c>
      <c r="AM17" s="45">
        <v>104566.40911071231</v>
      </c>
      <c r="AN17" s="45">
        <v>163360.29672553221</v>
      </c>
      <c r="AO17" s="45">
        <v>337879.7167205654</v>
      </c>
      <c r="AP17" s="45">
        <v>362804.51010207145</v>
      </c>
      <c r="AQ17" s="45">
        <v>239488.41664710347</v>
      </c>
      <c r="AR17" s="45">
        <v>648452.22732147505</v>
      </c>
      <c r="AS17" s="45">
        <v>984653.50169979199</v>
      </c>
      <c r="AT17" s="45">
        <v>1394548.4014773699</v>
      </c>
      <c r="AU17" s="45">
        <v>542784.68900000001</v>
      </c>
      <c r="AV17" s="45">
        <v>1045973.9350000001</v>
      </c>
      <c r="AW17" s="45">
        <v>1566080.4439999999</v>
      </c>
      <c r="AX17" s="45">
        <v>2038764.446</v>
      </c>
      <c r="AY17" s="45">
        <v>574775.73</v>
      </c>
      <c r="AZ17" s="45">
        <v>1082570.4080000001</v>
      </c>
      <c r="BA17" s="45">
        <v>1481805.0989999999</v>
      </c>
      <c r="BB17" s="45">
        <v>1792703.892</v>
      </c>
      <c r="BC17" s="45">
        <v>431001</v>
      </c>
      <c r="BD17" s="45">
        <v>753512</v>
      </c>
      <c r="BE17" s="45">
        <v>1119843</v>
      </c>
      <c r="BF17" s="45">
        <v>1522597</v>
      </c>
      <c r="BG17" s="38">
        <v>428694</v>
      </c>
      <c r="BH17" s="38">
        <v>860854</v>
      </c>
      <c r="BI17" s="38">
        <v>1376951</v>
      </c>
      <c r="BJ17" s="38">
        <v>920192</v>
      </c>
      <c r="BK17" s="38">
        <v>353746</v>
      </c>
      <c r="BL17" s="38">
        <v>1019498</v>
      </c>
      <c r="BM17" s="49"/>
    </row>
    <row r="18" spans="1:65">
      <c r="A18" s="114" t="s">
        <v>599</v>
      </c>
      <c r="B18" s="30" t="s">
        <v>600</v>
      </c>
      <c r="C18" s="28" t="s">
        <v>601</v>
      </c>
      <c r="D18" s="45">
        <v>0</v>
      </c>
      <c r="E18" s="45">
        <v>0</v>
      </c>
      <c r="F18" s="45">
        <v>0</v>
      </c>
      <c r="G18" s="45">
        <v>0</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4013613</v>
      </c>
      <c r="Y18" s="45">
        <v>3448</v>
      </c>
      <c r="Z18" s="45">
        <v>0</v>
      </c>
      <c r="AA18" s="45">
        <v>0</v>
      </c>
      <c r="AB18" s="38">
        <v>0</v>
      </c>
      <c r="AC18" s="38">
        <v>0</v>
      </c>
      <c r="AD18" s="38">
        <v>0</v>
      </c>
      <c r="AE18" s="38">
        <v>804</v>
      </c>
      <c r="AF18" s="38">
        <v>0</v>
      </c>
      <c r="AG18" s="38">
        <v>0</v>
      </c>
      <c r="AH18" s="29"/>
      <c r="AI18" s="45">
        <v>0</v>
      </c>
      <c r="AJ18" s="45">
        <v>0</v>
      </c>
      <c r="AK18" s="45">
        <v>0</v>
      </c>
      <c r="AL18" s="45">
        <v>0</v>
      </c>
      <c r="AM18" s="45">
        <v>0</v>
      </c>
      <c r="AN18" s="45">
        <v>0</v>
      </c>
      <c r="AO18" s="45">
        <v>0</v>
      </c>
      <c r="AP18" s="45">
        <v>0</v>
      </c>
      <c r="AQ18" s="45">
        <v>0</v>
      </c>
      <c r="AR18" s="45">
        <v>0</v>
      </c>
      <c r="AS18" s="45">
        <v>0</v>
      </c>
      <c r="AT18" s="45">
        <v>0</v>
      </c>
      <c r="AU18" s="45">
        <v>0</v>
      </c>
      <c r="AV18" s="45">
        <v>0</v>
      </c>
      <c r="AW18" s="45">
        <v>0</v>
      </c>
      <c r="AX18" s="45">
        <v>0</v>
      </c>
      <c r="AY18" s="45">
        <v>0</v>
      </c>
      <c r="AZ18" s="45">
        <v>0</v>
      </c>
      <c r="BA18" s="45">
        <v>0</v>
      </c>
      <c r="BB18" s="45">
        <v>0</v>
      </c>
      <c r="BC18" s="45">
        <v>4013613</v>
      </c>
      <c r="BD18" s="45">
        <v>4017061</v>
      </c>
      <c r="BE18" s="45">
        <v>4017061</v>
      </c>
      <c r="BF18" s="45">
        <v>4017061</v>
      </c>
      <c r="BG18" s="45">
        <v>0</v>
      </c>
      <c r="BH18" s="45">
        <v>0</v>
      </c>
      <c r="BI18" s="45">
        <v>0</v>
      </c>
      <c r="BJ18" s="45">
        <v>804</v>
      </c>
      <c r="BK18" s="45">
        <v>0</v>
      </c>
      <c r="BL18" s="45">
        <v>0</v>
      </c>
      <c r="BM18" s="49"/>
    </row>
    <row r="19" spans="1:65">
      <c r="A19" s="34" t="s">
        <v>602</v>
      </c>
      <c r="B19" s="30" t="s">
        <v>603</v>
      </c>
      <c r="C19" s="28" t="s">
        <v>604</v>
      </c>
      <c r="D19" s="45">
        <v>14742.47476396917</v>
      </c>
      <c r="E19" s="45">
        <v>35850.38281186192</v>
      </c>
      <c r="F19" s="45">
        <v>61027.065724534768</v>
      </c>
      <c r="G19" s="45">
        <v>99306.461286278209</v>
      </c>
      <c r="H19" s="45">
        <v>-8718.2725103109624</v>
      </c>
      <c r="I19" s="45">
        <v>6971.4626242567292</v>
      </c>
      <c r="J19" s="45">
        <v>4831.9968548565803</v>
      </c>
      <c r="K19" s="45">
        <v>19521.784186006935</v>
      </c>
      <c r="L19" s="45">
        <v>16350.282172513118</v>
      </c>
      <c r="M19" s="45">
        <v>8949.8641246853986</v>
      </c>
      <c r="N19" s="45">
        <v>-18221.582748073597</v>
      </c>
      <c r="O19" s="45">
        <v>116279.58851417308</v>
      </c>
      <c r="P19" s="45">
        <v>-9466.9342362032621</v>
      </c>
      <c r="Q19" s="45">
        <v>6222.3349999999991</v>
      </c>
      <c r="R19" s="45">
        <v>34572.34237487716</v>
      </c>
      <c r="S19" s="45">
        <v>107031.38066810853</v>
      </c>
      <c r="T19" s="45">
        <v>51038.114999999998</v>
      </c>
      <c r="U19" s="45">
        <v>45903.125000000007</v>
      </c>
      <c r="V19" s="45">
        <v>40734.327999999994</v>
      </c>
      <c r="W19" s="45">
        <v>96488.326000000001</v>
      </c>
      <c r="X19" s="45">
        <v>88398</v>
      </c>
      <c r="Y19" s="45">
        <v>97643</v>
      </c>
      <c r="Z19" s="45">
        <v>57605</v>
      </c>
      <c r="AA19" s="45">
        <v>62621</v>
      </c>
      <c r="AB19" s="38">
        <v>70993</v>
      </c>
      <c r="AC19" s="38">
        <v>187912</v>
      </c>
      <c r="AD19" s="38">
        <v>-165282</v>
      </c>
      <c r="AE19" s="38">
        <v>13825</v>
      </c>
      <c r="AF19" s="38">
        <v>21031</v>
      </c>
      <c r="AG19" s="38">
        <v>30013</v>
      </c>
      <c r="AH19" s="29"/>
      <c r="AI19" s="45">
        <v>14742.47476396917</v>
      </c>
      <c r="AJ19" s="45">
        <v>50592.857575831091</v>
      </c>
      <c r="AK19" s="45">
        <v>111619.92330036586</v>
      </c>
      <c r="AL19" s="45">
        <v>210926.38458664407</v>
      </c>
      <c r="AM19" s="45">
        <v>-8718.2725103109624</v>
      </c>
      <c r="AN19" s="45">
        <v>-1746.8098860542329</v>
      </c>
      <c r="AO19" s="45">
        <v>3085.1869688023471</v>
      </c>
      <c r="AP19" s="45">
        <v>22606.971154809282</v>
      </c>
      <c r="AQ19" s="45">
        <v>16350.213982513122</v>
      </c>
      <c r="AR19" s="45">
        <v>24999.610835198499</v>
      </c>
      <c r="AS19" s="45">
        <v>6778.0280871248997</v>
      </c>
      <c r="AT19" s="45">
        <v>123057.616601298</v>
      </c>
      <c r="AU19" s="45">
        <v>-9466.9339999999993</v>
      </c>
      <c r="AV19" s="45">
        <v>-3244.5990000000002</v>
      </c>
      <c r="AW19" s="45">
        <v>49086.915000000001</v>
      </c>
      <c r="AX19" s="45">
        <v>101605.011</v>
      </c>
      <c r="AY19" s="45">
        <v>51038.114999999998</v>
      </c>
      <c r="AZ19" s="45">
        <v>96941.24</v>
      </c>
      <c r="BA19" s="45">
        <v>137675.568</v>
      </c>
      <c r="BB19" s="45">
        <v>234163.894</v>
      </c>
      <c r="BC19" s="45">
        <v>88398</v>
      </c>
      <c r="BD19" s="45">
        <v>186041</v>
      </c>
      <c r="BE19" s="45">
        <v>243646</v>
      </c>
      <c r="BF19" s="45">
        <v>306267</v>
      </c>
      <c r="BG19" s="45">
        <v>70993</v>
      </c>
      <c r="BH19" s="45">
        <v>258905</v>
      </c>
      <c r="BI19" s="45">
        <v>93623</v>
      </c>
      <c r="BJ19" s="45">
        <v>107448</v>
      </c>
      <c r="BK19" s="45">
        <v>21031</v>
      </c>
      <c r="BL19" s="45">
        <v>51044</v>
      </c>
      <c r="BM19" s="49"/>
    </row>
    <row r="20" spans="1:65">
      <c r="A20" s="34" t="s">
        <v>605</v>
      </c>
      <c r="B20" s="30" t="s">
        <v>606</v>
      </c>
      <c r="C20" s="28" t="s">
        <v>607</v>
      </c>
      <c r="D20" s="45">
        <v>62128.076064601868</v>
      </c>
      <c r="E20" s="45">
        <v>61729.168748971373</v>
      </c>
      <c r="F20" s="45">
        <v>77571.383089713301</v>
      </c>
      <c r="G20" s="45">
        <v>101442.84273872944</v>
      </c>
      <c r="H20" s="45">
        <v>70962.520250767178</v>
      </c>
      <c r="I20" s="45">
        <v>75012.405720795854</v>
      </c>
      <c r="J20" s="45">
        <v>87863.405624621402</v>
      </c>
      <c r="K20" s="45">
        <v>82853.737257241359</v>
      </c>
      <c r="L20" s="45">
        <v>120873.65124838115</v>
      </c>
      <c r="M20" s="45">
        <v>75464.68507948998</v>
      </c>
      <c r="N20" s="45">
        <v>93772.201633795019</v>
      </c>
      <c r="O20" s="45">
        <v>125163.15213094297</v>
      </c>
      <c r="P20" s="45">
        <v>146552.13344354252</v>
      </c>
      <c r="Q20" s="45">
        <v>123423.16900000002</v>
      </c>
      <c r="R20" s="45">
        <v>166146.80654567998</v>
      </c>
      <c r="S20" s="45">
        <v>560078.25865151291</v>
      </c>
      <c r="T20" s="45">
        <v>129230.249</v>
      </c>
      <c r="U20" s="45">
        <v>178679.00199999998</v>
      </c>
      <c r="V20" s="45">
        <v>125332.58500000002</v>
      </c>
      <c r="W20" s="45">
        <v>170791.57799999998</v>
      </c>
      <c r="X20" s="45">
        <v>163938</v>
      </c>
      <c r="Y20" s="45">
        <v>134366</v>
      </c>
      <c r="Z20" s="45">
        <v>92464</v>
      </c>
      <c r="AA20" s="45">
        <v>236465</v>
      </c>
      <c r="AB20" s="38">
        <v>83282</v>
      </c>
      <c r="AC20" s="38">
        <v>97456</v>
      </c>
      <c r="AD20" s="38">
        <v>93728</v>
      </c>
      <c r="AE20" s="38">
        <v>210220</v>
      </c>
      <c r="AF20" s="38">
        <v>153064</v>
      </c>
      <c r="AG20" s="38">
        <v>53607</v>
      </c>
      <c r="AH20" s="29"/>
      <c r="AI20" s="45">
        <v>62128.076064601868</v>
      </c>
      <c r="AJ20" s="45">
        <v>123857.24481357324</v>
      </c>
      <c r="AK20" s="45">
        <v>201428.62790328654</v>
      </c>
      <c r="AL20" s="45">
        <v>302871.47064201598</v>
      </c>
      <c r="AM20" s="45">
        <v>70962.520250767178</v>
      </c>
      <c r="AN20" s="45">
        <v>145974.92597156303</v>
      </c>
      <c r="AO20" s="45">
        <v>233838.33159618443</v>
      </c>
      <c r="AP20" s="45">
        <v>316692.06885342579</v>
      </c>
      <c r="AQ20" s="45">
        <v>101067.42380475231</v>
      </c>
      <c r="AR20" s="45">
        <v>176379.46517124199</v>
      </c>
      <c r="AS20" s="45">
        <v>270151.66680503701</v>
      </c>
      <c r="AT20" s="45">
        <v>395314.81893597997</v>
      </c>
      <c r="AU20" s="45">
        <v>146552.133</v>
      </c>
      <c r="AV20" s="45">
        <v>269975.30200000003</v>
      </c>
      <c r="AW20" s="45">
        <v>360780.76500000001</v>
      </c>
      <c r="AX20" s="45">
        <v>783522.77899999998</v>
      </c>
      <c r="AY20" s="45">
        <v>129230.249</v>
      </c>
      <c r="AZ20" s="45">
        <v>307909.25099999999</v>
      </c>
      <c r="BA20" s="45">
        <v>433241.83600000001</v>
      </c>
      <c r="BB20" s="45">
        <v>604033.41399999999</v>
      </c>
      <c r="BC20" s="45">
        <v>163938</v>
      </c>
      <c r="BD20" s="45">
        <v>298304</v>
      </c>
      <c r="BE20" s="45">
        <v>390768</v>
      </c>
      <c r="BF20" s="45">
        <v>627233</v>
      </c>
      <c r="BG20" s="38">
        <v>83282</v>
      </c>
      <c r="BH20" s="38">
        <v>180738</v>
      </c>
      <c r="BI20" s="38">
        <v>274466</v>
      </c>
      <c r="BJ20" s="38">
        <v>484686</v>
      </c>
      <c r="BK20" s="38">
        <v>153064</v>
      </c>
      <c r="BL20" s="38">
        <v>206671</v>
      </c>
      <c r="BM20" s="49"/>
    </row>
    <row r="21" spans="1:65" s="35" customFormat="1">
      <c r="A21" s="74"/>
      <c r="B21" s="73" t="s">
        <v>608</v>
      </c>
      <c r="C21" s="105" t="s">
        <v>609</v>
      </c>
      <c r="D21" s="80">
        <v>5107977.0661508078</v>
      </c>
      <c r="E21" s="80">
        <v>5246304.9080321575</v>
      </c>
      <c r="F21" s="80">
        <v>5373528.5574292373</v>
      </c>
      <c r="G21" s="80">
        <v>5600354.7666708268</v>
      </c>
      <c r="H21" s="80">
        <v>4886963.8244481999</v>
      </c>
      <c r="I21" s="80">
        <v>5309516.544201823</v>
      </c>
      <c r="J21" s="80">
        <v>5347505.9186945371</v>
      </c>
      <c r="K21" s="80">
        <v>5329579.5298024192</v>
      </c>
      <c r="L21" s="80">
        <v>5556851.0240234826</v>
      </c>
      <c r="M21" s="80">
        <v>6114970.2753836391</v>
      </c>
      <c r="N21" s="80">
        <v>6583461.843228301</v>
      </c>
      <c r="O21" s="80">
        <v>6583229.3836105987</v>
      </c>
      <c r="P21" s="80">
        <v>6908500.8367872071</v>
      </c>
      <c r="Q21" s="80">
        <v>7537307.7539999997</v>
      </c>
      <c r="R21" s="80">
        <v>7850856.6314467993</v>
      </c>
      <c r="S21" s="80">
        <v>9065580.3599767014</v>
      </c>
      <c r="T21" s="80">
        <v>8982541.120000001</v>
      </c>
      <c r="U21" s="80">
        <v>9029073.3169999942</v>
      </c>
      <c r="V21" s="80">
        <v>8420900.8440000005</v>
      </c>
      <c r="W21" s="80">
        <v>8987905.3979999945</v>
      </c>
      <c r="X21" s="80">
        <v>13089841</v>
      </c>
      <c r="Y21" s="80">
        <v>8773871</v>
      </c>
      <c r="Z21" s="80">
        <v>7291689</v>
      </c>
      <c r="AA21" s="80">
        <v>7171262</v>
      </c>
      <c r="AB21" s="77">
        <v>6948116</v>
      </c>
      <c r="AC21" s="77">
        <v>7601032</v>
      </c>
      <c r="AD21" s="77">
        <v>7908949</v>
      </c>
      <c r="AE21" s="77">
        <v>6248623</v>
      </c>
      <c r="AF21" s="77">
        <v>7664788</v>
      </c>
      <c r="AG21" s="77">
        <v>8938385</v>
      </c>
      <c r="AH21" s="29"/>
      <c r="AI21" s="80">
        <v>5107977.0661508078</v>
      </c>
      <c r="AJ21" s="80">
        <v>10354281.974182965</v>
      </c>
      <c r="AK21" s="80">
        <v>15727810.531612203</v>
      </c>
      <c r="AL21" s="80">
        <v>21328165.298283029</v>
      </c>
      <c r="AM21" s="80">
        <v>4886963.8244481999</v>
      </c>
      <c r="AN21" s="80">
        <v>10196480.368650023</v>
      </c>
      <c r="AO21" s="80">
        <v>15543986.28734456</v>
      </c>
      <c r="AP21" s="80">
        <v>20873565.817146979</v>
      </c>
      <c r="AQ21" s="80">
        <v>5532619.8222207557</v>
      </c>
      <c r="AR21" s="80">
        <v>11636352.135608399</v>
      </c>
      <c r="AS21" s="80">
        <v>18219813.9788367</v>
      </c>
      <c r="AT21" s="80">
        <v>24803043.362447299</v>
      </c>
      <c r="AU21" s="80">
        <v>6930261.7830000008</v>
      </c>
      <c r="AV21" s="80">
        <v>14467569.537</v>
      </c>
      <c r="AW21" s="80">
        <v>20778897.843000002</v>
      </c>
      <c r="AX21" s="80">
        <v>29222448.487</v>
      </c>
      <c r="AY21" s="80">
        <v>8982541.120000001</v>
      </c>
      <c r="AZ21" s="80">
        <v>18011614.436999995</v>
      </c>
      <c r="BA21" s="80">
        <v>26432515.280999996</v>
      </c>
      <c r="BB21" s="80">
        <v>35420420.67899999</v>
      </c>
      <c r="BC21" s="80">
        <v>13089841</v>
      </c>
      <c r="BD21" s="80">
        <v>21863712</v>
      </c>
      <c r="BE21" s="80">
        <v>29155401</v>
      </c>
      <c r="BF21" s="80">
        <v>36326663</v>
      </c>
      <c r="BG21" s="77">
        <v>6948116</v>
      </c>
      <c r="BH21" s="77">
        <v>14549148</v>
      </c>
      <c r="BI21" s="77">
        <v>22458097</v>
      </c>
      <c r="BJ21" s="77">
        <v>28706720</v>
      </c>
      <c r="BK21" s="77">
        <v>7664788</v>
      </c>
      <c r="BL21" s="77">
        <v>16603173</v>
      </c>
      <c r="BM21" s="49"/>
    </row>
    <row r="22" spans="1:65">
      <c r="AH22" s="29"/>
      <c r="BM22" s="49"/>
    </row>
    <row r="23" spans="1:65">
      <c r="A23" s="34" t="s">
        <v>610</v>
      </c>
      <c r="B23" s="30" t="s">
        <v>611</v>
      </c>
      <c r="C23" s="28" t="s">
        <v>612</v>
      </c>
      <c r="D23" s="45">
        <v>-2175019.7949113469</v>
      </c>
      <c r="E23" s="45">
        <v>-1834318.0181547175</v>
      </c>
      <c r="F23" s="45">
        <v>-1950623.3433113219</v>
      </c>
      <c r="G23" s="45">
        <v>-2658220.2883734126</v>
      </c>
      <c r="H23" s="45">
        <v>-2069285.0053458549</v>
      </c>
      <c r="I23" s="45">
        <v>-1508715.3389027612</v>
      </c>
      <c r="J23" s="45">
        <v>-1938786.8484594543</v>
      </c>
      <c r="K23" s="45">
        <v>-2116020.880683138</v>
      </c>
      <c r="L23" s="45">
        <v>-1982227.8722077911</v>
      </c>
      <c r="M23" s="45">
        <v>-2145394.6455697599</v>
      </c>
      <c r="N23" s="45">
        <v>-2345205.5617085998</v>
      </c>
      <c r="O23" s="45">
        <v>-2742654.6590404594</v>
      </c>
      <c r="P23" s="45">
        <v>-2660455.5501133217</v>
      </c>
      <c r="Q23" s="45">
        <v>-2908497.6830000002</v>
      </c>
      <c r="R23" s="45">
        <v>-3999670.9139277097</v>
      </c>
      <c r="S23" s="45">
        <v>-3087376.190913301</v>
      </c>
      <c r="T23" s="45">
        <v>-1917029.629</v>
      </c>
      <c r="U23" s="45">
        <v>-2630764.3840000005</v>
      </c>
      <c r="V23" s="45">
        <v>-2888290.8739999998</v>
      </c>
      <c r="W23" s="45">
        <v>-3567169.4949999992</v>
      </c>
      <c r="X23" s="45">
        <v>-2697466</v>
      </c>
      <c r="Y23" s="45">
        <v>-3271277</v>
      </c>
      <c r="Z23" s="45">
        <v>-3126391</v>
      </c>
      <c r="AA23" s="45">
        <v>-3147602</v>
      </c>
      <c r="AB23" s="38">
        <v>-2955166</v>
      </c>
      <c r="AC23" s="38">
        <v>-3081376</v>
      </c>
      <c r="AD23" s="38">
        <v>-3229039</v>
      </c>
      <c r="AE23" s="38">
        <v>-3000673</v>
      </c>
      <c r="AF23" s="38">
        <v>-3429108</v>
      </c>
      <c r="AG23" s="38">
        <v>-3841152</v>
      </c>
      <c r="AH23" s="29"/>
      <c r="AI23" s="45">
        <v>-2175019.7949113469</v>
      </c>
      <c r="AJ23" s="45">
        <v>-4009337.8130660644</v>
      </c>
      <c r="AK23" s="45">
        <v>-5959961.1563773863</v>
      </c>
      <c r="AL23" s="45">
        <v>-8618181.4447507989</v>
      </c>
      <c r="AM23" s="45">
        <v>-2069285.0053458549</v>
      </c>
      <c r="AN23" s="45">
        <v>-3578000.3442486161</v>
      </c>
      <c r="AO23" s="45">
        <v>-5516787.1927080704</v>
      </c>
      <c r="AP23" s="45">
        <v>-7632808.0733912084</v>
      </c>
      <c r="AQ23" s="45">
        <v>-1966436.9767170253</v>
      </c>
      <c r="AR23" s="45">
        <v>-4104474.21887379</v>
      </c>
      <c r="AS23" s="45">
        <v>-6449679.7805823898</v>
      </c>
      <c r="AT23" s="45">
        <v>-9192334.4396228492</v>
      </c>
      <c r="AU23" s="45">
        <v>-2660455.5499999998</v>
      </c>
      <c r="AV23" s="45">
        <v>-5568953.233</v>
      </c>
      <c r="AW23" s="45">
        <v>-8555203.6760000009</v>
      </c>
      <c r="AX23" s="45">
        <v>-11270462.938999999</v>
      </c>
      <c r="AY23" s="45">
        <v>-1917029.629</v>
      </c>
      <c r="AZ23" s="45">
        <v>-4547794.0130000003</v>
      </c>
      <c r="BA23" s="45">
        <v>-7436084.8870000001</v>
      </c>
      <c r="BB23" s="45">
        <v>-11003254.381999999</v>
      </c>
      <c r="BC23" s="45">
        <v>-2697466</v>
      </c>
      <c r="BD23" s="45">
        <v>-5968743</v>
      </c>
      <c r="BE23" s="45">
        <v>-9095134</v>
      </c>
      <c r="BF23" s="45">
        <v>-12242736</v>
      </c>
      <c r="BG23" s="38">
        <v>-2955166</v>
      </c>
      <c r="BH23" s="38">
        <v>-6036542</v>
      </c>
      <c r="BI23" s="38">
        <v>-9265581</v>
      </c>
      <c r="BJ23" s="38">
        <v>-12266254</v>
      </c>
      <c r="BK23" s="38">
        <v>-3429108</v>
      </c>
      <c r="BL23" s="38">
        <v>-7270260</v>
      </c>
      <c r="BM23" s="49"/>
    </row>
    <row r="24" spans="1:65">
      <c r="A24" s="34" t="s">
        <v>613</v>
      </c>
      <c r="B24" s="30" t="s">
        <v>614</v>
      </c>
      <c r="C24" s="28" t="s">
        <v>615</v>
      </c>
      <c r="D24" s="45">
        <v>-789593.90003632335</v>
      </c>
      <c r="E24" s="45">
        <v>-872376.7997449548</v>
      </c>
      <c r="F24" s="45">
        <v>-896575.73839172209</v>
      </c>
      <c r="G24" s="45">
        <v>-909789.64793799911</v>
      </c>
      <c r="H24" s="45">
        <v>-1013544.4514736583</v>
      </c>
      <c r="I24" s="45">
        <v>-1035702.7619333413</v>
      </c>
      <c r="J24" s="45">
        <v>-1108209.0223560003</v>
      </c>
      <c r="K24" s="45">
        <v>-1126404.0492800004</v>
      </c>
      <c r="L24" s="45">
        <v>-1255832.935607</v>
      </c>
      <c r="M24" s="45">
        <v>-1372971.0320539998</v>
      </c>
      <c r="N24" s="45">
        <v>-1568807.1466370001</v>
      </c>
      <c r="O24" s="45">
        <v>-1427225.1077279998</v>
      </c>
      <c r="P24" s="45">
        <v>-1733463.6958610001</v>
      </c>
      <c r="Q24" s="45">
        <v>0</v>
      </c>
      <c r="R24" s="45">
        <v>-1915051.3713540002</v>
      </c>
      <c r="S24" s="45">
        <v>-1972125.2294629999</v>
      </c>
      <c r="T24" s="45">
        <v>0</v>
      </c>
      <c r="U24" s="45">
        <v>0</v>
      </c>
      <c r="V24" s="45">
        <v>0</v>
      </c>
      <c r="W24" s="45">
        <v>0</v>
      </c>
      <c r="X24" s="45">
        <v>0</v>
      </c>
      <c r="Y24" s="45">
        <v>0</v>
      </c>
      <c r="Z24" s="45">
        <v>0</v>
      </c>
      <c r="AA24" s="45">
        <v>0</v>
      </c>
      <c r="AB24" s="38">
        <v>0</v>
      </c>
      <c r="AC24" s="38">
        <v>0</v>
      </c>
      <c r="AD24" s="38">
        <v>0</v>
      </c>
      <c r="AE24" s="38">
        <v>0</v>
      </c>
      <c r="AF24" s="38">
        <v>0</v>
      </c>
      <c r="AG24" s="38">
        <v>0</v>
      </c>
      <c r="AH24" s="29"/>
      <c r="AI24" s="45">
        <v>-789593.90003632335</v>
      </c>
      <c r="AJ24" s="45">
        <v>-1661970.6997812781</v>
      </c>
      <c r="AK24" s="45">
        <v>-2558546.4381730002</v>
      </c>
      <c r="AL24" s="45">
        <v>-3468336.0861109993</v>
      </c>
      <c r="AM24" s="45">
        <v>-1013544.4514736583</v>
      </c>
      <c r="AN24" s="45">
        <v>-2049247.2134069996</v>
      </c>
      <c r="AO24" s="45">
        <v>-3157456.2357629999</v>
      </c>
      <c r="AP24" s="45">
        <v>-4283860.2850430002</v>
      </c>
      <c r="AQ24" s="45">
        <v>-1278939.662371</v>
      </c>
      <c r="AR24" s="45">
        <v>-2651910.6944249999</v>
      </c>
      <c r="AS24" s="45">
        <v>-4220717.841062</v>
      </c>
      <c r="AT24" s="45">
        <v>-5647942.9487899998</v>
      </c>
      <c r="AU24" s="45">
        <v>0</v>
      </c>
      <c r="AV24" s="45">
        <v>0</v>
      </c>
      <c r="AW24" s="45">
        <v>0</v>
      </c>
      <c r="AX24" s="45">
        <v>0</v>
      </c>
      <c r="AY24" s="45">
        <v>0</v>
      </c>
      <c r="AZ24" s="45">
        <v>0</v>
      </c>
      <c r="BA24" s="45">
        <v>0</v>
      </c>
      <c r="BB24" s="45">
        <v>0</v>
      </c>
      <c r="BC24" s="45">
        <v>0</v>
      </c>
      <c r="BD24" s="45">
        <v>0</v>
      </c>
      <c r="BE24" s="45">
        <v>0</v>
      </c>
      <c r="BF24" s="45">
        <v>0</v>
      </c>
      <c r="BG24" s="38">
        <v>0</v>
      </c>
      <c r="BH24" s="38">
        <v>0</v>
      </c>
      <c r="BI24" s="38">
        <v>0</v>
      </c>
      <c r="BJ24" s="38">
        <v>0</v>
      </c>
      <c r="BK24" s="38">
        <v>0</v>
      </c>
      <c r="BL24" s="38">
        <v>0</v>
      </c>
      <c r="BM24" s="49"/>
    </row>
    <row r="25" spans="1:65" s="35" customFormat="1">
      <c r="A25" s="74"/>
      <c r="B25" s="73" t="s">
        <v>616</v>
      </c>
      <c r="C25" s="105" t="s">
        <v>31</v>
      </c>
      <c r="D25" s="80">
        <v>-2964613.6949476702</v>
      </c>
      <c r="E25" s="80">
        <v>-2706694.8178996714</v>
      </c>
      <c r="F25" s="80">
        <v>-2847199.0817030463</v>
      </c>
      <c r="G25" s="80">
        <v>-3568009.9363114107</v>
      </c>
      <c r="H25" s="80">
        <v>-3082829.4568195124</v>
      </c>
      <c r="I25" s="80">
        <v>-2544418.1008361033</v>
      </c>
      <c r="J25" s="80">
        <v>-3046995.8708154522</v>
      </c>
      <c r="K25" s="80">
        <v>-3242424.929963138</v>
      </c>
      <c r="L25" s="80">
        <v>-3238060.8078147904</v>
      </c>
      <c r="M25" s="80">
        <v>-3518365.6776237604</v>
      </c>
      <c r="N25" s="80">
        <v>-3914012.7083456097</v>
      </c>
      <c r="O25" s="80">
        <v>-4169879.7667685002</v>
      </c>
      <c r="P25" s="80">
        <v>-4393919.2459743228</v>
      </c>
      <c r="Q25" s="80">
        <v>-2908497.6830000002</v>
      </c>
      <c r="R25" s="80">
        <v>-5914722.2852817103</v>
      </c>
      <c r="S25" s="80">
        <v>-5059501.4203763008</v>
      </c>
      <c r="T25" s="80">
        <v>-1917029.629</v>
      </c>
      <c r="U25" s="80">
        <v>-2630764.3840000005</v>
      </c>
      <c r="V25" s="80">
        <v>-2888290.8739999998</v>
      </c>
      <c r="W25" s="80">
        <v>-3567169.4949999992</v>
      </c>
      <c r="X25" s="80">
        <v>-2697466</v>
      </c>
      <c r="Y25" s="80">
        <v>-3271277</v>
      </c>
      <c r="Z25" s="80">
        <v>-3126391</v>
      </c>
      <c r="AA25" s="80">
        <v>-3147602</v>
      </c>
      <c r="AB25" s="77">
        <v>-2955166</v>
      </c>
      <c r="AC25" s="77">
        <v>-3081376</v>
      </c>
      <c r="AD25" s="77">
        <v>-3229039</v>
      </c>
      <c r="AE25" s="77">
        <v>-3000673</v>
      </c>
      <c r="AF25" s="77">
        <v>-3429108</v>
      </c>
      <c r="AG25" s="77">
        <v>-3841152</v>
      </c>
      <c r="AH25" s="29"/>
      <c r="AI25" s="80">
        <v>-2964613.6949476702</v>
      </c>
      <c r="AJ25" s="80">
        <v>-5671308.5128473416</v>
      </c>
      <c r="AK25" s="80">
        <v>-8518507.5945503879</v>
      </c>
      <c r="AL25" s="80">
        <v>-12086517.530861799</v>
      </c>
      <c r="AM25" s="80">
        <v>-3082829.4568195124</v>
      </c>
      <c r="AN25" s="80">
        <v>-5627247.5576556157</v>
      </c>
      <c r="AO25" s="80">
        <v>-8674243.4284710679</v>
      </c>
      <c r="AP25" s="80">
        <v>-11916668.358434206</v>
      </c>
      <c r="AQ25" s="80">
        <v>-3245376.6390880253</v>
      </c>
      <c r="AR25" s="80">
        <v>-6756384.9132987903</v>
      </c>
      <c r="AS25" s="80">
        <v>-10670397.6216444</v>
      </c>
      <c r="AT25" s="80">
        <v>-14840277.3884129</v>
      </c>
      <c r="AU25" s="80">
        <v>-2660455.5499999998</v>
      </c>
      <c r="AV25" s="80">
        <v>-5568953.233</v>
      </c>
      <c r="AW25" s="80">
        <v>-8555203.6760000009</v>
      </c>
      <c r="AX25" s="80">
        <v>-11270462.938999999</v>
      </c>
      <c r="AY25" s="80">
        <v>-1917029.629</v>
      </c>
      <c r="AZ25" s="80">
        <v>-4547794.0130000003</v>
      </c>
      <c r="BA25" s="80">
        <v>-7436084.8870000001</v>
      </c>
      <c r="BB25" s="80">
        <v>-11003254.381999999</v>
      </c>
      <c r="BC25" s="80">
        <v>-2697466</v>
      </c>
      <c r="BD25" s="80">
        <v>-5968743</v>
      </c>
      <c r="BE25" s="80">
        <v>-9095134</v>
      </c>
      <c r="BF25" s="80">
        <v>-12242736</v>
      </c>
      <c r="BG25" s="77">
        <v>-2955166</v>
      </c>
      <c r="BH25" s="77">
        <v>-6036542</v>
      </c>
      <c r="BI25" s="77">
        <v>-9265581</v>
      </c>
      <c r="BJ25" s="77">
        <v>-12266254</v>
      </c>
      <c r="BK25" s="77">
        <v>-3429108</v>
      </c>
      <c r="BL25" s="77">
        <v>-7270260</v>
      </c>
      <c r="BM25" s="49"/>
    </row>
    <row r="26" spans="1:65">
      <c r="A26" s="34" t="s">
        <v>140</v>
      </c>
      <c r="B26" s="30" t="s">
        <v>32</v>
      </c>
      <c r="C26" s="28" t="s">
        <v>33</v>
      </c>
      <c r="D26" s="45">
        <v>662541.07303009613</v>
      </c>
      <c r="E26" s="45">
        <v>254087.76828847313</v>
      </c>
      <c r="F26" s="45">
        <v>341785.11453479098</v>
      </c>
      <c r="G26" s="45">
        <v>894557.07631286653</v>
      </c>
      <c r="H26" s="45">
        <v>459011.34720582014</v>
      </c>
      <c r="I26" s="45">
        <v>261105.04291851493</v>
      </c>
      <c r="J26" s="45">
        <v>361059.18571733625</v>
      </c>
      <c r="K26" s="45">
        <v>442827.74303821614</v>
      </c>
      <c r="L26" s="45">
        <v>304750.19187495648</v>
      </c>
      <c r="M26" s="45">
        <v>325159.25074133795</v>
      </c>
      <c r="N26" s="45">
        <v>492245.60131848813</v>
      </c>
      <c r="O26" s="45">
        <v>813079.98542255978</v>
      </c>
      <c r="P26" s="45">
        <v>719255.70467567455</v>
      </c>
      <c r="Q26" s="45">
        <v>736629.44700000004</v>
      </c>
      <c r="R26" s="45">
        <v>1600861.71965927</v>
      </c>
      <c r="S26" s="45">
        <v>750232.35787195014</v>
      </c>
      <c r="T26" s="45">
        <v>-331301.62400000001</v>
      </c>
      <c r="U26" s="45">
        <v>243831.18</v>
      </c>
      <c r="V26" s="45">
        <v>704580.14800000004</v>
      </c>
      <c r="W26" s="45">
        <v>1281578.443</v>
      </c>
      <c r="X26" s="45">
        <v>316189</v>
      </c>
      <c r="Y26" s="45">
        <v>210200</v>
      </c>
      <c r="Z26" s="45">
        <v>383842</v>
      </c>
      <c r="AA26" s="45">
        <v>432181</v>
      </c>
      <c r="AB26" s="38">
        <v>378762</v>
      </c>
      <c r="AC26" s="38">
        <v>322865</v>
      </c>
      <c r="AD26" s="38">
        <v>448403</v>
      </c>
      <c r="AE26" s="38">
        <v>382896</v>
      </c>
      <c r="AF26" s="38">
        <v>565388</v>
      </c>
      <c r="AG26" s="38">
        <v>429582</v>
      </c>
      <c r="AH26" s="29"/>
      <c r="AI26" s="45">
        <v>662541.07303009613</v>
      </c>
      <c r="AJ26" s="45">
        <v>916628.84131856926</v>
      </c>
      <c r="AK26" s="45">
        <v>1258413.9558533602</v>
      </c>
      <c r="AL26" s="45">
        <v>2152971.0321662268</v>
      </c>
      <c r="AM26" s="45">
        <v>459011.34720582014</v>
      </c>
      <c r="AN26" s="45">
        <v>720116.39012433507</v>
      </c>
      <c r="AO26" s="45">
        <v>1081175.5758416713</v>
      </c>
      <c r="AP26" s="45">
        <v>1524003.3188798875</v>
      </c>
      <c r="AQ26" s="45">
        <v>300507.28719357401</v>
      </c>
      <c r="AR26" s="45">
        <v>624272.53192091198</v>
      </c>
      <c r="AS26" s="45">
        <v>1116518.1332394001</v>
      </c>
      <c r="AT26" s="45">
        <v>1929598.1186619599</v>
      </c>
      <c r="AU26" s="45">
        <v>719255.70499999996</v>
      </c>
      <c r="AV26" s="45">
        <v>1455885.152</v>
      </c>
      <c r="AW26" s="45">
        <v>2899802.7110000001</v>
      </c>
      <c r="AX26" s="45">
        <v>3621040.47</v>
      </c>
      <c r="AY26" s="45">
        <v>-331301.62400000001</v>
      </c>
      <c r="AZ26" s="45">
        <v>-87470.444000000003</v>
      </c>
      <c r="BA26" s="45">
        <v>617109.70400000003</v>
      </c>
      <c r="BB26" s="45">
        <v>1898688.1470000001</v>
      </c>
      <c r="BC26" s="45">
        <v>316189</v>
      </c>
      <c r="BD26" s="45">
        <v>526389</v>
      </c>
      <c r="BE26" s="45">
        <v>910231</v>
      </c>
      <c r="BF26" s="45">
        <v>1342412</v>
      </c>
      <c r="BG26" s="38">
        <v>378762</v>
      </c>
      <c r="BH26" s="38">
        <v>701627</v>
      </c>
      <c r="BI26" s="38">
        <v>1150030</v>
      </c>
      <c r="BJ26" s="38">
        <v>1532926</v>
      </c>
      <c r="BK26" s="38">
        <v>565388</v>
      </c>
      <c r="BL26" s="38">
        <v>994970</v>
      </c>
      <c r="BM26" s="49"/>
    </row>
    <row r="27" spans="1:65" s="35" customFormat="1">
      <c r="A27" s="74"/>
      <c r="B27" s="73" t="s">
        <v>34</v>
      </c>
      <c r="C27" s="105" t="s">
        <v>35</v>
      </c>
      <c r="D27" s="80">
        <v>-2302072.6219175742</v>
      </c>
      <c r="E27" s="80">
        <v>-2452607.0496111992</v>
      </c>
      <c r="F27" s="80">
        <v>-2505413.9671682548</v>
      </c>
      <c r="G27" s="80">
        <v>-2673452.8599985447</v>
      </c>
      <c r="H27" s="80">
        <v>-2623818.1096136924</v>
      </c>
      <c r="I27" s="80">
        <v>-2283313.0579175884</v>
      </c>
      <c r="J27" s="80">
        <v>-2685936.6850981163</v>
      </c>
      <c r="K27" s="80">
        <v>-2799597.1869249213</v>
      </c>
      <c r="L27" s="80">
        <v>-2933310.6159398337</v>
      </c>
      <c r="M27" s="80">
        <v>-3193206.4268824304</v>
      </c>
      <c r="N27" s="80">
        <v>-3421767.1070271088</v>
      </c>
      <c r="O27" s="80">
        <v>-3356799.7813459113</v>
      </c>
      <c r="P27" s="80">
        <v>-3674663.5412986469</v>
      </c>
      <c r="Q27" s="80">
        <v>-2171868.2360000005</v>
      </c>
      <c r="R27" s="80">
        <v>-4313860.5656224601</v>
      </c>
      <c r="S27" s="80">
        <v>-4309269.0625043996</v>
      </c>
      <c r="T27" s="80">
        <v>-2248331.253</v>
      </c>
      <c r="U27" s="80">
        <v>-2386933.2040000004</v>
      </c>
      <c r="V27" s="80">
        <v>-2183710.7259999998</v>
      </c>
      <c r="W27" s="80">
        <v>-2285591.0519999992</v>
      </c>
      <c r="X27" s="80">
        <v>-2381277</v>
      </c>
      <c r="Y27" s="80">
        <v>-3061077</v>
      </c>
      <c r="Z27" s="80">
        <v>-2742549</v>
      </c>
      <c r="AA27" s="80">
        <v>-2715421</v>
      </c>
      <c r="AB27" s="77">
        <v>-2576404</v>
      </c>
      <c r="AC27" s="77">
        <v>-2758511</v>
      </c>
      <c r="AD27" s="77">
        <v>-2780636</v>
      </c>
      <c r="AE27" s="77">
        <v>-2617777</v>
      </c>
      <c r="AF27" s="77">
        <v>-2863720</v>
      </c>
      <c r="AG27" s="77">
        <v>-3411570</v>
      </c>
      <c r="AH27" s="29"/>
      <c r="AI27" s="80">
        <v>-2302072.6219175742</v>
      </c>
      <c r="AJ27" s="80">
        <v>-4754679.6715287734</v>
      </c>
      <c r="AK27" s="80">
        <v>-7260093.6386970282</v>
      </c>
      <c r="AL27" s="80">
        <v>-9933546.4986955728</v>
      </c>
      <c r="AM27" s="80">
        <v>-2623818.1096136924</v>
      </c>
      <c r="AN27" s="80">
        <v>-4907131.1675312808</v>
      </c>
      <c r="AO27" s="80">
        <v>-7593067.8526293971</v>
      </c>
      <c r="AP27" s="80">
        <v>-10392665.039554318</v>
      </c>
      <c r="AQ27" s="80">
        <v>-2944869.3518944513</v>
      </c>
      <c r="AR27" s="80">
        <v>-6132112.3813778805</v>
      </c>
      <c r="AS27" s="80">
        <v>-9553879.4884049892</v>
      </c>
      <c r="AT27" s="80">
        <v>-12910679.269750901</v>
      </c>
      <c r="AU27" s="80">
        <v>-1941199.8449999997</v>
      </c>
      <c r="AV27" s="80">
        <v>-4113068.0810000002</v>
      </c>
      <c r="AW27" s="80">
        <v>-5655400.9650000008</v>
      </c>
      <c r="AX27" s="80">
        <v>-7649422.4689999986</v>
      </c>
      <c r="AY27" s="80">
        <v>-2248331.253</v>
      </c>
      <c r="AZ27" s="80">
        <v>-4635264.4570000004</v>
      </c>
      <c r="BA27" s="80">
        <v>-6818975.1830000002</v>
      </c>
      <c r="BB27" s="80">
        <v>-9104566.2349999994</v>
      </c>
      <c r="BC27" s="80">
        <v>-2381277</v>
      </c>
      <c r="BD27" s="80">
        <v>-5442354</v>
      </c>
      <c r="BE27" s="80">
        <v>-8184903</v>
      </c>
      <c r="BF27" s="80">
        <v>-10900324</v>
      </c>
      <c r="BG27" s="77">
        <v>-2576404</v>
      </c>
      <c r="BH27" s="77">
        <v>-5334915</v>
      </c>
      <c r="BI27" s="77">
        <v>-8115551</v>
      </c>
      <c r="BJ27" s="77">
        <v>-10733328</v>
      </c>
      <c r="BK27" s="77">
        <v>-2863720</v>
      </c>
      <c r="BL27" s="77">
        <v>-6275290</v>
      </c>
      <c r="BM27" s="49"/>
    </row>
    <row r="28" spans="1:65">
      <c r="A28" s="34" t="s">
        <v>617</v>
      </c>
      <c r="B28" s="30" t="s">
        <v>618</v>
      </c>
      <c r="C28" s="28" t="s">
        <v>619</v>
      </c>
      <c r="D28" s="45">
        <v>-166679.50582603586</v>
      </c>
      <c r="E28" s="45">
        <v>-184955.06982799125</v>
      </c>
      <c r="F28" s="45">
        <v>-1485015.1849205885</v>
      </c>
      <c r="G28" s="45">
        <v>-683032.24582932051</v>
      </c>
      <c r="H28" s="45">
        <v>-651369.75918265118</v>
      </c>
      <c r="I28" s="45">
        <v>-814340.13153390086</v>
      </c>
      <c r="J28" s="45">
        <v>-705009.747005624</v>
      </c>
      <c r="K28" s="45">
        <v>-658090.6749872705</v>
      </c>
      <c r="L28" s="45">
        <v>-614498.02649819094</v>
      </c>
      <c r="M28" s="45">
        <v>-705141.6206340791</v>
      </c>
      <c r="N28" s="45">
        <v>-703531.54057132988</v>
      </c>
      <c r="O28" s="45">
        <v>-816919.95681318012</v>
      </c>
      <c r="P28" s="45">
        <v>-809928.59492270497</v>
      </c>
      <c r="Q28" s="45">
        <v>-862107.32799999998</v>
      </c>
      <c r="R28" s="45">
        <v>-925785.70791215985</v>
      </c>
      <c r="S28" s="45">
        <v>-1079100.83344675</v>
      </c>
      <c r="T28" s="45">
        <v>-1021743.836</v>
      </c>
      <c r="U28" s="45">
        <v>-926505.39900000009</v>
      </c>
      <c r="V28" s="45">
        <v>-884319.57899999968</v>
      </c>
      <c r="W28" s="45">
        <v>-917176.67000000039</v>
      </c>
      <c r="X28" s="45">
        <v>-838285</v>
      </c>
      <c r="Y28" s="45">
        <v>-872174</v>
      </c>
      <c r="Z28" s="45">
        <v>-896615</v>
      </c>
      <c r="AA28" s="45">
        <v>-1067167</v>
      </c>
      <c r="AB28" s="38">
        <v>-897051</v>
      </c>
      <c r="AC28" s="38">
        <v>-1002148</v>
      </c>
      <c r="AD28" s="38">
        <v>-957285</v>
      </c>
      <c r="AE28" s="38">
        <v>-1002634</v>
      </c>
      <c r="AF28" s="38">
        <v>-971317</v>
      </c>
      <c r="AG28" s="38">
        <v>-998623</v>
      </c>
      <c r="AH28" s="29"/>
      <c r="AI28" s="45">
        <v>-166679.50582603586</v>
      </c>
      <c r="AJ28" s="45">
        <v>-351634.57565402711</v>
      </c>
      <c r="AK28" s="45">
        <v>-1836649.7605746156</v>
      </c>
      <c r="AL28" s="45">
        <v>-2519682.0064039361</v>
      </c>
      <c r="AM28" s="45">
        <v>-651369.75918265118</v>
      </c>
      <c r="AN28" s="45">
        <v>-1465709.890716552</v>
      </c>
      <c r="AO28" s="45">
        <v>-2170719.637722176</v>
      </c>
      <c r="AP28" s="45">
        <v>-2828810.3127094465</v>
      </c>
      <c r="AQ28" s="45">
        <v>-668425.61633196066</v>
      </c>
      <c r="AR28" s="45">
        <v>-1371145.8205180401</v>
      </c>
      <c r="AS28" s="45">
        <v>-2074677.36108937</v>
      </c>
      <c r="AT28" s="45">
        <v>-2891597.3179025501</v>
      </c>
      <c r="AU28" s="45">
        <v>-809928.59499999997</v>
      </c>
      <c r="AV28" s="45">
        <v>-1672035.923</v>
      </c>
      <c r="AW28" s="45">
        <v>-2260816.0269999998</v>
      </c>
      <c r="AX28" s="45">
        <v>-3217027.14</v>
      </c>
      <c r="AY28" s="45">
        <v>-1021743.836</v>
      </c>
      <c r="AZ28" s="45">
        <v>-1948249.2350000001</v>
      </c>
      <c r="BA28" s="45">
        <v>-2832568.8139999998</v>
      </c>
      <c r="BB28" s="45">
        <v>-3749745.4840000002</v>
      </c>
      <c r="BC28" s="45">
        <v>-838285</v>
      </c>
      <c r="BD28" s="45">
        <v>-1710459</v>
      </c>
      <c r="BE28" s="45">
        <v>-2607074</v>
      </c>
      <c r="BF28" s="45">
        <v>-3674241</v>
      </c>
      <c r="BG28" s="38">
        <v>-897051</v>
      </c>
      <c r="BH28" s="38">
        <v>-1899199</v>
      </c>
      <c r="BI28" s="38">
        <v>-2856484</v>
      </c>
      <c r="BJ28" s="38">
        <v>-3859118</v>
      </c>
      <c r="BK28" s="38">
        <v>-971317</v>
      </c>
      <c r="BL28" s="38">
        <v>-1969940</v>
      </c>
      <c r="BM28" s="49"/>
    </row>
    <row r="29" spans="1:65">
      <c r="A29" s="34" t="s">
        <v>620</v>
      </c>
      <c r="B29" s="30" t="s">
        <v>621</v>
      </c>
      <c r="C29" s="28" t="s">
        <v>622</v>
      </c>
      <c r="D29" s="45">
        <v>-90210.039500386658</v>
      </c>
      <c r="E29" s="45">
        <v>-94782.443748796097</v>
      </c>
      <c r="F29" s="45">
        <v>-366158.52438032144</v>
      </c>
      <c r="G29" s="45">
        <v>-196341.71738374489</v>
      </c>
      <c r="H29" s="45">
        <v>-283038.0250760027</v>
      </c>
      <c r="I29" s="45">
        <v>-456851.8398686609</v>
      </c>
      <c r="J29" s="45">
        <v>-394390.1206159736</v>
      </c>
      <c r="K29" s="45">
        <v>-359537.54753992264</v>
      </c>
      <c r="L29" s="45">
        <v>-210862.93180203307</v>
      </c>
      <c r="M29" s="45">
        <v>-349507.29090147396</v>
      </c>
      <c r="N29" s="45">
        <v>-557829.20076002111</v>
      </c>
      <c r="O29" s="45">
        <v>-416172.32378152991</v>
      </c>
      <c r="P29" s="45">
        <v>-435116.49497331848</v>
      </c>
      <c r="Q29" s="45">
        <v>-440847.81599999999</v>
      </c>
      <c r="R29" s="45">
        <v>-508277.04365317093</v>
      </c>
      <c r="S29" s="45">
        <v>-516891.79158844007</v>
      </c>
      <c r="T29" s="45">
        <v>-551146.71799999999</v>
      </c>
      <c r="U29" s="45">
        <v>-542011.4090000001</v>
      </c>
      <c r="V29" s="45">
        <v>-505291.25799999991</v>
      </c>
      <c r="W29" s="45">
        <v>-566595.47799999989</v>
      </c>
      <c r="X29" s="45">
        <v>-553645</v>
      </c>
      <c r="Y29" s="45">
        <v>-476658</v>
      </c>
      <c r="Z29" s="45">
        <v>-577740</v>
      </c>
      <c r="AA29" s="45">
        <v>-369207</v>
      </c>
      <c r="AB29" s="38">
        <v>-445642</v>
      </c>
      <c r="AC29" s="38">
        <v>-525540</v>
      </c>
      <c r="AD29" s="38">
        <v>-570034</v>
      </c>
      <c r="AE29" s="38">
        <v>-424616</v>
      </c>
      <c r="AF29" s="38">
        <v>-484954</v>
      </c>
      <c r="AG29" s="38">
        <v>-511730</v>
      </c>
      <c r="AH29" s="29"/>
      <c r="AI29" s="45">
        <v>-90210.039500386658</v>
      </c>
      <c r="AJ29" s="45">
        <v>-184992.48324918275</v>
      </c>
      <c r="AK29" s="45">
        <v>-551151.00762950419</v>
      </c>
      <c r="AL29" s="45">
        <v>-747492.72501324909</v>
      </c>
      <c r="AM29" s="45">
        <v>-283038.0250760027</v>
      </c>
      <c r="AN29" s="45">
        <v>-739889.8649446636</v>
      </c>
      <c r="AO29" s="45">
        <v>-1134279.9855606372</v>
      </c>
      <c r="AP29" s="45">
        <v>-1493817.5331005598</v>
      </c>
      <c r="AQ29" s="45">
        <v>-333160.84359112516</v>
      </c>
      <c r="AR29" s="45">
        <v>-680718.20986959897</v>
      </c>
      <c r="AS29" s="45">
        <v>-1238547.4106296201</v>
      </c>
      <c r="AT29" s="45">
        <v>-1654719.73441115</v>
      </c>
      <c r="AU29" s="45">
        <v>-435116.495</v>
      </c>
      <c r="AV29" s="45">
        <v>-875964.31099999999</v>
      </c>
      <c r="AW29" s="45">
        <v>-1317239.392</v>
      </c>
      <c r="AX29" s="45">
        <v>-1814644.9990000001</v>
      </c>
      <c r="AY29" s="45">
        <v>-551146.71799999999</v>
      </c>
      <c r="AZ29" s="45">
        <v>-1093158.1270000001</v>
      </c>
      <c r="BA29" s="45">
        <v>-1598449.385</v>
      </c>
      <c r="BB29" s="45">
        <v>-2165044.8629999999</v>
      </c>
      <c r="BC29" s="45">
        <v>-553645</v>
      </c>
      <c r="BD29" s="45">
        <v>-1030303</v>
      </c>
      <c r="BE29" s="45">
        <v>-1608043</v>
      </c>
      <c r="BF29" s="45">
        <v>-1977250</v>
      </c>
      <c r="BG29" s="38">
        <v>-445642</v>
      </c>
      <c r="BH29" s="38">
        <v>-971182</v>
      </c>
      <c r="BI29" s="38">
        <v>-1541216</v>
      </c>
      <c r="BJ29" s="38">
        <v>-1965832</v>
      </c>
      <c r="BK29" s="38">
        <v>-484954</v>
      </c>
      <c r="BL29" s="38">
        <v>-996684</v>
      </c>
      <c r="BM29" s="49"/>
    </row>
    <row r="30" spans="1:65">
      <c r="A30" s="34" t="s">
        <v>144</v>
      </c>
      <c r="B30" s="30" t="s">
        <v>623</v>
      </c>
      <c r="C30" s="28" t="s">
        <v>624</v>
      </c>
      <c r="D30" s="45">
        <v>-594885.49687411787</v>
      </c>
      <c r="E30" s="45">
        <v>-627916.3708531881</v>
      </c>
      <c r="F30" s="45">
        <v>945486.46918846609</v>
      </c>
      <c r="G30" s="45">
        <v>-100421.07812264736</v>
      </c>
      <c r="H30" s="45">
        <v>-93123.948569031854</v>
      </c>
      <c r="I30" s="45">
        <v>-76180.226795333365</v>
      </c>
      <c r="J30" s="45">
        <v>-77201.193504151743</v>
      </c>
      <c r="K30" s="45">
        <v>-83919.935955811845</v>
      </c>
      <c r="L30" s="45">
        <v>-82251.965450913005</v>
      </c>
      <c r="M30" s="45">
        <v>-85127.253701339985</v>
      </c>
      <c r="N30" s="45">
        <v>-88052.796358043008</v>
      </c>
      <c r="O30" s="45">
        <v>-93344.790117813012</v>
      </c>
      <c r="P30" s="45">
        <v>-91955.508085709997</v>
      </c>
      <c r="Q30" s="45">
        <v>-1924393.8720000002</v>
      </c>
      <c r="R30" s="45">
        <v>-102339.64592544202</v>
      </c>
      <c r="S30" s="45">
        <v>-102960.42416194</v>
      </c>
      <c r="T30" s="45">
        <v>-2262234.1690000002</v>
      </c>
      <c r="U30" s="45">
        <v>-2444341.3960000002</v>
      </c>
      <c r="V30" s="45">
        <v>-2577547.1219999995</v>
      </c>
      <c r="W30" s="45">
        <v>-2438882.1509999996</v>
      </c>
      <c r="X30" s="45">
        <v>-2414775</v>
      </c>
      <c r="Y30" s="45">
        <v>-1962771</v>
      </c>
      <c r="Z30" s="45">
        <v>-389072</v>
      </c>
      <c r="AA30" s="45">
        <v>-407462</v>
      </c>
      <c r="AB30" s="38">
        <v>-416761</v>
      </c>
      <c r="AC30" s="38">
        <v>-436425</v>
      </c>
      <c r="AD30" s="38">
        <v>-443298</v>
      </c>
      <c r="AE30" s="38">
        <v>-447471</v>
      </c>
      <c r="AF30" s="38">
        <v>-469221</v>
      </c>
      <c r="AG30" s="38">
        <v>-490215</v>
      </c>
      <c r="AH30" s="29"/>
      <c r="AI30" s="45">
        <v>-594885.49687411787</v>
      </c>
      <c r="AJ30" s="45">
        <v>-1222801.867727306</v>
      </c>
      <c r="AK30" s="45">
        <v>-277315.39853883989</v>
      </c>
      <c r="AL30" s="45">
        <v>-377736.47666148725</v>
      </c>
      <c r="AM30" s="45">
        <v>-93123.948569031854</v>
      </c>
      <c r="AN30" s="45">
        <v>-169304.17536436522</v>
      </c>
      <c r="AO30" s="45">
        <v>-246505.36886851696</v>
      </c>
      <c r="AP30" s="45">
        <v>-330425.30482432881</v>
      </c>
      <c r="AQ30" s="45">
        <v>-82251.954050912987</v>
      </c>
      <c r="AR30" s="45">
        <v>-167379.20775225299</v>
      </c>
      <c r="AS30" s="45">
        <v>-255432.00411029599</v>
      </c>
      <c r="AT30" s="45">
        <v>-348776.79422810901</v>
      </c>
      <c r="AU30" s="45">
        <v>-1825419.18</v>
      </c>
      <c r="AV30" s="45">
        <v>-3749813.0520000001</v>
      </c>
      <c r="AW30" s="45">
        <v>-5756060.8430000003</v>
      </c>
      <c r="AX30" s="45">
        <v>-7827037.5029999996</v>
      </c>
      <c r="AY30" s="45">
        <v>-2262234.1690000002</v>
      </c>
      <c r="AZ30" s="45">
        <v>-4706575.5650000004</v>
      </c>
      <c r="BA30" s="45">
        <v>-7284122.6869999999</v>
      </c>
      <c r="BB30" s="45">
        <v>-9723004.8379999995</v>
      </c>
      <c r="BC30" s="45">
        <v>-2414775</v>
      </c>
      <c r="BD30" s="45">
        <v>-4377546</v>
      </c>
      <c r="BE30" s="45">
        <v>-4766618</v>
      </c>
      <c r="BF30" s="45">
        <v>-5174080</v>
      </c>
      <c r="BG30" s="38">
        <v>-416761</v>
      </c>
      <c r="BH30" s="38">
        <v>-853186</v>
      </c>
      <c r="BI30" s="38">
        <v>-1296484</v>
      </c>
      <c r="BJ30" s="38">
        <v>-1743955</v>
      </c>
      <c r="BK30" s="38">
        <v>-469221</v>
      </c>
      <c r="BL30" s="38">
        <v>-959436</v>
      </c>
      <c r="BM30" s="49"/>
    </row>
    <row r="31" spans="1:65">
      <c r="A31" s="34" t="s">
        <v>625</v>
      </c>
      <c r="B31" s="30" t="s">
        <v>626</v>
      </c>
      <c r="C31" s="28" t="s">
        <v>51</v>
      </c>
      <c r="D31" s="45">
        <v>-406537.11533276789</v>
      </c>
      <c r="E31" s="45">
        <v>-446582.61385644315</v>
      </c>
      <c r="F31" s="45">
        <v>-425465.88747548987</v>
      </c>
      <c r="G31" s="45">
        <v>-535102.62157003977</v>
      </c>
      <c r="H31" s="45">
        <v>-436366.07204422727</v>
      </c>
      <c r="I31" s="45">
        <v>-323812.71712421149</v>
      </c>
      <c r="J31" s="45">
        <v>-407891.68727554975</v>
      </c>
      <c r="K31" s="45">
        <v>-485739.25505112926</v>
      </c>
      <c r="L31" s="45">
        <v>-442267.58800186525</v>
      </c>
      <c r="M31" s="45">
        <v>-426585.91417208902</v>
      </c>
      <c r="N31" s="45">
        <v>-456405.2962953219</v>
      </c>
      <c r="O31" s="45">
        <v>-481339.28401413001</v>
      </c>
      <c r="P31" s="45">
        <v>-428481.8594538027</v>
      </c>
      <c r="Q31" s="45">
        <v>-475675.87300000002</v>
      </c>
      <c r="R31" s="45">
        <v>-536226.99069741799</v>
      </c>
      <c r="S31" s="45">
        <v>-777229.86881096987</v>
      </c>
      <c r="T31" s="45">
        <v>-590614.18599999999</v>
      </c>
      <c r="U31" s="45">
        <v>-645303.98900000006</v>
      </c>
      <c r="V31" s="45">
        <v>-552035.73900000006</v>
      </c>
      <c r="W31" s="45">
        <v>-674986.48899999983</v>
      </c>
      <c r="X31" s="45">
        <v>-625105</v>
      </c>
      <c r="Y31" s="45">
        <v>-674981</v>
      </c>
      <c r="Z31" s="45">
        <v>-438987</v>
      </c>
      <c r="AA31" s="45">
        <v>-571076</v>
      </c>
      <c r="AB31" s="38">
        <v>-641515</v>
      </c>
      <c r="AC31" s="38">
        <v>-635220</v>
      </c>
      <c r="AD31" s="38">
        <v>-621383</v>
      </c>
      <c r="AE31" s="38">
        <v>-781396</v>
      </c>
      <c r="AF31" s="38">
        <v>-815416</v>
      </c>
      <c r="AG31" s="38">
        <v>-709264</v>
      </c>
      <c r="AH31" s="29"/>
      <c r="AI31" s="45">
        <v>-406537.11533276789</v>
      </c>
      <c r="AJ31" s="45">
        <v>-853119.72918921104</v>
      </c>
      <c r="AK31" s="45">
        <v>-1278585.6166647009</v>
      </c>
      <c r="AL31" s="45">
        <v>-1813688.2382347407</v>
      </c>
      <c r="AM31" s="45">
        <v>-436366.07204422727</v>
      </c>
      <c r="AN31" s="45">
        <v>-760178.78916843876</v>
      </c>
      <c r="AO31" s="45">
        <v>-1168070.4764439885</v>
      </c>
      <c r="AP31" s="45">
        <v>-1653809.7314951178</v>
      </c>
      <c r="AQ31" s="45">
        <v>-381103.23100695893</v>
      </c>
      <c r="AR31" s="45">
        <v>-806702.24565304804</v>
      </c>
      <c r="AS31" s="45">
        <v>-1263107.5419483699</v>
      </c>
      <c r="AT31" s="45">
        <v>-1744446.8259624999</v>
      </c>
      <c r="AU31" s="45">
        <v>-428481.85100000002</v>
      </c>
      <c r="AV31" s="45">
        <v>-904157.72400000005</v>
      </c>
      <c r="AW31" s="45">
        <v>-1324050.0759999999</v>
      </c>
      <c r="AX31" s="45">
        <v>-2037521.341</v>
      </c>
      <c r="AY31" s="45">
        <v>-590614.18599999999</v>
      </c>
      <c r="AZ31" s="45">
        <v>-1235918.175</v>
      </c>
      <c r="BA31" s="45">
        <v>-1787953.9140000001</v>
      </c>
      <c r="BB31" s="45">
        <v>-2462940.4029999999</v>
      </c>
      <c r="BC31" s="45">
        <v>-625105</v>
      </c>
      <c r="BD31" s="45">
        <v>-1300086</v>
      </c>
      <c r="BE31" s="45">
        <v>-1739073</v>
      </c>
      <c r="BF31" s="45">
        <v>-2310149</v>
      </c>
      <c r="BG31" s="38">
        <v>-641515</v>
      </c>
      <c r="BH31" s="38">
        <v>-1276735</v>
      </c>
      <c r="BI31" s="38">
        <v>-1898118</v>
      </c>
      <c r="BJ31" s="38">
        <v>-2679514</v>
      </c>
      <c r="BK31" s="38">
        <v>-815416</v>
      </c>
      <c r="BL31" s="38">
        <v>-1524680</v>
      </c>
      <c r="BM31" s="49"/>
    </row>
    <row r="32" spans="1:65">
      <c r="A32" s="34" t="s">
        <v>627</v>
      </c>
      <c r="B32" s="30" t="s">
        <v>273</v>
      </c>
      <c r="C32" s="28" t="s">
        <v>274</v>
      </c>
      <c r="D32" s="45">
        <v>-495190.62001266761</v>
      </c>
      <c r="E32" s="45">
        <v>-528961.65786123706</v>
      </c>
      <c r="F32" s="45">
        <v>-531927.61607516301</v>
      </c>
      <c r="G32" s="45">
        <v>-567472.55058680149</v>
      </c>
      <c r="H32" s="45">
        <v>-447848.28363035287</v>
      </c>
      <c r="I32" s="45">
        <v>-379979.38633816823</v>
      </c>
      <c r="J32" s="45">
        <v>-400580.68293227453</v>
      </c>
      <c r="K32" s="45">
        <v>-468025.56386366091</v>
      </c>
      <c r="L32" s="45">
        <v>-563443.15245972492</v>
      </c>
      <c r="M32" s="45">
        <v>-434012.81866765494</v>
      </c>
      <c r="N32" s="45">
        <v>-442211.9055606781</v>
      </c>
      <c r="O32" s="45">
        <v>-488723.82674545003</v>
      </c>
      <c r="P32" s="45">
        <v>-469782.81852304377</v>
      </c>
      <c r="Q32" s="45">
        <v>-508987.46100000001</v>
      </c>
      <c r="R32" s="45">
        <v>-544965.21768438211</v>
      </c>
      <c r="S32" s="45">
        <v>-651718.98003783007</v>
      </c>
      <c r="T32" s="45">
        <v>-594960.29299999995</v>
      </c>
      <c r="U32" s="45">
        <v>-599529.84500000009</v>
      </c>
      <c r="V32" s="45">
        <v>-570522.63899999997</v>
      </c>
      <c r="W32" s="45">
        <v>-625447.49600000004</v>
      </c>
      <c r="X32" s="45">
        <v>-571582</v>
      </c>
      <c r="Y32" s="45">
        <v>-558344</v>
      </c>
      <c r="Z32" s="45">
        <v>-541439</v>
      </c>
      <c r="AA32" s="45">
        <v>-684147</v>
      </c>
      <c r="AB32" s="38">
        <v>-529671</v>
      </c>
      <c r="AC32" s="38">
        <v>-575229</v>
      </c>
      <c r="AD32" s="38">
        <v>-548056</v>
      </c>
      <c r="AE32" s="38">
        <v>-592759</v>
      </c>
      <c r="AF32" s="38">
        <v>-572823</v>
      </c>
      <c r="AG32" s="38">
        <v>-579070</v>
      </c>
      <c r="AH32" s="29"/>
      <c r="AI32" s="45">
        <v>-495190.62001266761</v>
      </c>
      <c r="AJ32" s="45">
        <v>-1024152.2778739047</v>
      </c>
      <c r="AK32" s="45">
        <v>-1556079.8939490677</v>
      </c>
      <c r="AL32" s="45">
        <v>-2123552.4445358692</v>
      </c>
      <c r="AM32" s="45">
        <v>-447848.28363035287</v>
      </c>
      <c r="AN32" s="45">
        <v>-827827.66996852111</v>
      </c>
      <c r="AO32" s="45">
        <v>-1228408.3529007956</v>
      </c>
      <c r="AP32" s="45">
        <v>-1696433.9167644565</v>
      </c>
      <c r="AQ32" s="45">
        <v>-429963.02925446746</v>
      </c>
      <c r="AR32" s="45">
        <v>-863031.42321412195</v>
      </c>
      <c r="AS32" s="45">
        <v>-1305243.3287748001</v>
      </c>
      <c r="AT32" s="45">
        <v>-1793967.1555202501</v>
      </c>
      <c r="AU32" s="45">
        <v>-469782.81900000002</v>
      </c>
      <c r="AV32" s="45">
        <v>-978770.28</v>
      </c>
      <c r="AW32" s="45">
        <v>-1388400.0730000001</v>
      </c>
      <c r="AX32" s="45">
        <v>-1963864.892</v>
      </c>
      <c r="AY32" s="45">
        <v>-594960.29299999995</v>
      </c>
      <c r="AZ32" s="45">
        <v>-1194490.138</v>
      </c>
      <c r="BA32" s="45">
        <v>-1765012.777</v>
      </c>
      <c r="BB32" s="45">
        <v>-2390460.273</v>
      </c>
      <c r="BC32" s="45">
        <v>-571582</v>
      </c>
      <c r="BD32" s="45">
        <v>-1129926</v>
      </c>
      <c r="BE32" s="45">
        <v>-1671365</v>
      </c>
      <c r="BF32" s="45">
        <v>-2355512</v>
      </c>
      <c r="BG32" s="38">
        <v>-529671</v>
      </c>
      <c r="BH32" s="38">
        <v>-1104900</v>
      </c>
      <c r="BI32" s="38">
        <v>-1652956</v>
      </c>
      <c r="BJ32" s="38">
        <v>-2245715</v>
      </c>
      <c r="BK32" s="38">
        <v>-572823</v>
      </c>
      <c r="BL32" s="38">
        <v>-1151893</v>
      </c>
      <c r="BM32" s="49"/>
    </row>
    <row r="33" spans="1:65">
      <c r="A33" s="34" t="s">
        <v>148</v>
      </c>
      <c r="B33" s="30" t="s">
        <v>48</v>
      </c>
      <c r="C33" s="28" t="s">
        <v>49</v>
      </c>
      <c r="D33" s="45">
        <v>-71237.794326219111</v>
      </c>
      <c r="E33" s="45">
        <v>-78830.835556875289</v>
      </c>
      <c r="F33" s="45">
        <v>-91846.612354704383</v>
      </c>
      <c r="G33" s="45">
        <v>-105283.42957282081</v>
      </c>
      <c r="H33" s="45">
        <v>-77662.898409459274</v>
      </c>
      <c r="I33" s="45">
        <v>-57540.863981323782</v>
      </c>
      <c r="J33" s="45">
        <v>-78039.97979937229</v>
      </c>
      <c r="K33" s="45">
        <v>-94939.655335084506</v>
      </c>
      <c r="L33" s="45">
        <v>-76696.45442135827</v>
      </c>
      <c r="M33" s="45">
        <v>-83870.973400216404</v>
      </c>
      <c r="N33" s="45">
        <v>-64394.908929964993</v>
      </c>
      <c r="O33" s="45">
        <v>-95036.135157754004</v>
      </c>
      <c r="P33" s="45">
        <v>-88365.662478003476</v>
      </c>
      <c r="Q33" s="45">
        <v>-89351.644000000015</v>
      </c>
      <c r="R33" s="45">
        <v>-95203.45326790103</v>
      </c>
      <c r="S33" s="45">
        <v>-140272.69873565697</v>
      </c>
      <c r="T33" s="45">
        <v>-105069.60799999999</v>
      </c>
      <c r="U33" s="45">
        <v>-129743.23</v>
      </c>
      <c r="V33" s="45">
        <v>-121620.65500000003</v>
      </c>
      <c r="W33" s="45">
        <v>-151301.69099999999</v>
      </c>
      <c r="X33" s="45">
        <v>-123198</v>
      </c>
      <c r="Y33" s="45">
        <v>-142802</v>
      </c>
      <c r="Z33" s="45">
        <v>-378471</v>
      </c>
      <c r="AA33" s="45">
        <v>-241441</v>
      </c>
      <c r="AB33" s="38">
        <v>-106198</v>
      </c>
      <c r="AC33" s="38">
        <v>-108941</v>
      </c>
      <c r="AD33" s="38">
        <v>-110517</v>
      </c>
      <c r="AE33" s="38">
        <v>-157823</v>
      </c>
      <c r="AF33" s="38">
        <v>-102448</v>
      </c>
      <c r="AG33" s="38">
        <v>-119600</v>
      </c>
      <c r="AH33" s="29"/>
      <c r="AI33" s="45">
        <v>-71237.794326219111</v>
      </c>
      <c r="AJ33" s="45">
        <v>-150068.6298830944</v>
      </c>
      <c r="AK33" s="45">
        <v>-241915.24223779878</v>
      </c>
      <c r="AL33" s="45">
        <v>-347198.67181061959</v>
      </c>
      <c r="AM33" s="45">
        <v>-77662.898409459274</v>
      </c>
      <c r="AN33" s="45">
        <v>-135203.76239078306</v>
      </c>
      <c r="AO33" s="45">
        <v>-213243.74219015535</v>
      </c>
      <c r="AP33" s="45">
        <v>-308183.39752523985</v>
      </c>
      <c r="AQ33" s="45">
        <v>-62876.59477046963</v>
      </c>
      <c r="AR33" s="45">
        <v>-146542.16915868601</v>
      </c>
      <c r="AS33" s="45">
        <v>-210937.078088651</v>
      </c>
      <c r="AT33" s="45">
        <v>-305973.21324640501</v>
      </c>
      <c r="AU33" s="45">
        <v>-88365.661999999997</v>
      </c>
      <c r="AV33" s="45">
        <v>-177717.30600000001</v>
      </c>
      <c r="AW33" s="45">
        <v>-264098.598</v>
      </c>
      <c r="AX33" s="45">
        <v>-397866.19300000003</v>
      </c>
      <c r="AY33" s="45">
        <v>-105069.60799999999</v>
      </c>
      <c r="AZ33" s="45">
        <v>-234812.83799999999</v>
      </c>
      <c r="BA33" s="45">
        <v>-356433.49300000002</v>
      </c>
      <c r="BB33" s="45">
        <v>-507735.18400000001</v>
      </c>
      <c r="BC33" s="45">
        <v>-123198</v>
      </c>
      <c r="BD33" s="45">
        <v>-266000</v>
      </c>
      <c r="BE33" s="45">
        <v>-644471</v>
      </c>
      <c r="BF33" s="45">
        <v>-885912</v>
      </c>
      <c r="BG33" s="38">
        <v>-106198</v>
      </c>
      <c r="BH33" s="38">
        <v>-215139</v>
      </c>
      <c r="BI33" s="38">
        <v>-325656</v>
      </c>
      <c r="BJ33" s="38">
        <v>-483479</v>
      </c>
      <c r="BK33" s="38">
        <v>-102448</v>
      </c>
      <c r="BL33" s="38">
        <v>-222048</v>
      </c>
      <c r="BM33" s="49"/>
    </row>
    <row r="34" spans="1:65">
      <c r="A34" s="34" t="s">
        <v>150</v>
      </c>
      <c r="B34" s="30" t="s">
        <v>628</v>
      </c>
      <c r="C34" s="28" t="s">
        <v>629</v>
      </c>
      <c r="D34" s="45">
        <v>-120036.23767210951</v>
      </c>
      <c r="E34" s="45">
        <v>-127557.32207557105</v>
      </c>
      <c r="F34" s="45">
        <v>-129289.21893619548</v>
      </c>
      <c r="G34" s="45">
        <v>-126885.18237534404</v>
      </c>
      <c r="H34" s="45">
        <v>-129353.35662257527</v>
      </c>
      <c r="I34" s="45">
        <v>-127859.25953370974</v>
      </c>
      <c r="J34" s="45">
        <v>-134089.18597791009</v>
      </c>
      <c r="K34" s="45">
        <v>-132863.38934896595</v>
      </c>
      <c r="L34" s="45">
        <v>-129204.70720961902</v>
      </c>
      <c r="M34" s="45">
        <v>-134802.91225970702</v>
      </c>
      <c r="N34" s="45">
        <v>-134886.05688187195</v>
      </c>
      <c r="O34" s="45">
        <v>-144844.52136506408</v>
      </c>
      <c r="P34" s="45">
        <v>-134091.53607524565</v>
      </c>
      <c r="Q34" s="45">
        <v>-137005.71700000003</v>
      </c>
      <c r="R34" s="45">
        <v>-144608.30793275899</v>
      </c>
      <c r="S34" s="45">
        <v>-160604.11401000299</v>
      </c>
      <c r="T34" s="45">
        <v>-164387.69</v>
      </c>
      <c r="U34" s="45">
        <v>-158076.19500000001</v>
      </c>
      <c r="V34" s="45">
        <v>-144746.47200000001</v>
      </c>
      <c r="W34" s="45">
        <v>-131195.20899999997</v>
      </c>
      <c r="X34" s="45">
        <v>-140988</v>
      </c>
      <c r="Y34" s="45">
        <v>-127301</v>
      </c>
      <c r="Z34" s="45">
        <v>-134223</v>
      </c>
      <c r="AA34" s="45">
        <v>-141322</v>
      </c>
      <c r="AB34" s="38">
        <v>-139930</v>
      </c>
      <c r="AC34" s="38">
        <v>-142086</v>
      </c>
      <c r="AD34" s="38">
        <v>-145093</v>
      </c>
      <c r="AE34" s="38">
        <v>-143274</v>
      </c>
      <c r="AF34" s="38">
        <v>-141947</v>
      </c>
      <c r="AG34" s="38">
        <v>-141151</v>
      </c>
      <c r="AH34" s="29"/>
      <c r="AI34" s="45">
        <v>-120036.23767210951</v>
      </c>
      <c r="AJ34" s="45">
        <v>-247593.55974768056</v>
      </c>
      <c r="AK34" s="45">
        <v>-376882.77868387604</v>
      </c>
      <c r="AL34" s="45">
        <v>-503767.96105922008</v>
      </c>
      <c r="AM34" s="45">
        <v>-129353.35662257527</v>
      </c>
      <c r="AN34" s="45">
        <v>-257212.61615628502</v>
      </c>
      <c r="AO34" s="45">
        <v>-391301.80213419511</v>
      </c>
      <c r="AP34" s="45">
        <v>-524165.19148316106</v>
      </c>
      <c r="AQ34" s="45">
        <v>-128890.04627331463</v>
      </c>
      <c r="AR34" s="45">
        <v>-263692.95853302203</v>
      </c>
      <c r="AS34" s="45">
        <v>-398579.01541489398</v>
      </c>
      <c r="AT34" s="45">
        <v>-543423.53677995806</v>
      </c>
      <c r="AU34" s="45">
        <v>-134091.53599999999</v>
      </c>
      <c r="AV34" s="45">
        <v>-271097.25300000003</v>
      </c>
      <c r="AW34" s="45">
        <v>-394276.02</v>
      </c>
      <c r="AX34" s="45">
        <v>-541133.24699999997</v>
      </c>
      <c r="AY34" s="45">
        <v>-164387.69</v>
      </c>
      <c r="AZ34" s="45">
        <v>-322463.88500000001</v>
      </c>
      <c r="BA34" s="45">
        <v>-467210.35700000002</v>
      </c>
      <c r="BB34" s="45">
        <v>-598405.56599999999</v>
      </c>
      <c r="BC34" s="45">
        <v>-140988</v>
      </c>
      <c r="BD34" s="45">
        <v>-268289</v>
      </c>
      <c r="BE34" s="45">
        <v>-402512</v>
      </c>
      <c r="BF34" s="45">
        <v>-543834</v>
      </c>
      <c r="BG34" s="38">
        <v>-139930</v>
      </c>
      <c r="BH34" s="38">
        <v>-282016</v>
      </c>
      <c r="BI34" s="38">
        <v>-427109</v>
      </c>
      <c r="BJ34" s="38">
        <v>-570383</v>
      </c>
      <c r="BK34" s="38">
        <v>-141947</v>
      </c>
      <c r="BL34" s="38">
        <v>-283098</v>
      </c>
      <c r="BM34" s="49"/>
    </row>
    <row r="35" spans="1:65">
      <c r="A35" s="34" t="s">
        <v>630</v>
      </c>
      <c r="B35" s="30" t="s">
        <v>631</v>
      </c>
      <c r="C35" s="28" t="s">
        <v>632</v>
      </c>
      <c r="D35" s="45">
        <v>-15086.951291394022</v>
      </c>
      <c r="E35" s="45">
        <v>-28513.444955048275</v>
      </c>
      <c r="F35" s="45">
        <v>-11015.625078797697</v>
      </c>
      <c r="G35" s="45">
        <v>-24551.84096933547</v>
      </c>
      <c r="H35" s="45">
        <v>-11591.243040071487</v>
      </c>
      <c r="I35" s="45">
        <v>-1110.9838948100369</v>
      </c>
      <c r="J35" s="45">
        <v>-12742.411995790088</v>
      </c>
      <c r="K35" s="45">
        <v>-9567.5976890124039</v>
      </c>
      <c r="L35" s="45">
        <v>-4364.9186607428537</v>
      </c>
      <c r="M35" s="45">
        <v>-3236.9320347337066</v>
      </c>
      <c r="N35" s="45">
        <v>-17283.822203063712</v>
      </c>
      <c r="O35" s="45">
        <v>-5334.9202968893005</v>
      </c>
      <c r="P35" s="45">
        <v>-4626.6395091724726</v>
      </c>
      <c r="Q35" s="45">
        <v>-5904.222999999999</v>
      </c>
      <c r="R35" s="45">
        <v>-6501.3868698521001</v>
      </c>
      <c r="S35" s="45">
        <v>-24.134262622697861</v>
      </c>
      <c r="T35" s="45">
        <v>-7901.9870000000001</v>
      </c>
      <c r="U35" s="45">
        <v>-2297.6390000000001</v>
      </c>
      <c r="V35" s="45">
        <v>-41541.729000000007</v>
      </c>
      <c r="W35" s="45">
        <v>3909.5160000000033</v>
      </c>
      <c r="X35" s="45">
        <v>-17611</v>
      </c>
      <c r="Y35" s="45">
        <v>-11311</v>
      </c>
      <c r="Z35" s="45">
        <v>3121</v>
      </c>
      <c r="AA35" s="45">
        <v>-35211</v>
      </c>
      <c r="AB35" s="38">
        <v>-7777</v>
      </c>
      <c r="AC35" s="38">
        <v>-11746</v>
      </c>
      <c r="AD35" s="38">
        <v>-15471</v>
      </c>
      <c r="AE35" s="38">
        <v>-15134</v>
      </c>
      <c r="AF35" s="38">
        <v>-13082</v>
      </c>
      <c r="AG35" s="38">
        <v>-7961</v>
      </c>
      <c r="AH35" s="29"/>
      <c r="AI35" s="45">
        <v>-15086.951291394022</v>
      </c>
      <c r="AJ35" s="45">
        <v>-43600.396246442295</v>
      </c>
      <c r="AK35" s="45">
        <v>-54616.021325239992</v>
      </c>
      <c r="AL35" s="45">
        <v>-79167.862294575461</v>
      </c>
      <c r="AM35" s="45">
        <v>-11591.243040071487</v>
      </c>
      <c r="AN35" s="45">
        <v>-12702.226934881524</v>
      </c>
      <c r="AO35" s="45">
        <v>-25444.638930671612</v>
      </c>
      <c r="AP35" s="45">
        <v>-35012.236619684016</v>
      </c>
      <c r="AQ35" s="45">
        <v>-1128.3837735062716</v>
      </c>
      <c r="AR35" s="45">
        <v>-4194.7446012399796</v>
      </c>
      <c r="AS35" s="45">
        <v>-21478.5668043037</v>
      </c>
      <c r="AT35" s="45">
        <v>-26813.487101193001</v>
      </c>
      <c r="AU35" s="45">
        <v>-4626.6400000000003</v>
      </c>
      <c r="AV35" s="45">
        <v>-10530.862999999999</v>
      </c>
      <c r="AW35" s="45">
        <v>-21076.116000000002</v>
      </c>
      <c r="AX35" s="45">
        <v>-33639.161</v>
      </c>
      <c r="AY35" s="45">
        <v>-7901.9870000000001</v>
      </c>
      <c r="AZ35" s="45">
        <v>-10199.626</v>
      </c>
      <c r="BA35" s="45">
        <v>-51741.355000000003</v>
      </c>
      <c r="BB35" s="45">
        <v>-47831.839</v>
      </c>
      <c r="BC35" s="45">
        <v>-17611</v>
      </c>
      <c r="BD35" s="45">
        <v>-28922</v>
      </c>
      <c r="BE35" s="45">
        <v>-25801</v>
      </c>
      <c r="BF35" s="45">
        <v>-61012</v>
      </c>
      <c r="BG35" s="38">
        <v>-7777</v>
      </c>
      <c r="BH35" s="38">
        <v>-19523</v>
      </c>
      <c r="BI35" s="38">
        <v>-34994</v>
      </c>
      <c r="BJ35" s="38">
        <v>-50128</v>
      </c>
      <c r="BK35" s="38">
        <v>-13082</v>
      </c>
      <c r="BL35" s="38">
        <v>-21043</v>
      </c>
      <c r="BM35" s="49"/>
    </row>
    <row r="36" spans="1:65" s="35" customFormat="1">
      <c r="A36" s="74"/>
      <c r="B36" s="73" t="s">
        <v>633</v>
      </c>
      <c r="C36" s="105" t="s">
        <v>634</v>
      </c>
      <c r="D36" s="80">
        <v>-4261936.3827532735</v>
      </c>
      <c r="E36" s="80">
        <v>-4570706.8083463479</v>
      </c>
      <c r="F36" s="80">
        <v>-4600646.1672010496</v>
      </c>
      <c r="G36" s="80">
        <v>-5012543.5264085978</v>
      </c>
      <c r="H36" s="80">
        <v>-4754171.6961880643</v>
      </c>
      <c r="I36" s="80">
        <v>-4520988.4669877067</v>
      </c>
      <c r="J36" s="80">
        <v>-4895881.6942047626</v>
      </c>
      <c r="K36" s="80">
        <v>-5092280.8066957798</v>
      </c>
      <c r="L36" s="80">
        <v>-5056900.3604442813</v>
      </c>
      <c r="M36" s="80">
        <v>-5415492.1426537307</v>
      </c>
      <c r="N36" s="80">
        <v>-5886362.6345873997</v>
      </c>
      <c r="O36" s="80">
        <v>-5898515.5396377016</v>
      </c>
      <c r="P36" s="80">
        <v>-6137012.6553196497</v>
      </c>
      <c r="Q36" s="80">
        <v>-6616142.1700000009</v>
      </c>
      <c r="R36" s="80">
        <v>-7177768.3195655998</v>
      </c>
      <c r="S36" s="80">
        <v>-7738071.9075586013</v>
      </c>
      <c r="T36" s="80">
        <v>-7546389.7399999993</v>
      </c>
      <c r="U36" s="80">
        <v>-7834742.3060000027</v>
      </c>
      <c r="V36" s="80">
        <v>-7581335.9189999979</v>
      </c>
      <c r="W36" s="80">
        <v>-7787266.7200000025</v>
      </c>
      <c r="X36" s="80">
        <v>-7666466</v>
      </c>
      <c r="Y36" s="80">
        <v>-7887419</v>
      </c>
      <c r="Z36" s="80">
        <v>-6095975</v>
      </c>
      <c r="AA36" s="80">
        <v>-6232454</v>
      </c>
      <c r="AB36" s="77">
        <v>-5760949</v>
      </c>
      <c r="AC36" s="77">
        <v>-6195846</v>
      </c>
      <c r="AD36" s="77">
        <v>-6191773</v>
      </c>
      <c r="AE36" s="77">
        <v>-6182884</v>
      </c>
      <c r="AF36" s="77">
        <v>-6434928</v>
      </c>
      <c r="AG36" s="77">
        <v>-6969184</v>
      </c>
      <c r="AH36" s="29"/>
      <c r="AI36" s="80">
        <v>-4261936.3827532735</v>
      </c>
      <c r="AJ36" s="80">
        <v>-8832643.1910996214</v>
      </c>
      <c r="AK36" s="80">
        <v>-13433289.358300671</v>
      </c>
      <c r="AL36" s="80">
        <v>-18445832.884709269</v>
      </c>
      <c r="AM36" s="80">
        <v>-4754171.6961880643</v>
      </c>
      <c r="AN36" s="80">
        <v>-9275160.163175771</v>
      </c>
      <c r="AO36" s="80">
        <v>-14171041.857380534</v>
      </c>
      <c r="AP36" s="80">
        <v>-19263322.664076313</v>
      </c>
      <c r="AQ36" s="80">
        <v>-5032669.050947167</v>
      </c>
      <c r="AR36" s="80">
        <v>-10435519.160677901</v>
      </c>
      <c r="AS36" s="80">
        <v>-16321881.7952653</v>
      </c>
      <c r="AT36" s="80">
        <v>-22220397.334903002</v>
      </c>
      <c r="AU36" s="80">
        <v>-6137012.6229999987</v>
      </c>
      <c r="AV36" s="80">
        <v>-12753154.793</v>
      </c>
      <c r="AW36" s="80">
        <v>-18381418.109999999</v>
      </c>
      <c r="AX36" s="80">
        <v>-25482156.945</v>
      </c>
      <c r="AY36" s="80">
        <v>-7546389.7399999993</v>
      </c>
      <c r="AZ36" s="80">
        <v>-15381132.046000002</v>
      </c>
      <c r="BA36" s="80">
        <v>-22962467.965</v>
      </c>
      <c r="BB36" s="80">
        <v>-30749734.685000002</v>
      </c>
      <c r="BC36" s="80">
        <v>-7666466</v>
      </c>
      <c r="BD36" s="80">
        <v>-15553885</v>
      </c>
      <c r="BE36" s="80">
        <v>-21649860</v>
      </c>
      <c r="BF36" s="80">
        <v>-27882314</v>
      </c>
      <c r="BG36" s="77">
        <v>-5760949</v>
      </c>
      <c r="BH36" s="77">
        <v>-11956795</v>
      </c>
      <c r="BI36" s="77">
        <v>-18148568</v>
      </c>
      <c r="BJ36" s="77">
        <v>-24331452</v>
      </c>
      <c r="BK36" s="77">
        <v>-6434928</v>
      </c>
      <c r="BL36" s="77">
        <v>-13404112</v>
      </c>
      <c r="BM36" s="49"/>
    </row>
    <row r="37" spans="1:65">
      <c r="AH37" s="29"/>
      <c r="BM37" s="49"/>
    </row>
    <row r="38" spans="1:65" s="35" customFormat="1">
      <c r="A38" s="74"/>
      <c r="B38" s="73" t="s">
        <v>635</v>
      </c>
      <c r="C38" s="105" t="s">
        <v>636</v>
      </c>
      <c r="D38" s="80">
        <v>846040.6833975343</v>
      </c>
      <c r="E38" s="80">
        <v>675598.09968580958</v>
      </c>
      <c r="F38" s="80">
        <v>772882.39022818767</v>
      </c>
      <c r="G38" s="80">
        <v>587811.24026223086</v>
      </c>
      <c r="H38" s="80">
        <v>132792.12826013565</v>
      </c>
      <c r="I38" s="80">
        <v>788528.07721411623</v>
      </c>
      <c r="J38" s="80">
        <v>451624.22448977455</v>
      </c>
      <c r="K38" s="80">
        <v>237298.72310663573</v>
      </c>
      <c r="L38" s="80">
        <v>499950.66357920168</v>
      </c>
      <c r="M38" s="80">
        <v>699478.13272990845</v>
      </c>
      <c r="N38" s="80">
        <v>697099.20864090137</v>
      </c>
      <c r="O38" s="80">
        <v>684713.84397289716</v>
      </c>
      <c r="P38" s="80">
        <v>771488.18146755896</v>
      </c>
      <c r="Q38" s="80">
        <v>921165.58399999887</v>
      </c>
      <c r="R38" s="80">
        <v>673088.31188119948</v>
      </c>
      <c r="S38" s="80">
        <v>1327508.4524181001</v>
      </c>
      <c r="T38" s="80">
        <v>1436151.3800000018</v>
      </c>
      <c r="U38" s="80">
        <v>1194331.0109999916</v>
      </c>
      <c r="V38" s="80">
        <v>839564.92500000261</v>
      </c>
      <c r="W38" s="80">
        <v>1200638.6779999919</v>
      </c>
      <c r="X38" s="80">
        <v>5423375</v>
      </c>
      <c r="Y38" s="80">
        <v>886452</v>
      </c>
      <c r="Z38" s="80">
        <v>1195714</v>
      </c>
      <c r="AA38" s="80">
        <v>938808</v>
      </c>
      <c r="AB38" s="77">
        <v>1187167</v>
      </c>
      <c r="AC38" s="77">
        <v>1405186</v>
      </c>
      <c r="AD38" s="77">
        <v>1717176</v>
      </c>
      <c r="AE38" s="77">
        <v>65739</v>
      </c>
      <c r="AF38" s="77">
        <v>1229860</v>
      </c>
      <c r="AG38" s="77">
        <v>1969201</v>
      </c>
      <c r="AH38" s="29"/>
      <c r="AI38" s="80">
        <v>846040.6833975343</v>
      </c>
      <c r="AJ38" s="80">
        <v>1521638.7830833439</v>
      </c>
      <c r="AK38" s="80">
        <v>2294521.1733115315</v>
      </c>
      <c r="AL38" s="80">
        <v>2882332.4135737624</v>
      </c>
      <c r="AM38" s="80">
        <v>132792.12826013565</v>
      </c>
      <c r="AN38" s="80">
        <v>921320.20547425188</v>
      </c>
      <c r="AO38" s="80">
        <v>1372944.4299640264</v>
      </c>
      <c r="AP38" s="80">
        <v>1610243.1530706622</v>
      </c>
      <c r="AQ38" s="80">
        <v>499950.77127358876</v>
      </c>
      <c r="AR38" s="80">
        <v>1200832.9749304987</v>
      </c>
      <c r="AS38" s="80">
        <v>1897932.1835714001</v>
      </c>
      <c r="AT38" s="80">
        <v>2582646.0275442973</v>
      </c>
      <c r="AU38" s="80">
        <v>793249.16000000201</v>
      </c>
      <c r="AV38" s="80">
        <v>1714414.7440000009</v>
      </c>
      <c r="AW38" s="80">
        <v>2397479.7330000028</v>
      </c>
      <c r="AX38" s="80">
        <v>3740291.5419999994</v>
      </c>
      <c r="AY38" s="80">
        <v>1436151.3800000018</v>
      </c>
      <c r="AZ38" s="80">
        <v>2630482.3909999933</v>
      </c>
      <c r="BA38" s="80">
        <v>3470047.3159999959</v>
      </c>
      <c r="BB38" s="80">
        <v>4670685.9939999878</v>
      </c>
      <c r="BC38" s="80">
        <v>5423375</v>
      </c>
      <c r="BD38" s="80">
        <v>6309827</v>
      </c>
      <c r="BE38" s="80">
        <v>7505541</v>
      </c>
      <c r="BF38" s="80">
        <v>8444349</v>
      </c>
      <c r="BG38" s="77">
        <v>1187167</v>
      </c>
      <c r="BH38" s="77">
        <v>2592353</v>
      </c>
      <c r="BI38" s="77">
        <v>4309529</v>
      </c>
      <c r="BJ38" s="77">
        <v>4375268</v>
      </c>
      <c r="BK38" s="77">
        <v>1229860</v>
      </c>
      <c r="BL38" s="77">
        <v>3199061</v>
      </c>
      <c r="BM38" s="49"/>
    </row>
    <row r="39" spans="1:65">
      <c r="AH39" s="29"/>
      <c r="BM39" s="49"/>
    </row>
    <row r="40" spans="1:65">
      <c r="A40" s="34" t="s">
        <v>637</v>
      </c>
      <c r="B40" s="30" t="s">
        <v>638</v>
      </c>
      <c r="C40" s="28" t="s">
        <v>639</v>
      </c>
      <c r="D40" s="45">
        <v>19930.217971077014</v>
      </c>
      <c r="E40" s="45">
        <v>-29512.286416554965</v>
      </c>
      <c r="F40" s="45">
        <v>85050.758330263663</v>
      </c>
      <c r="G40" s="45">
        <v>-81768.97531185452</v>
      </c>
      <c r="H40" s="45">
        <v>327515.01359418966</v>
      </c>
      <c r="I40" s="45">
        <v>-159687.43326315156</v>
      </c>
      <c r="J40" s="45">
        <v>61307.666040383105</v>
      </c>
      <c r="K40" s="45">
        <v>-220191.79521482429</v>
      </c>
      <c r="L40" s="45">
        <v>-17715.725070200471</v>
      </c>
      <c r="M40" s="45">
        <v>8832.68806831451</v>
      </c>
      <c r="N40" s="45">
        <v>5188.3245771160909</v>
      </c>
      <c r="O40" s="45">
        <v>1971.4578888035899</v>
      </c>
      <c r="P40" s="45">
        <v>-16870.274546000001</v>
      </c>
      <c r="Q40" s="45">
        <v>23714.986000000001</v>
      </c>
      <c r="R40" s="45">
        <v>28897.927245999999</v>
      </c>
      <c r="S40" s="45">
        <v>1428.5728119999985</v>
      </c>
      <c r="T40" s="45">
        <v>-4887.0339999999997</v>
      </c>
      <c r="U40" s="45">
        <v>18669.302</v>
      </c>
      <c r="V40" s="45">
        <v>-3669.1859999999997</v>
      </c>
      <c r="W40" s="45">
        <v>-48396.113000000005</v>
      </c>
      <c r="X40" s="45">
        <v>-18675</v>
      </c>
      <c r="Y40" s="45">
        <v>70609</v>
      </c>
      <c r="Z40" s="45">
        <v>739</v>
      </c>
      <c r="AA40" s="45">
        <v>31958</v>
      </c>
      <c r="AB40" s="38">
        <v>-74801</v>
      </c>
      <c r="AC40" s="38">
        <v>14352</v>
      </c>
      <c r="AD40" s="38">
        <v>-29847</v>
      </c>
      <c r="AE40" s="38">
        <v>-10377</v>
      </c>
      <c r="AF40" s="38">
        <v>3311</v>
      </c>
      <c r="AG40" s="38">
        <v>64199</v>
      </c>
      <c r="AH40" s="29"/>
      <c r="AI40" s="45">
        <v>19930.217971077014</v>
      </c>
      <c r="AJ40" s="45">
        <v>-9582.0684454779512</v>
      </c>
      <c r="AK40" s="45">
        <v>75468.689884785708</v>
      </c>
      <c r="AL40" s="45">
        <v>-6300.2854270688094</v>
      </c>
      <c r="AM40" s="45">
        <v>327515.01359418966</v>
      </c>
      <c r="AN40" s="45">
        <v>167827.5803310381</v>
      </c>
      <c r="AO40" s="45">
        <v>229135.24637142121</v>
      </c>
      <c r="AP40" s="45">
        <v>8943.4511565969224</v>
      </c>
      <c r="AQ40" s="45">
        <v>-17715.725070200471</v>
      </c>
      <c r="AR40" s="45">
        <v>-8883.0370018859903</v>
      </c>
      <c r="AS40" s="45">
        <v>-3694.7124247698998</v>
      </c>
      <c r="AT40" s="45">
        <v>-1723.25453596631</v>
      </c>
      <c r="AU40" s="45">
        <v>-16870.275000000001</v>
      </c>
      <c r="AV40" s="45">
        <v>6844.7110000000002</v>
      </c>
      <c r="AW40" s="45">
        <v>35742.637999999999</v>
      </c>
      <c r="AX40" s="45">
        <v>37171.211000000003</v>
      </c>
      <c r="AY40" s="45">
        <v>-4887.0339999999997</v>
      </c>
      <c r="AZ40" s="45">
        <v>13782.268</v>
      </c>
      <c r="BA40" s="45">
        <v>10113.082</v>
      </c>
      <c r="BB40" s="45">
        <v>-38283.031000000003</v>
      </c>
      <c r="BC40" s="45">
        <v>-18675</v>
      </c>
      <c r="BD40" s="45">
        <v>51934</v>
      </c>
      <c r="BE40" s="45">
        <v>52673</v>
      </c>
      <c r="BF40" s="45">
        <v>84631</v>
      </c>
      <c r="BG40" s="38">
        <v>-74801</v>
      </c>
      <c r="BH40" s="38">
        <v>-60449</v>
      </c>
      <c r="BI40" s="38">
        <v>-90296</v>
      </c>
      <c r="BJ40" s="38">
        <v>-100673</v>
      </c>
      <c r="BK40" s="38">
        <v>3311</v>
      </c>
      <c r="BL40" s="38">
        <v>67510</v>
      </c>
      <c r="BM40" s="49"/>
    </row>
    <row r="41" spans="1:65">
      <c r="A41" s="34" t="s">
        <v>640</v>
      </c>
      <c r="B41" s="30" t="s">
        <v>641</v>
      </c>
      <c r="C41" s="28" t="s">
        <v>642</v>
      </c>
      <c r="D41" s="45">
        <v>26839.687128592497</v>
      </c>
      <c r="E41" s="45">
        <v>10711.923624939936</v>
      </c>
      <c r="F41" s="45">
        <v>-134915.98660876311</v>
      </c>
      <c r="G41" s="45">
        <v>194234.75448187138</v>
      </c>
      <c r="H41" s="45">
        <v>-388299.15120742063</v>
      </c>
      <c r="I41" s="45">
        <v>172318.07537874093</v>
      </c>
      <c r="J41" s="45">
        <v>-87150.290309207485</v>
      </c>
      <c r="K41" s="45">
        <v>211795.86629849399</v>
      </c>
      <c r="L41" s="45">
        <v>2570.1838930730005</v>
      </c>
      <c r="M41" s="45">
        <v>72636.665799500348</v>
      </c>
      <c r="N41" s="45">
        <v>60346.319224484701</v>
      </c>
      <c r="O41" s="45">
        <v>13511.152790696011</v>
      </c>
      <c r="P41" s="45">
        <v>-55569.937467859003</v>
      </c>
      <c r="Q41" s="45">
        <v>10052.784</v>
      </c>
      <c r="R41" s="45">
        <v>-13404.742660506898</v>
      </c>
      <c r="S41" s="45">
        <v>11353.616010730795</v>
      </c>
      <c r="T41" s="45">
        <v>7473.7650000000003</v>
      </c>
      <c r="U41" s="45">
        <v>-10543.952000000001</v>
      </c>
      <c r="V41" s="45">
        <v>23787.798000000003</v>
      </c>
      <c r="W41" s="45">
        <v>-10531.220000000001</v>
      </c>
      <c r="X41" s="45">
        <v>-21294</v>
      </c>
      <c r="Y41" s="45">
        <v>-137972</v>
      </c>
      <c r="Z41" s="45">
        <v>-18190</v>
      </c>
      <c r="AA41" s="45">
        <v>-73873</v>
      </c>
      <c r="AB41" s="38">
        <v>101120</v>
      </c>
      <c r="AC41" s="38">
        <v>-11556</v>
      </c>
      <c r="AD41" s="38">
        <v>5476</v>
      </c>
      <c r="AE41" s="38">
        <v>-28617</v>
      </c>
      <c r="AF41" s="38">
        <v>4033</v>
      </c>
      <c r="AG41" s="38">
        <v>44282</v>
      </c>
      <c r="AH41" s="29"/>
      <c r="AI41" s="45">
        <v>26839.687128592497</v>
      </c>
      <c r="AJ41" s="45">
        <v>37551.610753532434</v>
      </c>
      <c r="AK41" s="45">
        <v>-97364.375855230683</v>
      </c>
      <c r="AL41" s="45">
        <v>96870.378626640682</v>
      </c>
      <c r="AM41" s="45">
        <v>-388299.15120742063</v>
      </c>
      <c r="AN41" s="45">
        <v>-215981.07582867969</v>
      </c>
      <c r="AO41" s="45">
        <v>-303131.36613788718</v>
      </c>
      <c r="AP41" s="45">
        <v>-91335.499839393189</v>
      </c>
      <c r="AQ41" s="45">
        <v>2570.1838746858975</v>
      </c>
      <c r="AR41" s="45">
        <v>77819.866316186293</v>
      </c>
      <c r="AS41" s="45">
        <v>138166.18554067099</v>
      </c>
      <c r="AT41" s="45">
        <v>151677.33833136701</v>
      </c>
      <c r="AU41" s="45">
        <v>-77330.911999999997</v>
      </c>
      <c r="AV41" s="45">
        <v>-67278.127999999997</v>
      </c>
      <c r="AW41" s="45">
        <v>-84916.697</v>
      </c>
      <c r="AX41" s="45">
        <v>-70179.16</v>
      </c>
      <c r="AY41" s="45">
        <v>7473.7650000000003</v>
      </c>
      <c r="AZ41" s="45">
        <v>-3070.1869999999999</v>
      </c>
      <c r="BA41" s="45">
        <v>20717.611000000001</v>
      </c>
      <c r="BB41" s="45">
        <v>10186.391</v>
      </c>
      <c r="BC41" s="45">
        <v>-21294</v>
      </c>
      <c r="BD41" s="45">
        <v>-159266</v>
      </c>
      <c r="BE41" s="45">
        <v>-177456</v>
      </c>
      <c r="BF41" s="45">
        <v>-251329</v>
      </c>
      <c r="BG41" s="38">
        <v>101120</v>
      </c>
      <c r="BH41" s="38">
        <v>89564</v>
      </c>
      <c r="BI41" s="38">
        <v>95040</v>
      </c>
      <c r="BJ41" s="38">
        <v>66423</v>
      </c>
      <c r="BK41" s="38">
        <v>4033</v>
      </c>
      <c r="BL41" s="38">
        <v>48315</v>
      </c>
      <c r="BM41" s="49"/>
    </row>
    <row r="42" spans="1:65">
      <c r="A42" s="34" t="s">
        <v>153</v>
      </c>
      <c r="B42" s="30" t="s">
        <v>643</v>
      </c>
      <c r="C42" s="28" t="s">
        <v>644</v>
      </c>
      <c r="D42" s="45">
        <v>-170761.91772931904</v>
      </c>
      <c r="E42" s="45">
        <v>-179749.3250989349</v>
      </c>
      <c r="F42" s="45">
        <v>-174102.44360627822</v>
      </c>
      <c r="G42" s="45">
        <v>-191547.84306685161</v>
      </c>
      <c r="H42" s="45">
        <v>-191425.68586572053</v>
      </c>
      <c r="I42" s="45">
        <v>-188015.66395555649</v>
      </c>
      <c r="J42" s="45">
        <v>-179429.06092756678</v>
      </c>
      <c r="K42" s="45">
        <v>-172537.33538170869</v>
      </c>
      <c r="L42" s="45">
        <v>-186533.4044231044</v>
      </c>
      <c r="M42" s="45">
        <v>-177720.26394625302</v>
      </c>
      <c r="N42" s="45">
        <v>-179094.15878223896</v>
      </c>
      <c r="O42" s="45">
        <v>-199288.77241866908</v>
      </c>
      <c r="P42" s="45">
        <v>-211002.15013473795</v>
      </c>
      <c r="Q42" s="45">
        <v>-250598.83100000003</v>
      </c>
      <c r="R42" s="45">
        <v>-249822.70876196498</v>
      </c>
      <c r="S42" s="45">
        <v>-282835.30853622803</v>
      </c>
      <c r="T42" s="45">
        <v>-265583.67</v>
      </c>
      <c r="U42" s="45">
        <v>-283670.48700000002</v>
      </c>
      <c r="V42" s="45">
        <v>-267261.29500000004</v>
      </c>
      <c r="W42" s="45">
        <v>-311125.20399999991</v>
      </c>
      <c r="X42" s="45">
        <v>-323127</v>
      </c>
      <c r="Y42" s="45">
        <v>-343377</v>
      </c>
      <c r="Z42" s="45">
        <v>-416040</v>
      </c>
      <c r="AA42" s="45">
        <v>-369463</v>
      </c>
      <c r="AB42" s="38">
        <v>-309540</v>
      </c>
      <c r="AC42" s="38">
        <v>-325077</v>
      </c>
      <c r="AD42" s="38">
        <v>-376571</v>
      </c>
      <c r="AE42" s="38">
        <v>-337576</v>
      </c>
      <c r="AF42" s="38">
        <v>-332657</v>
      </c>
      <c r="AG42" s="38">
        <v>-361921</v>
      </c>
      <c r="AH42" s="29"/>
      <c r="AI42" s="45">
        <v>-170761.91772931904</v>
      </c>
      <c r="AJ42" s="45">
        <v>-350511.24282825395</v>
      </c>
      <c r="AK42" s="45">
        <v>-524613.68643453217</v>
      </c>
      <c r="AL42" s="45">
        <v>-716161.52950138377</v>
      </c>
      <c r="AM42" s="45">
        <v>-191425.68586572053</v>
      </c>
      <c r="AN42" s="45">
        <v>-379441.34982127702</v>
      </c>
      <c r="AO42" s="45">
        <v>-558870.4107488438</v>
      </c>
      <c r="AP42" s="45">
        <v>-731407.74613055249</v>
      </c>
      <c r="AQ42" s="45">
        <v>-186533.51422310443</v>
      </c>
      <c r="AR42" s="45">
        <v>-364245.44353435701</v>
      </c>
      <c r="AS42" s="45">
        <v>-543339.60231659596</v>
      </c>
      <c r="AT42" s="45">
        <v>-742628.37473526504</v>
      </c>
      <c r="AU42" s="45">
        <v>-211002.15</v>
      </c>
      <c r="AV42" s="45">
        <v>-461600.98100000003</v>
      </c>
      <c r="AW42" s="45">
        <v>-706671.45600000001</v>
      </c>
      <c r="AX42" s="45">
        <v>-986102.22</v>
      </c>
      <c r="AY42" s="45">
        <v>-265583.67</v>
      </c>
      <c r="AZ42" s="45">
        <v>-549254.15700000001</v>
      </c>
      <c r="BA42" s="45">
        <v>-816515.45200000005</v>
      </c>
      <c r="BB42" s="45">
        <v>-1127640.656</v>
      </c>
      <c r="BC42" s="45">
        <v>-323127</v>
      </c>
      <c r="BD42" s="45">
        <v>-666504</v>
      </c>
      <c r="BE42" s="45">
        <v>-1082544</v>
      </c>
      <c r="BF42" s="45">
        <v>-1452007</v>
      </c>
      <c r="BG42" s="38">
        <v>-309540</v>
      </c>
      <c r="BH42" s="38">
        <v>-634617</v>
      </c>
      <c r="BI42" s="38">
        <v>-1011188</v>
      </c>
      <c r="BJ42" s="38">
        <v>-1348764</v>
      </c>
      <c r="BK42" s="38">
        <v>-332657</v>
      </c>
      <c r="BL42" s="38">
        <v>-694578</v>
      </c>
      <c r="BM42" s="49"/>
    </row>
    <row r="43" spans="1:65">
      <c r="A43" s="34" t="s">
        <v>645</v>
      </c>
      <c r="B43" s="30" t="s">
        <v>646</v>
      </c>
      <c r="C43" s="30" t="s">
        <v>647</v>
      </c>
      <c r="D43" s="45">
        <v>0</v>
      </c>
      <c r="E43" s="45">
        <v>0</v>
      </c>
      <c r="F43" s="45">
        <v>0</v>
      </c>
      <c r="G43" s="45">
        <v>0</v>
      </c>
      <c r="H43" s="45">
        <v>0</v>
      </c>
      <c r="I43" s="45">
        <v>0</v>
      </c>
      <c r="J43" s="45">
        <v>0</v>
      </c>
      <c r="K43" s="45">
        <v>0</v>
      </c>
      <c r="L43" s="45">
        <v>0</v>
      </c>
      <c r="M43" s="45">
        <v>0</v>
      </c>
      <c r="N43" s="45">
        <v>0</v>
      </c>
      <c r="O43" s="45">
        <v>0</v>
      </c>
      <c r="P43" s="45">
        <v>0</v>
      </c>
      <c r="Q43" s="45">
        <v>0</v>
      </c>
      <c r="R43" s="45">
        <v>0</v>
      </c>
      <c r="S43" s="45">
        <v>0</v>
      </c>
      <c r="T43" s="45">
        <v>0</v>
      </c>
      <c r="U43" s="45">
        <v>0</v>
      </c>
      <c r="V43" s="45">
        <v>0</v>
      </c>
      <c r="W43" s="45">
        <v>0</v>
      </c>
      <c r="X43" s="45">
        <v>0</v>
      </c>
      <c r="Y43" s="45">
        <v>0</v>
      </c>
      <c r="Z43" s="45">
        <v>0</v>
      </c>
      <c r="AA43" s="45">
        <v>-17577</v>
      </c>
      <c r="AB43" s="38">
        <v>0</v>
      </c>
      <c r="AC43" s="38">
        <v>0</v>
      </c>
      <c r="AD43" s="38">
        <v>0</v>
      </c>
      <c r="AE43" s="38">
        <v>0</v>
      </c>
      <c r="AF43" s="38">
        <v>0</v>
      </c>
      <c r="AG43" s="38">
        <v>0</v>
      </c>
      <c r="AH43" s="29"/>
      <c r="AI43" s="45">
        <v>0</v>
      </c>
      <c r="AJ43" s="45">
        <v>0</v>
      </c>
      <c r="AK43" s="45">
        <v>0</v>
      </c>
      <c r="AL43" s="45">
        <v>0</v>
      </c>
      <c r="AM43" s="45">
        <v>0</v>
      </c>
      <c r="AN43" s="45">
        <v>0</v>
      </c>
      <c r="AO43" s="45">
        <v>0</v>
      </c>
      <c r="AP43" s="45">
        <v>0</v>
      </c>
      <c r="AQ43" s="45">
        <v>0</v>
      </c>
      <c r="AR43" s="45">
        <v>0</v>
      </c>
      <c r="AS43" s="45">
        <v>0</v>
      </c>
      <c r="AT43" s="45">
        <v>0</v>
      </c>
      <c r="AU43" s="45">
        <v>0</v>
      </c>
      <c r="AV43" s="45">
        <v>0</v>
      </c>
      <c r="AW43" s="45">
        <v>0</v>
      </c>
      <c r="AX43" s="45">
        <v>0</v>
      </c>
      <c r="AY43" s="45">
        <v>0</v>
      </c>
      <c r="AZ43" s="45">
        <v>0</v>
      </c>
      <c r="BA43" s="45">
        <v>0</v>
      </c>
      <c r="BB43" s="45">
        <v>0</v>
      </c>
      <c r="BC43" s="45">
        <v>0</v>
      </c>
      <c r="BD43" s="45">
        <v>0</v>
      </c>
      <c r="BE43" s="45">
        <v>0</v>
      </c>
      <c r="BF43" s="45">
        <v>-17577</v>
      </c>
      <c r="BG43" s="38">
        <v>0</v>
      </c>
      <c r="BH43" s="38">
        <v>0</v>
      </c>
      <c r="BI43" s="38">
        <v>0</v>
      </c>
      <c r="BJ43" s="38">
        <v>0</v>
      </c>
      <c r="BK43" s="38">
        <v>0</v>
      </c>
      <c r="BL43" s="38">
        <v>0</v>
      </c>
      <c r="BM43" s="49"/>
    </row>
    <row r="44" spans="1:65" s="35" customFormat="1">
      <c r="A44" s="74"/>
      <c r="B44" s="73" t="s">
        <v>648</v>
      </c>
      <c r="C44" s="105" t="s">
        <v>649</v>
      </c>
      <c r="D44" s="80">
        <v>-123992.01262964951</v>
      </c>
      <c r="E44" s="80">
        <v>-198549.68789054998</v>
      </c>
      <c r="F44" s="80">
        <v>-223967.67188477761</v>
      </c>
      <c r="G44" s="80">
        <v>-79082.06389683485</v>
      </c>
      <c r="H44" s="80">
        <v>-252209.8234789515</v>
      </c>
      <c r="I44" s="80">
        <v>-175385.02183996708</v>
      </c>
      <c r="J44" s="80">
        <v>-205271.68519639119</v>
      </c>
      <c r="K44" s="80">
        <v>-180933.26429803902</v>
      </c>
      <c r="L44" s="80">
        <v>-201678.94560023182</v>
      </c>
      <c r="M44" s="80">
        <v>-96250.91007843698</v>
      </c>
      <c r="N44" s="80">
        <v>-113559.51498064003</v>
      </c>
      <c r="O44" s="80">
        <v>-183806.16173917003</v>
      </c>
      <c r="P44" s="80">
        <v>-283442.36214859696</v>
      </c>
      <c r="Q44" s="80">
        <v>-216831.06100000005</v>
      </c>
      <c r="R44" s="80">
        <v>-234329.52417647198</v>
      </c>
      <c r="S44" s="80">
        <v>-270053.119713497</v>
      </c>
      <c r="T44" s="80">
        <v>-262996.93899999995</v>
      </c>
      <c r="U44" s="80">
        <v>-275545.13700000005</v>
      </c>
      <c r="V44" s="80">
        <v>-247142.68299999996</v>
      </c>
      <c r="W44" s="80">
        <v>-370052.53699999989</v>
      </c>
      <c r="X44" s="80">
        <v>-363096</v>
      </c>
      <c r="Y44" s="80">
        <v>-410740</v>
      </c>
      <c r="Z44" s="80">
        <v>-433491</v>
      </c>
      <c r="AA44" s="80">
        <v>-428955</v>
      </c>
      <c r="AB44" s="77">
        <v>-283221</v>
      </c>
      <c r="AC44" s="77">
        <v>-322281</v>
      </c>
      <c r="AD44" s="77">
        <v>-400942</v>
      </c>
      <c r="AE44" s="77">
        <v>-376570</v>
      </c>
      <c r="AF44" s="77">
        <v>-325313</v>
      </c>
      <c r="AG44" s="77">
        <v>-253440</v>
      </c>
      <c r="AH44" s="29"/>
      <c r="AI44" s="80">
        <v>-123992.01262964951</v>
      </c>
      <c r="AJ44" s="80">
        <v>-322541.70052019949</v>
      </c>
      <c r="AK44" s="80">
        <v>-546509.3724049771</v>
      </c>
      <c r="AL44" s="80">
        <v>-625591.43630181195</v>
      </c>
      <c r="AM44" s="80">
        <v>-252209.8234789515</v>
      </c>
      <c r="AN44" s="80">
        <v>-427594.84531891858</v>
      </c>
      <c r="AO44" s="80">
        <v>-632866.53051530977</v>
      </c>
      <c r="AP44" s="80">
        <v>-813799.7948133488</v>
      </c>
      <c r="AQ44" s="80">
        <v>-201679.05541861901</v>
      </c>
      <c r="AR44" s="80">
        <v>-295308.61422005598</v>
      </c>
      <c r="AS44" s="80">
        <v>-408868.12920069601</v>
      </c>
      <c r="AT44" s="80">
        <v>-592674.29093986505</v>
      </c>
      <c r="AU44" s="80">
        <v>-305203.337</v>
      </c>
      <c r="AV44" s="80">
        <v>-522034.39800000004</v>
      </c>
      <c r="AW44" s="80">
        <v>-755845.51500000001</v>
      </c>
      <c r="AX44" s="80">
        <v>-1019110.1689999999</v>
      </c>
      <c r="AY44" s="80">
        <v>-262996.93899999995</v>
      </c>
      <c r="AZ44" s="80">
        <v>-538542.076</v>
      </c>
      <c r="BA44" s="80">
        <v>-785684.75899999996</v>
      </c>
      <c r="BB44" s="80">
        <v>-1155737.2959999999</v>
      </c>
      <c r="BC44" s="80">
        <v>-363096</v>
      </c>
      <c r="BD44" s="80">
        <v>-773836</v>
      </c>
      <c r="BE44" s="80">
        <v>-1207327</v>
      </c>
      <c r="BF44" s="80">
        <v>-1636282</v>
      </c>
      <c r="BG44" s="77">
        <v>-283221</v>
      </c>
      <c r="BH44" s="77">
        <v>-605502</v>
      </c>
      <c r="BI44" s="77">
        <v>-1006444</v>
      </c>
      <c r="BJ44" s="77">
        <v>-1383014</v>
      </c>
      <c r="BK44" s="77">
        <v>-325313</v>
      </c>
      <c r="BL44" s="77">
        <v>-578753</v>
      </c>
      <c r="BM44" s="49"/>
    </row>
    <row r="45" spans="1:65">
      <c r="AH45" s="29"/>
      <c r="BM45" s="49"/>
    </row>
    <row r="46" spans="1:65" s="35" customFormat="1">
      <c r="A46" s="74"/>
      <c r="B46" s="73" t="s">
        <v>650</v>
      </c>
      <c r="C46" s="105" t="s">
        <v>651</v>
      </c>
      <c r="D46" s="80">
        <v>722048.67076788505</v>
      </c>
      <c r="E46" s="80">
        <v>477048.41179525934</v>
      </c>
      <c r="F46" s="80">
        <v>548914.71834340994</v>
      </c>
      <c r="G46" s="80">
        <v>508729.17636539554</v>
      </c>
      <c r="H46" s="80">
        <v>-119417.69521881585</v>
      </c>
      <c r="I46" s="80">
        <v>613143.05537414912</v>
      </c>
      <c r="J46" s="80">
        <v>246352.53929338336</v>
      </c>
      <c r="K46" s="80">
        <v>56365.458808596828</v>
      </c>
      <c r="L46" s="80">
        <v>298271.7179789698</v>
      </c>
      <c r="M46" s="80">
        <v>603227.2226514715</v>
      </c>
      <c r="N46" s="80">
        <v>583539.69366026134</v>
      </c>
      <c r="O46" s="80">
        <v>500907.68223372707</v>
      </c>
      <c r="P46" s="80">
        <v>488045.81931896147</v>
      </c>
      <c r="Q46" s="80">
        <v>704334.52299999888</v>
      </c>
      <c r="R46" s="80">
        <v>438758.78770472761</v>
      </c>
      <c r="S46" s="80">
        <v>1057455.3327046027</v>
      </c>
      <c r="T46" s="80">
        <v>1173154.4410000017</v>
      </c>
      <c r="U46" s="80">
        <v>918785.87399999169</v>
      </c>
      <c r="V46" s="80">
        <v>592422.24200000241</v>
      </c>
      <c r="W46" s="80">
        <v>830586.14099999191</v>
      </c>
      <c r="X46" s="80">
        <v>5060279</v>
      </c>
      <c r="Y46" s="80">
        <v>475712</v>
      </c>
      <c r="Z46" s="80">
        <v>762223</v>
      </c>
      <c r="AA46" s="80">
        <v>509853</v>
      </c>
      <c r="AB46" s="77">
        <v>903946</v>
      </c>
      <c r="AC46" s="77">
        <v>1082905</v>
      </c>
      <c r="AD46" s="77">
        <v>1316234</v>
      </c>
      <c r="AE46" s="77">
        <v>-310831</v>
      </c>
      <c r="AF46" s="77">
        <v>904547</v>
      </c>
      <c r="AG46" s="77">
        <v>1715761</v>
      </c>
      <c r="AH46" s="29"/>
      <c r="AI46" s="80">
        <v>722048.67076788505</v>
      </c>
      <c r="AJ46" s="80">
        <v>1199097.0825631444</v>
      </c>
      <c r="AK46" s="80">
        <v>1748011.8009065543</v>
      </c>
      <c r="AL46" s="80">
        <v>2256740.9772719499</v>
      </c>
      <c r="AM46" s="80">
        <v>-119417.69521881585</v>
      </c>
      <c r="AN46" s="80">
        <v>493725.3601553333</v>
      </c>
      <c r="AO46" s="80">
        <v>740077.89944871666</v>
      </c>
      <c r="AP46" s="80">
        <v>796443.35825731349</v>
      </c>
      <c r="AQ46" s="80">
        <v>298271.71585496975</v>
      </c>
      <c r="AR46" s="80">
        <v>905524.36071044276</v>
      </c>
      <c r="AS46" s="80">
        <v>1489064.0543707041</v>
      </c>
      <c r="AT46" s="80">
        <v>1989971.7366044321</v>
      </c>
      <c r="AU46" s="80">
        <v>488045.82300000201</v>
      </c>
      <c r="AV46" s="80">
        <v>1192380.3460000008</v>
      </c>
      <c r="AW46" s="80">
        <v>1641634.2180000027</v>
      </c>
      <c r="AX46" s="80">
        <v>2721181.3729999997</v>
      </c>
      <c r="AY46" s="80">
        <v>1173154.4410000017</v>
      </c>
      <c r="AZ46" s="80">
        <v>2091940.3149999934</v>
      </c>
      <c r="BA46" s="80">
        <v>2684362.5569999958</v>
      </c>
      <c r="BB46" s="80">
        <v>3514948.6979999878</v>
      </c>
      <c r="BC46" s="80">
        <v>5060279</v>
      </c>
      <c r="BD46" s="80">
        <v>5535991</v>
      </c>
      <c r="BE46" s="80">
        <v>6298214</v>
      </c>
      <c r="BF46" s="80">
        <v>6808067</v>
      </c>
      <c r="BG46" s="77">
        <v>903946</v>
      </c>
      <c r="BH46" s="77">
        <v>1986851</v>
      </c>
      <c r="BI46" s="77">
        <v>3303085</v>
      </c>
      <c r="BJ46" s="77">
        <v>2992254</v>
      </c>
      <c r="BK46" s="77">
        <v>904547</v>
      </c>
      <c r="BL46" s="77">
        <v>2620308</v>
      </c>
      <c r="BM46" s="49"/>
    </row>
    <row r="47" spans="1:65">
      <c r="A47" s="34" t="s">
        <v>155</v>
      </c>
      <c r="B47" s="30" t="s">
        <v>652</v>
      </c>
      <c r="C47" s="28" t="s">
        <v>68</v>
      </c>
      <c r="D47" s="45">
        <v>-164307.7302699266</v>
      </c>
      <c r="E47" s="45">
        <v>-90219.496368553431</v>
      </c>
      <c r="F47" s="45">
        <v>-70818.03877215524</v>
      </c>
      <c r="G47" s="45">
        <v>-325361.00520252052</v>
      </c>
      <c r="H47" s="45">
        <v>14607.96013145114</v>
      </c>
      <c r="I47" s="45">
        <v>-250552.21733909886</v>
      </c>
      <c r="J47" s="45">
        <v>-99483.339434937807</v>
      </c>
      <c r="K47" s="45">
        <v>-118109.62662705389</v>
      </c>
      <c r="L47" s="45">
        <v>-91331.590704548231</v>
      </c>
      <c r="M47" s="45">
        <v>-139550.47547369869</v>
      </c>
      <c r="N47" s="45">
        <v>-139358.75931367997</v>
      </c>
      <c r="O47" s="45">
        <v>-98317.177806735039</v>
      </c>
      <c r="P47" s="45">
        <v>-46359.512569146973</v>
      </c>
      <c r="Q47" s="45">
        <v>-100806.58299999998</v>
      </c>
      <c r="R47" s="45">
        <v>-46330.439077660994</v>
      </c>
      <c r="S47" s="45">
        <v>-169738.23052601799</v>
      </c>
      <c r="T47" s="45">
        <v>-192640.359</v>
      </c>
      <c r="U47" s="45">
        <v>-845055.86599999992</v>
      </c>
      <c r="V47" s="45">
        <v>-257568.29599999997</v>
      </c>
      <c r="W47" s="45">
        <v>-245075.92299999995</v>
      </c>
      <c r="X47" s="45">
        <v>-609413</v>
      </c>
      <c r="Y47" s="45">
        <v>-165110</v>
      </c>
      <c r="Z47" s="45">
        <v>-202355</v>
      </c>
      <c r="AA47" s="45">
        <v>-201705</v>
      </c>
      <c r="AB47" s="38">
        <v>-308322</v>
      </c>
      <c r="AC47" s="38">
        <v>-223013</v>
      </c>
      <c r="AD47" s="38">
        <v>-351580</v>
      </c>
      <c r="AE47" s="38">
        <v>-291300</v>
      </c>
      <c r="AF47" s="38">
        <v>-320601</v>
      </c>
      <c r="AG47" s="38">
        <v>-354617</v>
      </c>
      <c r="AH47" s="29"/>
      <c r="AI47" s="45">
        <v>-164307.7302699266</v>
      </c>
      <c r="AJ47" s="45">
        <v>-254527.22663848003</v>
      </c>
      <c r="AK47" s="45">
        <v>-325345.26541063527</v>
      </c>
      <c r="AL47" s="45">
        <v>-650706.27061315579</v>
      </c>
      <c r="AM47" s="45">
        <v>14607.96013145114</v>
      </c>
      <c r="AN47" s="45">
        <v>-235944.25720764772</v>
      </c>
      <c r="AO47" s="45">
        <v>-335427.59664258553</v>
      </c>
      <c r="AP47" s="45">
        <v>-453537.22326963942</v>
      </c>
      <c r="AQ47" s="45">
        <v>-91331.590173548262</v>
      </c>
      <c r="AR47" s="45">
        <v>-232373.456152247</v>
      </c>
      <c r="AS47" s="45">
        <v>-371732.21546592697</v>
      </c>
      <c r="AT47" s="45">
        <v>-470049.39327266201</v>
      </c>
      <c r="AU47" s="45">
        <v>-46359.512999999999</v>
      </c>
      <c r="AV47" s="45">
        <v>-147166.09599999999</v>
      </c>
      <c r="AW47" s="45">
        <v>-228704.77</v>
      </c>
      <c r="AX47" s="45">
        <v>-392783.36700000003</v>
      </c>
      <c r="AY47" s="45">
        <v>-192640.359</v>
      </c>
      <c r="AZ47" s="45">
        <v>-1037696.225</v>
      </c>
      <c r="BA47" s="45">
        <v>-1295264.5209999999</v>
      </c>
      <c r="BB47" s="45">
        <v>-1540340.4439999999</v>
      </c>
      <c r="BC47" s="45">
        <v>-609413</v>
      </c>
      <c r="BD47" s="45">
        <v>-774523</v>
      </c>
      <c r="BE47" s="45">
        <v>-976878</v>
      </c>
      <c r="BF47" s="45">
        <v>-1178583</v>
      </c>
      <c r="BG47" s="38">
        <v>-308322</v>
      </c>
      <c r="BH47" s="38">
        <v>-531335</v>
      </c>
      <c r="BI47" s="38">
        <v>-882915</v>
      </c>
      <c r="BJ47" s="38">
        <v>-1174215</v>
      </c>
      <c r="BK47" s="38">
        <v>-320601</v>
      </c>
      <c r="BL47" s="38">
        <v>-675218</v>
      </c>
      <c r="BM47" s="49"/>
    </row>
    <row r="48" spans="1:65" s="35" customFormat="1">
      <c r="A48" s="74"/>
      <c r="B48" s="73" t="s">
        <v>374</v>
      </c>
      <c r="C48" s="105" t="s">
        <v>653</v>
      </c>
      <c r="D48" s="80">
        <v>557740.94049795833</v>
      </c>
      <c r="E48" s="80">
        <v>386828.91542670596</v>
      </c>
      <c r="F48" s="80">
        <v>478096.67957125488</v>
      </c>
      <c r="G48" s="80">
        <v>183368.1711628749</v>
      </c>
      <c r="H48" s="80">
        <v>-104809.73508736471</v>
      </c>
      <c r="I48" s="80">
        <v>362590.83803505031</v>
      </c>
      <c r="J48" s="80">
        <v>146869.19985844556</v>
      </c>
      <c r="K48" s="80">
        <v>-61744.167818457179</v>
      </c>
      <c r="L48" s="80">
        <v>206940.12727442163</v>
      </c>
      <c r="M48" s="80">
        <v>463676.74717777275</v>
      </c>
      <c r="N48" s="80">
        <v>444180.93434658134</v>
      </c>
      <c r="O48" s="80">
        <v>402590.50442699203</v>
      </c>
      <c r="P48" s="80">
        <v>441686.30674981454</v>
      </c>
      <c r="Q48" s="80">
        <v>603527.93999999878</v>
      </c>
      <c r="R48" s="80">
        <v>392428.34862706659</v>
      </c>
      <c r="S48" s="80">
        <v>887717.10217858478</v>
      </c>
      <c r="T48" s="80">
        <v>980514.0820000018</v>
      </c>
      <c r="U48" s="80">
        <v>73730.007999991532</v>
      </c>
      <c r="V48" s="80">
        <v>334853.94600000256</v>
      </c>
      <c r="W48" s="80">
        <v>585510.21799999196</v>
      </c>
      <c r="X48" s="80">
        <v>4450866</v>
      </c>
      <c r="Y48" s="80">
        <v>310602</v>
      </c>
      <c r="Z48" s="80">
        <v>559868</v>
      </c>
      <c r="AA48" s="80">
        <v>308148</v>
      </c>
      <c r="AB48" s="77">
        <v>595624</v>
      </c>
      <c r="AC48" s="77">
        <v>859892</v>
      </c>
      <c r="AD48" s="77">
        <v>964654</v>
      </c>
      <c r="AE48" s="77">
        <v>-602131</v>
      </c>
      <c r="AF48" s="77">
        <v>583946</v>
      </c>
      <c r="AG48" s="77">
        <v>1361144</v>
      </c>
      <c r="AH48" s="29"/>
      <c r="AI48" s="80">
        <v>557740.94049795833</v>
      </c>
      <c r="AJ48" s="80">
        <v>944569.8559246643</v>
      </c>
      <c r="AK48" s="80">
        <v>1422666.5354959192</v>
      </c>
      <c r="AL48" s="80">
        <v>1606034.7066587941</v>
      </c>
      <c r="AM48" s="80">
        <v>-104809.73508736471</v>
      </c>
      <c r="AN48" s="80">
        <v>257781.10294768558</v>
      </c>
      <c r="AO48" s="80">
        <v>404650.30280613113</v>
      </c>
      <c r="AP48" s="80">
        <v>342906.13498767396</v>
      </c>
      <c r="AQ48" s="80">
        <v>206940.12568142149</v>
      </c>
      <c r="AR48" s="80">
        <v>673150.90455819573</v>
      </c>
      <c r="AS48" s="80">
        <v>1117331.8389047771</v>
      </c>
      <c r="AT48" s="80">
        <v>1519922.34333177</v>
      </c>
      <c r="AU48" s="80">
        <v>441686.31000000203</v>
      </c>
      <c r="AV48" s="80">
        <v>1045214.2500000008</v>
      </c>
      <c r="AW48" s="80">
        <v>1412929.4480000027</v>
      </c>
      <c r="AX48" s="80">
        <v>2328398.0059999996</v>
      </c>
      <c r="AY48" s="80">
        <v>980514.0820000018</v>
      </c>
      <c r="AZ48" s="80">
        <v>1054244.0899999933</v>
      </c>
      <c r="BA48" s="80">
        <v>1389098.0359999959</v>
      </c>
      <c r="BB48" s="80">
        <v>1974608.2539999878</v>
      </c>
      <c r="BC48" s="80">
        <v>4450866</v>
      </c>
      <c r="BD48" s="80">
        <v>4761468</v>
      </c>
      <c r="BE48" s="80">
        <v>5321336</v>
      </c>
      <c r="BF48" s="80">
        <v>5629484</v>
      </c>
      <c r="BG48" s="77">
        <v>595624</v>
      </c>
      <c r="BH48" s="77">
        <v>1455516</v>
      </c>
      <c r="BI48" s="77">
        <v>2420170</v>
      </c>
      <c r="BJ48" s="77">
        <v>1818039</v>
      </c>
      <c r="BK48" s="77">
        <v>583946</v>
      </c>
      <c r="BL48" s="77">
        <v>1945090</v>
      </c>
      <c r="BM48" s="49"/>
    </row>
    <row r="49" spans="1:65">
      <c r="A49" s="34" t="s">
        <v>158</v>
      </c>
      <c r="B49" s="30" t="s">
        <v>654</v>
      </c>
      <c r="C49" s="28" t="s">
        <v>655</v>
      </c>
      <c r="D49" s="45">
        <v>2531.3223899276122</v>
      </c>
      <c r="E49" s="45">
        <v>3612.7648681081541</v>
      </c>
      <c r="F49" s="45">
        <v>64011.370233827838</v>
      </c>
      <c r="G49" s="45">
        <v>42490.262937925203</v>
      </c>
      <c r="H49" s="45">
        <v>28852.677122999998</v>
      </c>
      <c r="I49" s="45">
        <v>-41338.600790193712</v>
      </c>
      <c r="J49" s="45">
        <v>5413.8370941738476</v>
      </c>
      <c r="K49" s="45">
        <v>403.32840977454998</v>
      </c>
      <c r="L49" s="45">
        <v>4247.7297808680587</v>
      </c>
      <c r="M49" s="45">
        <v>-2491.8766989860687</v>
      </c>
      <c r="N49" s="45">
        <v>1289.9068491847379</v>
      </c>
      <c r="O49" s="45">
        <v>4157.9956533948416</v>
      </c>
      <c r="P49" s="45">
        <v>-99.625717293101218</v>
      </c>
      <c r="Q49" s="45">
        <v>-631.85800000000006</v>
      </c>
      <c r="R49" s="45">
        <v>20727.717878235733</v>
      </c>
      <c r="S49" s="45">
        <v>-14.481401999997615</v>
      </c>
      <c r="T49" s="45">
        <v>3198.13</v>
      </c>
      <c r="U49" s="45">
        <v>35425.506000000001</v>
      </c>
      <c r="V49" s="45">
        <v>-6923.0360000000001</v>
      </c>
      <c r="W49" s="45">
        <v>-71318.777000000002</v>
      </c>
      <c r="X49" s="45">
        <v>21709</v>
      </c>
      <c r="Y49" s="45">
        <v>-66818</v>
      </c>
      <c r="Z49" s="45">
        <v>59590</v>
      </c>
      <c r="AA49" s="45">
        <v>-8234</v>
      </c>
      <c r="AB49" s="38">
        <v>-7967</v>
      </c>
      <c r="AC49" s="38">
        <v>-6253</v>
      </c>
      <c r="AD49" s="38">
        <v>14193</v>
      </c>
      <c r="AE49" s="38">
        <v>7776</v>
      </c>
      <c r="AF49" s="38">
        <v>190</v>
      </c>
      <c r="AG49" s="38">
        <v>19</v>
      </c>
      <c r="AH49" s="29"/>
      <c r="AI49" s="45">
        <v>2531.3223899276122</v>
      </c>
      <c r="AJ49" s="45">
        <v>6144.0872580357664</v>
      </c>
      <c r="AK49" s="45">
        <v>70155.457491863606</v>
      </c>
      <c r="AL49" s="45">
        <v>112645.72042978881</v>
      </c>
      <c r="AM49" s="45">
        <v>28852.677122999998</v>
      </c>
      <c r="AN49" s="45">
        <v>-12485.923667193711</v>
      </c>
      <c r="AO49" s="45">
        <v>-7072.086573019863</v>
      </c>
      <c r="AP49" s="45">
        <v>-6668.758163245313</v>
      </c>
      <c r="AQ49" s="45">
        <v>4247.7297808680587</v>
      </c>
      <c r="AR49" s="45">
        <v>-778.00487211800896</v>
      </c>
      <c r="AS49" s="45">
        <v>511.90197706672899</v>
      </c>
      <c r="AT49" s="45">
        <v>4669.8976304615699</v>
      </c>
      <c r="AU49" s="45">
        <v>-99.626000000000005</v>
      </c>
      <c r="AV49" s="45">
        <v>-731.48400000000004</v>
      </c>
      <c r="AW49" s="45">
        <v>44709.385000000002</v>
      </c>
      <c r="AX49" s="45">
        <v>16943.448</v>
      </c>
      <c r="AY49" s="45">
        <v>3198.13</v>
      </c>
      <c r="AZ49" s="45">
        <v>38623.635999999999</v>
      </c>
      <c r="BA49" s="45">
        <v>31700.6</v>
      </c>
      <c r="BB49" s="45">
        <v>-39618.177000000003</v>
      </c>
      <c r="BC49" s="45">
        <v>21709</v>
      </c>
      <c r="BD49" s="45">
        <v>-45109</v>
      </c>
      <c r="BE49" s="45">
        <v>14481</v>
      </c>
      <c r="BF49" s="45">
        <v>6247</v>
      </c>
      <c r="BG49" s="38">
        <v>-7967</v>
      </c>
      <c r="BH49" s="38">
        <v>-14220</v>
      </c>
      <c r="BI49" s="38">
        <v>-27</v>
      </c>
      <c r="BJ49" s="38">
        <v>7749</v>
      </c>
      <c r="BK49" s="38">
        <v>190</v>
      </c>
      <c r="BL49" s="38">
        <v>209</v>
      </c>
      <c r="BM49" s="49"/>
    </row>
    <row r="50" spans="1:65">
      <c r="A50" s="34" t="s">
        <v>656</v>
      </c>
      <c r="B50" s="30" t="s">
        <v>657</v>
      </c>
      <c r="C50" s="28" t="s">
        <v>658</v>
      </c>
      <c r="D50" s="45"/>
      <c r="E50" s="45"/>
      <c r="F50" s="45"/>
      <c r="G50" s="45"/>
      <c r="H50" s="45"/>
      <c r="I50" s="45"/>
      <c r="J50" s="45"/>
      <c r="K50" s="45"/>
      <c r="L50" s="45"/>
      <c r="M50" s="45"/>
      <c r="N50" s="45"/>
      <c r="O50" s="45"/>
      <c r="P50" s="45"/>
      <c r="Q50" s="45"/>
      <c r="R50" s="45"/>
      <c r="S50" s="45"/>
      <c r="T50" s="45"/>
      <c r="U50" s="45"/>
      <c r="V50" s="45"/>
      <c r="W50" s="45"/>
      <c r="X50" s="45">
        <v>558901</v>
      </c>
      <c r="Y50" s="45">
        <v>28543</v>
      </c>
      <c r="Z50" s="45">
        <v>32718</v>
      </c>
      <c r="AA50" s="45">
        <v>146110</v>
      </c>
      <c r="AB50" s="38">
        <v>0</v>
      </c>
      <c r="AC50" s="38">
        <v>0</v>
      </c>
      <c r="AD50" s="38">
        <v>430388</v>
      </c>
      <c r="AE50" s="38">
        <v>0</v>
      </c>
      <c r="AF50" s="38">
        <v>0</v>
      </c>
      <c r="AG50" s="38">
        <v>0</v>
      </c>
      <c r="AH50" s="29"/>
      <c r="AI50" s="45"/>
      <c r="AJ50" s="45"/>
      <c r="AK50" s="45"/>
      <c r="AL50" s="45"/>
      <c r="AM50" s="45"/>
      <c r="AN50" s="45"/>
      <c r="AO50" s="45"/>
      <c r="AP50" s="45"/>
      <c r="AQ50" s="45"/>
      <c r="AR50" s="45"/>
      <c r="AS50" s="45"/>
      <c r="AT50" s="45"/>
      <c r="AU50" s="45"/>
      <c r="AV50" s="45"/>
      <c r="AW50" s="45"/>
      <c r="AX50" s="45"/>
      <c r="AY50" s="45"/>
      <c r="AZ50" s="45"/>
      <c r="BA50" s="45"/>
      <c r="BB50" s="45"/>
      <c r="BC50" s="45">
        <v>558901</v>
      </c>
      <c r="BD50" s="45">
        <v>587444</v>
      </c>
      <c r="BE50" s="45">
        <v>620162</v>
      </c>
      <c r="BF50" s="45">
        <v>766272</v>
      </c>
      <c r="BG50" s="45">
        <v>0</v>
      </c>
      <c r="BH50" s="45">
        <v>0</v>
      </c>
      <c r="BI50" s="45">
        <v>430388</v>
      </c>
      <c r="BJ50" s="45">
        <v>430388</v>
      </c>
      <c r="BK50" s="45">
        <v>0</v>
      </c>
      <c r="BL50" s="45">
        <v>0</v>
      </c>
      <c r="BM50" s="49"/>
    </row>
    <row r="51" spans="1:65" s="35" customFormat="1">
      <c r="A51" s="74" t="s">
        <v>161</v>
      </c>
      <c r="B51" s="73" t="s">
        <v>659</v>
      </c>
      <c r="C51" s="105" t="s">
        <v>660</v>
      </c>
      <c r="D51" s="80">
        <v>560272.26288788591</v>
      </c>
      <c r="E51" s="80">
        <v>390441.68029481417</v>
      </c>
      <c r="F51" s="80">
        <v>542108.04980508261</v>
      </c>
      <c r="G51" s="80">
        <v>225858.43410080043</v>
      </c>
      <c r="H51" s="80">
        <v>-75957.057964364707</v>
      </c>
      <c r="I51" s="80">
        <v>321252.23724485654</v>
      </c>
      <c r="J51" s="80">
        <v>152283.03695261941</v>
      </c>
      <c r="K51" s="80">
        <v>-61340.839408682717</v>
      </c>
      <c r="L51" s="80">
        <v>211187.85705528967</v>
      </c>
      <c r="M51" s="80">
        <v>461184.87047878664</v>
      </c>
      <c r="N51" s="80">
        <v>445470.841195766</v>
      </c>
      <c r="O51" s="80">
        <v>406748.50008038688</v>
      </c>
      <c r="P51" s="80">
        <v>441586.68103252153</v>
      </c>
      <c r="Q51" s="80">
        <v>602896.08100000001</v>
      </c>
      <c r="R51" s="80">
        <v>413156.06650530221</v>
      </c>
      <c r="S51" s="80">
        <v>887702.62077658484</v>
      </c>
      <c r="T51" s="80">
        <v>983712.21299999999</v>
      </c>
      <c r="U51" s="80">
        <v>109153.98399999994</v>
      </c>
      <c r="V51" s="80">
        <v>327919.92200000002</v>
      </c>
      <c r="W51" s="80">
        <v>514191.6540000001</v>
      </c>
      <c r="X51" s="80">
        <v>5031476</v>
      </c>
      <c r="Y51" s="80">
        <v>272324</v>
      </c>
      <c r="Z51" s="80">
        <v>652179</v>
      </c>
      <c r="AA51" s="80">
        <v>446024</v>
      </c>
      <c r="AB51" s="77">
        <v>587657</v>
      </c>
      <c r="AC51" s="77">
        <v>853636</v>
      </c>
      <c r="AD51" s="77">
        <v>1409238</v>
      </c>
      <c r="AE51" s="77">
        <v>-594355</v>
      </c>
      <c r="AF51" s="77">
        <v>584133</v>
      </c>
      <c r="AG51" s="77">
        <v>1361164</v>
      </c>
      <c r="AH51" s="29"/>
      <c r="AI51" s="80">
        <v>560272.26288788591</v>
      </c>
      <c r="AJ51" s="80">
        <v>950713.94318270008</v>
      </c>
      <c r="AK51" s="80">
        <v>1492821.9929877827</v>
      </c>
      <c r="AL51" s="80">
        <v>1718680.4270885831</v>
      </c>
      <c r="AM51" s="80">
        <v>-75957.057964364707</v>
      </c>
      <c r="AN51" s="80">
        <v>245295.17928049187</v>
      </c>
      <c r="AO51" s="80">
        <v>397578.21623311128</v>
      </c>
      <c r="AP51" s="80">
        <v>336237.37682442856</v>
      </c>
      <c r="AQ51" s="80">
        <v>211187.85546228953</v>
      </c>
      <c r="AR51" s="80">
        <v>672372.89968607773</v>
      </c>
      <c r="AS51" s="80">
        <v>1117843.7408818437</v>
      </c>
      <c r="AT51" s="80">
        <v>1524592.2409622315</v>
      </c>
      <c r="AU51" s="80">
        <v>441586.68400000001</v>
      </c>
      <c r="AV51" s="80">
        <v>1044482.765</v>
      </c>
      <c r="AW51" s="80">
        <v>1457639.2039999999</v>
      </c>
      <c r="AX51" s="80">
        <v>2345341.4530000002</v>
      </c>
      <c r="AY51" s="80">
        <v>983712.21299999999</v>
      </c>
      <c r="AZ51" s="80">
        <v>1092866.1969999999</v>
      </c>
      <c r="BA51" s="80">
        <v>1420786.1189999999</v>
      </c>
      <c r="BB51" s="80">
        <v>1934977.773</v>
      </c>
      <c r="BC51" s="80">
        <v>5031476</v>
      </c>
      <c r="BD51" s="80">
        <v>5303800</v>
      </c>
      <c r="BE51" s="80">
        <v>5955979</v>
      </c>
      <c r="BF51" s="80">
        <v>6402003</v>
      </c>
      <c r="BG51" s="77">
        <v>587657</v>
      </c>
      <c r="BH51" s="77">
        <v>1441293</v>
      </c>
      <c r="BI51" s="77">
        <v>2850531</v>
      </c>
      <c r="BJ51" s="77">
        <v>2256176</v>
      </c>
      <c r="BK51" s="77">
        <v>584133</v>
      </c>
      <c r="BL51" s="77">
        <v>1945297</v>
      </c>
      <c r="BM51" s="49"/>
    </row>
    <row r="52" spans="1:65">
      <c r="B52" s="30" t="s">
        <v>661</v>
      </c>
      <c r="C52" s="28" t="s">
        <v>662</v>
      </c>
      <c r="D52" s="45">
        <v>500116.61619940621</v>
      </c>
      <c r="E52" s="45">
        <v>346599.34531670471</v>
      </c>
      <c r="F52" s="45">
        <v>477256.20501771453</v>
      </c>
      <c r="G52" s="45">
        <v>201565.11180896638</v>
      </c>
      <c r="H52" s="45">
        <v>-74658.082960553758</v>
      </c>
      <c r="I52" s="45">
        <v>244107.46056799463</v>
      </c>
      <c r="J52" s="45">
        <v>128336.10998957016</v>
      </c>
      <c r="K52" s="45">
        <v>-72660.913911600248</v>
      </c>
      <c r="L52" s="45">
        <v>194229.8927281131</v>
      </c>
      <c r="M52" s="45">
        <v>428024.84734292421</v>
      </c>
      <c r="N52" s="45">
        <v>408320.03137566184</v>
      </c>
      <c r="O52" s="45">
        <v>377985.55762777699</v>
      </c>
      <c r="P52" s="45">
        <v>429270.57306916709</v>
      </c>
      <c r="Q52" s="45">
        <v>557683.46299999999</v>
      </c>
      <c r="R52" s="45">
        <v>400303.9147844516</v>
      </c>
      <c r="S52" s="45">
        <v>687738.02250022674</v>
      </c>
      <c r="T52" s="45">
        <v>834274.80299999996</v>
      </c>
      <c r="U52" s="45">
        <v>-11118.014000000083</v>
      </c>
      <c r="V52" s="45">
        <v>310511.28300000005</v>
      </c>
      <c r="W52" s="45">
        <v>405914.21500000008</v>
      </c>
      <c r="X52" s="45">
        <v>4909752</v>
      </c>
      <c r="Y52" s="45">
        <v>234622</v>
      </c>
      <c r="Z52" s="45">
        <v>533808</v>
      </c>
      <c r="AA52" s="45">
        <v>395796</v>
      </c>
      <c r="AB52" s="38">
        <v>518957</v>
      </c>
      <c r="AC52" s="38">
        <v>701805</v>
      </c>
      <c r="AD52" s="38">
        <v>1237688</v>
      </c>
      <c r="AE52" s="38">
        <v>-617332</v>
      </c>
      <c r="AF52" s="38">
        <v>508575</v>
      </c>
      <c r="AG52" s="38">
        <v>1172092</v>
      </c>
      <c r="AH52" s="29"/>
      <c r="AI52" s="45">
        <v>500116.61619940621</v>
      </c>
      <c r="AJ52" s="45">
        <v>846715.96151611093</v>
      </c>
      <c r="AK52" s="45">
        <v>1323972.1665338255</v>
      </c>
      <c r="AL52" s="45">
        <v>1525537.2783427918</v>
      </c>
      <c r="AM52" s="45">
        <v>-74658.082960553758</v>
      </c>
      <c r="AN52" s="45">
        <v>169449.37760744087</v>
      </c>
      <c r="AO52" s="45">
        <v>297785.48759701103</v>
      </c>
      <c r="AP52" s="45">
        <v>225124.57368541078</v>
      </c>
      <c r="AQ52" s="45">
        <v>194229.89113511291</v>
      </c>
      <c r="AR52" s="45">
        <v>622254.73847803869</v>
      </c>
      <c r="AS52" s="45">
        <v>1030574.7698537005</v>
      </c>
      <c r="AT52" s="45">
        <v>1408560.3274814785</v>
      </c>
      <c r="AU52" s="45">
        <v>429270.71400000004</v>
      </c>
      <c r="AV52" s="45">
        <v>986954.17700000003</v>
      </c>
      <c r="AW52" s="45">
        <v>1387258.4639999999</v>
      </c>
      <c r="AX52" s="45">
        <v>2074996.1150000002</v>
      </c>
      <c r="AY52" s="45">
        <v>834274.80299999996</v>
      </c>
      <c r="AZ52" s="45">
        <v>823156.78899999987</v>
      </c>
      <c r="BA52" s="45">
        <v>1133668.0719999999</v>
      </c>
      <c r="BB52" s="45">
        <v>1539582.287</v>
      </c>
      <c r="BC52" s="45">
        <v>4909752</v>
      </c>
      <c r="BD52" s="45">
        <v>5144374</v>
      </c>
      <c r="BE52" s="45">
        <v>5678182</v>
      </c>
      <c r="BF52" s="45">
        <v>6073978</v>
      </c>
      <c r="BG52" s="38">
        <v>518957</v>
      </c>
      <c r="BH52" s="38">
        <v>1220762</v>
      </c>
      <c r="BI52" s="38">
        <v>2458450</v>
      </c>
      <c r="BJ52" s="38">
        <v>1841118</v>
      </c>
      <c r="BK52" s="38">
        <v>508575</v>
      </c>
      <c r="BL52" s="38">
        <v>1680667</v>
      </c>
      <c r="BM52" s="49"/>
    </row>
    <row r="53" spans="1:65">
      <c r="A53" s="34" t="s">
        <v>162</v>
      </c>
      <c r="B53" s="30" t="s">
        <v>663</v>
      </c>
      <c r="C53" s="28" t="s">
        <v>664</v>
      </c>
      <c r="D53" s="45">
        <v>60155.646688480527</v>
      </c>
      <c r="E53" s="45">
        <v>43842.334978108251</v>
      </c>
      <c r="F53" s="45">
        <v>64851.844787369511</v>
      </c>
      <c r="G53" s="45">
        <v>24293.322291832854</v>
      </c>
      <c r="H53" s="45">
        <v>-1298.9750038109473</v>
      </c>
      <c r="I53" s="45">
        <v>77144.776676859008</v>
      </c>
      <c r="J53" s="45">
        <v>23946.926963052174</v>
      </c>
      <c r="K53" s="45">
        <v>11320.074502917341</v>
      </c>
      <c r="L53" s="45">
        <v>16957.964327176564</v>
      </c>
      <c r="M53" s="45">
        <v>33160.023135862401</v>
      </c>
      <c r="N53" s="45">
        <v>37150.809820104208</v>
      </c>
      <c r="O53" s="45">
        <v>28762.942452609801</v>
      </c>
      <c r="P53" s="45">
        <v>12316.107963356006</v>
      </c>
      <c r="Q53" s="45">
        <v>45212.618000000002</v>
      </c>
      <c r="R53" s="45">
        <v>12852.151720850597</v>
      </c>
      <c r="S53" s="45">
        <v>199964.59827635813</v>
      </c>
      <c r="T53" s="45">
        <v>149437.41</v>
      </c>
      <c r="U53" s="45">
        <v>120271.99799999999</v>
      </c>
      <c r="V53" s="45">
        <v>17408.639000000025</v>
      </c>
      <c r="W53" s="45">
        <v>108277.43899999995</v>
      </c>
      <c r="X53" s="45">
        <v>121724</v>
      </c>
      <c r="Y53" s="45">
        <v>37702</v>
      </c>
      <c r="Z53" s="45">
        <v>118371</v>
      </c>
      <c r="AA53" s="45">
        <v>50228</v>
      </c>
      <c r="AB53" s="38">
        <v>68700</v>
      </c>
      <c r="AC53" s="38">
        <v>151831</v>
      </c>
      <c r="AD53" s="38">
        <v>171550</v>
      </c>
      <c r="AE53" s="38">
        <v>22977</v>
      </c>
      <c r="AF53" s="38">
        <v>75558</v>
      </c>
      <c r="AG53" s="38">
        <v>189072</v>
      </c>
      <c r="AH53" s="29"/>
      <c r="AI53" s="45">
        <v>60155.646688480527</v>
      </c>
      <c r="AJ53" s="45">
        <v>103997.98166658878</v>
      </c>
      <c r="AK53" s="45">
        <v>168849.82645395829</v>
      </c>
      <c r="AL53" s="45">
        <v>193143.14874579114</v>
      </c>
      <c r="AM53" s="45">
        <v>-1298.9750038109473</v>
      </c>
      <c r="AN53" s="45">
        <v>75845.801673048059</v>
      </c>
      <c r="AO53" s="45">
        <v>99792.728636100233</v>
      </c>
      <c r="AP53" s="45">
        <v>111112.80313901757</v>
      </c>
      <c r="AQ53" s="45">
        <v>16957.964327176611</v>
      </c>
      <c r="AR53" s="45">
        <v>50118.161208038997</v>
      </c>
      <c r="AS53" s="45">
        <v>87268.971028143205</v>
      </c>
      <c r="AT53" s="45">
        <v>116031.91348075301</v>
      </c>
      <c r="AU53" s="45">
        <v>12315.97</v>
      </c>
      <c r="AV53" s="45">
        <v>57528.588000000003</v>
      </c>
      <c r="AW53" s="45">
        <v>70380.740000000005</v>
      </c>
      <c r="AX53" s="45">
        <v>270345.33799999999</v>
      </c>
      <c r="AY53" s="45">
        <v>149437.41</v>
      </c>
      <c r="AZ53" s="45">
        <v>269709.408</v>
      </c>
      <c r="BA53" s="45">
        <v>287118.04700000002</v>
      </c>
      <c r="BB53" s="45">
        <v>395395.48599999998</v>
      </c>
      <c r="BC53" s="45">
        <v>121724</v>
      </c>
      <c r="BD53" s="45">
        <v>159426</v>
      </c>
      <c r="BE53" s="45">
        <v>277797</v>
      </c>
      <c r="BF53" s="45">
        <v>328025</v>
      </c>
      <c r="BG53" s="38">
        <v>68700</v>
      </c>
      <c r="BH53" s="38">
        <v>220531</v>
      </c>
      <c r="BI53" s="38">
        <v>392081</v>
      </c>
      <c r="BJ53" s="38">
        <v>415058</v>
      </c>
      <c r="BK53" s="38">
        <v>75558</v>
      </c>
      <c r="BL53" s="38">
        <v>264630</v>
      </c>
      <c r="BM53" s="49"/>
    </row>
    <row r="54" spans="1:65" s="34" customFormat="1">
      <c r="B54" s="86"/>
      <c r="C54" s="78" t="s">
        <v>75</v>
      </c>
      <c r="D54" s="78">
        <v>9.3132257461547852E-10</v>
      </c>
      <c r="E54" s="78">
        <v>9.3132257461547852E-10</v>
      </c>
      <c r="F54" s="78">
        <v>4.0745362639427185E-9</v>
      </c>
      <c r="G54" s="78">
        <v>6.8394001573324203E-9</v>
      </c>
      <c r="H54" s="78">
        <v>1.862645149230957E-9</v>
      </c>
      <c r="I54" s="78">
        <v>5.8207660913467407E-10</v>
      </c>
      <c r="J54" s="78">
        <v>3.434251993894577E-9</v>
      </c>
      <c r="K54" s="78">
        <v>4.3073669075965881E-9</v>
      </c>
      <c r="L54" s="78">
        <v>2.2700987756252289E-9</v>
      </c>
      <c r="M54" s="78">
        <v>6.0186721384525299E-8</v>
      </c>
      <c r="N54" s="78">
        <v>1.8218997865915298E-8</v>
      </c>
      <c r="O54" s="78">
        <v>3.2363459467887878E-8</v>
      </c>
      <c r="P54" s="78">
        <v>8.7311491370201111E-10</v>
      </c>
      <c r="Q54" s="78">
        <v>9.9999993108212948E-4</v>
      </c>
      <c r="R54" s="78">
        <v>5.8324076235294342E-8</v>
      </c>
      <c r="S54" s="78">
        <v>3.6088749766349792E-8</v>
      </c>
      <c r="T54" s="78">
        <v>9.9999934900552034E-4</v>
      </c>
      <c r="U54" s="78">
        <v>1.5300000002025627</v>
      </c>
      <c r="V54" s="78">
        <v>10.988000001583714</v>
      </c>
      <c r="W54" s="78">
        <v>0.21300000045448542</v>
      </c>
      <c r="X54" s="78">
        <v>4572514</v>
      </c>
      <c r="Y54" s="78">
        <v>31988</v>
      </c>
      <c r="Z54" s="78">
        <v>32721</v>
      </c>
      <c r="AA54" s="78">
        <v>128533</v>
      </c>
      <c r="AB54" s="78">
        <v>0</v>
      </c>
      <c r="AC54" s="78">
        <v>3</v>
      </c>
      <c r="AD54" s="78">
        <v>430391</v>
      </c>
      <c r="AE54" s="78">
        <v>804</v>
      </c>
      <c r="AF54" s="78">
        <v>3</v>
      </c>
      <c r="AG54" s="78">
        <v>1</v>
      </c>
      <c r="AH54" s="78"/>
      <c r="AI54" s="78">
        <v>9.3132257461547852E-10</v>
      </c>
      <c r="AJ54" s="78">
        <v>4.6566128730773926E-10</v>
      </c>
      <c r="AK54" s="78">
        <v>9.3132257461547852E-10</v>
      </c>
      <c r="AL54" s="78">
        <v>4.4237822294235229E-9</v>
      </c>
      <c r="AM54" s="78">
        <v>2.7939677238464355E-9</v>
      </c>
      <c r="AN54" s="78">
        <v>4.0745362639427185E-10</v>
      </c>
      <c r="AO54" s="78">
        <v>6.1700120568275452E-9</v>
      </c>
      <c r="AP54" s="78">
        <v>2.2700987756252289E-9</v>
      </c>
      <c r="AQ54" s="78">
        <v>5.8207660913467407E-11</v>
      </c>
      <c r="AR54" s="78">
        <v>5.1222741603851318E-8</v>
      </c>
      <c r="AS54" s="78">
        <v>2.7474015951156616E-8</v>
      </c>
      <c r="AT54" s="78">
        <v>4.1909515857696533E-9</v>
      </c>
      <c r="AU54" s="78">
        <v>1.1641532182693481E-9</v>
      </c>
      <c r="AV54" s="78">
        <v>1.0000016773119569E-3</v>
      </c>
      <c r="AW54" s="78">
        <v>0.37099999748170376</v>
      </c>
      <c r="AX54" s="78">
        <v>9.999983012676239E-4</v>
      </c>
      <c r="AY54" s="78">
        <v>9.9999934900552034E-4</v>
      </c>
      <c r="AZ54" s="78">
        <v>1.5289999942760915</v>
      </c>
      <c r="BA54" s="78">
        <v>12.516999995568767</v>
      </c>
      <c r="BB54" s="78">
        <v>12.303999988362193</v>
      </c>
      <c r="BC54" s="78">
        <v>4572514</v>
      </c>
      <c r="BD54" s="78">
        <v>4604502</v>
      </c>
      <c r="BE54" s="78">
        <v>4637223</v>
      </c>
      <c r="BF54" s="78">
        <v>4765756</v>
      </c>
      <c r="BG54" s="78">
        <v>0</v>
      </c>
      <c r="BH54" s="78">
        <v>3</v>
      </c>
      <c r="BI54" s="78">
        <v>430388</v>
      </c>
      <c r="BJ54" s="78">
        <v>431192</v>
      </c>
      <c r="BK54" s="78">
        <v>3</v>
      </c>
      <c r="BL54" s="78">
        <v>2</v>
      </c>
      <c r="BM54" s="106"/>
    </row>
    <row r="55" spans="1:65">
      <c r="C55" s="37"/>
      <c r="D55" s="37"/>
      <c r="E55" s="37"/>
      <c r="F55" s="37"/>
      <c r="G55" s="37"/>
      <c r="H55" s="37"/>
      <c r="I55" s="37"/>
      <c r="J55" s="37"/>
      <c r="K55" s="37"/>
      <c r="L55" s="37"/>
      <c r="M55" s="37"/>
      <c r="N55" s="37"/>
      <c r="O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row>
    <row r="56" spans="1:65">
      <c r="B56" s="33" t="s">
        <v>666</v>
      </c>
      <c r="AK56" s="35"/>
      <c r="AL56" s="35"/>
    </row>
    <row r="57" spans="1:65">
      <c r="B57" s="33" t="s">
        <v>164</v>
      </c>
      <c r="AK57" s="35"/>
      <c r="AL57" s="35"/>
      <c r="AP57" s="44"/>
    </row>
    <row r="63" spans="1:65">
      <c r="D63" s="37"/>
    </row>
    <row r="64" spans="1:65">
      <c r="D64" s="37"/>
    </row>
  </sheetData>
  <mergeCells count="2">
    <mergeCell ref="D4:Y4"/>
    <mergeCell ref="AI4:BF4"/>
  </mergeCells>
  <phoneticPr fontId="15" type="noConversion"/>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0E1F1-F09D-4974-BB3C-A4840D994052}">
  <sheetPr codeName="Hoja11">
    <tabColor theme="2" tint="-0.499984740745262"/>
  </sheetPr>
  <dimension ref="A1:BM46"/>
  <sheetViews>
    <sheetView showGridLines="0" zoomScale="70" zoomScaleNormal="70" workbookViewId="0">
      <pane xSplit="3" ySplit="5" topLeftCell="BF6" activePane="bottomRight" state="frozen"/>
      <selection pane="bottomRight" activeCell="BN1" sqref="BN1:XFD1048576"/>
      <selection pane="bottomLeft" activeCell="A6" sqref="A6"/>
      <selection pane="topRight" activeCell="C1" sqref="C1"/>
    </sheetView>
  </sheetViews>
  <sheetFormatPr defaultColWidth="11.5" defaultRowHeight="14.1"/>
  <cols>
    <col min="1" max="1" width="8.75" style="34" customWidth="1"/>
    <col min="2" max="2" width="47.75" style="28" customWidth="1"/>
    <col min="3" max="3" width="52.25" style="28" customWidth="1"/>
    <col min="4" max="4" width="8.625" style="28" customWidth="1"/>
    <col min="5" max="6" width="9.75" style="28" customWidth="1"/>
    <col min="7" max="11" width="9.625" style="28" customWidth="1"/>
    <col min="12" max="14" width="11.25" style="28" customWidth="1"/>
    <col min="15" max="15" width="13.75" style="28" customWidth="1"/>
    <col min="16" max="17" width="10.625" style="28" customWidth="1"/>
    <col min="18" max="18" width="10.5" style="28" customWidth="1"/>
    <col min="19" max="19" width="9.75" style="28" customWidth="1"/>
    <col min="20" max="20" width="10.125" style="28" customWidth="1"/>
    <col min="21" max="21" width="9.75" style="28" customWidth="1"/>
    <col min="22" max="33" width="9.625" style="28" customWidth="1"/>
    <col min="34" max="34" width="10.75" style="28" customWidth="1"/>
    <col min="35" max="36" width="10" style="28" customWidth="1"/>
    <col min="37" max="37" width="9.625" style="28" customWidth="1"/>
    <col min="38" max="39" width="10" style="28" customWidth="1"/>
    <col min="40" max="40" width="9.75" style="28" customWidth="1"/>
    <col min="41" max="42" width="10.625" style="28" customWidth="1"/>
    <col min="43" max="43" width="9.75" style="28" customWidth="1"/>
    <col min="44" max="45" width="10" style="28" customWidth="1"/>
    <col min="46" max="46" width="9.875" style="28" customWidth="1"/>
    <col min="47" max="47" width="10.125" style="28" customWidth="1"/>
    <col min="48" max="48" width="11.125" style="28" customWidth="1"/>
    <col min="49" max="51" width="10.625" style="28" customWidth="1"/>
    <col min="52" max="53" width="10.5" style="28" customWidth="1"/>
    <col min="54" max="64" width="11.625" style="28" customWidth="1"/>
    <col min="65" max="65" width="12.375" style="28" customWidth="1"/>
    <col min="66" max="16384" width="11.5" style="28"/>
  </cols>
  <sheetData>
    <row r="1" spans="2:65" s="34" customFormat="1">
      <c r="AT1" s="34">
        <v>2</v>
      </c>
      <c r="AU1" s="34">
        <v>3</v>
      </c>
      <c r="AV1" s="34">
        <v>4</v>
      </c>
      <c r="AW1" s="34">
        <v>5</v>
      </c>
      <c r="AX1" s="34">
        <v>6</v>
      </c>
      <c r="AY1" s="34">
        <v>7</v>
      </c>
      <c r="AZ1" s="34">
        <v>8</v>
      </c>
      <c r="BA1" s="34">
        <v>9</v>
      </c>
      <c r="BB1" s="34">
        <v>10</v>
      </c>
      <c r="BC1" s="34">
        <v>11</v>
      </c>
      <c r="BD1" s="34">
        <v>12</v>
      </c>
      <c r="BE1" s="34">
        <v>13</v>
      </c>
      <c r="BF1" s="34">
        <v>14</v>
      </c>
      <c r="BG1" s="34">
        <v>15</v>
      </c>
      <c r="BH1" s="34">
        <v>16</v>
      </c>
      <c r="BI1" s="34">
        <v>17</v>
      </c>
      <c r="BJ1" s="34">
        <v>18</v>
      </c>
      <c r="BK1" s="34">
        <v>19</v>
      </c>
      <c r="BL1" s="34">
        <v>20</v>
      </c>
    </row>
    <row r="2" spans="2:65">
      <c r="B2" s="121" t="s">
        <v>504</v>
      </c>
      <c r="C2" s="121" t="s">
        <v>504</v>
      </c>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BB2" s="52"/>
    </row>
    <row r="3" spans="2:65">
      <c r="B3" s="123" t="s">
        <v>667</v>
      </c>
      <c r="C3" s="123" t="s">
        <v>668</v>
      </c>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36"/>
      <c r="AI3" s="36"/>
      <c r="AJ3" s="36"/>
      <c r="AK3" s="36"/>
      <c r="AL3" s="36"/>
      <c r="AM3" s="36"/>
      <c r="AN3" s="36"/>
      <c r="AO3" s="36"/>
      <c r="AP3" s="36"/>
      <c r="AQ3" s="36"/>
      <c r="AR3" s="36"/>
      <c r="AS3" s="36"/>
      <c r="AT3" s="36"/>
      <c r="AU3" s="36"/>
      <c r="AV3" s="36"/>
      <c r="AW3" s="36"/>
      <c r="AX3" s="36"/>
      <c r="AY3" s="36"/>
      <c r="AZ3" s="36"/>
      <c r="BA3" s="36"/>
      <c r="BB3" s="52"/>
    </row>
    <row r="4" spans="2:65">
      <c r="B4" s="125" t="s">
        <v>122</v>
      </c>
      <c r="C4" s="125" t="s">
        <v>123</v>
      </c>
      <c r="D4" s="159" t="s">
        <v>5</v>
      </c>
      <c r="E4" s="159"/>
      <c r="F4" s="159"/>
      <c r="G4" s="159"/>
      <c r="H4" s="159"/>
      <c r="I4" s="159"/>
      <c r="J4" s="159"/>
      <c r="K4" s="159"/>
      <c r="L4" s="159"/>
      <c r="M4" s="159"/>
      <c r="N4" s="159"/>
      <c r="O4" s="159"/>
      <c r="P4" s="159"/>
      <c r="Q4" s="159"/>
      <c r="R4" s="159"/>
      <c r="S4" s="159"/>
      <c r="T4" s="159"/>
      <c r="U4" s="159"/>
      <c r="V4" s="159"/>
      <c r="W4" s="159"/>
      <c r="X4" s="159"/>
      <c r="Y4" s="159"/>
      <c r="Z4" s="159"/>
      <c r="AA4" s="115"/>
      <c r="AB4" s="115"/>
      <c r="AC4" s="115"/>
      <c r="AD4" s="115"/>
      <c r="AE4" s="115"/>
      <c r="AF4" s="115"/>
      <c r="AG4" s="115"/>
      <c r="AI4" s="159" t="s">
        <v>124</v>
      </c>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15"/>
      <c r="BH4" s="115"/>
      <c r="BI4" s="115"/>
      <c r="BJ4" s="115"/>
      <c r="BK4" s="115"/>
      <c r="BL4" s="115"/>
    </row>
    <row r="5" spans="2:65">
      <c r="C5" s="29"/>
      <c r="D5" s="76" t="s">
        <v>7</v>
      </c>
      <c r="E5" s="76" t="s">
        <v>8</v>
      </c>
      <c r="F5" s="76" t="s">
        <v>9</v>
      </c>
      <c r="G5" s="76" t="s">
        <v>10</v>
      </c>
      <c r="H5" s="76" t="s">
        <v>11</v>
      </c>
      <c r="I5" s="76" t="s">
        <v>12</v>
      </c>
      <c r="J5" s="76" t="s">
        <v>13</v>
      </c>
      <c r="K5" s="76" t="s">
        <v>14</v>
      </c>
      <c r="L5" s="76" t="s">
        <v>15</v>
      </c>
      <c r="M5" s="76" t="s">
        <v>16</v>
      </c>
      <c r="N5" s="76" t="s">
        <v>17</v>
      </c>
      <c r="O5" s="76" t="s">
        <v>18</v>
      </c>
      <c r="P5" s="76" t="s">
        <v>19</v>
      </c>
      <c r="Q5" s="76" t="s">
        <v>125</v>
      </c>
      <c r="R5" s="76" t="s">
        <v>126</v>
      </c>
      <c r="S5" s="76" t="s">
        <v>127</v>
      </c>
      <c r="T5" s="76" t="s">
        <v>128</v>
      </c>
      <c r="U5" s="76" t="s">
        <v>129</v>
      </c>
      <c r="V5" s="76" t="s">
        <v>130</v>
      </c>
      <c r="W5" s="76" t="s">
        <v>131</v>
      </c>
      <c r="X5" s="76" t="s">
        <v>132</v>
      </c>
      <c r="Y5" s="76" t="s">
        <v>133</v>
      </c>
      <c r="Z5" s="76" t="s">
        <v>166</v>
      </c>
      <c r="AA5" s="76" t="s">
        <v>167</v>
      </c>
      <c r="AB5" s="76" t="s">
        <v>168</v>
      </c>
      <c r="AC5" s="76" t="s">
        <v>169</v>
      </c>
      <c r="AD5" s="76" t="s">
        <v>170</v>
      </c>
      <c r="AE5" s="76" t="s">
        <v>171</v>
      </c>
      <c r="AF5" s="76" t="s">
        <v>172</v>
      </c>
      <c r="AG5" s="76" t="s">
        <v>173</v>
      </c>
      <c r="AH5" s="35"/>
      <c r="AI5" s="76">
        <v>43555</v>
      </c>
      <c r="AJ5" s="76">
        <v>43646</v>
      </c>
      <c r="AK5" s="76">
        <v>43738</v>
      </c>
      <c r="AL5" s="76">
        <v>43830</v>
      </c>
      <c r="AM5" s="76">
        <v>43921</v>
      </c>
      <c r="AN5" s="76">
        <v>44012</v>
      </c>
      <c r="AO5" s="76">
        <v>44104</v>
      </c>
      <c r="AP5" s="76">
        <v>44196</v>
      </c>
      <c r="AQ5" s="76">
        <v>44286</v>
      </c>
      <c r="AR5" s="76">
        <v>44377</v>
      </c>
      <c r="AS5" s="76">
        <v>44469</v>
      </c>
      <c r="AT5" s="76">
        <v>44561</v>
      </c>
      <c r="AU5" s="76">
        <v>44651</v>
      </c>
      <c r="AV5" s="76">
        <v>44742</v>
      </c>
      <c r="AW5" s="76">
        <v>44834</v>
      </c>
      <c r="AX5" s="76">
        <v>44926</v>
      </c>
      <c r="AY5" s="76">
        <v>45016</v>
      </c>
      <c r="AZ5" s="76">
        <v>45107</v>
      </c>
      <c r="BA5" s="76">
        <v>45199</v>
      </c>
      <c r="BB5" s="76">
        <v>45291</v>
      </c>
      <c r="BC5" s="76">
        <v>45382</v>
      </c>
      <c r="BD5" s="76">
        <v>45473</v>
      </c>
      <c r="BE5" s="76">
        <v>45565</v>
      </c>
      <c r="BF5" s="76">
        <v>45657</v>
      </c>
      <c r="BG5" s="76">
        <v>45747</v>
      </c>
      <c r="BH5" s="76">
        <v>45838</v>
      </c>
      <c r="BI5" s="76">
        <v>45930</v>
      </c>
      <c r="BJ5" s="76">
        <v>46022</v>
      </c>
      <c r="BK5" s="76">
        <v>46112</v>
      </c>
      <c r="BL5" s="76">
        <v>46203</v>
      </c>
    </row>
    <row r="6" spans="2:65">
      <c r="B6" s="30" t="s">
        <v>57</v>
      </c>
      <c r="C6" s="30" t="s">
        <v>58</v>
      </c>
      <c r="D6" s="43">
        <v>435403</v>
      </c>
      <c r="E6" s="43">
        <v>0</v>
      </c>
      <c r="F6" s="43">
        <v>0</v>
      </c>
      <c r="G6" s="43">
        <v>0</v>
      </c>
      <c r="H6" s="43">
        <v>575445</v>
      </c>
      <c r="I6" s="43">
        <v>353</v>
      </c>
      <c r="J6" s="43">
        <v>63</v>
      </c>
      <c r="K6" s="43">
        <v>332</v>
      </c>
      <c r="L6" s="43">
        <v>263124</v>
      </c>
      <c r="M6" s="43">
        <v>1.0000076144933701E-6</v>
      </c>
      <c r="N6" s="43">
        <v>0</v>
      </c>
      <c r="O6" s="43">
        <v>0</v>
      </c>
      <c r="P6" s="43">
        <v>931885.36629100004</v>
      </c>
      <c r="Q6" s="43">
        <v>0</v>
      </c>
      <c r="R6" s="43">
        <v>0</v>
      </c>
      <c r="S6" s="43">
        <v>0</v>
      </c>
      <c r="T6" s="43">
        <v>1161898.517</v>
      </c>
      <c r="U6" s="43">
        <v>0</v>
      </c>
      <c r="V6" s="43">
        <v>0</v>
      </c>
      <c r="W6" s="43">
        <v>0</v>
      </c>
      <c r="X6" s="43">
        <v>843715.701</v>
      </c>
      <c r="Y6" s="43">
        <v>0.29899999999906868</v>
      </c>
      <c r="Z6" s="43">
        <v>0</v>
      </c>
      <c r="AA6" s="43">
        <v>0</v>
      </c>
      <c r="AB6" s="43">
        <v>916548</v>
      </c>
      <c r="AC6" s="43">
        <v>146648</v>
      </c>
      <c r="AD6" s="43">
        <v>0</v>
      </c>
      <c r="AE6" s="43">
        <v>0</v>
      </c>
      <c r="AF6" s="43">
        <v>1060376</v>
      </c>
      <c r="AG6" s="43">
        <v>1085</v>
      </c>
      <c r="AH6" s="48"/>
      <c r="AI6" s="43">
        <v>435403</v>
      </c>
      <c r="AJ6" s="43">
        <v>435403</v>
      </c>
      <c r="AK6" s="43">
        <v>435403</v>
      </c>
      <c r="AL6" s="43">
        <v>435403</v>
      </c>
      <c r="AM6" s="43">
        <v>575445</v>
      </c>
      <c r="AN6" s="43">
        <v>575798</v>
      </c>
      <c r="AO6" s="43">
        <v>575861</v>
      </c>
      <c r="AP6" s="43">
        <v>576193</v>
      </c>
      <c r="AQ6" s="43">
        <v>263124</v>
      </c>
      <c r="AR6" s="43">
        <v>263123.91448899999</v>
      </c>
      <c r="AS6" s="43">
        <v>263123.91448899999</v>
      </c>
      <c r="AT6" s="43">
        <v>263123.91448899999</v>
      </c>
      <c r="AU6" s="43">
        <v>931885.36600000004</v>
      </c>
      <c r="AV6" s="43">
        <v>931885.36600000004</v>
      </c>
      <c r="AW6" s="43">
        <v>931885.36600000004</v>
      </c>
      <c r="AX6" s="43">
        <v>931885.36600000004</v>
      </c>
      <c r="AY6" s="43">
        <v>1161898.517</v>
      </c>
      <c r="AZ6" s="43">
        <v>1161898.517</v>
      </c>
      <c r="BA6" s="43">
        <v>1161898.517</v>
      </c>
      <c r="BB6" s="43">
        <v>1161898.517</v>
      </c>
      <c r="BC6" s="43">
        <v>843715.701</v>
      </c>
      <c r="BD6" s="43">
        <v>843716</v>
      </c>
      <c r="BE6" s="43">
        <v>843716</v>
      </c>
      <c r="BF6" s="43">
        <v>843716</v>
      </c>
      <c r="BG6" s="43">
        <v>916548</v>
      </c>
      <c r="BH6" s="43">
        <v>1063196</v>
      </c>
      <c r="BI6" s="43">
        <v>1063196</v>
      </c>
      <c r="BJ6" s="43">
        <v>1063196</v>
      </c>
      <c r="BK6" s="43">
        <v>1060376</v>
      </c>
      <c r="BL6" s="43">
        <v>1061461</v>
      </c>
      <c r="BM6" s="43"/>
    </row>
    <row r="7" spans="2:65">
      <c r="B7" s="30" t="s">
        <v>669</v>
      </c>
      <c r="C7" s="30" t="s">
        <v>670</v>
      </c>
      <c r="D7" s="43">
        <v>195</v>
      </c>
      <c r="E7" s="43">
        <v>235</v>
      </c>
      <c r="F7" s="43">
        <v>37</v>
      </c>
      <c r="G7" s="43">
        <v>1806</v>
      </c>
      <c r="H7" s="43">
        <v>113</v>
      </c>
      <c r="I7" s="43">
        <v>2036</v>
      </c>
      <c r="J7" s="43">
        <v>2767</v>
      </c>
      <c r="K7" s="43">
        <v>5337</v>
      </c>
      <c r="L7" s="43">
        <v>1292</v>
      </c>
      <c r="M7" s="43">
        <v>809.06112999999982</v>
      </c>
      <c r="N7" s="43">
        <v>1117.2534150000001</v>
      </c>
      <c r="O7" s="43">
        <v>1186.278757</v>
      </c>
      <c r="P7" s="43">
        <v>194.265511</v>
      </c>
      <c r="Q7" s="43">
        <v>324.24</v>
      </c>
      <c r="R7" s="43">
        <v>298.68717500000002</v>
      </c>
      <c r="S7" s="43">
        <v>3267.4885429999999</v>
      </c>
      <c r="T7" s="43">
        <v>5131.8990000000003</v>
      </c>
      <c r="U7" s="43">
        <v>5099.9960000000001</v>
      </c>
      <c r="V7" s="43">
        <v>2080.6710000000003</v>
      </c>
      <c r="W7" s="43">
        <v>21035.474000000002</v>
      </c>
      <c r="X7" s="43">
        <v>16566.896000000001</v>
      </c>
      <c r="Y7" s="43">
        <v>5680.6489999999976</v>
      </c>
      <c r="Z7" s="43">
        <v>5684.6960000000036</v>
      </c>
      <c r="AA7" s="43">
        <v>-388.92800000000352</v>
      </c>
      <c r="AB7" s="43">
        <v>1771.357</v>
      </c>
      <c r="AC7" s="43">
        <v>7231.884</v>
      </c>
      <c r="AD7" s="43">
        <v>3680.3340000000007</v>
      </c>
      <c r="AE7" s="43">
        <v>1263.2019999999993</v>
      </c>
      <c r="AF7" s="43">
        <v>1432.886</v>
      </c>
      <c r="AG7" s="43">
        <v>3160.7099999999996</v>
      </c>
      <c r="AH7" s="48"/>
      <c r="AI7" s="43">
        <v>195</v>
      </c>
      <c r="AJ7" s="43">
        <v>430</v>
      </c>
      <c r="AK7" s="43">
        <v>467</v>
      </c>
      <c r="AL7" s="43">
        <v>2273</v>
      </c>
      <c r="AM7" s="43">
        <v>113</v>
      </c>
      <c r="AN7" s="43">
        <v>2149</v>
      </c>
      <c r="AO7" s="43">
        <v>4916</v>
      </c>
      <c r="AP7" s="43">
        <v>10253</v>
      </c>
      <c r="AQ7" s="43">
        <v>1292</v>
      </c>
      <c r="AR7" s="43">
        <v>2101.0475489999999</v>
      </c>
      <c r="AS7" s="43">
        <v>3218.300964</v>
      </c>
      <c r="AT7" s="43">
        <v>4404.5797210000001</v>
      </c>
      <c r="AU7" s="43">
        <v>194.26599999999999</v>
      </c>
      <c r="AV7" s="43">
        <v>518.50599999999997</v>
      </c>
      <c r="AW7" s="43">
        <v>817.19299999999998</v>
      </c>
      <c r="AX7" s="43">
        <v>4084.6819999999998</v>
      </c>
      <c r="AY7" s="43">
        <v>5131.8990000000003</v>
      </c>
      <c r="AZ7" s="43">
        <v>10231.895</v>
      </c>
      <c r="BA7" s="43">
        <v>12312.566000000001</v>
      </c>
      <c r="BB7" s="43">
        <v>33348.04</v>
      </c>
      <c r="BC7" s="43">
        <v>16566.896000000001</v>
      </c>
      <c r="BD7" s="43">
        <v>22247.544999999998</v>
      </c>
      <c r="BE7" s="43">
        <v>27932.241000000002</v>
      </c>
      <c r="BF7" s="43">
        <v>27543.312999999998</v>
      </c>
      <c r="BG7" s="43">
        <v>1771.357</v>
      </c>
      <c r="BH7" s="43">
        <v>9003.241</v>
      </c>
      <c r="BI7" s="43">
        <v>12683.575000000001</v>
      </c>
      <c r="BJ7" s="43">
        <v>13946.777</v>
      </c>
      <c r="BK7" s="43">
        <v>1432.886</v>
      </c>
      <c r="BL7" s="43">
        <v>4593.5959999999995</v>
      </c>
      <c r="BM7" s="43"/>
    </row>
    <row r="8" spans="2:65">
      <c r="B8" s="30" t="s">
        <v>671</v>
      </c>
      <c r="C8" s="30" t="s">
        <v>672</v>
      </c>
      <c r="D8" s="43">
        <v>-70</v>
      </c>
      <c r="E8" s="43">
        <v>-68</v>
      </c>
      <c r="F8" s="43">
        <v>117</v>
      </c>
      <c r="G8" s="43">
        <v>45</v>
      </c>
      <c r="H8" s="43">
        <v>-1474</v>
      </c>
      <c r="I8" s="43">
        <v>2070</v>
      </c>
      <c r="J8" s="43">
        <v>962</v>
      </c>
      <c r="K8" s="43">
        <v>-1367</v>
      </c>
      <c r="L8" s="43">
        <v>391</v>
      </c>
      <c r="M8" s="43">
        <v>-14802.050191</v>
      </c>
      <c r="N8" s="43">
        <v>12444.111570999999</v>
      </c>
      <c r="O8" s="43">
        <v>5263.1894250000005</v>
      </c>
      <c r="P8" s="43">
        <v>-6.4763869999999999</v>
      </c>
      <c r="Q8" s="43">
        <v>0</v>
      </c>
      <c r="R8" s="43">
        <v>-227.4511480000001</v>
      </c>
      <c r="S8" s="43">
        <v>8607.1864949999999</v>
      </c>
      <c r="T8" s="43">
        <v>-12.77</v>
      </c>
      <c r="U8" s="43">
        <v>-866.053</v>
      </c>
      <c r="V8" s="43">
        <v>0</v>
      </c>
      <c r="W8" s="43">
        <v>-929.30499999999995</v>
      </c>
      <c r="X8" s="43">
        <v>0</v>
      </c>
      <c r="Y8" s="43">
        <v>0</v>
      </c>
      <c r="Z8" s="43">
        <v>0</v>
      </c>
      <c r="AA8" s="43">
        <v>6415.2950000000001</v>
      </c>
      <c r="AB8" s="43">
        <v>1035.7909999999999</v>
      </c>
      <c r="AC8" s="43">
        <v>447.49099999999999</v>
      </c>
      <c r="AD8" s="43">
        <v>-1504.7649999999999</v>
      </c>
      <c r="AE8" s="43">
        <v>3835.4850000000001</v>
      </c>
      <c r="AF8" s="43">
        <v>1323.3889999999999</v>
      </c>
      <c r="AG8" s="43">
        <v>539.90900000000011</v>
      </c>
      <c r="AH8" s="48"/>
      <c r="AI8" s="43">
        <v>-70</v>
      </c>
      <c r="AJ8" s="43">
        <v>-138</v>
      </c>
      <c r="AK8" s="43">
        <v>-21</v>
      </c>
      <c r="AL8" s="43">
        <v>24</v>
      </c>
      <c r="AM8" s="43">
        <v>-1474</v>
      </c>
      <c r="AN8" s="43">
        <v>596</v>
      </c>
      <c r="AO8" s="43">
        <v>1558</v>
      </c>
      <c r="AP8" s="43">
        <v>191</v>
      </c>
      <c r="AQ8" s="43">
        <v>391</v>
      </c>
      <c r="AR8" s="43">
        <v>-14409.927956</v>
      </c>
      <c r="AS8" s="43">
        <v>-1965.8163850000001</v>
      </c>
      <c r="AT8" s="43">
        <v>3297.3730399999999</v>
      </c>
      <c r="AU8" s="43">
        <v>0</v>
      </c>
      <c r="AV8" s="43">
        <v>0</v>
      </c>
      <c r="AW8" s="43">
        <v>-1272.4749999999999</v>
      </c>
      <c r="AX8" s="43">
        <v>-1699.114</v>
      </c>
      <c r="AY8" s="43">
        <v>-12.77</v>
      </c>
      <c r="AZ8" s="43">
        <v>-878.82299999999998</v>
      </c>
      <c r="BA8" s="43">
        <v>-878.82299999999998</v>
      </c>
      <c r="BB8" s="43">
        <v>-1808.1279999999999</v>
      </c>
      <c r="BC8" s="43">
        <v>0</v>
      </c>
      <c r="BD8" s="43">
        <v>0</v>
      </c>
      <c r="BE8" s="43">
        <v>0</v>
      </c>
      <c r="BF8" s="43">
        <v>6415.2950000000001</v>
      </c>
      <c r="BG8" s="43">
        <v>1035.7909999999999</v>
      </c>
      <c r="BH8" s="43">
        <v>1483.2819999999999</v>
      </c>
      <c r="BI8" s="43">
        <v>-21.483000000000001</v>
      </c>
      <c r="BJ8" s="43">
        <v>3814.002</v>
      </c>
      <c r="BK8" s="43">
        <v>1323.3889999999999</v>
      </c>
      <c r="BL8" s="43">
        <v>1863.298</v>
      </c>
      <c r="BM8" s="43"/>
    </row>
    <row r="9" spans="2:65">
      <c r="B9" s="30" t="s">
        <v>597</v>
      </c>
      <c r="C9" s="30" t="s">
        <v>673</v>
      </c>
      <c r="D9" s="43">
        <v>284697</v>
      </c>
      <c r="E9" s="43">
        <v>214876</v>
      </c>
      <c r="F9" s="43">
        <v>309895</v>
      </c>
      <c r="G9" s="43">
        <v>126098</v>
      </c>
      <c r="H9" s="43">
        <v>-22059.317660000001</v>
      </c>
      <c r="I9" s="43">
        <v>354499</v>
      </c>
      <c r="J9" s="43">
        <v>117342</v>
      </c>
      <c r="K9" s="43">
        <v>68014</v>
      </c>
      <c r="L9" s="43">
        <v>96016</v>
      </c>
      <c r="M9" s="43">
        <v>181695.91692000296</v>
      </c>
      <c r="N9" s="43">
        <v>210215.560097932</v>
      </c>
      <c r="O9" s="43">
        <v>108433.882996578</v>
      </c>
      <c r="P9" s="43">
        <v>97411.774005290004</v>
      </c>
      <c r="Q9" s="43">
        <v>173932.98100000003</v>
      </c>
      <c r="R9" s="43">
        <v>40220.382924250094</v>
      </c>
      <c r="S9" s="43">
        <v>434180.56370309996</v>
      </c>
      <c r="T9" s="43">
        <v>439483.44100000011</v>
      </c>
      <c r="U9" s="43">
        <v>345755.53899999987</v>
      </c>
      <c r="V9" s="43">
        <v>100944.19699999993</v>
      </c>
      <c r="W9" s="43">
        <v>300989.08800000022</v>
      </c>
      <c r="X9" s="43">
        <v>514516.50999999989</v>
      </c>
      <c r="Y9" s="43">
        <v>221084.18400000012</v>
      </c>
      <c r="Z9" s="43">
        <v>346656.40100000019</v>
      </c>
      <c r="AA9" s="43">
        <v>127898.80699999956</v>
      </c>
      <c r="AB9" s="43">
        <v>351436.27999999991</v>
      </c>
      <c r="AC9" s="43">
        <v>525734.05800000008</v>
      </c>
      <c r="AD9" s="43">
        <v>637053.30300000007</v>
      </c>
      <c r="AE9" s="43">
        <v>104746.63199999975</v>
      </c>
      <c r="AF9" s="43">
        <v>417129.03500000015</v>
      </c>
      <c r="AG9" s="43">
        <v>756365.63699999987</v>
      </c>
      <c r="AH9" s="48"/>
      <c r="AI9" s="43">
        <v>284697</v>
      </c>
      <c r="AJ9" s="43">
        <v>499573</v>
      </c>
      <c r="AK9" s="43">
        <v>809468</v>
      </c>
      <c r="AL9" s="43">
        <v>935566</v>
      </c>
      <c r="AM9" s="43">
        <v>-22059.317660000001</v>
      </c>
      <c r="AN9" s="43">
        <v>332440</v>
      </c>
      <c r="AO9" s="43">
        <v>449782</v>
      </c>
      <c r="AP9" s="43">
        <v>517796</v>
      </c>
      <c r="AQ9" s="43">
        <v>96016</v>
      </c>
      <c r="AR9" s="43">
        <v>277712.07999491296</v>
      </c>
      <c r="AS9" s="43">
        <v>487927.64009284496</v>
      </c>
      <c r="AT9" s="43">
        <v>596361.52308942296</v>
      </c>
      <c r="AU9" s="43">
        <v>97411.773999999976</v>
      </c>
      <c r="AV9" s="43">
        <v>271344.755</v>
      </c>
      <c r="AW9" s="43">
        <v>311565.13799999992</v>
      </c>
      <c r="AX9" s="43">
        <v>745745.70199999993</v>
      </c>
      <c r="AY9" s="43">
        <v>439483.44100000011</v>
      </c>
      <c r="AZ9" s="43">
        <v>785238.98</v>
      </c>
      <c r="BA9" s="43">
        <v>886183.17699999991</v>
      </c>
      <c r="BB9" s="43">
        <v>1187172.2650000001</v>
      </c>
      <c r="BC9" s="43">
        <v>514516.50999999989</v>
      </c>
      <c r="BD9" s="43">
        <v>735600.69400000002</v>
      </c>
      <c r="BE9" s="43">
        <v>1082257.0950000002</v>
      </c>
      <c r="BF9" s="43">
        <v>1210155.9019999998</v>
      </c>
      <c r="BG9" s="43">
        <v>351436.27999999991</v>
      </c>
      <c r="BH9" s="43">
        <v>877170.33799999999</v>
      </c>
      <c r="BI9" s="43">
        <v>1514223.6410000001</v>
      </c>
      <c r="BJ9" s="43">
        <v>1618970.2729999998</v>
      </c>
      <c r="BK9" s="43">
        <v>417129.03500000015</v>
      </c>
      <c r="BL9" s="43">
        <v>1173494.672</v>
      </c>
      <c r="BM9" s="43"/>
    </row>
    <row r="10" spans="2:65">
      <c r="B10" s="30" t="s">
        <v>674</v>
      </c>
      <c r="C10" s="30" t="s">
        <v>675</v>
      </c>
      <c r="D10" s="43">
        <v>0</v>
      </c>
      <c r="E10" s="43">
        <v>0</v>
      </c>
      <c r="F10" s="43">
        <v>0</v>
      </c>
      <c r="G10" s="43">
        <v>0</v>
      </c>
      <c r="H10" s="43">
        <v>0</v>
      </c>
      <c r="I10" s="43">
        <v>0</v>
      </c>
      <c r="J10" s="43">
        <v>0</v>
      </c>
      <c r="K10" s="43">
        <v>0</v>
      </c>
      <c r="L10" s="43">
        <v>0</v>
      </c>
      <c r="M10" s="43">
        <v>0</v>
      </c>
      <c r="N10" s="43">
        <v>101.956059</v>
      </c>
      <c r="O10" s="43">
        <v>1340.06511</v>
      </c>
      <c r="P10" s="43">
        <v>0</v>
      </c>
      <c r="Q10" s="43">
        <v>0</v>
      </c>
      <c r="R10" s="43">
        <v>0</v>
      </c>
      <c r="S10" s="43">
        <v>0</v>
      </c>
      <c r="T10" s="43">
        <v>0</v>
      </c>
      <c r="U10" s="43">
        <v>0</v>
      </c>
      <c r="V10" s="43">
        <v>0</v>
      </c>
      <c r="W10" s="43">
        <v>0</v>
      </c>
      <c r="X10" s="43">
        <v>4683492.9960000003</v>
      </c>
      <c r="Y10" s="43">
        <v>2800.4539999999106</v>
      </c>
      <c r="Z10" s="43">
        <v>0</v>
      </c>
      <c r="AA10" s="43">
        <v>0</v>
      </c>
      <c r="AB10" s="43">
        <v>49456.495999999999</v>
      </c>
      <c r="AC10" s="43">
        <v>0</v>
      </c>
      <c r="AD10" s="43">
        <v>0</v>
      </c>
      <c r="AE10" s="43">
        <v>0</v>
      </c>
      <c r="AF10" s="43">
        <v>0</v>
      </c>
      <c r="AG10" s="43">
        <v>0</v>
      </c>
      <c r="AH10" s="48"/>
      <c r="AI10" s="43">
        <v>0</v>
      </c>
      <c r="AJ10" s="43">
        <v>0</v>
      </c>
      <c r="AK10" s="43">
        <v>0</v>
      </c>
      <c r="AL10" s="43">
        <v>0</v>
      </c>
      <c r="AM10" s="43">
        <v>0</v>
      </c>
      <c r="AN10" s="43">
        <v>0</v>
      </c>
      <c r="AO10" s="43">
        <v>0</v>
      </c>
      <c r="AP10" s="43">
        <v>0</v>
      </c>
      <c r="AQ10" s="43">
        <v>0</v>
      </c>
      <c r="AR10" s="43">
        <v>0</v>
      </c>
      <c r="AS10" s="43">
        <v>101.956059</v>
      </c>
      <c r="AT10" s="43">
        <v>1442.0211690000001</v>
      </c>
      <c r="AU10" s="43">
        <v>0</v>
      </c>
      <c r="AV10" s="43">
        <v>0</v>
      </c>
      <c r="AW10" s="43">
        <v>0</v>
      </c>
      <c r="AX10" s="43">
        <v>0</v>
      </c>
      <c r="AY10" s="43">
        <v>0</v>
      </c>
      <c r="AZ10" s="43">
        <v>0</v>
      </c>
      <c r="BA10" s="43">
        <v>0</v>
      </c>
      <c r="BB10" s="43">
        <v>0</v>
      </c>
      <c r="BC10" s="43">
        <v>4683492.9960000003</v>
      </c>
      <c r="BD10" s="43">
        <v>4686293.45</v>
      </c>
      <c r="BE10" s="43">
        <v>4686293.45</v>
      </c>
      <c r="BF10" s="43">
        <v>4686293.45</v>
      </c>
      <c r="BG10" s="43">
        <v>49456.495999999999</v>
      </c>
      <c r="BH10" s="43">
        <v>49456.495999999999</v>
      </c>
      <c r="BI10" s="43">
        <v>49456.495999999999</v>
      </c>
      <c r="BJ10" s="43">
        <v>49456.495999999999</v>
      </c>
      <c r="BK10" s="43">
        <v>0</v>
      </c>
      <c r="BL10" s="43">
        <v>0</v>
      </c>
      <c r="BM10" s="43"/>
    </row>
    <row r="11" spans="2:65">
      <c r="B11" s="30" t="s">
        <v>606</v>
      </c>
      <c r="C11" s="30" t="s">
        <v>607</v>
      </c>
      <c r="D11" s="43">
        <v>322</v>
      </c>
      <c r="E11" s="43">
        <v>27</v>
      </c>
      <c r="F11" s="43">
        <v>24</v>
      </c>
      <c r="G11" s="43">
        <v>-50</v>
      </c>
      <c r="H11" s="43">
        <v>0</v>
      </c>
      <c r="I11" s="43">
        <v>356</v>
      </c>
      <c r="J11" s="43">
        <v>388</v>
      </c>
      <c r="K11" s="43">
        <v>1</v>
      </c>
      <c r="L11" s="43">
        <v>10</v>
      </c>
      <c r="M11" s="43">
        <v>-4.4447039999999998</v>
      </c>
      <c r="N11" s="43">
        <v>-2.262807</v>
      </c>
      <c r="O11" s="43">
        <v>4146.9578060000003</v>
      </c>
      <c r="P11" s="43">
        <v>5362.1665929999999</v>
      </c>
      <c r="Q11" s="43">
        <v>16112.109999999997</v>
      </c>
      <c r="R11" s="43">
        <v>16132.042203000005</v>
      </c>
      <c r="S11" s="43">
        <v>16212.350408999999</v>
      </c>
      <c r="T11" s="43">
        <v>16091.541999999999</v>
      </c>
      <c r="U11" s="43">
        <v>16109.472</v>
      </c>
      <c r="V11" s="43">
        <v>-38.893000000000029</v>
      </c>
      <c r="W11" s="43">
        <v>54.763999999999214</v>
      </c>
      <c r="X11" s="43">
        <v>840.12199999999996</v>
      </c>
      <c r="Y11" s="43">
        <v>16.456000000000017</v>
      </c>
      <c r="Z11" s="43">
        <v>32.163999999999987</v>
      </c>
      <c r="AA11" s="43">
        <v>40.826999999999998</v>
      </c>
      <c r="AB11" s="43">
        <v>7.0490000000000004</v>
      </c>
      <c r="AC11" s="43">
        <v>661.15899999999999</v>
      </c>
      <c r="AD11" s="43">
        <v>49.603000000000065</v>
      </c>
      <c r="AE11" s="43">
        <v>26.969999999999914</v>
      </c>
      <c r="AF11" s="43">
        <v>40.19</v>
      </c>
      <c r="AG11" s="43">
        <v>132.74199999999999</v>
      </c>
      <c r="AH11" s="48"/>
      <c r="AI11" s="43">
        <v>322</v>
      </c>
      <c r="AJ11" s="43">
        <v>349</v>
      </c>
      <c r="AK11" s="43">
        <v>373</v>
      </c>
      <c r="AL11" s="43">
        <v>323</v>
      </c>
      <c r="AM11" s="43">
        <v>0</v>
      </c>
      <c r="AN11" s="43">
        <v>356</v>
      </c>
      <c r="AO11" s="43">
        <v>744</v>
      </c>
      <c r="AP11" s="43">
        <v>745</v>
      </c>
      <c r="AQ11" s="43">
        <v>10</v>
      </c>
      <c r="AR11" s="43">
        <v>3.8615729999999999</v>
      </c>
      <c r="AS11" s="43">
        <v>1.5987659999999999</v>
      </c>
      <c r="AT11" s="43">
        <v>4148.5565720000004</v>
      </c>
      <c r="AU11" s="43">
        <v>5362.1670000000004</v>
      </c>
      <c r="AV11" s="43">
        <v>21474.276999999998</v>
      </c>
      <c r="AW11" s="43">
        <v>37606.319000000003</v>
      </c>
      <c r="AX11" s="43">
        <v>53818.67</v>
      </c>
      <c r="AY11" s="43">
        <v>16091.541999999999</v>
      </c>
      <c r="AZ11" s="43">
        <v>32201.013999999999</v>
      </c>
      <c r="BA11" s="43">
        <v>32162.120999999999</v>
      </c>
      <c r="BB11" s="43">
        <v>32216.884999999998</v>
      </c>
      <c r="BC11" s="43">
        <v>840.12199999999996</v>
      </c>
      <c r="BD11" s="43">
        <v>856.57799999999997</v>
      </c>
      <c r="BE11" s="43">
        <v>888.74199999999996</v>
      </c>
      <c r="BF11" s="43">
        <v>929.56899999999996</v>
      </c>
      <c r="BG11" s="43">
        <v>7.0490000000000004</v>
      </c>
      <c r="BH11" s="43">
        <v>668.20799999999997</v>
      </c>
      <c r="BI11" s="43">
        <v>717.81100000000004</v>
      </c>
      <c r="BJ11" s="43">
        <v>744.78099999999995</v>
      </c>
      <c r="BK11" s="43">
        <v>40.19</v>
      </c>
      <c r="BL11" s="43">
        <v>172.93199999999999</v>
      </c>
      <c r="BM11" s="43"/>
    </row>
    <row r="12" spans="2:65">
      <c r="B12" s="73" t="s">
        <v>676</v>
      </c>
      <c r="C12" s="73" t="s">
        <v>677</v>
      </c>
      <c r="D12" s="79">
        <v>720547</v>
      </c>
      <c r="E12" s="79">
        <v>215070</v>
      </c>
      <c r="F12" s="79">
        <v>310073</v>
      </c>
      <c r="G12" s="79">
        <v>127899</v>
      </c>
      <c r="H12" s="79">
        <v>552024.68234000006</v>
      </c>
      <c r="I12" s="79">
        <v>359314</v>
      </c>
      <c r="J12" s="79">
        <v>121522</v>
      </c>
      <c r="K12" s="79">
        <v>72317</v>
      </c>
      <c r="L12" s="79">
        <v>360833</v>
      </c>
      <c r="M12" s="79">
        <v>167698.48315600294</v>
      </c>
      <c r="N12" s="79">
        <v>223876.61833593203</v>
      </c>
      <c r="O12" s="79">
        <v>120370.37409457797</v>
      </c>
      <c r="P12" s="79">
        <v>1034847.09601329</v>
      </c>
      <c r="Q12" s="79">
        <v>190369.33100000012</v>
      </c>
      <c r="R12" s="79">
        <v>56423.661154249916</v>
      </c>
      <c r="S12" s="79">
        <v>462267.58915010002</v>
      </c>
      <c r="T12" s="79">
        <v>1622592.629</v>
      </c>
      <c r="U12" s="79">
        <v>366098.95399999991</v>
      </c>
      <c r="V12" s="79">
        <v>102985.97500000009</v>
      </c>
      <c r="W12" s="79">
        <v>321150.02099999995</v>
      </c>
      <c r="X12" s="79">
        <v>6059132.2250000006</v>
      </c>
      <c r="Y12" s="79">
        <v>229582.04199999943</v>
      </c>
      <c r="Z12" s="79">
        <v>352373.26099999994</v>
      </c>
      <c r="AA12" s="79">
        <v>133966.00100000016</v>
      </c>
      <c r="AB12" s="79">
        <v>1320254.973</v>
      </c>
      <c r="AC12" s="79">
        <v>680722.59199999995</v>
      </c>
      <c r="AD12" s="79">
        <v>639278.47500000009</v>
      </c>
      <c r="AE12" s="79">
        <v>109872.28899999987</v>
      </c>
      <c r="AF12" s="79">
        <v>1480301.5</v>
      </c>
      <c r="AG12" s="79">
        <v>761283.99799999967</v>
      </c>
      <c r="AH12" s="48"/>
      <c r="AI12" s="92">
        <v>720547</v>
      </c>
      <c r="AJ12" s="92">
        <v>935617</v>
      </c>
      <c r="AK12" s="92">
        <v>1245690</v>
      </c>
      <c r="AL12" s="92">
        <v>1373589</v>
      </c>
      <c r="AM12" s="92">
        <v>552024.68234000006</v>
      </c>
      <c r="AN12" s="92">
        <v>911339</v>
      </c>
      <c r="AO12" s="92">
        <v>1032861</v>
      </c>
      <c r="AP12" s="92">
        <v>1105178</v>
      </c>
      <c r="AQ12" s="92">
        <v>360833</v>
      </c>
      <c r="AR12" s="92">
        <v>528530.97564991296</v>
      </c>
      <c r="AS12" s="92">
        <v>752407.59398584499</v>
      </c>
      <c r="AT12" s="92">
        <v>872777.96808042296</v>
      </c>
      <c r="AU12" s="92">
        <v>1034853.573</v>
      </c>
      <c r="AV12" s="92">
        <v>1225222.9040000001</v>
      </c>
      <c r="AW12" s="92">
        <v>1280601.541</v>
      </c>
      <c r="AX12" s="92">
        <v>1733835.3059999999</v>
      </c>
      <c r="AY12" s="92">
        <v>1622592.629</v>
      </c>
      <c r="AZ12" s="92">
        <v>1988691.5829999999</v>
      </c>
      <c r="BA12" s="92">
        <v>2091677.558</v>
      </c>
      <c r="BB12" s="92">
        <v>2412827.5789999999</v>
      </c>
      <c r="BC12" s="92">
        <v>6059132.2250000006</v>
      </c>
      <c r="BD12" s="92">
        <v>6288714.267</v>
      </c>
      <c r="BE12" s="92">
        <v>6641087.5279999999</v>
      </c>
      <c r="BF12" s="92">
        <v>6775053.5290000001</v>
      </c>
      <c r="BG12" s="92">
        <v>1320254.973</v>
      </c>
      <c r="BH12" s="92">
        <v>2000977.5649999999</v>
      </c>
      <c r="BI12" s="92">
        <v>2640256.04</v>
      </c>
      <c r="BJ12" s="92">
        <v>2750128.3289999999</v>
      </c>
      <c r="BK12" s="92">
        <v>1480301.5</v>
      </c>
      <c r="BL12" s="92">
        <v>2241585.4979999997</v>
      </c>
      <c r="BM12" s="43"/>
    </row>
    <row r="13" spans="2:65">
      <c r="AH13" s="48"/>
      <c r="BM13" s="43"/>
    </row>
    <row r="14" spans="2:65">
      <c r="B14" s="30" t="s">
        <v>626</v>
      </c>
      <c r="C14" s="30" t="s">
        <v>51</v>
      </c>
      <c r="D14" s="43">
        <v>-4009</v>
      </c>
      <c r="E14" s="43">
        <v>-15039</v>
      </c>
      <c r="F14" s="43">
        <v>-4280</v>
      </c>
      <c r="G14" s="43">
        <v>-10306</v>
      </c>
      <c r="H14" s="43">
        <v>-6012</v>
      </c>
      <c r="I14" s="43">
        <v>-12674</v>
      </c>
      <c r="J14" s="43">
        <v>-6884</v>
      </c>
      <c r="K14" s="43">
        <v>-8557</v>
      </c>
      <c r="L14" s="43">
        <v>-5001</v>
      </c>
      <c r="M14" s="43">
        <v>-16410.780591999999</v>
      </c>
      <c r="N14" s="43">
        <v>-5848.3215630000013</v>
      </c>
      <c r="O14" s="43">
        <v>-7692.184663</v>
      </c>
      <c r="P14" s="43">
        <v>-6038.9425440000005</v>
      </c>
      <c r="Q14" s="43">
        <v>-22230.861000000001</v>
      </c>
      <c r="R14" s="43">
        <v>-10169.712140000003</v>
      </c>
      <c r="S14" s="43">
        <v>-23707.835988999999</v>
      </c>
      <c r="T14" s="43">
        <v>-8483.1049999999996</v>
      </c>
      <c r="U14" s="43">
        <v>-28876.596000000001</v>
      </c>
      <c r="V14" s="43">
        <v>-13761.928</v>
      </c>
      <c r="W14" s="43">
        <v>-31548.891000000003</v>
      </c>
      <c r="X14" s="43">
        <v>-9083.5519999999997</v>
      </c>
      <c r="Y14" s="43">
        <v>-37201.553</v>
      </c>
      <c r="Z14" s="43">
        <v>-17591.858999999997</v>
      </c>
      <c r="AA14" s="43">
        <v>-35755.987000000001</v>
      </c>
      <c r="AB14" s="43">
        <v>-17670.912</v>
      </c>
      <c r="AC14" s="43">
        <v>-24663.193000000003</v>
      </c>
      <c r="AD14" s="43">
        <v>-18164.761999999995</v>
      </c>
      <c r="AE14" s="43">
        <v>-30731.699999999997</v>
      </c>
      <c r="AF14" s="43">
        <v>-11917.755999999999</v>
      </c>
      <c r="AG14" s="43">
        <v>-12486.766000000001</v>
      </c>
      <c r="AH14" s="48"/>
      <c r="AI14" s="43">
        <v>-4009</v>
      </c>
      <c r="AJ14" s="43">
        <v>-19048</v>
      </c>
      <c r="AK14" s="43">
        <v>-23328</v>
      </c>
      <c r="AL14" s="43">
        <v>-33634</v>
      </c>
      <c r="AM14" s="43">
        <v>-6012</v>
      </c>
      <c r="AN14" s="43">
        <v>-18686</v>
      </c>
      <c r="AO14" s="43">
        <v>-25570</v>
      </c>
      <c r="AP14" s="43">
        <v>-34127</v>
      </c>
      <c r="AQ14" s="43">
        <v>-5001</v>
      </c>
      <c r="AR14" s="43">
        <v>-21411.595759</v>
      </c>
      <c r="AS14" s="43">
        <v>-27259.917322000001</v>
      </c>
      <c r="AT14" s="43">
        <v>-34952.101985000001</v>
      </c>
      <c r="AU14" s="43">
        <v>-6038.9430000000002</v>
      </c>
      <c r="AV14" s="43">
        <v>-28269.804</v>
      </c>
      <c r="AW14" s="43">
        <v>-38439.516000000003</v>
      </c>
      <c r="AX14" s="43">
        <v>-62147.351999999999</v>
      </c>
      <c r="AY14" s="43">
        <v>-8483.1049999999996</v>
      </c>
      <c r="AZ14" s="43">
        <v>-37359.701000000001</v>
      </c>
      <c r="BA14" s="43">
        <v>-51121.629000000001</v>
      </c>
      <c r="BB14" s="43">
        <v>-82670.52</v>
      </c>
      <c r="BC14" s="43">
        <v>-9083.5519999999997</v>
      </c>
      <c r="BD14" s="43">
        <v>-46285.105000000003</v>
      </c>
      <c r="BE14" s="43">
        <v>-63876.964</v>
      </c>
      <c r="BF14" s="43">
        <v>-99632.951000000001</v>
      </c>
      <c r="BG14" s="43">
        <v>-17670.912</v>
      </c>
      <c r="BH14" s="43">
        <v>-42334.105000000003</v>
      </c>
      <c r="BI14" s="43">
        <v>-60498.866999999998</v>
      </c>
      <c r="BJ14" s="43">
        <v>-91230.566999999995</v>
      </c>
      <c r="BK14" s="43">
        <v>-11917.755999999999</v>
      </c>
      <c r="BL14" s="43">
        <v>-24404.522000000001</v>
      </c>
      <c r="BM14" s="43"/>
    </row>
    <row r="15" spans="2:65">
      <c r="B15" s="30" t="s">
        <v>273</v>
      </c>
      <c r="C15" s="30" t="s">
        <v>274</v>
      </c>
      <c r="D15" s="43">
        <v>-5534</v>
      </c>
      <c r="E15" s="43">
        <v>-5890</v>
      </c>
      <c r="F15" s="43">
        <v>-6119</v>
      </c>
      <c r="G15" s="43">
        <v>-15896</v>
      </c>
      <c r="H15" s="43">
        <v>-9720</v>
      </c>
      <c r="I15" s="43">
        <v>-8978</v>
      </c>
      <c r="J15" s="43">
        <v>-6556</v>
      </c>
      <c r="K15" s="43">
        <v>-22734</v>
      </c>
      <c r="L15" s="43">
        <v>-6201</v>
      </c>
      <c r="M15" s="43">
        <v>-7161.9616079999996</v>
      </c>
      <c r="N15" s="43">
        <v>-6460.3710150000006</v>
      </c>
      <c r="O15" s="43">
        <v>-17634.362159</v>
      </c>
      <c r="P15" s="43">
        <v>-7311.4752930000004</v>
      </c>
      <c r="Q15" s="43">
        <v>-6599.2219999999998</v>
      </c>
      <c r="R15" s="43">
        <v>-5828.765542000001</v>
      </c>
      <c r="S15" s="43">
        <v>-13676.851185999996</v>
      </c>
      <c r="T15" s="43">
        <v>-7210.3869999999997</v>
      </c>
      <c r="U15" s="43">
        <v>-7179.9800000000005</v>
      </c>
      <c r="V15" s="43">
        <v>-7535.8219999999983</v>
      </c>
      <c r="W15" s="43">
        <v>-19278.099000000002</v>
      </c>
      <c r="X15" s="43">
        <v>-8139.21</v>
      </c>
      <c r="Y15" s="43">
        <v>-17466.325000000001</v>
      </c>
      <c r="Z15" s="43">
        <v>-7155.1460000000006</v>
      </c>
      <c r="AA15" s="43">
        <v>-15574.238000000001</v>
      </c>
      <c r="AB15" s="43">
        <v>-7403.23</v>
      </c>
      <c r="AC15" s="43">
        <v>-7458.2569999999996</v>
      </c>
      <c r="AD15" s="43">
        <v>-13381.880999999999</v>
      </c>
      <c r="AE15" s="43">
        <v>-12372.246999999999</v>
      </c>
      <c r="AF15" s="43">
        <v>-10032.486000000001</v>
      </c>
      <c r="AG15" s="43">
        <v>-12357.393</v>
      </c>
      <c r="AH15" s="48"/>
      <c r="AI15" s="43">
        <v>-5534</v>
      </c>
      <c r="AJ15" s="43">
        <v>-11424</v>
      </c>
      <c r="AK15" s="43">
        <v>-17543</v>
      </c>
      <c r="AL15" s="43">
        <v>-33439</v>
      </c>
      <c r="AM15" s="43">
        <v>-9720</v>
      </c>
      <c r="AN15" s="43">
        <v>-18698</v>
      </c>
      <c r="AO15" s="43">
        <v>-25254</v>
      </c>
      <c r="AP15" s="43">
        <v>-47988</v>
      </c>
      <c r="AQ15" s="43">
        <v>-6201</v>
      </c>
      <c r="AR15" s="43">
        <v>-13363.313163999999</v>
      </c>
      <c r="AS15" s="43">
        <v>-19823.684179</v>
      </c>
      <c r="AT15" s="43">
        <v>-37458.046338</v>
      </c>
      <c r="AU15" s="43">
        <v>-7311.4750000000004</v>
      </c>
      <c r="AV15" s="43">
        <v>-13910.697</v>
      </c>
      <c r="AW15" s="43">
        <v>-19739.463</v>
      </c>
      <c r="AX15" s="43">
        <v>-33416.313999999998</v>
      </c>
      <c r="AY15" s="43">
        <v>-7210.3869999999997</v>
      </c>
      <c r="AZ15" s="43">
        <v>-14390.367</v>
      </c>
      <c r="BA15" s="43">
        <v>-21926.188999999998</v>
      </c>
      <c r="BB15" s="43">
        <v>-41204.288</v>
      </c>
      <c r="BC15" s="43">
        <v>-8139.21</v>
      </c>
      <c r="BD15" s="43">
        <v>-25605.535</v>
      </c>
      <c r="BE15" s="43">
        <v>-32760.681</v>
      </c>
      <c r="BF15" s="43">
        <v>-48334.919000000002</v>
      </c>
      <c r="BG15" s="43">
        <v>-7403.23</v>
      </c>
      <c r="BH15" s="43">
        <v>-14861.486999999999</v>
      </c>
      <c r="BI15" s="43">
        <v>-28243.367999999999</v>
      </c>
      <c r="BJ15" s="43">
        <v>-40615.614999999998</v>
      </c>
      <c r="BK15" s="43">
        <v>-10032.486000000001</v>
      </c>
      <c r="BL15" s="43">
        <v>-22389.879000000001</v>
      </c>
      <c r="BM15" s="43"/>
    </row>
    <row r="16" spans="2:65">
      <c r="B16" s="30" t="s">
        <v>48</v>
      </c>
      <c r="C16" s="30" t="s">
        <v>49</v>
      </c>
      <c r="D16" s="43">
        <v>-2696</v>
      </c>
      <c r="E16" s="43">
        <v>-2740</v>
      </c>
      <c r="F16" s="43">
        <v>-1741</v>
      </c>
      <c r="G16" s="43">
        <v>-3015</v>
      </c>
      <c r="H16" s="43">
        <v>-1458</v>
      </c>
      <c r="I16" s="43">
        <v>-2168</v>
      </c>
      <c r="J16" s="43">
        <v>-2100</v>
      </c>
      <c r="K16" s="43">
        <v>-3375</v>
      </c>
      <c r="L16" s="43">
        <v>-1528</v>
      </c>
      <c r="M16" s="43">
        <v>-3987.4640760000002</v>
      </c>
      <c r="N16" s="43">
        <v>-4179.4927019999996</v>
      </c>
      <c r="O16" s="43">
        <v>-4987.2185179999997</v>
      </c>
      <c r="P16" s="43">
        <v>-12968.756735999999</v>
      </c>
      <c r="Q16" s="43">
        <v>-14995.983000000002</v>
      </c>
      <c r="R16" s="43">
        <v>-4630.1169899999986</v>
      </c>
      <c r="S16" s="43">
        <v>-12157.054197999998</v>
      </c>
      <c r="T16" s="43">
        <v>-12716.191000000001</v>
      </c>
      <c r="U16" s="43">
        <v>-17367.116000000002</v>
      </c>
      <c r="V16" s="43">
        <v>-15010.447999999997</v>
      </c>
      <c r="W16" s="43">
        <v>-5443.5270000000019</v>
      </c>
      <c r="X16" s="43">
        <v>-15187.369000000001</v>
      </c>
      <c r="Y16" s="43">
        <v>-11894.312</v>
      </c>
      <c r="Z16" s="43">
        <v>-2390.7099999999991</v>
      </c>
      <c r="AA16" s="43">
        <v>-6362.9529999999977</v>
      </c>
      <c r="AB16" s="43">
        <v>-12109.225</v>
      </c>
      <c r="AC16" s="43">
        <v>-7507.5599999999995</v>
      </c>
      <c r="AD16" s="43">
        <v>-6439.2900000000009</v>
      </c>
      <c r="AE16" s="43">
        <v>-3409.5730000000003</v>
      </c>
      <c r="AF16" s="43">
        <v>-1993.3589999999999</v>
      </c>
      <c r="AG16" s="43">
        <v>-2688.5189999999998</v>
      </c>
      <c r="AH16" s="48"/>
      <c r="AI16" s="43">
        <v>-2696</v>
      </c>
      <c r="AJ16" s="43">
        <v>-5436</v>
      </c>
      <c r="AK16" s="43">
        <v>-7177</v>
      </c>
      <c r="AL16" s="43">
        <v>-10192</v>
      </c>
      <c r="AM16" s="43">
        <v>-1458</v>
      </c>
      <c r="AN16" s="43">
        <v>-3626</v>
      </c>
      <c r="AO16" s="43">
        <v>-5726</v>
      </c>
      <c r="AP16" s="43">
        <v>-9101</v>
      </c>
      <c r="AQ16" s="43">
        <v>-1528</v>
      </c>
      <c r="AR16" s="43">
        <v>-5515.766689</v>
      </c>
      <c r="AS16" s="43">
        <v>-9695.2593909999996</v>
      </c>
      <c r="AT16" s="43">
        <v>-14682.477908999999</v>
      </c>
      <c r="AU16" s="43">
        <v>-12968.757</v>
      </c>
      <c r="AV16" s="43">
        <v>-27964.74</v>
      </c>
      <c r="AW16" s="43">
        <v>-32594.857</v>
      </c>
      <c r="AX16" s="43">
        <v>-44751.911</v>
      </c>
      <c r="AY16" s="43">
        <v>-12716.191000000001</v>
      </c>
      <c r="AZ16" s="43">
        <v>-30083.307000000001</v>
      </c>
      <c r="BA16" s="43">
        <v>-45093.754999999997</v>
      </c>
      <c r="BB16" s="43">
        <v>-50537.281999999999</v>
      </c>
      <c r="BC16" s="43">
        <v>-15187.369000000001</v>
      </c>
      <c r="BD16" s="43">
        <v>-27081.681</v>
      </c>
      <c r="BE16" s="43">
        <v>-29472.391</v>
      </c>
      <c r="BF16" s="43">
        <v>-35835.343999999997</v>
      </c>
      <c r="BG16" s="43">
        <v>-12109.225</v>
      </c>
      <c r="BH16" s="43">
        <v>-19616.785</v>
      </c>
      <c r="BI16" s="43">
        <v>-26056.075000000001</v>
      </c>
      <c r="BJ16" s="43">
        <v>-29465.648000000001</v>
      </c>
      <c r="BK16" s="43">
        <v>-1993.3589999999999</v>
      </c>
      <c r="BL16" s="43">
        <v>-4681.8779999999997</v>
      </c>
      <c r="BM16" s="43"/>
    </row>
    <row r="17" spans="2:65">
      <c r="B17" s="30" t="s">
        <v>678</v>
      </c>
      <c r="C17" s="30" t="s">
        <v>679</v>
      </c>
      <c r="D17" s="43">
        <v>-546</v>
      </c>
      <c r="E17" s="43">
        <v>-578</v>
      </c>
      <c r="F17" s="43">
        <v>-564</v>
      </c>
      <c r="G17" s="43">
        <v>-526</v>
      </c>
      <c r="H17" s="43">
        <v>-526</v>
      </c>
      <c r="I17" s="43">
        <v>-531</v>
      </c>
      <c r="J17" s="43">
        <v>-541</v>
      </c>
      <c r="K17" s="43">
        <v>-543</v>
      </c>
      <c r="L17" s="43">
        <v>-544</v>
      </c>
      <c r="M17" s="43">
        <v>-545.47264099999995</v>
      </c>
      <c r="N17" s="43">
        <v>-546.32513300000005</v>
      </c>
      <c r="O17" s="43">
        <v>-555.84057100000018</v>
      </c>
      <c r="P17" s="43">
        <v>-554.10468700000001</v>
      </c>
      <c r="Q17" s="43">
        <v>-727.62799999999993</v>
      </c>
      <c r="R17" s="43">
        <v>-649.55747199999996</v>
      </c>
      <c r="S17" s="43">
        <v>-636.10351499999979</v>
      </c>
      <c r="T17" s="43">
        <v>-615.35599999999999</v>
      </c>
      <c r="U17" s="43">
        <v>-611.96199999999999</v>
      </c>
      <c r="V17" s="43">
        <v>-610.15300000000002</v>
      </c>
      <c r="W17" s="43">
        <v>-591.72499999999991</v>
      </c>
      <c r="X17" s="43">
        <v>-598.38</v>
      </c>
      <c r="Y17" s="43">
        <v>-699.32800000000009</v>
      </c>
      <c r="Z17" s="43">
        <v>-670.33899999999994</v>
      </c>
      <c r="AA17" s="43">
        <v>-676.46</v>
      </c>
      <c r="AB17" s="43">
        <v>-684.64200000000005</v>
      </c>
      <c r="AC17" s="43">
        <v>-698.79</v>
      </c>
      <c r="AD17" s="43">
        <v>-702.31799999999998</v>
      </c>
      <c r="AE17" s="43">
        <v>-702.2489999999998</v>
      </c>
      <c r="AF17" s="43">
        <v>-736.39200000000005</v>
      </c>
      <c r="AG17" s="43">
        <v>-675.51700000000005</v>
      </c>
      <c r="AH17" s="48"/>
      <c r="AI17" s="43">
        <v>-546</v>
      </c>
      <c r="AJ17" s="43">
        <v>-1124</v>
      </c>
      <c r="AK17" s="43">
        <v>-1688</v>
      </c>
      <c r="AL17" s="43">
        <v>-2214</v>
      </c>
      <c r="AM17" s="43">
        <v>-526</v>
      </c>
      <c r="AN17" s="43">
        <v>-1057</v>
      </c>
      <c r="AO17" s="43">
        <v>-1598</v>
      </c>
      <c r="AP17" s="43">
        <v>-2141</v>
      </c>
      <c r="AQ17" s="43">
        <v>-544</v>
      </c>
      <c r="AR17" s="43">
        <v>-1089.5225969999999</v>
      </c>
      <c r="AS17" s="43">
        <v>-1635.84773</v>
      </c>
      <c r="AT17" s="43">
        <v>-2191.6883010000001</v>
      </c>
      <c r="AU17" s="43">
        <v>-554.10500000000002</v>
      </c>
      <c r="AV17" s="43">
        <v>-1281.7329999999999</v>
      </c>
      <c r="AW17" s="43">
        <v>-1931.29</v>
      </c>
      <c r="AX17" s="43">
        <v>-2567.3939999999998</v>
      </c>
      <c r="AY17" s="43">
        <v>-615.35599999999999</v>
      </c>
      <c r="AZ17" s="43">
        <v>-1227.318</v>
      </c>
      <c r="BA17" s="43">
        <v>-1837.471</v>
      </c>
      <c r="BB17" s="43">
        <v>-2429.1959999999999</v>
      </c>
      <c r="BC17" s="43">
        <v>-598.38</v>
      </c>
      <c r="BD17" s="43">
        <v>-1297.7080000000001</v>
      </c>
      <c r="BE17" s="43">
        <v>-1968.047</v>
      </c>
      <c r="BF17" s="43">
        <v>-2644.5070000000001</v>
      </c>
      <c r="BG17" s="43">
        <v>-684.64200000000005</v>
      </c>
      <c r="BH17" s="43">
        <v>-1383.432</v>
      </c>
      <c r="BI17" s="43">
        <v>-2085.75</v>
      </c>
      <c r="BJ17" s="43">
        <v>-2787.9989999999998</v>
      </c>
      <c r="BK17" s="43">
        <v>-736.39200000000005</v>
      </c>
      <c r="BL17" s="43">
        <v>-1411.9090000000001</v>
      </c>
      <c r="BM17" s="43"/>
    </row>
    <row r="18" spans="2:65">
      <c r="B18" s="30" t="s">
        <v>631</v>
      </c>
      <c r="C18" s="30" t="s">
        <v>632</v>
      </c>
      <c r="D18" s="43"/>
      <c r="E18" s="43"/>
      <c r="F18" s="43"/>
      <c r="G18" s="43"/>
      <c r="H18" s="43"/>
      <c r="I18" s="43"/>
      <c r="J18" s="43"/>
      <c r="K18" s="43"/>
      <c r="L18" s="43"/>
      <c r="M18" s="43"/>
      <c r="N18" s="43"/>
      <c r="O18" s="43"/>
      <c r="P18" s="43"/>
      <c r="Q18" s="43">
        <v>-1.49</v>
      </c>
      <c r="R18" s="43"/>
      <c r="S18" s="43"/>
      <c r="T18" s="43">
        <v>0</v>
      </c>
      <c r="U18" s="43">
        <v>0</v>
      </c>
      <c r="V18" s="43">
        <v>0</v>
      </c>
      <c r="W18" s="43">
        <v>-72.185000000000002</v>
      </c>
      <c r="X18" s="43">
        <v>0</v>
      </c>
      <c r="Y18" s="43">
        <v>0</v>
      </c>
      <c r="Z18" s="43">
        <v>0</v>
      </c>
      <c r="AA18" s="43">
        <v>0</v>
      </c>
      <c r="AB18" s="43">
        <v>0</v>
      </c>
      <c r="AC18" s="43">
        <v>-1.9390000000000001</v>
      </c>
      <c r="AD18" s="43">
        <v>0</v>
      </c>
      <c r="AE18" s="43">
        <v>-9.8330000000000002</v>
      </c>
      <c r="AF18" s="43">
        <v>0</v>
      </c>
      <c r="AG18" s="43">
        <v>0</v>
      </c>
      <c r="AH18" s="48"/>
      <c r="AI18" s="43">
        <v>0</v>
      </c>
      <c r="AJ18" s="43">
        <v>0</v>
      </c>
      <c r="AK18" s="43">
        <v>0</v>
      </c>
      <c r="AL18" s="43">
        <v>0</v>
      </c>
      <c r="AM18" s="43">
        <v>0</v>
      </c>
      <c r="AN18" s="43">
        <v>0</v>
      </c>
      <c r="AO18" s="43">
        <v>0</v>
      </c>
      <c r="AP18" s="43">
        <v>0</v>
      </c>
      <c r="AQ18" s="43">
        <v>0</v>
      </c>
      <c r="AR18" s="43">
        <v>0</v>
      </c>
      <c r="AS18" s="43">
        <v>0</v>
      </c>
      <c r="AT18" s="43">
        <v>0</v>
      </c>
      <c r="AU18" s="43">
        <v>0</v>
      </c>
      <c r="AV18" s="43">
        <v>-1.49</v>
      </c>
      <c r="AW18" s="43">
        <v>-1.49</v>
      </c>
      <c r="AX18" s="43">
        <v>-1.49</v>
      </c>
      <c r="AY18" s="43">
        <v>0</v>
      </c>
      <c r="AZ18" s="43">
        <v>0</v>
      </c>
      <c r="BA18" s="43">
        <v>0</v>
      </c>
      <c r="BB18" s="43">
        <v>-72.185000000000002</v>
      </c>
      <c r="BC18" s="43">
        <v>0</v>
      </c>
      <c r="BD18" s="43">
        <v>0</v>
      </c>
      <c r="BE18" s="43">
        <v>0</v>
      </c>
      <c r="BF18" s="43">
        <v>0</v>
      </c>
      <c r="BG18" s="43">
        <v>0</v>
      </c>
      <c r="BH18" s="43">
        <v>-1.9390000000000001</v>
      </c>
      <c r="BI18" s="43">
        <v>-1.9390000000000001</v>
      </c>
      <c r="BJ18" s="43">
        <v>-11.772</v>
      </c>
      <c r="BK18" s="43">
        <v>0</v>
      </c>
      <c r="BL18" s="43">
        <v>0</v>
      </c>
      <c r="BM18" s="43"/>
    </row>
    <row r="19" spans="2:65">
      <c r="B19" s="30" t="s">
        <v>680</v>
      </c>
      <c r="C19" s="30" t="s">
        <v>681</v>
      </c>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8"/>
      <c r="AI19" s="43"/>
      <c r="AJ19" s="43"/>
      <c r="AK19" s="43"/>
      <c r="AL19" s="43"/>
      <c r="AM19" s="43"/>
      <c r="AN19" s="43"/>
      <c r="AO19" s="43"/>
      <c r="AP19" s="43"/>
      <c r="AQ19" s="43"/>
      <c r="AR19" s="43"/>
      <c r="AS19" s="43"/>
      <c r="AT19" s="43"/>
      <c r="AU19" s="43">
        <v>0</v>
      </c>
      <c r="AV19" s="43">
        <v>0</v>
      </c>
      <c r="AW19" s="43">
        <v>0</v>
      </c>
      <c r="AX19" s="43">
        <v>0</v>
      </c>
      <c r="AY19" s="43">
        <v>0</v>
      </c>
      <c r="AZ19" s="43">
        <v>0</v>
      </c>
      <c r="BA19" s="43">
        <v>0</v>
      </c>
      <c r="BB19" s="43">
        <v>0</v>
      </c>
      <c r="BC19" s="43">
        <v>0</v>
      </c>
      <c r="BD19" s="43">
        <v>0</v>
      </c>
      <c r="BE19" s="43">
        <v>0</v>
      </c>
      <c r="BF19" s="43">
        <v>-1678.1890000000001</v>
      </c>
      <c r="BG19" s="43">
        <v>0</v>
      </c>
      <c r="BH19" s="43">
        <v>0</v>
      </c>
      <c r="BI19" s="43">
        <v>-305.298</v>
      </c>
      <c r="BJ19" s="43">
        <v>-861590.48300000001</v>
      </c>
      <c r="BK19" s="43">
        <v>0</v>
      </c>
      <c r="BL19" s="43">
        <v>0</v>
      </c>
      <c r="BM19" s="43"/>
    </row>
    <row r="20" spans="2:65">
      <c r="B20" s="73" t="s">
        <v>682</v>
      </c>
      <c r="C20" s="73" t="s">
        <v>683</v>
      </c>
      <c r="D20" s="79">
        <v>-12785</v>
      </c>
      <c r="E20" s="79">
        <v>-24247</v>
      </c>
      <c r="F20" s="79">
        <v>-12704</v>
      </c>
      <c r="G20" s="79">
        <v>-29743</v>
      </c>
      <c r="H20" s="79">
        <v>-17716</v>
      </c>
      <c r="I20" s="79">
        <v>-24351</v>
      </c>
      <c r="J20" s="79">
        <v>-16081</v>
      </c>
      <c r="K20" s="79">
        <v>-35209</v>
      </c>
      <c r="L20" s="79">
        <v>-13274</v>
      </c>
      <c r="M20" s="79">
        <v>-28105.678917000001</v>
      </c>
      <c r="N20" s="79">
        <v>-17034.510412999996</v>
      </c>
      <c r="O20" s="79">
        <v>-30869.605910999999</v>
      </c>
      <c r="P20" s="79">
        <v>-26873.279259999999</v>
      </c>
      <c r="Q20" s="79">
        <v>-44555.184000000008</v>
      </c>
      <c r="R20" s="79">
        <v>-21278.152144000007</v>
      </c>
      <c r="S20" s="79">
        <v>-50177.844887999992</v>
      </c>
      <c r="T20" s="79">
        <v>-29025.038999999997</v>
      </c>
      <c r="U20" s="79">
        <v>-54035.654000000002</v>
      </c>
      <c r="V20" s="79">
        <v>-36918.35100000001</v>
      </c>
      <c r="W20" s="79">
        <v>-56934.426999999981</v>
      </c>
      <c r="X20" s="79">
        <v>-33008.510999999999</v>
      </c>
      <c r="Y20" s="79">
        <v>-67261.517999999996</v>
      </c>
      <c r="Z20" s="79">
        <v>-27808.054000000018</v>
      </c>
      <c r="AA20" s="79">
        <v>-60047.82699999999</v>
      </c>
      <c r="AB20" s="79">
        <v>-37868.008999999998</v>
      </c>
      <c r="AC20" s="79">
        <v>-40329.739000000009</v>
      </c>
      <c r="AD20" s="79">
        <v>-38993.548999999985</v>
      </c>
      <c r="AE20" s="79">
        <v>-908510.78700000001</v>
      </c>
      <c r="AF20" s="79">
        <v>-24679.992999999999</v>
      </c>
      <c r="AG20" s="79">
        <v>-28208.194999999996</v>
      </c>
      <c r="AH20" s="48"/>
      <c r="AI20" s="79">
        <v>-12785</v>
      </c>
      <c r="AJ20" s="79">
        <v>-37032</v>
      </c>
      <c r="AK20" s="79">
        <v>-49736</v>
      </c>
      <c r="AL20" s="79">
        <v>-79479</v>
      </c>
      <c r="AM20" s="79">
        <v>-17716</v>
      </c>
      <c r="AN20" s="79">
        <v>-42067</v>
      </c>
      <c r="AO20" s="79">
        <v>-58148</v>
      </c>
      <c r="AP20" s="79">
        <v>-93357</v>
      </c>
      <c r="AQ20" s="79">
        <v>-13274</v>
      </c>
      <c r="AR20" s="79">
        <v>-41380.198209000002</v>
      </c>
      <c r="AS20" s="79">
        <v>-58414.708621999998</v>
      </c>
      <c r="AT20" s="79">
        <v>-89284.314532999997</v>
      </c>
      <c r="AU20" s="79">
        <v>-26873.280000000002</v>
      </c>
      <c r="AV20" s="79">
        <v>-71428.464000000007</v>
      </c>
      <c r="AW20" s="79">
        <v>-92706.616000000009</v>
      </c>
      <c r="AX20" s="79">
        <v>-142884.46099999998</v>
      </c>
      <c r="AY20" s="79">
        <v>-29025.038999999997</v>
      </c>
      <c r="AZ20" s="79">
        <v>-83060.692999999999</v>
      </c>
      <c r="BA20" s="79">
        <v>-119979.04400000001</v>
      </c>
      <c r="BB20" s="79">
        <v>-176913.47099999999</v>
      </c>
      <c r="BC20" s="79">
        <v>-33008.510999999999</v>
      </c>
      <c r="BD20" s="79">
        <v>-100270.02899999999</v>
      </c>
      <c r="BE20" s="79">
        <v>-128078.08300000001</v>
      </c>
      <c r="BF20" s="79">
        <v>-188125.91</v>
      </c>
      <c r="BG20" s="79">
        <v>-37868.008999999998</v>
      </c>
      <c r="BH20" s="79">
        <v>-78197.748000000007</v>
      </c>
      <c r="BI20" s="79">
        <v>-117191.29699999999</v>
      </c>
      <c r="BJ20" s="79">
        <v>-1025702.084</v>
      </c>
      <c r="BK20" s="79">
        <v>-24679.992999999999</v>
      </c>
      <c r="BL20" s="79">
        <v>-52888.187999999995</v>
      </c>
      <c r="BM20" s="43"/>
    </row>
    <row r="21" spans="2:65">
      <c r="AH21" s="48"/>
      <c r="BM21" s="43"/>
    </row>
    <row r="22" spans="2:65">
      <c r="B22" s="73" t="s">
        <v>635</v>
      </c>
      <c r="C22" s="73" t="s">
        <v>636</v>
      </c>
      <c r="D22" s="79">
        <v>707762</v>
      </c>
      <c r="E22" s="79">
        <v>190823</v>
      </c>
      <c r="F22" s="79">
        <v>297369</v>
      </c>
      <c r="G22" s="79">
        <v>98156</v>
      </c>
      <c r="H22" s="79">
        <v>534308.68234000006</v>
      </c>
      <c r="I22" s="79">
        <v>334963</v>
      </c>
      <c r="J22" s="79">
        <v>105441</v>
      </c>
      <c r="K22" s="79">
        <v>37108</v>
      </c>
      <c r="L22" s="79">
        <v>347559</v>
      </c>
      <c r="M22" s="79">
        <v>139592.80423900293</v>
      </c>
      <c r="N22" s="79">
        <v>206842.10792293207</v>
      </c>
      <c r="O22" s="79">
        <v>89500.768183577922</v>
      </c>
      <c r="P22" s="79">
        <v>1007973.81675329</v>
      </c>
      <c r="Q22" s="79">
        <v>145814.14700000023</v>
      </c>
      <c r="R22" s="79">
        <v>35145.509010249982</v>
      </c>
      <c r="S22" s="79">
        <v>412089.74426209996</v>
      </c>
      <c r="T22" s="79">
        <v>1593567.5899999999</v>
      </c>
      <c r="U22" s="79">
        <v>312063.30000000005</v>
      </c>
      <c r="V22" s="79">
        <v>66067.624000000069</v>
      </c>
      <c r="W22" s="79">
        <v>264215.59400000004</v>
      </c>
      <c r="X22" s="79">
        <v>6026123.7140000006</v>
      </c>
      <c r="Y22" s="79">
        <v>162320.52399999928</v>
      </c>
      <c r="Z22" s="79">
        <v>324565.2070000004</v>
      </c>
      <c r="AA22" s="79">
        <v>73918.17399999965</v>
      </c>
      <c r="AB22" s="79">
        <v>1282386.9639999999</v>
      </c>
      <c r="AC22" s="79">
        <v>640392.85300000012</v>
      </c>
      <c r="AD22" s="79">
        <v>600284.92600000021</v>
      </c>
      <c r="AE22" s="79">
        <v>-798638.49800000037</v>
      </c>
      <c r="AF22" s="79">
        <v>1455621.507</v>
      </c>
      <c r="AG22" s="79">
        <v>733075.80299999961</v>
      </c>
      <c r="AH22" s="48"/>
      <c r="AI22" s="79">
        <v>707762</v>
      </c>
      <c r="AJ22" s="79">
        <v>898585</v>
      </c>
      <c r="AK22" s="79">
        <v>1195954</v>
      </c>
      <c r="AL22" s="79">
        <v>1294110</v>
      </c>
      <c r="AM22" s="79">
        <v>534308.68234000006</v>
      </c>
      <c r="AN22" s="79">
        <v>869272</v>
      </c>
      <c r="AO22" s="79">
        <v>974713</v>
      </c>
      <c r="AP22" s="79">
        <v>1011821</v>
      </c>
      <c r="AQ22" s="79">
        <v>347559</v>
      </c>
      <c r="AR22" s="79">
        <v>487150.77744091296</v>
      </c>
      <c r="AS22" s="79">
        <v>693992.88536384504</v>
      </c>
      <c r="AT22" s="79">
        <v>783493.65354742296</v>
      </c>
      <c r="AU22" s="79">
        <v>1007980.2929999999</v>
      </c>
      <c r="AV22" s="79">
        <v>1153794.4400000002</v>
      </c>
      <c r="AW22" s="79">
        <v>1187894.925</v>
      </c>
      <c r="AX22" s="79">
        <v>1590950.845</v>
      </c>
      <c r="AY22" s="79">
        <v>1593567.5899999999</v>
      </c>
      <c r="AZ22" s="79">
        <v>1905630.89</v>
      </c>
      <c r="BA22" s="79">
        <v>1971698.514</v>
      </c>
      <c r="BB22" s="79">
        <v>2235914.108</v>
      </c>
      <c r="BC22" s="79">
        <v>6026123.7140000006</v>
      </c>
      <c r="BD22" s="79">
        <v>6188444.2379999999</v>
      </c>
      <c r="BE22" s="79">
        <v>6513009.4450000003</v>
      </c>
      <c r="BF22" s="79">
        <v>6586927.6189999999</v>
      </c>
      <c r="BG22" s="79">
        <v>1282386.9639999999</v>
      </c>
      <c r="BH22" s="79">
        <v>1922779.817</v>
      </c>
      <c r="BI22" s="79">
        <v>2523064.7430000002</v>
      </c>
      <c r="BJ22" s="79">
        <v>1724426.2449999999</v>
      </c>
      <c r="BK22" s="79">
        <v>1455621.507</v>
      </c>
      <c r="BL22" s="79">
        <v>2188697.3099999996</v>
      </c>
      <c r="BM22" s="43"/>
    </row>
    <row r="23" spans="2:65">
      <c r="I23" s="40"/>
      <c r="AH23" s="48"/>
      <c r="BM23" s="43"/>
    </row>
    <row r="24" spans="2:65">
      <c r="B24" s="30" t="s">
        <v>684</v>
      </c>
      <c r="C24" s="30" t="s">
        <v>685</v>
      </c>
      <c r="D24" s="43">
        <v>14360</v>
      </c>
      <c r="E24" s="43">
        <v>-23643</v>
      </c>
      <c r="F24" s="43">
        <v>88325</v>
      </c>
      <c r="G24" s="43">
        <v>-83569</v>
      </c>
      <c r="H24" s="43">
        <v>318581</v>
      </c>
      <c r="I24" s="43">
        <v>-162053</v>
      </c>
      <c r="J24" s="43">
        <v>61842</v>
      </c>
      <c r="K24" s="43">
        <v>-224431</v>
      </c>
      <c r="L24" s="43">
        <v>-11332</v>
      </c>
      <c r="M24" s="43">
        <v>8854.7328049999996</v>
      </c>
      <c r="N24" s="43">
        <v>4410.1634809999996</v>
      </c>
      <c r="O24" s="43">
        <v>5366.8347979999999</v>
      </c>
      <c r="P24" s="43">
        <v>-14686.462312</v>
      </c>
      <c r="Q24" s="43">
        <v>21841.475999999999</v>
      </c>
      <c r="R24" s="43">
        <v>30602.886219</v>
      </c>
      <c r="S24" s="43">
        <v>3344.7839929999973</v>
      </c>
      <c r="T24" s="43">
        <v>-31770.632000000001</v>
      </c>
      <c r="U24" s="43">
        <v>-37989.058000000005</v>
      </c>
      <c r="V24" s="43">
        <v>-9499.778999999995</v>
      </c>
      <c r="W24" s="43">
        <v>-91003.546000000017</v>
      </c>
      <c r="X24" s="43">
        <v>-443.71800000000002</v>
      </c>
      <c r="Y24" s="43">
        <v>94240.466</v>
      </c>
      <c r="Z24" s="43">
        <v>-6118.0760000000009</v>
      </c>
      <c r="AA24" s="43">
        <v>69058.453999999983</v>
      </c>
      <c r="AB24" s="43">
        <v>-103440.204</v>
      </c>
      <c r="AC24" s="43">
        <v>-13000.968999999997</v>
      </c>
      <c r="AD24" s="43">
        <v>-28816.286000000007</v>
      </c>
      <c r="AE24" s="43">
        <v>1152.7410000000091</v>
      </c>
      <c r="AF24" s="43">
        <v>-3061.7420000000002</v>
      </c>
      <c r="AG24" s="43">
        <v>-4456.0199999999995</v>
      </c>
      <c r="AH24" s="48"/>
      <c r="AI24" s="43">
        <v>-8128</v>
      </c>
      <c r="AJ24" s="43">
        <v>-9283</v>
      </c>
      <c r="AK24" s="43">
        <v>79042</v>
      </c>
      <c r="AL24" s="43">
        <v>-4527</v>
      </c>
      <c r="AM24" s="43">
        <v>318581</v>
      </c>
      <c r="AN24" s="43">
        <v>156528</v>
      </c>
      <c r="AO24" s="43">
        <v>218370</v>
      </c>
      <c r="AP24" s="43">
        <v>-6061</v>
      </c>
      <c r="AQ24" s="43">
        <v>-11332</v>
      </c>
      <c r="AR24" s="43">
        <v>-2477.623677</v>
      </c>
      <c r="AS24" s="43">
        <v>1932.539804</v>
      </c>
      <c r="AT24" s="43">
        <v>7299.3746019999999</v>
      </c>
      <c r="AU24" s="43">
        <v>-14686.462</v>
      </c>
      <c r="AV24" s="43">
        <v>7155.0140000000001</v>
      </c>
      <c r="AW24" s="43">
        <v>37757.9</v>
      </c>
      <c r="AX24" s="43">
        <v>41102.684000000001</v>
      </c>
      <c r="AY24" s="43">
        <v>-31770.632000000001</v>
      </c>
      <c r="AZ24" s="43">
        <v>-69759.69</v>
      </c>
      <c r="BA24" s="43">
        <v>-79259.468999999997</v>
      </c>
      <c r="BB24" s="43">
        <v>-170263.01500000001</v>
      </c>
      <c r="BC24" s="43">
        <v>-443.71800000000002</v>
      </c>
      <c r="BD24" s="43">
        <v>93796.748000000007</v>
      </c>
      <c r="BE24" s="43">
        <v>87678.672000000006</v>
      </c>
      <c r="BF24" s="43">
        <v>156737.12599999999</v>
      </c>
      <c r="BG24" s="43">
        <v>-103440.204</v>
      </c>
      <c r="BH24" s="43">
        <v>-116441.173</v>
      </c>
      <c r="BI24" s="43">
        <v>-145257.459</v>
      </c>
      <c r="BJ24" s="43">
        <v>-144104.71799999999</v>
      </c>
      <c r="BK24" s="43">
        <v>-3061.7420000000002</v>
      </c>
      <c r="BL24" s="43">
        <v>-7517.7619999999997</v>
      </c>
      <c r="BM24" s="43"/>
    </row>
    <row r="25" spans="2:65">
      <c r="B25" s="30" t="s">
        <v>686</v>
      </c>
      <c r="C25" s="30" t="s">
        <v>687</v>
      </c>
      <c r="D25" s="43">
        <v>40963</v>
      </c>
      <c r="E25" s="43">
        <v>-18444</v>
      </c>
      <c r="F25" s="43">
        <v>-150484</v>
      </c>
      <c r="G25" s="43">
        <v>110611</v>
      </c>
      <c r="H25" s="43">
        <v>-436930</v>
      </c>
      <c r="I25" s="43">
        <v>170441</v>
      </c>
      <c r="J25" s="43">
        <v>-61185</v>
      </c>
      <c r="K25" s="43">
        <v>268894</v>
      </c>
      <c r="L25" s="43">
        <v>-1129</v>
      </c>
      <c r="M25" s="43">
        <v>40473.9876</v>
      </c>
      <c r="N25" s="43">
        <v>-20.605305000004591</v>
      </c>
      <c r="O25" s="43">
        <v>1145.035063000003</v>
      </c>
      <c r="P25" s="43">
        <v>1047.2065</v>
      </c>
      <c r="Q25" s="43">
        <v>-239.02100000000007</v>
      </c>
      <c r="R25" s="43">
        <v>-25722.532573</v>
      </c>
      <c r="S25" s="43">
        <v>-17084.873614</v>
      </c>
      <c r="T25" s="43">
        <v>35073.563999999998</v>
      </c>
      <c r="U25" s="43">
        <v>1650.7839999999997</v>
      </c>
      <c r="V25" s="43">
        <v>-505.59999999999854</v>
      </c>
      <c r="W25" s="43">
        <v>283.28800000000047</v>
      </c>
      <c r="X25" s="43">
        <v>-22463.482</v>
      </c>
      <c r="Y25" s="43">
        <v>-124053.319</v>
      </c>
      <c r="Z25" s="43">
        <v>-10939.752000000008</v>
      </c>
      <c r="AA25" s="43">
        <v>-78155.967999999993</v>
      </c>
      <c r="AB25" s="43">
        <v>97737.407000000007</v>
      </c>
      <c r="AC25" s="43">
        <v>9163.5919999999896</v>
      </c>
      <c r="AD25" s="43">
        <v>-14909.159999999989</v>
      </c>
      <c r="AE25" s="43">
        <v>-5063.070000000007</v>
      </c>
      <c r="AF25" s="43">
        <v>-3005.1529999999998</v>
      </c>
      <c r="AG25" s="43">
        <v>39650.300999999999</v>
      </c>
      <c r="AH25" s="48"/>
      <c r="AI25" s="43">
        <v>63451</v>
      </c>
      <c r="AJ25" s="43">
        <v>22519</v>
      </c>
      <c r="AK25" s="43">
        <v>-127965</v>
      </c>
      <c r="AL25" s="43">
        <v>-17354</v>
      </c>
      <c r="AM25" s="43">
        <v>-436930</v>
      </c>
      <c r="AN25" s="43">
        <v>-266489</v>
      </c>
      <c r="AO25" s="43">
        <v>-327674</v>
      </c>
      <c r="AP25" s="43">
        <v>-58780</v>
      </c>
      <c r="AQ25" s="43">
        <v>-1129</v>
      </c>
      <c r="AR25" s="43">
        <v>39344.860976000004</v>
      </c>
      <c r="AS25" s="43">
        <v>39324.255670999999</v>
      </c>
      <c r="AT25" s="43">
        <v>40469.290734000002</v>
      </c>
      <c r="AU25" s="43">
        <v>1040.73</v>
      </c>
      <c r="AV25" s="43">
        <v>801.70899999999995</v>
      </c>
      <c r="AW25" s="43">
        <v>-23875.798999999999</v>
      </c>
      <c r="AX25" s="43">
        <v>-31926.847000000002</v>
      </c>
      <c r="AY25" s="43">
        <v>35073.563999999998</v>
      </c>
      <c r="AZ25" s="43">
        <v>36724.347999999998</v>
      </c>
      <c r="BA25" s="43">
        <v>36218.748</v>
      </c>
      <c r="BB25" s="43">
        <v>36502.036</v>
      </c>
      <c r="BC25" s="43">
        <v>-22463.482</v>
      </c>
      <c r="BD25" s="43">
        <v>-146516.80100000001</v>
      </c>
      <c r="BE25" s="43">
        <v>-157456.55300000001</v>
      </c>
      <c r="BF25" s="43">
        <v>-235612.52100000001</v>
      </c>
      <c r="BG25" s="43">
        <v>97737.407000000007</v>
      </c>
      <c r="BH25" s="43">
        <v>106900.999</v>
      </c>
      <c r="BI25" s="43">
        <v>91991.839000000007</v>
      </c>
      <c r="BJ25" s="43">
        <v>86928.769</v>
      </c>
      <c r="BK25" s="43">
        <v>-3005.1529999999998</v>
      </c>
      <c r="BL25" s="43">
        <v>36645.148000000001</v>
      </c>
      <c r="BM25" s="43"/>
    </row>
    <row r="26" spans="2:65">
      <c r="B26" s="30" t="s">
        <v>643</v>
      </c>
      <c r="C26" s="30" t="s">
        <v>644</v>
      </c>
      <c r="D26" s="43">
        <v>-84015</v>
      </c>
      <c r="E26" s="43">
        <v>-85800</v>
      </c>
      <c r="F26" s="43">
        <v>-84643</v>
      </c>
      <c r="G26" s="43">
        <v>-102749</v>
      </c>
      <c r="H26" s="43">
        <v>-98903</v>
      </c>
      <c r="I26" s="43">
        <v>-96237</v>
      </c>
      <c r="J26" s="43">
        <v>-91168</v>
      </c>
      <c r="K26" s="43">
        <v>-94237</v>
      </c>
      <c r="L26" s="43">
        <v>-108472</v>
      </c>
      <c r="M26" s="43">
        <v>-98631.607705999995</v>
      </c>
      <c r="N26" s="43">
        <v>-93219.391364999989</v>
      </c>
      <c r="O26" s="43">
        <v>-107474.47750000004</v>
      </c>
      <c r="P26" s="43">
        <v>-111228.402193</v>
      </c>
      <c r="Q26" s="43">
        <v>-135917.81700000001</v>
      </c>
      <c r="R26" s="43">
        <v>-135782.946623</v>
      </c>
      <c r="S26" s="43">
        <v>-162807.44257000001</v>
      </c>
      <c r="T26" s="43">
        <v>-145732.51500000001</v>
      </c>
      <c r="U26" s="43">
        <v>-170448.48199999996</v>
      </c>
      <c r="V26" s="43">
        <v>-156058.03000000003</v>
      </c>
      <c r="W26" s="43">
        <v>-188791.73199999996</v>
      </c>
      <c r="X26" s="43">
        <v>-214141.69500000001</v>
      </c>
      <c r="Y26" s="43">
        <v>-233799.65600000002</v>
      </c>
      <c r="Z26" s="43">
        <v>-230770.90500000003</v>
      </c>
      <c r="AA26" s="43">
        <v>-204351.26299999992</v>
      </c>
      <c r="AB26" s="43">
        <v>-205433.639</v>
      </c>
      <c r="AC26" s="43">
        <v>-217189.1</v>
      </c>
      <c r="AD26" s="43">
        <v>-275097.45599999995</v>
      </c>
      <c r="AE26" s="43">
        <v>-234361.23700000008</v>
      </c>
      <c r="AF26" s="43">
        <v>-234756.389</v>
      </c>
      <c r="AG26" s="43">
        <v>-252000.60400000002</v>
      </c>
      <c r="AH26" s="48"/>
      <c r="AI26" s="43">
        <v>-84015</v>
      </c>
      <c r="AJ26" s="43">
        <v>-169815</v>
      </c>
      <c r="AK26" s="43">
        <v>-254458</v>
      </c>
      <c r="AL26" s="43">
        <v>-357207</v>
      </c>
      <c r="AM26" s="43">
        <v>-98903</v>
      </c>
      <c r="AN26" s="43">
        <v>-195140</v>
      </c>
      <c r="AO26" s="43">
        <v>-286308</v>
      </c>
      <c r="AP26" s="43">
        <v>-380545</v>
      </c>
      <c r="AQ26" s="43">
        <v>-108472</v>
      </c>
      <c r="AR26" s="43">
        <v>-207103.630267</v>
      </c>
      <c r="AS26" s="43">
        <v>-300323.02163199999</v>
      </c>
      <c r="AT26" s="43">
        <v>-407797.49913200003</v>
      </c>
      <c r="AU26" s="43">
        <v>-111228.402</v>
      </c>
      <c r="AV26" s="43">
        <v>-247146.21900000001</v>
      </c>
      <c r="AW26" s="43">
        <v>-382929.16600000003</v>
      </c>
      <c r="AX26" s="43">
        <v>-545736.60800000001</v>
      </c>
      <c r="AY26" s="43">
        <v>-145732.51500000001</v>
      </c>
      <c r="AZ26" s="43">
        <v>-316180.99699999997</v>
      </c>
      <c r="BA26" s="43">
        <v>-472239.027</v>
      </c>
      <c r="BB26" s="43">
        <v>-661030.75899999996</v>
      </c>
      <c r="BC26" s="43">
        <v>-214141.69500000001</v>
      </c>
      <c r="BD26" s="43">
        <v>-447941.35100000002</v>
      </c>
      <c r="BE26" s="43">
        <v>-678712.25600000005</v>
      </c>
      <c r="BF26" s="43">
        <v>-883063.51899999997</v>
      </c>
      <c r="BG26" s="43">
        <v>-205433.639</v>
      </c>
      <c r="BH26" s="43">
        <v>-422622.739</v>
      </c>
      <c r="BI26" s="43">
        <v>-697720.19499999995</v>
      </c>
      <c r="BJ26" s="43">
        <v>-932081.43200000003</v>
      </c>
      <c r="BK26" s="43">
        <v>-234756.389</v>
      </c>
      <c r="BL26" s="43">
        <v>-486756.99300000002</v>
      </c>
      <c r="BM26" s="43"/>
    </row>
    <row r="27" spans="2:65">
      <c r="B27" s="30" t="s">
        <v>646</v>
      </c>
      <c r="C27" s="30" t="s">
        <v>647</v>
      </c>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8"/>
      <c r="AI27" s="43"/>
      <c r="AJ27" s="43"/>
      <c r="AK27" s="43"/>
      <c r="AL27" s="43"/>
      <c r="AM27" s="43"/>
      <c r="AN27" s="43"/>
      <c r="AO27" s="43"/>
      <c r="AP27" s="43"/>
      <c r="AQ27" s="43"/>
      <c r="AR27" s="43"/>
      <c r="AS27" s="43"/>
      <c r="AT27" s="43"/>
      <c r="AU27" s="43"/>
      <c r="AV27" s="43"/>
      <c r="AW27" s="43"/>
      <c r="AX27" s="43"/>
      <c r="AY27" s="43"/>
      <c r="AZ27" s="43"/>
      <c r="BA27" s="43"/>
      <c r="BB27" s="43"/>
      <c r="BC27" s="43">
        <v>0</v>
      </c>
      <c r="BD27" s="43">
        <v>0</v>
      </c>
      <c r="BE27" s="43">
        <v>0</v>
      </c>
      <c r="BF27" s="43">
        <v>-17576.914000000001</v>
      </c>
      <c r="BG27" s="43">
        <v>0</v>
      </c>
      <c r="BH27" s="43">
        <v>0</v>
      </c>
      <c r="BI27" s="43">
        <v>0</v>
      </c>
      <c r="BJ27" s="43">
        <v>0</v>
      </c>
      <c r="BK27" s="43">
        <v>0</v>
      </c>
      <c r="BL27" s="43">
        <v>0</v>
      </c>
      <c r="BM27" s="43"/>
    </row>
    <row r="28" spans="2:65">
      <c r="B28" s="73" t="s">
        <v>688</v>
      </c>
      <c r="C28" s="73" t="s">
        <v>649</v>
      </c>
      <c r="D28" s="79">
        <v>-28692</v>
      </c>
      <c r="E28" s="79">
        <v>-127887</v>
      </c>
      <c r="F28" s="79">
        <v>-146802</v>
      </c>
      <c r="G28" s="79">
        <v>-75707</v>
      </c>
      <c r="H28" s="79">
        <v>-217252</v>
      </c>
      <c r="I28" s="79">
        <v>-87849</v>
      </c>
      <c r="J28" s="79">
        <v>-90511</v>
      </c>
      <c r="K28" s="79">
        <v>-49774</v>
      </c>
      <c r="L28" s="79">
        <v>-120933</v>
      </c>
      <c r="M28" s="79">
        <v>-49302.887300999995</v>
      </c>
      <c r="N28" s="79">
        <v>-88829.833188999997</v>
      </c>
      <c r="O28" s="79">
        <v>-100962.60763899999</v>
      </c>
      <c r="P28" s="79">
        <v>-124867.658005</v>
      </c>
      <c r="Q28" s="79">
        <v>-114315.36200000001</v>
      </c>
      <c r="R28" s="79">
        <v>-130902.59297700002</v>
      </c>
      <c r="S28" s="79">
        <v>-176547.53219099995</v>
      </c>
      <c r="T28" s="79">
        <v>-142429.58300000001</v>
      </c>
      <c r="U28" s="79">
        <v>-206786.75599999996</v>
      </c>
      <c r="V28" s="79">
        <v>-166063.40900000004</v>
      </c>
      <c r="W28" s="79">
        <v>-279511.99</v>
      </c>
      <c r="X28" s="79">
        <v>-237048.89500000002</v>
      </c>
      <c r="Y28" s="79">
        <v>-263612.50900000002</v>
      </c>
      <c r="Z28" s="79">
        <v>-247828.73300000007</v>
      </c>
      <c r="AA28" s="79">
        <v>-231025.69099999988</v>
      </c>
      <c r="AB28" s="79">
        <v>-211136.43599999999</v>
      </c>
      <c r="AC28" s="79">
        <v>-221026.47700000001</v>
      </c>
      <c r="AD28" s="79">
        <v>-318822.90199999994</v>
      </c>
      <c r="AE28" s="79">
        <v>-238271.56600000011</v>
      </c>
      <c r="AF28" s="79">
        <v>-240823.28399999999</v>
      </c>
      <c r="AG28" s="79">
        <v>-216806.32300000003</v>
      </c>
      <c r="AH28" s="48"/>
      <c r="AI28" s="79">
        <v>-28692</v>
      </c>
      <c r="AJ28" s="79">
        <v>-156579</v>
      </c>
      <c r="AK28" s="79">
        <v>-303381</v>
      </c>
      <c r="AL28" s="79">
        <v>-379088</v>
      </c>
      <c r="AM28" s="79">
        <v>-217252</v>
      </c>
      <c r="AN28" s="79">
        <v>-305101</v>
      </c>
      <c r="AO28" s="79">
        <v>-395612</v>
      </c>
      <c r="AP28" s="79">
        <v>-445386</v>
      </c>
      <c r="AQ28" s="79">
        <v>-120933</v>
      </c>
      <c r="AR28" s="79">
        <v>-170236.392968</v>
      </c>
      <c r="AS28" s="79">
        <v>-259066.226157</v>
      </c>
      <c r="AT28" s="79">
        <v>-360028.83379599999</v>
      </c>
      <c r="AU28" s="79">
        <v>-124874.13400000001</v>
      </c>
      <c r="AV28" s="79">
        <v>-239189.49600000001</v>
      </c>
      <c r="AW28" s="79">
        <v>-369047.065</v>
      </c>
      <c r="AX28" s="79">
        <v>-536560.77099999995</v>
      </c>
      <c r="AY28" s="79">
        <v>-142429.58300000001</v>
      </c>
      <c r="AZ28" s="79">
        <v>-349216.33899999998</v>
      </c>
      <c r="BA28" s="79">
        <v>-515279.74800000002</v>
      </c>
      <c r="BB28" s="79">
        <v>-794791.73800000001</v>
      </c>
      <c r="BC28" s="79">
        <v>-237048.89500000002</v>
      </c>
      <c r="BD28" s="79">
        <v>-500661.40400000004</v>
      </c>
      <c r="BE28" s="79">
        <v>-748490.1370000001</v>
      </c>
      <c r="BF28" s="79">
        <v>-979515.82799999998</v>
      </c>
      <c r="BG28" s="79">
        <v>-211136.43599999999</v>
      </c>
      <c r="BH28" s="79">
        <v>-432162.913</v>
      </c>
      <c r="BI28" s="79">
        <v>-750985.81499999994</v>
      </c>
      <c r="BJ28" s="79">
        <v>-989257.38100000005</v>
      </c>
      <c r="BK28" s="79">
        <v>-240823.28399999999</v>
      </c>
      <c r="BL28" s="79">
        <v>-457629.60700000002</v>
      </c>
      <c r="BM28" s="43"/>
    </row>
    <row r="29" spans="2:65">
      <c r="AH29" s="48"/>
      <c r="BM29" s="43"/>
    </row>
    <row r="30" spans="2:65">
      <c r="B30" s="73" t="s">
        <v>689</v>
      </c>
      <c r="C30" s="73" t="s">
        <v>690</v>
      </c>
      <c r="D30" s="79">
        <v>679070</v>
      </c>
      <c r="E30" s="79">
        <v>62936</v>
      </c>
      <c r="F30" s="79">
        <v>150567</v>
      </c>
      <c r="G30" s="79">
        <v>22449</v>
      </c>
      <c r="H30" s="79">
        <v>317056.68234000006</v>
      </c>
      <c r="I30" s="79">
        <v>247114</v>
      </c>
      <c r="J30" s="79">
        <v>14930</v>
      </c>
      <c r="K30" s="79">
        <v>-12666</v>
      </c>
      <c r="L30" s="79">
        <v>226626</v>
      </c>
      <c r="M30" s="79">
        <v>90289.916938002978</v>
      </c>
      <c r="N30" s="79">
        <v>118012.27473393205</v>
      </c>
      <c r="O30" s="79">
        <v>-11461.839455422072</v>
      </c>
      <c r="P30" s="79">
        <v>883106.15874829004</v>
      </c>
      <c r="Q30" s="79">
        <v>31498.785000000149</v>
      </c>
      <c r="R30" s="79">
        <v>-95757.08396675007</v>
      </c>
      <c r="S30" s="79">
        <v>235542.21207110013</v>
      </c>
      <c r="T30" s="79">
        <v>1451138.0069999998</v>
      </c>
      <c r="U30" s="79">
        <v>105276.54400000023</v>
      </c>
      <c r="V30" s="79">
        <v>-99995.785000000149</v>
      </c>
      <c r="W30" s="79">
        <v>-15296.395999999717</v>
      </c>
      <c r="X30" s="79">
        <v>5789074.8190000001</v>
      </c>
      <c r="Y30" s="79">
        <v>-101291.98500000034</v>
      </c>
      <c r="Z30" s="79">
        <v>76736.474000000395</v>
      </c>
      <c r="AA30" s="79">
        <v>-157107.51699999999</v>
      </c>
      <c r="AB30" s="79">
        <v>1071250.5279999999</v>
      </c>
      <c r="AC30" s="79">
        <v>419366.37600000016</v>
      </c>
      <c r="AD30" s="79">
        <v>281462.02400000021</v>
      </c>
      <c r="AE30" s="79">
        <v>-1036910.0640000005</v>
      </c>
      <c r="AF30" s="79">
        <v>1214798.223</v>
      </c>
      <c r="AG30" s="79">
        <v>516269.47999999952</v>
      </c>
      <c r="AH30" s="48"/>
      <c r="AI30" s="79">
        <v>679070</v>
      </c>
      <c r="AJ30" s="79">
        <v>742006</v>
      </c>
      <c r="AK30" s="79">
        <v>892573</v>
      </c>
      <c r="AL30" s="79">
        <v>915022</v>
      </c>
      <c r="AM30" s="79">
        <v>317056.68234000006</v>
      </c>
      <c r="AN30" s="79">
        <v>564171</v>
      </c>
      <c r="AO30" s="79">
        <v>579101</v>
      </c>
      <c r="AP30" s="79">
        <v>566435</v>
      </c>
      <c r="AQ30" s="79">
        <v>226626</v>
      </c>
      <c r="AR30" s="79">
        <v>316914.38447291299</v>
      </c>
      <c r="AS30" s="79">
        <v>434926.65920684504</v>
      </c>
      <c r="AT30" s="79">
        <v>423464.81975142297</v>
      </c>
      <c r="AU30" s="79">
        <v>883106.15899999999</v>
      </c>
      <c r="AV30" s="79">
        <v>914604.94400000013</v>
      </c>
      <c r="AW30" s="79">
        <v>818847.8600000001</v>
      </c>
      <c r="AX30" s="79">
        <v>1054390.074</v>
      </c>
      <c r="AY30" s="79">
        <v>1451138.0069999998</v>
      </c>
      <c r="AZ30" s="79">
        <v>1556414.551</v>
      </c>
      <c r="BA30" s="79">
        <v>1456418.7659999998</v>
      </c>
      <c r="BB30" s="79">
        <v>1441122.37</v>
      </c>
      <c r="BC30" s="79">
        <v>5789074.8190000001</v>
      </c>
      <c r="BD30" s="79">
        <v>5687782.8339999998</v>
      </c>
      <c r="BE30" s="79">
        <v>5764519.3080000002</v>
      </c>
      <c r="BF30" s="79">
        <v>5607411.7910000002</v>
      </c>
      <c r="BG30" s="79">
        <v>1071250.5279999999</v>
      </c>
      <c r="BH30" s="79">
        <v>1490616.9040000001</v>
      </c>
      <c r="BI30" s="79">
        <v>1772078.9280000003</v>
      </c>
      <c r="BJ30" s="79">
        <v>735168.86399999983</v>
      </c>
      <c r="BK30" s="79">
        <v>1214798.223</v>
      </c>
      <c r="BL30" s="79">
        <v>1731067.7029999995</v>
      </c>
      <c r="BM30" s="43"/>
    </row>
    <row r="31" spans="2:65">
      <c r="B31" s="30" t="s">
        <v>691</v>
      </c>
      <c r="C31" s="30" t="s">
        <v>68</v>
      </c>
      <c r="D31" s="43">
        <v>-14042</v>
      </c>
      <c r="E31" s="43">
        <v>7378</v>
      </c>
      <c r="F31" s="43">
        <v>13178</v>
      </c>
      <c r="G31" s="43">
        <v>10654</v>
      </c>
      <c r="H31" s="43">
        <v>43165</v>
      </c>
      <c r="I31" s="43">
        <v>-15331</v>
      </c>
      <c r="J31" s="43">
        <v>-572</v>
      </c>
      <c r="K31" s="43">
        <v>-13728</v>
      </c>
      <c r="L31" s="43">
        <v>9995</v>
      </c>
      <c r="M31" s="43">
        <v>-23544.558151000001</v>
      </c>
      <c r="N31" s="43">
        <v>3369.9161830000012</v>
      </c>
      <c r="O31" s="43">
        <v>-4956.9059429999998</v>
      </c>
      <c r="P31" s="43">
        <v>8516.4811950000003</v>
      </c>
      <c r="Q31" s="43">
        <v>-9838.4539999999997</v>
      </c>
      <c r="R31" s="43">
        <v>-6883.878616</v>
      </c>
      <c r="S31" s="43">
        <v>12779.709575000001</v>
      </c>
      <c r="T31" s="43">
        <v>188.59</v>
      </c>
      <c r="U31" s="43">
        <v>-490736.76</v>
      </c>
      <c r="V31" s="43">
        <v>12036.777999999991</v>
      </c>
      <c r="W31" s="43">
        <v>94044.610999999975</v>
      </c>
      <c r="X31" s="43">
        <v>-512114.67099999997</v>
      </c>
      <c r="Y31" s="43">
        <v>-15361.962999999989</v>
      </c>
      <c r="Z31" s="43">
        <v>84760.868999999948</v>
      </c>
      <c r="AA31" s="43">
        <v>2290.9000000000233</v>
      </c>
      <c r="AB31" s="43">
        <v>-59194.898999999998</v>
      </c>
      <c r="AC31" s="43">
        <v>-9314.609000000004</v>
      </c>
      <c r="AD31" s="43">
        <v>706.23099999999977</v>
      </c>
      <c r="AE31" s="43">
        <v>-26404.092999999993</v>
      </c>
      <c r="AF31" s="43">
        <v>-3829.855</v>
      </c>
      <c r="AG31" s="43">
        <v>-23344.989000000001</v>
      </c>
      <c r="AH31" s="48"/>
      <c r="AI31" s="43">
        <v>-14042</v>
      </c>
      <c r="AJ31" s="43">
        <v>-6664</v>
      </c>
      <c r="AK31" s="43">
        <v>6514</v>
      </c>
      <c r="AL31" s="43">
        <v>17168</v>
      </c>
      <c r="AM31" s="43">
        <v>43165</v>
      </c>
      <c r="AN31" s="43">
        <v>27834</v>
      </c>
      <c r="AO31" s="43">
        <v>27262</v>
      </c>
      <c r="AP31" s="43">
        <v>13534</v>
      </c>
      <c r="AQ31" s="43">
        <v>9995</v>
      </c>
      <c r="AR31" s="43">
        <v>-13549.990546000001</v>
      </c>
      <c r="AS31" s="43">
        <v>-10180.074363</v>
      </c>
      <c r="AT31" s="43">
        <v>-15136.980305999999</v>
      </c>
      <c r="AU31" s="43">
        <v>8516.4809999999998</v>
      </c>
      <c r="AV31" s="43">
        <v>-1321.973</v>
      </c>
      <c r="AW31" s="43">
        <v>-8205.8510000000006</v>
      </c>
      <c r="AX31" s="43">
        <v>4573.8580000000002</v>
      </c>
      <c r="AY31" s="43">
        <v>188.59</v>
      </c>
      <c r="AZ31" s="43">
        <v>-490548.17</v>
      </c>
      <c r="BA31" s="43">
        <v>-478511.39199999999</v>
      </c>
      <c r="BB31" s="43">
        <v>-384466.78100000002</v>
      </c>
      <c r="BC31" s="43">
        <v>-512114.67099999997</v>
      </c>
      <c r="BD31" s="43">
        <v>-527476.63399999996</v>
      </c>
      <c r="BE31" s="43">
        <v>-442715.76500000001</v>
      </c>
      <c r="BF31" s="43">
        <v>-440424.86499999999</v>
      </c>
      <c r="BG31" s="43">
        <v>-59194.898999999998</v>
      </c>
      <c r="BH31" s="43">
        <v>-68509.508000000002</v>
      </c>
      <c r="BI31" s="43">
        <v>-67803.277000000002</v>
      </c>
      <c r="BJ31" s="43">
        <v>-94207.37</v>
      </c>
      <c r="BK31" s="43">
        <v>-3829.855</v>
      </c>
      <c r="BL31" s="43">
        <v>-27174.844000000001</v>
      </c>
      <c r="BM31" s="43"/>
    </row>
    <row r="32" spans="2:65">
      <c r="B32" s="73" t="s">
        <v>692</v>
      </c>
      <c r="C32" s="73" t="s">
        <v>653</v>
      </c>
      <c r="D32" s="79">
        <v>665028</v>
      </c>
      <c r="E32" s="79">
        <v>70314</v>
      </c>
      <c r="F32" s="79">
        <v>163745</v>
      </c>
      <c r="G32" s="79">
        <v>33103</v>
      </c>
      <c r="H32" s="79">
        <v>360221.68234000006</v>
      </c>
      <c r="I32" s="79">
        <v>231783</v>
      </c>
      <c r="J32" s="79">
        <v>14358</v>
      </c>
      <c r="K32" s="79">
        <v>-26394</v>
      </c>
      <c r="L32" s="79">
        <v>236621</v>
      </c>
      <c r="M32" s="79">
        <v>66745.358787002973</v>
      </c>
      <c r="N32" s="79">
        <v>121382.19091693201</v>
      </c>
      <c r="O32" s="79">
        <v>-16418.745398422005</v>
      </c>
      <c r="P32" s="79">
        <v>891622.63994328806</v>
      </c>
      <c r="Q32" s="79">
        <v>21660.331999999937</v>
      </c>
      <c r="R32" s="79">
        <v>-102640.96258275805</v>
      </c>
      <c r="S32" s="79">
        <v>248321.92164610408</v>
      </c>
      <c r="T32" s="79">
        <v>1451326.5959999999</v>
      </c>
      <c r="U32" s="79">
        <v>-385460.21499999985</v>
      </c>
      <c r="V32" s="79">
        <v>-87959.006000000052</v>
      </c>
      <c r="W32" s="79">
        <v>78748.215000000084</v>
      </c>
      <c r="X32" s="79">
        <v>5276960</v>
      </c>
      <c r="Y32" s="79">
        <v>-116654</v>
      </c>
      <c r="Z32" s="79">
        <v>161497</v>
      </c>
      <c r="AA32" s="79">
        <v>-154817</v>
      </c>
      <c r="AB32" s="79">
        <v>1012056</v>
      </c>
      <c r="AC32" s="79">
        <v>410105</v>
      </c>
      <c r="AD32" s="79">
        <v>282114</v>
      </c>
      <c r="AE32" s="79">
        <v>-1063314</v>
      </c>
      <c r="AF32" s="79">
        <v>1210968</v>
      </c>
      <c r="AG32" s="79">
        <v>492925</v>
      </c>
      <c r="AH32" s="48"/>
      <c r="AI32" s="79">
        <v>665028</v>
      </c>
      <c r="AJ32" s="79">
        <v>735342</v>
      </c>
      <c r="AK32" s="79">
        <v>899087</v>
      </c>
      <c r="AL32" s="79">
        <v>932190</v>
      </c>
      <c r="AM32" s="79">
        <v>360221.68234000006</v>
      </c>
      <c r="AN32" s="79">
        <v>592005</v>
      </c>
      <c r="AO32" s="79">
        <v>606363</v>
      </c>
      <c r="AP32" s="79">
        <v>579969</v>
      </c>
      <c r="AQ32" s="79">
        <v>236621</v>
      </c>
      <c r="AR32" s="79">
        <v>303364.39392691298</v>
      </c>
      <c r="AS32" s="79">
        <v>424746.58484384499</v>
      </c>
      <c r="AT32" s="79">
        <v>408327.83944542299</v>
      </c>
      <c r="AU32" s="79">
        <v>891622.64</v>
      </c>
      <c r="AV32" s="79">
        <v>913282.97199999995</v>
      </c>
      <c r="AW32" s="79">
        <v>810642.00899999996</v>
      </c>
      <c r="AX32" s="79">
        <v>1058963.9310000001</v>
      </c>
      <c r="AY32" s="79">
        <v>1451326.5959999999</v>
      </c>
      <c r="AZ32" s="79">
        <v>1065866.3810000001</v>
      </c>
      <c r="BA32" s="79">
        <v>977907.375</v>
      </c>
      <c r="BB32" s="79">
        <v>1056655.5900000001</v>
      </c>
      <c r="BC32" s="79">
        <v>5276960</v>
      </c>
      <c r="BD32" s="79">
        <v>5160306</v>
      </c>
      <c r="BE32" s="79">
        <v>5321803</v>
      </c>
      <c r="BF32" s="79">
        <v>5166986</v>
      </c>
      <c r="BG32" s="79">
        <v>1012056</v>
      </c>
      <c r="BH32" s="79">
        <v>1422161</v>
      </c>
      <c r="BI32" s="79">
        <v>1704275</v>
      </c>
      <c r="BJ32" s="79">
        <v>640961</v>
      </c>
      <c r="BK32" s="79">
        <v>1210968</v>
      </c>
      <c r="BL32" s="79">
        <v>1703893</v>
      </c>
      <c r="BM32" s="43"/>
    </row>
    <row r="33" spans="1:65">
      <c r="A33" s="30"/>
      <c r="B33" s="30" t="s">
        <v>693</v>
      </c>
      <c r="C33" s="30" t="s">
        <v>694</v>
      </c>
      <c r="D33" s="43"/>
      <c r="E33" s="43"/>
      <c r="F33" s="43"/>
      <c r="G33" s="43"/>
      <c r="H33" s="43"/>
      <c r="I33" s="43"/>
      <c r="J33" s="43"/>
      <c r="K33" s="43"/>
      <c r="L33" s="43"/>
      <c r="M33" s="43"/>
      <c r="N33" s="43"/>
      <c r="O33" s="43"/>
      <c r="P33" s="43"/>
      <c r="Q33" s="43"/>
      <c r="R33" s="43"/>
      <c r="S33" s="43"/>
      <c r="T33" s="43"/>
      <c r="U33" s="43"/>
      <c r="V33" s="43"/>
      <c r="W33" s="43"/>
      <c r="X33" s="43">
        <v>149005.69399999999</v>
      </c>
      <c r="Y33" s="43">
        <v>0</v>
      </c>
      <c r="Z33" s="43">
        <v>9.2069999999948777</v>
      </c>
      <c r="AA33" s="43">
        <v>15774.660000000033</v>
      </c>
      <c r="AB33" s="43">
        <v>195180.77499999999</v>
      </c>
      <c r="AC33" s="43">
        <v>1527.2520000000077</v>
      </c>
      <c r="AD33" s="43">
        <v>804283.91200000001</v>
      </c>
      <c r="AE33" s="43">
        <v>0</v>
      </c>
      <c r="AF33" s="43">
        <v>0</v>
      </c>
      <c r="AG33" s="43">
        <v>0</v>
      </c>
      <c r="AH33" s="48"/>
      <c r="AI33" s="43"/>
      <c r="AJ33" s="43"/>
      <c r="AK33" s="43"/>
      <c r="AL33" s="43"/>
      <c r="AM33" s="43"/>
      <c r="AN33" s="43"/>
      <c r="AO33" s="43"/>
      <c r="AP33" s="43"/>
      <c r="AQ33" s="43"/>
      <c r="AR33" s="43"/>
      <c r="AS33" s="43"/>
      <c r="AT33" s="43"/>
      <c r="AU33" s="43"/>
      <c r="AV33" s="43"/>
      <c r="AW33" s="43"/>
      <c r="AX33" s="43"/>
      <c r="AY33" s="43"/>
      <c r="AZ33" s="43"/>
      <c r="BA33" s="43"/>
      <c r="BB33" s="43"/>
      <c r="BC33" s="43">
        <v>149005.69399999999</v>
      </c>
      <c r="BD33" s="43">
        <v>149005.69399999999</v>
      </c>
      <c r="BE33" s="43">
        <v>149014.90099999998</v>
      </c>
      <c r="BF33" s="43">
        <v>164789.56100000002</v>
      </c>
      <c r="BG33" s="43">
        <v>195180.77499999999</v>
      </c>
      <c r="BH33" s="43">
        <v>196708.027</v>
      </c>
      <c r="BI33" s="43">
        <v>1000991.939</v>
      </c>
      <c r="BJ33" s="43">
        <v>1000991.939</v>
      </c>
      <c r="BK33" s="43">
        <v>0</v>
      </c>
      <c r="BL33" s="43">
        <v>0</v>
      </c>
      <c r="BM33" s="43"/>
    </row>
    <row r="34" spans="1:65">
      <c r="A34" s="28"/>
      <c r="B34" s="73" t="s">
        <v>695</v>
      </c>
      <c r="C34" s="73" t="s">
        <v>696</v>
      </c>
      <c r="D34" s="79"/>
      <c r="E34" s="79"/>
      <c r="F34" s="79"/>
      <c r="G34" s="79"/>
      <c r="H34" s="79"/>
      <c r="I34" s="79"/>
      <c r="J34" s="79"/>
      <c r="K34" s="79"/>
      <c r="L34" s="79"/>
      <c r="M34" s="79"/>
      <c r="N34" s="79"/>
      <c r="O34" s="79"/>
      <c r="P34" s="79"/>
      <c r="Q34" s="79"/>
      <c r="R34" s="79"/>
      <c r="S34" s="79"/>
      <c r="T34" s="79"/>
      <c r="U34" s="79"/>
      <c r="V34" s="79"/>
      <c r="W34" s="79"/>
      <c r="X34" s="79">
        <v>5425965.6940000001</v>
      </c>
      <c r="Y34" s="79">
        <v>-116654</v>
      </c>
      <c r="Z34" s="79">
        <v>161506.20699999999</v>
      </c>
      <c r="AA34" s="79">
        <v>-139042.33999999997</v>
      </c>
      <c r="AB34" s="79">
        <v>1207236.7749999999</v>
      </c>
      <c r="AC34" s="79">
        <v>411632.25199999998</v>
      </c>
      <c r="AD34" s="79">
        <v>1086397.912</v>
      </c>
      <c r="AE34" s="79">
        <v>-1063314</v>
      </c>
      <c r="AF34" s="79">
        <v>1210968</v>
      </c>
      <c r="AG34" s="79">
        <v>492925</v>
      </c>
      <c r="AH34" s="48"/>
      <c r="AI34" s="79"/>
      <c r="AJ34" s="79"/>
      <c r="AK34" s="79"/>
      <c r="AL34" s="79"/>
      <c r="AM34" s="79"/>
      <c r="AN34" s="79"/>
      <c r="AO34" s="79"/>
      <c r="AP34" s="79"/>
      <c r="AQ34" s="79"/>
      <c r="AR34" s="79"/>
      <c r="AS34" s="79"/>
      <c r="AT34" s="79"/>
      <c r="AU34" s="79"/>
      <c r="AV34" s="79"/>
      <c r="AW34" s="79"/>
      <c r="AX34" s="79"/>
      <c r="AY34" s="79"/>
      <c r="AZ34" s="79"/>
      <c r="BA34" s="79"/>
      <c r="BB34" s="79"/>
      <c r="BC34" s="79">
        <v>5425966</v>
      </c>
      <c r="BD34" s="79">
        <v>5309312</v>
      </c>
      <c r="BE34" s="79">
        <v>5470818</v>
      </c>
      <c r="BF34" s="79">
        <v>5331776</v>
      </c>
      <c r="BG34" s="79">
        <v>1207237</v>
      </c>
      <c r="BH34" s="79">
        <v>1618815</v>
      </c>
      <c r="BI34" s="79">
        <v>2705267</v>
      </c>
      <c r="BJ34" s="79">
        <v>1641953</v>
      </c>
      <c r="BK34" s="79">
        <v>1210968</v>
      </c>
      <c r="BL34" s="79">
        <v>1703893</v>
      </c>
      <c r="BM34" s="43"/>
    </row>
    <row r="35" spans="1:65" s="34" customFormat="1">
      <c r="C35" s="78" t="s">
        <v>75</v>
      </c>
      <c r="D35" s="78">
        <v>0</v>
      </c>
      <c r="E35" s="78">
        <v>0</v>
      </c>
      <c r="F35" s="78">
        <v>0</v>
      </c>
      <c r="G35" s="78">
        <v>0</v>
      </c>
      <c r="H35" s="78">
        <v>0</v>
      </c>
      <c r="I35" s="78">
        <v>0</v>
      </c>
      <c r="J35" s="78">
        <v>0</v>
      </c>
      <c r="K35" s="78">
        <v>0</v>
      </c>
      <c r="L35" s="78">
        <v>0</v>
      </c>
      <c r="M35" s="78">
        <v>0</v>
      </c>
      <c r="N35" s="78">
        <v>0</v>
      </c>
      <c r="O35" s="78">
        <v>0</v>
      </c>
      <c r="P35" s="78">
        <v>-1.9790604710578918E-9</v>
      </c>
      <c r="Q35" s="78">
        <v>9.9999997109989636E-4</v>
      </c>
      <c r="R35" s="78">
        <v>-8.149072527885437E-9</v>
      </c>
      <c r="S35" s="78">
        <v>4.1327439248561859E-9</v>
      </c>
      <c r="T35" s="78">
        <v>-9.9999993108212948E-4</v>
      </c>
      <c r="U35" s="78">
        <v>1.000000222120434E-3</v>
      </c>
      <c r="V35" s="78">
        <v>1.0000000474974513E-3</v>
      </c>
      <c r="W35" s="78">
        <v>-1.7462298274040222E-10</v>
      </c>
      <c r="X35" s="78">
        <v>-0.14800000004470348</v>
      </c>
      <c r="Y35" s="78">
        <v>-5.200000002514571E-2</v>
      </c>
      <c r="Z35" s="78">
        <v>-0.34300000010989606</v>
      </c>
      <c r="AA35" s="78">
        <v>-19255.485999999655</v>
      </c>
      <c r="AB35" s="78">
        <v>0.37100000004284084</v>
      </c>
      <c r="AC35" s="78">
        <v>53.233000000065658</v>
      </c>
      <c r="AD35" s="78">
        <v>-359.55300000007264</v>
      </c>
      <c r="AE35" s="78">
        <v>-861285.0279999997</v>
      </c>
      <c r="AF35" s="78">
        <v>-0.36800000001676381</v>
      </c>
      <c r="AG35" s="78">
        <v>0.50900000025285408</v>
      </c>
      <c r="AH35" s="78"/>
      <c r="AI35" s="78">
        <v>0</v>
      </c>
      <c r="AJ35" s="78">
        <v>0</v>
      </c>
      <c r="AK35" s="78">
        <v>0</v>
      </c>
      <c r="AL35" s="78">
        <v>0</v>
      </c>
      <c r="AM35" s="78">
        <v>0</v>
      </c>
      <c r="AN35" s="78">
        <v>0</v>
      </c>
      <c r="AO35" s="78">
        <v>0</v>
      </c>
      <c r="AP35" s="78">
        <v>0</v>
      </c>
      <c r="AQ35" s="78">
        <v>0</v>
      </c>
      <c r="AR35" s="78">
        <v>0</v>
      </c>
      <c r="AS35" s="78">
        <v>0</v>
      </c>
      <c r="AT35" s="78">
        <v>0</v>
      </c>
      <c r="AU35" s="78">
        <v>0</v>
      </c>
      <c r="AV35" s="78">
        <v>9.9999981466680765E-4</v>
      </c>
      <c r="AW35" s="78">
        <v>0</v>
      </c>
      <c r="AX35" s="78">
        <v>-9.9999946542084217E-4</v>
      </c>
      <c r="AY35" s="78">
        <v>-9.9999993108212948E-4</v>
      </c>
      <c r="AZ35" s="78">
        <v>0</v>
      </c>
      <c r="BA35" s="78">
        <v>9.9999993108212948E-4</v>
      </c>
      <c r="BB35" s="78">
        <v>1.0000008624047041E-3</v>
      </c>
      <c r="BC35" s="78">
        <v>-0.14800000004470348</v>
      </c>
      <c r="BD35" s="78">
        <v>-0.20000000018626451</v>
      </c>
      <c r="BE35" s="78">
        <v>-0.54300000052899122</v>
      </c>
      <c r="BF35" s="78">
        <v>-19256.029000000097</v>
      </c>
      <c r="BG35" s="78">
        <v>0.37100000004284084</v>
      </c>
      <c r="BH35" s="78">
        <v>53.603999999817461</v>
      </c>
      <c r="BI35" s="78">
        <v>-305.94900000048801</v>
      </c>
      <c r="BJ35" s="78">
        <v>-861590.97699999972</v>
      </c>
      <c r="BK35" s="78">
        <v>-0.36800000001676381</v>
      </c>
      <c r="BL35" s="78">
        <v>0.14100000052712858</v>
      </c>
    </row>
    <row r="38" spans="1:65">
      <c r="D38" s="40"/>
      <c r="E38" s="40"/>
      <c r="F38" s="40"/>
      <c r="G38" s="40"/>
      <c r="H38" s="40"/>
      <c r="I38" s="40"/>
      <c r="J38" s="40"/>
      <c r="K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row>
    <row r="39" spans="1:65">
      <c r="C39" s="30"/>
      <c r="D39" s="30"/>
      <c r="E39" s="30"/>
      <c r="F39" s="30"/>
      <c r="G39" s="30"/>
      <c r="H39" s="30"/>
      <c r="I39" s="30"/>
      <c r="J39" s="30"/>
      <c r="K39" s="30"/>
      <c r="L39" s="30"/>
      <c r="M39" s="30"/>
      <c r="N39" s="30"/>
      <c r="O39" s="30"/>
      <c r="P39" s="30"/>
      <c r="Q39" s="30"/>
      <c r="R39" s="30"/>
      <c r="S39" s="30"/>
      <c r="T39" s="30"/>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row>
    <row r="40" spans="1:65">
      <c r="C40" s="30"/>
      <c r="D40" s="30"/>
      <c r="E40" s="30"/>
      <c r="F40" s="30"/>
      <c r="G40" s="30"/>
      <c r="H40" s="30"/>
      <c r="I40" s="30"/>
      <c r="J40" s="30"/>
      <c r="K40" s="30"/>
      <c r="L40" s="30"/>
      <c r="M40" s="30"/>
      <c r="N40" s="30"/>
      <c r="O40" s="30"/>
      <c r="P40" s="30"/>
      <c r="Q40" s="30"/>
      <c r="R40" s="30"/>
      <c r="S40" s="30"/>
      <c r="T40" s="30"/>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row>
    <row r="41" spans="1:65">
      <c r="C41" s="30"/>
      <c r="D41" s="30"/>
      <c r="E41" s="30"/>
      <c r="F41" s="30"/>
      <c r="G41" s="30"/>
      <c r="H41" s="30"/>
      <c r="I41" s="30"/>
      <c r="J41" s="30"/>
      <c r="K41" s="30"/>
      <c r="L41" s="30"/>
      <c r="M41" s="30"/>
      <c r="N41" s="30"/>
      <c r="O41" s="30"/>
      <c r="P41" s="30"/>
      <c r="Q41" s="30"/>
      <c r="R41" s="30"/>
      <c r="S41" s="30"/>
      <c r="T41" s="30"/>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row>
    <row r="42" spans="1:65">
      <c r="C42" s="30"/>
      <c r="D42" s="30"/>
      <c r="E42" s="30"/>
      <c r="F42" s="30"/>
      <c r="G42" s="30"/>
      <c r="H42" s="30"/>
      <c r="I42" s="30"/>
      <c r="J42" s="30"/>
      <c r="K42" s="30"/>
      <c r="L42" s="30"/>
      <c r="M42" s="30"/>
      <c r="N42" s="30"/>
      <c r="O42" s="30"/>
      <c r="P42" s="30"/>
      <c r="Q42" s="30"/>
      <c r="R42" s="30"/>
      <c r="S42" s="30"/>
      <c r="T42" s="30"/>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row>
    <row r="43" spans="1:65">
      <c r="C43" s="30"/>
      <c r="D43" s="30"/>
      <c r="E43" s="30"/>
      <c r="F43" s="30"/>
      <c r="G43" s="30"/>
      <c r="H43" s="30"/>
      <c r="I43" s="30"/>
      <c r="J43" s="30"/>
      <c r="K43" s="30"/>
      <c r="L43" s="30"/>
      <c r="M43" s="30"/>
      <c r="N43" s="30"/>
      <c r="O43" s="30"/>
      <c r="P43" s="30"/>
      <c r="Q43" s="30"/>
      <c r="R43" s="30"/>
      <c r="S43" s="30"/>
      <c r="T43" s="30"/>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row>
    <row r="44" spans="1:65">
      <c r="C44" s="30"/>
      <c r="D44" s="30"/>
      <c r="E44" s="30"/>
      <c r="F44" s="30"/>
      <c r="G44" s="30"/>
      <c r="H44" s="30"/>
      <c r="I44" s="30"/>
      <c r="J44" s="30"/>
      <c r="K44" s="30"/>
      <c r="L44" s="30"/>
      <c r="M44" s="30"/>
      <c r="N44" s="30"/>
      <c r="O44" s="30"/>
      <c r="P44" s="30"/>
      <c r="Q44" s="30"/>
      <c r="R44" s="30"/>
      <c r="S44" s="30"/>
      <c r="T44" s="30"/>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row>
    <row r="45" spans="1:65">
      <c r="C45" s="32"/>
      <c r="D45" s="32"/>
      <c r="E45" s="32"/>
      <c r="F45" s="32"/>
      <c r="G45" s="32"/>
      <c r="H45" s="32"/>
      <c r="I45" s="32"/>
      <c r="J45" s="32"/>
      <c r="K45" s="32"/>
      <c r="L45" s="32"/>
      <c r="M45" s="32"/>
      <c r="N45" s="32"/>
      <c r="O45" s="32"/>
      <c r="P45" s="32"/>
      <c r="Q45" s="32"/>
      <c r="R45" s="32"/>
      <c r="S45" s="32"/>
      <c r="T45" s="32"/>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row>
    <row r="46" spans="1:65">
      <c r="C46" s="32"/>
      <c r="D46" s="32"/>
      <c r="E46" s="32"/>
      <c r="F46" s="32"/>
      <c r="G46" s="32"/>
      <c r="H46" s="32"/>
      <c r="I46" s="32"/>
      <c r="J46" s="32"/>
      <c r="K46" s="32"/>
      <c r="L46" s="32"/>
      <c r="M46" s="32"/>
      <c r="N46" s="32"/>
      <c r="O46" s="32"/>
      <c r="P46" s="32"/>
      <c r="Q46" s="32"/>
      <c r="R46" s="32"/>
      <c r="S46" s="32"/>
      <c r="T46" s="32"/>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row>
  </sheetData>
  <mergeCells count="2">
    <mergeCell ref="D4:Z4"/>
    <mergeCell ref="AI4:BF4"/>
  </mergeCells>
  <phoneticPr fontId="15" type="noConversion"/>
  <pageMargins left="0.7" right="0.7" top="0.75" bottom="0.75" header="0.3" footer="0.3"/>
  <pageSetup orientation="portrait" verticalDpi="599"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CBEB8-0671-406D-BD99-898D971FE9F5}">
  <sheetPr codeName="Hoja12">
    <tabColor theme="2" tint="-0.499984740745262"/>
  </sheetPr>
  <dimension ref="A1:AH34"/>
  <sheetViews>
    <sheetView showGridLines="0" zoomScale="77" zoomScaleNormal="89" workbookViewId="0">
      <pane xSplit="3" ySplit="5" topLeftCell="Y6" activePane="bottomRight" state="frozen"/>
      <selection pane="bottomRight" activeCell="AI1" sqref="AI1:XFD1048576"/>
      <selection pane="bottomLeft" activeCell="A6" sqref="A6"/>
      <selection pane="topRight" activeCell="C1" sqref="C1"/>
    </sheetView>
  </sheetViews>
  <sheetFormatPr defaultColWidth="11.5" defaultRowHeight="14.1"/>
  <cols>
    <col min="1" max="1" width="8.75" style="34" customWidth="1"/>
    <col min="2" max="2" width="44.75" style="28" hidden="1" customWidth="1"/>
    <col min="3" max="3" width="44.75" style="28" customWidth="1"/>
    <col min="4" max="4" width="11.5" style="28"/>
    <col min="5" max="11" width="10.875" style="28" customWidth="1"/>
    <col min="12" max="12" width="11.875" style="28" customWidth="1"/>
    <col min="13" max="13" width="11.125" style="28" customWidth="1"/>
    <col min="14" max="15" width="10.625" style="28" customWidth="1"/>
    <col min="16" max="17" width="11.5" style="28" customWidth="1"/>
    <col min="18" max="18" width="11.5" style="28"/>
    <col min="19" max="19" width="12.875" style="28" customWidth="1"/>
    <col min="20" max="23" width="11.5" style="28"/>
    <col min="24" max="26" width="11.375" style="28" customWidth="1"/>
    <col min="27" max="28" width="11.125" style="28" customWidth="1"/>
    <col min="29" max="33" width="11" style="28" customWidth="1"/>
    <col min="34" max="34" width="13.625" style="28" customWidth="1"/>
    <col min="35" max="16384" width="11.5" style="28"/>
  </cols>
  <sheetData>
    <row r="1" spans="1:34" s="34" customFormat="1">
      <c r="P1" s="34">
        <v>2</v>
      </c>
      <c r="Q1" s="34">
        <v>3</v>
      </c>
      <c r="R1" s="34">
        <v>4</v>
      </c>
      <c r="S1" s="34">
        <v>5</v>
      </c>
      <c r="T1" s="34">
        <v>6</v>
      </c>
      <c r="U1" s="34">
        <v>7</v>
      </c>
      <c r="V1" s="34">
        <v>8</v>
      </c>
      <c r="W1" s="34">
        <v>9</v>
      </c>
      <c r="X1" s="34">
        <v>10</v>
      </c>
      <c r="Y1" s="34">
        <v>11</v>
      </c>
      <c r="Z1" s="34">
        <v>12</v>
      </c>
      <c r="AA1" s="34">
        <v>13</v>
      </c>
      <c r="AB1" s="34">
        <v>14</v>
      </c>
      <c r="AC1" s="34">
        <v>15</v>
      </c>
      <c r="AD1" s="34">
        <v>16</v>
      </c>
      <c r="AE1" s="34">
        <v>17</v>
      </c>
      <c r="AF1" s="34">
        <v>18</v>
      </c>
      <c r="AG1" s="34">
        <v>19</v>
      </c>
    </row>
    <row r="2" spans="1:34">
      <c r="B2" s="121" t="s">
        <v>504</v>
      </c>
      <c r="C2" s="121" t="s">
        <v>504</v>
      </c>
    </row>
    <row r="3" spans="1:34">
      <c r="B3" s="123" t="s">
        <v>697</v>
      </c>
      <c r="C3" s="123" t="s">
        <v>698</v>
      </c>
      <c r="D3" s="36"/>
      <c r="E3" s="36"/>
      <c r="F3" s="36"/>
      <c r="G3" s="36"/>
      <c r="H3" s="36"/>
      <c r="I3" s="36"/>
      <c r="J3" s="36"/>
      <c r="K3" s="36"/>
    </row>
    <row r="4" spans="1:34">
      <c r="B4" s="125" t="s">
        <v>122</v>
      </c>
      <c r="C4" s="125" t="s">
        <v>123</v>
      </c>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row>
    <row r="5" spans="1:34">
      <c r="B5" s="29"/>
      <c r="C5" s="29"/>
      <c r="D5" s="76">
        <v>43555</v>
      </c>
      <c r="E5" s="76">
        <v>43646</v>
      </c>
      <c r="F5" s="76">
        <v>43738</v>
      </c>
      <c r="G5" s="76">
        <v>43830</v>
      </c>
      <c r="H5" s="76">
        <v>43921</v>
      </c>
      <c r="I5" s="76">
        <v>44012</v>
      </c>
      <c r="J5" s="76">
        <v>44104</v>
      </c>
      <c r="K5" s="76">
        <v>44196</v>
      </c>
      <c r="L5" s="76">
        <v>44286</v>
      </c>
      <c r="M5" s="76">
        <v>44377</v>
      </c>
      <c r="N5" s="76">
        <v>44469</v>
      </c>
      <c r="O5" s="76">
        <v>44561</v>
      </c>
      <c r="P5" s="76">
        <v>44651</v>
      </c>
      <c r="Q5" s="76">
        <v>44742</v>
      </c>
      <c r="R5" s="76">
        <v>44834</v>
      </c>
      <c r="S5" s="76">
        <v>44926</v>
      </c>
      <c r="T5" s="76">
        <v>45016</v>
      </c>
      <c r="U5" s="76">
        <v>45107</v>
      </c>
      <c r="V5" s="76">
        <v>45199</v>
      </c>
      <c r="W5" s="76">
        <v>45291</v>
      </c>
      <c r="X5" s="76">
        <v>45382</v>
      </c>
      <c r="Y5" s="76">
        <v>45473</v>
      </c>
      <c r="Z5" s="76">
        <v>45565</v>
      </c>
      <c r="AA5" s="76">
        <v>45657</v>
      </c>
      <c r="AB5" s="76">
        <v>45747</v>
      </c>
      <c r="AC5" s="76">
        <v>45838</v>
      </c>
      <c r="AD5" s="76">
        <v>45930</v>
      </c>
      <c r="AE5" s="76">
        <v>46022</v>
      </c>
      <c r="AF5" s="76">
        <v>46112</v>
      </c>
      <c r="AG5" s="76">
        <v>46203</v>
      </c>
    </row>
    <row r="6" spans="1:34">
      <c r="A6" s="34" t="s">
        <v>197</v>
      </c>
      <c r="B6" s="30" t="s">
        <v>407</v>
      </c>
      <c r="C6" s="30" t="s">
        <v>199</v>
      </c>
      <c r="D6" s="43">
        <v>12320</v>
      </c>
      <c r="E6" s="43">
        <v>5143</v>
      </c>
      <c r="F6" s="43">
        <v>7067</v>
      </c>
      <c r="G6" s="43">
        <v>3145</v>
      </c>
      <c r="H6" s="43">
        <v>4381</v>
      </c>
      <c r="I6" s="43">
        <v>49352</v>
      </c>
      <c r="J6" s="43">
        <v>646646</v>
      </c>
      <c r="K6" s="43">
        <v>437523</v>
      </c>
      <c r="L6" s="43">
        <v>449107</v>
      </c>
      <c r="M6" s="43">
        <v>4190</v>
      </c>
      <c r="N6" s="43">
        <v>4421.5005469999996</v>
      </c>
      <c r="O6" s="43">
        <v>96326.963885999998</v>
      </c>
      <c r="P6" s="43">
        <v>2443.5279999999998</v>
      </c>
      <c r="Q6" s="43">
        <v>9154.91</v>
      </c>
      <c r="R6" s="43">
        <v>1416.2809999999999</v>
      </c>
      <c r="S6" s="43">
        <v>5025.3509999999997</v>
      </c>
      <c r="T6" s="43">
        <v>62563.764999999999</v>
      </c>
      <c r="U6" s="43">
        <v>15278.379000000001</v>
      </c>
      <c r="V6" s="43">
        <v>485542.84299999999</v>
      </c>
      <c r="W6" s="43">
        <v>442550.054</v>
      </c>
      <c r="X6" s="43">
        <v>4809.8720000000003</v>
      </c>
      <c r="Y6" s="43">
        <v>99050.553</v>
      </c>
      <c r="Z6" s="43">
        <v>96077.107000000004</v>
      </c>
      <c r="AA6" s="43">
        <v>132039.995</v>
      </c>
      <c r="AB6" s="43">
        <v>94539.972999999998</v>
      </c>
      <c r="AC6" s="43">
        <v>99398.716</v>
      </c>
      <c r="AD6" s="43">
        <v>3553.9009999999998</v>
      </c>
      <c r="AE6" s="43">
        <v>7648.8149999999996</v>
      </c>
      <c r="AF6" s="43">
        <v>16490.631000000001</v>
      </c>
      <c r="AG6" s="43">
        <v>120548.04300000001</v>
      </c>
      <c r="AH6" s="49"/>
    </row>
    <row r="7" spans="1:34">
      <c r="A7" s="34" t="s">
        <v>200</v>
      </c>
      <c r="B7" s="30" t="s">
        <v>201</v>
      </c>
      <c r="C7" s="30" t="s">
        <v>202</v>
      </c>
      <c r="D7" s="43">
        <v>15434</v>
      </c>
      <c r="E7" s="43">
        <v>15789</v>
      </c>
      <c r="F7" s="43">
        <v>16716</v>
      </c>
      <c r="G7" s="43">
        <v>19716</v>
      </c>
      <c r="H7" s="43">
        <v>19736</v>
      </c>
      <c r="I7" s="43">
        <v>14999</v>
      </c>
      <c r="J7" s="43">
        <v>398725</v>
      </c>
      <c r="K7" s="43">
        <v>622990</v>
      </c>
      <c r="L7" s="43">
        <v>556432</v>
      </c>
      <c r="M7" s="43">
        <v>28815</v>
      </c>
      <c r="N7" s="43">
        <v>46478.579107999998</v>
      </c>
      <c r="O7" s="43">
        <v>40301.171352999998</v>
      </c>
      <c r="P7" s="43">
        <v>47366.705000000002</v>
      </c>
      <c r="Q7" s="43">
        <v>39669.614999999998</v>
      </c>
      <c r="R7" s="43">
        <v>81411.877999999997</v>
      </c>
      <c r="S7" s="43">
        <v>83576.629000000001</v>
      </c>
      <c r="T7" s="43">
        <v>80529.966</v>
      </c>
      <c r="U7" s="43">
        <v>73054.494000000006</v>
      </c>
      <c r="V7" s="43">
        <v>67402.387000000002</v>
      </c>
      <c r="W7" s="43">
        <v>60110.375</v>
      </c>
      <c r="X7" s="43">
        <v>59182.584999999999</v>
      </c>
      <c r="Y7" s="43">
        <v>61425.701999999997</v>
      </c>
      <c r="Z7" s="43">
        <v>60842.305</v>
      </c>
      <c r="AA7" s="43">
        <v>59208.661999999997</v>
      </c>
      <c r="AB7" s="43">
        <v>67708.760999999999</v>
      </c>
      <c r="AC7" s="43">
        <v>80371.239000000001</v>
      </c>
      <c r="AD7" s="43">
        <v>42444.387000000002</v>
      </c>
      <c r="AE7" s="43">
        <v>42029.743999999999</v>
      </c>
      <c r="AF7" s="43">
        <v>42255.497000000003</v>
      </c>
      <c r="AG7" s="43">
        <v>39926.133000000002</v>
      </c>
      <c r="AH7" s="49"/>
    </row>
    <row r="8" spans="1:34">
      <c r="A8" s="34" t="s">
        <v>214</v>
      </c>
      <c r="B8" s="30" t="s">
        <v>699</v>
      </c>
      <c r="C8" s="30" t="s">
        <v>404</v>
      </c>
      <c r="D8" s="43">
        <v>6450</v>
      </c>
      <c r="E8" s="43">
        <v>72380</v>
      </c>
      <c r="F8" s="43">
        <v>87357</v>
      </c>
      <c r="G8" s="43">
        <v>99581</v>
      </c>
      <c r="H8" s="43">
        <v>98567</v>
      </c>
      <c r="I8" s="43">
        <v>90442</v>
      </c>
      <c r="J8" s="43">
        <v>90814</v>
      </c>
      <c r="K8" s="43">
        <v>278</v>
      </c>
      <c r="L8" s="43">
        <v>83180</v>
      </c>
      <c r="M8" s="43">
        <v>83775</v>
      </c>
      <c r="N8" s="43">
        <v>2595.5999310000002</v>
      </c>
      <c r="O8" s="43">
        <v>155.80914200000001</v>
      </c>
      <c r="P8" s="43">
        <v>442.23700000000002</v>
      </c>
      <c r="Q8" s="43">
        <v>2377.654</v>
      </c>
      <c r="R8" s="43">
        <v>4207.5119999999997</v>
      </c>
      <c r="S8" s="43">
        <v>1037.329</v>
      </c>
      <c r="T8" s="43">
        <v>3755.8429999999998</v>
      </c>
      <c r="U8" s="43">
        <v>5144.5159999999996</v>
      </c>
      <c r="V8" s="43">
        <v>7341.375</v>
      </c>
      <c r="W8" s="43">
        <v>1973.1120000000001</v>
      </c>
      <c r="X8" s="43">
        <v>283490.25799999997</v>
      </c>
      <c r="Y8" s="43">
        <v>3264.19</v>
      </c>
      <c r="Z8" s="43">
        <v>5979.1329999999998</v>
      </c>
      <c r="AA8" s="43">
        <v>431.48099999999999</v>
      </c>
      <c r="AB8" s="43">
        <v>1566.778</v>
      </c>
      <c r="AC8" s="43">
        <v>12751.092000000001</v>
      </c>
      <c r="AD8" s="43">
        <v>17323.441999999999</v>
      </c>
      <c r="AE8" s="43">
        <v>626.37400000000002</v>
      </c>
      <c r="AF8" s="43">
        <v>1357.8440000000001</v>
      </c>
      <c r="AG8" s="43">
        <v>984.87099999999998</v>
      </c>
      <c r="AH8" s="49"/>
    </row>
    <row r="9" spans="1:34">
      <c r="A9" s="34" t="s">
        <v>203</v>
      </c>
      <c r="B9" s="30" t="s">
        <v>506</v>
      </c>
      <c r="C9" s="30" t="s">
        <v>700</v>
      </c>
      <c r="D9" s="43">
        <v>117985</v>
      </c>
      <c r="E9" s="43">
        <v>256070</v>
      </c>
      <c r="F9" s="43">
        <v>440049</v>
      </c>
      <c r="G9" s="43">
        <v>305659</v>
      </c>
      <c r="H9" s="43">
        <v>1125569</v>
      </c>
      <c r="I9" s="43">
        <v>721517</v>
      </c>
      <c r="J9" s="43">
        <v>828863</v>
      </c>
      <c r="K9" s="43">
        <v>343734</v>
      </c>
      <c r="L9" s="43">
        <v>554190</v>
      </c>
      <c r="M9" s="43">
        <v>438013</v>
      </c>
      <c r="N9" s="43">
        <v>557152.96544000006</v>
      </c>
      <c r="O9" s="43">
        <v>651326.05348899995</v>
      </c>
      <c r="P9" s="43">
        <v>558576.201</v>
      </c>
      <c r="Q9" s="43">
        <v>761783.32200000004</v>
      </c>
      <c r="R9" s="43">
        <v>949886.11800000002</v>
      </c>
      <c r="S9" s="43">
        <v>995672.74300000002</v>
      </c>
      <c r="T9" s="43">
        <v>959550.18200000003</v>
      </c>
      <c r="U9" s="43">
        <v>437819.81800000003</v>
      </c>
      <c r="V9" s="43">
        <v>445773.429</v>
      </c>
      <c r="W9" s="43">
        <v>302091.34999999998</v>
      </c>
      <c r="X9" s="43">
        <v>259911.40100000001</v>
      </c>
      <c r="Y9" s="43">
        <v>490510.261</v>
      </c>
      <c r="Z9" s="43">
        <v>498290.28899999999</v>
      </c>
      <c r="AA9" s="43">
        <v>711183.88800000004</v>
      </c>
      <c r="AB9" s="43">
        <v>390767.68699999998</v>
      </c>
      <c r="AC9" s="43">
        <v>305309.53700000001</v>
      </c>
      <c r="AD9" s="43">
        <v>203191.15599999999</v>
      </c>
      <c r="AE9" s="43">
        <v>161391.97</v>
      </c>
      <c r="AF9" s="43">
        <v>104720.425</v>
      </c>
      <c r="AG9" s="43">
        <v>0</v>
      </c>
      <c r="AH9" s="49"/>
    </row>
    <row r="10" spans="1:34">
      <c r="A10" s="34" t="s">
        <v>212</v>
      </c>
      <c r="B10" s="30" t="s">
        <v>701</v>
      </c>
      <c r="C10" s="30" t="s">
        <v>702</v>
      </c>
      <c r="D10" s="43">
        <v>899035</v>
      </c>
      <c r="E10" s="43">
        <v>381860</v>
      </c>
      <c r="F10" s="43">
        <v>217702</v>
      </c>
      <c r="G10" s="43">
        <v>108851</v>
      </c>
      <c r="H10" s="43">
        <v>1055621</v>
      </c>
      <c r="I10" s="43">
        <v>675077</v>
      </c>
      <c r="J10" s="43">
        <v>424964</v>
      </c>
      <c r="K10" s="43">
        <v>116633</v>
      </c>
      <c r="L10" s="43">
        <v>684139</v>
      </c>
      <c r="M10" s="43">
        <v>437668</v>
      </c>
      <c r="N10" s="43">
        <v>298264.88587400003</v>
      </c>
      <c r="O10" s="43">
        <v>43883.289006999999</v>
      </c>
      <c r="P10" s="43">
        <v>1263300.828</v>
      </c>
      <c r="Q10" s="43">
        <v>919693.62199999997</v>
      </c>
      <c r="R10" s="43">
        <v>576781.84299999999</v>
      </c>
      <c r="S10" s="43">
        <v>233869.78599999999</v>
      </c>
      <c r="T10" s="43">
        <v>1707381.264</v>
      </c>
      <c r="U10" s="43">
        <v>1195510.716</v>
      </c>
      <c r="V10" s="43">
        <v>745835.53099999996</v>
      </c>
      <c r="W10" s="43">
        <v>439832.06800000003</v>
      </c>
      <c r="X10" s="43">
        <v>1540001.361</v>
      </c>
      <c r="Y10" s="43">
        <v>1010237.023</v>
      </c>
      <c r="Z10" s="43">
        <v>684031.93599999999</v>
      </c>
      <c r="AA10" s="43">
        <v>252851.913</v>
      </c>
      <c r="AB10" s="43">
        <v>1787025.281</v>
      </c>
      <c r="AC10" s="43">
        <v>516157.038</v>
      </c>
      <c r="AD10" s="43">
        <v>224952.63500000001</v>
      </c>
      <c r="AE10" s="43">
        <v>0</v>
      </c>
      <c r="AF10" s="43">
        <v>1837165.38</v>
      </c>
      <c r="AG10" s="43">
        <v>1099069.5349999999</v>
      </c>
      <c r="AH10" s="49"/>
    </row>
    <row r="11" spans="1:34">
      <c r="A11" s="34" t="s">
        <v>217</v>
      </c>
      <c r="B11" s="30" t="s">
        <v>703</v>
      </c>
      <c r="C11" s="30" t="s">
        <v>704</v>
      </c>
      <c r="D11" s="43">
        <v>16045</v>
      </c>
      <c r="E11" s="43">
        <v>18326</v>
      </c>
      <c r="F11" s="43">
        <v>22113</v>
      </c>
      <c r="G11" s="43">
        <v>0</v>
      </c>
      <c r="H11" s="43">
        <v>4882</v>
      </c>
      <c r="I11" s="43">
        <v>19196</v>
      </c>
      <c r="J11" s="43">
        <v>3246</v>
      </c>
      <c r="K11" s="43">
        <v>1356</v>
      </c>
      <c r="L11" s="43">
        <v>161</v>
      </c>
      <c r="M11" s="43">
        <v>198</v>
      </c>
      <c r="N11" s="43">
        <v>767.05622600000004</v>
      </c>
      <c r="O11" s="43">
        <v>14759.365733000001</v>
      </c>
      <c r="P11" s="43">
        <v>14659.694</v>
      </c>
      <c r="Q11" s="43">
        <v>14208.402</v>
      </c>
      <c r="R11" s="43">
        <v>190.16</v>
      </c>
      <c r="S11" s="43">
        <v>0</v>
      </c>
      <c r="T11" s="43">
        <v>0</v>
      </c>
      <c r="U11" s="43">
        <v>0</v>
      </c>
      <c r="V11" s="43">
        <v>0</v>
      </c>
      <c r="W11" s="43">
        <v>143.018</v>
      </c>
      <c r="X11" s="43">
        <v>0</v>
      </c>
      <c r="Y11" s="43">
        <v>0</v>
      </c>
      <c r="Z11" s="43">
        <v>0</v>
      </c>
      <c r="AA11" s="43">
        <v>0</v>
      </c>
      <c r="AB11" s="43">
        <v>0</v>
      </c>
      <c r="AC11" s="43">
        <v>0</v>
      </c>
      <c r="AD11" s="43">
        <v>0</v>
      </c>
      <c r="AE11" s="43">
        <v>2937.9389999999999</v>
      </c>
      <c r="AF11" s="43">
        <v>2980.837</v>
      </c>
      <c r="AG11" s="43">
        <v>6014.8159999999998</v>
      </c>
      <c r="AH11" s="49"/>
    </row>
    <row r="12" spans="1:34">
      <c r="A12" s="34" t="s">
        <v>238</v>
      </c>
      <c r="B12" s="30" t="s">
        <v>705</v>
      </c>
      <c r="C12" s="30" t="s">
        <v>706</v>
      </c>
      <c r="D12" s="43">
        <v>62590</v>
      </c>
      <c r="E12" s="43">
        <v>66640</v>
      </c>
      <c r="F12" s="43">
        <v>83289</v>
      </c>
      <c r="G12" s="43">
        <v>62961</v>
      </c>
      <c r="H12" s="43">
        <v>112478</v>
      </c>
      <c r="I12" s="43">
        <v>92882</v>
      </c>
      <c r="J12" s="43">
        <v>94494</v>
      </c>
      <c r="K12" s="43">
        <v>81410</v>
      </c>
      <c r="L12" s="43">
        <v>86782</v>
      </c>
      <c r="M12" s="43">
        <v>63434</v>
      </c>
      <c r="N12" s="43">
        <v>73821.889567999999</v>
      </c>
      <c r="O12" s="43">
        <v>81833.737840999995</v>
      </c>
      <c r="P12" s="43">
        <v>61682.362999999998</v>
      </c>
      <c r="Q12" s="43">
        <v>83732.474000000002</v>
      </c>
      <c r="R12" s="43">
        <v>117051.372</v>
      </c>
      <c r="S12" s="43">
        <v>148712.81700000001</v>
      </c>
      <c r="T12" s="43">
        <v>155882.89300000001</v>
      </c>
      <c r="U12" s="43">
        <v>0</v>
      </c>
      <c r="V12" s="43">
        <v>0</v>
      </c>
      <c r="W12" s="43">
        <v>0</v>
      </c>
      <c r="X12" s="43">
        <v>27884.087</v>
      </c>
      <c r="Y12" s="43">
        <v>14828.272000000001</v>
      </c>
      <c r="Z12" s="43">
        <v>92804.875</v>
      </c>
      <c r="AA12" s="43">
        <v>133150.383</v>
      </c>
      <c r="AB12" s="43">
        <v>74091.807000000001</v>
      </c>
      <c r="AC12" s="43">
        <v>58011.608</v>
      </c>
      <c r="AD12" s="43">
        <v>44820.553999999996</v>
      </c>
      <c r="AE12" s="43">
        <v>4489.2139999999999</v>
      </c>
      <c r="AF12" s="43">
        <v>4968.3109999999997</v>
      </c>
      <c r="AG12" s="43">
        <v>0</v>
      </c>
      <c r="AH12" s="49"/>
    </row>
    <row r="13" spans="1:34">
      <c r="A13" s="34" t="s">
        <v>220</v>
      </c>
      <c r="B13" s="30" t="s">
        <v>516</v>
      </c>
      <c r="C13" s="30" t="s">
        <v>517</v>
      </c>
      <c r="D13" s="43">
        <v>0</v>
      </c>
      <c r="E13" s="43">
        <v>0</v>
      </c>
      <c r="F13" s="43">
        <v>0</v>
      </c>
      <c r="G13" s="43">
        <v>0</v>
      </c>
      <c r="H13" s="43">
        <v>0</v>
      </c>
      <c r="I13" s="43">
        <v>0</v>
      </c>
      <c r="J13" s="43">
        <v>0</v>
      </c>
      <c r="K13" s="43">
        <v>0</v>
      </c>
      <c r="L13" s="43">
        <v>0</v>
      </c>
      <c r="M13" s="43">
        <v>71708</v>
      </c>
      <c r="N13" s="43">
        <v>78039.603359999994</v>
      </c>
      <c r="O13" s="43">
        <v>0</v>
      </c>
      <c r="P13" s="43">
        <v>0</v>
      </c>
      <c r="Q13" s="43">
        <v>0</v>
      </c>
      <c r="R13" s="43">
        <v>0</v>
      </c>
      <c r="S13" s="43">
        <v>0</v>
      </c>
      <c r="T13" s="43">
        <v>0</v>
      </c>
      <c r="U13" s="43">
        <v>4312228.716</v>
      </c>
      <c r="V13" s="43">
        <v>4312228.716</v>
      </c>
      <c r="W13" s="43">
        <v>3054015.63</v>
      </c>
      <c r="X13" s="43">
        <v>0</v>
      </c>
      <c r="Y13" s="43">
        <v>0</v>
      </c>
      <c r="Z13" s="43">
        <v>0</v>
      </c>
      <c r="AA13" s="43">
        <v>0</v>
      </c>
      <c r="AB13" s="43">
        <v>5702322.3490000004</v>
      </c>
      <c r="AC13" s="43">
        <v>5702322.3490000004</v>
      </c>
      <c r="AD13" s="43">
        <v>1712.529</v>
      </c>
      <c r="AE13" s="43">
        <v>0</v>
      </c>
      <c r="AF13" s="43">
        <v>0</v>
      </c>
      <c r="AG13" s="43">
        <v>0</v>
      </c>
      <c r="AH13" s="49"/>
    </row>
    <row r="14" spans="1:34">
      <c r="A14" s="34" t="s">
        <v>226</v>
      </c>
      <c r="B14" s="30" t="s">
        <v>707</v>
      </c>
      <c r="C14" s="30" t="s">
        <v>708</v>
      </c>
      <c r="D14" s="43">
        <v>14392657</v>
      </c>
      <c r="E14" s="43">
        <v>14392657</v>
      </c>
      <c r="F14" s="43">
        <v>14392658</v>
      </c>
      <c r="G14" s="43">
        <v>14392657</v>
      </c>
      <c r="H14" s="43">
        <v>14429197</v>
      </c>
      <c r="I14" s="43">
        <v>14403104</v>
      </c>
      <c r="J14" s="43">
        <v>14847248</v>
      </c>
      <c r="K14" s="43">
        <v>14429203</v>
      </c>
      <c r="L14" s="43">
        <v>14429203</v>
      </c>
      <c r="M14" s="43">
        <v>14429203</v>
      </c>
      <c r="N14" s="43">
        <v>14429202.667501001</v>
      </c>
      <c r="O14" s="43">
        <v>14490161.661645999</v>
      </c>
      <c r="P14" s="43">
        <v>14490161.662</v>
      </c>
      <c r="Q14" s="43">
        <v>14490161.662</v>
      </c>
      <c r="R14" s="43">
        <v>14490161.662</v>
      </c>
      <c r="S14" s="43">
        <v>14490161.662</v>
      </c>
      <c r="T14" s="43">
        <v>14490161.662</v>
      </c>
      <c r="U14" s="43">
        <v>10177932.946</v>
      </c>
      <c r="V14" s="43">
        <v>10177932.946</v>
      </c>
      <c r="W14" s="43">
        <v>11436146.032</v>
      </c>
      <c r="X14" s="43">
        <v>12108673.358999999</v>
      </c>
      <c r="Y14" s="43">
        <v>12792936.422</v>
      </c>
      <c r="Z14" s="43">
        <v>12792936.422</v>
      </c>
      <c r="AA14" s="43">
        <v>11266829.028000001</v>
      </c>
      <c r="AB14" s="43">
        <v>5606585.5049999999</v>
      </c>
      <c r="AC14" s="43">
        <v>5606585.5049999999</v>
      </c>
      <c r="AD14" s="43">
        <v>5641321.0880000005</v>
      </c>
      <c r="AE14" s="43">
        <v>5641321.0880000005</v>
      </c>
      <c r="AF14" s="43">
        <v>5641321.0880000005</v>
      </c>
      <c r="AG14" s="43">
        <v>5641321.0880000005</v>
      </c>
      <c r="AH14" s="49"/>
    </row>
    <row r="15" spans="1:34">
      <c r="A15" s="34" t="s">
        <v>709</v>
      </c>
      <c r="B15" s="30" t="s">
        <v>710</v>
      </c>
      <c r="C15" s="30" t="s">
        <v>711</v>
      </c>
      <c r="D15" s="43">
        <v>13839992</v>
      </c>
      <c r="E15" s="43">
        <v>14105546</v>
      </c>
      <c r="F15" s="43">
        <v>14734654</v>
      </c>
      <c r="G15" s="43">
        <v>14133102</v>
      </c>
      <c r="H15" s="43">
        <v>14395241</v>
      </c>
      <c r="I15" s="43">
        <v>14292174</v>
      </c>
      <c r="J15" s="43">
        <v>14414818</v>
      </c>
      <c r="K15" s="43">
        <v>14423080</v>
      </c>
      <c r="L15" s="43">
        <v>14606670</v>
      </c>
      <c r="M15" s="43">
        <v>14921898</v>
      </c>
      <c r="N15" s="43">
        <v>14779779.12513</v>
      </c>
      <c r="O15" s="43">
        <v>15142963.0776523</v>
      </c>
      <c r="P15" s="43">
        <v>15026061.482000001</v>
      </c>
      <c r="Q15" s="43">
        <v>15405324.17</v>
      </c>
      <c r="R15" s="43">
        <v>16283351.931</v>
      </c>
      <c r="S15" s="43">
        <v>18043934.015000001</v>
      </c>
      <c r="T15" s="43">
        <v>18210363.274</v>
      </c>
      <c r="U15" s="43">
        <v>17422783.978999998</v>
      </c>
      <c r="V15" s="43">
        <v>16330081.429</v>
      </c>
      <c r="W15" s="43">
        <v>17546363.743999999</v>
      </c>
      <c r="X15" s="43">
        <v>17125385.912</v>
      </c>
      <c r="Y15" s="43">
        <v>18017131.745999999</v>
      </c>
      <c r="Z15" s="43">
        <v>18572944.910999998</v>
      </c>
      <c r="AA15" s="43">
        <v>18381469.131999999</v>
      </c>
      <c r="AB15" s="43">
        <v>17670543.824999999</v>
      </c>
      <c r="AC15" s="43">
        <v>18293913.524</v>
      </c>
      <c r="AD15" s="43">
        <v>18459303.491</v>
      </c>
      <c r="AE15" s="43">
        <v>17710275.304000001</v>
      </c>
      <c r="AF15" s="43">
        <v>16777730.563000001</v>
      </c>
      <c r="AG15" s="43">
        <v>16986465.366</v>
      </c>
      <c r="AH15" s="49"/>
    </row>
    <row r="16" spans="1:34">
      <c r="A16" s="34" t="s">
        <v>229</v>
      </c>
      <c r="B16" s="30" t="s">
        <v>712</v>
      </c>
      <c r="C16" s="30" t="s">
        <v>519</v>
      </c>
      <c r="D16" s="43">
        <v>3473</v>
      </c>
      <c r="E16" s="43">
        <v>3630</v>
      </c>
      <c r="F16" s="43">
        <v>3543</v>
      </c>
      <c r="G16" s="43">
        <v>3413</v>
      </c>
      <c r="H16" s="43">
        <v>3276</v>
      </c>
      <c r="I16" s="43">
        <v>3749</v>
      </c>
      <c r="J16" s="43">
        <v>3652</v>
      </c>
      <c r="K16" s="43">
        <v>3589</v>
      </c>
      <c r="L16" s="43">
        <v>3556</v>
      </c>
      <c r="M16" s="43">
        <v>3400</v>
      </c>
      <c r="N16" s="43">
        <v>3261.1431320000002</v>
      </c>
      <c r="O16" s="43">
        <v>3063.965361</v>
      </c>
      <c r="P16" s="43">
        <v>2941.067</v>
      </c>
      <c r="Q16" s="43">
        <v>2825.4540000000002</v>
      </c>
      <c r="R16" s="43">
        <v>2644.9319999999998</v>
      </c>
      <c r="S16" s="43">
        <v>2441.9949999999999</v>
      </c>
      <c r="T16" s="43">
        <v>2321.4189999999999</v>
      </c>
      <c r="U16" s="43">
        <v>2198.5450000000001</v>
      </c>
      <c r="V16" s="43">
        <v>2012.4760000000001</v>
      </c>
      <c r="W16" s="43">
        <v>1932.069</v>
      </c>
      <c r="X16" s="43">
        <v>1819.845</v>
      </c>
      <c r="Y16" s="43">
        <v>1729.404</v>
      </c>
      <c r="Z16" s="43">
        <v>1930.4459999999999</v>
      </c>
      <c r="AA16" s="43">
        <v>1825.9090000000001</v>
      </c>
      <c r="AB16" s="43">
        <v>1724.559</v>
      </c>
      <c r="AC16" s="43">
        <v>1631.4649999999999</v>
      </c>
      <c r="AD16" s="43">
        <v>1534.768</v>
      </c>
      <c r="AE16" s="43">
        <v>1432.2919999999999</v>
      </c>
      <c r="AF16" s="43">
        <v>1284.52</v>
      </c>
      <c r="AG16" s="43">
        <v>1147.327</v>
      </c>
      <c r="AH16" s="49"/>
    </row>
    <row r="17" spans="1:34">
      <c r="A17" s="34" t="s">
        <v>232</v>
      </c>
      <c r="B17" s="30" t="s">
        <v>233</v>
      </c>
      <c r="C17" s="30" t="s">
        <v>413</v>
      </c>
      <c r="D17" s="43">
        <v>24973</v>
      </c>
      <c r="E17" s="43">
        <v>24547</v>
      </c>
      <c r="F17" s="43">
        <v>21103</v>
      </c>
      <c r="G17" s="43">
        <v>20740</v>
      </c>
      <c r="H17" s="43">
        <v>20377</v>
      </c>
      <c r="I17" s="43">
        <v>20014</v>
      </c>
      <c r="J17" s="43">
        <v>19651</v>
      </c>
      <c r="K17" s="43">
        <v>19288</v>
      </c>
      <c r="L17" s="43">
        <v>18925</v>
      </c>
      <c r="M17" s="43">
        <v>18563</v>
      </c>
      <c r="N17" s="43">
        <v>18713.161461</v>
      </c>
      <c r="O17" s="43">
        <v>18336.129857</v>
      </c>
      <c r="P17" s="43">
        <v>17962.616000000002</v>
      </c>
      <c r="Q17" s="43">
        <v>18095.718000000001</v>
      </c>
      <c r="R17" s="43">
        <v>17625.77</v>
      </c>
      <c r="S17" s="43">
        <v>17155.821</v>
      </c>
      <c r="T17" s="43">
        <v>16685.873</v>
      </c>
      <c r="U17" s="43">
        <v>17011.990000000002</v>
      </c>
      <c r="V17" s="43">
        <v>16525.455999999998</v>
      </c>
      <c r="W17" s="43">
        <v>16038.923000000001</v>
      </c>
      <c r="X17" s="43">
        <v>15552.39</v>
      </c>
      <c r="Y17" s="43">
        <v>16022.194</v>
      </c>
      <c r="Z17" s="43">
        <v>15458.656999999999</v>
      </c>
      <c r="AA17" s="43">
        <v>14895.12</v>
      </c>
      <c r="AB17" s="43">
        <v>14331.583000000001</v>
      </c>
      <c r="AC17" s="43">
        <v>14462.028</v>
      </c>
      <c r="AD17" s="43">
        <v>13873.406999999999</v>
      </c>
      <c r="AE17" s="43">
        <v>13284.786</v>
      </c>
      <c r="AF17" s="43">
        <v>12696.165999999999</v>
      </c>
      <c r="AG17" s="43">
        <v>11427.306</v>
      </c>
      <c r="AH17" s="49"/>
    </row>
    <row r="18" spans="1:34">
      <c r="A18" s="34" t="s">
        <v>241</v>
      </c>
      <c r="B18" s="30" t="s">
        <v>242</v>
      </c>
      <c r="C18" s="30" t="s">
        <v>713</v>
      </c>
      <c r="D18" s="43">
        <v>244</v>
      </c>
      <c r="E18" s="43">
        <v>244</v>
      </c>
      <c r="F18" s="43">
        <v>244</v>
      </c>
      <c r="G18" s="43">
        <v>244</v>
      </c>
      <c r="H18" s="43">
        <v>244</v>
      </c>
      <c r="I18" s="43">
        <v>244</v>
      </c>
      <c r="J18" s="43">
        <v>244</v>
      </c>
      <c r="K18" s="43">
        <v>877</v>
      </c>
      <c r="L18" s="43">
        <v>246</v>
      </c>
      <c r="M18" s="43">
        <v>1290</v>
      </c>
      <c r="N18" s="43">
        <v>1625.239378</v>
      </c>
      <c r="O18" s="43">
        <v>244.265051</v>
      </c>
      <c r="P18" s="43">
        <v>245.74299999999999</v>
      </c>
      <c r="Q18" s="43">
        <v>244.29499999999999</v>
      </c>
      <c r="R18" s="43">
        <v>244.26499999999999</v>
      </c>
      <c r="S18" s="43">
        <v>244.26499999999999</v>
      </c>
      <c r="T18" s="43">
        <v>244.26499999999999</v>
      </c>
      <c r="U18" s="43">
        <v>244.26499999999999</v>
      </c>
      <c r="V18" s="43">
        <v>244.26499999999999</v>
      </c>
      <c r="W18" s="43">
        <v>244.26499999999999</v>
      </c>
      <c r="X18" s="43">
        <v>244.26499999999999</v>
      </c>
      <c r="Y18" s="43">
        <v>244.26499999999999</v>
      </c>
      <c r="Z18" s="43">
        <v>244.26499999999999</v>
      </c>
      <c r="AA18" s="43">
        <v>10805.326999999999</v>
      </c>
      <c r="AB18" s="43">
        <v>8761.25</v>
      </c>
      <c r="AC18" s="43">
        <v>7246.0060000000003</v>
      </c>
      <c r="AD18" s="43">
        <v>4500.2129999999997</v>
      </c>
      <c r="AE18" s="43">
        <v>3127.2510000000002</v>
      </c>
      <c r="AF18" s="43">
        <v>457.02699999999999</v>
      </c>
      <c r="AG18" s="43">
        <v>7490.8459999999995</v>
      </c>
      <c r="AH18" s="49"/>
    </row>
    <row r="19" spans="1:34">
      <c r="B19" s="73" t="s">
        <v>248</v>
      </c>
      <c r="C19" s="73" t="s">
        <v>249</v>
      </c>
      <c r="D19" s="79">
        <v>29391198</v>
      </c>
      <c r="E19" s="79">
        <v>29342832</v>
      </c>
      <c r="F19" s="79">
        <v>30026495</v>
      </c>
      <c r="G19" s="79">
        <v>29150070</v>
      </c>
      <c r="H19" s="79">
        <v>31269569</v>
      </c>
      <c r="I19" s="79">
        <v>30382750</v>
      </c>
      <c r="J19" s="79">
        <v>31773365</v>
      </c>
      <c r="K19" s="79">
        <v>30479961</v>
      </c>
      <c r="L19" s="79">
        <v>31472591</v>
      </c>
      <c r="M19" s="79">
        <v>30502155</v>
      </c>
      <c r="N19" s="79">
        <v>30294123.416655999</v>
      </c>
      <c r="O19" s="79">
        <v>30583355.490018301</v>
      </c>
      <c r="P19" s="79">
        <v>31485844.126000006</v>
      </c>
      <c r="Q19" s="79">
        <v>31747271.298</v>
      </c>
      <c r="R19" s="79">
        <v>32524973.723999999</v>
      </c>
      <c r="S19" s="79">
        <v>34021832.413000003</v>
      </c>
      <c r="T19" s="79">
        <v>35689440.406000003</v>
      </c>
      <c r="U19" s="79">
        <v>33659208.364</v>
      </c>
      <c r="V19" s="79">
        <v>32590920.853</v>
      </c>
      <c r="W19" s="79">
        <v>33301440.639999997</v>
      </c>
      <c r="X19" s="79">
        <v>31426955.335000001</v>
      </c>
      <c r="Y19" s="79">
        <v>32507380.031999998</v>
      </c>
      <c r="Z19" s="79">
        <v>32821540.346000001</v>
      </c>
      <c r="AA19" s="79">
        <v>30964690.838000003</v>
      </c>
      <c r="AB19" s="79">
        <v>31419969.357999999</v>
      </c>
      <c r="AC19" s="79">
        <v>30698160.107000001</v>
      </c>
      <c r="AD19" s="79">
        <v>24658531.571000002</v>
      </c>
      <c r="AE19" s="79">
        <v>23588564.776999999</v>
      </c>
      <c r="AF19" s="79">
        <v>24443428.289000001</v>
      </c>
      <c r="AG19" s="79">
        <v>23914395.331000004</v>
      </c>
      <c r="AH19" s="49"/>
    </row>
    <row r="20" spans="1:34">
      <c r="A20" s="34" t="s">
        <v>250</v>
      </c>
      <c r="B20" s="30" t="s">
        <v>251</v>
      </c>
      <c r="C20" s="30" t="s">
        <v>252</v>
      </c>
      <c r="D20" s="43">
        <v>1016150</v>
      </c>
      <c r="E20" s="43">
        <v>868855</v>
      </c>
      <c r="F20" s="43">
        <v>888478</v>
      </c>
      <c r="G20" s="43">
        <v>682133</v>
      </c>
      <c r="H20" s="43">
        <v>1184379</v>
      </c>
      <c r="I20" s="43">
        <v>1040022</v>
      </c>
      <c r="J20" s="43">
        <v>942280</v>
      </c>
      <c r="K20" s="43">
        <v>572954</v>
      </c>
      <c r="L20" s="43">
        <v>508872</v>
      </c>
      <c r="M20" s="43">
        <v>556547</v>
      </c>
      <c r="N20" s="43">
        <v>537804.80840900005</v>
      </c>
      <c r="O20" s="43">
        <v>610627.57910099998</v>
      </c>
      <c r="P20" s="43">
        <v>834791.43400000001</v>
      </c>
      <c r="Q20" s="43">
        <v>897417.81799999997</v>
      </c>
      <c r="R20" s="43">
        <v>878407.06799999997</v>
      </c>
      <c r="S20" s="43">
        <v>839979.576</v>
      </c>
      <c r="T20" s="43">
        <v>874869.13899999997</v>
      </c>
      <c r="U20" s="43">
        <v>967959.89</v>
      </c>
      <c r="V20" s="43">
        <v>1430132.5160000001</v>
      </c>
      <c r="W20" s="43">
        <v>2860073.4810000001</v>
      </c>
      <c r="X20" s="43">
        <v>2882341.2659999998</v>
      </c>
      <c r="Y20" s="43">
        <v>4389521.7359999996</v>
      </c>
      <c r="Z20" s="43">
        <v>4430349.193</v>
      </c>
      <c r="AA20" s="43">
        <v>4309770.8640000001</v>
      </c>
      <c r="AB20" s="43">
        <v>5268658.0209999997</v>
      </c>
      <c r="AC20" s="43">
        <v>4833123.3389999997</v>
      </c>
      <c r="AD20" s="43">
        <v>4855737.3219999997</v>
      </c>
      <c r="AE20" s="43">
        <v>4840139.6540000001</v>
      </c>
      <c r="AF20" s="43">
        <v>5005136.8959999997</v>
      </c>
      <c r="AG20" s="43">
        <v>5790703.585</v>
      </c>
      <c r="AH20" s="49"/>
    </row>
    <row r="21" spans="1:34">
      <c r="A21" s="34" t="s">
        <v>253</v>
      </c>
      <c r="B21" s="30" t="s">
        <v>506</v>
      </c>
      <c r="C21" s="30" t="s">
        <v>700</v>
      </c>
      <c r="D21" s="43">
        <v>0</v>
      </c>
      <c r="E21" s="43">
        <v>0</v>
      </c>
      <c r="F21" s="43">
        <v>0</v>
      </c>
      <c r="G21" s="43">
        <v>166640</v>
      </c>
      <c r="H21" s="43">
        <v>0</v>
      </c>
      <c r="I21" s="43">
        <v>0</v>
      </c>
      <c r="J21" s="43">
        <v>0</v>
      </c>
      <c r="K21" s="43">
        <v>172880</v>
      </c>
      <c r="L21" s="43">
        <v>189919</v>
      </c>
      <c r="M21" s="43">
        <v>204396</v>
      </c>
      <c r="N21" s="43">
        <v>274970.67115900002</v>
      </c>
      <c r="O21" s="43">
        <v>302049.18792599998</v>
      </c>
      <c r="P21" s="43">
        <v>279207.533</v>
      </c>
      <c r="Q21" s="43">
        <v>353512.32299999997</v>
      </c>
      <c r="R21" s="43">
        <v>431032.49699999997</v>
      </c>
      <c r="S21" s="43">
        <v>437145.39299999998</v>
      </c>
      <c r="T21" s="43">
        <v>408661.18199999997</v>
      </c>
      <c r="U21" s="43">
        <v>196573.93</v>
      </c>
      <c r="V21" s="43">
        <v>200562.41099999999</v>
      </c>
      <c r="W21" s="43">
        <v>204820.247</v>
      </c>
      <c r="X21" s="43">
        <v>175213.147</v>
      </c>
      <c r="Y21" s="43">
        <v>121825.461</v>
      </c>
      <c r="Z21" s="43">
        <v>105471.849</v>
      </c>
      <c r="AA21" s="43">
        <v>116951.52</v>
      </c>
      <c r="AB21" s="43">
        <v>81586.732999999993</v>
      </c>
      <c r="AC21" s="43">
        <v>74955.082999999999</v>
      </c>
      <c r="AD21" s="43">
        <v>62359.92</v>
      </c>
      <c r="AE21" s="43">
        <v>74972.657999999996</v>
      </c>
      <c r="AF21" s="43">
        <v>112313.89200000001</v>
      </c>
      <c r="AG21" s="43">
        <v>179063.60800000001</v>
      </c>
      <c r="AH21" s="49"/>
    </row>
    <row r="22" spans="1:34">
      <c r="A22" s="34" t="s">
        <v>263</v>
      </c>
      <c r="B22" s="30" t="s">
        <v>430</v>
      </c>
      <c r="C22" s="30" t="s">
        <v>431</v>
      </c>
      <c r="D22" s="43">
        <v>4118</v>
      </c>
      <c r="E22" s="43">
        <v>157266</v>
      </c>
      <c r="F22" s="43">
        <v>158315</v>
      </c>
      <c r="G22" s="43">
        <v>149804</v>
      </c>
      <c r="H22" s="43">
        <v>146804</v>
      </c>
      <c r="I22" s="43">
        <v>136297</v>
      </c>
      <c r="J22" s="43">
        <v>134986</v>
      </c>
      <c r="K22" s="43">
        <v>44440</v>
      </c>
      <c r="L22" s="43">
        <v>126599</v>
      </c>
      <c r="M22" s="43">
        <v>116101</v>
      </c>
      <c r="N22" s="43">
        <v>62953.796040000001</v>
      </c>
      <c r="O22" s="43">
        <v>60805.461442</v>
      </c>
      <c r="P22" s="43">
        <v>63123.866000000002</v>
      </c>
      <c r="Q22" s="43">
        <v>55409.506999999998</v>
      </c>
      <c r="R22" s="43">
        <v>42296.576999999997</v>
      </c>
      <c r="S22" s="43">
        <v>34136.277000000002</v>
      </c>
      <c r="T22" s="43">
        <v>145081.16899999999</v>
      </c>
      <c r="U22" s="43">
        <v>112223.538</v>
      </c>
      <c r="V22" s="43">
        <v>109623.26</v>
      </c>
      <c r="W22" s="43">
        <v>77453.444000000003</v>
      </c>
      <c r="X22" s="43">
        <v>95666.251999999993</v>
      </c>
      <c r="Y22" s="43">
        <v>70799.896999999997</v>
      </c>
      <c r="Z22" s="43">
        <v>72820.463000000003</v>
      </c>
      <c r="AA22" s="43">
        <v>60086.962</v>
      </c>
      <c r="AB22" s="43">
        <v>52873.595999999998</v>
      </c>
      <c r="AC22" s="43">
        <v>50307.040999999997</v>
      </c>
      <c r="AD22" s="43">
        <v>45325.999000000003</v>
      </c>
      <c r="AE22" s="43">
        <v>27019.142</v>
      </c>
      <c r="AF22" s="43">
        <v>24268.343000000001</v>
      </c>
      <c r="AG22" s="43">
        <v>10697.395</v>
      </c>
      <c r="AH22" s="49"/>
    </row>
    <row r="23" spans="1:34">
      <c r="A23" s="34" t="s">
        <v>266</v>
      </c>
      <c r="B23" s="30" t="s">
        <v>267</v>
      </c>
      <c r="C23" s="30" t="s">
        <v>714</v>
      </c>
      <c r="D23" s="43">
        <v>361434</v>
      </c>
      <c r="E23" s="43">
        <v>281735</v>
      </c>
      <c r="F23" s="43">
        <v>203979</v>
      </c>
      <c r="G23" s="43">
        <v>155960</v>
      </c>
      <c r="H23" s="43">
        <v>371247</v>
      </c>
      <c r="I23" s="43">
        <v>286049</v>
      </c>
      <c r="J23" s="43">
        <v>171577</v>
      </c>
      <c r="K23" s="43">
        <v>86832</v>
      </c>
      <c r="L23" s="43">
        <v>353213</v>
      </c>
      <c r="M23" s="43">
        <v>265487</v>
      </c>
      <c r="N23" s="43">
        <v>177762.72771499999</v>
      </c>
      <c r="O23" s="43">
        <v>90074.456506000002</v>
      </c>
      <c r="P23" s="43">
        <v>537333.08400000003</v>
      </c>
      <c r="Q23" s="43">
        <v>406957.386</v>
      </c>
      <c r="R23" s="43">
        <v>284284.26299999998</v>
      </c>
      <c r="S23" s="43">
        <v>159492.72200000001</v>
      </c>
      <c r="T23" s="43">
        <v>788855.68</v>
      </c>
      <c r="U23" s="43">
        <v>591390.66700000002</v>
      </c>
      <c r="V23" s="43">
        <v>407140.47100000002</v>
      </c>
      <c r="W23" s="43">
        <v>223602.81899999999</v>
      </c>
      <c r="X23" s="43">
        <v>668293.08900000004</v>
      </c>
      <c r="Y23" s="43">
        <v>490873.21</v>
      </c>
      <c r="Z23" s="43">
        <v>340581.18400000001</v>
      </c>
      <c r="AA23" s="43">
        <v>177746.90900000001</v>
      </c>
      <c r="AB23" s="43">
        <v>597078.27</v>
      </c>
      <c r="AC23" s="43">
        <v>449727.96399999998</v>
      </c>
      <c r="AD23" s="43">
        <v>251832.16800000001</v>
      </c>
      <c r="AE23" s="43">
        <v>130372.731</v>
      </c>
      <c r="AF23" s="43">
        <v>664253.15</v>
      </c>
      <c r="AG23" s="43">
        <v>500590.72</v>
      </c>
      <c r="AH23" s="49"/>
    </row>
    <row r="24" spans="1:34">
      <c r="A24" s="34" t="s">
        <v>278</v>
      </c>
      <c r="B24" s="30" t="s">
        <v>715</v>
      </c>
      <c r="C24" s="30" t="s">
        <v>716</v>
      </c>
      <c r="D24" s="43">
        <v>3470</v>
      </c>
      <c r="E24" s="43">
        <v>3470</v>
      </c>
      <c r="F24" s="43">
        <v>3470</v>
      </c>
      <c r="G24" s="43">
        <v>3470</v>
      </c>
      <c r="H24" s="43">
        <v>3470</v>
      </c>
      <c r="I24" s="43">
        <v>3470</v>
      </c>
      <c r="J24" s="43">
        <v>3470</v>
      </c>
      <c r="K24" s="43">
        <v>3470</v>
      </c>
      <c r="L24" s="43">
        <v>3470</v>
      </c>
      <c r="M24" s="43">
        <v>3470</v>
      </c>
      <c r="N24" s="43">
        <v>3469.8820000000001</v>
      </c>
      <c r="O24" s="43">
        <v>0</v>
      </c>
      <c r="P24" s="43">
        <v>0</v>
      </c>
      <c r="Q24" s="43">
        <v>0</v>
      </c>
      <c r="R24" s="43">
        <v>0</v>
      </c>
      <c r="S24" s="43">
        <v>0</v>
      </c>
      <c r="T24" s="43">
        <v>400</v>
      </c>
      <c r="U24" s="43">
        <v>-0.84699999999999998</v>
      </c>
      <c r="V24" s="43">
        <v>0</v>
      </c>
      <c r="W24" s="43">
        <v>0</v>
      </c>
      <c r="X24" s="43">
        <v>0</v>
      </c>
      <c r="Y24" s="43">
        <v>0</v>
      </c>
      <c r="Z24" s="43">
        <v>0</v>
      </c>
      <c r="AA24" s="43">
        <v>0</v>
      </c>
      <c r="AB24" s="43">
        <v>0</v>
      </c>
      <c r="AC24" s="43">
        <v>0</v>
      </c>
      <c r="AD24" s="43">
        <v>0</v>
      </c>
      <c r="AE24" s="43">
        <v>0</v>
      </c>
      <c r="AF24" s="43">
        <v>0</v>
      </c>
      <c r="AG24" s="43">
        <v>0</v>
      </c>
      <c r="AH24" s="49"/>
    </row>
    <row r="25" spans="1:34">
      <c r="A25" s="34" t="s">
        <v>254</v>
      </c>
      <c r="B25" s="30" t="s">
        <v>255</v>
      </c>
      <c r="C25" s="30" t="s">
        <v>524</v>
      </c>
      <c r="D25" s="43">
        <v>17478</v>
      </c>
      <c r="E25" s="43">
        <v>17246</v>
      </c>
      <c r="F25" s="43">
        <v>14006</v>
      </c>
      <c r="G25" s="43">
        <v>13816</v>
      </c>
      <c r="H25" s="43">
        <v>13618</v>
      </c>
      <c r="I25" s="43">
        <v>13408</v>
      </c>
      <c r="J25" s="43">
        <v>13207</v>
      </c>
      <c r="K25" s="43">
        <v>13002</v>
      </c>
      <c r="L25" s="43">
        <v>12788</v>
      </c>
      <c r="M25" s="43">
        <v>12574</v>
      </c>
      <c r="N25" s="43">
        <v>12969.082931999999</v>
      </c>
      <c r="O25" s="43">
        <v>12589.452563999999</v>
      </c>
      <c r="P25" s="43">
        <v>12343.769</v>
      </c>
      <c r="Q25" s="43">
        <v>12767.999</v>
      </c>
      <c r="R25" s="43">
        <v>12504.797</v>
      </c>
      <c r="S25" s="43">
        <v>12237.154</v>
      </c>
      <c r="T25" s="43">
        <v>11960.569</v>
      </c>
      <c r="U25" s="43">
        <v>12476.26</v>
      </c>
      <c r="V25" s="43">
        <v>12175.886</v>
      </c>
      <c r="W25" s="43">
        <v>11870.425999999999</v>
      </c>
      <c r="X25" s="43">
        <v>11557.657999999999</v>
      </c>
      <c r="Y25" s="43">
        <v>12280.630999999999</v>
      </c>
      <c r="Z25" s="43">
        <v>11929.856</v>
      </c>
      <c r="AA25" s="43">
        <v>11573.120999999999</v>
      </c>
      <c r="AB25" s="43">
        <v>11206.162</v>
      </c>
      <c r="AC25" s="43">
        <v>11526.673000000001</v>
      </c>
      <c r="AD25" s="43">
        <v>11122.746999999999</v>
      </c>
      <c r="AE25" s="43">
        <v>10712.355</v>
      </c>
      <c r="AF25" s="43">
        <v>10291.791999999999</v>
      </c>
      <c r="AG25" s="43">
        <v>9197.0859999999993</v>
      </c>
      <c r="AH25" s="49"/>
    </row>
    <row r="26" spans="1:34">
      <c r="A26" s="34" t="s">
        <v>269</v>
      </c>
      <c r="B26" s="30" t="s">
        <v>717</v>
      </c>
      <c r="C26" s="30" t="s">
        <v>718</v>
      </c>
      <c r="D26" s="43">
        <v>741</v>
      </c>
      <c r="E26" s="43">
        <v>7830</v>
      </c>
      <c r="F26" s="43">
        <v>4509</v>
      </c>
      <c r="G26" s="43">
        <v>2765</v>
      </c>
      <c r="H26" s="43">
        <v>3214</v>
      </c>
      <c r="I26" s="43">
        <v>6206</v>
      </c>
      <c r="J26" s="43">
        <v>8710</v>
      </c>
      <c r="K26" s="43">
        <v>0</v>
      </c>
      <c r="L26" s="43">
        <v>0</v>
      </c>
      <c r="M26" s="43">
        <v>0</v>
      </c>
      <c r="N26" s="43">
        <v>9.9999999999999995E-7</v>
      </c>
      <c r="O26" s="43">
        <v>9.9999999999999995E-7</v>
      </c>
      <c r="P26" s="43">
        <v>0</v>
      </c>
      <c r="Q26" s="43">
        <v>0</v>
      </c>
      <c r="R26" s="43">
        <v>0</v>
      </c>
      <c r="S26" s="43">
        <v>406.87099999999998</v>
      </c>
      <c r="T26" s="43">
        <v>556.20799999999997</v>
      </c>
      <c r="U26" s="43">
        <v>821.87900000000002</v>
      </c>
      <c r="V26" s="43">
        <v>600.01700000000005</v>
      </c>
      <c r="W26" s="43">
        <v>0</v>
      </c>
      <c r="X26" s="43">
        <v>737681.08299999998</v>
      </c>
      <c r="Y26" s="43">
        <v>723712</v>
      </c>
      <c r="Z26" s="43">
        <v>723434.87800000003</v>
      </c>
      <c r="AA26" s="43">
        <v>754819.80200000003</v>
      </c>
      <c r="AB26" s="43">
        <v>607183.93500000006</v>
      </c>
      <c r="AC26" s="43">
        <v>2348.3829999999998</v>
      </c>
      <c r="AD26" s="43">
        <v>2200.8620000000001</v>
      </c>
      <c r="AE26" s="43">
        <v>0</v>
      </c>
      <c r="AF26" s="43">
        <v>0</v>
      </c>
      <c r="AG26" s="43">
        <v>0</v>
      </c>
      <c r="AH26" s="49"/>
    </row>
    <row r="27" spans="1:34">
      <c r="A27" s="34" t="s">
        <v>287</v>
      </c>
      <c r="B27" s="30" t="s">
        <v>719</v>
      </c>
      <c r="C27" s="30" t="s">
        <v>720</v>
      </c>
      <c r="D27" s="43">
        <v>0</v>
      </c>
      <c r="E27" s="43">
        <v>0</v>
      </c>
      <c r="F27" s="43">
        <v>0</v>
      </c>
      <c r="G27" s="43">
        <v>0</v>
      </c>
      <c r="H27" s="43">
        <v>0</v>
      </c>
      <c r="I27" s="43">
        <v>0</v>
      </c>
      <c r="J27" s="43">
        <v>0</v>
      </c>
      <c r="K27" s="43">
        <v>0</v>
      </c>
      <c r="L27" s="43">
        <v>0</v>
      </c>
      <c r="M27" s="43">
        <v>0</v>
      </c>
      <c r="N27" s="43">
        <v>0</v>
      </c>
      <c r="O27" s="43">
        <v>0</v>
      </c>
      <c r="P27" s="43">
        <v>0</v>
      </c>
      <c r="Q27" s="43">
        <v>0</v>
      </c>
      <c r="R27" s="43">
        <v>0</v>
      </c>
      <c r="S27" s="43">
        <v>0</v>
      </c>
      <c r="T27" s="43">
        <v>0</v>
      </c>
      <c r="U27" s="43">
        <v>337112.91600000003</v>
      </c>
      <c r="V27" s="43">
        <v>361544.31</v>
      </c>
      <c r="W27" s="43">
        <v>277295.28499999997</v>
      </c>
      <c r="X27" s="43">
        <v>0</v>
      </c>
      <c r="Y27" s="43">
        <v>0</v>
      </c>
      <c r="Z27" s="43">
        <v>0</v>
      </c>
      <c r="AA27" s="43">
        <v>0</v>
      </c>
      <c r="AB27" s="43">
        <v>0</v>
      </c>
      <c r="AC27" s="43">
        <v>0</v>
      </c>
      <c r="AD27" s="43">
        <v>0</v>
      </c>
      <c r="AE27" s="43">
        <v>0</v>
      </c>
      <c r="AF27" s="43">
        <v>0</v>
      </c>
      <c r="AG27" s="43">
        <v>0</v>
      </c>
      <c r="AH27" s="49"/>
    </row>
    <row r="28" spans="1:34">
      <c r="A28" s="34" t="s">
        <v>272</v>
      </c>
      <c r="B28" s="30" t="s">
        <v>273</v>
      </c>
      <c r="C28" s="30" t="s">
        <v>274</v>
      </c>
      <c r="D28" s="43">
        <v>20855</v>
      </c>
      <c r="E28" s="43">
        <v>17140</v>
      </c>
      <c r="F28" s="43">
        <v>4726</v>
      </c>
      <c r="G28" s="43">
        <v>12250</v>
      </c>
      <c r="H28" s="43">
        <v>15130</v>
      </c>
      <c r="I28" s="43">
        <v>4944</v>
      </c>
      <c r="J28" s="43">
        <v>5326</v>
      </c>
      <c r="K28" s="43">
        <v>19291</v>
      </c>
      <c r="L28" s="43">
        <v>19028</v>
      </c>
      <c r="M28" s="43">
        <v>17481</v>
      </c>
      <c r="N28" s="43">
        <v>17291.262063999999</v>
      </c>
      <c r="O28" s="43">
        <v>23336.192724</v>
      </c>
      <c r="P28" s="43">
        <v>23040.205999999998</v>
      </c>
      <c r="Q28" s="43">
        <v>16971.378000000001</v>
      </c>
      <c r="R28" s="43">
        <v>3051.0439999999999</v>
      </c>
      <c r="S28" s="43">
        <v>6875.1270000000004</v>
      </c>
      <c r="T28" s="43">
        <v>7692.5870000000004</v>
      </c>
      <c r="U28" s="43">
        <v>2857.4949999999999</v>
      </c>
      <c r="V28" s="43">
        <v>2376.9430000000002</v>
      </c>
      <c r="W28" s="43">
        <v>13442.873</v>
      </c>
      <c r="X28" s="43">
        <v>6533.3549999999996</v>
      </c>
      <c r="Y28" s="43">
        <v>9935.9840000000004</v>
      </c>
      <c r="Z28" s="43">
        <v>9973.2250000000004</v>
      </c>
      <c r="AA28" s="43">
        <v>18351.623</v>
      </c>
      <c r="AB28" s="43">
        <v>18617.712</v>
      </c>
      <c r="AC28" s="43">
        <v>11787.313</v>
      </c>
      <c r="AD28" s="43">
        <v>17488.035</v>
      </c>
      <c r="AE28" s="43">
        <v>20119.297999999999</v>
      </c>
      <c r="AF28" s="43">
        <v>22450.202000000001</v>
      </c>
      <c r="AG28" s="43">
        <v>15654.859</v>
      </c>
      <c r="AH28" s="49"/>
    </row>
    <row r="29" spans="1:34">
      <c r="A29" s="34" t="s">
        <v>284</v>
      </c>
      <c r="B29" s="30" t="s">
        <v>532</v>
      </c>
      <c r="C29" s="30" t="s">
        <v>423</v>
      </c>
      <c r="D29" s="43">
        <v>4523713</v>
      </c>
      <c r="E29" s="43">
        <v>4409546</v>
      </c>
      <c r="F29" s="43">
        <v>4683712</v>
      </c>
      <c r="G29" s="43">
        <v>4419094</v>
      </c>
      <c r="H29" s="43">
        <v>5129134</v>
      </c>
      <c r="I29" s="43">
        <v>4727182</v>
      </c>
      <c r="J29" s="43">
        <v>5869383</v>
      </c>
      <c r="K29" s="43">
        <v>5456114</v>
      </c>
      <c r="L29" s="43">
        <v>5709547</v>
      </c>
      <c r="M29" s="43">
        <v>4596430</v>
      </c>
      <c r="N29" s="43">
        <v>4208559.073411</v>
      </c>
      <c r="O29" s="43">
        <v>4276842.8647539997</v>
      </c>
      <c r="P29" s="43">
        <v>3994094.5929999999</v>
      </c>
      <c r="Q29" s="43">
        <v>4090903.179</v>
      </c>
      <c r="R29" s="43">
        <v>4279313.2039999999</v>
      </c>
      <c r="S29" s="43">
        <v>4369514.7460000003</v>
      </c>
      <c r="T29" s="43">
        <v>4311295.09</v>
      </c>
      <c r="U29" s="43">
        <v>3805309.878</v>
      </c>
      <c r="V29" s="43">
        <v>3642330.432</v>
      </c>
      <c r="W29" s="43">
        <v>3487199.057</v>
      </c>
      <c r="X29" s="43">
        <v>3353256.8420000002</v>
      </c>
      <c r="Y29" s="43">
        <v>3486551.76</v>
      </c>
      <c r="Z29" s="43">
        <v>3533061.7310000001</v>
      </c>
      <c r="AA29" s="43">
        <v>3623356.4169999999</v>
      </c>
      <c r="AB29" s="43">
        <v>2553526.4130000002</v>
      </c>
      <c r="AC29" s="43">
        <v>2500189.1690000002</v>
      </c>
      <c r="AD29" s="43">
        <v>2472462.682</v>
      </c>
      <c r="AE29" s="43">
        <v>2408106.1140000001</v>
      </c>
      <c r="AF29" s="43">
        <v>2393309.7059999998</v>
      </c>
      <c r="AG29" s="43">
        <v>1271839.227</v>
      </c>
      <c r="AH29" s="49"/>
    </row>
    <row r="30" spans="1:34">
      <c r="A30" s="34" t="s">
        <v>536</v>
      </c>
      <c r="B30" s="30" t="s">
        <v>721</v>
      </c>
      <c r="C30" s="30" t="s">
        <v>722</v>
      </c>
      <c r="D30" s="43">
        <v>0</v>
      </c>
      <c r="E30" s="43">
        <v>0</v>
      </c>
      <c r="F30" s="43">
        <v>0</v>
      </c>
      <c r="G30" s="43">
        <v>0</v>
      </c>
      <c r="H30" s="43">
        <v>0</v>
      </c>
      <c r="I30" s="43">
        <v>0</v>
      </c>
      <c r="J30" s="43">
        <v>0</v>
      </c>
      <c r="K30" s="43">
        <v>0</v>
      </c>
      <c r="L30" s="43">
        <v>0</v>
      </c>
      <c r="M30" s="43">
        <v>0</v>
      </c>
      <c r="N30" s="43">
        <v>460017.35975599999</v>
      </c>
      <c r="O30" s="43">
        <v>460066.00656200002</v>
      </c>
      <c r="P30" s="43">
        <v>459901.61</v>
      </c>
      <c r="Q30" s="43">
        <v>459845.35200000001</v>
      </c>
      <c r="R30" s="43">
        <v>459899.62199999997</v>
      </c>
      <c r="S30" s="43">
        <v>459955.12900000002</v>
      </c>
      <c r="T30" s="43">
        <v>459788.31199999998</v>
      </c>
      <c r="U30" s="43">
        <v>459729.55</v>
      </c>
      <c r="V30" s="43">
        <v>459781.23300000001</v>
      </c>
      <c r="W30" s="43">
        <v>459834.09299999999</v>
      </c>
      <c r="X30" s="43">
        <v>459776.38</v>
      </c>
      <c r="Y30" s="43">
        <v>459717.38099999999</v>
      </c>
      <c r="Z30" s="43">
        <v>459768.81800000003</v>
      </c>
      <c r="AA30" s="43">
        <v>459821.42599999998</v>
      </c>
      <c r="AB30" s="43">
        <v>459652.31400000001</v>
      </c>
      <c r="AC30" s="43">
        <v>459591.16700000002</v>
      </c>
      <c r="AD30" s="43">
        <v>523164.554</v>
      </c>
      <c r="AE30" s="43">
        <v>522504.40899999999</v>
      </c>
      <c r="AF30" s="43">
        <v>521534.98599999998</v>
      </c>
      <c r="AG30" s="43">
        <v>520728.51</v>
      </c>
      <c r="AH30" s="49"/>
    </row>
    <row r="31" spans="1:34">
      <c r="B31" s="73" t="s">
        <v>723</v>
      </c>
      <c r="C31" s="73" t="s">
        <v>292</v>
      </c>
      <c r="D31" s="79">
        <v>5947959</v>
      </c>
      <c r="E31" s="79">
        <v>5763088</v>
      </c>
      <c r="F31" s="79">
        <v>5961195</v>
      </c>
      <c r="G31" s="79">
        <v>5605931</v>
      </c>
      <c r="H31" s="79">
        <v>6866996</v>
      </c>
      <c r="I31" s="79">
        <v>6217578</v>
      </c>
      <c r="J31" s="79">
        <v>7148939</v>
      </c>
      <c r="K31" s="79">
        <v>6368983</v>
      </c>
      <c r="L31" s="79">
        <v>6923436</v>
      </c>
      <c r="M31" s="79">
        <v>5772486</v>
      </c>
      <c r="N31" s="79">
        <v>5755798.6634870004</v>
      </c>
      <c r="O31" s="79">
        <v>5836391.2015800001</v>
      </c>
      <c r="P31" s="79">
        <v>6203836.0949999997</v>
      </c>
      <c r="Q31" s="79">
        <v>6293784.9419999998</v>
      </c>
      <c r="R31" s="79">
        <v>6390789.0720000006</v>
      </c>
      <c r="S31" s="79">
        <v>6319742.9950000001</v>
      </c>
      <c r="T31" s="79">
        <v>7009159.9359999998</v>
      </c>
      <c r="U31" s="79">
        <v>6486455.1560000004</v>
      </c>
      <c r="V31" s="79">
        <v>6626267.4790000003</v>
      </c>
      <c r="W31" s="79">
        <v>7615591.7250000015</v>
      </c>
      <c r="X31" s="79">
        <v>8390319.0720000006</v>
      </c>
      <c r="Y31" s="79">
        <v>9765218.0599999987</v>
      </c>
      <c r="Z31" s="79">
        <v>9687391.1970000006</v>
      </c>
      <c r="AA31" s="79">
        <v>9532478.6440000013</v>
      </c>
      <c r="AB31" s="79">
        <v>9650383.1559999976</v>
      </c>
      <c r="AC31" s="79">
        <v>8393556.1319999993</v>
      </c>
      <c r="AD31" s="79">
        <v>8241694.2889999989</v>
      </c>
      <c r="AE31" s="79">
        <v>8033946.3610000005</v>
      </c>
      <c r="AF31" s="79">
        <v>8753558.9670000002</v>
      </c>
      <c r="AG31" s="79">
        <v>8298474.9899999993</v>
      </c>
      <c r="AH31" s="49"/>
    </row>
    <row r="32" spans="1:34">
      <c r="A32" s="34" t="s">
        <v>293</v>
      </c>
      <c r="B32" s="73" t="s">
        <v>294</v>
      </c>
      <c r="C32" s="73" t="s">
        <v>295</v>
      </c>
      <c r="D32" s="79">
        <v>23443238.980882</v>
      </c>
      <c r="E32" s="79">
        <v>23579741.980882</v>
      </c>
      <c r="F32" s="79">
        <v>24065299.980882</v>
      </c>
      <c r="G32" s="79">
        <v>23544139</v>
      </c>
      <c r="H32" s="79">
        <v>24402574.892049</v>
      </c>
      <c r="I32" s="79">
        <v>24165171.980882</v>
      </c>
      <c r="J32" s="79">
        <v>24624425.980882</v>
      </c>
      <c r="K32" s="79">
        <v>24110978</v>
      </c>
      <c r="L32" s="79">
        <v>24549155</v>
      </c>
      <c r="M32" s="79">
        <v>24729669</v>
      </c>
      <c r="N32" s="79">
        <v>24538324.753169</v>
      </c>
      <c r="O32" s="79">
        <v>24746964.288438302</v>
      </c>
      <c r="P32" s="79">
        <v>25282008.030999999</v>
      </c>
      <c r="Q32" s="79">
        <v>25453486.357000001</v>
      </c>
      <c r="R32" s="79">
        <v>26134184.653999999</v>
      </c>
      <c r="S32" s="79">
        <v>27702089.416999999</v>
      </c>
      <c r="T32" s="79">
        <v>28680280.469999999</v>
      </c>
      <c r="U32" s="79">
        <v>27172753.206999999</v>
      </c>
      <c r="V32" s="79">
        <v>25964653.374000002</v>
      </c>
      <c r="W32" s="79">
        <v>25685848.916000001</v>
      </c>
      <c r="X32" s="79">
        <v>23036636.263999999</v>
      </c>
      <c r="Y32" s="79">
        <v>22742161.971000001</v>
      </c>
      <c r="Z32" s="79">
        <v>23134149.149</v>
      </c>
      <c r="AA32" s="79">
        <v>21432212.193999998</v>
      </c>
      <c r="AB32" s="79">
        <v>21769586.202</v>
      </c>
      <c r="AC32" s="79">
        <v>22304603.973000001</v>
      </c>
      <c r="AD32" s="79">
        <v>16416837.280999999</v>
      </c>
      <c r="AE32" s="79">
        <v>15554618.414999999</v>
      </c>
      <c r="AF32" s="79">
        <v>15689869.321</v>
      </c>
      <c r="AG32" s="79">
        <v>15615920.342</v>
      </c>
      <c r="AH32" s="49"/>
    </row>
    <row r="33" spans="2:34">
      <c r="B33" s="73" t="s">
        <v>443</v>
      </c>
      <c r="C33" s="73" t="s">
        <v>724</v>
      </c>
      <c r="D33" s="79">
        <v>29391197.980882</v>
      </c>
      <c r="E33" s="79">
        <v>29342829.980882</v>
      </c>
      <c r="F33" s="79">
        <v>30026494.980882</v>
      </c>
      <c r="G33" s="79">
        <v>29150070</v>
      </c>
      <c r="H33" s="79">
        <v>31269570.892049</v>
      </c>
      <c r="I33" s="79">
        <v>30382749.980882</v>
      </c>
      <c r="J33" s="79">
        <v>31773364.980882</v>
      </c>
      <c r="K33" s="79">
        <v>30479961</v>
      </c>
      <c r="L33" s="79">
        <v>31472591</v>
      </c>
      <c r="M33" s="79">
        <v>30502155</v>
      </c>
      <c r="N33" s="79">
        <v>30294123.416656002</v>
      </c>
      <c r="O33" s="79">
        <v>30583355.490018301</v>
      </c>
      <c r="P33" s="79">
        <v>31485844.125999998</v>
      </c>
      <c r="Q33" s="79">
        <v>31747271.299000002</v>
      </c>
      <c r="R33" s="79">
        <v>32524973.726</v>
      </c>
      <c r="S33" s="79">
        <v>34021832.412</v>
      </c>
      <c r="T33" s="79">
        <v>35689440.405999996</v>
      </c>
      <c r="U33" s="79">
        <v>33659208.362999998</v>
      </c>
      <c r="V33" s="79">
        <v>32590920.853</v>
      </c>
      <c r="W33" s="79">
        <v>33301440.641000003</v>
      </c>
      <c r="X33" s="79">
        <v>31426955.335999999</v>
      </c>
      <c r="Y33" s="79">
        <v>32507380.030999999</v>
      </c>
      <c r="Z33" s="79">
        <v>32821540.346000001</v>
      </c>
      <c r="AA33" s="79">
        <v>30964690.838</v>
      </c>
      <c r="AB33" s="79">
        <v>31419969.357999995</v>
      </c>
      <c r="AC33" s="79">
        <v>30698160.105</v>
      </c>
      <c r="AD33" s="79">
        <v>24658531.57</v>
      </c>
      <c r="AE33" s="79">
        <v>23588564.776000001</v>
      </c>
      <c r="AF33" s="79">
        <v>24443428.288000003</v>
      </c>
      <c r="AG33" s="79">
        <v>23914395.331999999</v>
      </c>
      <c r="AH33" s="49"/>
    </row>
    <row r="34" spans="2:34" s="34" customFormat="1">
      <c r="C34" s="78" t="s">
        <v>75</v>
      </c>
      <c r="D34" s="78">
        <v>0</v>
      </c>
      <c r="E34" s="78">
        <v>2</v>
      </c>
      <c r="F34" s="78">
        <v>0</v>
      </c>
      <c r="G34" s="78">
        <v>-2</v>
      </c>
      <c r="H34" s="78">
        <v>-1.9</v>
      </c>
      <c r="I34" s="78">
        <v>0</v>
      </c>
      <c r="J34" s="78">
        <v>0</v>
      </c>
      <c r="K34" s="78">
        <v>0</v>
      </c>
      <c r="L34" s="78">
        <v>0</v>
      </c>
      <c r="M34" s="78">
        <v>0</v>
      </c>
      <c r="N34" s="78">
        <v>0</v>
      </c>
      <c r="O34" s="78">
        <v>0</v>
      </c>
      <c r="P34" s="78">
        <v>0</v>
      </c>
      <c r="Q34" s="78">
        <v>0</v>
      </c>
      <c r="R34" s="78">
        <v>0</v>
      </c>
      <c r="S34" s="78">
        <v>0</v>
      </c>
      <c r="T34" s="78">
        <v>0</v>
      </c>
      <c r="U34" s="78">
        <v>0</v>
      </c>
      <c r="V34" s="78">
        <v>0</v>
      </c>
      <c r="W34" s="78">
        <v>0</v>
      </c>
      <c r="X34" s="78">
        <v>0</v>
      </c>
      <c r="Y34" s="78">
        <v>0</v>
      </c>
      <c r="Z34" s="78">
        <v>0</v>
      </c>
      <c r="AA34" s="78">
        <v>0</v>
      </c>
      <c r="AB34" s="78">
        <v>0</v>
      </c>
      <c r="AC34" s="78">
        <v>0</v>
      </c>
      <c r="AD34" s="78">
        <v>0</v>
      </c>
      <c r="AE34" s="78">
        <v>0</v>
      </c>
      <c r="AF34" s="78">
        <v>0</v>
      </c>
      <c r="AG34" s="78">
        <v>0</v>
      </c>
    </row>
  </sheetData>
  <pageMargins left="0.7" right="0.7" top="0.75" bottom="0.75" header="0.3" footer="0.3"/>
  <pageSetup orientation="portrait" verticalDpi="599"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5219B-444F-4B6B-B4FD-502E2DB9AA5D}">
  <sheetPr codeName="Hoja14">
    <tabColor theme="2" tint="-0.499984740745262"/>
  </sheetPr>
  <dimension ref="B2:AG19"/>
  <sheetViews>
    <sheetView zoomScale="115" zoomScaleNormal="115" workbookViewId="0">
      <pane xSplit="3" ySplit="5" topLeftCell="Z6" activePane="bottomRight" state="frozen"/>
      <selection pane="bottomRight" activeCell="AE23" sqref="AE23"/>
      <selection pane="bottomLeft" activeCell="AK4" sqref="AK4:AL4"/>
      <selection pane="topRight" activeCell="AK4" sqref="AK4:AL4"/>
    </sheetView>
  </sheetViews>
  <sheetFormatPr defaultColWidth="11.5" defaultRowHeight="14.1"/>
  <cols>
    <col min="1" max="1" width="11.5" style="64"/>
    <col min="2" max="2" width="3.625" style="64" customWidth="1"/>
    <col min="3" max="3" width="30.625" style="64" customWidth="1"/>
    <col min="4" max="25" width="11.875" style="64" customWidth="1"/>
    <col min="26" max="26" width="12.875" style="64" bestFit="1" customWidth="1"/>
    <col min="27" max="27" width="12.875" style="64" customWidth="1"/>
    <col min="28" max="16384" width="11.5" style="64"/>
  </cols>
  <sheetData>
    <row r="2" spans="2:33">
      <c r="C2" s="121" t="s">
        <v>504</v>
      </c>
      <c r="K2" s="65"/>
    </row>
    <row r="3" spans="2:33">
      <c r="C3" s="121" t="s">
        <v>725</v>
      </c>
    </row>
    <row r="4" spans="2:33">
      <c r="D4" s="66"/>
      <c r="E4" s="66"/>
      <c r="F4" s="66"/>
      <c r="G4" s="66"/>
      <c r="H4" s="66"/>
    </row>
    <row r="5" spans="2:33">
      <c r="B5" s="107"/>
      <c r="C5" s="107" t="s">
        <v>726</v>
      </c>
      <c r="D5" s="107" t="s">
        <v>727</v>
      </c>
      <c r="E5" s="107" t="s">
        <v>728</v>
      </c>
      <c r="F5" s="107" t="s">
        <v>729</v>
      </c>
      <c r="G5" s="107" t="s">
        <v>730</v>
      </c>
      <c r="H5" s="107" t="s">
        <v>731</v>
      </c>
      <c r="I5" s="107" t="s">
        <v>732</v>
      </c>
      <c r="J5" s="107" t="s">
        <v>733</v>
      </c>
      <c r="K5" s="107" t="s">
        <v>734</v>
      </c>
      <c r="L5" s="107" t="s">
        <v>735</v>
      </c>
      <c r="M5" s="107" t="s">
        <v>736</v>
      </c>
      <c r="N5" s="107" t="s">
        <v>737</v>
      </c>
      <c r="O5" s="107" t="s">
        <v>738</v>
      </c>
      <c r="P5" s="107" t="s">
        <v>739</v>
      </c>
      <c r="Q5" s="107" t="s">
        <v>740</v>
      </c>
      <c r="R5" s="107" t="s">
        <v>741</v>
      </c>
      <c r="S5" s="107" t="s">
        <v>742</v>
      </c>
      <c r="T5" s="107" t="s">
        <v>743</v>
      </c>
      <c r="U5" s="107" t="s">
        <v>744</v>
      </c>
      <c r="V5" s="107" t="s">
        <v>745</v>
      </c>
      <c r="W5" s="107" t="s">
        <v>746</v>
      </c>
      <c r="X5" s="107" t="s">
        <v>747</v>
      </c>
      <c r="Y5" s="107" t="s">
        <v>748</v>
      </c>
      <c r="Z5" s="107" t="s">
        <v>749</v>
      </c>
      <c r="AA5" s="107" t="s">
        <v>750</v>
      </c>
      <c r="AB5" s="107" t="s">
        <v>751</v>
      </c>
      <c r="AC5" s="107" t="s">
        <v>752</v>
      </c>
      <c r="AD5" s="107" t="s">
        <v>753</v>
      </c>
      <c r="AE5" s="107" t="s">
        <v>754</v>
      </c>
      <c r="AF5" s="107" t="s">
        <v>755</v>
      </c>
      <c r="AG5" s="107" t="s">
        <v>756</v>
      </c>
    </row>
    <row r="6" spans="2:33" ht="21.6" customHeight="1">
      <c r="B6" s="163" t="s">
        <v>757</v>
      </c>
      <c r="C6" s="143" t="s">
        <v>758</v>
      </c>
      <c r="D6" s="67">
        <v>235098823</v>
      </c>
      <c r="E6" s="67">
        <v>235098823</v>
      </c>
      <c r="F6" s="67">
        <v>235098823</v>
      </c>
      <c r="G6" s="67">
        <v>235098823</v>
      </c>
      <c r="H6" s="67">
        <v>235098823</v>
      </c>
      <c r="I6" s="67">
        <v>235098823</v>
      </c>
      <c r="J6" s="67">
        <v>235291175</v>
      </c>
      <c r="K6" s="67">
        <v>235565920</v>
      </c>
      <c r="L6" s="67">
        <v>235565920</v>
      </c>
      <c r="M6" s="67">
        <v>235565920</v>
      </c>
      <c r="N6" s="67">
        <v>235565920</v>
      </c>
      <c r="O6" s="67">
        <v>235565920</v>
      </c>
      <c r="P6" s="67">
        <v>235565920</v>
      </c>
      <c r="Q6" s="67">
        <v>235565920</v>
      </c>
      <c r="R6" s="67">
        <v>235565920</v>
      </c>
      <c r="S6" s="67">
        <v>235565920</v>
      </c>
      <c r="T6" s="67">
        <v>235565920</v>
      </c>
      <c r="U6" s="67">
        <v>235565920</v>
      </c>
      <c r="V6" s="67">
        <v>235565920</v>
      </c>
      <c r="W6" s="67">
        <v>235565920</v>
      </c>
      <c r="X6" s="67">
        <v>235565920</v>
      </c>
      <c r="Y6" s="67">
        <v>235565920</v>
      </c>
      <c r="Z6" s="142">
        <v>235565920</v>
      </c>
      <c r="AA6" s="142">
        <v>235565920</v>
      </c>
      <c r="AB6" s="142">
        <v>235565920</v>
      </c>
      <c r="AC6" s="142">
        <v>235565920</v>
      </c>
      <c r="AD6" s="142">
        <v>235565920</v>
      </c>
      <c r="AE6" s="142">
        <v>235565920</v>
      </c>
      <c r="AF6" s="142">
        <v>235565920</v>
      </c>
      <c r="AG6" s="142">
        <v>235565920</v>
      </c>
    </row>
    <row r="7" spans="2:33" ht="21.6" customHeight="1">
      <c r="B7" s="163"/>
      <c r="C7" s="143" t="s">
        <v>87</v>
      </c>
      <c r="D7" s="67">
        <v>2186721</v>
      </c>
      <c r="E7" s="67">
        <v>2186721</v>
      </c>
      <c r="F7" s="67">
        <v>2186721</v>
      </c>
      <c r="G7" s="67">
        <v>2186721</v>
      </c>
      <c r="H7" s="67">
        <v>2186721</v>
      </c>
      <c r="I7" s="67">
        <v>2186721</v>
      </c>
      <c r="J7" s="67">
        <v>2186721</v>
      </c>
      <c r="K7" s="67">
        <v>2186721</v>
      </c>
      <c r="L7" s="67">
        <v>2186721</v>
      </c>
      <c r="M7" s="67">
        <v>2186721</v>
      </c>
      <c r="N7" s="67">
        <v>2186721</v>
      </c>
      <c r="O7" s="67">
        <v>2186721</v>
      </c>
      <c r="P7" s="67">
        <v>2186721</v>
      </c>
      <c r="Q7" s="67">
        <v>2186721</v>
      </c>
      <c r="R7" s="67">
        <v>2186721</v>
      </c>
      <c r="S7" s="67">
        <v>2186721</v>
      </c>
      <c r="T7" s="67">
        <v>2186721</v>
      </c>
      <c r="U7" s="67">
        <v>2186721</v>
      </c>
      <c r="V7" s="67">
        <v>2186721</v>
      </c>
      <c r="W7" s="67">
        <v>2441650</v>
      </c>
      <c r="X7" s="67">
        <v>2441650</v>
      </c>
      <c r="Y7" s="67">
        <v>2441650</v>
      </c>
      <c r="Z7" s="142">
        <v>2441650</v>
      </c>
      <c r="AA7" s="146">
        <v>2441650</v>
      </c>
      <c r="AB7" s="146">
        <v>2441650</v>
      </c>
      <c r="AC7" s="146">
        <v>2441650</v>
      </c>
      <c r="AD7" s="146">
        <v>2441650</v>
      </c>
      <c r="AE7" s="146">
        <v>2441650</v>
      </c>
      <c r="AF7" s="146">
        <v>2441650</v>
      </c>
      <c r="AG7" s="146">
        <v>2441650</v>
      </c>
    </row>
    <row r="8" spans="2:33" ht="21.6" customHeight="1">
      <c r="B8" s="163"/>
      <c r="C8" s="143" t="s">
        <v>759</v>
      </c>
      <c r="D8" s="67">
        <v>80959</v>
      </c>
      <c r="E8" s="67">
        <v>80959</v>
      </c>
      <c r="F8" s="67">
        <v>80959</v>
      </c>
      <c r="G8" s="67">
        <v>80959</v>
      </c>
      <c r="H8" s="67">
        <v>80959</v>
      </c>
      <c r="I8" s="67">
        <v>80959</v>
      </c>
      <c r="J8" s="67">
        <v>80959</v>
      </c>
      <c r="K8" s="67">
        <v>80959</v>
      </c>
      <c r="L8" s="67">
        <v>80959</v>
      </c>
      <c r="M8" s="67">
        <v>80959</v>
      </c>
      <c r="N8" s="67">
        <v>80959</v>
      </c>
      <c r="O8" s="67">
        <v>80959</v>
      </c>
      <c r="P8" s="67">
        <v>80959</v>
      </c>
      <c r="Q8" s="67">
        <v>80959</v>
      </c>
      <c r="R8" s="67">
        <v>80959</v>
      </c>
      <c r="S8" s="67">
        <v>80959</v>
      </c>
      <c r="T8" s="67">
        <v>80959</v>
      </c>
      <c r="U8" s="67">
        <v>80959</v>
      </c>
      <c r="V8" s="67">
        <v>80959</v>
      </c>
      <c r="W8" s="67">
        <v>80959</v>
      </c>
      <c r="X8" s="67">
        <v>80959</v>
      </c>
      <c r="Y8" s="67">
        <v>80959</v>
      </c>
      <c r="Z8" s="142">
        <v>80959</v>
      </c>
      <c r="AA8" s="142">
        <v>80959</v>
      </c>
      <c r="AB8" s="142">
        <v>80959</v>
      </c>
      <c r="AC8" s="142">
        <v>80959</v>
      </c>
      <c r="AD8" s="142">
        <v>80959</v>
      </c>
      <c r="AE8" s="142">
        <v>80959</v>
      </c>
      <c r="AF8" s="142">
        <v>80959</v>
      </c>
      <c r="AG8" s="142">
        <v>80959</v>
      </c>
    </row>
    <row r="9" spans="2:33" ht="21.6" customHeight="1">
      <c r="B9" s="164" t="s">
        <v>760</v>
      </c>
      <c r="C9" s="143" t="s">
        <v>761</v>
      </c>
      <c r="D9" s="67">
        <v>161807155</v>
      </c>
      <c r="E9" s="67">
        <v>161807155</v>
      </c>
      <c r="F9" s="67">
        <v>161807155</v>
      </c>
      <c r="G9" s="67">
        <v>161807155</v>
      </c>
      <c r="H9" s="67">
        <v>161948089</v>
      </c>
      <c r="I9" s="67">
        <v>162352926</v>
      </c>
      <c r="J9" s="67">
        <v>162656194</v>
      </c>
      <c r="K9" s="67">
        <v>163005625</v>
      </c>
      <c r="L9" s="67">
        <v>163005625</v>
      </c>
      <c r="M9" s="67">
        <v>163005625</v>
      </c>
      <c r="N9" s="67">
        <v>163005625</v>
      </c>
      <c r="O9" s="67">
        <v>163005625</v>
      </c>
      <c r="P9" s="67">
        <v>163005625</v>
      </c>
      <c r="Q9" s="67">
        <v>163005625</v>
      </c>
      <c r="R9" s="67">
        <v>163005625</v>
      </c>
      <c r="S9" s="67">
        <v>163005625</v>
      </c>
      <c r="T9" s="67">
        <v>163005625</v>
      </c>
      <c r="U9" s="67">
        <v>163005625</v>
      </c>
      <c r="V9" s="67">
        <v>163005625</v>
      </c>
      <c r="W9" s="67">
        <v>163005625</v>
      </c>
      <c r="X9" s="67">
        <v>0</v>
      </c>
      <c r="Y9" s="67">
        <v>0</v>
      </c>
      <c r="Z9" s="142">
        <v>0</v>
      </c>
      <c r="AA9" s="142">
        <v>0</v>
      </c>
      <c r="AB9" s="142">
        <v>0</v>
      </c>
      <c r="AC9" s="142">
        <v>0</v>
      </c>
      <c r="AD9" s="142">
        <v>0</v>
      </c>
      <c r="AE9" s="142">
        <v>0</v>
      </c>
      <c r="AF9" s="142">
        <v>0</v>
      </c>
      <c r="AG9" s="142">
        <v>0</v>
      </c>
    </row>
    <row r="10" spans="2:33" ht="21.6" customHeight="1">
      <c r="B10" s="164"/>
      <c r="C10" s="143" t="s">
        <v>762</v>
      </c>
      <c r="D10" s="67">
        <v>0</v>
      </c>
      <c r="E10" s="67">
        <v>0</v>
      </c>
      <c r="F10" s="67">
        <v>0</v>
      </c>
      <c r="G10" s="67">
        <v>0</v>
      </c>
      <c r="H10" s="67">
        <v>0</v>
      </c>
      <c r="I10" s="67">
        <v>0</v>
      </c>
      <c r="J10" s="67">
        <v>0</v>
      </c>
      <c r="K10" s="67">
        <v>0</v>
      </c>
      <c r="L10" s="67">
        <v>0</v>
      </c>
      <c r="M10" s="67">
        <v>0</v>
      </c>
      <c r="N10" s="67">
        <v>0</v>
      </c>
      <c r="O10" s="67">
        <v>0</v>
      </c>
      <c r="P10" s="67">
        <v>0</v>
      </c>
      <c r="Q10" s="67">
        <v>0</v>
      </c>
      <c r="R10" s="67">
        <v>0</v>
      </c>
      <c r="S10" s="67">
        <v>0</v>
      </c>
      <c r="T10" s="67">
        <v>0</v>
      </c>
      <c r="U10" s="67">
        <v>0</v>
      </c>
      <c r="V10" s="67">
        <v>0</v>
      </c>
      <c r="W10" s="67">
        <v>163005625</v>
      </c>
      <c r="X10" s="67">
        <v>216804560</v>
      </c>
      <c r="Y10" s="67">
        <v>274589558</v>
      </c>
      <c r="Z10" s="142">
        <v>274589558</v>
      </c>
      <c r="AA10" s="142">
        <v>0</v>
      </c>
      <c r="AB10" s="142">
        <v>0</v>
      </c>
      <c r="AC10" s="142">
        <v>0</v>
      </c>
      <c r="AD10" s="142">
        <v>0</v>
      </c>
      <c r="AE10" s="142">
        <v>0</v>
      </c>
      <c r="AF10" s="142">
        <v>0</v>
      </c>
      <c r="AG10" s="142">
        <v>0</v>
      </c>
    </row>
    <row r="11" spans="2:33" ht="21.6" customHeight="1">
      <c r="B11" s="164"/>
      <c r="C11" s="143" t="s">
        <v>763</v>
      </c>
      <c r="D11" s="67">
        <v>229295179</v>
      </c>
      <c r="E11" s="67">
        <v>229295179</v>
      </c>
      <c r="F11" s="67">
        <v>229295179</v>
      </c>
      <c r="G11" s="67">
        <v>229295179</v>
      </c>
      <c r="H11" s="67">
        <v>229295179</v>
      </c>
      <c r="I11" s="67">
        <v>229295179</v>
      </c>
      <c r="J11" s="67">
        <v>229295179</v>
      </c>
      <c r="K11" s="67">
        <v>229295179</v>
      </c>
      <c r="L11" s="67">
        <v>229295179</v>
      </c>
      <c r="M11" s="67">
        <v>236465932</v>
      </c>
      <c r="N11" s="67">
        <v>236287975</v>
      </c>
      <c r="O11" s="67">
        <v>234285682</v>
      </c>
      <c r="P11" s="67">
        <v>236465932</v>
      </c>
      <c r="Q11" s="67">
        <v>236465932</v>
      </c>
      <c r="R11" s="67">
        <v>236465932</v>
      </c>
      <c r="S11" s="67">
        <v>236465932</v>
      </c>
      <c r="T11" s="67">
        <v>236465932</v>
      </c>
      <c r="U11" s="67">
        <v>236465932</v>
      </c>
      <c r="V11" s="67">
        <v>236465932</v>
      </c>
      <c r="W11" s="67">
        <v>236465932</v>
      </c>
      <c r="X11" s="67">
        <v>236465932</v>
      </c>
      <c r="Y11" s="67">
        <v>236465932</v>
      </c>
      <c r="Z11" s="142">
        <v>236465932</v>
      </c>
      <c r="AA11" s="49">
        <v>285834388</v>
      </c>
      <c r="AB11" s="49">
        <v>285834388</v>
      </c>
      <c r="AC11" s="49">
        <v>285834388</v>
      </c>
      <c r="AD11" s="49"/>
      <c r="AE11" s="49"/>
      <c r="AF11" s="49"/>
      <c r="AG11" s="49"/>
    </row>
    <row r="12" spans="2:33">
      <c r="C12" s="143"/>
    </row>
    <row r="13" spans="2:33">
      <c r="C13" s="143"/>
    </row>
    <row r="14" spans="2:33">
      <c r="C14" s="143" t="s">
        <v>764</v>
      </c>
      <c r="D14" s="141">
        <v>0.83577249258238551</v>
      </c>
      <c r="E14" s="141">
        <v>0.83577249258238551</v>
      </c>
      <c r="F14" s="141">
        <v>0.83577249258238551</v>
      </c>
      <c r="G14" s="141">
        <v>0.83577249258238551</v>
      </c>
      <c r="H14" s="141">
        <v>0.83577249258238551</v>
      </c>
      <c r="I14" s="141">
        <v>0.83577249258238551</v>
      </c>
      <c r="J14" s="141">
        <v>0.83577249258238551</v>
      </c>
      <c r="K14" s="141">
        <v>0.83577249258238551</v>
      </c>
      <c r="L14" s="141">
        <v>0.83577249258238551</v>
      </c>
      <c r="M14" s="141">
        <v>0.83577249258238551</v>
      </c>
      <c r="N14" s="141">
        <v>0.83577249258238551</v>
      </c>
      <c r="O14" s="141">
        <v>0.83577249258238551</v>
      </c>
      <c r="P14" s="141">
        <v>0.83577249258238551</v>
      </c>
      <c r="Q14" s="141">
        <v>0.83577249258238551</v>
      </c>
      <c r="R14" s="141">
        <v>0.83577249258238551</v>
      </c>
      <c r="S14" s="141">
        <v>0.83577249258238551</v>
      </c>
      <c r="T14" s="141">
        <v>0.83577249258238551</v>
      </c>
      <c r="U14" s="141">
        <v>0.83577249258238551</v>
      </c>
      <c r="V14" s="141">
        <v>0.83577249258238551</v>
      </c>
      <c r="W14" s="141">
        <v>0.83577249258238551</v>
      </c>
      <c r="X14" s="141">
        <v>0.93317249258238499</v>
      </c>
      <c r="Y14" s="141">
        <v>0.93317249258238499</v>
      </c>
      <c r="Z14" s="141">
        <v>0.93317249258238499</v>
      </c>
      <c r="AA14" s="141">
        <v>0.93317249258238499</v>
      </c>
      <c r="AB14" s="141">
        <v>0.93317249258238499</v>
      </c>
      <c r="AC14" s="141">
        <v>0.93317249258238499</v>
      </c>
      <c r="AD14" s="141">
        <v>0.93317249258238499</v>
      </c>
      <c r="AE14" s="141">
        <v>0.93317249258238499</v>
      </c>
      <c r="AF14" s="141">
        <v>0.93317249258238499</v>
      </c>
      <c r="AG14" s="141">
        <v>0.93317249258238499</v>
      </c>
    </row>
    <row r="15" spans="2:33">
      <c r="C15" s="143" t="s">
        <v>765</v>
      </c>
      <c r="D15" s="141">
        <v>0.81129925509872303</v>
      </c>
      <c r="E15" s="141">
        <v>0.81129925509872303</v>
      </c>
      <c r="F15" s="141">
        <v>0.81129925509872303</v>
      </c>
      <c r="G15" s="141">
        <v>0.81129925509872303</v>
      </c>
      <c r="H15" s="141">
        <v>0.81129925509872303</v>
      </c>
      <c r="I15" s="141">
        <v>0.81129925509872303</v>
      </c>
      <c r="J15" s="141">
        <v>0.81129925509872303</v>
      </c>
      <c r="K15" s="141">
        <v>0.81129925509872303</v>
      </c>
      <c r="L15" s="141">
        <v>0.81129925509872303</v>
      </c>
      <c r="M15" s="141">
        <v>0.81129925509872303</v>
      </c>
      <c r="N15" s="141">
        <v>0.81129925509872303</v>
      </c>
      <c r="O15" s="141">
        <v>0.81129925509872303</v>
      </c>
      <c r="P15" s="141">
        <v>0.81129925509872303</v>
      </c>
      <c r="Q15" s="141">
        <v>0.81129925509872303</v>
      </c>
      <c r="R15" s="141">
        <v>0.81129925509872303</v>
      </c>
      <c r="S15" s="141">
        <v>0.81129925509872303</v>
      </c>
      <c r="T15" s="141">
        <v>0.81129925509872303</v>
      </c>
      <c r="U15" s="141">
        <v>0.81129925509872303</v>
      </c>
      <c r="V15" s="141">
        <v>0.81129925509872303</v>
      </c>
      <c r="W15" s="141">
        <v>0.81129925509872303</v>
      </c>
      <c r="X15" s="141">
        <v>0.81129925509872303</v>
      </c>
      <c r="Y15" s="141">
        <v>0.81129925509872303</v>
      </c>
      <c r="Z15" s="141">
        <v>0.81129925509872303</v>
      </c>
      <c r="AA15" s="141">
        <v>0.81129925509872303</v>
      </c>
      <c r="AB15" s="141">
        <v>0.81129925509872303</v>
      </c>
      <c r="AC15" s="141">
        <v>0.81129925509872303</v>
      </c>
      <c r="AD15" s="141">
        <v>0.81129925509872303</v>
      </c>
      <c r="AE15" s="141">
        <v>0.81129925509872303</v>
      </c>
      <c r="AF15" s="141">
        <v>0.81129925509872303</v>
      </c>
      <c r="AG15" s="141">
        <v>0.81129925509872303</v>
      </c>
    </row>
    <row r="16" spans="2:33">
      <c r="C16" s="143"/>
      <c r="AD16" s="28"/>
      <c r="AE16" s="28"/>
      <c r="AF16" s="28"/>
      <c r="AG16" s="28"/>
    </row>
    <row r="18" spans="3:3">
      <c r="C18" s="144" t="s">
        <v>766</v>
      </c>
    </row>
    <row r="19" spans="3:3">
      <c r="C19" s="144" t="s">
        <v>767</v>
      </c>
    </row>
  </sheetData>
  <mergeCells count="2">
    <mergeCell ref="B6:B8"/>
    <mergeCell ref="B9:B11"/>
  </mergeCells>
  <phoneticPr fontId="15" type="noConversion"/>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BDED8-C20A-45B3-9CF1-E57F11529F68}">
  <sheetPr codeName="Hoja15">
    <tabColor theme="2" tint="-0.499984740745262"/>
  </sheetPr>
  <dimension ref="B2:N42"/>
  <sheetViews>
    <sheetView showGridLines="0" zoomScale="70" zoomScaleNormal="70" workbookViewId="0">
      <pane xSplit="3" ySplit="4" topLeftCell="H5" activePane="bottomRight" state="frozen"/>
      <selection pane="bottomRight" activeCell="P28" sqref="P28"/>
      <selection pane="bottomLeft" activeCell="A5" sqref="A5"/>
      <selection pane="topRight" activeCell="D1" sqref="D1"/>
    </sheetView>
  </sheetViews>
  <sheetFormatPr defaultColWidth="11.5" defaultRowHeight="14.1"/>
  <cols>
    <col min="1" max="1" width="8.75" style="28" customWidth="1"/>
    <col min="2" max="2" width="62.125" style="28" customWidth="1"/>
    <col min="3" max="3" width="55.75" style="28" customWidth="1"/>
    <col min="4" max="4" width="12.5" style="28" customWidth="1"/>
    <col min="5" max="8" width="11.5" style="28"/>
    <col min="9" max="9" width="13.125" style="28" bestFit="1" customWidth="1"/>
    <col min="10" max="12" width="12.5" style="28" customWidth="1"/>
    <col min="13" max="13" width="12.125" style="28" customWidth="1"/>
    <col min="14" max="16384" width="11.5" style="28"/>
  </cols>
  <sheetData>
    <row r="2" spans="2:14">
      <c r="B2" s="121" t="s">
        <v>768</v>
      </c>
      <c r="C2" s="121" t="s">
        <v>769</v>
      </c>
    </row>
    <row r="3" spans="2:14">
      <c r="B3" s="127" t="s">
        <v>122</v>
      </c>
      <c r="C3" s="127" t="s">
        <v>123</v>
      </c>
      <c r="D3" s="110"/>
      <c r="E3" s="110"/>
      <c r="F3" s="110"/>
      <c r="G3" s="110"/>
      <c r="H3" s="110"/>
      <c r="I3" s="110"/>
      <c r="J3" s="110"/>
      <c r="K3" s="110"/>
      <c r="L3" s="110"/>
      <c r="M3" s="110"/>
      <c r="N3" s="110"/>
    </row>
    <row r="4" spans="2:14">
      <c r="D4" s="111">
        <v>2016</v>
      </c>
      <c r="E4" s="111">
        <v>2017</v>
      </c>
      <c r="F4" s="111">
        <v>2018</v>
      </c>
      <c r="G4" s="111">
        <v>2019</v>
      </c>
      <c r="H4" s="111">
        <v>2020</v>
      </c>
      <c r="I4" s="111">
        <v>2021</v>
      </c>
      <c r="J4" s="111">
        <v>2022</v>
      </c>
      <c r="K4" s="111">
        <v>2023</v>
      </c>
      <c r="L4" s="111">
        <v>2024</v>
      </c>
      <c r="M4" s="111">
        <v>2025</v>
      </c>
      <c r="N4" s="111" t="s">
        <v>770</v>
      </c>
    </row>
    <row r="5" spans="2:14">
      <c r="B5" s="28" t="s">
        <v>771</v>
      </c>
      <c r="C5" s="28" t="s">
        <v>772</v>
      </c>
      <c r="D5" s="40">
        <v>964538.00000000012</v>
      </c>
      <c r="E5" s="40">
        <v>918387.4</v>
      </c>
      <c r="F5" s="40">
        <v>830223.5260787966</v>
      </c>
      <c r="G5" s="40">
        <v>1079857.6421985158</v>
      </c>
      <c r="H5" s="40">
        <v>1061541</v>
      </c>
      <c r="I5" s="40">
        <v>685767.60679667979</v>
      </c>
      <c r="J5" s="40">
        <v>1148159.8843739999</v>
      </c>
      <c r="K5" s="40">
        <v>1828187</v>
      </c>
      <c r="L5" s="40">
        <v>2003676.7006503122</v>
      </c>
      <c r="M5" s="40">
        <v>2323417.7452525096</v>
      </c>
      <c r="N5" s="40">
        <v>3082402.6208532015</v>
      </c>
    </row>
    <row r="6" spans="2:14">
      <c r="B6" s="28" t="s">
        <v>773</v>
      </c>
      <c r="C6" s="28" t="s">
        <v>774</v>
      </c>
      <c r="D6" s="40">
        <v>-177958.565</v>
      </c>
      <c r="E6" s="40">
        <v>-203907.3</v>
      </c>
      <c r="F6" s="40">
        <v>-128507.20000000001</v>
      </c>
      <c r="G6" s="40">
        <v>-76771.399999999994</v>
      </c>
      <c r="H6" s="40">
        <v>-108635</v>
      </c>
      <c r="I6" s="40">
        <v>-85969</v>
      </c>
      <c r="J6" s="40">
        <v>-163960.822698</v>
      </c>
      <c r="K6" s="40">
        <v>-178518</v>
      </c>
      <c r="L6" s="40">
        <v>-224108</v>
      </c>
      <c r="M6" s="40">
        <v>-157570.51932819979</v>
      </c>
      <c r="N6" s="40">
        <v>-117393.06848099999</v>
      </c>
    </row>
    <row r="7" spans="2:14">
      <c r="B7" s="28" t="s">
        <v>775</v>
      </c>
      <c r="C7" s="28" t="s">
        <v>62</v>
      </c>
      <c r="D7" s="40">
        <v>-169485.49999999997</v>
      </c>
      <c r="E7" s="40">
        <v>-295884.99199999997</v>
      </c>
      <c r="F7" s="40">
        <v>-256798.7</v>
      </c>
      <c r="G7" s="40">
        <v>-307200.55279061961</v>
      </c>
      <c r="H7" s="40">
        <v>-325799</v>
      </c>
      <c r="I7" s="40">
        <v>-330072.38313185697</v>
      </c>
      <c r="J7" s="40">
        <v>-426471.21272095002</v>
      </c>
      <c r="K7" s="40">
        <v>-616038</v>
      </c>
      <c r="L7" s="40">
        <v>-946522.91491020296</v>
      </c>
      <c r="M7" s="40">
        <v>-871142.58581829211</v>
      </c>
      <c r="N7" s="40">
        <v>-895331.70992547972</v>
      </c>
    </row>
    <row r="8" spans="2:14">
      <c r="B8" s="105" t="s">
        <v>776</v>
      </c>
      <c r="C8" s="105" t="s">
        <v>777</v>
      </c>
      <c r="D8" s="92">
        <v>359591.63500000013</v>
      </c>
      <c r="E8" s="92">
        <v>418595.10800000012</v>
      </c>
      <c r="F8" s="92">
        <v>444917.62607879651</v>
      </c>
      <c r="G8" s="92">
        <v>695885.68940789625</v>
      </c>
      <c r="H8" s="92">
        <v>627107</v>
      </c>
      <c r="I8" s="92">
        <v>269726.22366482281</v>
      </c>
      <c r="J8" s="92">
        <v>557727.84895504988</v>
      </c>
      <c r="K8" s="92">
        <v>1033631</v>
      </c>
      <c r="L8" s="92">
        <v>833045.78574010928</v>
      </c>
      <c r="M8" s="92">
        <v>1294704.6401060177</v>
      </c>
      <c r="N8" s="92">
        <v>2069677.8424467216</v>
      </c>
    </row>
    <row r="9" spans="2:14">
      <c r="B9" s="28" t="s">
        <v>778</v>
      </c>
      <c r="C9" s="28" t="s">
        <v>779</v>
      </c>
      <c r="D9" s="40">
        <v>-257502.3</v>
      </c>
      <c r="E9" s="40">
        <v>-108856.00000000003</v>
      </c>
      <c r="F9" s="40">
        <v>-225944.6</v>
      </c>
      <c r="G9" s="40">
        <v>-314754.51285</v>
      </c>
      <c r="H9" s="40">
        <v>-363736</v>
      </c>
      <c r="I9" s="40">
        <v>-347434.200664</v>
      </c>
      <c r="J9" s="40">
        <v>-427683.45366900001</v>
      </c>
      <c r="K9" s="40">
        <v>-669174</v>
      </c>
      <c r="L9" s="40">
        <v>-632554.67428000004</v>
      </c>
      <c r="M9" s="40">
        <v>-556870.86723199976</v>
      </c>
      <c r="N9" s="40">
        <v>-614275.85793729988</v>
      </c>
    </row>
    <row r="10" spans="2:14">
      <c r="B10" s="105" t="s">
        <v>780</v>
      </c>
      <c r="C10" s="105" t="s">
        <v>781</v>
      </c>
      <c r="D10" s="109"/>
      <c r="E10" s="92">
        <v>309739.10800000012</v>
      </c>
      <c r="F10" s="92">
        <v>218973.02607879651</v>
      </c>
      <c r="G10" s="92">
        <v>381131.17655789625</v>
      </c>
      <c r="H10" s="92">
        <v>263371</v>
      </c>
      <c r="I10" s="92">
        <v>-77707.97699917719</v>
      </c>
      <c r="J10" s="92">
        <v>130044.39528604987</v>
      </c>
      <c r="K10" s="92">
        <v>364457</v>
      </c>
      <c r="L10" s="92">
        <v>200491.11146010924</v>
      </c>
      <c r="M10" s="92">
        <v>737833.77287401794</v>
      </c>
      <c r="N10" s="92">
        <v>1455401.9845094217</v>
      </c>
    </row>
    <row r="11" spans="2:14">
      <c r="B11" s="35"/>
      <c r="C11" s="35"/>
      <c r="E11" s="48"/>
      <c r="F11" s="48"/>
      <c r="G11" s="48"/>
      <c r="H11" s="48"/>
      <c r="I11" s="48"/>
      <c r="J11" s="48"/>
      <c r="K11" s="48"/>
      <c r="L11" s="48"/>
    </row>
    <row r="12" spans="2:14">
      <c r="B12" s="35"/>
      <c r="C12" s="35"/>
      <c r="E12" s="48"/>
      <c r="F12" s="48"/>
      <c r="G12" s="48"/>
      <c r="H12" s="48"/>
      <c r="I12" s="48"/>
      <c r="J12" s="48"/>
      <c r="K12" s="48"/>
      <c r="L12" s="48"/>
      <c r="M12" s="152"/>
    </row>
    <row r="13" spans="2:14">
      <c r="B13" s="35"/>
      <c r="C13" s="35"/>
      <c r="E13" s="48"/>
      <c r="F13" s="48"/>
      <c r="G13" s="48"/>
      <c r="H13" s="48"/>
      <c r="I13" s="48"/>
      <c r="J13" s="48"/>
      <c r="K13" s="48"/>
      <c r="L13" s="48"/>
    </row>
    <row r="14" spans="2:14">
      <c r="B14" s="124" t="s">
        <v>782</v>
      </c>
      <c r="C14" s="124" t="s">
        <v>783</v>
      </c>
      <c r="D14" s="40"/>
      <c r="E14" s="40"/>
      <c r="F14" s="40"/>
      <c r="G14" s="40"/>
      <c r="H14" s="40"/>
      <c r="I14" s="40"/>
    </row>
    <row r="15" spans="2:14">
      <c r="B15" s="126" t="s">
        <v>122</v>
      </c>
      <c r="C15" s="126" t="s">
        <v>123</v>
      </c>
      <c r="D15" s="165"/>
      <c r="E15" s="165"/>
      <c r="F15" s="165"/>
      <c r="G15" s="165"/>
      <c r="H15" s="151"/>
      <c r="I15" s="151"/>
    </row>
    <row r="16" spans="2:14">
      <c r="D16" s="111">
        <v>2021</v>
      </c>
      <c r="E16" s="111">
        <v>2022</v>
      </c>
      <c r="F16" s="111">
        <v>2023</v>
      </c>
      <c r="G16" s="111">
        <v>2024</v>
      </c>
      <c r="H16" s="111">
        <v>2025</v>
      </c>
      <c r="I16" s="111" t="s">
        <v>770</v>
      </c>
    </row>
    <row r="17" spans="2:14">
      <c r="B17" s="105" t="s">
        <v>784</v>
      </c>
      <c r="C17" s="105" t="s">
        <v>785</v>
      </c>
      <c r="D17" s="92">
        <v>1017060.1664580002</v>
      </c>
      <c r="E17" s="92">
        <v>96326.715780000202</v>
      </c>
      <c r="F17" s="92">
        <v>5025.103335050022</v>
      </c>
      <c r="G17" s="92">
        <v>442550</v>
      </c>
      <c r="H17" s="92">
        <v>132040.03799304343</v>
      </c>
      <c r="I17" s="92">
        <v>7647.9927629983404</v>
      </c>
    </row>
    <row r="18" spans="2:14">
      <c r="B18" s="28" t="s">
        <v>786</v>
      </c>
      <c r="C18" s="28" t="s">
        <v>787</v>
      </c>
      <c r="D18" s="40">
        <v>685767.60679667979</v>
      </c>
      <c r="E18" s="40">
        <v>1148159.8843739999</v>
      </c>
      <c r="F18" s="40">
        <v>1828187</v>
      </c>
      <c r="G18" s="40">
        <v>2003676.7006503122</v>
      </c>
      <c r="H18" s="40">
        <v>2323417.7452525096</v>
      </c>
      <c r="I18" s="40">
        <v>3082402.6208532015</v>
      </c>
    </row>
    <row r="19" spans="2:14">
      <c r="B19" s="28" t="s">
        <v>773</v>
      </c>
      <c r="C19" s="28" t="s">
        <v>788</v>
      </c>
      <c r="D19" s="40">
        <v>-85969</v>
      </c>
      <c r="E19" s="40">
        <v>-163960.822698</v>
      </c>
      <c r="F19" s="40">
        <v>-178518</v>
      </c>
      <c r="G19" s="40">
        <v>-224108</v>
      </c>
      <c r="H19" s="40">
        <v>-157570.51932819979</v>
      </c>
      <c r="I19" s="40">
        <v>-117393.06848099999</v>
      </c>
    </row>
    <row r="20" spans="2:14">
      <c r="B20" s="28" t="s">
        <v>789</v>
      </c>
      <c r="C20" s="28" t="s">
        <v>62</v>
      </c>
      <c r="D20" s="40">
        <v>-330072.38313185697</v>
      </c>
      <c r="E20" s="40">
        <v>-426471.21272095002</v>
      </c>
      <c r="F20" s="40">
        <v>-616038</v>
      </c>
      <c r="G20" s="40">
        <v>-946522.91491020296</v>
      </c>
      <c r="H20" s="40">
        <v>-871142.58581829211</v>
      </c>
      <c r="I20" s="40">
        <v>-895331.70992547972</v>
      </c>
    </row>
    <row r="21" spans="2:14">
      <c r="B21" s="28" t="s">
        <v>790</v>
      </c>
      <c r="C21" s="28" t="s">
        <v>791</v>
      </c>
      <c r="D21" s="40">
        <v>-347434.200664</v>
      </c>
      <c r="E21" s="40">
        <v>-427683.45366900001</v>
      </c>
      <c r="F21" s="40">
        <v>-669174</v>
      </c>
      <c r="G21" s="40">
        <v>-632555</v>
      </c>
      <c r="H21" s="40">
        <v>-556870.86723199976</v>
      </c>
      <c r="I21" s="40">
        <v>-614275.85793729988</v>
      </c>
    </row>
    <row r="22" spans="2:14">
      <c r="B22" s="28" t="s">
        <v>792</v>
      </c>
      <c r="C22" s="28" t="s">
        <v>793</v>
      </c>
      <c r="D22" s="40"/>
      <c r="E22" s="40"/>
      <c r="F22" s="40"/>
      <c r="G22" s="40">
        <v>-84820</v>
      </c>
      <c r="H22" s="40">
        <v>-755322</v>
      </c>
      <c r="I22" s="40">
        <v>0</v>
      </c>
    </row>
    <row r="23" spans="2:14">
      <c r="B23" s="28" t="s">
        <v>794</v>
      </c>
      <c r="C23" s="28" t="s">
        <v>795</v>
      </c>
      <c r="D23" s="40">
        <v>-1279.4759336798888</v>
      </c>
      <c r="E23" s="40">
        <v>-60150.901715</v>
      </c>
      <c r="F23" s="40">
        <v>-1582155</v>
      </c>
      <c r="G23" s="40">
        <v>-1557870</v>
      </c>
      <c r="H23" s="40">
        <v>1671.67977</v>
      </c>
      <c r="I23" s="40">
        <v>0</v>
      </c>
      <c r="K23" s="146"/>
      <c r="L23" s="146"/>
    </row>
    <row r="24" spans="2:14">
      <c r="B24" s="28" t="s">
        <v>796</v>
      </c>
      <c r="C24" s="28" t="s">
        <v>797</v>
      </c>
      <c r="D24" s="40">
        <v>-841745.9977451429</v>
      </c>
      <c r="E24" s="40">
        <v>-161195.10601599995</v>
      </c>
      <c r="F24" s="40">
        <v>1655222</v>
      </c>
      <c r="G24" s="40">
        <v>1131690</v>
      </c>
      <c r="H24" s="40">
        <v>-108575.4978740628</v>
      </c>
      <c r="I24" s="40">
        <v>-1238156.3346310032</v>
      </c>
      <c r="K24" s="146"/>
      <c r="L24" s="146"/>
    </row>
    <row r="25" spans="2:14">
      <c r="B25" s="105" t="s">
        <v>798</v>
      </c>
      <c r="C25" s="105" t="s">
        <v>799</v>
      </c>
      <c r="D25" s="92">
        <v>96326.715780000202</v>
      </c>
      <c r="E25" s="92">
        <v>5025.103335050022</v>
      </c>
      <c r="F25" s="92">
        <v>442550</v>
      </c>
      <c r="G25" s="92">
        <v>132040</v>
      </c>
      <c r="H25" s="92">
        <v>7647.9927629988088</v>
      </c>
      <c r="I25" s="92">
        <v>224893.64264141675</v>
      </c>
    </row>
    <row r="26" spans="2:14">
      <c r="C26" s="35"/>
      <c r="D26" s="48"/>
      <c r="E26" s="48"/>
      <c r="F26" s="48"/>
      <c r="G26" s="48"/>
      <c r="H26" s="48"/>
      <c r="I26" s="48"/>
    </row>
    <row r="27" spans="2:14">
      <c r="D27" s="40"/>
      <c r="E27" s="40"/>
      <c r="F27" s="40"/>
      <c r="G27" s="40"/>
      <c r="H27" s="40"/>
      <c r="I27" s="40"/>
    </row>
    <row r="28" spans="2:14">
      <c r="D28" s="40"/>
      <c r="E28" s="40"/>
      <c r="F28" s="40"/>
      <c r="G28" s="40"/>
      <c r="H28" s="40"/>
      <c r="I28" s="40"/>
    </row>
    <row r="29" spans="2:14">
      <c r="B29" s="122" t="s">
        <v>800</v>
      </c>
      <c r="C29" s="122" t="s">
        <v>801</v>
      </c>
    </row>
    <row r="30" spans="2:14">
      <c r="B30" s="126" t="s">
        <v>122</v>
      </c>
      <c r="C30" s="126" t="s">
        <v>123</v>
      </c>
      <c r="D30" s="110"/>
      <c r="E30" s="110"/>
      <c r="F30" s="110"/>
      <c r="G30" s="110"/>
      <c r="H30" s="110"/>
      <c r="I30" s="110"/>
      <c r="J30" s="110"/>
      <c r="K30" s="110"/>
      <c r="L30" s="110"/>
      <c r="M30" s="110"/>
      <c r="N30" s="110"/>
    </row>
    <row r="31" spans="2:14">
      <c r="B31" s="68"/>
      <c r="C31" s="29"/>
      <c r="D31" s="111">
        <v>2016</v>
      </c>
      <c r="E31" s="111">
        <v>2017</v>
      </c>
      <c r="F31" s="111">
        <v>2018</v>
      </c>
      <c r="G31" s="111">
        <v>2019</v>
      </c>
      <c r="H31" s="111">
        <v>2020</v>
      </c>
      <c r="I31" s="111">
        <v>2021</v>
      </c>
      <c r="J31" s="111">
        <v>2022</v>
      </c>
      <c r="K31" s="111">
        <v>2023</v>
      </c>
      <c r="L31" s="111">
        <v>2024</v>
      </c>
      <c r="M31" s="111">
        <v>2025</v>
      </c>
      <c r="N31" s="111" t="s">
        <v>770</v>
      </c>
    </row>
    <row r="32" spans="2:14">
      <c r="B32" s="28" t="s">
        <v>802</v>
      </c>
      <c r="C32" s="28" t="s">
        <v>802</v>
      </c>
      <c r="D32" s="108">
        <v>214965.01066999999</v>
      </c>
      <c r="E32" s="108">
        <v>274918.75629599998</v>
      </c>
      <c r="F32" s="108">
        <v>179180.80341200001</v>
      </c>
      <c r="G32" s="108">
        <v>239833.59532349999</v>
      </c>
      <c r="H32" s="108">
        <v>379865</v>
      </c>
      <c r="I32" s="40">
        <v>114451.00763199999</v>
      </c>
      <c r="J32" s="40">
        <v>565204.66807999997</v>
      </c>
      <c r="K32" s="40">
        <v>806562.33715200005</v>
      </c>
      <c r="L32" s="40">
        <v>831003.62009600003</v>
      </c>
      <c r="M32" s="40">
        <v>1270946.713088</v>
      </c>
      <c r="N32" s="40">
        <v>1359076.3390880004</v>
      </c>
    </row>
    <row r="33" spans="2:14">
      <c r="B33" s="28" t="s">
        <v>763</v>
      </c>
      <c r="C33" s="28" t="s">
        <v>763</v>
      </c>
      <c r="D33" s="69">
        <v>64823.362880000001</v>
      </c>
      <c r="E33" s="69">
        <v>69835.965943999996</v>
      </c>
      <c r="F33" s="70">
        <v>74194.742792999998</v>
      </c>
      <c r="G33" s="70">
        <v>78992.189165500007</v>
      </c>
      <c r="H33" s="70">
        <v>84725</v>
      </c>
      <c r="I33" s="40">
        <v>21553.746825999999</v>
      </c>
      <c r="J33" s="40">
        <v>87857.130749999997</v>
      </c>
      <c r="K33" s="40">
        <v>130321.41061249998</v>
      </c>
      <c r="L33" s="40">
        <v>153282.421982</v>
      </c>
      <c r="M33" s="40">
        <v>143774.69730691717</v>
      </c>
      <c r="N33" s="40"/>
    </row>
    <row r="34" spans="2:14">
      <c r="B34" s="28" t="s">
        <v>803</v>
      </c>
      <c r="C34" s="28" t="s">
        <v>803</v>
      </c>
      <c r="D34" s="69">
        <v>79181.553920000006</v>
      </c>
      <c r="E34" s="69">
        <v>84948.756380999999</v>
      </c>
      <c r="F34" s="69">
        <v>90336.934638000006</v>
      </c>
      <c r="G34" s="69">
        <v>97181.377292999998</v>
      </c>
      <c r="H34" s="69">
        <v>103940</v>
      </c>
      <c r="I34" s="40">
        <v>112278.2745</v>
      </c>
      <c r="J34" s="40">
        <v>144504.48656250001</v>
      </c>
      <c r="K34" s="40">
        <v>203719.53995625</v>
      </c>
      <c r="L34" s="40">
        <v>15721.895531</v>
      </c>
    </row>
    <row r="35" spans="2:14">
      <c r="B35" s="28" t="s">
        <v>759</v>
      </c>
      <c r="C35" s="28" t="s">
        <v>759</v>
      </c>
      <c r="D35" s="69">
        <v>100314.66735</v>
      </c>
      <c r="E35" s="69">
        <v>137502.62935199999</v>
      </c>
      <c r="F35" s="69">
        <v>143002.753956</v>
      </c>
      <c r="G35" s="69">
        <v>165923.23560617998</v>
      </c>
      <c r="H35" s="69">
        <v>178517</v>
      </c>
      <c r="I35" s="40">
        <v>190653.57868283999</v>
      </c>
      <c r="J35" s="40">
        <v>48677.509545140252</v>
      </c>
      <c r="K35" s="40">
        <v>218237.50112737902</v>
      </c>
      <c r="L35" s="40">
        <v>225671.36812699999</v>
      </c>
      <c r="M35" s="40">
        <v>243725.07757688727</v>
      </c>
      <c r="N35" s="40">
        <v>267726.30249827134</v>
      </c>
    </row>
    <row r="36" spans="2:14">
      <c r="B36" s="28" t="s">
        <v>804</v>
      </c>
      <c r="C36" s="28" t="s">
        <v>804</v>
      </c>
      <c r="D36" s="69">
        <v>492004.85224099999</v>
      </c>
      <c r="E36" s="69">
        <v>321386.77362400002</v>
      </c>
      <c r="F36" s="69">
        <v>333931.38167339016</v>
      </c>
      <c r="G36" s="69">
        <v>453129.62976799998</v>
      </c>
      <c r="H36" s="69">
        <v>301638</v>
      </c>
      <c r="I36" s="40">
        <v>230342.09014313889</v>
      </c>
      <c r="J36" s="40">
        <v>278449.12309088634</v>
      </c>
      <c r="K36" s="40">
        <v>449588.48531300301</v>
      </c>
      <c r="L36" s="40">
        <v>660611.63704499998</v>
      </c>
      <c r="M36" s="40">
        <v>558181.81833235442</v>
      </c>
      <c r="N36" s="40">
        <v>1373267.3522302934</v>
      </c>
    </row>
    <row r="37" spans="2:14">
      <c r="B37" s="28" t="s">
        <v>805</v>
      </c>
      <c r="C37" s="28" t="s">
        <v>806</v>
      </c>
      <c r="D37" s="69">
        <v>11.506973</v>
      </c>
      <c r="E37" s="69">
        <v>0</v>
      </c>
      <c r="F37" s="69">
        <v>0</v>
      </c>
      <c r="G37" s="69">
        <v>21.600614</v>
      </c>
      <c r="H37" s="69" t="s">
        <v>807</v>
      </c>
      <c r="I37" s="40">
        <v>12.61884884</v>
      </c>
      <c r="J37" s="40"/>
      <c r="K37" s="40">
        <v>924.33611800000006</v>
      </c>
      <c r="L37" s="40">
        <v>117386.104469</v>
      </c>
      <c r="M37" s="40">
        <v>106789.43894835067</v>
      </c>
      <c r="N37" s="40">
        <v>14692.914082990001</v>
      </c>
    </row>
    <row r="38" spans="2:14">
      <c r="B38" s="73" t="s">
        <v>467</v>
      </c>
      <c r="C38" s="73" t="s">
        <v>467</v>
      </c>
      <c r="D38" s="77">
        <v>951300.95403399994</v>
      </c>
      <c r="E38" s="77">
        <v>888592.88159699994</v>
      </c>
      <c r="F38" s="77">
        <v>820646.61647239013</v>
      </c>
      <c r="G38" s="77">
        <v>1035081.62777018</v>
      </c>
      <c r="H38" s="77">
        <v>1048685</v>
      </c>
      <c r="I38" s="77">
        <v>669291.3166328189</v>
      </c>
      <c r="J38" s="77">
        <v>1124692.9180285265</v>
      </c>
      <c r="K38" s="77">
        <v>1809353.6102791321</v>
      </c>
      <c r="L38" s="77">
        <v>2003677.0472499998</v>
      </c>
      <c r="M38" s="77">
        <v>2323417.7452525096</v>
      </c>
      <c r="N38" s="77">
        <v>3014762.9078995548</v>
      </c>
    </row>
    <row r="39" spans="2:14">
      <c r="B39" s="68"/>
      <c r="I39" s="71"/>
      <c r="M39" s="155"/>
    </row>
    <row r="40" spans="2:14">
      <c r="M40" s="156"/>
      <c r="N40" s="156"/>
    </row>
    <row r="41" spans="2:14">
      <c r="B41" s="82" t="s">
        <v>808</v>
      </c>
      <c r="N41" s="154"/>
    </row>
    <row r="42" spans="2:14">
      <c r="B42" s="82" t="s">
        <v>809</v>
      </c>
      <c r="M42" s="154"/>
    </row>
  </sheetData>
  <mergeCells count="1">
    <mergeCell ref="D15:G15"/>
  </mergeCells>
  <pageMargins left="0.7" right="0.7" top="0.75" bottom="0.75" header="0.3" footer="0.3"/>
  <pageSetup orientation="portrait" verticalDpi="599"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414EF-A2A9-458C-8457-0593F9EB4F6D}">
  <sheetPr codeName="Hoja16">
    <tabColor theme="2" tint="-0.499984740745262"/>
  </sheetPr>
  <dimension ref="A1:AH17"/>
  <sheetViews>
    <sheetView showGridLines="0" zoomScale="85" zoomScaleNormal="85" workbookViewId="0">
      <pane xSplit="4" ySplit="5" topLeftCell="AD6" activePane="bottomRight" state="frozen"/>
      <selection pane="bottomRight" activeCell="AH23" sqref="AH23"/>
      <selection pane="bottomLeft" activeCell="A6" sqref="A6"/>
      <selection pane="topRight" activeCell="E1" sqref="E1"/>
    </sheetView>
  </sheetViews>
  <sheetFormatPr defaultColWidth="11.5" defaultRowHeight="14.1"/>
  <cols>
    <col min="1" max="1" width="5.875" style="28" customWidth="1"/>
    <col min="2" max="2" width="5.875" style="34" customWidth="1"/>
    <col min="3" max="3" width="44.875" style="34" customWidth="1"/>
    <col min="4" max="4" width="44.875" style="28" customWidth="1"/>
    <col min="5" max="13" width="10.875" style="28" customWidth="1"/>
    <col min="14" max="14" width="9.375" style="28" customWidth="1"/>
    <col min="15" max="16" width="11.5" style="28" customWidth="1"/>
    <col min="17" max="26" width="11.625" style="28" customWidth="1"/>
    <col min="27" max="27" width="11.375" style="28" customWidth="1"/>
    <col min="28" max="34" width="11.625" style="28" customWidth="1"/>
    <col min="35" max="16384" width="11.5" style="28"/>
  </cols>
  <sheetData>
    <row r="1" spans="1:34">
      <c r="Q1" s="34">
        <v>2</v>
      </c>
      <c r="R1" s="34">
        <v>3</v>
      </c>
      <c r="S1" s="34">
        <v>4</v>
      </c>
      <c r="T1" s="34">
        <v>5</v>
      </c>
      <c r="U1" s="34">
        <v>6</v>
      </c>
      <c r="V1" s="34">
        <v>7</v>
      </c>
      <c r="W1" s="34">
        <v>8</v>
      </c>
      <c r="X1" s="34">
        <v>9</v>
      </c>
      <c r="Y1" s="34">
        <v>10</v>
      </c>
      <c r="Z1" s="34">
        <v>11</v>
      </c>
      <c r="AA1" s="34">
        <v>12</v>
      </c>
      <c r="AB1" s="34">
        <v>13</v>
      </c>
      <c r="AC1" s="34">
        <v>14</v>
      </c>
      <c r="AD1" s="34">
        <v>15</v>
      </c>
      <c r="AE1" s="34">
        <v>16</v>
      </c>
      <c r="AF1" s="34">
        <v>17</v>
      </c>
      <c r="AG1" s="34">
        <v>18</v>
      </c>
      <c r="AH1" s="34">
        <v>19</v>
      </c>
    </row>
    <row r="3" spans="1:34">
      <c r="C3" s="121" t="s">
        <v>504</v>
      </c>
      <c r="D3" s="121" t="s">
        <v>504</v>
      </c>
    </row>
    <row r="4" spans="1:34" s="34" customFormat="1">
      <c r="C4" s="127" t="s">
        <v>122</v>
      </c>
      <c r="D4" s="127" t="s">
        <v>123</v>
      </c>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row>
    <row r="5" spans="1:34">
      <c r="E5" s="76">
        <v>43555</v>
      </c>
      <c r="F5" s="76">
        <v>43646</v>
      </c>
      <c r="G5" s="76">
        <v>43738</v>
      </c>
      <c r="H5" s="76">
        <v>43830</v>
      </c>
      <c r="I5" s="76">
        <v>43921</v>
      </c>
      <c r="J5" s="76">
        <v>44012</v>
      </c>
      <c r="K5" s="76">
        <v>44104</v>
      </c>
      <c r="L5" s="76">
        <v>44196</v>
      </c>
      <c r="M5" s="76">
        <v>44286</v>
      </c>
      <c r="N5" s="76">
        <v>44377</v>
      </c>
      <c r="O5" s="76">
        <v>44469</v>
      </c>
      <c r="P5" s="76">
        <v>44561</v>
      </c>
      <c r="Q5" s="76">
        <v>44651</v>
      </c>
      <c r="R5" s="76">
        <v>44742</v>
      </c>
      <c r="S5" s="76">
        <v>44834</v>
      </c>
      <c r="T5" s="76">
        <v>44926</v>
      </c>
      <c r="U5" s="76">
        <v>45016</v>
      </c>
      <c r="V5" s="76">
        <v>45107</v>
      </c>
      <c r="W5" s="76">
        <v>45199</v>
      </c>
      <c r="X5" s="76">
        <v>45291</v>
      </c>
      <c r="Y5" s="76">
        <v>45382</v>
      </c>
      <c r="Z5" s="76">
        <v>45473</v>
      </c>
      <c r="AA5" s="76">
        <v>45565</v>
      </c>
      <c r="AB5" s="76">
        <v>45657</v>
      </c>
      <c r="AC5" s="76">
        <v>45747</v>
      </c>
      <c r="AD5" s="76">
        <v>45838</v>
      </c>
      <c r="AE5" s="76">
        <v>45930</v>
      </c>
      <c r="AF5" s="76">
        <v>46022</v>
      </c>
      <c r="AG5" s="76">
        <v>46112</v>
      </c>
      <c r="AH5" s="76">
        <v>46203</v>
      </c>
    </row>
    <row r="6" spans="1:34">
      <c r="B6" s="114" t="s">
        <v>284</v>
      </c>
      <c r="C6" s="59" t="s">
        <v>810</v>
      </c>
      <c r="D6" s="59" t="s">
        <v>811</v>
      </c>
      <c r="E6" s="72">
        <v>4063147.6838270002</v>
      </c>
      <c r="F6" s="72">
        <v>3949007.929728</v>
      </c>
      <c r="G6" s="72">
        <v>4223087.5365500003</v>
      </c>
      <c r="H6" s="72">
        <v>3958383.9387030001</v>
      </c>
      <c r="I6" s="72">
        <v>4668443.7470810004</v>
      </c>
      <c r="J6" s="72">
        <v>4266514.7961609997</v>
      </c>
      <c r="K6" s="72">
        <v>5408626.7993719997</v>
      </c>
      <c r="L6" s="72">
        <v>4995267.3231629999</v>
      </c>
      <c r="M6" s="72">
        <v>5248833.1807469996</v>
      </c>
      <c r="N6" s="72">
        <v>4136448.994343</v>
      </c>
      <c r="O6" s="72">
        <v>4208559.073411</v>
      </c>
      <c r="P6" s="72">
        <v>4276842.8647539997</v>
      </c>
      <c r="Q6" s="72">
        <v>3994094.5929999999</v>
      </c>
      <c r="R6" s="72">
        <v>4090903.179</v>
      </c>
      <c r="S6" s="72">
        <v>4279313.2039999999</v>
      </c>
      <c r="T6" s="72">
        <v>4369514.7460000003</v>
      </c>
      <c r="U6" s="72">
        <v>4311295.09</v>
      </c>
      <c r="V6" s="72">
        <v>3805309.878</v>
      </c>
      <c r="W6" s="72">
        <v>3642330.432</v>
      </c>
      <c r="X6" s="72">
        <v>3487199.057</v>
      </c>
      <c r="Y6" s="72">
        <v>3353256.8420000002</v>
      </c>
      <c r="Z6" s="72">
        <v>3486551.76</v>
      </c>
      <c r="AA6" s="72">
        <v>3533061.7310000001</v>
      </c>
      <c r="AB6" s="72">
        <v>3623356.4169999999</v>
      </c>
      <c r="AC6" s="72">
        <v>2553526.4130000002</v>
      </c>
      <c r="AD6" s="72">
        <v>2500189.1690000002</v>
      </c>
      <c r="AE6" s="72">
        <v>2472462.682</v>
      </c>
      <c r="AF6" s="72">
        <v>2408106.1140000001</v>
      </c>
      <c r="AG6" s="72">
        <v>2393309.7059999998</v>
      </c>
      <c r="AH6" s="72">
        <v>1271839.227</v>
      </c>
    </row>
    <row r="7" spans="1:34">
      <c r="A7" s="34" t="s">
        <v>812</v>
      </c>
      <c r="B7" s="34" t="s">
        <v>813</v>
      </c>
      <c r="C7" s="59" t="s">
        <v>814</v>
      </c>
      <c r="D7" s="59" t="s">
        <v>815</v>
      </c>
      <c r="E7" s="72">
        <v>894322.37848800002</v>
      </c>
      <c r="F7" s="72">
        <v>733785.64083199995</v>
      </c>
      <c r="G7" s="72">
        <v>716916.83414199995</v>
      </c>
      <c r="H7" s="72">
        <v>680631.00851099996</v>
      </c>
      <c r="I7" s="72">
        <v>744364.93906</v>
      </c>
      <c r="J7" s="72">
        <v>771165.49991899997</v>
      </c>
      <c r="K7" s="72">
        <v>686529.41641199996</v>
      </c>
      <c r="L7" s="72">
        <v>572954.33846799994</v>
      </c>
      <c r="M7" s="72">
        <v>508872.35749199998</v>
      </c>
      <c r="N7" s="72">
        <v>522194.92356600001</v>
      </c>
      <c r="O7" s="72">
        <v>508497.03600099997</v>
      </c>
      <c r="P7" s="72">
        <v>610627.57910099998</v>
      </c>
      <c r="Q7" s="72">
        <v>779146.43400000001</v>
      </c>
      <c r="R7" s="72">
        <v>778803.43400000001</v>
      </c>
      <c r="S7" s="72">
        <v>816702.72900000005</v>
      </c>
      <c r="T7" s="72">
        <v>778524.94900000002</v>
      </c>
      <c r="U7" s="72">
        <v>872312.174</v>
      </c>
      <c r="V7" s="72">
        <v>905459.54700000002</v>
      </c>
      <c r="W7" s="72">
        <v>1422835.5349999999</v>
      </c>
      <c r="X7" s="72">
        <v>1878069.682</v>
      </c>
      <c r="Y7" s="72">
        <v>1883724.889</v>
      </c>
      <c r="Z7" s="72">
        <v>3370478.9959999998</v>
      </c>
      <c r="AA7" s="72">
        <v>3372064.4179999996</v>
      </c>
      <c r="AB7" s="72">
        <v>4309770.8640000001</v>
      </c>
      <c r="AC7" s="72">
        <v>5237257.9670000002</v>
      </c>
      <c r="AD7" s="72">
        <v>4833123.3389999997</v>
      </c>
      <c r="AE7" s="72">
        <v>4799150.6720000003</v>
      </c>
      <c r="AF7" s="72">
        <v>4741650.33</v>
      </c>
      <c r="AG7" s="72">
        <v>4906171.4280000003</v>
      </c>
      <c r="AH7" s="72">
        <v>5779620.9630000005</v>
      </c>
    </row>
    <row r="8" spans="1:34">
      <c r="B8" s="34" t="s">
        <v>816</v>
      </c>
      <c r="C8" s="59" t="s">
        <v>817</v>
      </c>
      <c r="D8" s="59" t="s">
        <v>818</v>
      </c>
      <c r="E8" s="72">
        <v>28431.327995</v>
      </c>
      <c r="F8" s="72">
        <v>7693.1485400000001</v>
      </c>
      <c r="G8" s="72">
        <v>28870.116982</v>
      </c>
      <c r="H8" s="72">
        <v>1501.1949810000001</v>
      </c>
      <c r="I8" s="72">
        <v>30988.090917000001</v>
      </c>
      <c r="J8" s="72">
        <v>25330.011541</v>
      </c>
      <c r="K8" s="72">
        <v>0</v>
      </c>
      <c r="L8" s="72">
        <v>0</v>
      </c>
      <c r="M8" s="72">
        <v>0</v>
      </c>
      <c r="N8" s="72">
        <v>34351.936138999998</v>
      </c>
      <c r="O8" s="72">
        <v>29307.772408000001</v>
      </c>
      <c r="P8" s="72">
        <v>0</v>
      </c>
      <c r="Q8" s="72">
        <v>55645</v>
      </c>
      <c r="R8" s="72">
        <v>118614.38400000001</v>
      </c>
      <c r="S8" s="72">
        <v>61704.34</v>
      </c>
      <c r="T8" s="72">
        <v>61454.627</v>
      </c>
      <c r="U8" s="72">
        <v>2556.9650000000001</v>
      </c>
      <c r="V8" s="72">
        <v>62500.343000000001</v>
      </c>
      <c r="W8" s="72">
        <v>7296.9809999999998</v>
      </c>
      <c r="X8" s="72">
        <v>0</v>
      </c>
      <c r="Y8" s="72">
        <v>16754.508999999998</v>
      </c>
      <c r="Z8" s="72">
        <v>0</v>
      </c>
      <c r="AA8" s="72">
        <v>0</v>
      </c>
      <c r="AB8" s="72">
        <v>0</v>
      </c>
      <c r="AC8" s="72">
        <v>31400.055</v>
      </c>
      <c r="AD8" s="72">
        <v>0</v>
      </c>
      <c r="AE8" s="72">
        <v>56586.650999999998</v>
      </c>
      <c r="AF8" s="72">
        <v>98489.323000000004</v>
      </c>
      <c r="AG8" s="72">
        <v>98965.467000000004</v>
      </c>
      <c r="AH8" s="72">
        <v>11082.621999999999</v>
      </c>
    </row>
    <row r="9" spans="1:34">
      <c r="B9" s="34" t="s">
        <v>819</v>
      </c>
      <c r="C9" s="59" t="s">
        <v>820</v>
      </c>
      <c r="D9" s="59" t="s">
        <v>821</v>
      </c>
      <c r="E9" s="72">
        <v>0</v>
      </c>
      <c r="F9" s="72">
        <v>0</v>
      </c>
      <c r="G9" s="72">
        <v>0</v>
      </c>
      <c r="H9" s="72">
        <v>0</v>
      </c>
      <c r="I9" s="72">
        <v>0</v>
      </c>
      <c r="J9" s="72">
        <v>0</v>
      </c>
      <c r="K9" s="72">
        <v>0</v>
      </c>
      <c r="L9" s="72">
        <v>0</v>
      </c>
      <c r="M9" s="72">
        <v>0</v>
      </c>
      <c r="N9" s="72">
        <v>0</v>
      </c>
      <c r="O9" s="72">
        <v>0</v>
      </c>
      <c r="P9" s="72">
        <v>0</v>
      </c>
      <c r="Q9" s="72">
        <v>0</v>
      </c>
      <c r="R9" s="72">
        <v>0</v>
      </c>
      <c r="S9" s="72">
        <v>0</v>
      </c>
      <c r="T9" s="72">
        <v>0</v>
      </c>
      <c r="U9" s="72">
        <v>0</v>
      </c>
      <c r="V9" s="72">
        <v>0</v>
      </c>
      <c r="W9" s="72">
        <v>0</v>
      </c>
      <c r="X9" s="72">
        <v>982003.799</v>
      </c>
      <c r="Y9" s="72">
        <v>981861.86800000002</v>
      </c>
      <c r="Z9" s="72">
        <v>1019042.74</v>
      </c>
      <c r="AA9" s="72">
        <v>1058284.7749999999</v>
      </c>
      <c r="AB9" s="72">
        <v>0</v>
      </c>
      <c r="AC9" s="72">
        <v>0</v>
      </c>
      <c r="AD9" s="72">
        <v>0</v>
      </c>
      <c r="AE9" s="72">
        <v>0</v>
      </c>
      <c r="AF9" s="72">
        <v>0</v>
      </c>
      <c r="AG9" s="72">
        <v>0</v>
      </c>
      <c r="AH9" s="72">
        <v>0</v>
      </c>
    </row>
    <row r="10" spans="1:34">
      <c r="C10" s="101" t="s">
        <v>822</v>
      </c>
      <c r="D10" s="101" t="s">
        <v>823</v>
      </c>
      <c r="E10" s="112">
        <v>4985901.3903100006</v>
      </c>
      <c r="F10" s="112">
        <v>4690486.7191000003</v>
      </c>
      <c r="G10" s="112">
        <v>4968874.4876739997</v>
      </c>
      <c r="H10" s="112">
        <v>4640516.1421950003</v>
      </c>
      <c r="I10" s="112">
        <v>5443796.7770580007</v>
      </c>
      <c r="J10" s="112">
        <v>5063010.3076209994</v>
      </c>
      <c r="K10" s="112">
        <v>6095156.2157839993</v>
      </c>
      <c r="L10" s="112">
        <v>5568221.6616310002</v>
      </c>
      <c r="M10" s="112">
        <v>5757705.5382389994</v>
      </c>
      <c r="N10" s="112">
        <v>4692995.8540479997</v>
      </c>
      <c r="O10" s="112">
        <v>4746363.8818199998</v>
      </c>
      <c r="P10" s="112">
        <v>4887470.4438549997</v>
      </c>
      <c r="Q10" s="112">
        <v>4828886.0269999998</v>
      </c>
      <c r="R10" s="112">
        <v>4988320.9969999995</v>
      </c>
      <c r="S10" s="112">
        <v>5157720.273</v>
      </c>
      <c r="T10" s="112">
        <v>5209494.3220000006</v>
      </c>
      <c r="U10" s="112">
        <v>5186164.2290000003</v>
      </c>
      <c r="V10" s="112">
        <v>4773269.7680000002</v>
      </c>
      <c r="W10" s="112">
        <v>5072462.9479999999</v>
      </c>
      <c r="X10" s="112">
        <v>6347272.5379999997</v>
      </c>
      <c r="Y10" s="112">
        <v>6235598.108</v>
      </c>
      <c r="Z10" s="112">
        <v>7876073.4959999993</v>
      </c>
      <c r="AA10" s="112">
        <v>7963410.9240000006</v>
      </c>
      <c r="AB10" s="112">
        <v>7933127.2809999995</v>
      </c>
      <c r="AC10" s="112">
        <v>7822184.4350000005</v>
      </c>
      <c r="AD10" s="112">
        <v>7333312.5079999994</v>
      </c>
      <c r="AE10" s="112">
        <v>7328200.0049999999</v>
      </c>
      <c r="AF10" s="112">
        <v>7248245.767</v>
      </c>
      <c r="AG10" s="112">
        <v>7398446.6009999998</v>
      </c>
      <c r="AH10" s="112">
        <v>7062542.8120000008</v>
      </c>
    </row>
    <row r="11" spans="1:34">
      <c r="B11" s="34" t="s">
        <v>253</v>
      </c>
      <c r="C11" s="59" t="s">
        <v>204</v>
      </c>
      <c r="D11" s="59" t="s">
        <v>824</v>
      </c>
      <c r="E11" s="72">
        <v>93395.372545000006</v>
      </c>
      <c r="F11" s="72">
        <v>127376.04698</v>
      </c>
      <c r="G11" s="72">
        <v>142690.86825699999</v>
      </c>
      <c r="H11" s="72">
        <v>166640.14782099999</v>
      </c>
      <c r="I11" s="72">
        <v>409025.84218600002</v>
      </c>
      <c r="J11" s="72">
        <v>243526.403483</v>
      </c>
      <c r="K11" s="72">
        <v>255749.242795</v>
      </c>
      <c r="L11" s="72">
        <v>172880.02749099999</v>
      </c>
      <c r="M11" s="72">
        <v>189918.55481500001</v>
      </c>
      <c r="N11" s="72">
        <v>204395.74746000001</v>
      </c>
      <c r="O11" s="72">
        <v>274970.67115900002</v>
      </c>
      <c r="P11" s="72">
        <v>302049.18792599998</v>
      </c>
      <c r="Q11" s="72">
        <v>279207.533</v>
      </c>
      <c r="R11" s="72">
        <v>353512.32299999997</v>
      </c>
      <c r="S11" s="72">
        <v>431032.49699999997</v>
      </c>
      <c r="T11" s="72">
        <v>437145.39299999998</v>
      </c>
      <c r="U11" s="72">
        <v>408661.18199999997</v>
      </c>
      <c r="V11" s="72">
        <v>196573.93</v>
      </c>
      <c r="W11" s="72">
        <v>200562.41099999999</v>
      </c>
      <c r="X11" s="72">
        <v>204820.247</v>
      </c>
      <c r="Y11" s="72">
        <v>175213.147</v>
      </c>
      <c r="Z11" s="72">
        <v>121825.461</v>
      </c>
      <c r="AA11" s="72">
        <v>105471.849</v>
      </c>
      <c r="AB11" s="72">
        <v>116951.52</v>
      </c>
      <c r="AC11" s="72">
        <v>81586.732999999993</v>
      </c>
      <c r="AD11" s="72">
        <v>74955.082999999999</v>
      </c>
      <c r="AE11" s="72">
        <v>62359.92</v>
      </c>
      <c r="AF11" s="72">
        <v>74972.657999999996</v>
      </c>
      <c r="AG11" s="72">
        <v>112313.89200000001</v>
      </c>
      <c r="AH11" s="72">
        <v>179063.60800000001</v>
      </c>
    </row>
    <row r="12" spans="1:34" s="35" customFormat="1">
      <c r="B12" s="74"/>
      <c r="C12" s="101" t="s">
        <v>825</v>
      </c>
      <c r="D12" s="101" t="s">
        <v>826</v>
      </c>
      <c r="E12" s="112">
        <v>5079296.7628550008</v>
      </c>
      <c r="F12" s="112">
        <v>4817862.7660800004</v>
      </c>
      <c r="G12" s="112">
        <v>5111565.3559309999</v>
      </c>
      <c r="H12" s="112">
        <v>4807156.2900160002</v>
      </c>
      <c r="I12" s="112">
        <v>5852822.6192440009</v>
      </c>
      <c r="J12" s="112">
        <v>5306536.7111039991</v>
      </c>
      <c r="K12" s="112">
        <v>6350905.4585789992</v>
      </c>
      <c r="L12" s="112">
        <v>5741101.6891219998</v>
      </c>
      <c r="M12" s="112">
        <v>5947624.0930539994</v>
      </c>
      <c r="N12" s="112">
        <v>4897391.6015079999</v>
      </c>
      <c r="O12" s="112">
        <v>5021334.5529789999</v>
      </c>
      <c r="P12" s="112">
        <v>5189519.6317809997</v>
      </c>
      <c r="Q12" s="112">
        <v>5108093.5599999996</v>
      </c>
      <c r="R12" s="112">
        <v>5341833.3199999994</v>
      </c>
      <c r="S12" s="112">
        <v>5588752.7699999996</v>
      </c>
      <c r="T12" s="112">
        <v>5646639.7150000008</v>
      </c>
      <c r="U12" s="112">
        <v>5594825.4110000003</v>
      </c>
      <c r="V12" s="112">
        <v>4969843.6979999999</v>
      </c>
      <c r="W12" s="112">
        <v>5273025.3590000002</v>
      </c>
      <c r="X12" s="112">
        <v>6552092.7850000001</v>
      </c>
      <c r="Y12" s="112">
        <v>6410811.2549999999</v>
      </c>
      <c r="Z12" s="112">
        <v>7997898.9569999995</v>
      </c>
      <c r="AA12" s="112">
        <v>8068882.773000001</v>
      </c>
      <c r="AB12" s="112">
        <v>8050078.800999999</v>
      </c>
      <c r="AC12" s="112">
        <v>7903771.1680000005</v>
      </c>
      <c r="AD12" s="112">
        <v>7408267.5909999991</v>
      </c>
      <c r="AE12" s="112">
        <v>7390559.9249999998</v>
      </c>
      <c r="AF12" s="112">
        <v>7323218.4249999998</v>
      </c>
      <c r="AG12" s="112">
        <v>7510760.4929999998</v>
      </c>
      <c r="AH12" s="112">
        <v>7241606.4200000009</v>
      </c>
    </row>
    <row r="13" spans="1:34">
      <c r="B13" s="34" t="s">
        <v>203</v>
      </c>
      <c r="C13" s="59" t="s">
        <v>827</v>
      </c>
      <c r="D13" s="59" t="s">
        <v>828</v>
      </c>
      <c r="E13" s="72">
        <v>117984.810384</v>
      </c>
      <c r="F13" s="72">
        <v>256069.59629700001</v>
      </c>
      <c r="G13" s="72">
        <v>440048.95843100001</v>
      </c>
      <c r="H13" s="72">
        <v>305658.91783699999</v>
      </c>
      <c r="I13" s="72">
        <v>1125569.096837</v>
      </c>
      <c r="J13" s="72">
        <v>721517.25997599994</v>
      </c>
      <c r="K13" s="72">
        <v>828862.66114800004</v>
      </c>
      <c r="L13" s="72">
        <v>343733.76054300001</v>
      </c>
      <c r="M13" s="72">
        <v>554190.38787900005</v>
      </c>
      <c r="N13" s="72">
        <v>438013.08748599997</v>
      </c>
      <c r="O13" s="72">
        <v>557152.96544000006</v>
      </c>
      <c r="P13" s="72">
        <v>651326.05348899995</v>
      </c>
      <c r="Q13" s="72">
        <v>558576.201</v>
      </c>
      <c r="R13" s="72">
        <v>761783.32200000004</v>
      </c>
      <c r="S13" s="72">
        <v>949886.11800000002</v>
      </c>
      <c r="T13" s="72">
        <v>995672.74300000002</v>
      </c>
      <c r="U13" s="72">
        <v>959550.18200000003</v>
      </c>
      <c r="V13" s="72">
        <v>437819.81800000003</v>
      </c>
      <c r="W13" s="72">
        <v>445773.429</v>
      </c>
      <c r="X13" s="72">
        <v>302091.34999999998</v>
      </c>
      <c r="Y13" s="72">
        <v>259911.40100000001</v>
      </c>
      <c r="Z13" s="72">
        <v>490510.261</v>
      </c>
      <c r="AA13" s="72">
        <v>498290.28899999999</v>
      </c>
      <c r="AB13" s="72">
        <v>711183.88800000004</v>
      </c>
      <c r="AC13" s="72">
        <v>390767.68699999998</v>
      </c>
      <c r="AD13" s="72">
        <v>305309.53700000001</v>
      </c>
      <c r="AE13" s="72">
        <v>203191.15599999999</v>
      </c>
      <c r="AF13" s="72">
        <v>161391.97</v>
      </c>
      <c r="AG13" s="72">
        <v>104720.425</v>
      </c>
      <c r="AH13" s="72">
        <v>0</v>
      </c>
    </row>
    <row r="14" spans="1:34" s="35" customFormat="1">
      <c r="B14" s="74"/>
      <c r="C14" s="101" t="s">
        <v>829</v>
      </c>
      <c r="D14" s="101" t="s">
        <v>830</v>
      </c>
      <c r="E14" s="112">
        <v>4961311.9524710001</v>
      </c>
      <c r="F14" s="112">
        <v>4561793.1697830008</v>
      </c>
      <c r="G14" s="112">
        <v>4671516.3975</v>
      </c>
      <c r="H14" s="112">
        <v>4501497.3721789997</v>
      </c>
      <c r="I14" s="112">
        <v>4727253.5224070009</v>
      </c>
      <c r="J14" s="112">
        <v>4585019.4511279995</v>
      </c>
      <c r="K14" s="112">
        <v>5522042.7974309996</v>
      </c>
      <c r="L14" s="112">
        <v>5397367.9285789998</v>
      </c>
      <c r="M14" s="112">
        <v>5393433.7051749993</v>
      </c>
      <c r="N14" s="112">
        <v>4459378.5140220001</v>
      </c>
      <c r="O14" s="112">
        <v>4464181.5875389995</v>
      </c>
      <c r="P14" s="112">
        <v>4538193.5782920001</v>
      </c>
      <c r="Q14" s="112">
        <v>4549517.3589999992</v>
      </c>
      <c r="R14" s="112">
        <v>4580049.9979999997</v>
      </c>
      <c r="S14" s="112">
        <v>4638866.6519999998</v>
      </c>
      <c r="T14" s="112">
        <v>4650966.972000001</v>
      </c>
      <c r="U14" s="112">
        <v>4635275.2290000003</v>
      </c>
      <c r="V14" s="112">
        <v>4532023.88</v>
      </c>
      <c r="W14" s="112">
        <v>4827251.93</v>
      </c>
      <c r="X14" s="112">
        <v>6250001.4350000005</v>
      </c>
      <c r="Y14" s="112">
        <v>6150899.8540000003</v>
      </c>
      <c r="Z14" s="112">
        <v>7507388.6959999995</v>
      </c>
      <c r="AA14" s="112">
        <v>7570592.4840000011</v>
      </c>
      <c r="AB14" s="112">
        <v>7338894.9129999988</v>
      </c>
      <c r="AC14" s="112">
        <v>7513003.4810000006</v>
      </c>
      <c r="AD14" s="112">
        <v>7102958.0539999995</v>
      </c>
      <c r="AE14" s="112">
        <v>7187368.7689999994</v>
      </c>
      <c r="AF14" s="112">
        <v>7161826.4550000001</v>
      </c>
      <c r="AG14" s="112">
        <v>7406040.068</v>
      </c>
      <c r="AH14" s="112">
        <v>7241606.4200000009</v>
      </c>
    </row>
    <row r="15" spans="1:34">
      <c r="B15" s="34" t="s">
        <v>536</v>
      </c>
      <c r="C15" s="59" t="s">
        <v>831</v>
      </c>
      <c r="D15" s="59" t="s">
        <v>832</v>
      </c>
      <c r="E15" s="72">
        <v>460563.50758600002</v>
      </c>
      <c r="F15" s="72">
        <v>460537.78462799999</v>
      </c>
      <c r="G15" s="72">
        <v>460624.036226</v>
      </c>
      <c r="H15" s="72">
        <v>460712.24277200003</v>
      </c>
      <c r="I15" s="72">
        <v>460689.85393699998</v>
      </c>
      <c r="J15" s="72">
        <v>460666.96322199999</v>
      </c>
      <c r="K15" s="72">
        <v>460756.142735</v>
      </c>
      <c r="L15" s="72">
        <v>460847.34355799999</v>
      </c>
      <c r="M15" s="72">
        <v>460715.38235500001</v>
      </c>
      <c r="N15" s="72">
        <v>459980.77383999998</v>
      </c>
      <c r="O15" s="72">
        <v>460017.35975599999</v>
      </c>
      <c r="P15" s="72">
        <v>460066.00656200002</v>
      </c>
      <c r="Q15" s="72">
        <v>459901.61</v>
      </c>
      <c r="R15" s="72">
        <v>459845.35200000001</v>
      </c>
      <c r="S15" s="72">
        <v>459899.62199999997</v>
      </c>
      <c r="T15" s="72">
        <v>459955.12900000002</v>
      </c>
      <c r="U15" s="72">
        <v>459788.31199999998</v>
      </c>
      <c r="V15" s="72">
        <v>459729.55</v>
      </c>
      <c r="W15" s="72">
        <v>459781.23300000001</v>
      </c>
      <c r="X15" s="72">
        <v>459834.09299999999</v>
      </c>
      <c r="Y15" s="72">
        <v>459776.38</v>
      </c>
      <c r="Z15" s="72">
        <v>459717.38099999999</v>
      </c>
      <c r="AA15" s="72">
        <v>459768.81800000003</v>
      </c>
      <c r="AB15" s="72">
        <v>459821.42599999998</v>
      </c>
      <c r="AC15" s="72">
        <v>459652.31400000001</v>
      </c>
      <c r="AD15" s="72">
        <v>459591.16700000002</v>
      </c>
      <c r="AE15" s="72">
        <v>523164.554</v>
      </c>
      <c r="AF15" s="72">
        <v>522504.40899999999</v>
      </c>
      <c r="AG15" s="72">
        <v>521534.98599999998</v>
      </c>
      <c r="AH15" s="72">
        <v>520728.51</v>
      </c>
    </row>
    <row r="16" spans="1:34">
      <c r="H16" s="53"/>
      <c r="I16" s="53"/>
      <c r="J16" s="53"/>
      <c r="K16" s="53"/>
      <c r="L16" s="53"/>
      <c r="M16" s="53"/>
      <c r="N16" s="53"/>
      <c r="O16" s="53"/>
      <c r="P16" s="53"/>
    </row>
    <row r="17" spans="5:5">
      <c r="E17" s="53"/>
    </row>
  </sheetData>
  <pageMargins left="0.7" right="0.7" top="0.75" bottom="0.75" header="0.3" footer="0.3"/>
  <pageSetup orientation="portrait" verticalDpi="599" r:id="rId1"/>
  <customProperties>
    <customPr name="SheetOptions"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B07B8-7B6A-4D5C-8897-1ED1EF77B2E3}">
  <dimension ref="A2:E29"/>
  <sheetViews>
    <sheetView showGridLines="0" tabSelected="1" zoomScale="62" zoomScaleNormal="48" workbookViewId="0">
      <selection activeCell="E28" sqref="E28"/>
    </sheetView>
  </sheetViews>
  <sheetFormatPr defaultColWidth="11" defaultRowHeight="15.95"/>
  <cols>
    <col min="2" max="2" width="26.875" customWidth="1"/>
    <col min="3" max="3" width="3.75" customWidth="1"/>
  </cols>
  <sheetData>
    <row r="2" spans="1:5" ht="26.1" customHeight="1">
      <c r="B2" s="118" t="s">
        <v>77</v>
      </c>
    </row>
    <row r="3" spans="1:5" ht="26.1" customHeight="1">
      <c r="A3" s="116" t="s">
        <v>78</v>
      </c>
      <c r="B3" s="137" t="s">
        <v>79</v>
      </c>
      <c r="D3" t="s">
        <v>80</v>
      </c>
    </row>
    <row r="4" spans="1:5" ht="26.1" customHeight="1">
      <c r="A4" s="116" t="s">
        <v>81</v>
      </c>
      <c r="B4" s="137" t="s">
        <v>82</v>
      </c>
      <c r="D4" t="s">
        <v>83</v>
      </c>
    </row>
    <row r="5" spans="1:5" ht="26.1" customHeight="1">
      <c r="A5" s="116" t="s">
        <v>84</v>
      </c>
      <c r="B5" s="138" t="s">
        <v>85</v>
      </c>
      <c r="D5" t="s">
        <v>86</v>
      </c>
    </row>
    <row r="6" spans="1:5" ht="26.1" customHeight="1">
      <c r="A6" s="116"/>
      <c r="B6" s="119"/>
    </row>
    <row r="7" spans="1:5" ht="26.1" customHeight="1">
      <c r="B7" s="120"/>
    </row>
    <row r="8" spans="1:5" ht="26.1" customHeight="1">
      <c r="B8" s="118" t="s">
        <v>87</v>
      </c>
    </row>
    <row r="9" spans="1:5" ht="26.1" customHeight="1">
      <c r="A9" s="116" t="s">
        <v>88</v>
      </c>
      <c r="B9" s="137" t="s">
        <v>89</v>
      </c>
      <c r="D9" t="s">
        <v>90</v>
      </c>
    </row>
    <row r="10" spans="1:5" ht="26.1" customHeight="1">
      <c r="A10" s="116" t="s">
        <v>91</v>
      </c>
      <c r="B10" s="137" t="s">
        <v>92</v>
      </c>
      <c r="D10" t="s">
        <v>93</v>
      </c>
    </row>
    <row r="11" spans="1:5" ht="26.1" customHeight="1">
      <c r="A11" s="116" t="s">
        <v>94</v>
      </c>
      <c r="B11" s="138" t="s">
        <v>95</v>
      </c>
      <c r="D11" t="s">
        <v>96</v>
      </c>
    </row>
    <row r="12" spans="1:5" ht="26.1" customHeight="1">
      <c r="B12" s="120"/>
    </row>
    <row r="13" spans="1:5" ht="26.1" customHeight="1">
      <c r="B13" s="118" t="s">
        <v>97</v>
      </c>
      <c r="E13" s="117"/>
    </row>
    <row r="14" spans="1:5" ht="26.1" customHeight="1">
      <c r="A14" s="116" t="s">
        <v>98</v>
      </c>
      <c r="B14" s="137" t="s">
        <v>99</v>
      </c>
      <c r="D14" t="s">
        <v>100</v>
      </c>
    </row>
    <row r="15" spans="1:5" ht="26.1" customHeight="1">
      <c r="A15" s="116" t="s">
        <v>101</v>
      </c>
      <c r="B15" s="137" t="s">
        <v>102</v>
      </c>
      <c r="D15" t="s">
        <v>103</v>
      </c>
    </row>
    <row r="16" spans="1:5" ht="26.1" customHeight="1">
      <c r="A16" s="116" t="s">
        <v>104</v>
      </c>
      <c r="B16" s="138" t="s">
        <v>105</v>
      </c>
      <c r="D16" t="s">
        <v>106</v>
      </c>
    </row>
    <row r="17" spans="1:4" ht="26.1" customHeight="1">
      <c r="A17" s="116" t="s">
        <v>107</v>
      </c>
      <c r="B17" s="137" t="s">
        <v>108</v>
      </c>
      <c r="D17" t="s">
        <v>109</v>
      </c>
    </row>
    <row r="18" spans="1:4" ht="26.1" customHeight="1">
      <c r="A18" s="116" t="s">
        <v>110</v>
      </c>
      <c r="B18" s="137" t="s">
        <v>111</v>
      </c>
      <c r="D18" t="s">
        <v>112</v>
      </c>
    </row>
    <row r="19" spans="1:4" ht="26.1" customHeight="1">
      <c r="A19" s="116" t="s">
        <v>113</v>
      </c>
      <c r="B19" s="138" t="s">
        <v>114</v>
      </c>
      <c r="D19" t="s">
        <v>115</v>
      </c>
    </row>
    <row r="20" spans="1:4" ht="26.1" customHeight="1">
      <c r="A20" s="116" t="s">
        <v>116</v>
      </c>
      <c r="B20" s="137" t="s">
        <v>117</v>
      </c>
      <c r="D20" t="s">
        <v>118</v>
      </c>
    </row>
    <row r="21" spans="1:4" ht="26.1" customHeight="1">
      <c r="A21" s="116" t="s">
        <v>119</v>
      </c>
      <c r="B21" s="137" t="s">
        <v>120</v>
      </c>
      <c r="D21" t="s">
        <v>121</v>
      </c>
    </row>
    <row r="29" spans="1:4">
      <c r="B29" s="136"/>
    </row>
  </sheetData>
  <hyperlinks>
    <hyperlink ref="B3" location="'Sura P&amp;L'!A1" display="Sura P&amp;L" xr:uid="{A7D9DB00-31CC-421C-9118-D586964A0854}"/>
    <hyperlink ref="B4" location="'Sura P&amp;L excl. EPS'!A1" display="Sura P&amp;L excl. EPS" xr:uid="{79024182-580A-4CEB-ABAC-599464091C7D}"/>
    <hyperlink ref="B5" location="'Sura BS'!A1" display="Sura BS" xr:uid="{AF364CE0-B129-414A-B18F-DC0C69EAC875}"/>
    <hyperlink ref="B9" location="'SUAM P&amp;L'!A1" display="SUAM P&amp;L" xr:uid="{8BEAC572-9A65-4C35-902D-900F97AB9756}"/>
    <hyperlink ref="B10" location="'SUAM BS'!A1" display="SUAM BS" xr:uid="{869FEEB0-FFC3-44A9-80A5-AB10C4582DAC}"/>
    <hyperlink ref="B11" location="'SUAM Drivers'!A1" display="SUAM Drivers" xr:uid="{75B8AB40-D053-4A19-8C03-60C51204E27A}"/>
    <hyperlink ref="B14" location="'GIS Consol. P&amp;L'!A1" display="GIS Consol. P&amp;L" xr:uid="{05959853-95D5-48E9-A2F4-6AD5C34C9D5C}"/>
    <hyperlink ref="B15" location="'GIS Consol. BS'!A1" display="GIS Consol. BS" xr:uid="{ABA58A5A-2364-4793-B381-C54113D8DFCE}"/>
    <hyperlink ref="B16" location="'GIS Consol. P&amp;L excl. EPS'!A1" display="GIS Consol. P&amp;L excl. EPS" xr:uid="{C32C09E9-4893-4132-9F8D-4C3F05988D7E}"/>
    <hyperlink ref="B17" location="'GIS Indiv. P&amp;L'!A1" display="GIS Indiv. P&amp;L" xr:uid="{2153749C-3A41-43F0-8271-DA5753709C59}"/>
    <hyperlink ref="B18" location="'GIS Indiv. BS'!A1" display="GIS Indiv. BS" xr:uid="{F6384082-C655-43D2-A693-86CECDE2D82F}"/>
    <hyperlink ref="B19" location="'GIS Portfolio '!A1" display="GIS Portfolio " xr:uid="{CF58DDC8-1E98-44C6-AEEB-3C96F342B8C5}"/>
    <hyperlink ref="B20" location="'GIS Cashflow and dividends'!A1" display="GIS Cashflow and dividends" xr:uid="{6BCA0249-B471-435B-B200-4CA6CD2BD76F}"/>
    <hyperlink ref="B21" location="'GIS Debt'!A1" display="GIS Debt" xr:uid="{9498263E-CF6A-4C62-84D6-7E3F354B5BCB}"/>
    <hyperlink ref="B22" location="'GIS NAV'!A1" display="GIS NAV" xr:uid="{0445F200-1D28-4C41-B816-8959074C115A}"/>
  </hyperlinks>
  <pageMargins left="0.7" right="0.7" top="0.75" bottom="0.75" header="0.3" footer="0.3"/>
  <ignoredErrors>
    <ignoredError sqref="A3 A4:A5 A9:A11 A14:A2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DAA82-9148-445C-8B5D-207BA9228C72}">
  <sheetPr codeName="Hoja1">
    <tabColor theme="5" tint="-0.499984740745262"/>
  </sheetPr>
  <dimension ref="A1:BV39"/>
  <sheetViews>
    <sheetView showGridLines="0" zoomScale="79" zoomScaleNormal="87" workbookViewId="0">
      <pane xSplit="3" ySplit="5" topLeftCell="AJ6" activePane="bottomRight" state="frozen"/>
      <selection pane="bottomRight" activeCell="B39" sqref="B39"/>
      <selection pane="bottomLeft" activeCell="R25" sqref="R25"/>
      <selection pane="topRight" activeCell="R25" sqref="R25"/>
    </sheetView>
  </sheetViews>
  <sheetFormatPr defaultColWidth="11.5" defaultRowHeight="14.1"/>
  <cols>
    <col min="1" max="1" width="8.75" style="34" customWidth="1"/>
    <col min="2" max="2" width="42.75" style="28" customWidth="1"/>
    <col min="3" max="3" width="46.75" style="28" customWidth="1"/>
    <col min="4" max="4" width="10.25" style="28" customWidth="1"/>
    <col min="5" max="9" width="10.625" style="28" customWidth="1"/>
    <col min="10" max="25" width="11.125" style="28" customWidth="1"/>
    <col min="26" max="26" width="10.75" style="28" customWidth="1"/>
    <col min="27" max="29" width="10.625" style="28" customWidth="1"/>
    <col min="30" max="30" width="11.25" style="28" customWidth="1"/>
    <col min="31" max="33" width="10.625" style="28" customWidth="1"/>
    <col min="34" max="34" width="11.75" style="28" customWidth="1"/>
    <col min="35" max="36" width="10.625" style="28" customWidth="1"/>
    <col min="37" max="37" width="11.75" style="28" customWidth="1"/>
    <col min="38" max="38" width="12" style="28" customWidth="1"/>
    <col min="39" max="43" width="11.875" style="28" customWidth="1"/>
    <col min="44" max="44" width="11.625" style="28" customWidth="1"/>
    <col min="45" max="46" width="12.125" style="28" customWidth="1"/>
    <col min="47" max="48" width="11.625" style="28" customWidth="1"/>
    <col min="49" max="49" width="11.5" style="28"/>
    <col min="50" max="50" width="14.75" style="28" customWidth="1"/>
    <col min="51" max="16384" width="11.5" style="28"/>
  </cols>
  <sheetData>
    <row r="1" spans="1:50" s="130" customFormat="1">
      <c r="AM1" s="130">
        <v>2</v>
      </c>
      <c r="AN1" s="130">
        <v>3</v>
      </c>
      <c r="AO1" s="130">
        <v>4</v>
      </c>
      <c r="AP1" s="130">
        <v>5</v>
      </c>
      <c r="AQ1" s="130">
        <v>6</v>
      </c>
      <c r="AR1" s="130">
        <v>7</v>
      </c>
      <c r="AS1" s="130">
        <v>8</v>
      </c>
      <c r="AT1" s="130">
        <v>9</v>
      </c>
      <c r="AU1" s="130">
        <v>10</v>
      </c>
      <c r="AV1" s="130">
        <v>11</v>
      </c>
    </row>
    <row r="2" spans="1:50">
      <c r="B2" s="122" t="s">
        <v>0</v>
      </c>
      <c r="C2" s="122" t="s">
        <v>0</v>
      </c>
      <c r="D2" s="29"/>
      <c r="J2" s="29"/>
      <c r="L2" s="29"/>
      <c r="M2" s="29"/>
      <c r="AA2" s="35"/>
      <c r="AB2" s="35"/>
      <c r="AC2" s="35"/>
      <c r="AE2" s="35"/>
      <c r="AF2" s="35"/>
      <c r="AG2" s="35"/>
      <c r="AI2" s="35"/>
      <c r="AJ2" s="35"/>
    </row>
    <row r="3" spans="1:50">
      <c r="B3" s="124" t="s">
        <v>1</v>
      </c>
      <c r="C3" s="124" t="s">
        <v>2</v>
      </c>
      <c r="AA3" s="29"/>
      <c r="AB3" s="29"/>
      <c r="AC3" s="29"/>
      <c r="AE3" s="29"/>
      <c r="AF3" s="29"/>
      <c r="AG3" s="29"/>
      <c r="AI3" s="29"/>
      <c r="AJ3" s="29"/>
    </row>
    <row r="4" spans="1:50">
      <c r="B4" s="126" t="s">
        <v>122</v>
      </c>
      <c r="C4" s="126" t="s">
        <v>123</v>
      </c>
      <c r="D4" s="159" t="s">
        <v>5</v>
      </c>
      <c r="E4" s="159"/>
      <c r="F4" s="159"/>
      <c r="G4" s="159"/>
      <c r="H4" s="159"/>
      <c r="I4" s="159"/>
      <c r="J4" s="159"/>
      <c r="K4" s="159"/>
      <c r="L4" s="159"/>
      <c r="M4" s="159"/>
      <c r="N4" s="159"/>
      <c r="O4" s="159"/>
      <c r="P4" s="159"/>
      <c r="Q4" s="159"/>
      <c r="R4" s="159"/>
      <c r="S4" s="159"/>
      <c r="T4" s="159"/>
      <c r="U4" s="159"/>
      <c r="V4" s="159"/>
      <c r="W4" s="159"/>
      <c r="X4" s="159"/>
      <c r="Y4" s="159"/>
      <c r="AA4" s="159" t="s">
        <v>124</v>
      </c>
      <c r="AB4" s="159"/>
      <c r="AC4" s="159"/>
      <c r="AD4" s="159"/>
      <c r="AE4" s="159"/>
      <c r="AF4" s="159"/>
      <c r="AG4" s="159"/>
      <c r="AH4" s="159"/>
      <c r="AI4" s="159"/>
      <c r="AJ4" s="159"/>
      <c r="AK4" s="159"/>
      <c r="AL4" s="159"/>
      <c r="AM4" s="159"/>
      <c r="AN4" s="159"/>
      <c r="AO4" s="159"/>
      <c r="AP4" s="159"/>
      <c r="AQ4" s="159"/>
      <c r="AR4" s="159"/>
      <c r="AS4" s="159"/>
      <c r="AT4" s="159"/>
      <c r="AU4" s="159"/>
      <c r="AV4" s="159"/>
    </row>
    <row r="5" spans="1:50">
      <c r="C5" s="29"/>
      <c r="D5" s="76" t="s">
        <v>7</v>
      </c>
      <c r="E5" s="76" t="s">
        <v>8</v>
      </c>
      <c r="F5" s="76" t="s">
        <v>9</v>
      </c>
      <c r="G5" s="76" t="s">
        <v>10</v>
      </c>
      <c r="H5" s="76" t="s">
        <v>11</v>
      </c>
      <c r="I5" s="76" t="s">
        <v>12</v>
      </c>
      <c r="J5" s="76" t="s">
        <v>13</v>
      </c>
      <c r="K5" s="76" t="s">
        <v>14</v>
      </c>
      <c r="L5" s="76" t="s">
        <v>15</v>
      </c>
      <c r="M5" s="76" t="s">
        <v>16</v>
      </c>
      <c r="N5" s="76" t="s">
        <v>17</v>
      </c>
      <c r="O5" s="76" t="s">
        <v>18</v>
      </c>
      <c r="P5" s="76" t="s">
        <v>19</v>
      </c>
      <c r="Q5" s="76" t="s">
        <v>125</v>
      </c>
      <c r="R5" s="76" t="s">
        <v>126</v>
      </c>
      <c r="S5" s="76" t="s">
        <v>127</v>
      </c>
      <c r="T5" s="76" t="s">
        <v>128</v>
      </c>
      <c r="U5" s="76" t="s">
        <v>129</v>
      </c>
      <c r="V5" s="76" t="s">
        <v>130</v>
      </c>
      <c r="W5" s="76" t="s">
        <v>131</v>
      </c>
      <c r="X5" s="76" t="s">
        <v>132</v>
      </c>
      <c r="Y5" s="76" t="s">
        <v>133</v>
      </c>
      <c r="AA5" s="76">
        <v>43555</v>
      </c>
      <c r="AB5" s="76">
        <v>43646</v>
      </c>
      <c r="AC5" s="76">
        <v>43738</v>
      </c>
      <c r="AD5" s="76">
        <v>43830</v>
      </c>
      <c r="AE5" s="76">
        <v>43921</v>
      </c>
      <c r="AF5" s="76">
        <v>44012</v>
      </c>
      <c r="AG5" s="76">
        <v>44104</v>
      </c>
      <c r="AH5" s="76">
        <v>44196</v>
      </c>
      <c r="AI5" s="76">
        <v>44286</v>
      </c>
      <c r="AJ5" s="76">
        <v>44377</v>
      </c>
      <c r="AK5" s="76">
        <v>44469</v>
      </c>
      <c r="AL5" s="76">
        <v>44561</v>
      </c>
      <c r="AM5" s="76">
        <v>44651</v>
      </c>
      <c r="AN5" s="76">
        <v>44742</v>
      </c>
      <c r="AO5" s="76">
        <v>44834</v>
      </c>
      <c r="AP5" s="76">
        <v>44926</v>
      </c>
      <c r="AQ5" s="76">
        <v>45016</v>
      </c>
      <c r="AR5" s="76">
        <v>45107</v>
      </c>
      <c r="AS5" s="76">
        <v>45199</v>
      </c>
      <c r="AT5" s="76">
        <v>45291</v>
      </c>
      <c r="AU5" s="76">
        <v>45382</v>
      </c>
      <c r="AV5" s="76">
        <v>45473</v>
      </c>
    </row>
    <row r="6" spans="1:50">
      <c r="A6" s="34" t="s">
        <v>134</v>
      </c>
      <c r="B6" s="30" t="s">
        <v>20</v>
      </c>
      <c r="C6" s="30" t="s">
        <v>21</v>
      </c>
      <c r="D6" s="45">
        <v>3744818.372244691</v>
      </c>
      <c r="E6" s="45">
        <v>4204276.0916347839</v>
      </c>
      <c r="F6" s="45">
        <v>4312379.8271876387</v>
      </c>
      <c r="G6" s="45">
        <v>4799237.534845924</v>
      </c>
      <c r="H6" s="45">
        <v>4290093.8689512685</v>
      </c>
      <c r="I6" s="45">
        <v>4497651.2236657031</v>
      </c>
      <c r="J6" s="45">
        <v>4710096.565499045</v>
      </c>
      <c r="K6" s="45">
        <v>5209276.2374702804</v>
      </c>
      <c r="L6" s="45">
        <v>4607896.3172477428</v>
      </c>
      <c r="M6" s="45">
        <v>5128844.809974147</v>
      </c>
      <c r="N6" s="45">
        <v>5686446.3883206099</v>
      </c>
      <c r="O6" s="45">
        <v>6338129.7283844985</v>
      </c>
      <c r="P6" s="45">
        <v>5583037.9989828244</v>
      </c>
      <c r="Q6" s="45">
        <f>+AN6-AM6</f>
        <v>0</v>
      </c>
      <c r="R6" s="45">
        <v>6854776.8530877978</v>
      </c>
      <c r="S6" s="45">
        <v>7942606.4718989022</v>
      </c>
      <c r="T6" s="45">
        <f t="shared" ref="T6:T35" si="0">+AQ6</f>
        <v>0</v>
      </c>
      <c r="U6" s="45">
        <f>+AR6-AQ6</f>
        <v>0</v>
      </c>
      <c r="V6" s="45">
        <f>+AS6-AR6</f>
        <v>0</v>
      </c>
      <c r="W6" s="45">
        <f>+AT6-AS6</f>
        <v>0</v>
      </c>
      <c r="X6" s="45">
        <f>+AU6</f>
        <v>0</v>
      </c>
      <c r="Y6" s="45">
        <f>+AV6-AU6</f>
        <v>0</v>
      </c>
      <c r="Z6" s="45"/>
      <c r="AA6" s="45">
        <v>3744818.372244691</v>
      </c>
      <c r="AB6" s="45">
        <v>7949094.4638794754</v>
      </c>
      <c r="AC6" s="45">
        <v>12261474.291067114</v>
      </c>
      <c r="AD6" s="45">
        <v>17060711.825913038</v>
      </c>
      <c r="AE6" s="45">
        <v>4290093.8689512685</v>
      </c>
      <c r="AF6" s="45">
        <v>8787745.0926169716</v>
      </c>
      <c r="AG6" s="45">
        <v>13497841.658116017</v>
      </c>
      <c r="AH6" s="45">
        <v>18707117.895586297</v>
      </c>
      <c r="AI6" s="45">
        <v>4607896.3172477428</v>
      </c>
      <c r="AJ6" s="45">
        <v>9736741.1272218898</v>
      </c>
      <c r="AK6" s="45">
        <v>15402152.671548501</v>
      </c>
      <c r="AL6" s="45">
        <v>21740282.399932999</v>
      </c>
      <c r="AM6" s="45">
        <f>-IFERROR(ROUND(VLOOKUP($A6,#REF!,AM$1,0),3),0)</f>
        <v>0</v>
      </c>
      <c r="AN6" s="45">
        <f>-IFERROR(ROUND(VLOOKUP($A6,#REF!,AN$1,0),3),0)</f>
        <v>0</v>
      </c>
      <c r="AO6" s="45">
        <f>-IFERROR(ROUND(VLOOKUP($A6,#REF!,AO$1,0),3),0)</f>
        <v>0</v>
      </c>
      <c r="AP6" s="45">
        <f>-IFERROR(ROUND(VLOOKUP($A6,#REF!,AP$1,0),3),0)</f>
        <v>0</v>
      </c>
      <c r="AQ6" s="45">
        <f>-IFERROR(ROUND(VLOOKUP($A6,#REF!,AQ$1,0),3),0)</f>
        <v>0</v>
      </c>
      <c r="AR6" s="45">
        <f>-IFERROR(ROUND(VLOOKUP($A6,#REF!,AR$1,0),3),0)</f>
        <v>0</v>
      </c>
      <c r="AS6" s="45">
        <f>-IFERROR(ROUND(VLOOKUP($A6,#REF!,AS$1,0),3),0)</f>
        <v>0</v>
      </c>
      <c r="AT6" s="45">
        <f>-IFERROR(ROUND(VLOOKUP($A6,#REF!,AT$1,0),3),0)</f>
        <v>0</v>
      </c>
      <c r="AU6" s="45">
        <f>-IFERROR(ROUND(VLOOKUP($A6,#REF!,AU$1,0),3),0)</f>
        <v>0</v>
      </c>
      <c r="AV6" s="45">
        <f>-IFERROR(ROUND(VLOOKUP($A6,#REF!,AV$1,0),3),0)</f>
        <v>0</v>
      </c>
      <c r="AX6" s="50"/>
    </row>
    <row r="7" spans="1:50">
      <c r="A7" s="34" t="s">
        <v>135</v>
      </c>
      <c r="B7" s="30" t="s">
        <v>22</v>
      </c>
      <c r="C7" s="30" t="s">
        <v>23</v>
      </c>
      <c r="D7" s="31">
        <v>-538288.29826504749</v>
      </c>
      <c r="E7" s="31">
        <v>-591537.81977318868</v>
      </c>
      <c r="F7" s="31">
        <v>-665954.15594837046</v>
      </c>
      <c r="G7" s="31">
        <v>-906657.2735672507</v>
      </c>
      <c r="H7" s="31">
        <v>-606365.41916472756</v>
      </c>
      <c r="I7" s="31">
        <v>-888970.6238593288</v>
      </c>
      <c r="J7" s="31">
        <v>-911908.35936577455</v>
      </c>
      <c r="K7" s="31">
        <v>-933480.90517981211</v>
      </c>
      <c r="L7" s="31">
        <v>-678366.92417458515</v>
      </c>
      <c r="M7" s="31">
        <v>-927343.62259139144</v>
      </c>
      <c r="N7" s="31">
        <v>-919095.11544099008</v>
      </c>
      <c r="O7" s="31">
        <v>-1388392.9521966898</v>
      </c>
      <c r="P7" s="31">
        <v>-648027.01434219338</v>
      </c>
      <c r="Q7" s="31">
        <f t="shared" ref="Q7:Q35" si="1">+AN7-AM7</f>
        <v>0</v>
      </c>
      <c r="R7" s="31">
        <v>-1105231.1674875102</v>
      </c>
      <c r="S7" s="31">
        <v>-1425897.8688403796</v>
      </c>
      <c r="T7" s="31">
        <f t="shared" si="0"/>
        <v>0</v>
      </c>
      <c r="U7" s="31">
        <f t="shared" ref="U7:Y35" si="2">+AR7-AQ7</f>
        <v>0</v>
      </c>
      <c r="V7" s="31">
        <f t="shared" si="2"/>
        <v>0</v>
      </c>
      <c r="W7" s="31">
        <f t="shared" si="2"/>
        <v>0</v>
      </c>
      <c r="X7" s="31">
        <f t="shared" ref="X7:X35" si="3">+AU7</f>
        <v>0</v>
      </c>
      <c r="Y7" s="31">
        <f t="shared" si="2"/>
        <v>0</v>
      </c>
      <c r="AA7" s="31">
        <v>-538288.29826504749</v>
      </c>
      <c r="AB7" s="31">
        <v>-1129826.1180382362</v>
      </c>
      <c r="AC7" s="31">
        <v>-1795780.2739866066</v>
      </c>
      <c r="AD7" s="31">
        <v>-2702437.5475538573</v>
      </c>
      <c r="AE7" s="31">
        <v>-606365.41916472756</v>
      </c>
      <c r="AF7" s="31">
        <v>-1495336.0430240564</v>
      </c>
      <c r="AG7" s="31">
        <v>-2407244.4023898309</v>
      </c>
      <c r="AH7" s="31">
        <v>-3340725.307569643</v>
      </c>
      <c r="AI7" s="31">
        <v>-678366.92417458515</v>
      </c>
      <c r="AJ7" s="31">
        <v>-1605710.5467659766</v>
      </c>
      <c r="AK7" s="31">
        <v>-2513789.1870019701</v>
      </c>
      <c r="AL7" s="31">
        <v>-3902182.1391986599</v>
      </c>
      <c r="AM7" s="31">
        <f>-IFERROR(ROUND(VLOOKUP($A7,#REF!,AM$1,0),3),0)</f>
        <v>0</v>
      </c>
      <c r="AN7" s="31">
        <f>-IFERROR(ROUND(VLOOKUP($A7,#REF!,AN$1,0),3),0)</f>
        <v>0</v>
      </c>
      <c r="AO7" s="31">
        <f>-IFERROR(ROUND(VLOOKUP($A7,#REF!,AO$1,0),3),0)</f>
        <v>0</v>
      </c>
      <c r="AP7" s="31">
        <f>-IFERROR(ROUND(VLOOKUP($A7,#REF!,AP$1,0),3),0)</f>
        <v>0</v>
      </c>
      <c r="AQ7" s="31">
        <f>-IFERROR(ROUND(VLOOKUP($A7,#REF!,AQ$1,0),3),0)</f>
        <v>0</v>
      </c>
      <c r="AR7" s="31">
        <f>-IFERROR(ROUND(VLOOKUP($A7,#REF!,AR$1,0),3),0)</f>
        <v>0</v>
      </c>
      <c r="AS7" s="31">
        <f>-IFERROR(ROUND(VLOOKUP($A7,#REF!,AS$1,0),3),0)</f>
        <v>0</v>
      </c>
      <c r="AT7" s="31">
        <f>-IFERROR(ROUND(VLOOKUP($A7,#REF!,AT$1,0),3),0)</f>
        <v>0</v>
      </c>
      <c r="AU7" s="31">
        <f>-IFERROR(ROUND(VLOOKUP($A7,#REF!,AU$1,0),3),0)</f>
        <v>0</v>
      </c>
      <c r="AV7" s="31">
        <f>-IFERROR(ROUND(VLOOKUP($A7,#REF!,AV$1,0),3),0)</f>
        <v>0</v>
      </c>
      <c r="AX7" s="50"/>
    </row>
    <row r="8" spans="1:50" s="35" customFormat="1">
      <c r="A8" s="74" t="s">
        <v>136</v>
      </c>
      <c r="B8" s="73" t="s">
        <v>24</v>
      </c>
      <c r="C8" s="73" t="s">
        <v>25</v>
      </c>
      <c r="D8" s="77">
        <v>3206530.0739796436</v>
      </c>
      <c r="E8" s="77">
        <v>3612738.2718615956</v>
      </c>
      <c r="F8" s="77">
        <v>3646425.671239269</v>
      </c>
      <c r="G8" s="77">
        <v>3892580.2612786721</v>
      </c>
      <c r="H8" s="77">
        <v>3683728.4497865406</v>
      </c>
      <c r="I8" s="77">
        <v>3608680.5998063744</v>
      </c>
      <c r="J8" s="77">
        <v>3798188.2061332697</v>
      </c>
      <c r="K8" s="77">
        <v>4275795.3322904687</v>
      </c>
      <c r="L8" s="77">
        <v>3929529.3930731574</v>
      </c>
      <c r="M8" s="77">
        <v>4201501.1873827558</v>
      </c>
      <c r="N8" s="77">
        <v>4767351.2728796899</v>
      </c>
      <c r="O8" s="77">
        <v>4949736.7761877012</v>
      </c>
      <c r="P8" s="77">
        <v>4935010.9846406309</v>
      </c>
      <c r="Q8" s="77">
        <f t="shared" si="1"/>
        <v>0</v>
      </c>
      <c r="R8" s="77">
        <v>5749545.6856001988</v>
      </c>
      <c r="S8" s="77">
        <v>6516708.6030585989</v>
      </c>
      <c r="T8" s="77">
        <f t="shared" si="0"/>
        <v>0</v>
      </c>
      <c r="U8" s="77">
        <f t="shared" si="2"/>
        <v>0</v>
      </c>
      <c r="V8" s="77">
        <f t="shared" si="2"/>
        <v>0</v>
      </c>
      <c r="W8" s="77">
        <f t="shared" si="2"/>
        <v>0</v>
      </c>
      <c r="X8" s="77">
        <f t="shared" si="3"/>
        <v>0</v>
      </c>
      <c r="Y8" s="77">
        <f t="shared" si="2"/>
        <v>0</v>
      </c>
      <c r="AA8" s="77">
        <v>3206530.0739796436</v>
      </c>
      <c r="AB8" s="77">
        <v>6819268.3458412392</v>
      </c>
      <c r="AC8" s="77">
        <v>10465694.017080508</v>
      </c>
      <c r="AD8" s="77">
        <v>14358274.27835918</v>
      </c>
      <c r="AE8" s="77">
        <v>3683728.4497865406</v>
      </c>
      <c r="AF8" s="77">
        <v>7292409.049592915</v>
      </c>
      <c r="AG8" s="77">
        <v>11090597.255726185</v>
      </c>
      <c r="AH8" s="77">
        <v>15366392.588016653</v>
      </c>
      <c r="AI8" s="77">
        <v>3929529.3930731574</v>
      </c>
      <c r="AJ8" s="77">
        <v>8131030.5804559132</v>
      </c>
      <c r="AK8" s="77">
        <v>12888363.4845466</v>
      </c>
      <c r="AL8" s="77">
        <v>17838100.260734301</v>
      </c>
      <c r="AM8" s="77">
        <f t="shared" ref="AM8:AP8" si="4">+AM6+AM7</f>
        <v>0</v>
      </c>
      <c r="AN8" s="77">
        <f t="shared" si="4"/>
        <v>0</v>
      </c>
      <c r="AO8" s="77">
        <f t="shared" si="4"/>
        <v>0</v>
      </c>
      <c r="AP8" s="77">
        <f t="shared" si="4"/>
        <v>0</v>
      </c>
      <c r="AQ8" s="77">
        <f t="shared" ref="AQ8:AV8" si="5">+AQ6+AQ7</f>
        <v>0</v>
      </c>
      <c r="AR8" s="77">
        <f t="shared" si="5"/>
        <v>0</v>
      </c>
      <c r="AS8" s="77">
        <f t="shared" si="5"/>
        <v>0</v>
      </c>
      <c r="AT8" s="77">
        <f t="shared" si="5"/>
        <v>0</v>
      </c>
      <c r="AU8" s="77">
        <f t="shared" si="5"/>
        <v>0</v>
      </c>
      <c r="AV8" s="77">
        <f t="shared" si="5"/>
        <v>0</v>
      </c>
      <c r="AX8" s="75"/>
    </row>
    <row r="9" spans="1:50">
      <c r="A9" s="34" t="s">
        <v>137</v>
      </c>
      <c r="B9" s="30" t="s">
        <v>26</v>
      </c>
      <c r="C9" s="30" t="s">
        <v>27</v>
      </c>
      <c r="D9" s="31">
        <v>94160.812647889048</v>
      </c>
      <c r="E9" s="31">
        <v>-54078.112173209731</v>
      </c>
      <c r="F9" s="31">
        <v>-28512.967422441929</v>
      </c>
      <c r="G9" s="31">
        <v>-126273.34581926666</v>
      </c>
      <c r="H9" s="31">
        <v>87267.550561903656</v>
      </c>
      <c r="I9" s="31">
        <v>19031.155047813387</v>
      </c>
      <c r="J9" s="31">
        <v>-15071.27382005738</v>
      </c>
      <c r="K9" s="31">
        <v>-424629.29933512316</v>
      </c>
      <c r="L9" s="31">
        <v>66148.800933489867</v>
      </c>
      <c r="M9" s="31">
        <v>97820.862500184332</v>
      </c>
      <c r="N9" s="31">
        <v>-75422.056287181898</v>
      </c>
      <c r="O9" s="31">
        <v>-403975.57901813753</v>
      </c>
      <c r="P9" s="31">
        <v>-6350.8985278401487</v>
      </c>
      <c r="Q9" s="31">
        <f t="shared" si="1"/>
        <v>0</v>
      </c>
      <c r="R9" s="31">
        <v>-119269.49281034304</v>
      </c>
      <c r="S9" s="31">
        <v>-641929.25932020694</v>
      </c>
      <c r="T9" s="31">
        <f t="shared" si="0"/>
        <v>0</v>
      </c>
      <c r="U9" s="31">
        <f t="shared" si="2"/>
        <v>0</v>
      </c>
      <c r="V9" s="31">
        <f t="shared" si="2"/>
        <v>0</v>
      </c>
      <c r="W9" s="31">
        <f t="shared" si="2"/>
        <v>0</v>
      </c>
      <c r="X9" s="31">
        <f t="shared" si="3"/>
        <v>0</v>
      </c>
      <c r="Y9" s="31">
        <f t="shared" si="2"/>
        <v>0</v>
      </c>
      <c r="AA9" s="31">
        <v>94160.812647889048</v>
      </c>
      <c r="AB9" s="31">
        <v>40082.700474679317</v>
      </c>
      <c r="AC9" s="31">
        <v>11569.73305223739</v>
      </c>
      <c r="AD9" s="31">
        <v>-114703.61276702926</v>
      </c>
      <c r="AE9" s="31">
        <v>87267.550561903656</v>
      </c>
      <c r="AF9" s="31">
        <v>106298.70560971704</v>
      </c>
      <c r="AG9" s="31">
        <v>91227.431789659662</v>
      </c>
      <c r="AH9" s="31">
        <v>-333401.86754546349</v>
      </c>
      <c r="AI9" s="31">
        <v>66148.800933489867</v>
      </c>
      <c r="AJ9" s="31">
        <v>163969.6634336742</v>
      </c>
      <c r="AK9" s="31">
        <v>91649.581848492104</v>
      </c>
      <c r="AL9" s="31">
        <v>-312325.99716964603</v>
      </c>
      <c r="AM9" s="31">
        <f>-IFERROR(ROUND(VLOOKUP($A9,#REF!,AM$1,0),3),0)</f>
        <v>0</v>
      </c>
      <c r="AN9" s="31">
        <f>-IFERROR(ROUND(VLOOKUP($A9,#REF!,AN$1,0),3),0)</f>
        <v>0</v>
      </c>
      <c r="AO9" s="31">
        <f>-IFERROR(ROUND(VLOOKUP($A9,#REF!,AO$1,0),3),0)</f>
        <v>0</v>
      </c>
      <c r="AP9" s="31">
        <f>-IFERROR(ROUND(VLOOKUP($A9,#REF!,AP$1,0),3),0)</f>
        <v>0</v>
      </c>
      <c r="AQ9" s="31">
        <f>-IFERROR(ROUND(VLOOKUP($A9,#REF!,AQ$1,0),3),0)</f>
        <v>0</v>
      </c>
      <c r="AR9" s="31">
        <f>-IFERROR(ROUND(VLOOKUP($A9,#REF!,AR$1,0),3),0)</f>
        <v>0</v>
      </c>
      <c r="AS9" s="31">
        <f>-IFERROR(ROUND(VLOOKUP($A9,#REF!,AS$1,0),3),0)</f>
        <v>0</v>
      </c>
      <c r="AT9" s="31">
        <f>-IFERROR(ROUND(VLOOKUP($A9,#REF!,AT$1,0),3),0)</f>
        <v>0</v>
      </c>
      <c r="AU9" s="31">
        <f>-IFERROR(ROUND(VLOOKUP($A9,#REF!,AU$1,0),3),0)</f>
        <v>0</v>
      </c>
      <c r="AV9" s="31">
        <f>-IFERROR(ROUND(VLOOKUP($A9,#REF!,AV$1,0),3),0)</f>
        <v>0</v>
      </c>
      <c r="AX9" s="50"/>
    </row>
    <row r="10" spans="1:50" s="35" customFormat="1">
      <c r="A10" s="74" t="s">
        <v>138</v>
      </c>
      <c r="B10" s="73" t="s">
        <v>28</v>
      </c>
      <c r="C10" s="73" t="s">
        <v>29</v>
      </c>
      <c r="D10" s="77">
        <v>3300690.8866275325</v>
      </c>
      <c r="E10" s="77">
        <v>3558660.1596883861</v>
      </c>
      <c r="F10" s="77">
        <v>3617912.7038168265</v>
      </c>
      <c r="G10" s="77">
        <v>3766306.9154594056</v>
      </c>
      <c r="H10" s="77">
        <v>3770996.0003484446</v>
      </c>
      <c r="I10" s="77">
        <v>3627711.7548541878</v>
      </c>
      <c r="J10" s="77">
        <v>3783116.9323132113</v>
      </c>
      <c r="K10" s="77">
        <v>3851166.0329553466</v>
      </c>
      <c r="L10" s="77">
        <v>3995678.1940066474</v>
      </c>
      <c r="M10" s="77">
        <v>4299322.0498829391</v>
      </c>
      <c r="N10" s="77">
        <v>4691929.2165925102</v>
      </c>
      <c r="O10" s="77">
        <v>4545761.1971695982</v>
      </c>
      <c r="P10" s="77">
        <v>4928660.0861127907</v>
      </c>
      <c r="Q10" s="77">
        <f t="shared" si="1"/>
        <v>0</v>
      </c>
      <c r="R10" s="77">
        <v>5630276.1927899998</v>
      </c>
      <c r="S10" s="77">
        <v>5874779.3437382989</v>
      </c>
      <c r="T10" s="77">
        <f t="shared" si="0"/>
        <v>0</v>
      </c>
      <c r="U10" s="77">
        <f t="shared" si="2"/>
        <v>0</v>
      </c>
      <c r="V10" s="77">
        <f t="shared" si="2"/>
        <v>0</v>
      </c>
      <c r="W10" s="77">
        <f t="shared" si="2"/>
        <v>0</v>
      </c>
      <c r="X10" s="77">
        <f t="shared" si="3"/>
        <v>0</v>
      </c>
      <c r="Y10" s="77">
        <f t="shared" si="2"/>
        <v>0</v>
      </c>
      <c r="AA10" s="77">
        <v>3300690.8866275325</v>
      </c>
      <c r="AB10" s="77">
        <v>6859351.0463159187</v>
      </c>
      <c r="AC10" s="77">
        <v>10477263.750132745</v>
      </c>
      <c r="AD10" s="77">
        <v>14243570.665592151</v>
      </c>
      <c r="AE10" s="77">
        <v>3770996.0003484446</v>
      </c>
      <c r="AF10" s="77">
        <v>7398707.7552026324</v>
      </c>
      <c r="AG10" s="77">
        <v>11181824.687515844</v>
      </c>
      <c r="AH10" s="77">
        <v>15032990.72047119</v>
      </c>
      <c r="AI10" s="77">
        <v>3995678.1940066474</v>
      </c>
      <c r="AJ10" s="77">
        <v>8295000.243889587</v>
      </c>
      <c r="AK10" s="77">
        <v>12980013.0663951</v>
      </c>
      <c r="AL10" s="77">
        <v>17525774.263564698</v>
      </c>
      <c r="AM10" s="77">
        <f t="shared" ref="AM10:AP10" si="6">+AM9+AM8</f>
        <v>0</v>
      </c>
      <c r="AN10" s="77">
        <f t="shared" si="6"/>
        <v>0</v>
      </c>
      <c r="AO10" s="77">
        <f t="shared" si="6"/>
        <v>0</v>
      </c>
      <c r="AP10" s="77">
        <f t="shared" si="6"/>
        <v>0</v>
      </c>
      <c r="AQ10" s="77">
        <f t="shared" ref="AQ10:AV10" si="7">+AQ9+AQ8</f>
        <v>0</v>
      </c>
      <c r="AR10" s="77">
        <f t="shared" si="7"/>
        <v>0</v>
      </c>
      <c r="AS10" s="77">
        <f t="shared" si="7"/>
        <v>0</v>
      </c>
      <c r="AT10" s="77">
        <f t="shared" si="7"/>
        <v>0</v>
      </c>
      <c r="AU10" s="77">
        <f t="shared" si="7"/>
        <v>0</v>
      </c>
      <c r="AV10" s="77">
        <f t="shared" si="7"/>
        <v>0</v>
      </c>
      <c r="AX10" s="75"/>
    </row>
    <row r="11" spans="1:50">
      <c r="A11" s="34" t="s">
        <v>139</v>
      </c>
      <c r="B11" s="30" t="s">
        <v>30</v>
      </c>
      <c r="C11" s="30" t="s">
        <v>31</v>
      </c>
      <c r="D11" s="31">
        <v>-2748354.6400198624</v>
      </c>
      <c r="E11" s="31">
        <v>-2570617.9211807591</v>
      </c>
      <c r="F11" s="31">
        <v>-2692503.5705793053</v>
      </c>
      <c r="G11" s="31">
        <v>-3288986.2962682741</v>
      </c>
      <c r="H11" s="31">
        <v>-2914945.8798550838</v>
      </c>
      <c r="I11" s="31">
        <v>-2427681.329082075</v>
      </c>
      <c r="J11" s="31">
        <v>-2910286.6712073954</v>
      </c>
      <c r="K11" s="31">
        <v>-3074012.9779286915</v>
      </c>
      <c r="L11" s="31">
        <v>-3123303.7737154569</v>
      </c>
      <c r="M11" s="31">
        <v>-3388994.3379819095</v>
      </c>
      <c r="N11" s="31">
        <v>-3770050.7539073303</v>
      </c>
      <c r="O11" s="31">
        <v>-4032319.0162913986</v>
      </c>
      <c r="P11" s="31">
        <v>-4249618.2946235212</v>
      </c>
      <c r="Q11" s="31">
        <f t="shared" si="1"/>
        <v>0</v>
      </c>
      <c r="R11" s="31">
        <v>-5777739.7001966499</v>
      </c>
      <c r="S11" s="31">
        <v>-4848174.630815601</v>
      </c>
      <c r="T11" s="31">
        <f t="shared" si="0"/>
        <v>0</v>
      </c>
      <c r="U11" s="31">
        <f t="shared" si="2"/>
        <v>0</v>
      </c>
      <c r="V11" s="31">
        <f t="shared" si="2"/>
        <v>0</v>
      </c>
      <c r="W11" s="31">
        <f t="shared" si="2"/>
        <v>0</v>
      </c>
      <c r="X11" s="31">
        <f t="shared" si="3"/>
        <v>0</v>
      </c>
      <c r="Y11" s="31">
        <f t="shared" si="2"/>
        <v>0</v>
      </c>
      <c r="AA11" s="31">
        <v>-2748354.6400198624</v>
      </c>
      <c r="AB11" s="31">
        <v>-5318972.5612006215</v>
      </c>
      <c r="AC11" s="31">
        <v>-8011476.1317799268</v>
      </c>
      <c r="AD11" s="31">
        <v>-11300462.428048201</v>
      </c>
      <c r="AE11" s="31">
        <v>-2914945.8798550838</v>
      </c>
      <c r="AF11" s="31">
        <v>-5342627.2089371588</v>
      </c>
      <c r="AG11" s="31">
        <v>-8252913.8801445542</v>
      </c>
      <c r="AH11" s="31">
        <v>-11326926.858073246</v>
      </c>
      <c r="AI11" s="31">
        <v>-3123303.7737154569</v>
      </c>
      <c r="AJ11" s="31">
        <v>-6512298.1116973665</v>
      </c>
      <c r="AK11" s="31">
        <v>-10265781.756392701</v>
      </c>
      <c r="AL11" s="31">
        <v>-14298100.772684099</v>
      </c>
      <c r="AM11" s="31">
        <f>-IFERROR(ROUND(VLOOKUP($A11,#REF!,AM$1,0),3),0)</f>
        <v>0</v>
      </c>
      <c r="AN11" s="31">
        <f>-IFERROR(ROUND(VLOOKUP($A11,#REF!,AN$1,0),3),0)</f>
        <v>0</v>
      </c>
      <c r="AO11" s="31">
        <f>-IFERROR(ROUND(VLOOKUP($A11,#REF!,AO$1,0),3),0)</f>
        <v>0</v>
      </c>
      <c r="AP11" s="31">
        <f>-IFERROR(ROUND(VLOOKUP($A11,#REF!,AP$1,0),3),0)</f>
        <v>0</v>
      </c>
      <c r="AQ11" s="31">
        <f>-IFERROR(ROUND(VLOOKUP($A11,#REF!,AQ$1,0),3),0)</f>
        <v>0</v>
      </c>
      <c r="AR11" s="31">
        <f>-IFERROR(ROUND(VLOOKUP($A11,#REF!,AR$1,0),3),0)</f>
        <v>0</v>
      </c>
      <c r="AS11" s="31">
        <f>-IFERROR(ROUND(VLOOKUP($A11,#REF!,AS$1,0),3),0)</f>
        <v>0</v>
      </c>
      <c r="AT11" s="31">
        <f>-IFERROR(ROUND(VLOOKUP($A11,#REF!,AT$1,0),3),0)</f>
        <v>0</v>
      </c>
      <c r="AU11" s="31">
        <f>-IFERROR(ROUND(VLOOKUP($A11,#REF!,AU$1,0),3),0)</f>
        <v>0</v>
      </c>
      <c r="AV11" s="31">
        <f>-IFERROR(ROUND(VLOOKUP($A11,#REF!,AV$1,0),3),0)</f>
        <v>0</v>
      </c>
      <c r="AX11" s="50"/>
    </row>
    <row r="12" spans="1:50">
      <c r="A12" s="34" t="s">
        <v>140</v>
      </c>
      <c r="B12" s="30" t="s">
        <v>32</v>
      </c>
      <c r="C12" s="30" t="s">
        <v>33</v>
      </c>
      <c r="D12" s="31">
        <v>662541.07303009601</v>
      </c>
      <c r="E12" s="31">
        <v>254087.76828847302</v>
      </c>
      <c r="F12" s="31">
        <v>341785.11453479121</v>
      </c>
      <c r="G12" s="31">
        <v>894557.07631286606</v>
      </c>
      <c r="H12" s="31">
        <v>459011.34720582026</v>
      </c>
      <c r="I12" s="31">
        <v>261105.04291851504</v>
      </c>
      <c r="J12" s="31">
        <v>361059.18571733602</v>
      </c>
      <c r="K12" s="31">
        <v>442827.74303821637</v>
      </c>
      <c r="L12" s="31">
        <v>300507.28719357401</v>
      </c>
      <c r="M12" s="31">
        <v>324277.71579533757</v>
      </c>
      <c r="N12" s="31">
        <v>492245.60131848813</v>
      </c>
      <c r="O12" s="31">
        <v>813079.98542255978</v>
      </c>
      <c r="P12" s="31">
        <v>719255.82467567467</v>
      </c>
      <c r="Q12" s="31">
        <f t="shared" si="1"/>
        <v>0</v>
      </c>
      <c r="R12" s="31">
        <v>1600861.71965927</v>
      </c>
      <c r="S12" s="31">
        <v>750232.35787195014</v>
      </c>
      <c r="T12" s="31">
        <f t="shared" si="0"/>
        <v>0</v>
      </c>
      <c r="U12" s="31">
        <f t="shared" si="2"/>
        <v>0</v>
      </c>
      <c r="V12" s="31">
        <f t="shared" si="2"/>
        <v>0</v>
      </c>
      <c r="W12" s="31">
        <f t="shared" si="2"/>
        <v>0</v>
      </c>
      <c r="X12" s="31">
        <f t="shared" si="3"/>
        <v>0</v>
      </c>
      <c r="Y12" s="31">
        <f t="shared" si="2"/>
        <v>0</v>
      </c>
      <c r="AA12" s="31">
        <v>662541.07303009601</v>
      </c>
      <c r="AB12" s="31">
        <v>916628.84131856903</v>
      </c>
      <c r="AC12" s="31">
        <v>1258413.9558533602</v>
      </c>
      <c r="AD12" s="31">
        <v>2152971.0321662263</v>
      </c>
      <c r="AE12" s="31">
        <v>459011.34720582026</v>
      </c>
      <c r="AF12" s="31">
        <v>720116.3901243353</v>
      </c>
      <c r="AG12" s="31">
        <v>1081175.5758416713</v>
      </c>
      <c r="AH12" s="31">
        <v>1524003.3188798877</v>
      </c>
      <c r="AI12" s="31">
        <v>300507.28719357401</v>
      </c>
      <c r="AJ12" s="31">
        <v>624785.00298891158</v>
      </c>
      <c r="AK12" s="31">
        <v>1116518.1332394001</v>
      </c>
      <c r="AL12" s="31">
        <v>1929598.1186619599</v>
      </c>
      <c r="AM12" s="31">
        <f>-IFERROR(ROUND(VLOOKUP($A12,#REF!,AM$1,0),3),0)</f>
        <v>0</v>
      </c>
      <c r="AN12" s="31">
        <f>-IFERROR(ROUND(VLOOKUP($A12,#REF!,AN$1,0),3),0)</f>
        <v>0</v>
      </c>
      <c r="AO12" s="31">
        <f>-IFERROR(ROUND(VLOOKUP($A12,#REF!,AO$1,0),3),0)</f>
        <v>0</v>
      </c>
      <c r="AP12" s="31">
        <f>-IFERROR(ROUND(VLOOKUP($A12,#REF!,AP$1,0),3),0)</f>
        <v>0</v>
      </c>
      <c r="AQ12" s="31">
        <f>-IFERROR(ROUND(VLOOKUP($A12,#REF!,AQ$1,0),3),0)</f>
        <v>0</v>
      </c>
      <c r="AR12" s="31">
        <f>-IFERROR(ROUND(VLOOKUP($A12,#REF!,AR$1,0),3),0)</f>
        <v>0</v>
      </c>
      <c r="AS12" s="31">
        <f>-IFERROR(ROUND(VLOOKUP($A12,#REF!,AS$1,0),3),0)</f>
        <v>0</v>
      </c>
      <c r="AT12" s="31">
        <f>-IFERROR(ROUND(VLOOKUP($A12,#REF!,AT$1,0),3),0)</f>
        <v>0</v>
      </c>
      <c r="AU12" s="31">
        <f>-IFERROR(ROUND(VLOOKUP($A12,#REF!,AU$1,0),3),0)</f>
        <v>0</v>
      </c>
      <c r="AV12" s="31">
        <f>-IFERROR(ROUND(VLOOKUP($A12,#REF!,AV$1,0),3),0)</f>
        <v>0</v>
      </c>
      <c r="AX12" s="50"/>
    </row>
    <row r="13" spans="1:50" s="35" customFormat="1">
      <c r="A13" s="74" t="s">
        <v>141</v>
      </c>
      <c r="B13" s="73" t="s">
        <v>34</v>
      </c>
      <c r="C13" s="73" t="s">
        <v>35</v>
      </c>
      <c r="D13" s="77">
        <v>-2085813.5669897664</v>
      </c>
      <c r="E13" s="77">
        <v>-2316530.152892286</v>
      </c>
      <c r="F13" s="77">
        <v>-2350718.4560445137</v>
      </c>
      <c r="G13" s="77">
        <v>-2394429.2199554089</v>
      </c>
      <c r="H13" s="77">
        <v>-2455934.5326492637</v>
      </c>
      <c r="I13" s="77">
        <v>-2166576.2861635601</v>
      </c>
      <c r="J13" s="77">
        <v>-2549227.4854900585</v>
      </c>
      <c r="K13" s="77">
        <v>-2631185.2348904759</v>
      </c>
      <c r="L13" s="77">
        <v>-2822796.4865218829</v>
      </c>
      <c r="M13" s="77">
        <v>-3064716.6221865723</v>
      </c>
      <c r="N13" s="77">
        <v>-3277805.1525888387</v>
      </c>
      <c r="O13" s="77">
        <v>-3219239.0308688898</v>
      </c>
      <c r="P13" s="77">
        <v>-3530362.4699478466</v>
      </c>
      <c r="Q13" s="77">
        <f t="shared" si="1"/>
        <v>0</v>
      </c>
      <c r="R13" s="77">
        <v>-4176877.9805373996</v>
      </c>
      <c r="S13" s="77">
        <v>-4097942.2729436997</v>
      </c>
      <c r="T13" s="77">
        <f t="shared" si="0"/>
        <v>0</v>
      </c>
      <c r="U13" s="77">
        <f t="shared" si="2"/>
        <v>0</v>
      </c>
      <c r="V13" s="77">
        <f t="shared" si="2"/>
        <v>0</v>
      </c>
      <c r="W13" s="77">
        <f t="shared" si="2"/>
        <v>0</v>
      </c>
      <c r="X13" s="77">
        <f t="shared" si="3"/>
        <v>0</v>
      </c>
      <c r="Y13" s="77">
        <f t="shared" si="2"/>
        <v>0</v>
      </c>
      <c r="AA13" s="77">
        <v>-2085813.5669897664</v>
      </c>
      <c r="AB13" s="77">
        <v>-4402343.7198820524</v>
      </c>
      <c r="AC13" s="77">
        <v>-6753062.1759265661</v>
      </c>
      <c r="AD13" s="77">
        <v>-9147491.3958819751</v>
      </c>
      <c r="AE13" s="77">
        <v>-2455934.5326492637</v>
      </c>
      <c r="AF13" s="77">
        <v>-4622510.8188128239</v>
      </c>
      <c r="AG13" s="77">
        <v>-7171738.3043028824</v>
      </c>
      <c r="AH13" s="77">
        <v>-9802923.5391933583</v>
      </c>
      <c r="AI13" s="77">
        <v>-2822796.4865218829</v>
      </c>
      <c r="AJ13" s="77">
        <v>-5887513.1087084552</v>
      </c>
      <c r="AK13" s="77">
        <v>-9149263.6231532991</v>
      </c>
      <c r="AL13" s="77">
        <v>-12368502.6540222</v>
      </c>
      <c r="AM13" s="77">
        <f t="shared" ref="AM13:AP13" si="8">+AM12+AM11</f>
        <v>0</v>
      </c>
      <c r="AN13" s="77">
        <f t="shared" si="8"/>
        <v>0</v>
      </c>
      <c r="AO13" s="77">
        <f t="shared" si="8"/>
        <v>0</v>
      </c>
      <c r="AP13" s="77">
        <f t="shared" si="8"/>
        <v>0</v>
      </c>
      <c r="AQ13" s="77">
        <f t="shared" ref="AQ13:AV13" si="9">+AQ12+AQ11</f>
        <v>0</v>
      </c>
      <c r="AR13" s="77">
        <f t="shared" si="9"/>
        <v>0</v>
      </c>
      <c r="AS13" s="77">
        <f t="shared" si="9"/>
        <v>0</v>
      </c>
      <c r="AT13" s="77">
        <f t="shared" si="9"/>
        <v>0</v>
      </c>
      <c r="AU13" s="77">
        <f t="shared" si="9"/>
        <v>0</v>
      </c>
      <c r="AV13" s="77">
        <f t="shared" si="9"/>
        <v>0</v>
      </c>
      <c r="AX13" s="75"/>
    </row>
    <row r="14" spans="1:50">
      <c r="A14" s="34" t="s">
        <v>142</v>
      </c>
      <c r="B14" s="30" t="s">
        <v>36</v>
      </c>
      <c r="C14" s="30" t="s">
        <v>37</v>
      </c>
      <c r="D14" s="31">
        <v>-474852.1404989835</v>
      </c>
      <c r="E14" s="31">
        <v>-521694.16120732581</v>
      </c>
      <c r="F14" s="31">
        <v>-514723.75848486985</v>
      </c>
      <c r="G14" s="31">
        <v>-583922.86096807523</v>
      </c>
      <c r="H14" s="31">
        <v>-543414.22781227529</v>
      </c>
      <c r="I14" s="31">
        <v>-666986.89327916526</v>
      </c>
      <c r="J14" s="31">
        <v>-560718.16995702172</v>
      </c>
      <c r="K14" s="31">
        <v>-534379.81432207045</v>
      </c>
      <c r="L14" s="31">
        <v>-529486.39292807947</v>
      </c>
      <c r="M14" s="31">
        <v>-563460.19403887098</v>
      </c>
      <c r="N14" s="31">
        <v>-550932.03967466997</v>
      </c>
      <c r="O14" s="31">
        <v>-668204.28500877996</v>
      </c>
      <c r="P14" s="31">
        <v>-647256.98635052273</v>
      </c>
      <c r="Q14" s="31">
        <f t="shared" si="1"/>
        <v>0</v>
      </c>
      <c r="R14" s="31">
        <v>-735586.14051612001</v>
      </c>
      <c r="S14" s="31">
        <v>-857345.22163238004</v>
      </c>
      <c r="T14" s="31">
        <f t="shared" si="0"/>
        <v>0</v>
      </c>
      <c r="U14" s="31">
        <f t="shared" si="2"/>
        <v>0</v>
      </c>
      <c r="V14" s="31">
        <f t="shared" si="2"/>
        <v>0</v>
      </c>
      <c r="W14" s="31">
        <f t="shared" si="2"/>
        <v>0</v>
      </c>
      <c r="X14" s="31">
        <f t="shared" si="3"/>
        <v>0</v>
      </c>
      <c r="Y14" s="31">
        <f t="shared" si="2"/>
        <v>0</v>
      </c>
      <c r="AA14" s="31">
        <v>-474852.1404989835</v>
      </c>
      <c r="AB14" s="31">
        <v>-996546.30170630931</v>
      </c>
      <c r="AC14" s="31">
        <v>-1511270.0601911792</v>
      </c>
      <c r="AD14" s="31">
        <v>-2095192.9211592544</v>
      </c>
      <c r="AE14" s="31">
        <v>-543414.22781227529</v>
      </c>
      <c r="AF14" s="31">
        <v>-1210401.1210914406</v>
      </c>
      <c r="AG14" s="31">
        <v>-1771119.2910484623</v>
      </c>
      <c r="AH14" s="31">
        <v>-2305499.1053705327</v>
      </c>
      <c r="AI14" s="31">
        <v>-529486.39292807947</v>
      </c>
      <c r="AJ14" s="31">
        <v>-1092946.5869669504</v>
      </c>
      <c r="AK14" s="31">
        <v>-1643967.0038586201</v>
      </c>
      <c r="AL14" s="31">
        <v>-2312171.2888674</v>
      </c>
      <c r="AM14" s="31">
        <f>-IFERROR(ROUND(VLOOKUP($A14,#REF!,AM$1,0),3),0)</f>
        <v>0</v>
      </c>
      <c r="AN14" s="31">
        <f>-IFERROR(ROUND(VLOOKUP($A14,#REF!,AN$1,0),3),0)</f>
        <v>0</v>
      </c>
      <c r="AO14" s="31">
        <f>-IFERROR(ROUND(VLOOKUP($A14,#REF!,AO$1,0),3),0)</f>
        <v>0</v>
      </c>
      <c r="AP14" s="31">
        <f>-IFERROR(ROUND(VLOOKUP($A14,#REF!,AP$1,0),3),0)</f>
        <v>0</v>
      </c>
      <c r="AQ14" s="31">
        <f>-IFERROR(ROUND(VLOOKUP($A14,#REF!,AQ$1,0),3),0)</f>
        <v>0</v>
      </c>
      <c r="AR14" s="31">
        <f>-IFERROR(ROUND(VLOOKUP($A14,#REF!,AR$1,0),3),0)</f>
        <v>0</v>
      </c>
      <c r="AS14" s="31">
        <f>-IFERROR(ROUND(VLOOKUP($A14,#REF!,AS$1,0),3),0)</f>
        <v>0</v>
      </c>
      <c r="AT14" s="31">
        <f>-IFERROR(ROUND(VLOOKUP($A14,#REF!,AT$1,0),3),0)</f>
        <v>0</v>
      </c>
      <c r="AU14" s="31">
        <f>-IFERROR(ROUND(VLOOKUP($A14,#REF!,AU$1,0),3),0)</f>
        <v>0</v>
      </c>
      <c r="AV14" s="31">
        <f>-IFERROR(ROUND(VLOOKUP($A14,#REF!,AV$1,0),3),0)</f>
        <v>0</v>
      </c>
      <c r="AX14" s="50"/>
    </row>
    <row r="15" spans="1:50">
      <c r="A15" s="34" t="s">
        <v>143</v>
      </c>
      <c r="B15" s="30" t="s">
        <v>38</v>
      </c>
      <c r="C15" s="30" t="s">
        <v>39</v>
      </c>
      <c r="D15" s="31">
        <v>19154.016331645045</v>
      </c>
      <c r="E15" s="31">
        <v>19717.808335806778</v>
      </c>
      <c r="F15" s="31">
        <v>20509.52625862592</v>
      </c>
      <c r="G15" s="31">
        <v>21664.789986795404</v>
      </c>
      <c r="H15" s="31">
        <v>22083.912853787166</v>
      </c>
      <c r="I15" s="31">
        <v>17234.694753103526</v>
      </c>
      <c r="J15" s="31">
        <v>18715.596269278591</v>
      </c>
      <c r="K15" s="31">
        <v>20240.962672639493</v>
      </c>
      <c r="L15" s="31">
        <v>19713.385129175884</v>
      </c>
      <c r="M15" s="31">
        <v>17029.43676025232</v>
      </c>
      <c r="N15" s="31">
        <v>18342.604363961793</v>
      </c>
      <c r="O15" s="31">
        <v>21749.412828823108</v>
      </c>
      <c r="P15" s="31">
        <v>22863.028103155044</v>
      </c>
      <c r="Q15" s="31">
        <f t="shared" si="1"/>
        <v>0</v>
      </c>
      <c r="R15" s="31">
        <v>20378.784553694102</v>
      </c>
      <c r="S15" s="31">
        <v>20949.720956366997</v>
      </c>
      <c r="T15" s="31">
        <f t="shared" si="0"/>
        <v>0</v>
      </c>
      <c r="U15" s="31">
        <f t="shared" si="2"/>
        <v>0</v>
      </c>
      <c r="V15" s="31">
        <f t="shared" si="2"/>
        <v>0</v>
      </c>
      <c r="W15" s="31">
        <f t="shared" si="2"/>
        <v>0</v>
      </c>
      <c r="X15" s="31">
        <f t="shared" si="3"/>
        <v>0</v>
      </c>
      <c r="Y15" s="31">
        <f t="shared" si="2"/>
        <v>0</v>
      </c>
      <c r="AA15" s="31">
        <v>19154.016331645045</v>
      </c>
      <c r="AB15" s="31">
        <v>38871.824667451823</v>
      </c>
      <c r="AC15" s="31">
        <v>59381.350926077743</v>
      </c>
      <c r="AD15" s="31">
        <v>81046.140912873147</v>
      </c>
      <c r="AE15" s="31">
        <v>22083.912853787166</v>
      </c>
      <c r="AF15" s="31">
        <v>39318.607606890691</v>
      </c>
      <c r="AG15" s="31">
        <v>58034.203876169282</v>
      </c>
      <c r="AH15" s="31">
        <v>78275.166548808775</v>
      </c>
      <c r="AI15" s="31">
        <v>19713.385129175884</v>
      </c>
      <c r="AJ15" s="31">
        <v>36742.821889428204</v>
      </c>
      <c r="AK15" s="31">
        <v>55085.426253389996</v>
      </c>
      <c r="AL15" s="31">
        <v>76834.839082213104</v>
      </c>
      <c r="AM15" s="31">
        <f>-IFERROR(ROUND(VLOOKUP($A15,#REF!,AM$1,0),3),0)</f>
        <v>0</v>
      </c>
      <c r="AN15" s="31">
        <f>-IFERROR(ROUND(VLOOKUP($A15,#REF!,AN$1,0),3),0)</f>
        <v>0</v>
      </c>
      <c r="AO15" s="31">
        <f>-IFERROR(ROUND(VLOOKUP($A15,#REF!,AO$1,0),3),0)</f>
        <v>0</v>
      </c>
      <c r="AP15" s="31">
        <f>-IFERROR(ROUND(VLOOKUP($A15,#REF!,AP$1,0),3),0)</f>
        <v>0</v>
      </c>
      <c r="AQ15" s="31">
        <f>-IFERROR(ROUND(VLOOKUP($A15,#REF!,AQ$1,0),3),0)</f>
        <v>0</v>
      </c>
      <c r="AR15" s="31">
        <f>-IFERROR(ROUND(VLOOKUP($A15,#REF!,AR$1,0),3),0)</f>
        <v>0</v>
      </c>
      <c r="AS15" s="31">
        <f>-IFERROR(ROUND(VLOOKUP($A15,#REF!,AS$1,0),3),0)</f>
        <v>0</v>
      </c>
      <c r="AT15" s="31">
        <f>-IFERROR(ROUND(VLOOKUP($A15,#REF!,AT$1,0),3),0)</f>
        <v>0</v>
      </c>
      <c r="AU15" s="31">
        <f>-IFERROR(ROUND(VLOOKUP($A15,#REF!,AU$1,0),3),0)</f>
        <v>0</v>
      </c>
      <c r="AV15" s="31">
        <f>-IFERROR(ROUND(VLOOKUP($A15,#REF!,AV$1,0),3),0)</f>
        <v>0</v>
      </c>
      <c r="AX15" s="50"/>
    </row>
    <row r="16" spans="1:50">
      <c r="A16" s="34" t="s">
        <v>144</v>
      </c>
      <c r="B16" s="30" t="s">
        <v>40</v>
      </c>
      <c r="C16" s="30" t="s">
        <v>41</v>
      </c>
      <c r="D16" s="31">
        <v>-41895.135110386662</v>
      </c>
      <c r="E16" s="31">
        <v>-43584.626013796107</v>
      </c>
      <c r="F16" s="31">
        <v>-46015.768300657204</v>
      </c>
      <c r="G16" s="31">
        <v>-46607.498821647256</v>
      </c>
      <c r="H16" s="31">
        <v>-46290.391739031867</v>
      </c>
      <c r="I16" s="31">
        <v>-36056.679364333351</v>
      </c>
      <c r="J16" s="31">
        <v>-36287.817989151779</v>
      </c>
      <c r="K16" s="31">
        <v>-42616.853675311781</v>
      </c>
      <c r="L16" s="31">
        <v>-42132.128476912992</v>
      </c>
      <c r="M16" s="31">
        <v>-43167.23531834031</v>
      </c>
      <c r="N16" s="31">
        <v>-47037.261413752683</v>
      </c>
      <c r="O16" s="31">
        <v>-47703.385139013</v>
      </c>
      <c r="P16" s="31">
        <v>-48061.822014360012</v>
      </c>
      <c r="Q16" s="31">
        <f t="shared" si="1"/>
        <v>0</v>
      </c>
      <c r="R16" s="31">
        <v>-52676.584275442001</v>
      </c>
      <c r="S16" s="31">
        <v>-53489.476807939995</v>
      </c>
      <c r="T16" s="31">
        <f t="shared" si="0"/>
        <v>0</v>
      </c>
      <c r="U16" s="31">
        <f t="shared" si="2"/>
        <v>0</v>
      </c>
      <c r="V16" s="31">
        <f t="shared" si="2"/>
        <v>0</v>
      </c>
      <c r="W16" s="31">
        <f t="shared" si="2"/>
        <v>0</v>
      </c>
      <c r="X16" s="31">
        <f t="shared" si="3"/>
        <v>0</v>
      </c>
      <c r="Y16" s="31">
        <f t="shared" si="2"/>
        <v>0</v>
      </c>
      <c r="AA16" s="31">
        <v>-41895.135110386662</v>
      </c>
      <c r="AB16" s="31">
        <v>-85479.761124182769</v>
      </c>
      <c r="AC16" s="31">
        <v>-131495.52942483997</v>
      </c>
      <c r="AD16" s="31">
        <v>-178103.02824648723</v>
      </c>
      <c r="AE16" s="31">
        <v>-46290.391739031867</v>
      </c>
      <c r="AF16" s="31">
        <v>-82347.071103365219</v>
      </c>
      <c r="AG16" s="31">
        <v>-118634.889092517</v>
      </c>
      <c r="AH16" s="31">
        <v>-161251.74276782878</v>
      </c>
      <c r="AI16" s="31">
        <v>-42132.128476912992</v>
      </c>
      <c r="AJ16" s="31">
        <v>-85299.363795253303</v>
      </c>
      <c r="AK16" s="31">
        <v>-132336.62520900599</v>
      </c>
      <c r="AL16" s="31">
        <v>-180040.01034801899</v>
      </c>
      <c r="AM16" s="31">
        <f>-IFERROR(ROUND(VLOOKUP($A16,#REF!,AM$1,0),3),0)</f>
        <v>0</v>
      </c>
      <c r="AN16" s="31">
        <f>-IFERROR(ROUND(VLOOKUP($A16,#REF!,AN$1,0),3),0)</f>
        <v>0</v>
      </c>
      <c r="AO16" s="31">
        <f>-IFERROR(ROUND(VLOOKUP($A16,#REF!,AO$1,0),3),0)</f>
        <v>0</v>
      </c>
      <c r="AP16" s="31">
        <f>-IFERROR(ROUND(VLOOKUP($A16,#REF!,AP$1,0),3),0)</f>
        <v>0</v>
      </c>
      <c r="AQ16" s="31">
        <f>-IFERROR(ROUND(VLOOKUP($A16,#REF!,AQ$1,0),3),0)</f>
        <v>0</v>
      </c>
      <c r="AR16" s="31">
        <f>-IFERROR(ROUND(VLOOKUP($A16,#REF!,AR$1,0),3),0)</f>
        <v>0</v>
      </c>
      <c r="AS16" s="31">
        <f>-IFERROR(ROUND(VLOOKUP($A16,#REF!,AS$1,0),3),0)</f>
        <v>0</v>
      </c>
      <c r="AT16" s="31">
        <f>-IFERROR(ROUND(VLOOKUP($A16,#REF!,AT$1,0),3),0)</f>
        <v>0</v>
      </c>
      <c r="AU16" s="31">
        <f>-IFERROR(ROUND(VLOOKUP($A16,#REF!,AU$1,0),3),0)</f>
        <v>0</v>
      </c>
      <c r="AV16" s="31">
        <f>-IFERROR(ROUND(VLOOKUP($A16,#REF!,AV$1,0),3),0)</f>
        <v>0</v>
      </c>
      <c r="AX16" s="50"/>
    </row>
    <row r="17" spans="1:51">
      <c r="A17" s="34" t="s">
        <v>145</v>
      </c>
      <c r="B17" s="30" t="s">
        <v>42</v>
      </c>
      <c r="C17" s="30" t="s">
        <v>43</v>
      </c>
      <c r="D17" s="31">
        <v>-137727.8231680457</v>
      </c>
      <c r="E17" s="31">
        <v>-155199.46139797333</v>
      </c>
      <c r="F17" s="31">
        <v>-167585.68252644676</v>
      </c>
      <c r="G17" s="31">
        <v>-161830.27480217017</v>
      </c>
      <c r="H17" s="31">
        <v>-162191.80135188479</v>
      </c>
      <c r="I17" s="31">
        <v>-328272.56876670435</v>
      </c>
      <c r="J17" s="31">
        <v>-252589.06125135359</v>
      </c>
      <c r="K17" s="31">
        <v>-257355.4504948511</v>
      </c>
      <c r="L17" s="31">
        <v>-216832.58448483094</v>
      </c>
      <c r="M17" s="31">
        <v>-250548.37514572815</v>
      </c>
      <c r="N17" s="31">
        <v>-311423.17589735106</v>
      </c>
      <c r="O17" s="31">
        <v>-302373.48706335004</v>
      </c>
      <c r="P17" s="31">
        <v>-311446.36889241607</v>
      </c>
      <c r="Q17" s="31">
        <f t="shared" si="1"/>
        <v>0</v>
      </c>
      <c r="R17" s="31">
        <v>-387662.43366285693</v>
      </c>
      <c r="S17" s="31">
        <v>-369020.76246602018</v>
      </c>
      <c r="T17" s="31">
        <f t="shared" si="0"/>
        <v>0</v>
      </c>
      <c r="U17" s="31">
        <f t="shared" si="2"/>
        <v>0</v>
      </c>
      <c r="V17" s="31">
        <f t="shared" si="2"/>
        <v>0</v>
      </c>
      <c r="W17" s="31">
        <f t="shared" si="2"/>
        <v>0</v>
      </c>
      <c r="X17" s="31">
        <f t="shared" si="3"/>
        <v>0</v>
      </c>
      <c r="Y17" s="31">
        <f t="shared" si="2"/>
        <v>0</v>
      </c>
      <c r="AA17" s="31">
        <v>-137727.8231680457</v>
      </c>
      <c r="AB17" s="31">
        <v>-292927.28456601902</v>
      </c>
      <c r="AC17" s="31">
        <v>-460512.96709246578</v>
      </c>
      <c r="AD17" s="31">
        <v>-622343.24189463595</v>
      </c>
      <c r="AE17" s="31">
        <v>-162191.80135188479</v>
      </c>
      <c r="AF17" s="31">
        <v>-490464.37011858914</v>
      </c>
      <c r="AG17" s="31">
        <v>-743053.43136994273</v>
      </c>
      <c r="AH17" s="31">
        <v>-1000408.8818647938</v>
      </c>
      <c r="AI17" s="31">
        <v>-216832.58448483094</v>
      </c>
      <c r="AJ17" s="31">
        <v>-467380.95963055908</v>
      </c>
      <c r="AK17" s="31">
        <v>-778797.34607891005</v>
      </c>
      <c r="AL17" s="31">
        <v>-1081170.8331422601</v>
      </c>
      <c r="AM17" s="31">
        <f>-IFERROR(ROUND(VLOOKUP($A17,#REF!,AM$1,0),3),0)</f>
        <v>0</v>
      </c>
      <c r="AN17" s="31">
        <f>-IFERROR(ROUND(VLOOKUP($A17,#REF!,AN$1,0),3),0)</f>
        <v>0</v>
      </c>
      <c r="AO17" s="31">
        <f>-IFERROR(ROUND(VLOOKUP($A17,#REF!,AO$1,0),3),0)</f>
        <v>0</v>
      </c>
      <c r="AP17" s="31">
        <f>-IFERROR(ROUND(VLOOKUP($A17,#REF!,AP$1,0),3),0)</f>
        <v>0</v>
      </c>
      <c r="AQ17" s="31">
        <f>-IFERROR(ROUND(VLOOKUP($A17,#REF!,AQ$1,0),3),0)</f>
        <v>0</v>
      </c>
      <c r="AR17" s="31">
        <f>-IFERROR(ROUND(VLOOKUP($A17,#REF!,AR$1,0),3),0)</f>
        <v>0</v>
      </c>
      <c r="AS17" s="31">
        <f>-IFERROR(ROUND(VLOOKUP($A17,#REF!,AS$1,0),3),0)</f>
        <v>0</v>
      </c>
      <c r="AT17" s="31">
        <f>-IFERROR(ROUND(VLOOKUP($A17,#REF!,AT$1,0),3),0)</f>
        <v>0</v>
      </c>
      <c r="AU17" s="31">
        <f>-IFERROR(ROUND(VLOOKUP($A17,#REF!,AU$1,0),3),0)</f>
        <v>0</v>
      </c>
      <c r="AV17" s="31">
        <f>-IFERROR(ROUND(VLOOKUP($A17,#REF!,AV$1,0),3),0)</f>
        <v>0</v>
      </c>
      <c r="AX17" s="50"/>
    </row>
    <row r="18" spans="1:51">
      <c r="A18" s="34" t="s">
        <v>146</v>
      </c>
      <c r="B18" s="30" t="s">
        <v>44</v>
      </c>
      <c r="C18" s="30" t="s">
        <v>45</v>
      </c>
      <c r="D18" s="31">
        <v>-3357.9411952392034</v>
      </c>
      <c r="E18" s="31">
        <v>-5722.6619769342851</v>
      </c>
      <c r="F18" s="31">
        <v>-1927.8492216215091</v>
      </c>
      <c r="G18" s="31">
        <v>-1235.0457765535812</v>
      </c>
      <c r="H18" s="31">
        <v>-7181.7619636997842</v>
      </c>
      <c r="I18" s="31">
        <v>-46110.234356674955</v>
      </c>
      <c r="J18" s="31">
        <v>-18208.549705428399</v>
      </c>
      <c r="K18" s="31">
        <v>18623.481501756098</v>
      </c>
      <c r="L18" s="31">
        <v>-4123.3332695339104</v>
      </c>
      <c r="M18" s="31">
        <v>14282.938790849981</v>
      </c>
      <c r="N18" s="31">
        <v>-126005.74912721411</v>
      </c>
      <c r="O18" s="31">
        <v>79060.211914860105</v>
      </c>
      <c r="P18" s="31">
        <v>-6444.3051174491866</v>
      </c>
      <c r="Q18" s="31">
        <f t="shared" si="1"/>
        <v>0</v>
      </c>
      <c r="R18" s="31">
        <v>-28934.773889121501</v>
      </c>
      <c r="S18" s="31">
        <v>-7979.830873470899</v>
      </c>
      <c r="T18" s="31">
        <f t="shared" si="0"/>
        <v>0</v>
      </c>
      <c r="U18" s="31">
        <f t="shared" si="2"/>
        <v>0</v>
      </c>
      <c r="V18" s="31">
        <f t="shared" si="2"/>
        <v>0</v>
      </c>
      <c r="W18" s="31">
        <f t="shared" si="2"/>
        <v>0</v>
      </c>
      <c r="X18" s="31">
        <f t="shared" si="3"/>
        <v>0</v>
      </c>
      <c r="Y18" s="31">
        <f t="shared" si="2"/>
        <v>0</v>
      </c>
      <c r="AA18" s="31">
        <v>-3357.9411952392034</v>
      </c>
      <c r="AB18" s="31">
        <v>-9080.6031721734889</v>
      </c>
      <c r="AC18" s="31">
        <v>-11008.452393794998</v>
      </c>
      <c r="AD18" s="31">
        <v>-12243.498170348579</v>
      </c>
      <c r="AE18" s="31">
        <v>-7181.7619636997842</v>
      </c>
      <c r="AF18" s="31">
        <v>-53291.996320374739</v>
      </c>
      <c r="AG18" s="31">
        <v>-71500.546025803138</v>
      </c>
      <c r="AH18" s="31">
        <v>-52877.06452404704</v>
      </c>
      <c r="AI18" s="31">
        <v>-4123.3332695339104</v>
      </c>
      <c r="AJ18" s="31">
        <v>10159.605521316071</v>
      </c>
      <c r="AK18" s="31">
        <v>-113642.298024898</v>
      </c>
      <c r="AL18" s="31">
        <v>-34582.086110037897</v>
      </c>
      <c r="AM18" s="31">
        <f>-IFERROR(ROUND(VLOOKUP($A18,#REF!,AM$1,0),3),0)</f>
        <v>0</v>
      </c>
      <c r="AN18" s="31">
        <f>-IFERROR(ROUND(VLOOKUP($A18,#REF!,AN$1,0),3),0)</f>
        <v>0</v>
      </c>
      <c r="AO18" s="31">
        <f>-IFERROR(ROUND(VLOOKUP($A18,#REF!,AO$1,0),3),0)</f>
        <v>0</v>
      </c>
      <c r="AP18" s="31">
        <f>-IFERROR(ROUND(VLOOKUP($A18,#REF!,AP$1,0),3),0)</f>
        <v>0</v>
      </c>
      <c r="AQ18" s="31">
        <f>-IFERROR(ROUND(VLOOKUP($A18,#REF!,AQ$1,0),3),0)</f>
        <v>0</v>
      </c>
      <c r="AR18" s="31">
        <f>-IFERROR(ROUND(VLOOKUP($A18,#REF!,AR$1,0),3),0)</f>
        <v>0</v>
      </c>
      <c r="AS18" s="31">
        <f>-IFERROR(ROUND(VLOOKUP($A18,#REF!,AS$1,0),3),0)</f>
        <v>0</v>
      </c>
      <c r="AT18" s="31">
        <f>-IFERROR(ROUND(VLOOKUP($A18,#REF!,AT$1,0),3),0)</f>
        <v>0</v>
      </c>
      <c r="AU18" s="31">
        <f>-IFERROR(ROUND(VLOOKUP($A18,#REF!,AU$1,0),3),0)</f>
        <v>0</v>
      </c>
      <c r="AV18" s="31">
        <f>-IFERROR(ROUND(VLOOKUP($A18,#REF!,AV$1,0),3),0)</f>
        <v>0</v>
      </c>
      <c r="AX18" s="50"/>
    </row>
    <row r="19" spans="1:51" s="35" customFormat="1">
      <c r="A19" s="74" t="s">
        <v>147</v>
      </c>
      <c r="B19" s="73" t="s">
        <v>46</v>
      </c>
      <c r="C19" s="73" t="s">
        <v>47</v>
      </c>
      <c r="D19" s="77">
        <v>576198.29599675583</v>
      </c>
      <c r="E19" s="77">
        <v>535646.90453587705</v>
      </c>
      <c r="F19" s="77">
        <v>557450.71549734334</v>
      </c>
      <c r="G19" s="77">
        <v>599946.80512234569</v>
      </c>
      <c r="H19" s="77">
        <v>578067.1976860764</v>
      </c>
      <c r="I19" s="77">
        <v>400943.78767685313</v>
      </c>
      <c r="J19" s="77">
        <v>384801.44418947562</v>
      </c>
      <c r="K19" s="77">
        <v>424493.12374703307</v>
      </c>
      <c r="L19" s="77">
        <v>400020.65345458302</v>
      </c>
      <c r="M19" s="77">
        <v>408741.99874453025</v>
      </c>
      <c r="N19" s="77">
        <v>397068.44225460698</v>
      </c>
      <c r="O19" s="77">
        <v>409050.63383330009</v>
      </c>
      <c r="P19" s="77">
        <v>407951.16189335135</v>
      </c>
      <c r="Q19" s="77">
        <f t="shared" si="1"/>
        <v>0</v>
      </c>
      <c r="R19" s="77">
        <v>268917.06446269702</v>
      </c>
      <c r="S19" s="77">
        <v>509951.49997120001</v>
      </c>
      <c r="T19" s="77">
        <f t="shared" si="0"/>
        <v>0</v>
      </c>
      <c r="U19" s="77">
        <f t="shared" si="2"/>
        <v>0</v>
      </c>
      <c r="V19" s="77">
        <f t="shared" si="2"/>
        <v>0</v>
      </c>
      <c r="W19" s="77">
        <f t="shared" si="2"/>
        <v>0</v>
      </c>
      <c r="X19" s="77">
        <f t="shared" si="3"/>
        <v>0</v>
      </c>
      <c r="Y19" s="77">
        <f t="shared" si="2"/>
        <v>0</v>
      </c>
      <c r="AA19" s="77">
        <v>576198.29599675583</v>
      </c>
      <c r="AB19" s="77">
        <v>1111845.2005326338</v>
      </c>
      <c r="AC19" s="77">
        <v>1669295.9160299785</v>
      </c>
      <c r="AD19" s="77">
        <v>2269242.7211523242</v>
      </c>
      <c r="AE19" s="77">
        <v>578067.1976860764</v>
      </c>
      <c r="AF19" s="77">
        <v>979010.98536292952</v>
      </c>
      <c r="AG19" s="77">
        <v>1363812.4295524051</v>
      </c>
      <c r="AH19" s="77">
        <v>1788305.5532994382</v>
      </c>
      <c r="AI19" s="77">
        <v>400020.65345458302</v>
      </c>
      <c r="AJ19" s="77">
        <v>808762.65219911328</v>
      </c>
      <c r="AK19" s="77">
        <v>1217091.5963237199</v>
      </c>
      <c r="AL19" s="77">
        <v>1626142.23015702</v>
      </c>
      <c r="AM19" s="77">
        <f t="shared" ref="AM19:AO19" si="10">+AM10+SUM(AM13:AM18)</f>
        <v>0</v>
      </c>
      <c r="AN19" s="77">
        <f t="shared" si="10"/>
        <v>0</v>
      </c>
      <c r="AO19" s="77">
        <f t="shared" si="10"/>
        <v>0</v>
      </c>
      <c r="AP19" s="77">
        <f t="shared" ref="AP19" si="11">+AP10+SUM(AP13:AP18)</f>
        <v>0</v>
      </c>
      <c r="AQ19" s="77">
        <f t="shared" ref="AQ19:AV19" si="12">+AQ10+SUM(AQ13:AQ18)</f>
        <v>0</v>
      </c>
      <c r="AR19" s="77">
        <f t="shared" si="12"/>
        <v>0</v>
      </c>
      <c r="AS19" s="77">
        <f t="shared" si="12"/>
        <v>0</v>
      </c>
      <c r="AT19" s="77">
        <f t="shared" si="12"/>
        <v>0</v>
      </c>
      <c r="AU19" s="77">
        <f t="shared" si="12"/>
        <v>0</v>
      </c>
      <c r="AV19" s="77">
        <f t="shared" si="12"/>
        <v>0</v>
      </c>
      <c r="AX19" s="75"/>
    </row>
    <row r="20" spans="1:51">
      <c r="A20" s="34" t="s">
        <v>148</v>
      </c>
      <c r="B20" s="30" t="s">
        <v>48</v>
      </c>
      <c r="C20" s="30" t="s">
        <v>49</v>
      </c>
      <c r="D20" s="31">
        <v>-46424.720523463737</v>
      </c>
      <c r="E20" s="31">
        <v>-49528.871885694782</v>
      </c>
      <c r="F20" s="31">
        <v>-55580.347344648777</v>
      </c>
      <c r="G20" s="31">
        <v>-68943.907811457146</v>
      </c>
      <c r="H20" s="31">
        <v>-48020.403274955555</v>
      </c>
      <c r="I20" s="31">
        <v>-30052.68169347816</v>
      </c>
      <c r="J20" s="31">
        <v>-40359.38993006185</v>
      </c>
      <c r="K20" s="31">
        <v>-55658.835711840686</v>
      </c>
      <c r="L20" s="31">
        <v>-43258.097957889106</v>
      </c>
      <c r="M20" s="31">
        <v>-51000.21268754248</v>
      </c>
      <c r="N20" s="31">
        <v>-37294.035939383393</v>
      </c>
      <c r="O20" s="31">
        <v>-63095.739701475017</v>
      </c>
      <c r="P20" s="31">
        <v>-53162.203501956086</v>
      </c>
      <c r="Q20" s="31">
        <f t="shared" si="1"/>
        <v>0</v>
      </c>
      <c r="R20" s="31">
        <v>-61855.809044294991</v>
      </c>
      <c r="S20" s="31">
        <v>-68878.571463592991</v>
      </c>
      <c r="T20" s="31">
        <f t="shared" si="0"/>
        <v>0</v>
      </c>
      <c r="U20" s="31">
        <f t="shared" si="2"/>
        <v>0</v>
      </c>
      <c r="V20" s="31">
        <f t="shared" si="2"/>
        <v>0</v>
      </c>
      <c r="W20" s="31">
        <f t="shared" si="2"/>
        <v>0</v>
      </c>
      <c r="X20" s="31">
        <f t="shared" si="3"/>
        <v>0</v>
      </c>
      <c r="Y20" s="31">
        <f t="shared" si="2"/>
        <v>0</v>
      </c>
      <c r="AA20" s="31">
        <v>-46424.720523463737</v>
      </c>
      <c r="AB20" s="31">
        <v>-95953.592409158518</v>
      </c>
      <c r="AC20" s="31">
        <v>-151533.9397538073</v>
      </c>
      <c r="AD20" s="31">
        <v>-220477.84756526444</v>
      </c>
      <c r="AE20" s="31">
        <v>-48020.403274955555</v>
      </c>
      <c r="AF20" s="31">
        <v>-78073.084968433715</v>
      </c>
      <c r="AG20" s="31">
        <v>-118432.47489849557</v>
      </c>
      <c r="AH20" s="31">
        <v>-174091.31061033625</v>
      </c>
      <c r="AI20" s="31">
        <v>-43258.097957889106</v>
      </c>
      <c r="AJ20" s="31">
        <v>-94258.310645431586</v>
      </c>
      <c r="AK20" s="31">
        <v>-131131.43689581499</v>
      </c>
      <c r="AL20" s="31">
        <v>-194227.17659729</v>
      </c>
      <c r="AM20" s="31">
        <f>-IFERROR(ROUND(VLOOKUP($A20,#REF!,AM$1,0),3),0)</f>
        <v>0</v>
      </c>
      <c r="AN20" s="31">
        <f>-IFERROR(ROUND(VLOOKUP($A20,#REF!,AN$1,0),3),0)</f>
        <v>0</v>
      </c>
      <c r="AO20" s="31">
        <f>-IFERROR(ROUND(VLOOKUP($A20,#REF!,AO$1,0),3),0)</f>
        <v>0</v>
      </c>
      <c r="AP20" s="31">
        <f>-IFERROR(ROUND(VLOOKUP($A20,#REF!,AP$1,0),3),0)</f>
        <v>0</v>
      </c>
      <c r="AQ20" s="31">
        <f>-IFERROR(ROUND(VLOOKUP($A20,#REF!,AQ$1,0),3),0)</f>
        <v>0</v>
      </c>
      <c r="AR20" s="31">
        <f>-IFERROR(ROUND(VLOOKUP($A20,#REF!,AR$1,0),3),0)</f>
        <v>0</v>
      </c>
      <c r="AS20" s="31">
        <f>-IFERROR(ROUND(VLOOKUP($A20,#REF!,AS$1,0),3),0)</f>
        <v>0</v>
      </c>
      <c r="AT20" s="31">
        <f>-IFERROR(ROUND(VLOOKUP($A20,#REF!,AT$1,0),3),0)</f>
        <v>0</v>
      </c>
      <c r="AU20" s="31">
        <f>-IFERROR(ROUND(VLOOKUP($A20,#REF!,AU$1,0),3),0)</f>
        <v>0</v>
      </c>
      <c r="AV20" s="31">
        <f>-IFERROR(ROUND(VLOOKUP($A20,#REF!,AV$1,0),3),0)</f>
        <v>0</v>
      </c>
      <c r="AX20" s="50"/>
    </row>
    <row r="21" spans="1:51">
      <c r="A21" s="34" t="s">
        <v>149</v>
      </c>
      <c r="B21" s="30" t="s">
        <v>50</v>
      </c>
      <c r="C21" s="30" t="s">
        <v>51</v>
      </c>
      <c r="D21" s="31">
        <v>-574505.64045658568</v>
      </c>
      <c r="E21" s="31">
        <v>-632781.26978166611</v>
      </c>
      <c r="F21" s="31">
        <v>-596715.54945679149</v>
      </c>
      <c r="G21" s="31">
        <v>-679992.33324152161</v>
      </c>
      <c r="H21" s="31">
        <v>-631037.18253714894</v>
      </c>
      <c r="I21" s="31">
        <v>-457732.34582059714</v>
      </c>
      <c r="J21" s="31">
        <v>-592539.43944221386</v>
      </c>
      <c r="K21" s="31">
        <v>-647311.96710099489</v>
      </c>
      <c r="L21" s="31">
        <v>-556677.51710489404</v>
      </c>
      <c r="M21" s="31">
        <v>-591798.76878519345</v>
      </c>
      <c r="N21" s="31">
        <v>-601271.86821263982</v>
      </c>
      <c r="O21" s="31">
        <v>-629631.47278501</v>
      </c>
      <c r="P21" s="31">
        <v>-629409.3091444734</v>
      </c>
      <c r="Q21" s="31">
        <f t="shared" si="1"/>
        <v>0</v>
      </c>
      <c r="R21" s="31">
        <v>-764004.40713606984</v>
      </c>
      <c r="S21" s="31">
        <v>-924619.01810824987</v>
      </c>
      <c r="T21" s="31">
        <f t="shared" si="0"/>
        <v>0</v>
      </c>
      <c r="U21" s="31">
        <f t="shared" si="2"/>
        <v>0</v>
      </c>
      <c r="V21" s="31">
        <f t="shared" si="2"/>
        <v>0</v>
      </c>
      <c r="W21" s="31">
        <f t="shared" si="2"/>
        <v>0</v>
      </c>
      <c r="X21" s="31">
        <f t="shared" si="3"/>
        <v>0</v>
      </c>
      <c r="Y21" s="31">
        <f t="shared" si="2"/>
        <v>0</v>
      </c>
      <c r="AA21" s="31">
        <v>-574505.64045658568</v>
      </c>
      <c r="AB21" s="31">
        <v>-1207286.9102382518</v>
      </c>
      <c r="AC21" s="31">
        <v>-1804002.4596950433</v>
      </c>
      <c r="AD21" s="31">
        <v>-2483994.7929365649</v>
      </c>
      <c r="AE21" s="31">
        <v>-631037.18253714894</v>
      </c>
      <c r="AF21" s="31">
        <v>-1088769.5283577461</v>
      </c>
      <c r="AG21" s="31">
        <v>-1681308.9677999599</v>
      </c>
      <c r="AH21" s="31">
        <v>-2328620.9349009548</v>
      </c>
      <c r="AI21" s="31">
        <v>-556677.51710489404</v>
      </c>
      <c r="AJ21" s="31">
        <v>-1148476.2858900875</v>
      </c>
      <c r="AK21" s="31">
        <v>-1744600.3309057299</v>
      </c>
      <c r="AL21" s="31">
        <v>-2374231.8036907399</v>
      </c>
      <c r="AM21" s="31">
        <f>-IFERROR(ROUND(VLOOKUP($A21,#REF!,AM$1,0),3),0)</f>
        <v>0</v>
      </c>
      <c r="AN21" s="31">
        <f>-IFERROR(ROUND(VLOOKUP($A21,#REF!,AN$1,0),3),0)</f>
        <v>0</v>
      </c>
      <c r="AO21" s="31">
        <f>-IFERROR(ROUND(VLOOKUP($A21,#REF!,AO$1,0),3),0)</f>
        <v>0</v>
      </c>
      <c r="AP21" s="31">
        <f>-IFERROR(ROUND(VLOOKUP($A21,#REF!,AP$1,0),3),0)</f>
        <v>0</v>
      </c>
      <c r="AQ21" s="31">
        <f>-IFERROR(ROUND(VLOOKUP($A21,#REF!,AQ$1,0),3),0)</f>
        <v>0</v>
      </c>
      <c r="AR21" s="31">
        <f>-IFERROR(ROUND(VLOOKUP($A21,#REF!,AR$1,0),3),0)</f>
        <v>0</v>
      </c>
      <c r="AS21" s="31">
        <f>-IFERROR(ROUND(VLOOKUP($A21,#REF!,AS$1,0),3),0)</f>
        <v>0</v>
      </c>
      <c r="AT21" s="31">
        <f>-IFERROR(ROUND(VLOOKUP($A21,#REF!,AT$1,0),3),0)</f>
        <v>0</v>
      </c>
      <c r="AU21" s="31">
        <f>-IFERROR(ROUND(VLOOKUP($A21,#REF!,AU$1,0),3),0)</f>
        <v>0</v>
      </c>
      <c r="AV21" s="31">
        <f>-IFERROR(ROUND(VLOOKUP($A21,#REF!,AV$1,0),3),0)</f>
        <v>0</v>
      </c>
      <c r="AX21" s="50"/>
    </row>
    <row r="22" spans="1:51">
      <c r="A22" s="34" t="s">
        <v>150</v>
      </c>
      <c r="B22" s="30" t="s">
        <v>52</v>
      </c>
      <c r="C22" s="30" t="s">
        <v>53</v>
      </c>
      <c r="D22" s="31">
        <v>-54413.590267050582</v>
      </c>
      <c r="E22" s="31">
        <v>-59928.677721758686</v>
      </c>
      <c r="F22" s="31">
        <v>-56926.8395023497</v>
      </c>
      <c r="G22" s="31">
        <v>-55743.693891784933</v>
      </c>
      <c r="H22" s="31">
        <v>-58100.688465683517</v>
      </c>
      <c r="I22" s="31">
        <v>-55842.135112449963</v>
      </c>
      <c r="J22" s="31">
        <v>-61160.972980318184</v>
      </c>
      <c r="K22" s="31">
        <v>-57099.506756537216</v>
      </c>
      <c r="L22" s="31">
        <v>-54718.440059668363</v>
      </c>
      <c r="M22" s="31">
        <v>-55272.297608902103</v>
      </c>
      <c r="N22" s="31">
        <v>-53742.002293546</v>
      </c>
      <c r="O22" s="31">
        <v>-59143.426832161989</v>
      </c>
      <c r="P22" s="31">
        <v>-55936.67232432399</v>
      </c>
      <c r="Q22" s="31">
        <f t="shared" si="1"/>
        <v>0</v>
      </c>
      <c r="R22" s="31">
        <v>-62355.971303827988</v>
      </c>
      <c r="S22" s="31">
        <v>-59982.896508052014</v>
      </c>
      <c r="T22" s="31">
        <f t="shared" si="0"/>
        <v>0</v>
      </c>
      <c r="U22" s="31">
        <f t="shared" si="2"/>
        <v>0</v>
      </c>
      <c r="V22" s="31">
        <f t="shared" si="2"/>
        <v>0</v>
      </c>
      <c r="W22" s="31">
        <f t="shared" si="2"/>
        <v>0</v>
      </c>
      <c r="X22" s="31">
        <f t="shared" si="3"/>
        <v>0</v>
      </c>
      <c r="Y22" s="31">
        <f t="shared" si="2"/>
        <v>0</v>
      </c>
      <c r="AA22" s="31">
        <v>-54413.590267050582</v>
      </c>
      <c r="AB22" s="31">
        <v>-114342.26798880927</v>
      </c>
      <c r="AC22" s="31">
        <v>-171269.10749115897</v>
      </c>
      <c r="AD22" s="31">
        <v>-227012.8013829439</v>
      </c>
      <c r="AE22" s="31">
        <v>-58100.688465683517</v>
      </c>
      <c r="AF22" s="31">
        <v>-113942.82357813348</v>
      </c>
      <c r="AG22" s="31">
        <v>-175103.79655845166</v>
      </c>
      <c r="AH22" s="31">
        <v>-232203.30331498888</v>
      </c>
      <c r="AI22" s="31">
        <v>-54718.440059668363</v>
      </c>
      <c r="AJ22" s="31">
        <v>-109990.73766857047</v>
      </c>
      <c r="AK22" s="31">
        <v>-163732.739962116</v>
      </c>
      <c r="AL22" s="31">
        <v>-222876.16679427799</v>
      </c>
      <c r="AM22" s="31">
        <f>-IFERROR(ROUND(VLOOKUP($A22,#REF!,AM$1,0),3),0)</f>
        <v>0</v>
      </c>
      <c r="AN22" s="31">
        <f>-IFERROR(ROUND(VLOOKUP($A22,#REF!,AN$1,0),3),0)</f>
        <v>0</v>
      </c>
      <c r="AO22" s="31">
        <f>-IFERROR(ROUND(VLOOKUP($A22,#REF!,AO$1,0),3),0)</f>
        <v>0</v>
      </c>
      <c r="AP22" s="31">
        <f>-IFERROR(ROUND(VLOOKUP($A22,#REF!,AP$1,0),3),0)</f>
        <v>0</v>
      </c>
      <c r="AQ22" s="31">
        <f>-IFERROR(ROUND(VLOOKUP($A22,#REF!,AQ$1,0),3),0)</f>
        <v>0</v>
      </c>
      <c r="AR22" s="31">
        <f>-IFERROR(ROUND(VLOOKUP($A22,#REF!,AR$1,0),3),0)</f>
        <v>0</v>
      </c>
      <c r="AS22" s="31">
        <f>-IFERROR(ROUND(VLOOKUP($A22,#REF!,AS$1,0),3),0)</f>
        <v>0</v>
      </c>
      <c r="AT22" s="31">
        <f>-IFERROR(ROUND(VLOOKUP($A22,#REF!,AT$1,0),3),0)</f>
        <v>0</v>
      </c>
      <c r="AU22" s="31">
        <f>-IFERROR(ROUND(VLOOKUP($A22,#REF!,AU$1,0),3),0)</f>
        <v>0</v>
      </c>
      <c r="AV22" s="31">
        <f>-IFERROR(ROUND(VLOOKUP($A22,#REF!,AV$1,0),3),0)</f>
        <v>0</v>
      </c>
      <c r="AX22" s="50"/>
    </row>
    <row r="23" spans="1:51">
      <c r="A23" s="34" t="s">
        <v>151</v>
      </c>
      <c r="B23" s="30" t="s">
        <v>44</v>
      </c>
      <c r="C23" s="30" t="s">
        <v>54</v>
      </c>
      <c r="D23" s="31"/>
      <c r="E23" s="31"/>
      <c r="F23" s="31"/>
      <c r="G23" s="31"/>
      <c r="H23" s="31">
        <v>-439.45085444087852</v>
      </c>
      <c r="I23" s="31">
        <v>-663.30088685367207</v>
      </c>
      <c r="J23" s="31">
        <v>-549.88163026237112</v>
      </c>
      <c r="K23" s="31">
        <v>-1144.0489334768545</v>
      </c>
      <c r="L23" s="31">
        <v>985.9786553128763</v>
      </c>
      <c r="M23" s="31">
        <v>-722.36836132224812</v>
      </c>
      <c r="N23" s="31">
        <v>-2635.4251937634181</v>
      </c>
      <c r="O23" s="31">
        <v>-54.09273541643006</v>
      </c>
      <c r="P23" s="31">
        <v>801.2895474784475</v>
      </c>
      <c r="Q23" s="31">
        <f t="shared" si="1"/>
        <v>0</v>
      </c>
      <c r="R23" s="31">
        <v>-1321.68232578638</v>
      </c>
      <c r="S23" s="31">
        <v>1302.73036626514</v>
      </c>
      <c r="T23" s="31">
        <f t="shared" si="0"/>
        <v>0</v>
      </c>
      <c r="U23" s="31">
        <f t="shared" si="2"/>
        <v>0</v>
      </c>
      <c r="V23" s="31">
        <f t="shared" si="2"/>
        <v>0</v>
      </c>
      <c r="W23" s="31">
        <f t="shared" si="2"/>
        <v>0</v>
      </c>
      <c r="X23" s="31">
        <f t="shared" si="3"/>
        <v>0</v>
      </c>
      <c r="Y23" s="31">
        <f t="shared" si="2"/>
        <v>0</v>
      </c>
      <c r="AA23" s="31"/>
      <c r="AB23" s="31"/>
      <c r="AC23" s="31"/>
      <c r="AD23" s="31"/>
      <c r="AE23" s="31">
        <v>-439.45085444087852</v>
      </c>
      <c r="AF23" s="31">
        <v>-1102.7517412945506</v>
      </c>
      <c r="AG23" s="31">
        <v>-1652.6333715569217</v>
      </c>
      <c r="AH23" s="31">
        <v>-2796.6823050337762</v>
      </c>
      <c r="AI23" s="31">
        <v>985.9786553128763</v>
      </c>
      <c r="AJ23" s="31">
        <v>263.61029399062812</v>
      </c>
      <c r="AK23" s="31">
        <v>-2371.8148997727899</v>
      </c>
      <c r="AL23" s="31">
        <v>-2425.9076351892199</v>
      </c>
      <c r="AM23" s="31">
        <f>-IFERROR(ROUND(VLOOKUP($A23,#REF!,AM$1,0),3),0)</f>
        <v>0</v>
      </c>
      <c r="AN23" s="31">
        <f>-IFERROR(ROUND(VLOOKUP($A23,#REF!,AN$1,0),3),0)</f>
        <v>0</v>
      </c>
      <c r="AO23" s="31">
        <f>-IFERROR(ROUND(VLOOKUP($A23,#REF!,AO$1,0),3),0)</f>
        <v>0</v>
      </c>
      <c r="AP23" s="31">
        <f>-IFERROR(ROUND(VLOOKUP($A23,#REF!,AP$1,0),3),0)</f>
        <v>0</v>
      </c>
      <c r="AQ23" s="31">
        <f>-IFERROR(ROUND(VLOOKUP($A23,#REF!,AQ$1,0),3),0)</f>
        <v>0</v>
      </c>
      <c r="AR23" s="31">
        <f>-IFERROR(ROUND(VLOOKUP($A23,#REF!,AR$1,0),3),0)</f>
        <v>0</v>
      </c>
      <c r="AS23" s="31">
        <f>-IFERROR(ROUND(VLOOKUP($A23,#REF!,AS$1,0),3),0)</f>
        <v>0</v>
      </c>
      <c r="AT23" s="31">
        <f>-IFERROR(ROUND(VLOOKUP($A23,#REF!,AT$1,0),3),0)</f>
        <v>0</v>
      </c>
      <c r="AU23" s="31">
        <f>-IFERROR(ROUND(VLOOKUP($A23,#REF!,AU$1,0),3),0)</f>
        <v>0</v>
      </c>
      <c r="AV23" s="31">
        <f>-IFERROR(ROUND(VLOOKUP($A23,#REF!,AV$1,0),3),0)</f>
        <v>0</v>
      </c>
      <c r="AX23" s="50"/>
    </row>
    <row r="24" spans="1:51" s="35" customFormat="1">
      <c r="A24" s="74"/>
      <c r="B24" s="73" t="s">
        <v>55</v>
      </c>
      <c r="C24" s="73" t="s">
        <v>56</v>
      </c>
      <c r="D24" s="77">
        <v>-99145.655250343872</v>
      </c>
      <c r="E24" s="77">
        <v>-206591.91485324208</v>
      </c>
      <c r="F24" s="77">
        <v>-151772.0208064469</v>
      </c>
      <c r="G24" s="77">
        <v>-204733.12982241728</v>
      </c>
      <c r="H24" s="77">
        <v>-159530.52744615247</v>
      </c>
      <c r="I24" s="77">
        <v>-143346.67583652586</v>
      </c>
      <c r="J24" s="77">
        <v>-309808.23979338043</v>
      </c>
      <c r="K24" s="77">
        <v>-336721.23475581675</v>
      </c>
      <c r="L24" s="77">
        <v>-253647.42301255558</v>
      </c>
      <c r="M24" s="77">
        <v>-290051.64869843016</v>
      </c>
      <c r="N24" s="77">
        <v>-297874.88938472548</v>
      </c>
      <c r="O24" s="77">
        <v>-342874.09822076373</v>
      </c>
      <c r="P24" s="77">
        <v>-329755.73352992366</v>
      </c>
      <c r="Q24" s="77">
        <f t="shared" si="1"/>
        <v>0</v>
      </c>
      <c r="R24" s="77">
        <v>-620620.80534728209</v>
      </c>
      <c r="S24" s="77">
        <v>-542226.25574242999</v>
      </c>
      <c r="T24" s="77">
        <f t="shared" si="0"/>
        <v>0</v>
      </c>
      <c r="U24" s="77">
        <f t="shared" si="2"/>
        <v>0</v>
      </c>
      <c r="V24" s="77">
        <f t="shared" si="2"/>
        <v>0</v>
      </c>
      <c r="W24" s="77">
        <f t="shared" si="2"/>
        <v>0</v>
      </c>
      <c r="X24" s="77">
        <f t="shared" si="3"/>
        <v>0</v>
      </c>
      <c r="Y24" s="77">
        <f t="shared" si="2"/>
        <v>0</v>
      </c>
      <c r="AA24" s="77">
        <v>-99145.655250343872</v>
      </c>
      <c r="AB24" s="77">
        <v>-305737.57010358595</v>
      </c>
      <c r="AC24" s="77">
        <v>-457509.59091003286</v>
      </c>
      <c r="AD24" s="77">
        <v>-662242.72073245014</v>
      </c>
      <c r="AE24" s="77">
        <v>-159530.52744615247</v>
      </c>
      <c r="AF24" s="77">
        <v>-302877.20328267833</v>
      </c>
      <c r="AG24" s="77">
        <v>-612685.44307605876</v>
      </c>
      <c r="AH24" s="77">
        <v>-949406.67783187551</v>
      </c>
      <c r="AI24" s="77">
        <v>-253647.42301255558</v>
      </c>
      <c r="AJ24" s="77">
        <v>-543699.07171098574</v>
      </c>
      <c r="AK24" s="77">
        <v>-824744.72633971367</v>
      </c>
      <c r="AL24" s="77">
        <v>-1167618.8245604774</v>
      </c>
      <c r="AM24" s="77">
        <f t="shared" ref="AM24:AO24" si="13">+SUM(AM19:AM23)</f>
        <v>0</v>
      </c>
      <c r="AN24" s="77">
        <f t="shared" si="13"/>
        <v>0</v>
      </c>
      <c r="AO24" s="77">
        <f t="shared" si="13"/>
        <v>0</v>
      </c>
      <c r="AP24" s="77">
        <f t="shared" ref="AP24" si="14">+SUM(AP19:AP23)</f>
        <v>0</v>
      </c>
      <c r="AQ24" s="77">
        <f t="shared" ref="AQ24:AV24" si="15">+SUM(AQ19:AQ23)</f>
        <v>0</v>
      </c>
      <c r="AR24" s="77">
        <f t="shared" si="15"/>
        <v>0</v>
      </c>
      <c r="AS24" s="77">
        <f t="shared" si="15"/>
        <v>0</v>
      </c>
      <c r="AT24" s="77">
        <f t="shared" si="15"/>
        <v>0</v>
      </c>
      <c r="AU24" s="77">
        <f t="shared" si="15"/>
        <v>0</v>
      </c>
      <c r="AV24" s="77">
        <f t="shared" si="15"/>
        <v>0</v>
      </c>
      <c r="AX24" s="75"/>
    </row>
    <row r="25" spans="1:51">
      <c r="B25" s="30" t="s">
        <v>57</v>
      </c>
      <c r="C25" s="30" t="s">
        <v>58</v>
      </c>
      <c r="D25" s="31">
        <v>174.37275419334412</v>
      </c>
      <c r="E25" s="31">
        <v>338.88449963386722</v>
      </c>
      <c r="F25" s="31">
        <v>379.13061968151669</v>
      </c>
      <c r="G25" s="31">
        <v>99.566966826606745</v>
      </c>
      <c r="H25" s="31">
        <v>0</v>
      </c>
      <c r="I25" s="31">
        <v>0</v>
      </c>
      <c r="J25" s="31">
        <v>0</v>
      </c>
      <c r="K25" s="31">
        <v>0</v>
      </c>
      <c r="L25" s="31">
        <v>0</v>
      </c>
      <c r="M25" s="31">
        <v>0</v>
      </c>
      <c r="N25" s="31">
        <v>0</v>
      </c>
      <c r="O25" s="31">
        <v>0</v>
      </c>
      <c r="P25" s="31">
        <v>0</v>
      </c>
      <c r="Q25" s="31">
        <f t="shared" si="1"/>
        <v>0</v>
      </c>
      <c r="R25" s="31">
        <v>0</v>
      </c>
      <c r="S25" s="31">
        <v>0</v>
      </c>
      <c r="T25" s="31">
        <f t="shared" si="0"/>
        <v>0</v>
      </c>
      <c r="U25" s="31">
        <f t="shared" si="2"/>
        <v>0</v>
      </c>
      <c r="V25" s="31">
        <f t="shared" si="2"/>
        <v>0</v>
      </c>
      <c r="W25" s="31">
        <f t="shared" si="2"/>
        <v>0</v>
      </c>
      <c r="X25" s="31">
        <f t="shared" si="3"/>
        <v>0</v>
      </c>
      <c r="Y25" s="31">
        <f t="shared" si="2"/>
        <v>0</v>
      </c>
      <c r="AA25" s="31">
        <v>174.37275419334412</v>
      </c>
      <c r="AB25" s="31">
        <v>513.25725382721134</v>
      </c>
      <c r="AC25" s="31">
        <v>892.38787350872803</v>
      </c>
      <c r="AD25" s="31">
        <v>991.95484033533478</v>
      </c>
      <c r="AE25" s="31">
        <v>0</v>
      </c>
      <c r="AF25" s="31">
        <v>0</v>
      </c>
      <c r="AG25" s="31">
        <v>0</v>
      </c>
      <c r="AH25" s="31">
        <v>0</v>
      </c>
      <c r="AI25" s="31">
        <v>0</v>
      </c>
      <c r="AJ25" s="31">
        <v>0</v>
      </c>
      <c r="AK25" s="31">
        <v>0</v>
      </c>
      <c r="AL25" s="31">
        <v>0</v>
      </c>
      <c r="AM25" s="31">
        <f>-IFERROR(ROUND(VLOOKUP($A25,#REF!,AM$1,0),3),0)</f>
        <v>0</v>
      </c>
      <c r="AN25" s="31">
        <f>-IFERROR(ROUND(VLOOKUP($A25,#REF!,AN$1,0),3),0)</f>
        <v>0</v>
      </c>
      <c r="AO25" s="31">
        <f>-IFERROR(ROUND(VLOOKUP($A25,#REF!,AO$1,0),3),0)</f>
        <v>0</v>
      </c>
      <c r="AP25" s="31">
        <f>-IFERROR(ROUND(VLOOKUP($A25,#REF!,AP$1,0),3),0)</f>
        <v>0</v>
      </c>
      <c r="AQ25" s="31">
        <f>-IFERROR(ROUND(VLOOKUP($A25,#REF!,AQ$1,0),3),0)</f>
        <v>0</v>
      </c>
      <c r="AR25" s="31">
        <f>-IFERROR(ROUND(VLOOKUP($A25,#REF!,AR$1,0),3),0)</f>
        <v>0</v>
      </c>
      <c r="AS25" s="31">
        <f>-IFERROR(ROUND(VLOOKUP($A25,#REF!,AS$1,0),3),0)</f>
        <v>0</v>
      </c>
      <c r="AT25" s="31">
        <f>-IFERROR(ROUND(VLOOKUP($A25,#REF!,AT$1,0),3),0)</f>
        <v>0</v>
      </c>
      <c r="AU25" s="31">
        <f>-IFERROR(ROUND(VLOOKUP($A25,#REF!,AU$1,0),3),0)</f>
        <v>0</v>
      </c>
      <c r="AV25" s="31">
        <f>-IFERROR(ROUND(VLOOKUP($A25,#REF!,AV$1,0),3),0)</f>
        <v>0</v>
      </c>
      <c r="AX25" s="50"/>
    </row>
    <row r="26" spans="1:51">
      <c r="A26" s="34" t="s">
        <v>152</v>
      </c>
      <c r="B26" s="30" t="s">
        <v>59</v>
      </c>
      <c r="C26" s="30" t="s">
        <v>60</v>
      </c>
      <c r="D26" s="31">
        <v>282954.0222585391</v>
      </c>
      <c r="E26" s="31">
        <v>309760.26460944081</v>
      </c>
      <c r="F26" s="31">
        <v>190770.13646047679</v>
      </c>
      <c r="G26" s="31">
        <v>322931.3268199442</v>
      </c>
      <c r="H26" s="31">
        <v>252256.555993566</v>
      </c>
      <c r="I26" s="31">
        <v>390829.16883585235</v>
      </c>
      <c r="J26" s="31">
        <v>288099.79542842088</v>
      </c>
      <c r="K26" s="31">
        <v>202637.21034847596</v>
      </c>
      <c r="L26" s="31">
        <v>202385.91267789266</v>
      </c>
      <c r="M26" s="31">
        <v>277959.40757895791</v>
      </c>
      <c r="N26" s="31">
        <v>291864.64756352996</v>
      </c>
      <c r="O26" s="31">
        <v>358129.73758736893</v>
      </c>
      <c r="P26" s="31">
        <v>376232.72887173813</v>
      </c>
      <c r="Q26" s="31">
        <f t="shared" si="1"/>
        <v>0</v>
      </c>
      <c r="R26" s="31">
        <v>498475.16433578404</v>
      </c>
      <c r="S26" s="31">
        <v>669219.33493633009</v>
      </c>
      <c r="T26" s="31">
        <f t="shared" si="0"/>
        <v>0</v>
      </c>
      <c r="U26" s="31">
        <f t="shared" si="2"/>
        <v>0</v>
      </c>
      <c r="V26" s="31">
        <f t="shared" si="2"/>
        <v>0</v>
      </c>
      <c r="W26" s="31">
        <f t="shared" si="2"/>
        <v>0</v>
      </c>
      <c r="X26" s="31">
        <f t="shared" si="3"/>
        <v>0</v>
      </c>
      <c r="Y26" s="31">
        <f t="shared" si="2"/>
        <v>0</v>
      </c>
      <c r="AA26" s="31">
        <v>282954.0222585391</v>
      </c>
      <c r="AB26" s="31">
        <v>592714.28686797991</v>
      </c>
      <c r="AC26" s="31">
        <v>783484.4233284567</v>
      </c>
      <c r="AD26" s="31">
        <v>1106415.7501484009</v>
      </c>
      <c r="AE26" s="31">
        <v>252256.555993566</v>
      </c>
      <c r="AF26" s="31">
        <v>643085.72482941835</v>
      </c>
      <c r="AG26" s="31">
        <v>931185.52025783923</v>
      </c>
      <c r="AH26" s="31">
        <v>1133822.7306063152</v>
      </c>
      <c r="AI26" s="31">
        <v>202385.91267789266</v>
      </c>
      <c r="AJ26" s="31">
        <v>480345.32025685057</v>
      </c>
      <c r="AK26" s="31">
        <v>764703.66425338096</v>
      </c>
      <c r="AL26" s="31">
        <v>1122833.4018407499</v>
      </c>
      <c r="AM26" s="31">
        <f>-IFERROR(ROUND(VLOOKUP($A26,#REF!,AM$1,0),3),0)</f>
        <v>0</v>
      </c>
      <c r="AN26" s="31">
        <f>-IFERROR(ROUND(VLOOKUP($A26,#REF!,AN$1,0),3),0)</f>
        <v>0</v>
      </c>
      <c r="AO26" s="31">
        <f>-IFERROR(ROUND(VLOOKUP($A26,#REF!,AO$1,0),3),0)</f>
        <v>0</v>
      </c>
      <c r="AP26" s="31">
        <f>-IFERROR(ROUND(VLOOKUP($A26,#REF!,AP$1,0),3),0)</f>
        <v>0</v>
      </c>
      <c r="AQ26" s="31">
        <f>-IFERROR(ROUND(VLOOKUP($A26,#REF!,AQ$1,0),3),0)</f>
        <v>0</v>
      </c>
      <c r="AR26" s="31">
        <f>-IFERROR(ROUND(VLOOKUP($A26,#REF!,AR$1,0),3),0)</f>
        <v>0</v>
      </c>
      <c r="AS26" s="31">
        <f>-IFERROR(ROUND(VLOOKUP($A26,#REF!,AS$1,0),3),0)</f>
        <v>0</v>
      </c>
      <c r="AT26" s="31">
        <f>-IFERROR(ROUND(VLOOKUP($A26,#REF!,AT$1,0),3),0)</f>
        <v>0</v>
      </c>
      <c r="AU26" s="31">
        <f>-IFERROR(ROUND(VLOOKUP($A26,#REF!,AU$1,0),3),0)</f>
        <v>0</v>
      </c>
      <c r="AV26" s="31">
        <f>-IFERROR(ROUND(VLOOKUP($A26,#REF!,AV$1,0),3),0)</f>
        <v>0</v>
      </c>
      <c r="AX26" s="50"/>
    </row>
    <row r="27" spans="1:51">
      <c r="A27" s="34" t="s">
        <v>153</v>
      </c>
      <c r="B27" s="30" t="s">
        <v>61</v>
      </c>
      <c r="C27" s="30" t="s">
        <v>62</v>
      </c>
      <c r="D27" s="31">
        <v>-29009.028578897523</v>
      </c>
      <c r="E27" s="31">
        <v>-30716.811799369745</v>
      </c>
      <c r="F27" s="31">
        <v>-30907.69932551909</v>
      </c>
      <c r="G27" s="31">
        <v>-31649.700438424203</v>
      </c>
      <c r="H27" s="31">
        <v>-31558.096568057099</v>
      </c>
      <c r="I27" s="31">
        <v>-30319.358557908203</v>
      </c>
      <c r="J27" s="31">
        <v>-27055.123169008475</v>
      </c>
      <c r="K27" s="31">
        <v>-22097.235756237642</v>
      </c>
      <c r="L27" s="31">
        <v>-22554.633589629488</v>
      </c>
      <c r="M27" s="31">
        <v>-24012.408798271008</v>
      </c>
      <c r="N27" s="31">
        <v>-27888.607771532399</v>
      </c>
      <c r="O27" s="31">
        <v>-31410.433272940107</v>
      </c>
      <c r="P27" s="31">
        <v>-37254.972392617427</v>
      </c>
      <c r="Q27" s="31">
        <f t="shared" si="1"/>
        <v>0</v>
      </c>
      <c r="R27" s="31">
        <v>-45013.178691793306</v>
      </c>
      <c r="S27" s="31">
        <v>-49069.330965718007</v>
      </c>
      <c r="T27" s="31">
        <f t="shared" si="0"/>
        <v>0</v>
      </c>
      <c r="U27" s="31">
        <f t="shared" si="2"/>
        <v>0</v>
      </c>
      <c r="V27" s="31">
        <f t="shared" si="2"/>
        <v>0</v>
      </c>
      <c r="W27" s="31">
        <f t="shared" si="2"/>
        <v>0</v>
      </c>
      <c r="X27" s="31">
        <f t="shared" si="3"/>
        <v>0</v>
      </c>
      <c r="Y27" s="31">
        <f t="shared" si="2"/>
        <v>0</v>
      </c>
      <c r="AA27" s="31">
        <v>-29009.028578897523</v>
      </c>
      <c r="AB27" s="31">
        <v>-59725.840378267269</v>
      </c>
      <c r="AC27" s="31">
        <v>-90633.539703786359</v>
      </c>
      <c r="AD27" s="31">
        <v>-122283.24014221056</v>
      </c>
      <c r="AE27" s="31">
        <v>-31558.096568057099</v>
      </c>
      <c r="AF27" s="31">
        <v>-61877.455125965302</v>
      </c>
      <c r="AG27" s="31">
        <v>-88932.578294973777</v>
      </c>
      <c r="AH27" s="31">
        <v>-111029.81405121142</v>
      </c>
      <c r="AI27" s="31">
        <v>-22554.633589629488</v>
      </c>
      <c r="AJ27" s="31">
        <v>-46567.042387900496</v>
      </c>
      <c r="AK27" s="31">
        <v>-74433.553005432899</v>
      </c>
      <c r="AL27" s="31">
        <v>-105843.98627837301</v>
      </c>
      <c r="AM27" s="31">
        <f>-IFERROR(ROUND(VLOOKUP($A27,#REF!,AM$1,0),3),0)</f>
        <v>0</v>
      </c>
      <c r="AN27" s="31">
        <f>-IFERROR(ROUND(VLOOKUP($A27,#REF!,AN$1,0),3),0)</f>
        <v>0</v>
      </c>
      <c r="AO27" s="31">
        <f>-IFERROR(ROUND(VLOOKUP($A27,#REF!,AO$1,0),3),0)</f>
        <v>0</v>
      </c>
      <c r="AP27" s="31">
        <f>-IFERROR(ROUND(VLOOKUP($A27,#REF!,AP$1,0),3),0)</f>
        <v>0</v>
      </c>
      <c r="AQ27" s="31">
        <f>-IFERROR(ROUND(VLOOKUP($A27,#REF!,AQ$1,0),3),0)</f>
        <v>0</v>
      </c>
      <c r="AR27" s="31">
        <f>-IFERROR(ROUND(VLOOKUP($A27,#REF!,AR$1,0),3),0)</f>
        <v>0</v>
      </c>
      <c r="AS27" s="31">
        <f>-IFERROR(ROUND(VLOOKUP($A27,#REF!,AS$1,0),3),0)</f>
        <v>0</v>
      </c>
      <c r="AT27" s="31">
        <f>-IFERROR(ROUND(VLOOKUP($A27,#REF!,AT$1,0),3),0)</f>
        <v>0</v>
      </c>
      <c r="AU27" s="31">
        <f>-IFERROR(ROUND(VLOOKUP($A27,#REF!,AU$1,0),3),0)</f>
        <v>0</v>
      </c>
      <c r="AV27" s="31">
        <f>-IFERROR(ROUND(VLOOKUP($A27,#REF!,AV$1,0),3),0)</f>
        <v>0</v>
      </c>
      <c r="AX27" s="50"/>
    </row>
    <row r="28" spans="1:51">
      <c r="A28" s="34" t="s">
        <v>154</v>
      </c>
      <c r="B28" s="30" t="s">
        <v>63</v>
      </c>
      <c r="C28" s="30" t="s">
        <v>64</v>
      </c>
      <c r="D28" s="31">
        <v>-3870.5306220045436</v>
      </c>
      <c r="E28" s="31">
        <v>150.69482953353418</v>
      </c>
      <c r="F28" s="31">
        <v>83037.709268310951</v>
      </c>
      <c r="G28" s="31">
        <v>40427.073443009358</v>
      </c>
      <c r="H28" s="31">
        <v>58590.637849193532</v>
      </c>
      <c r="I28" s="31">
        <v>69654.835336983</v>
      </c>
      <c r="J28" s="31">
        <v>76067.947101179656</v>
      </c>
      <c r="K28" s="31">
        <v>62831.043437004264</v>
      </c>
      <c r="L28" s="31">
        <v>86849.030114656707</v>
      </c>
      <c r="M28" s="31">
        <v>71590.691119167299</v>
      </c>
      <c r="N28" s="31">
        <v>66785.318225255003</v>
      </c>
      <c r="O28" s="31">
        <v>95742.058572551032</v>
      </c>
      <c r="P28" s="31">
        <v>122147.47359261397</v>
      </c>
      <c r="Q28" s="31">
        <f t="shared" si="1"/>
        <v>0</v>
      </c>
      <c r="R28" s="31">
        <v>141409.459549427</v>
      </c>
      <c r="S28" s="31">
        <v>198368.93495465798</v>
      </c>
      <c r="T28" s="31">
        <f t="shared" si="0"/>
        <v>0</v>
      </c>
      <c r="U28" s="31">
        <f t="shared" si="2"/>
        <v>0</v>
      </c>
      <c r="V28" s="31">
        <f t="shared" si="2"/>
        <v>0</v>
      </c>
      <c r="W28" s="31">
        <f t="shared" si="2"/>
        <v>0</v>
      </c>
      <c r="X28" s="31">
        <f t="shared" si="3"/>
        <v>0</v>
      </c>
      <c r="Y28" s="31">
        <f t="shared" si="2"/>
        <v>0</v>
      </c>
      <c r="AA28" s="31">
        <v>-3870.5306220045436</v>
      </c>
      <c r="AB28" s="31">
        <v>-3719.8357924710094</v>
      </c>
      <c r="AC28" s="31">
        <v>79317.873475839937</v>
      </c>
      <c r="AD28" s="31">
        <v>119744.94691884929</v>
      </c>
      <c r="AE28" s="31">
        <v>58590.637849193532</v>
      </c>
      <c r="AF28" s="31">
        <v>128245.47318617653</v>
      </c>
      <c r="AG28" s="31">
        <v>204313.42028735619</v>
      </c>
      <c r="AH28" s="31">
        <v>267144.46372436045</v>
      </c>
      <c r="AI28" s="31">
        <v>86849.030114656707</v>
      </c>
      <c r="AJ28" s="31">
        <v>158439.72123382401</v>
      </c>
      <c r="AK28" s="31">
        <v>225003.294365079</v>
      </c>
      <c r="AL28" s="31">
        <v>320745.35293763003</v>
      </c>
      <c r="AM28" s="31">
        <f>-IFERROR(ROUND(VLOOKUP($A28,#REF!,AM$1,0),3),0)</f>
        <v>0</v>
      </c>
      <c r="AN28" s="31">
        <f>-IFERROR(ROUND(VLOOKUP($A28,#REF!,AN$1,0),3),0)</f>
        <v>0</v>
      </c>
      <c r="AO28" s="31">
        <f>-IFERROR(ROUND(VLOOKUP($A28,#REF!,AO$1,0),3),0)</f>
        <v>0</v>
      </c>
      <c r="AP28" s="31">
        <f>-IFERROR(ROUND(VLOOKUP($A28,#REF!,AP$1,0),3),0)</f>
        <v>0</v>
      </c>
      <c r="AQ28" s="31">
        <f>-IFERROR(ROUND(VLOOKUP($A28,#REF!,AQ$1,0),3),0)</f>
        <v>0</v>
      </c>
      <c r="AR28" s="31">
        <f>-IFERROR(ROUND(VLOOKUP($A28,#REF!,AR$1,0),3),0)</f>
        <v>0</v>
      </c>
      <c r="AS28" s="31">
        <f>-IFERROR(ROUND(VLOOKUP($A28,#REF!,AS$1,0),3),0)</f>
        <v>0</v>
      </c>
      <c r="AT28" s="31">
        <f>-IFERROR(ROUND(VLOOKUP($A28,#REF!,AT$1,0),3),0)</f>
        <v>0</v>
      </c>
      <c r="AU28" s="31">
        <f>-IFERROR(ROUND(VLOOKUP($A28,#REF!,AU$1,0),3),0)</f>
        <v>0</v>
      </c>
      <c r="AV28" s="31">
        <f>-IFERROR(ROUND(VLOOKUP($A28,#REF!,AV$1,0),3),0)</f>
        <v>0</v>
      </c>
      <c r="AX28" s="50"/>
    </row>
    <row r="29" spans="1:51" s="35" customFormat="1">
      <c r="A29" s="74"/>
      <c r="B29" s="73" t="s">
        <v>65</v>
      </c>
      <c r="C29" s="73" t="s">
        <v>66</v>
      </c>
      <c r="D29" s="77">
        <v>151103.18056148649</v>
      </c>
      <c r="E29" s="77">
        <v>72941.117285996472</v>
      </c>
      <c r="F29" s="77">
        <v>91507.256216503214</v>
      </c>
      <c r="G29" s="77">
        <v>127075.13696893863</v>
      </c>
      <c r="H29" s="77">
        <v>119758.56982855021</v>
      </c>
      <c r="I29" s="77">
        <v>286817.96977840102</v>
      </c>
      <c r="J29" s="77">
        <v>27304.379567211668</v>
      </c>
      <c r="K29" s="77">
        <v>-93350.216726574232</v>
      </c>
      <c r="L29" s="77">
        <v>13032.886190364312</v>
      </c>
      <c r="M29" s="77">
        <v>35486.041201424028</v>
      </c>
      <c r="N29" s="77">
        <v>32886.468632527045</v>
      </c>
      <c r="O29" s="77">
        <v>79587.264666216215</v>
      </c>
      <c r="P29" s="77">
        <v>131369.49654181098</v>
      </c>
      <c r="Q29" s="77">
        <f t="shared" si="1"/>
        <v>0</v>
      </c>
      <c r="R29" s="77">
        <v>-25749.360153864254</v>
      </c>
      <c r="S29" s="77">
        <v>276292.68318284024</v>
      </c>
      <c r="T29" s="77">
        <f t="shared" si="0"/>
        <v>0</v>
      </c>
      <c r="U29" s="77">
        <f t="shared" si="2"/>
        <v>0</v>
      </c>
      <c r="V29" s="77">
        <f t="shared" si="2"/>
        <v>0</v>
      </c>
      <c r="W29" s="77">
        <f t="shared" si="2"/>
        <v>0</v>
      </c>
      <c r="X29" s="77">
        <f t="shared" si="3"/>
        <v>0</v>
      </c>
      <c r="Y29" s="77">
        <f t="shared" si="2"/>
        <v>0</v>
      </c>
      <c r="AA29" s="77">
        <v>151103.18056148649</v>
      </c>
      <c r="AB29" s="77">
        <v>224044.29784748296</v>
      </c>
      <c r="AC29" s="77">
        <v>315551.55406398617</v>
      </c>
      <c r="AD29" s="77">
        <v>442626.69103292481</v>
      </c>
      <c r="AE29" s="77">
        <v>119758.56982855021</v>
      </c>
      <c r="AF29" s="77">
        <v>406576.53960695124</v>
      </c>
      <c r="AG29" s="77">
        <v>433880.9191741629</v>
      </c>
      <c r="AH29" s="77">
        <v>340530.70244758867</v>
      </c>
      <c r="AI29" s="77">
        <v>13032.886190364312</v>
      </c>
      <c r="AJ29" s="77">
        <v>48518.92739178834</v>
      </c>
      <c r="AK29" s="77">
        <v>90528.679273313377</v>
      </c>
      <c r="AL29" s="77">
        <v>170115.94393952959</v>
      </c>
      <c r="AM29" s="77">
        <f t="shared" ref="AM29:AO29" si="16">+SUM(AM24:AM28)</f>
        <v>0</v>
      </c>
      <c r="AN29" s="77">
        <f t="shared" si="16"/>
        <v>0</v>
      </c>
      <c r="AO29" s="77">
        <f t="shared" si="16"/>
        <v>0</v>
      </c>
      <c r="AP29" s="77">
        <f t="shared" ref="AP29" si="17">+SUM(AP24:AP28)</f>
        <v>0</v>
      </c>
      <c r="AQ29" s="77">
        <f t="shared" ref="AQ29:AV29" si="18">+SUM(AQ24:AQ28)</f>
        <v>0</v>
      </c>
      <c r="AR29" s="77">
        <f t="shared" si="18"/>
        <v>0</v>
      </c>
      <c r="AS29" s="77">
        <f t="shared" si="18"/>
        <v>0</v>
      </c>
      <c r="AT29" s="77">
        <f t="shared" si="18"/>
        <v>0</v>
      </c>
      <c r="AU29" s="77">
        <f t="shared" si="18"/>
        <v>0</v>
      </c>
      <c r="AV29" s="77">
        <f t="shared" si="18"/>
        <v>0</v>
      </c>
      <c r="AX29" s="75"/>
    </row>
    <row r="30" spans="1:51">
      <c r="A30" s="34" t="s">
        <v>155</v>
      </c>
      <c r="B30" s="30" t="s">
        <v>67</v>
      </c>
      <c r="C30" s="30" t="s">
        <v>68</v>
      </c>
      <c r="D30" s="31">
        <v>-32794.814664488578</v>
      </c>
      <c r="E30" s="31">
        <v>-17478.367745518561</v>
      </c>
      <c r="F30" s="31">
        <v>34731.121647971726</v>
      </c>
      <c r="G30" s="31">
        <v>-36757.044950228257</v>
      </c>
      <c r="H30" s="31">
        <v>-13060.60702972328</v>
      </c>
      <c r="I30" s="31">
        <v>-100995.71615003062</v>
      </c>
      <c r="J30" s="31">
        <v>-17817.226950822136</v>
      </c>
      <c r="K30" s="31">
        <v>2773.6450120375521</v>
      </c>
      <c r="L30" s="31">
        <v>-23584.643051198229</v>
      </c>
      <c r="M30" s="31">
        <v>-25684.378857544591</v>
      </c>
      <c r="N30" s="31">
        <v>-28133.967439908192</v>
      </c>
      <c r="O30" s="31">
        <v>-3992.1177527085092</v>
      </c>
      <c r="P30" s="31">
        <v>-26769.145427959455</v>
      </c>
      <c r="Q30" s="31">
        <f t="shared" si="1"/>
        <v>0</v>
      </c>
      <c r="R30" s="31">
        <v>2737.3361199982028</v>
      </c>
      <c r="S30" s="31">
        <v>-26168.456527060203</v>
      </c>
      <c r="T30" s="31">
        <f t="shared" si="0"/>
        <v>0</v>
      </c>
      <c r="U30" s="31">
        <f t="shared" si="2"/>
        <v>0</v>
      </c>
      <c r="V30" s="31">
        <f t="shared" si="2"/>
        <v>0</v>
      </c>
      <c r="W30" s="31">
        <f t="shared" si="2"/>
        <v>0</v>
      </c>
      <c r="X30" s="31">
        <f t="shared" si="3"/>
        <v>0</v>
      </c>
      <c r="Y30" s="31">
        <f t="shared" si="2"/>
        <v>0</v>
      </c>
      <c r="AA30" s="31">
        <v>-32794.814664488578</v>
      </c>
      <c r="AB30" s="31">
        <v>-50273.182410007139</v>
      </c>
      <c r="AC30" s="31">
        <v>-15542.060762035415</v>
      </c>
      <c r="AD30" s="31">
        <v>-52299.10571226367</v>
      </c>
      <c r="AE30" s="31">
        <v>-13060.60702972328</v>
      </c>
      <c r="AF30" s="31">
        <v>-114056.3231797539</v>
      </c>
      <c r="AG30" s="31">
        <v>-131873.55013057604</v>
      </c>
      <c r="AH30" s="31">
        <v>-129099.90511853849</v>
      </c>
      <c r="AI30" s="31">
        <v>-23584.643051198229</v>
      </c>
      <c r="AJ30" s="31">
        <v>-49269.02190874282</v>
      </c>
      <c r="AK30" s="31">
        <v>-80901.670925650993</v>
      </c>
      <c r="AL30" s="31">
        <v>-84893.788678359502</v>
      </c>
      <c r="AM30" s="31">
        <f>-IFERROR(ROUND(VLOOKUP($A30,#REF!,AM$1,0),3),0)</f>
        <v>0</v>
      </c>
      <c r="AN30" s="31">
        <f>-IFERROR(ROUND(VLOOKUP($A30,#REF!,AN$1,0),3),0)</f>
        <v>0</v>
      </c>
      <c r="AO30" s="31">
        <f>-IFERROR(ROUND(VLOOKUP($A30,#REF!,AO$1,0),3),0)</f>
        <v>0</v>
      </c>
      <c r="AP30" s="31">
        <f>-IFERROR(ROUND(VLOOKUP($A30,#REF!,AP$1,0),3),0)</f>
        <v>0</v>
      </c>
      <c r="AQ30" s="31">
        <f>-IFERROR(ROUND(VLOOKUP($A30,#REF!,AQ$1,0),3),0)</f>
        <v>0</v>
      </c>
      <c r="AR30" s="31">
        <f>-IFERROR(ROUND(VLOOKUP($A30,#REF!,AR$1,0),3),0)</f>
        <v>0</v>
      </c>
      <c r="AS30" s="31">
        <f>-IFERROR(ROUND(VLOOKUP($A30,#REF!,AS$1,0),3),0)</f>
        <v>0</v>
      </c>
      <c r="AT30" s="31">
        <f>-IFERROR(ROUND(VLOOKUP($A30,#REF!,AT$1,0),3),0)</f>
        <v>0</v>
      </c>
      <c r="AU30" s="31">
        <f>-IFERROR(ROUND(VLOOKUP($A30,#REF!,AU$1,0),3),0)</f>
        <v>0</v>
      </c>
      <c r="AV30" s="31">
        <f>-IFERROR(ROUND(VLOOKUP($A30,#REF!,AV$1,0),3),0)</f>
        <v>0</v>
      </c>
      <c r="AX30" s="50"/>
    </row>
    <row r="31" spans="1:51" s="35" customFormat="1">
      <c r="A31" s="74"/>
      <c r="B31" s="32" t="s">
        <v>156</v>
      </c>
      <c r="C31" s="32" t="s">
        <v>157</v>
      </c>
      <c r="D31" s="39">
        <v>118308.36589699792</v>
      </c>
      <c r="E31" s="39">
        <v>55462.749540477904</v>
      </c>
      <c r="F31" s="39">
        <v>126238.37786447493</v>
      </c>
      <c r="G31" s="39">
        <v>90318.092018710391</v>
      </c>
      <c r="H31" s="39">
        <v>106697.96279882634</v>
      </c>
      <c r="I31" s="39">
        <v>185822.25362837099</v>
      </c>
      <c r="J31" s="39">
        <v>9487.1526163895614</v>
      </c>
      <c r="K31" s="39">
        <v>-90576.871714524517</v>
      </c>
      <c r="L31" s="39">
        <v>-8017.7251618345836</v>
      </c>
      <c r="M31" s="39">
        <v>12892.232316877184</v>
      </c>
      <c r="N31" s="39">
        <v>4752.5011926188527</v>
      </c>
      <c r="O31" s="39">
        <v>75595.146913507706</v>
      </c>
      <c r="P31" s="39">
        <v>104600.33111385338</v>
      </c>
      <c r="Q31" s="39">
        <f t="shared" si="1"/>
        <v>0</v>
      </c>
      <c r="R31" s="39">
        <v>-23012.024033866037</v>
      </c>
      <c r="S31" s="39">
        <v>250124.22665578002</v>
      </c>
      <c r="T31" s="39">
        <f t="shared" si="0"/>
        <v>0</v>
      </c>
      <c r="U31" s="39">
        <f t="shared" si="2"/>
        <v>0</v>
      </c>
      <c r="V31" s="39">
        <f t="shared" si="2"/>
        <v>0</v>
      </c>
      <c r="W31" s="39">
        <f t="shared" si="2"/>
        <v>0</v>
      </c>
      <c r="X31" s="39">
        <f t="shared" si="3"/>
        <v>0</v>
      </c>
      <c r="Y31" s="39">
        <f t="shared" si="2"/>
        <v>0</v>
      </c>
      <c r="AA31" s="39">
        <v>118308.36589699792</v>
      </c>
      <c r="AB31" s="39">
        <v>173771.11543747582</v>
      </c>
      <c r="AC31" s="39">
        <v>300009.49330195074</v>
      </c>
      <c r="AD31" s="39">
        <v>390327.58532066114</v>
      </c>
      <c r="AE31" s="39">
        <v>106697.96279882634</v>
      </c>
      <c r="AF31" s="39">
        <v>292520.21642719733</v>
      </c>
      <c r="AG31" s="39">
        <v>302007.36904358689</v>
      </c>
      <c r="AH31" s="39">
        <v>211430.49732906237</v>
      </c>
      <c r="AI31" s="39">
        <v>-8017.7251618345836</v>
      </c>
      <c r="AJ31" s="39">
        <v>4874.5071550426001</v>
      </c>
      <c r="AK31" s="39">
        <v>9627.008347662384</v>
      </c>
      <c r="AL31" s="39">
        <v>85222.15526117009</v>
      </c>
      <c r="AM31" s="39">
        <f t="shared" ref="AM31:AP31" si="19">+AM30+AM29</f>
        <v>0</v>
      </c>
      <c r="AN31" s="39">
        <f t="shared" si="19"/>
        <v>0</v>
      </c>
      <c r="AO31" s="39">
        <f t="shared" si="19"/>
        <v>0</v>
      </c>
      <c r="AP31" s="39">
        <f t="shared" si="19"/>
        <v>0</v>
      </c>
      <c r="AQ31" s="39">
        <f t="shared" ref="AQ31:AV31" si="20">+AQ30+AQ29</f>
        <v>0</v>
      </c>
      <c r="AR31" s="39">
        <f t="shared" si="20"/>
        <v>0</v>
      </c>
      <c r="AS31" s="39">
        <f t="shared" si="20"/>
        <v>0</v>
      </c>
      <c r="AT31" s="39">
        <f t="shared" si="20"/>
        <v>0</v>
      </c>
      <c r="AU31" s="39">
        <f t="shared" si="20"/>
        <v>0</v>
      </c>
      <c r="AV31" s="39">
        <f t="shared" si="20"/>
        <v>0</v>
      </c>
      <c r="AX31" s="75"/>
      <c r="AY31" s="28"/>
    </row>
    <row r="32" spans="1:51">
      <c r="A32" s="34" t="s">
        <v>158</v>
      </c>
      <c r="B32" s="30" t="s">
        <v>159</v>
      </c>
      <c r="C32" s="30" t="s">
        <v>160</v>
      </c>
      <c r="D32" s="31">
        <v>0</v>
      </c>
      <c r="E32" s="31">
        <v>0</v>
      </c>
      <c r="F32" s="31">
        <v>0</v>
      </c>
      <c r="G32" s="31">
        <v>0</v>
      </c>
      <c r="H32" s="31">
        <v>0</v>
      </c>
      <c r="I32" s="31">
        <v>0</v>
      </c>
      <c r="J32" s="31">
        <v>0</v>
      </c>
      <c r="K32" s="31">
        <v>0</v>
      </c>
      <c r="L32" s="31">
        <v>-2533.8579540000001</v>
      </c>
      <c r="M32" s="31">
        <v>-3090.3614749999997</v>
      </c>
      <c r="N32" s="31">
        <v>8.2329939999999624</v>
      </c>
      <c r="O32" s="31">
        <v>2911.5176079999997</v>
      </c>
      <c r="P32" s="31">
        <v>-224.29141103408099</v>
      </c>
      <c r="Q32" s="31">
        <f t="shared" si="1"/>
        <v>0</v>
      </c>
      <c r="R32" s="31">
        <v>0</v>
      </c>
      <c r="S32" s="31">
        <v>0</v>
      </c>
      <c r="T32" s="31">
        <f t="shared" si="0"/>
        <v>0</v>
      </c>
      <c r="U32" s="31">
        <f t="shared" si="2"/>
        <v>0</v>
      </c>
      <c r="V32" s="31">
        <f t="shared" si="2"/>
        <v>0</v>
      </c>
      <c r="W32" s="31">
        <f t="shared" si="2"/>
        <v>0</v>
      </c>
      <c r="X32" s="31">
        <f t="shared" si="3"/>
        <v>0</v>
      </c>
      <c r="Y32" s="31">
        <f t="shared" si="2"/>
        <v>0</v>
      </c>
      <c r="AA32" s="31">
        <v>0</v>
      </c>
      <c r="AB32" s="31">
        <v>0</v>
      </c>
      <c r="AC32" s="31">
        <v>0</v>
      </c>
      <c r="AD32" s="31">
        <v>0</v>
      </c>
      <c r="AE32" s="31">
        <v>0</v>
      </c>
      <c r="AF32" s="31">
        <v>0</v>
      </c>
      <c r="AG32" s="31">
        <v>0</v>
      </c>
      <c r="AH32" s="31">
        <v>0</v>
      </c>
      <c r="AI32" s="31">
        <v>-2533.8579540000001</v>
      </c>
      <c r="AJ32" s="31">
        <v>-5624.2194289999998</v>
      </c>
      <c r="AK32" s="31">
        <v>-5615.9864349999998</v>
      </c>
      <c r="AL32" s="31">
        <v>-2704.4688270000001</v>
      </c>
      <c r="AM32" s="31">
        <f>-IFERROR(ROUND(VLOOKUP($A32,#REF!,AM$1,0),3),0)</f>
        <v>0</v>
      </c>
      <c r="AN32" s="31">
        <f>-IFERROR(ROUND(VLOOKUP($A32,#REF!,AN$1,0),3),0)</f>
        <v>0</v>
      </c>
      <c r="AO32" s="31">
        <f>-IFERROR(ROUND(VLOOKUP($A32,#REF!,AO$1,0),3),0)</f>
        <v>0</v>
      </c>
      <c r="AP32" s="31">
        <f>-IFERROR(ROUND(VLOOKUP($A32,#REF!,AP$1,0),3),0)</f>
        <v>0</v>
      </c>
      <c r="AQ32" s="31">
        <f>-IFERROR(ROUND(VLOOKUP($A32,#REF!,AQ$1,0),3),0)</f>
        <v>0</v>
      </c>
      <c r="AR32" s="31">
        <f>-IFERROR(ROUND(VLOOKUP($A32,#REF!,AR$1,0),3),0)</f>
        <v>0</v>
      </c>
      <c r="AS32" s="31">
        <f>-IFERROR(ROUND(VLOOKUP($A32,#REF!,AS$1,0),3),0)</f>
        <v>0</v>
      </c>
      <c r="AT32" s="31">
        <f>-IFERROR(ROUND(VLOOKUP($A32,#REF!,AT$1,0),3),0)</f>
        <v>0</v>
      </c>
      <c r="AU32" s="31">
        <f>-IFERROR(ROUND(VLOOKUP($A32,#REF!,AU$1,0),3),0)</f>
        <v>0</v>
      </c>
      <c r="AV32" s="31">
        <f>-IFERROR(ROUND(VLOOKUP($A32,#REF!,AV$1,0),3),0)</f>
        <v>0</v>
      </c>
      <c r="AX32" s="50"/>
    </row>
    <row r="33" spans="1:74" s="35" customFormat="1">
      <c r="A33" s="74" t="s">
        <v>161</v>
      </c>
      <c r="B33" s="73" t="s">
        <v>69</v>
      </c>
      <c r="C33" s="73" t="s">
        <v>70</v>
      </c>
      <c r="D33" s="77">
        <v>118308.36589699792</v>
      </c>
      <c r="E33" s="77">
        <v>55462.749540477904</v>
      </c>
      <c r="F33" s="77">
        <v>126238.37786447493</v>
      </c>
      <c r="G33" s="77">
        <v>90318.092018710391</v>
      </c>
      <c r="H33" s="77">
        <v>106697.96279882634</v>
      </c>
      <c r="I33" s="77">
        <v>185822.25362837099</v>
      </c>
      <c r="J33" s="77">
        <v>9487.1526163895614</v>
      </c>
      <c r="K33" s="77">
        <v>-90576.571714536694</v>
      </c>
      <c r="L33" s="77">
        <v>-10551.756860833917</v>
      </c>
      <c r="M33" s="77">
        <v>9801.6623438794377</v>
      </c>
      <c r="N33" s="77">
        <v>4760.7341866188526</v>
      </c>
      <c r="O33" s="77">
        <v>78506.664521507701</v>
      </c>
      <c r="P33" s="77">
        <v>104376.05970281745</v>
      </c>
      <c r="Q33" s="77">
        <f t="shared" si="1"/>
        <v>0</v>
      </c>
      <c r="R33" s="77">
        <v>-23012.024033866066</v>
      </c>
      <c r="S33" s="77">
        <v>250124.22665578005</v>
      </c>
      <c r="T33" s="77">
        <f t="shared" si="0"/>
        <v>0</v>
      </c>
      <c r="U33" s="77">
        <f t="shared" si="2"/>
        <v>0</v>
      </c>
      <c r="V33" s="77">
        <f t="shared" si="2"/>
        <v>0</v>
      </c>
      <c r="W33" s="77">
        <f t="shared" si="2"/>
        <v>0</v>
      </c>
      <c r="X33" s="77">
        <f t="shared" si="3"/>
        <v>0</v>
      </c>
      <c r="Y33" s="77">
        <f t="shared" si="2"/>
        <v>0</v>
      </c>
      <c r="AA33" s="77">
        <v>118308.36589699792</v>
      </c>
      <c r="AB33" s="77">
        <v>173771.11543747582</v>
      </c>
      <c r="AC33" s="77">
        <v>300009.49330195074</v>
      </c>
      <c r="AD33" s="77">
        <v>390327.58532066114</v>
      </c>
      <c r="AE33" s="77">
        <v>106697.96279882634</v>
      </c>
      <c r="AF33" s="77">
        <v>292520.21642719733</v>
      </c>
      <c r="AG33" s="77">
        <v>302007.36904358689</v>
      </c>
      <c r="AH33" s="77">
        <v>211430.7973290502</v>
      </c>
      <c r="AI33" s="77">
        <v>-10551.756860833917</v>
      </c>
      <c r="AJ33" s="77">
        <v>-750.09451695447933</v>
      </c>
      <c r="AK33" s="77">
        <v>4011.0219126623842</v>
      </c>
      <c r="AL33" s="77">
        <v>82517.686434170086</v>
      </c>
      <c r="AM33" s="77">
        <f>IFERROR(ROUND(VLOOKUP($A33,#REF!,AM$1,0),3),0)</f>
        <v>0</v>
      </c>
      <c r="AN33" s="77">
        <f>IFERROR(ROUND(VLOOKUP($A33,#REF!,AN$1,0),3),0)</f>
        <v>0</v>
      </c>
      <c r="AO33" s="77">
        <f>IFERROR(ROUND(VLOOKUP($A33,#REF!,AO$1,0),3),0)</f>
        <v>0</v>
      </c>
      <c r="AP33" s="77">
        <f>IFERROR(ROUND(VLOOKUP($A33,#REF!,AP$1,0),3),0)</f>
        <v>0</v>
      </c>
      <c r="AQ33" s="77">
        <f>IFERROR(ROUND(VLOOKUP($A33,#REF!,AQ$1,0),3),0)</f>
        <v>0</v>
      </c>
      <c r="AR33" s="77">
        <f>IFERROR(ROUND(VLOOKUP($A33,#REF!,AR$1,0),3),0)</f>
        <v>0</v>
      </c>
      <c r="AS33" s="77">
        <f>IFERROR(ROUND(VLOOKUP($A33,#REF!,AS$1,0),3),0)</f>
        <v>0</v>
      </c>
      <c r="AT33" s="77">
        <f>IFERROR(ROUND(VLOOKUP($A33,#REF!,AT$1,0),3),0)</f>
        <v>0</v>
      </c>
      <c r="AU33" s="77">
        <f>IFERROR(ROUND(VLOOKUP($A33,#REF!,AU$1,0),3),0)</f>
        <v>0</v>
      </c>
      <c r="AV33" s="77">
        <f>IFERROR(ROUND(VLOOKUP($A33,#REF!,AV$1,0),3),0)</f>
        <v>0</v>
      </c>
    </row>
    <row r="34" spans="1:74">
      <c r="B34" s="30" t="s">
        <v>71</v>
      </c>
      <c r="C34" s="30" t="s">
        <v>72</v>
      </c>
      <c r="D34" s="31">
        <v>118108.35445294742</v>
      </c>
      <c r="E34" s="31">
        <v>55517.565438666701</v>
      </c>
      <c r="F34" s="31">
        <v>126742.53769943793</v>
      </c>
      <c r="G34" s="31">
        <v>90202.134825070389</v>
      </c>
      <c r="H34" s="31">
        <v>106726.75789059524</v>
      </c>
      <c r="I34" s="31">
        <v>185014.02550059767</v>
      </c>
      <c r="J34" s="31">
        <v>9884.7503932390828</v>
      </c>
      <c r="K34" s="31">
        <v>-90324.79440154077</v>
      </c>
      <c r="L34" s="31">
        <v>-10481.142329068862</v>
      </c>
      <c r="M34" s="31">
        <v>9543.1511837610906</v>
      </c>
      <c r="N34" s="31">
        <v>4735.6351475843348</v>
      </c>
      <c r="O34" s="31">
        <v>78345.173337803673</v>
      </c>
      <c r="P34" s="31">
        <v>104204.8139818139</v>
      </c>
      <c r="Q34" s="31">
        <f t="shared" si="1"/>
        <v>0</v>
      </c>
      <c r="R34" s="31">
        <v>-23133.44700597832</v>
      </c>
      <c r="S34" s="31">
        <v>249839.74269925815</v>
      </c>
      <c r="T34" s="31">
        <f t="shared" si="0"/>
        <v>0</v>
      </c>
      <c r="U34" s="31">
        <f t="shared" si="2"/>
        <v>0</v>
      </c>
      <c r="V34" s="31">
        <f t="shared" si="2"/>
        <v>0</v>
      </c>
      <c r="W34" s="31">
        <f t="shared" si="2"/>
        <v>0</v>
      </c>
      <c r="X34" s="31">
        <f t="shared" si="3"/>
        <v>0</v>
      </c>
      <c r="Y34" s="31">
        <f t="shared" si="2"/>
        <v>0</v>
      </c>
      <c r="AA34" s="31">
        <v>118108.35445294742</v>
      </c>
      <c r="AB34" s="31">
        <v>173625.91989161412</v>
      </c>
      <c r="AC34" s="31">
        <v>300368.45759105205</v>
      </c>
      <c r="AD34" s="31">
        <v>390570.59241612244</v>
      </c>
      <c r="AE34" s="31">
        <v>106726.75789059524</v>
      </c>
      <c r="AF34" s="31">
        <v>291740.7833911929</v>
      </c>
      <c r="AG34" s="31">
        <v>301625.53378443199</v>
      </c>
      <c r="AH34" s="31">
        <v>211300.73938289122</v>
      </c>
      <c r="AI34" s="31">
        <v>-10481.142329068862</v>
      </c>
      <c r="AJ34" s="31">
        <v>-937.99114530777081</v>
      </c>
      <c r="AK34" s="31">
        <v>3797.6440027753401</v>
      </c>
      <c r="AL34" s="31">
        <v>82142.817340579015</v>
      </c>
      <c r="AM34" s="31">
        <f t="shared" ref="AM34:AP34" si="21">+AM33-AM35</f>
        <v>0</v>
      </c>
      <c r="AN34" s="31">
        <f t="shared" si="21"/>
        <v>0</v>
      </c>
      <c r="AO34" s="31">
        <f t="shared" si="21"/>
        <v>0</v>
      </c>
      <c r="AP34" s="31">
        <f t="shared" si="21"/>
        <v>0</v>
      </c>
      <c r="AQ34" s="31">
        <f t="shared" ref="AQ34:AV34" si="22">+AQ33-AQ35</f>
        <v>0</v>
      </c>
      <c r="AR34" s="31">
        <f t="shared" si="22"/>
        <v>0</v>
      </c>
      <c r="AS34" s="31">
        <f t="shared" si="22"/>
        <v>0</v>
      </c>
      <c r="AT34" s="31">
        <f t="shared" si="22"/>
        <v>0</v>
      </c>
      <c r="AU34" s="31">
        <f t="shared" si="22"/>
        <v>0</v>
      </c>
      <c r="AV34" s="31">
        <f t="shared" si="22"/>
        <v>0</v>
      </c>
    </row>
    <row r="35" spans="1:74">
      <c r="A35" s="34" t="s">
        <v>162</v>
      </c>
      <c r="B35" s="30" t="s">
        <v>73</v>
      </c>
      <c r="C35" s="30" t="s">
        <v>74</v>
      </c>
      <c r="D35" s="31">
        <v>200.01144213314291</v>
      </c>
      <c r="E35" s="31">
        <v>-54.815896381513056</v>
      </c>
      <c r="F35" s="31">
        <v>-504.15983468525019</v>
      </c>
      <c r="G35" s="31">
        <v>115.9571931545284</v>
      </c>
      <c r="H35" s="31">
        <v>-28.79509187873191</v>
      </c>
      <c r="I35" s="31">
        <v>808.22812795530103</v>
      </c>
      <c r="J35" s="31">
        <v>-397.597776601249</v>
      </c>
      <c r="K35" s="31">
        <v>-252.07731285424268</v>
      </c>
      <c r="L35" s="31">
        <v>-70.51453144677258</v>
      </c>
      <c r="M35" s="31">
        <v>258.51115929929841</v>
      </c>
      <c r="N35" s="31">
        <v>25.099039034518</v>
      </c>
      <c r="O35" s="31">
        <v>161.49118370402701</v>
      </c>
      <c r="P35" s="31">
        <v>171.22572115116122</v>
      </c>
      <c r="Q35" s="31">
        <f t="shared" si="1"/>
        <v>0</v>
      </c>
      <c r="R35" s="31">
        <v>121.42297211221904</v>
      </c>
      <c r="S35" s="31">
        <v>284.48395652188896</v>
      </c>
      <c r="T35" s="31">
        <f t="shared" si="0"/>
        <v>0</v>
      </c>
      <c r="U35" s="31">
        <f t="shared" si="2"/>
        <v>0</v>
      </c>
      <c r="V35" s="31">
        <f t="shared" si="2"/>
        <v>0</v>
      </c>
      <c r="W35" s="31">
        <f t="shared" si="2"/>
        <v>0</v>
      </c>
      <c r="X35" s="31">
        <f t="shared" si="3"/>
        <v>0</v>
      </c>
      <c r="Y35" s="31">
        <f t="shared" si="2"/>
        <v>0</v>
      </c>
      <c r="AA35" s="31">
        <v>200.01144213314291</v>
      </c>
      <c r="AB35" s="31">
        <v>145.19554575162985</v>
      </c>
      <c r="AC35" s="31">
        <v>-358.96428893362031</v>
      </c>
      <c r="AD35" s="31">
        <v>-243.00709577909191</v>
      </c>
      <c r="AE35" s="31">
        <v>-28.79509187873191</v>
      </c>
      <c r="AF35" s="31">
        <v>779.43303607656912</v>
      </c>
      <c r="AG35" s="31">
        <v>381.83525947532013</v>
      </c>
      <c r="AH35" s="31">
        <v>129.75794662107745</v>
      </c>
      <c r="AI35" s="31">
        <v>-70.51453144677258</v>
      </c>
      <c r="AJ35" s="31">
        <v>187.99662785252585</v>
      </c>
      <c r="AK35" s="31">
        <v>213.37790988704401</v>
      </c>
      <c r="AL35" s="31">
        <v>374.86909359107102</v>
      </c>
      <c r="AM35" s="31">
        <f>IFERROR(ROUND(VLOOKUP($A35,#REF!,AM$1,0),3),0)</f>
        <v>0</v>
      </c>
      <c r="AN35" s="31">
        <f>IFERROR(ROUND(VLOOKUP($A35,#REF!,AN$1,0),3),0)</f>
        <v>0</v>
      </c>
      <c r="AO35" s="31">
        <f>IFERROR(ROUND(VLOOKUP($A35,#REF!,AO$1,0),3),0)</f>
        <v>0</v>
      </c>
      <c r="AP35" s="31">
        <f>IFERROR(ROUND(VLOOKUP($A35,#REF!,AP$1,0),3),0)</f>
        <v>0</v>
      </c>
      <c r="AQ35" s="31">
        <f>IFERROR(ROUND(VLOOKUP($A35,#REF!,AQ$1,0),3),0)</f>
        <v>0</v>
      </c>
      <c r="AR35" s="31">
        <f>IFERROR(ROUND(VLOOKUP($A35,#REF!,AR$1,0),3),0)</f>
        <v>0</v>
      </c>
      <c r="AS35" s="31">
        <f>IFERROR(ROUND(VLOOKUP($A35,#REF!,AS$1,0),3),0)</f>
        <v>0</v>
      </c>
      <c r="AT35" s="31">
        <f>IFERROR(ROUND(VLOOKUP($A35,#REF!,AT$1,0),3),0)</f>
        <v>0</v>
      </c>
      <c r="AU35" s="31">
        <f>IFERROR(ROUND(VLOOKUP($A35,#REF!,AU$1,0),3),0)</f>
        <v>0</v>
      </c>
      <c r="AV35" s="31">
        <f>IFERROR(ROUND(VLOOKUP($A35,#REF!,AV$1,0),3),0)</f>
        <v>0</v>
      </c>
    </row>
    <row r="36" spans="1:74" s="34" customFormat="1">
      <c r="C36" s="78" t="s">
        <v>75</v>
      </c>
      <c r="D36" s="78">
        <f t="shared" ref="D36:M36" si="23">+ABS(D33-(D6+D7+D9+D11+D12+D14+D15+D16+D17+D18+D20+D21+D22+D23+D25+D26+D27+D28+D30))</f>
        <v>1.4551915228366852E-10</v>
      </c>
      <c r="E36" s="78">
        <f t="shared" si="23"/>
        <v>1.0259100235998631E-9</v>
      </c>
      <c r="F36" s="78">
        <f t="shared" si="23"/>
        <v>5.9662852436304092E-10</v>
      </c>
      <c r="G36" s="78">
        <f t="shared" si="23"/>
        <v>1.2660166248679161E-9</v>
      </c>
      <c r="H36" s="78">
        <f t="shared" si="23"/>
        <v>4.0745362639427185E-10</v>
      </c>
      <c r="I36" s="78">
        <f t="shared" si="23"/>
        <v>5.8207660913467407E-11</v>
      </c>
      <c r="J36" s="78">
        <f t="shared" si="23"/>
        <v>7.4942363426089287E-10</v>
      </c>
      <c r="K36" s="78">
        <f t="shared" si="23"/>
        <v>1.4551915228366852E-11</v>
      </c>
      <c r="L36" s="78">
        <f t="shared" si="23"/>
        <v>1.4551915228366852E-11</v>
      </c>
      <c r="M36" s="78">
        <f t="shared" si="23"/>
        <v>9.4587448984384537E-10</v>
      </c>
      <c r="N36" s="78">
        <f t="shared" ref="N36:Q36" si="24">+N10+N13+N14+N15+N16+N17+N18+N20+N21+N22+N23+N25+N26+N27+N28+N30-N33+N32</f>
        <v>3.8453435990959406E-8</v>
      </c>
      <c r="O36" s="78">
        <f t="shared" si="24"/>
        <v>-5.1130427891621366E-8</v>
      </c>
      <c r="P36" s="78">
        <f t="shared" si="24"/>
        <v>-8.9386276158620603E-11</v>
      </c>
      <c r="Q36" s="78">
        <f t="shared" si="24"/>
        <v>0</v>
      </c>
      <c r="R36" s="78">
        <f>+R10+R13+R14+R15+R16+R17+R18+R20+R21+R22+R23+R25+R26+R27+R28+R30-R33+R32</f>
        <v>5.6737917475402355E-8</v>
      </c>
      <c r="S36" s="78">
        <f>+S10+S13+S14+S15+S16+S17+S18+S20+S21+S22+S23+S25+S26+S27+S28+S30-S33+S32</f>
        <v>-4.4878106564283371E-8</v>
      </c>
      <c r="T36" s="78">
        <f>+T10+T13+T14+T15+T16+T17+T18+T20+T21+T22+T23+T25+T26+T27+T28+T30-T33+T32</f>
        <v>0</v>
      </c>
      <c r="U36" s="78">
        <f>+U10+U13+U14+U15+U16+U17+U18+U20+U21+U22+U23+U25+U26+U27+U28+U30-U33+U32</f>
        <v>0</v>
      </c>
      <c r="V36" s="78">
        <f>+V10+V13+V14+V15+V16+V17+V18+V20+V21+V22+V23+V25+V26+V27+V28+V30-V33+V32</f>
        <v>0</v>
      </c>
      <c r="W36" s="78">
        <f t="shared" ref="W36:Y36" si="25">+W10+W13+W14+W15+W16+W17+W18+W20+W21+W22+W23+W25+W26+W27+W28+W30-W33+W32</f>
        <v>0</v>
      </c>
      <c r="X36" s="78">
        <f t="shared" si="25"/>
        <v>0</v>
      </c>
      <c r="Y36" s="78">
        <f t="shared" si="25"/>
        <v>0</v>
      </c>
      <c r="Z36" s="78"/>
      <c r="AA36" s="78">
        <f t="shared" ref="AA36:AJ36" si="26">+ABS(AA33-(AA6+AA7+AA9+AA11+AA12+AA14+AA15+AA16+AA17+AA18+AA20+AA21+AA22+AA23+AA25+AA26+AA27+AA28+AA30))</f>
        <v>1.4551915228366852E-10</v>
      </c>
      <c r="AB36" s="78">
        <f t="shared" si="26"/>
        <v>5.8207660913467407E-11</v>
      </c>
      <c r="AC36" s="78">
        <f t="shared" si="26"/>
        <v>3.4924596548080444E-10</v>
      </c>
      <c r="AD36" s="78">
        <f t="shared" si="26"/>
        <v>2.3283064365386963E-10</v>
      </c>
      <c r="AE36" s="78">
        <f t="shared" si="26"/>
        <v>4.0745362639427185E-10</v>
      </c>
      <c r="AF36" s="78">
        <f t="shared" si="26"/>
        <v>5.2386894822120667E-10</v>
      </c>
      <c r="AG36" s="78">
        <f t="shared" si="26"/>
        <v>2.3283064365386963E-10</v>
      </c>
      <c r="AH36" s="78">
        <f t="shared" si="26"/>
        <v>1.7462298274040222E-10</v>
      </c>
      <c r="AI36" s="78">
        <f t="shared" si="26"/>
        <v>1.4551915228366852E-11</v>
      </c>
      <c r="AJ36" s="78">
        <f t="shared" si="26"/>
        <v>4.6566128730773926E-10</v>
      </c>
      <c r="AK36" s="78">
        <f t="shared" ref="AK36:AP36" si="27">+AK10+AK13+AK14+AK15+AK16+AK17+AK18+AK20+AK21+AK22+AK23+AK25+AK26+AK27+AK28+AK30-AK33+AK32</f>
        <v>3.7049176171422005E-8</v>
      </c>
      <c r="AL36" s="78">
        <f t="shared" si="27"/>
        <v>-2.5432655093027279E-8</v>
      </c>
      <c r="AM36" s="78">
        <f t="shared" si="27"/>
        <v>0</v>
      </c>
      <c r="AN36" s="78">
        <f t="shared" si="27"/>
        <v>0</v>
      </c>
      <c r="AO36" s="78">
        <f t="shared" si="27"/>
        <v>0</v>
      </c>
      <c r="AP36" s="78">
        <f t="shared" si="27"/>
        <v>0</v>
      </c>
      <c r="AQ36" s="78">
        <f t="shared" ref="AQ36:AR36" si="28">+AQ10+AQ13+AQ14+AQ15+AQ16+AQ17+AQ18+AQ20+AQ21+AQ22+AQ23+AQ25+AQ26+AQ27+AQ28+AQ30-AQ33+AQ32</f>
        <v>0</v>
      </c>
      <c r="AR36" s="78">
        <f t="shared" si="28"/>
        <v>0</v>
      </c>
      <c r="AS36" s="78">
        <f t="shared" ref="AS36" si="29">+AS10+AS13+AS14+AS15+AS16+AS17+AS18+AS20+AS21+AS22+AS23+AS25+AS26+AS27+AS28+AS30-AS33+AS32</f>
        <v>0</v>
      </c>
      <c r="AT36" s="78">
        <f>+AT10+AT13+AT14+AT15+AT16+AT17+AT18+AT20+AT21+AT22+AT23+AT25+AT26+AT27+AT28+AT30-AT33+AT32</f>
        <v>0</v>
      </c>
      <c r="AU36" s="78">
        <f>+AU10+AU13+AU14+AU15+AU16+AU17+AU18+AU20+AU21+AU22+AU23+AU25+AU26+AU27+AU28+AU30-AU33+AU32</f>
        <v>0</v>
      </c>
      <c r="AV36" s="78">
        <f>+AV10+AV13+AV14+AV15+AV16+AV17+AV18+AV20+AV21+AV22+AV23+AV25+AV26+AV27+AV28+AV30-AV33+AV32</f>
        <v>0</v>
      </c>
      <c r="AW36" s="78"/>
      <c r="AX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row>
    <row r="37" spans="1:74">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row>
    <row r="38" spans="1:74">
      <c r="B38" s="33" t="s">
        <v>163</v>
      </c>
    </row>
    <row r="39" spans="1:74">
      <c r="B39" s="82" t="s">
        <v>164</v>
      </c>
    </row>
  </sheetData>
  <mergeCells count="2">
    <mergeCell ref="D4:Y4"/>
    <mergeCell ref="AA4:AV4"/>
  </mergeCells>
  <phoneticPr fontId="15" type="noConversion"/>
  <pageMargins left="0.7" right="0.7" top="0.75" bottom="0.75" header="0.3" footer="0.3"/>
  <pageSetup orientation="portrait" verticalDpi="599"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D7FBB-7A47-4E4D-A86B-F0F8258ED549}">
  <sheetPr>
    <tabColor theme="5" tint="-0.499984740745262"/>
  </sheetPr>
  <dimension ref="A1:BM319"/>
  <sheetViews>
    <sheetView showGridLines="0" topLeftCell="BC1" zoomScaleNormal="100" workbookViewId="0">
      <selection activeCell="BN163" sqref="BN1:BN1048576"/>
    </sheetView>
  </sheetViews>
  <sheetFormatPr defaultColWidth="11.5" defaultRowHeight="14.1"/>
  <cols>
    <col min="1" max="1" width="8.75" style="34" customWidth="1"/>
    <col min="2" max="3" width="44.875" style="28" customWidth="1"/>
    <col min="4" max="4" width="12.125" style="28" customWidth="1"/>
    <col min="5" max="6" width="12.5" style="28" customWidth="1"/>
    <col min="7" max="33" width="11.25" style="28" customWidth="1"/>
    <col min="34" max="34" width="10.75" style="28" customWidth="1"/>
    <col min="35" max="35" width="11.625" style="28" customWidth="1"/>
    <col min="36" max="37" width="11.25" style="28" customWidth="1"/>
    <col min="38" max="38" width="11.625" style="28" customWidth="1"/>
    <col min="39" max="39" width="11.625" style="28" customWidth="1" collapsed="1"/>
    <col min="40" max="40" width="11.625" style="28" customWidth="1"/>
    <col min="41" max="41" width="11.625" style="28" customWidth="1" collapsed="1"/>
    <col min="42" max="42" width="11.625" style="28" customWidth="1"/>
    <col min="43" max="43" width="11.625" style="28" customWidth="1" collapsed="1"/>
    <col min="44" max="44" width="11.625" style="28" customWidth="1"/>
    <col min="45" max="45" width="11.625" style="28" customWidth="1" collapsed="1"/>
    <col min="46" max="52" width="11.625" style="28" customWidth="1"/>
    <col min="53" max="53" width="12.125" style="28" customWidth="1"/>
    <col min="54" max="55" width="11.875" style="28" customWidth="1"/>
    <col min="56" max="56" width="12.75" style="28" customWidth="1"/>
    <col min="57" max="64" width="12.5" style="28" customWidth="1"/>
    <col min="65" max="16384" width="11.5" style="28"/>
  </cols>
  <sheetData>
    <row r="1" spans="1:65" s="34" customFormat="1">
      <c r="AU1" s="34">
        <v>2</v>
      </c>
      <c r="AV1" s="34">
        <v>3</v>
      </c>
      <c r="AW1" s="34">
        <v>4</v>
      </c>
      <c r="AX1" s="34">
        <v>5</v>
      </c>
      <c r="AY1" s="34">
        <v>6</v>
      </c>
      <c r="AZ1" s="34">
        <v>7</v>
      </c>
      <c r="BA1" s="34">
        <v>8</v>
      </c>
      <c r="BB1" s="34">
        <v>9</v>
      </c>
      <c r="BC1" s="34">
        <v>10</v>
      </c>
      <c r="BD1" s="34">
        <v>11</v>
      </c>
      <c r="BE1" s="34">
        <v>12</v>
      </c>
      <c r="BF1" s="34">
        <v>13</v>
      </c>
      <c r="BG1" s="34">
        <v>14</v>
      </c>
      <c r="BH1" s="34">
        <v>15</v>
      </c>
      <c r="BI1" s="34">
        <v>16</v>
      </c>
      <c r="BJ1" s="34">
        <v>17</v>
      </c>
      <c r="BK1" s="34">
        <v>18</v>
      </c>
      <c r="BL1" s="34">
        <v>19</v>
      </c>
    </row>
    <row r="2" spans="1:65">
      <c r="B2" s="96" t="s">
        <v>165</v>
      </c>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6"/>
      <c r="BL2" s="96"/>
    </row>
    <row r="3" spans="1:65">
      <c r="B3" s="122" t="s">
        <v>0</v>
      </c>
      <c r="C3" s="122" t="s">
        <v>0</v>
      </c>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I3" s="29"/>
      <c r="AJ3" s="29"/>
      <c r="AK3" s="29"/>
      <c r="AL3" s="29"/>
      <c r="AM3" s="29"/>
      <c r="AN3" s="29"/>
      <c r="AO3" s="29"/>
      <c r="AP3" s="29"/>
      <c r="AQ3" s="29"/>
      <c r="AR3" s="29"/>
      <c r="AS3" s="29"/>
      <c r="AT3" s="29"/>
    </row>
    <row r="4" spans="1:65">
      <c r="B4" s="128" t="s">
        <v>1</v>
      </c>
      <c r="C4" s="124" t="s">
        <v>2</v>
      </c>
      <c r="D4" s="29"/>
      <c r="E4" s="29"/>
      <c r="F4" s="29"/>
      <c r="G4" s="29"/>
      <c r="H4" s="29"/>
      <c r="I4" s="29"/>
      <c r="J4" s="29"/>
      <c r="K4" s="42"/>
      <c r="L4" s="42"/>
      <c r="M4" s="42"/>
      <c r="N4" s="42"/>
      <c r="O4" s="42"/>
      <c r="P4" s="42"/>
      <c r="Q4" s="42"/>
      <c r="R4" s="42"/>
      <c r="S4" s="42"/>
      <c r="T4" s="42"/>
      <c r="U4" s="42"/>
      <c r="V4" s="42"/>
      <c r="W4" s="42"/>
      <c r="X4" s="42"/>
      <c r="Y4" s="42"/>
      <c r="Z4" s="42"/>
      <c r="AA4" s="42"/>
      <c r="AB4" s="42"/>
      <c r="AC4" s="42"/>
      <c r="AD4" s="42"/>
      <c r="AE4" s="42"/>
      <c r="AF4" s="42"/>
      <c r="AG4" s="42"/>
    </row>
    <row r="5" spans="1:65" ht="14.45" customHeight="1">
      <c r="B5" s="126" t="s">
        <v>122</v>
      </c>
      <c r="C5" s="126" t="s">
        <v>123</v>
      </c>
      <c r="D5" s="159" t="s">
        <v>5</v>
      </c>
      <c r="E5" s="159"/>
      <c r="F5" s="159"/>
      <c r="G5" s="159"/>
      <c r="H5" s="159"/>
      <c r="I5" s="159"/>
      <c r="J5" s="159"/>
      <c r="K5" s="159"/>
      <c r="L5" s="159"/>
      <c r="M5" s="159"/>
      <c r="N5" s="159"/>
      <c r="O5" s="159"/>
      <c r="P5" s="159"/>
      <c r="Q5" s="159"/>
      <c r="R5" s="159"/>
      <c r="S5" s="159"/>
      <c r="T5" s="159"/>
      <c r="U5" s="159"/>
      <c r="V5" s="159"/>
      <c r="W5" s="159"/>
      <c r="X5" s="159"/>
      <c r="Y5" s="159"/>
      <c r="Z5" s="159"/>
      <c r="AA5" s="159"/>
      <c r="AB5" s="159"/>
      <c r="AC5" s="115"/>
      <c r="AD5" s="115"/>
      <c r="AE5" s="115"/>
      <c r="AF5" s="115"/>
      <c r="AG5" s="115"/>
      <c r="AI5" s="159" t="s">
        <v>124</v>
      </c>
      <c r="AJ5" s="159"/>
      <c r="AK5" s="159"/>
      <c r="AL5" s="159"/>
      <c r="AM5" s="159"/>
      <c r="AN5" s="159"/>
      <c r="AO5" s="159"/>
      <c r="AP5" s="159"/>
      <c r="AQ5" s="159"/>
      <c r="AR5" s="159"/>
      <c r="AS5" s="159"/>
      <c r="AT5" s="159"/>
      <c r="AU5" s="159"/>
      <c r="AV5" s="159"/>
      <c r="AW5" s="159"/>
      <c r="AX5" s="159"/>
      <c r="AY5" s="159"/>
      <c r="AZ5" s="159"/>
      <c r="BA5" s="159"/>
      <c r="BB5" s="159"/>
      <c r="BC5" s="159"/>
      <c r="BD5" s="159"/>
      <c r="BE5" s="159"/>
      <c r="BF5" s="159"/>
      <c r="BG5" s="159"/>
      <c r="BH5" s="115"/>
      <c r="BI5" s="115"/>
      <c r="BJ5" s="115"/>
      <c r="BK5" s="115"/>
      <c r="BL5" s="115"/>
    </row>
    <row r="6" spans="1:65">
      <c r="C6" s="29"/>
      <c r="D6" s="76" t="s">
        <v>7</v>
      </c>
      <c r="E6" s="76" t="s">
        <v>8</v>
      </c>
      <c r="F6" s="76" t="s">
        <v>9</v>
      </c>
      <c r="G6" s="76" t="s">
        <v>10</v>
      </c>
      <c r="H6" s="76" t="s">
        <v>11</v>
      </c>
      <c r="I6" s="76" t="s">
        <v>12</v>
      </c>
      <c r="J6" s="76" t="s">
        <v>13</v>
      </c>
      <c r="K6" s="76" t="s">
        <v>14</v>
      </c>
      <c r="L6" s="76" t="s">
        <v>15</v>
      </c>
      <c r="M6" s="76" t="s">
        <v>16</v>
      </c>
      <c r="N6" s="76" t="s">
        <v>17</v>
      </c>
      <c r="O6" s="76" t="s">
        <v>18</v>
      </c>
      <c r="P6" s="76" t="s">
        <v>19</v>
      </c>
      <c r="Q6" s="76" t="s">
        <v>125</v>
      </c>
      <c r="R6" s="76" t="s">
        <v>126</v>
      </c>
      <c r="S6" s="76" t="s">
        <v>127</v>
      </c>
      <c r="T6" s="76" t="s">
        <v>128</v>
      </c>
      <c r="U6" s="76" t="s">
        <v>129</v>
      </c>
      <c r="V6" s="76" t="s">
        <v>130</v>
      </c>
      <c r="W6" s="76" t="s">
        <v>131</v>
      </c>
      <c r="X6" s="76" t="s">
        <v>132</v>
      </c>
      <c r="Y6" s="76" t="s">
        <v>133</v>
      </c>
      <c r="Z6" s="76" t="s">
        <v>166</v>
      </c>
      <c r="AA6" s="76" t="s">
        <v>167</v>
      </c>
      <c r="AB6" s="76" t="s">
        <v>168</v>
      </c>
      <c r="AC6" s="76" t="s">
        <v>169</v>
      </c>
      <c r="AD6" s="76" t="s">
        <v>170</v>
      </c>
      <c r="AE6" s="76" t="s">
        <v>171</v>
      </c>
      <c r="AF6" s="76" t="s">
        <v>172</v>
      </c>
      <c r="AG6" s="76" t="s">
        <v>173</v>
      </c>
      <c r="AI6" s="76">
        <v>43555</v>
      </c>
      <c r="AJ6" s="76">
        <v>43646</v>
      </c>
      <c r="AK6" s="76">
        <v>43738</v>
      </c>
      <c r="AL6" s="76">
        <v>43830</v>
      </c>
      <c r="AM6" s="76">
        <v>43921</v>
      </c>
      <c r="AN6" s="76">
        <v>44012</v>
      </c>
      <c r="AO6" s="76">
        <v>44104</v>
      </c>
      <c r="AP6" s="76">
        <v>44196</v>
      </c>
      <c r="AQ6" s="76">
        <v>44286</v>
      </c>
      <c r="AR6" s="76">
        <v>44377</v>
      </c>
      <c r="AS6" s="76">
        <v>44469</v>
      </c>
      <c r="AT6" s="76">
        <v>44561</v>
      </c>
      <c r="AU6" s="76">
        <v>44651</v>
      </c>
      <c r="AV6" s="76">
        <v>44742</v>
      </c>
      <c r="AW6" s="76">
        <v>44834</v>
      </c>
      <c r="AX6" s="76">
        <v>44926</v>
      </c>
      <c r="AY6" s="76">
        <v>45016</v>
      </c>
      <c r="AZ6" s="76">
        <v>45107</v>
      </c>
      <c r="BA6" s="76">
        <v>45199</v>
      </c>
      <c r="BB6" s="76">
        <v>45291</v>
      </c>
      <c r="BC6" s="76">
        <v>45382</v>
      </c>
      <c r="BD6" s="76">
        <v>45473</v>
      </c>
      <c r="BE6" s="76">
        <v>45565</v>
      </c>
      <c r="BF6" s="76">
        <v>45657</v>
      </c>
      <c r="BG6" s="76">
        <v>45747</v>
      </c>
      <c r="BH6" s="76">
        <v>45838</v>
      </c>
      <c r="BI6" s="76">
        <v>45930</v>
      </c>
      <c r="BJ6" s="76">
        <v>46022</v>
      </c>
      <c r="BK6" s="76">
        <v>46112</v>
      </c>
      <c r="BL6" s="76">
        <v>46203</v>
      </c>
    </row>
    <row r="7" spans="1:65">
      <c r="A7" s="34" t="s">
        <v>134</v>
      </c>
      <c r="B7" s="30" t="s">
        <v>20</v>
      </c>
      <c r="C7" s="30" t="s">
        <v>21</v>
      </c>
      <c r="D7" s="45">
        <v>3744818.372244691</v>
      </c>
      <c r="E7" s="45">
        <v>4204276.0916347839</v>
      </c>
      <c r="F7" s="45">
        <v>4312379.8271876387</v>
      </c>
      <c r="G7" s="45">
        <v>4799237.534845924</v>
      </c>
      <c r="H7" s="45">
        <v>4290093.8689512685</v>
      </c>
      <c r="I7" s="45">
        <v>4497651.2236657031</v>
      </c>
      <c r="J7" s="45">
        <v>4710096.565499045</v>
      </c>
      <c r="K7" s="45">
        <v>5209276.2374702804</v>
      </c>
      <c r="L7" s="45">
        <v>4607896.3172477428</v>
      </c>
      <c r="M7" s="45">
        <v>5128844.809974147</v>
      </c>
      <c r="N7" s="45">
        <v>5686446.3883206099</v>
      </c>
      <c r="O7" s="45">
        <v>6338129.7283844985</v>
      </c>
      <c r="P7" s="45">
        <v>5583037.9989828244</v>
      </c>
      <c r="Q7" s="45">
        <v>4768273.66</v>
      </c>
      <c r="R7" s="45">
        <v>6854776.8530877978</v>
      </c>
      <c r="S7" s="45">
        <v>7942606.4718989022</v>
      </c>
      <c r="T7" s="45">
        <v>4271346.8760000002</v>
      </c>
      <c r="U7" s="45">
        <v>4821015.9110000003</v>
      </c>
      <c r="V7" s="45">
        <v>4735996.1549999993</v>
      </c>
      <c r="W7" s="45">
        <v>5247025.0880000014</v>
      </c>
      <c r="X7" s="45">
        <v>4247052.2189999996</v>
      </c>
      <c r="Y7" s="45">
        <v>4841878.9300000006</v>
      </c>
      <c r="Z7" s="45">
        <v>4683213.8640000001</v>
      </c>
      <c r="AA7" s="45">
        <v>5590008.0089999996</v>
      </c>
      <c r="AB7" s="38">
        <v>4534583.8540000003</v>
      </c>
      <c r="AC7" s="38">
        <v>4845193.6170000006</v>
      </c>
      <c r="AD7" s="38">
        <v>5066844.6599999983</v>
      </c>
      <c r="AE7" s="38">
        <v>5184734.3800000008</v>
      </c>
      <c r="AF7" s="38">
        <v>4793210.3969999999</v>
      </c>
      <c r="AG7" s="38">
        <v>5069962.6789999995</v>
      </c>
      <c r="AH7" s="145"/>
      <c r="AI7" s="45">
        <v>3744818.372244691</v>
      </c>
      <c r="AJ7" s="45">
        <v>7949094.4638794754</v>
      </c>
      <c r="AK7" s="45">
        <v>12261474.291067114</v>
      </c>
      <c r="AL7" s="45">
        <v>17060711.825913038</v>
      </c>
      <c r="AM7" s="45">
        <v>4290093.8689512685</v>
      </c>
      <c r="AN7" s="45">
        <v>8787745.0926169716</v>
      </c>
      <c r="AO7" s="45">
        <v>13497841.658116017</v>
      </c>
      <c r="AP7" s="45">
        <v>18707117.895586297</v>
      </c>
      <c r="AQ7" s="45">
        <v>4607896.3172477428</v>
      </c>
      <c r="AR7" s="45">
        <v>9736741.1272218898</v>
      </c>
      <c r="AS7" s="45">
        <v>15402152.671548501</v>
      </c>
      <c r="AT7" s="45">
        <v>21740282.399932999</v>
      </c>
      <c r="AU7" s="45">
        <v>3784426.6919999998</v>
      </c>
      <c r="AV7" s="45">
        <v>8552700.352</v>
      </c>
      <c r="AW7" s="45">
        <v>12085769.875</v>
      </c>
      <c r="AX7" s="45">
        <v>17468381.463</v>
      </c>
      <c r="AY7" s="45">
        <v>4271346.8760000002</v>
      </c>
      <c r="AZ7" s="45">
        <v>9092362.7870000005</v>
      </c>
      <c r="BA7" s="45">
        <v>13828358.942</v>
      </c>
      <c r="BB7" s="45">
        <v>19075384.030000001</v>
      </c>
      <c r="BC7" s="45">
        <v>4247052.2189999996</v>
      </c>
      <c r="BD7" s="45">
        <v>9088931.1490000002</v>
      </c>
      <c r="BE7" s="45">
        <v>13772145.013</v>
      </c>
      <c r="BF7" s="45">
        <v>19362153.022</v>
      </c>
      <c r="BG7" s="38">
        <v>4534583.8540000003</v>
      </c>
      <c r="BH7" s="38">
        <v>9379777.4710000008</v>
      </c>
      <c r="BI7" s="38">
        <v>14446622.130999999</v>
      </c>
      <c r="BJ7" s="38">
        <v>19631356.511</v>
      </c>
      <c r="BK7" s="38">
        <v>4793210.3969999999</v>
      </c>
      <c r="BL7" s="38">
        <v>9863173.0759999994</v>
      </c>
      <c r="BM7" s="132"/>
    </row>
    <row r="8" spans="1:65">
      <c r="A8" s="34" t="s">
        <v>135</v>
      </c>
      <c r="B8" s="30" t="s">
        <v>22</v>
      </c>
      <c r="C8" s="30" t="s">
        <v>23</v>
      </c>
      <c r="D8" s="31">
        <v>-538288.29826504749</v>
      </c>
      <c r="E8" s="31">
        <v>-591537.81977318868</v>
      </c>
      <c r="F8" s="31">
        <v>-665954.15594837046</v>
      </c>
      <c r="G8" s="31">
        <v>-906657.2735672507</v>
      </c>
      <c r="H8" s="31">
        <v>-606365.41916472756</v>
      </c>
      <c r="I8" s="31">
        <v>-888970.6238593288</v>
      </c>
      <c r="J8" s="31">
        <v>-911908.35936577455</v>
      </c>
      <c r="K8" s="31">
        <v>-933480.90517981211</v>
      </c>
      <c r="L8" s="31">
        <v>-678366.92417458515</v>
      </c>
      <c r="M8" s="31">
        <v>-927343.62259139144</v>
      </c>
      <c r="N8" s="31">
        <v>-919095.11544099008</v>
      </c>
      <c r="O8" s="31">
        <v>-1388392.9521966898</v>
      </c>
      <c r="P8" s="31">
        <v>-648027.01434219338</v>
      </c>
      <c r="Q8" s="31">
        <v>-1084231.561</v>
      </c>
      <c r="R8" s="31">
        <v>-1105231.1674875102</v>
      </c>
      <c r="S8" s="31">
        <v>-1425897.8688403796</v>
      </c>
      <c r="T8" s="31">
        <v>-816005.24800000002</v>
      </c>
      <c r="U8" s="31">
        <v>-1354793.6119999997</v>
      </c>
      <c r="V8" s="31">
        <v>-1269436.3459999999</v>
      </c>
      <c r="W8" s="31">
        <v>-1288301.838</v>
      </c>
      <c r="X8" s="31">
        <v>-697582.91099999996</v>
      </c>
      <c r="Y8" s="31">
        <v>-1135287.4750000001</v>
      </c>
      <c r="Z8" s="31">
        <v>-989633.48100000015</v>
      </c>
      <c r="AA8" s="31">
        <v>-1351619.298</v>
      </c>
      <c r="AB8" s="38">
        <v>-896660.06499999994</v>
      </c>
      <c r="AC8" s="38">
        <v>-1234633.5350000001</v>
      </c>
      <c r="AD8" s="38">
        <v>-1182550.33</v>
      </c>
      <c r="AE8" s="38">
        <v>-1183153.9899999998</v>
      </c>
      <c r="AF8" s="38">
        <v>-881264.59199999995</v>
      </c>
      <c r="AG8" s="38">
        <v>-979498.57900000014</v>
      </c>
      <c r="AI8" s="31">
        <v>-538288.29826504749</v>
      </c>
      <c r="AJ8" s="31">
        <v>-1129826.1180382362</v>
      </c>
      <c r="AK8" s="31">
        <v>-1795780.2739866066</v>
      </c>
      <c r="AL8" s="31">
        <v>-2702437.5475538573</v>
      </c>
      <c r="AM8" s="31">
        <v>-606365.41916472756</v>
      </c>
      <c r="AN8" s="31">
        <v>-1495336.0430240564</v>
      </c>
      <c r="AO8" s="31">
        <v>-2407244.4023898309</v>
      </c>
      <c r="AP8" s="31">
        <v>-3340725.307569643</v>
      </c>
      <c r="AQ8" s="31">
        <v>-678366.92417458515</v>
      </c>
      <c r="AR8" s="31">
        <v>-1605710.5467659766</v>
      </c>
      <c r="AS8" s="31">
        <v>-2513789.1870019701</v>
      </c>
      <c r="AT8" s="31">
        <v>-3902182.1391986599</v>
      </c>
      <c r="AU8" s="31">
        <v>-648027.01399999997</v>
      </c>
      <c r="AV8" s="31">
        <v>-1732258.575</v>
      </c>
      <c r="AW8" s="31">
        <v>-2631019.1740000001</v>
      </c>
      <c r="AX8" s="31">
        <v>-3948759.2790000001</v>
      </c>
      <c r="AY8" s="31">
        <v>-816005.24800000002</v>
      </c>
      <c r="AZ8" s="31">
        <v>-2170798.86</v>
      </c>
      <c r="BA8" s="31">
        <v>-3440235.2059999998</v>
      </c>
      <c r="BB8" s="31">
        <v>-4728537.0439999998</v>
      </c>
      <c r="BC8" s="31">
        <v>-697582.91099999996</v>
      </c>
      <c r="BD8" s="31">
        <v>-1832870.3859999999</v>
      </c>
      <c r="BE8" s="31">
        <v>-2822503.8670000001</v>
      </c>
      <c r="BF8" s="31">
        <v>-4174123.165</v>
      </c>
      <c r="BG8" s="38">
        <v>-896660.06499999994</v>
      </c>
      <c r="BH8" s="38">
        <v>-2131293.6</v>
      </c>
      <c r="BI8" s="38">
        <v>-3313843.93</v>
      </c>
      <c r="BJ8" s="38">
        <v>-4496997.92</v>
      </c>
      <c r="BK8" s="38">
        <v>-881264.59199999995</v>
      </c>
      <c r="BL8" s="38">
        <v>-1860763.1710000001</v>
      </c>
      <c r="BM8" s="132"/>
    </row>
    <row r="9" spans="1:65">
      <c r="A9" s="74" t="s">
        <v>136</v>
      </c>
      <c r="B9" s="73" t="s">
        <v>24</v>
      </c>
      <c r="C9" s="73" t="s">
        <v>25</v>
      </c>
      <c r="D9" s="77">
        <v>3206530.0739796436</v>
      </c>
      <c r="E9" s="77">
        <v>3612738.2718615956</v>
      </c>
      <c r="F9" s="77">
        <v>3646425.671239269</v>
      </c>
      <c r="G9" s="77">
        <v>3892580.2612786721</v>
      </c>
      <c r="H9" s="77">
        <v>3683728.4497865406</v>
      </c>
      <c r="I9" s="77">
        <v>3608680.5998063744</v>
      </c>
      <c r="J9" s="77">
        <v>3798188.2061332697</v>
      </c>
      <c r="K9" s="77">
        <v>4275795.3322904687</v>
      </c>
      <c r="L9" s="77">
        <v>3929529.3930731574</v>
      </c>
      <c r="M9" s="77">
        <v>4201501.1873827558</v>
      </c>
      <c r="N9" s="77">
        <v>4767351.2728796899</v>
      </c>
      <c r="O9" s="77">
        <v>4949736.7761877012</v>
      </c>
      <c r="P9" s="77">
        <v>4935010.9846406309</v>
      </c>
      <c r="Q9" s="77">
        <v>3684042.0989999999</v>
      </c>
      <c r="R9" s="77">
        <v>5749545.6856001988</v>
      </c>
      <c r="S9" s="77">
        <v>6516708.6030585989</v>
      </c>
      <c r="T9" s="77">
        <v>3455341.628</v>
      </c>
      <c r="U9" s="77">
        <v>3466222.299000001</v>
      </c>
      <c r="V9" s="77">
        <v>3466559.8089999985</v>
      </c>
      <c r="W9" s="77">
        <v>3958723.2500000019</v>
      </c>
      <c r="X9" s="77">
        <v>3549469.3079999997</v>
      </c>
      <c r="Y9" s="77">
        <v>3706591.4550000005</v>
      </c>
      <c r="Z9" s="77">
        <v>3693580.3829999994</v>
      </c>
      <c r="AA9" s="77">
        <v>4238388.7110000011</v>
      </c>
      <c r="AB9" s="77">
        <v>3637923.7890000003</v>
      </c>
      <c r="AC9" s="77">
        <v>3610560.0820000009</v>
      </c>
      <c r="AD9" s="77">
        <v>3884294.3299999982</v>
      </c>
      <c r="AE9" s="77">
        <v>4001580.3900000006</v>
      </c>
      <c r="AF9" s="77">
        <v>3911945.8049999997</v>
      </c>
      <c r="AG9" s="77">
        <v>4090464.0999999996</v>
      </c>
      <c r="AH9" s="35"/>
      <c r="AI9" s="77">
        <v>3206530.0739796436</v>
      </c>
      <c r="AJ9" s="77">
        <v>6819268.3458412392</v>
      </c>
      <c r="AK9" s="77">
        <v>10465694.017080508</v>
      </c>
      <c r="AL9" s="77">
        <v>14358274.27835918</v>
      </c>
      <c r="AM9" s="77">
        <v>3683728.4497865406</v>
      </c>
      <c r="AN9" s="77">
        <v>7292409.049592915</v>
      </c>
      <c r="AO9" s="77">
        <v>11090597.255726185</v>
      </c>
      <c r="AP9" s="77">
        <v>15366392.588016653</v>
      </c>
      <c r="AQ9" s="77">
        <v>3929529.3930731574</v>
      </c>
      <c r="AR9" s="77">
        <v>8131030.5804559132</v>
      </c>
      <c r="AS9" s="77">
        <v>12888363.4845466</v>
      </c>
      <c r="AT9" s="77">
        <v>17838100.260734301</v>
      </c>
      <c r="AU9" s="77">
        <v>3136399.6779999998</v>
      </c>
      <c r="AV9" s="77">
        <v>6820441.7769999998</v>
      </c>
      <c r="AW9" s="77">
        <v>9454750.7009999994</v>
      </c>
      <c r="AX9" s="77">
        <v>13519622.184</v>
      </c>
      <c r="AY9" s="77">
        <v>3455341.628</v>
      </c>
      <c r="AZ9" s="77">
        <v>6921563.9270000011</v>
      </c>
      <c r="BA9" s="77">
        <v>10388123.736</v>
      </c>
      <c r="BB9" s="77">
        <v>14346846.986000001</v>
      </c>
      <c r="BC9" s="77">
        <v>3549469.3079999997</v>
      </c>
      <c r="BD9" s="77">
        <v>7256060.7630000003</v>
      </c>
      <c r="BE9" s="77">
        <v>10949641.146</v>
      </c>
      <c r="BF9" s="77">
        <v>15188029.857000001</v>
      </c>
      <c r="BG9" s="77">
        <v>3637923.7890000003</v>
      </c>
      <c r="BH9" s="77">
        <v>7248483.8710000012</v>
      </c>
      <c r="BI9" s="77">
        <v>11132778.200999999</v>
      </c>
      <c r="BJ9" s="77">
        <v>15134358.591</v>
      </c>
      <c r="BK9" s="77">
        <v>3911945.8049999997</v>
      </c>
      <c r="BL9" s="77">
        <v>8002409.9049999993</v>
      </c>
      <c r="BM9" s="132"/>
    </row>
    <row r="10" spans="1:65">
      <c r="A10" s="34" t="s">
        <v>137</v>
      </c>
      <c r="B10" s="30" t="s">
        <v>26</v>
      </c>
      <c r="C10" s="30" t="s">
        <v>27</v>
      </c>
      <c r="D10" s="31">
        <v>94160.812647889048</v>
      </c>
      <c r="E10" s="31">
        <v>-54078.112173209731</v>
      </c>
      <c r="F10" s="31">
        <v>-28512.967422441929</v>
      </c>
      <c r="G10" s="31">
        <v>-126273.34581926666</v>
      </c>
      <c r="H10" s="31">
        <v>87267.550561903656</v>
      </c>
      <c r="I10" s="31">
        <v>19031.155047813387</v>
      </c>
      <c r="J10" s="31">
        <v>-15071.27382005738</v>
      </c>
      <c r="K10" s="31">
        <v>-424629.29933512316</v>
      </c>
      <c r="L10" s="31">
        <v>66148.800933489867</v>
      </c>
      <c r="M10" s="31">
        <v>97820.862500184332</v>
      </c>
      <c r="N10" s="31">
        <v>-75422.056287181898</v>
      </c>
      <c r="O10" s="31">
        <v>-403975.57901813753</v>
      </c>
      <c r="P10" s="31">
        <v>-6350.8985278401487</v>
      </c>
      <c r="Q10" s="31">
        <v>-263388.92100000003</v>
      </c>
      <c r="R10" s="31">
        <v>-119269.49281034304</v>
      </c>
      <c r="S10" s="31">
        <v>-641929.25932020694</v>
      </c>
      <c r="T10" s="31">
        <v>131158.774</v>
      </c>
      <c r="U10" s="31">
        <v>109777.33100000001</v>
      </c>
      <c r="V10" s="31">
        <v>24069.724000000017</v>
      </c>
      <c r="W10" s="31">
        <v>-389209.299</v>
      </c>
      <c r="X10" s="31">
        <v>-122117.083</v>
      </c>
      <c r="Y10" s="31">
        <v>-55776.644000000015</v>
      </c>
      <c r="Z10" s="31">
        <v>39069.180000000022</v>
      </c>
      <c r="AA10" s="31">
        <v>-353291.68700000003</v>
      </c>
      <c r="AB10" s="38">
        <v>8007.0820000000003</v>
      </c>
      <c r="AC10" s="38">
        <v>244500.56200000001</v>
      </c>
      <c r="AD10" s="38">
        <v>-89398.195000000007</v>
      </c>
      <c r="AE10" s="38">
        <v>-514931.35699999996</v>
      </c>
      <c r="AF10" s="38">
        <v>-157173.288</v>
      </c>
      <c r="AG10" s="38">
        <v>-147154.038</v>
      </c>
      <c r="AI10" s="31">
        <v>94160.812647889048</v>
      </c>
      <c r="AJ10" s="31">
        <v>40082.700474679317</v>
      </c>
      <c r="AK10" s="31">
        <v>11569.73305223739</v>
      </c>
      <c r="AL10" s="31">
        <v>-114703.61276702926</v>
      </c>
      <c r="AM10" s="31">
        <v>87267.550561903656</v>
      </c>
      <c r="AN10" s="31">
        <v>106298.70560971704</v>
      </c>
      <c r="AO10" s="31">
        <v>91227.431789659662</v>
      </c>
      <c r="AP10" s="31">
        <v>-333401.86754546349</v>
      </c>
      <c r="AQ10" s="31">
        <v>66148.800933489867</v>
      </c>
      <c r="AR10" s="31">
        <v>163969.6634336742</v>
      </c>
      <c r="AS10" s="31">
        <v>91649.581848492104</v>
      </c>
      <c r="AT10" s="31">
        <v>-312325.99716964603</v>
      </c>
      <c r="AU10" s="31">
        <v>-14094.132</v>
      </c>
      <c r="AV10" s="31">
        <v>-277483.05300000001</v>
      </c>
      <c r="AW10" s="31">
        <v>-257890.277</v>
      </c>
      <c r="AX10" s="31">
        <v>-826527.61399999994</v>
      </c>
      <c r="AY10" s="31">
        <v>131158.774</v>
      </c>
      <c r="AZ10" s="31">
        <v>240936.10500000001</v>
      </c>
      <c r="BA10" s="31">
        <v>265005.82900000003</v>
      </c>
      <c r="BB10" s="31">
        <v>-124203.47</v>
      </c>
      <c r="BC10" s="31">
        <v>-122117.083</v>
      </c>
      <c r="BD10" s="31">
        <v>-177893.72700000001</v>
      </c>
      <c r="BE10" s="31">
        <v>-138824.54699999999</v>
      </c>
      <c r="BF10" s="31">
        <v>-492116.234</v>
      </c>
      <c r="BG10" s="38">
        <v>8007.0820000000003</v>
      </c>
      <c r="BH10" s="38">
        <v>252507.644</v>
      </c>
      <c r="BI10" s="38">
        <v>163109.44899999999</v>
      </c>
      <c r="BJ10" s="38">
        <v>-351821.908</v>
      </c>
      <c r="BK10" s="38">
        <v>-157173.288</v>
      </c>
      <c r="BL10" s="38">
        <v>-304327.326</v>
      </c>
      <c r="BM10" s="132"/>
    </row>
    <row r="11" spans="1:65">
      <c r="A11" s="74" t="s">
        <v>138</v>
      </c>
      <c r="B11" s="73" t="s">
        <v>28</v>
      </c>
      <c r="C11" s="73" t="s">
        <v>29</v>
      </c>
      <c r="D11" s="77">
        <v>3300690.8866275325</v>
      </c>
      <c r="E11" s="77">
        <v>3558660.1596883861</v>
      </c>
      <c r="F11" s="77">
        <v>3617912.7038168265</v>
      </c>
      <c r="G11" s="77">
        <v>3766306.9154594056</v>
      </c>
      <c r="H11" s="77">
        <v>3770996.0003484446</v>
      </c>
      <c r="I11" s="77">
        <v>3627711.7548541878</v>
      </c>
      <c r="J11" s="77">
        <v>3783116.9323132113</v>
      </c>
      <c r="K11" s="77">
        <v>3851166.0329553466</v>
      </c>
      <c r="L11" s="77">
        <v>3995678.1940066474</v>
      </c>
      <c r="M11" s="77">
        <v>4299322.0498829391</v>
      </c>
      <c r="N11" s="77">
        <v>4691929.2165925102</v>
      </c>
      <c r="O11" s="77">
        <v>4545761.1971695982</v>
      </c>
      <c r="P11" s="77">
        <v>4928660.0861127907</v>
      </c>
      <c r="Q11" s="77">
        <v>3420653.1779999998</v>
      </c>
      <c r="R11" s="77">
        <v>5630276.1927899998</v>
      </c>
      <c r="S11" s="77">
        <v>5874779.3437382989</v>
      </c>
      <c r="T11" s="77">
        <v>3586500.4020000002</v>
      </c>
      <c r="U11" s="77">
        <v>3575999.6300000013</v>
      </c>
      <c r="V11" s="77">
        <v>3490629.532999998</v>
      </c>
      <c r="W11" s="77">
        <v>3569513.9510000013</v>
      </c>
      <c r="X11" s="77">
        <v>3427352.2249999996</v>
      </c>
      <c r="Y11" s="77">
        <v>3650814.8110000007</v>
      </c>
      <c r="Z11" s="77">
        <v>3732649.5629999992</v>
      </c>
      <c r="AA11" s="77">
        <v>3885097.0240000021</v>
      </c>
      <c r="AB11" s="77">
        <v>3645930.8710000003</v>
      </c>
      <c r="AC11" s="77">
        <v>3855060.6440000013</v>
      </c>
      <c r="AD11" s="77">
        <v>3794896.134999997</v>
      </c>
      <c r="AE11" s="77">
        <v>3486649.0330000017</v>
      </c>
      <c r="AF11" s="77">
        <v>3754772.5169999995</v>
      </c>
      <c r="AG11" s="77">
        <v>3943310.0619999995</v>
      </c>
      <c r="AH11" s="35"/>
      <c r="AI11" s="77">
        <v>3300690.8866275325</v>
      </c>
      <c r="AJ11" s="77">
        <v>6859351.0463159187</v>
      </c>
      <c r="AK11" s="77">
        <v>10477263.750132745</v>
      </c>
      <c r="AL11" s="77">
        <v>14243570.665592151</v>
      </c>
      <c r="AM11" s="77">
        <v>3770996.0003484446</v>
      </c>
      <c r="AN11" s="77">
        <v>7398707.7552026324</v>
      </c>
      <c r="AO11" s="77">
        <v>11181824.687515844</v>
      </c>
      <c r="AP11" s="77">
        <v>15032990.72047119</v>
      </c>
      <c r="AQ11" s="77">
        <v>3995678.1940066474</v>
      </c>
      <c r="AR11" s="77">
        <v>8295000.243889587</v>
      </c>
      <c r="AS11" s="77">
        <v>12980013.0663951</v>
      </c>
      <c r="AT11" s="77">
        <v>17525774.263564698</v>
      </c>
      <c r="AU11" s="77">
        <v>3122305.5459999996</v>
      </c>
      <c r="AV11" s="77">
        <v>6542958.7239999995</v>
      </c>
      <c r="AW11" s="77">
        <v>9196860.4239999987</v>
      </c>
      <c r="AX11" s="77">
        <v>12693094.57</v>
      </c>
      <c r="AY11" s="77">
        <v>3586500.4020000002</v>
      </c>
      <c r="AZ11" s="77">
        <v>7162500.0320000015</v>
      </c>
      <c r="BA11" s="77">
        <v>10653129.564999999</v>
      </c>
      <c r="BB11" s="77">
        <v>14222643.516000001</v>
      </c>
      <c r="BC11" s="77">
        <v>3427352.2249999996</v>
      </c>
      <c r="BD11" s="77">
        <v>7078167.0360000003</v>
      </c>
      <c r="BE11" s="77">
        <v>10810816.598999999</v>
      </c>
      <c r="BF11" s="77">
        <v>14695913.623000002</v>
      </c>
      <c r="BG11" s="77">
        <v>3645930.8710000003</v>
      </c>
      <c r="BH11" s="77">
        <v>7500991.5150000015</v>
      </c>
      <c r="BI11" s="77">
        <v>11295887.649999999</v>
      </c>
      <c r="BJ11" s="77">
        <v>14782536.683</v>
      </c>
      <c r="BK11" s="77">
        <v>3754772.5169999995</v>
      </c>
      <c r="BL11" s="77">
        <v>7698082.578999999</v>
      </c>
      <c r="BM11" s="132"/>
    </row>
    <row r="12" spans="1:65">
      <c r="A12" s="34" t="s">
        <v>139</v>
      </c>
      <c r="B12" s="30" t="s">
        <v>30</v>
      </c>
      <c r="C12" s="30" t="s">
        <v>31</v>
      </c>
      <c r="D12" s="31">
        <v>-2748354.6400198624</v>
      </c>
      <c r="E12" s="31">
        <v>-2570617.9211807591</v>
      </c>
      <c r="F12" s="31">
        <v>-2692503.5705793053</v>
      </c>
      <c r="G12" s="31">
        <v>-3288986.2962682741</v>
      </c>
      <c r="H12" s="31">
        <v>-2914945.8798550838</v>
      </c>
      <c r="I12" s="31">
        <v>-2427681.329082075</v>
      </c>
      <c r="J12" s="31">
        <v>-2910286.6712073954</v>
      </c>
      <c r="K12" s="31">
        <v>-3074012.9779286915</v>
      </c>
      <c r="L12" s="31">
        <v>-3123303.7737154569</v>
      </c>
      <c r="M12" s="31">
        <v>-3388994.3379819095</v>
      </c>
      <c r="N12" s="31">
        <v>-3770050.7539073303</v>
      </c>
      <c r="O12" s="31">
        <v>-4032319.0162913986</v>
      </c>
      <c r="P12" s="31">
        <v>-4249618.2946235212</v>
      </c>
      <c r="Q12" s="31">
        <v>-2795024.0460000001</v>
      </c>
      <c r="R12" s="31">
        <v>-5777739.7001966499</v>
      </c>
      <c r="S12" s="31">
        <v>-4848174.630815601</v>
      </c>
      <c r="T12" s="31">
        <v>-1665194.523</v>
      </c>
      <c r="U12" s="31">
        <v>-2340282.84</v>
      </c>
      <c r="V12" s="31">
        <v>-2628450.2070000004</v>
      </c>
      <c r="W12" s="31">
        <v>-3282304.4479999989</v>
      </c>
      <c r="X12" s="31">
        <v>-2343208.051</v>
      </c>
      <c r="Y12" s="31">
        <v>-2278705.7750000004</v>
      </c>
      <c r="Z12" s="31">
        <v>-2406962.0379999997</v>
      </c>
      <c r="AA12" s="31">
        <v>-2422430.7669999991</v>
      </c>
      <c r="AB12" s="38">
        <v>-2470919.2349999999</v>
      </c>
      <c r="AC12" s="38">
        <v>-2374066.9619999998</v>
      </c>
      <c r="AD12" s="38">
        <v>-2381754.88</v>
      </c>
      <c r="AE12" s="38">
        <v>-2135514.0830000006</v>
      </c>
      <c r="AF12" s="38">
        <v>-2560348.1469999999</v>
      </c>
      <c r="AG12" s="38">
        <v>-2542984.9639999997</v>
      </c>
      <c r="AI12" s="31">
        <v>-2748354.6400198624</v>
      </c>
      <c r="AJ12" s="31">
        <v>-5318972.5612006215</v>
      </c>
      <c r="AK12" s="31">
        <v>-8011476.1317799268</v>
      </c>
      <c r="AL12" s="31">
        <v>-11300462.428048201</v>
      </c>
      <c r="AM12" s="31">
        <v>-2914945.8798550838</v>
      </c>
      <c r="AN12" s="31">
        <v>-5342627.2089371588</v>
      </c>
      <c r="AO12" s="31">
        <v>-8252913.8801445542</v>
      </c>
      <c r="AP12" s="31">
        <v>-11326926.858073246</v>
      </c>
      <c r="AQ12" s="31">
        <v>-3123303.7737154569</v>
      </c>
      <c r="AR12" s="31">
        <v>-6512298.1116973665</v>
      </c>
      <c r="AS12" s="31">
        <v>-10265781.756392701</v>
      </c>
      <c r="AT12" s="31">
        <v>-14298100.772684099</v>
      </c>
      <c r="AU12" s="31">
        <v>-2519670.1189999999</v>
      </c>
      <c r="AV12" s="31">
        <v>-5314694.165</v>
      </c>
      <c r="AW12" s="31">
        <v>-8167805.5379999997</v>
      </c>
      <c r="AX12" s="31">
        <v>-10675749.729</v>
      </c>
      <c r="AY12" s="31">
        <v>-1665194.523</v>
      </c>
      <c r="AZ12" s="31">
        <v>-4005477.3629999999</v>
      </c>
      <c r="BA12" s="31">
        <v>-6633927.5700000003</v>
      </c>
      <c r="BB12" s="31">
        <v>-9916232.0179999992</v>
      </c>
      <c r="BC12" s="31">
        <v>-2343208.051</v>
      </c>
      <c r="BD12" s="31">
        <v>-4621913.8260000004</v>
      </c>
      <c r="BE12" s="31">
        <v>-7028875.8640000001</v>
      </c>
      <c r="BF12" s="31">
        <v>-9451306.6309999991</v>
      </c>
      <c r="BG12" s="38">
        <v>-2470919.2349999999</v>
      </c>
      <c r="BH12" s="38">
        <v>-4844986.1969999997</v>
      </c>
      <c r="BI12" s="38">
        <v>-7226741.0769999996</v>
      </c>
      <c r="BJ12" s="38">
        <v>-9362255.1600000001</v>
      </c>
      <c r="BK12" s="38">
        <v>-2560348.1469999999</v>
      </c>
      <c r="BL12" s="38">
        <v>-5103333.1109999996</v>
      </c>
      <c r="BM12" s="132"/>
    </row>
    <row r="13" spans="1:65">
      <c r="A13" s="34" t="s">
        <v>140</v>
      </c>
      <c r="B13" s="30" t="s">
        <v>32</v>
      </c>
      <c r="C13" s="30" t="s">
        <v>33</v>
      </c>
      <c r="D13" s="31">
        <v>662541.07303009601</v>
      </c>
      <c r="E13" s="31">
        <v>254087.76828847302</v>
      </c>
      <c r="F13" s="31">
        <v>341785.11453479121</v>
      </c>
      <c r="G13" s="31">
        <v>894557.07631286606</v>
      </c>
      <c r="H13" s="31">
        <v>459011.34720582026</v>
      </c>
      <c r="I13" s="31">
        <v>261105.04291851504</v>
      </c>
      <c r="J13" s="31">
        <v>361059.18571733602</v>
      </c>
      <c r="K13" s="31">
        <v>442827.74303821637</v>
      </c>
      <c r="L13" s="31">
        <v>300507.28719357401</v>
      </c>
      <c r="M13" s="31">
        <v>324277.71579533757</v>
      </c>
      <c r="N13" s="31">
        <v>492245.60131848813</v>
      </c>
      <c r="O13" s="31">
        <v>813079.98542255978</v>
      </c>
      <c r="P13" s="31">
        <v>719255.82467567467</v>
      </c>
      <c r="Q13" s="31">
        <v>736629.44700000004</v>
      </c>
      <c r="R13" s="31">
        <v>1600861.71965927</v>
      </c>
      <c r="S13" s="31">
        <v>750232.35787195014</v>
      </c>
      <c r="T13" s="31">
        <v>-331301.62400000001</v>
      </c>
      <c r="U13" s="31">
        <v>243831.18</v>
      </c>
      <c r="V13" s="31">
        <v>704580.14800000004</v>
      </c>
      <c r="W13" s="31">
        <v>1281578.443</v>
      </c>
      <c r="X13" s="31">
        <v>316189.02</v>
      </c>
      <c r="Y13" s="31">
        <v>210199.87099999993</v>
      </c>
      <c r="Z13" s="31">
        <v>383842.32300000009</v>
      </c>
      <c r="AA13" s="31">
        <v>432180.42799999996</v>
      </c>
      <c r="AB13" s="38">
        <v>378761.87699999998</v>
      </c>
      <c r="AC13" s="38">
        <v>322865.26699999999</v>
      </c>
      <c r="AD13" s="38">
        <v>448402.79400000011</v>
      </c>
      <c r="AE13" s="38">
        <v>382896.3459999999</v>
      </c>
      <c r="AF13" s="38">
        <v>565387.55900000001</v>
      </c>
      <c r="AG13" s="38">
        <v>429582.54399999999</v>
      </c>
      <c r="AI13" s="31">
        <v>662541.07303009601</v>
      </c>
      <c r="AJ13" s="31">
        <v>916628.84131856903</v>
      </c>
      <c r="AK13" s="31">
        <v>1258413.9558533602</v>
      </c>
      <c r="AL13" s="31">
        <v>2152971.0321662263</v>
      </c>
      <c r="AM13" s="31">
        <v>459011.34720582026</v>
      </c>
      <c r="AN13" s="31">
        <v>720116.3901243353</v>
      </c>
      <c r="AO13" s="31">
        <v>1081175.5758416713</v>
      </c>
      <c r="AP13" s="31">
        <v>1524003.3188798877</v>
      </c>
      <c r="AQ13" s="31">
        <v>300507.28719357401</v>
      </c>
      <c r="AR13" s="31">
        <v>624785.00298891158</v>
      </c>
      <c r="AS13" s="31">
        <v>1116518.1332394001</v>
      </c>
      <c r="AT13" s="31">
        <v>1929598.1186619599</v>
      </c>
      <c r="AU13" s="31">
        <v>719255.70499999996</v>
      </c>
      <c r="AV13" s="31">
        <v>1455885.152</v>
      </c>
      <c r="AW13" s="31">
        <v>2899802.7110000001</v>
      </c>
      <c r="AX13" s="31">
        <v>3621040.47</v>
      </c>
      <c r="AY13" s="31">
        <v>-331301.62400000001</v>
      </c>
      <c r="AZ13" s="31">
        <v>-87470.444000000003</v>
      </c>
      <c r="BA13" s="31">
        <v>617109.70400000003</v>
      </c>
      <c r="BB13" s="31">
        <v>1898688.1470000001</v>
      </c>
      <c r="BC13" s="31">
        <v>316189.02</v>
      </c>
      <c r="BD13" s="31">
        <v>526388.89099999995</v>
      </c>
      <c r="BE13" s="31">
        <v>910231.21400000004</v>
      </c>
      <c r="BF13" s="31">
        <v>1342411.642</v>
      </c>
      <c r="BG13" s="38">
        <v>378761.87699999998</v>
      </c>
      <c r="BH13" s="38">
        <v>701627.14399999997</v>
      </c>
      <c r="BI13" s="38">
        <v>1150029.9380000001</v>
      </c>
      <c r="BJ13" s="38">
        <v>1532926.284</v>
      </c>
      <c r="BK13" s="38">
        <v>565387.55900000001</v>
      </c>
      <c r="BL13" s="38">
        <v>994970.103</v>
      </c>
      <c r="BM13" s="132"/>
    </row>
    <row r="14" spans="1:65">
      <c r="A14" s="74" t="s">
        <v>141</v>
      </c>
      <c r="B14" s="73" t="s">
        <v>34</v>
      </c>
      <c r="C14" s="73" t="s">
        <v>35</v>
      </c>
      <c r="D14" s="77">
        <v>-2085813.5669897664</v>
      </c>
      <c r="E14" s="77">
        <v>-2316530.152892286</v>
      </c>
      <c r="F14" s="77">
        <v>-2350718.4560445137</v>
      </c>
      <c r="G14" s="77">
        <v>-2394429.2199554089</v>
      </c>
      <c r="H14" s="77">
        <v>-2455934.5326492637</v>
      </c>
      <c r="I14" s="77">
        <v>-2166576.2861635601</v>
      </c>
      <c r="J14" s="77">
        <v>-2549227.4854900585</v>
      </c>
      <c r="K14" s="77">
        <v>-2631185.2348904759</v>
      </c>
      <c r="L14" s="77">
        <v>-2822796.4865218829</v>
      </c>
      <c r="M14" s="77">
        <v>-3064716.6221865723</v>
      </c>
      <c r="N14" s="77">
        <v>-3277805.1525888387</v>
      </c>
      <c r="O14" s="77">
        <v>-3219239.0308688898</v>
      </c>
      <c r="P14" s="77">
        <v>-3530362.4699478466</v>
      </c>
      <c r="Q14" s="77">
        <v>-2058394.5990000004</v>
      </c>
      <c r="R14" s="77">
        <v>-4176877.9805373996</v>
      </c>
      <c r="S14" s="77">
        <v>-4097942.2729436997</v>
      </c>
      <c r="T14" s="77">
        <v>-1996496.1470000001</v>
      </c>
      <c r="U14" s="77">
        <v>-2096451.66</v>
      </c>
      <c r="V14" s="77">
        <v>-1923870.0590000004</v>
      </c>
      <c r="W14" s="77">
        <v>-2000726.004999999</v>
      </c>
      <c r="X14" s="77">
        <v>-2027019.031</v>
      </c>
      <c r="Y14" s="77">
        <v>-2068505.9040000006</v>
      </c>
      <c r="Z14" s="77">
        <v>-2023119.7149999999</v>
      </c>
      <c r="AA14" s="77">
        <v>-1990250.3389999988</v>
      </c>
      <c r="AB14" s="77">
        <v>-2092157.358</v>
      </c>
      <c r="AC14" s="77">
        <v>-2051201.6949999998</v>
      </c>
      <c r="AD14" s="77">
        <v>-1933352.0859999997</v>
      </c>
      <c r="AE14" s="77">
        <v>-1752617.7370000007</v>
      </c>
      <c r="AF14" s="77">
        <v>-1994960.588</v>
      </c>
      <c r="AG14" s="77">
        <v>-2113402.4199999995</v>
      </c>
      <c r="AH14" s="35"/>
      <c r="AI14" s="77">
        <v>-2085813.5669897664</v>
      </c>
      <c r="AJ14" s="77">
        <v>-4402343.7198820524</v>
      </c>
      <c r="AK14" s="77">
        <v>-6753062.1759265661</v>
      </c>
      <c r="AL14" s="77">
        <v>-9147491.3958819751</v>
      </c>
      <c r="AM14" s="77">
        <v>-2455934.5326492637</v>
      </c>
      <c r="AN14" s="77">
        <v>-4622510.8188128239</v>
      </c>
      <c r="AO14" s="77">
        <v>-7171738.3043028824</v>
      </c>
      <c r="AP14" s="77">
        <v>-9802923.5391933583</v>
      </c>
      <c r="AQ14" s="77">
        <v>-2822796.4865218829</v>
      </c>
      <c r="AR14" s="77">
        <v>-5887513.1087084552</v>
      </c>
      <c r="AS14" s="77">
        <v>-9149263.6231532991</v>
      </c>
      <c r="AT14" s="77">
        <v>-12368502.6540222</v>
      </c>
      <c r="AU14" s="77">
        <v>-1800414.4139999999</v>
      </c>
      <c r="AV14" s="77">
        <v>-3858809.0130000003</v>
      </c>
      <c r="AW14" s="77">
        <v>-5268002.8269999996</v>
      </c>
      <c r="AX14" s="77">
        <v>-7054709.2589999996</v>
      </c>
      <c r="AY14" s="77">
        <v>-1996496.1470000001</v>
      </c>
      <c r="AZ14" s="77">
        <v>-4092947.807</v>
      </c>
      <c r="BA14" s="77">
        <v>-6016817.8660000004</v>
      </c>
      <c r="BB14" s="77">
        <v>-8017543.8709999993</v>
      </c>
      <c r="BC14" s="77">
        <v>-2027019.031</v>
      </c>
      <c r="BD14" s="77">
        <v>-4095524.9350000005</v>
      </c>
      <c r="BE14" s="77">
        <v>-6118644.6500000004</v>
      </c>
      <c r="BF14" s="77">
        <v>-8108894.9889999991</v>
      </c>
      <c r="BG14" s="77">
        <v>-2092157.358</v>
      </c>
      <c r="BH14" s="77">
        <v>-4143359.0529999998</v>
      </c>
      <c r="BI14" s="77">
        <v>-6076711.1389999995</v>
      </c>
      <c r="BJ14" s="77">
        <v>-7829328.8760000002</v>
      </c>
      <c r="BK14" s="77">
        <v>-1994960.588</v>
      </c>
      <c r="BL14" s="77">
        <v>-4108363.0079999994</v>
      </c>
      <c r="BM14" s="132"/>
    </row>
    <row r="15" spans="1:65">
      <c r="A15" s="34" t="s">
        <v>142</v>
      </c>
      <c r="B15" s="30" t="s">
        <v>36</v>
      </c>
      <c r="C15" s="30" t="s">
        <v>37</v>
      </c>
      <c r="D15" s="31">
        <v>-474852.1404989835</v>
      </c>
      <c r="E15" s="31">
        <v>-521694.16120732581</v>
      </c>
      <c r="F15" s="31">
        <v>-514723.75848486985</v>
      </c>
      <c r="G15" s="31">
        <v>-583922.86096807523</v>
      </c>
      <c r="H15" s="31">
        <v>-543414.22781227529</v>
      </c>
      <c r="I15" s="31">
        <v>-666986.89327916526</v>
      </c>
      <c r="J15" s="31">
        <v>-560718.16995702172</v>
      </c>
      <c r="K15" s="31">
        <v>-534379.81432207045</v>
      </c>
      <c r="L15" s="31">
        <v>-529486.39292807947</v>
      </c>
      <c r="M15" s="31">
        <v>-563460.19403887098</v>
      </c>
      <c r="N15" s="31">
        <v>-550932.03967466997</v>
      </c>
      <c r="O15" s="31">
        <v>-668204.28500877996</v>
      </c>
      <c r="P15" s="31">
        <v>-647256.98635052273</v>
      </c>
      <c r="Q15" s="31">
        <v>-704493.08500000008</v>
      </c>
      <c r="R15" s="31">
        <v>-735586.14051612001</v>
      </c>
      <c r="S15" s="31">
        <v>-857345.22163238004</v>
      </c>
      <c r="T15" s="31">
        <v>-794651.54799999995</v>
      </c>
      <c r="U15" s="31">
        <v>-733117.41100000008</v>
      </c>
      <c r="V15" s="31">
        <v>-677296.27200000011</v>
      </c>
      <c r="W15" s="31">
        <v>-719028.01699999999</v>
      </c>
      <c r="X15" s="31">
        <v>-648007.995</v>
      </c>
      <c r="Y15" s="31">
        <v>-681930.08200000005</v>
      </c>
      <c r="Z15" s="31">
        <v>-713535.02499999991</v>
      </c>
      <c r="AA15" s="31">
        <v>-886039.97800000012</v>
      </c>
      <c r="AB15" s="38">
        <v>-718265.59100000001</v>
      </c>
      <c r="AC15" s="38">
        <v>-802448.22699999996</v>
      </c>
      <c r="AD15" s="38">
        <v>-757543.76800000016</v>
      </c>
      <c r="AE15" s="38">
        <v>-829966.73199999984</v>
      </c>
      <c r="AF15" s="38">
        <v>-782615.19400000002</v>
      </c>
      <c r="AG15" s="38">
        <v>-828938.147</v>
      </c>
      <c r="AI15" s="31">
        <v>-474852.1404989835</v>
      </c>
      <c r="AJ15" s="31">
        <v>-996546.30170630931</v>
      </c>
      <c r="AK15" s="31">
        <v>-1511270.0601911792</v>
      </c>
      <c r="AL15" s="31">
        <v>-2095192.9211592544</v>
      </c>
      <c r="AM15" s="31">
        <v>-543414.22781227529</v>
      </c>
      <c r="AN15" s="31">
        <v>-1210401.1210914406</v>
      </c>
      <c r="AO15" s="31">
        <v>-1771119.2910484623</v>
      </c>
      <c r="AP15" s="31">
        <v>-2305499.1053705327</v>
      </c>
      <c r="AQ15" s="31">
        <v>-529486.39292807947</v>
      </c>
      <c r="AR15" s="31">
        <v>-1092946.5869669504</v>
      </c>
      <c r="AS15" s="31">
        <v>-1643967.0038586201</v>
      </c>
      <c r="AT15" s="31">
        <v>-2312171.2888674</v>
      </c>
      <c r="AU15" s="31">
        <v>-646668.45400000003</v>
      </c>
      <c r="AV15" s="31">
        <v>-1351161.5390000001</v>
      </c>
      <c r="AW15" s="31">
        <v>-1777377.399</v>
      </c>
      <c r="AX15" s="31">
        <v>-2528470.534</v>
      </c>
      <c r="AY15" s="31">
        <v>-794651.54799999995</v>
      </c>
      <c r="AZ15" s="31">
        <v>-1527768.959</v>
      </c>
      <c r="BA15" s="31">
        <v>-2205065.2310000001</v>
      </c>
      <c r="BB15" s="31">
        <v>-2924093.2480000001</v>
      </c>
      <c r="BC15" s="31">
        <v>-648007.995</v>
      </c>
      <c r="BD15" s="31">
        <v>-1329938.077</v>
      </c>
      <c r="BE15" s="31">
        <v>-2043473.102</v>
      </c>
      <c r="BF15" s="31">
        <v>-2929513.08</v>
      </c>
      <c r="BG15" s="38">
        <v>-718265.59100000001</v>
      </c>
      <c r="BH15" s="38">
        <v>-1520713.818</v>
      </c>
      <c r="BI15" s="38">
        <v>-2278257.5860000001</v>
      </c>
      <c r="BJ15" s="38">
        <v>-3108224.318</v>
      </c>
      <c r="BK15" s="38">
        <v>-782615.19400000002</v>
      </c>
      <c r="BL15" s="38">
        <v>-1611553.341</v>
      </c>
      <c r="BM15" s="132"/>
    </row>
    <row r="16" spans="1:65">
      <c r="A16" s="34" t="s">
        <v>143</v>
      </c>
      <c r="B16" s="30" t="s">
        <v>38</v>
      </c>
      <c r="C16" s="30" t="s">
        <v>39</v>
      </c>
      <c r="D16" s="31">
        <v>19154.016331645045</v>
      </c>
      <c r="E16" s="31">
        <v>19717.808335806778</v>
      </c>
      <c r="F16" s="31">
        <v>20509.52625862592</v>
      </c>
      <c r="G16" s="31">
        <v>21664.789986795404</v>
      </c>
      <c r="H16" s="31">
        <v>22083.912853787166</v>
      </c>
      <c r="I16" s="31">
        <v>17234.694753103526</v>
      </c>
      <c r="J16" s="31">
        <v>18715.596269278591</v>
      </c>
      <c r="K16" s="31">
        <v>20240.962672639493</v>
      </c>
      <c r="L16" s="31">
        <v>19713.385129175884</v>
      </c>
      <c r="M16" s="31">
        <v>17029.43676025232</v>
      </c>
      <c r="N16" s="31">
        <v>18342.604363961793</v>
      </c>
      <c r="O16" s="31">
        <v>21749.412828823108</v>
      </c>
      <c r="P16" s="31">
        <v>22863.028103155044</v>
      </c>
      <c r="Q16" s="31">
        <v>1916025.4500000002</v>
      </c>
      <c r="R16" s="31">
        <v>20378.784553694102</v>
      </c>
      <c r="S16" s="31">
        <v>20949.720956366997</v>
      </c>
      <c r="T16" s="31">
        <v>2306010.9139999999</v>
      </c>
      <c r="U16" s="31">
        <v>2350161.8909999998</v>
      </c>
      <c r="V16" s="31">
        <v>2427675.2379999999</v>
      </c>
      <c r="W16" s="31">
        <v>2473701.5089999996</v>
      </c>
      <c r="X16" s="31">
        <v>2664195.4720000001</v>
      </c>
      <c r="Y16" s="31">
        <v>1885794.5449999999</v>
      </c>
      <c r="Z16" s="31">
        <v>357606.81500000041</v>
      </c>
      <c r="AA16" s="31">
        <v>356761.71399999969</v>
      </c>
      <c r="AB16" s="38">
        <v>384421.1</v>
      </c>
      <c r="AC16" s="38">
        <v>421945.70900000003</v>
      </c>
      <c r="AD16" s="38">
        <v>431072.15300000005</v>
      </c>
      <c r="AE16" s="38">
        <v>430375.71600000001</v>
      </c>
      <c r="AF16" s="38">
        <v>452010.45799999998</v>
      </c>
      <c r="AG16" s="38">
        <v>478461.36400000006</v>
      </c>
      <c r="AI16" s="31">
        <v>19154.016331645045</v>
      </c>
      <c r="AJ16" s="31">
        <v>38871.824667451823</v>
      </c>
      <c r="AK16" s="31">
        <v>59381.350926077743</v>
      </c>
      <c r="AL16" s="31">
        <v>81046.140912873147</v>
      </c>
      <c r="AM16" s="31">
        <v>22083.912853787166</v>
      </c>
      <c r="AN16" s="31">
        <v>39318.607606890691</v>
      </c>
      <c r="AO16" s="31">
        <v>58034.203876169282</v>
      </c>
      <c r="AP16" s="31">
        <v>78275.166548808775</v>
      </c>
      <c r="AQ16" s="31">
        <v>19713.385129175884</v>
      </c>
      <c r="AR16" s="31">
        <v>36742.821889428204</v>
      </c>
      <c r="AS16" s="31">
        <v>55085.426253389996</v>
      </c>
      <c r="AT16" s="31">
        <v>76834.839082213104</v>
      </c>
      <c r="AU16" s="31">
        <v>1821474.335</v>
      </c>
      <c r="AV16" s="31">
        <v>3737499.7850000001</v>
      </c>
      <c r="AW16" s="31">
        <v>5676933.7869999995</v>
      </c>
      <c r="AX16" s="31">
        <v>7653685.2220000001</v>
      </c>
      <c r="AY16" s="31">
        <v>2306010.9139999999</v>
      </c>
      <c r="AZ16" s="31">
        <v>4656172.8049999997</v>
      </c>
      <c r="BA16" s="31">
        <v>7083848.0429999996</v>
      </c>
      <c r="BB16" s="31">
        <v>9557549.5519999992</v>
      </c>
      <c r="BC16" s="31">
        <v>2664195.4720000001</v>
      </c>
      <c r="BD16" s="31">
        <v>4549990.017</v>
      </c>
      <c r="BE16" s="31">
        <v>4907596.8320000004</v>
      </c>
      <c r="BF16" s="31">
        <v>5264358.5460000001</v>
      </c>
      <c r="BG16" s="38">
        <v>384421.1</v>
      </c>
      <c r="BH16" s="38">
        <v>806366.80900000001</v>
      </c>
      <c r="BI16" s="38">
        <v>1237438.9620000001</v>
      </c>
      <c r="BJ16" s="38">
        <v>1667814.6780000001</v>
      </c>
      <c r="BK16" s="38">
        <v>452010.45799999998</v>
      </c>
      <c r="BL16" s="38">
        <v>930471.82200000004</v>
      </c>
      <c r="BM16" s="132"/>
    </row>
    <row r="17" spans="1:65">
      <c r="A17" s="34" t="s">
        <v>144</v>
      </c>
      <c r="B17" s="30" t="s">
        <v>40</v>
      </c>
      <c r="C17" s="30" t="s">
        <v>41</v>
      </c>
      <c r="D17" s="31">
        <v>-41895.135110386662</v>
      </c>
      <c r="E17" s="31">
        <v>-43584.626013796107</v>
      </c>
      <c r="F17" s="31">
        <v>-46015.768300657204</v>
      </c>
      <c r="G17" s="31">
        <v>-46607.498821647256</v>
      </c>
      <c r="H17" s="31">
        <v>-46290.391739031867</v>
      </c>
      <c r="I17" s="31">
        <v>-36056.679364333351</v>
      </c>
      <c r="J17" s="31">
        <v>-36287.817989151779</v>
      </c>
      <c r="K17" s="31">
        <v>-42616.853675311781</v>
      </c>
      <c r="L17" s="31">
        <v>-42132.128476912992</v>
      </c>
      <c r="M17" s="31">
        <v>-43167.23531834031</v>
      </c>
      <c r="N17" s="31">
        <v>-47037.261413752683</v>
      </c>
      <c r="O17" s="31">
        <v>-47703.385139013</v>
      </c>
      <c r="P17" s="31">
        <v>-48061.822014360012</v>
      </c>
      <c r="Q17" s="31">
        <v>-1879381.9690000003</v>
      </c>
      <c r="R17" s="31">
        <v>-52676.584275442001</v>
      </c>
      <c r="S17" s="31">
        <v>-53489.476807939995</v>
      </c>
      <c r="T17" s="31">
        <v>-2214920.9759999998</v>
      </c>
      <c r="U17" s="31">
        <v>-2394735.2120000003</v>
      </c>
      <c r="V17" s="31">
        <v>-2524377.182</v>
      </c>
      <c r="W17" s="31">
        <v>-2384044.5919999992</v>
      </c>
      <c r="X17" s="31">
        <v>-2371313.3059999999</v>
      </c>
      <c r="Y17" s="31">
        <v>-1977513.6129999999</v>
      </c>
      <c r="Z17" s="31">
        <v>-374159.36700000055</v>
      </c>
      <c r="AA17" s="31">
        <v>-366695.625</v>
      </c>
      <c r="AB17" s="38">
        <v>-401471.51</v>
      </c>
      <c r="AC17" s="38">
        <v>-420782.58499999996</v>
      </c>
      <c r="AD17" s="38">
        <v>-427593.85899999994</v>
      </c>
      <c r="AE17" s="38">
        <v>-428368.78800000018</v>
      </c>
      <c r="AF17" s="38">
        <v>-451145.33199999999</v>
      </c>
      <c r="AG17" s="38">
        <v>-470959.26900000003</v>
      </c>
      <c r="AI17" s="31">
        <v>-41895.135110386662</v>
      </c>
      <c r="AJ17" s="31">
        <v>-85479.761124182769</v>
      </c>
      <c r="AK17" s="31">
        <v>-131495.52942483997</v>
      </c>
      <c r="AL17" s="31">
        <v>-178103.02824648723</v>
      </c>
      <c r="AM17" s="31">
        <v>-46290.391739031867</v>
      </c>
      <c r="AN17" s="31">
        <v>-82347.071103365219</v>
      </c>
      <c r="AO17" s="31">
        <v>-118634.889092517</v>
      </c>
      <c r="AP17" s="31">
        <v>-161251.74276782878</v>
      </c>
      <c r="AQ17" s="31">
        <v>-42132.128476912992</v>
      </c>
      <c r="AR17" s="31">
        <v>-85299.363795253303</v>
      </c>
      <c r="AS17" s="31">
        <v>-132336.62520900599</v>
      </c>
      <c r="AT17" s="31">
        <v>-180040.01034801899</v>
      </c>
      <c r="AU17" s="31">
        <v>-1778009.9979999999</v>
      </c>
      <c r="AV17" s="31">
        <v>-3657391.9670000002</v>
      </c>
      <c r="AW17" s="31">
        <v>-5621276.4060000004</v>
      </c>
      <c r="AX17" s="31">
        <v>-7642879.3959999997</v>
      </c>
      <c r="AY17" s="31">
        <v>-2214920.9759999998</v>
      </c>
      <c r="AZ17" s="31">
        <v>-4609656.1880000001</v>
      </c>
      <c r="BA17" s="31">
        <v>-7134033.3700000001</v>
      </c>
      <c r="BB17" s="31">
        <v>-9518077.9619999994</v>
      </c>
      <c r="BC17" s="31">
        <v>-2371313.3059999999</v>
      </c>
      <c r="BD17" s="31">
        <v>-4348826.9189999998</v>
      </c>
      <c r="BE17" s="31">
        <v>-4722986.2860000003</v>
      </c>
      <c r="BF17" s="31">
        <v>-5089681.9110000003</v>
      </c>
      <c r="BG17" s="38">
        <v>-401471.51</v>
      </c>
      <c r="BH17" s="38">
        <v>-822254.09499999997</v>
      </c>
      <c r="BI17" s="38">
        <v>-1249847.9539999999</v>
      </c>
      <c r="BJ17" s="38">
        <v>-1678216.7420000001</v>
      </c>
      <c r="BK17" s="38">
        <v>-451145.33199999999</v>
      </c>
      <c r="BL17" s="38">
        <v>-922104.60100000002</v>
      </c>
      <c r="BM17" s="132"/>
    </row>
    <row r="18" spans="1:65">
      <c r="A18" s="34" t="s">
        <v>145</v>
      </c>
      <c r="B18" s="30" t="s">
        <v>42</v>
      </c>
      <c r="C18" s="30" t="s">
        <v>43</v>
      </c>
      <c r="D18" s="31">
        <v>-137727.8231680457</v>
      </c>
      <c r="E18" s="31">
        <v>-155199.46139797333</v>
      </c>
      <c r="F18" s="31">
        <v>-167585.68252644676</v>
      </c>
      <c r="G18" s="31">
        <v>-161830.27480217017</v>
      </c>
      <c r="H18" s="31">
        <v>-162191.80135188479</v>
      </c>
      <c r="I18" s="31">
        <v>-328272.56876670435</v>
      </c>
      <c r="J18" s="31">
        <v>-252589.06125135359</v>
      </c>
      <c r="K18" s="31">
        <v>-257355.4504948511</v>
      </c>
      <c r="L18" s="31">
        <v>-216832.58448483094</v>
      </c>
      <c r="M18" s="31">
        <v>-250548.37514572815</v>
      </c>
      <c r="N18" s="31">
        <v>-311423.17589735106</v>
      </c>
      <c r="O18" s="31">
        <v>-302373.48706335004</v>
      </c>
      <c r="P18" s="31">
        <v>-311446.36889241607</v>
      </c>
      <c r="Q18" s="31">
        <v>-378515.56199999998</v>
      </c>
      <c r="R18" s="31">
        <v>-387662.43366285693</v>
      </c>
      <c r="S18" s="31">
        <v>-369020.76246602018</v>
      </c>
      <c r="T18" s="31">
        <v>-401940.00799999997</v>
      </c>
      <c r="U18" s="31">
        <v>-363010.57800000004</v>
      </c>
      <c r="V18" s="31">
        <v>-344397.92000000004</v>
      </c>
      <c r="W18" s="31">
        <v>-361336.65699999989</v>
      </c>
      <c r="X18" s="31">
        <v>-280706.75099999999</v>
      </c>
      <c r="Y18" s="31">
        <v>-264422.11200000002</v>
      </c>
      <c r="Z18" s="31">
        <v>-392948.29599999997</v>
      </c>
      <c r="AA18" s="31">
        <v>-313703.08899999992</v>
      </c>
      <c r="AB18" s="38">
        <v>-272945.99099999998</v>
      </c>
      <c r="AC18" s="38">
        <v>-337719.20800000004</v>
      </c>
      <c r="AD18" s="38">
        <v>-385730.40299999993</v>
      </c>
      <c r="AE18" s="38">
        <v>-218550.34600000014</v>
      </c>
      <c r="AF18" s="38">
        <v>-283986.92499999999</v>
      </c>
      <c r="AG18" s="38">
        <v>-307547.81600000005</v>
      </c>
      <c r="AI18" s="31">
        <v>-137727.8231680457</v>
      </c>
      <c r="AJ18" s="31">
        <v>-292927.28456601902</v>
      </c>
      <c r="AK18" s="31">
        <v>-460512.96709246578</v>
      </c>
      <c r="AL18" s="31">
        <v>-622343.24189463595</v>
      </c>
      <c r="AM18" s="31">
        <v>-162191.80135188479</v>
      </c>
      <c r="AN18" s="31">
        <v>-490464.37011858914</v>
      </c>
      <c r="AO18" s="31">
        <v>-743053.43136994273</v>
      </c>
      <c r="AP18" s="31">
        <v>-1000408.8818647938</v>
      </c>
      <c r="AQ18" s="31">
        <v>-216832.58448483094</v>
      </c>
      <c r="AR18" s="31">
        <v>-467380.95963055908</v>
      </c>
      <c r="AS18" s="31">
        <v>-778797.34607891005</v>
      </c>
      <c r="AT18" s="31">
        <v>-1081170.8331422601</v>
      </c>
      <c r="AU18" s="31">
        <v>-311446.36900000001</v>
      </c>
      <c r="AV18" s="31">
        <v>-689961.93099999998</v>
      </c>
      <c r="AW18" s="31">
        <v>-1012282.251</v>
      </c>
      <c r="AX18" s="31">
        <v>-1365748.3430000001</v>
      </c>
      <c r="AY18" s="31">
        <v>-401940.00799999997</v>
      </c>
      <c r="AZ18" s="31">
        <v>-764950.58600000001</v>
      </c>
      <c r="BA18" s="31">
        <v>-1109348.5060000001</v>
      </c>
      <c r="BB18" s="31">
        <v>-1470685.1629999999</v>
      </c>
      <c r="BC18" s="31">
        <v>-280706.75099999999</v>
      </c>
      <c r="BD18" s="31">
        <v>-545128.86300000001</v>
      </c>
      <c r="BE18" s="31">
        <v>-938077.15899999999</v>
      </c>
      <c r="BF18" s="31">
        <v>-1251780.2479999999</v>
      </c>
      <c r="BG18" s="38">
        <v>-272945.99099999998</v>
      </c>
      <c r="BH18" s="38">
        <v>-610665.19900000002</v>
      </c>
      <c r="BI18" s="38">
        <v>-996395.60199999996</v>
      </c>
      <c r="BJ18" s="38">
        <v>-1214945.9480000001</v>
      </c>
      <c r="BK18" s="38">
        <v>-283986.92499999999</v>
      </c>
      <c r="BL18" s="38">
        <v>-591534.74100000004</v>
      </c>
      <c r="BM18" s="132"/>
    </row>
    <row r="19" spans="1:65">
      <c r="A19" s="34" t="s">
        <v>146</v>
      </c>
      <c r="B19" s="30" t="s">
        <v>44</v>
      </c>
      <c r="C19" s="30" t="s">
        <v>45</v>
      </c>
      <c r="D19" s="31">
        <v>-3357.9411952392034</v>
      </c>
      <c r="E19" s="31">
        <v>-5722.6619769342851</v>
      </c>
      <c r="F19" s="31">
        <v>-1927.8492216215091</v>
      </c>
      <c r="G19" s="31">
        <v>-1235.0457765535812</v>
      </c>
      <c r="H19" s="31">
        <v>-7181.7619636997842</v>
      </c>
      <c r="I19" s="31">
        <v>-46110.234356674955</v>
      </c>
      <c r="J19" s="31">
        <v>-18208.549705428399</v>
      </c>
      <c r="K19" s="31">
        <v>18623.481501756098</v>
      </c>
      <c r="L19" s="31">
        <v>-4123.3332695339104</v>
      </c>
      <c r="M19" s="31">
        <v>14282.938790849981</v>
      </c>
      <c r="N19" s="31">
        <v>-126005.74912721411</v>
      </c>
      <c r="O19" s="31">
        <v>79060.211914860105</v>
      </c>
      <c r="P19" s="31">
        <v>-6444.3051174491866</v>
      </c>
      <c r="Q19" s="31">
        <v>31116.375</v>
      </c>
      <c r="R19" s="31">
        <v>-28934.773889121501</v>
      </c>
      <c r="S19" s="31">
        <v>-7979.830873470899</v>
      </c>
      <c r="T19" s="31">
        <v>-15427.947</v>
      </c>
      <c r="U19" s="31">
        <v>-21661.47</v>
      </c>
      <c r="V19" s="31">
        <v>-28599.305999999997</v>
      </c>
      <c r="W19" s="31">
        <v>-33707.888999999996</v>
      </c>
      <c r="X19" s="31">
        <v>-139047.83199999999</v>
      </c>
      <c r="Y19" s="31">
        <v>-14259.779999999999</v>
      </c>
      <c r="Z19" s="31">
        <v>-22765.948000000004</v>
      </c>
      <c r="AA19" s="31">
        <v>-6374.3010000000068</v>
      </c>
      <c r="AB19" s="38">
        <v>-5394.1719999999996</v>
      </c>
      <c r="AC19" s="38">
        <v>-8816.3009999999995</v>
      </c>
      <c r="AD19" s="38">
        <v>-19861.372000000003</v>
      </c>
      <c r="AE19" s="38">
        <v>-15034.034999999996</v>
      </c>
      <c r="AF19" s="38">
        <v>-26311.360000000001</v>
      </c>
      <c r="AG19" s="38">
        <v>-12437.332000000002</v>
      </c>
      <c r="AI19" s="31">
        <v>-3357.9411952392034</v>
      </c>
      <c r="AJ19" s="31">
        <v>-9080.6031721734889</v>
      </c>
      <c r="AK19" s="31">
        <v>-11008.452393794998</v>
      </c>
      <c r="AL19" s="31">
        <v>-12243.498170348579</v>
      </c>
      <c r="AM19" s="31">
        <v>-7181.7619636997842</v>
      </c>
      <c r="AN19" s="31">
        <v>-53291.996320374739</v>
      </c>
      <c r="AO19" s="31">
        <v>-71500.546025803138</v>
      </c>
      <c r="AP19" s="31">
        <v>-52877.06452404704</v>
      </c>
      <c r="AQ19" s="31">
        <v>-4123.3332695339104</v>
      </c>
      <c r="AR19" s="31">
        <v>10159.605521316071</v>
      </c>
      <c r="AS19" s="31">
        <v>-113642.298024898</v>
      </c>
      <c r="AT19" s="31">
        <v>-34582.086110037897</v>
      </c>
      <c r="AU19" s="31">
        <v>-6444.3050000000003</v>
      </c>
      <c r="AV19" s="31">
        <v>24672.07</v>
      </c>
      <c r="AW19" s="31">
        <v>-2602.855</v>
      </c>
      <c r="AX19" s="31">
        <v>-7143.0020000000004</v>
      </c>
      <c r="AY19" s="31">
        <v>-15427.947</v>
      </c>
      <c r="AZ19" s="31">
        <v>-37089.417000000001</v>
      </c>
      <c r="BA19" s="31">
        <v>-65688.722999999998</v>
      </c>
      <c r="BB19" s="31">
        <v>-99396.611999999994</v>
      </c>
      <c r="BC19" s="31">
        <v>-139047.83199999999</v>
      </c>
      <c r="BD19" s="31">
        <v>-153307.61199999999</v>
      </c>
      <c r="BE19" s="31">
        <v>-176073.56</v>
      </c>
      <c r="BF19" s="31">
        <v>-182447.861</v>
      </c>
      <c r="BG19" s="38">
        <v>-5394.1719999999996</v>
      </c>
      <c r="BH19" s="38">
        <v>-14210.473</v>
      </c>
      <c r="BI19" s="38">
        <v>-34071.845000000001</v>
      </c>
      <c r="BJ19" s="38">
        <v>-49105.88</v>
      </c>
      <c r="BK19" s="38">
        <v>-26311.360000000001</v>
      </c>
      <c r="BL19" s="38">
        <v>-38748.692000000003</v>
      </c>
      <c r="BM19" s="132"/>
    </row>
    <row r="20" spans="1:65">
      <c r="A20" s="74" t="s">
        <v>147</v>
      </c>
      <c r="B20" s="73" t="s">
        <v>46</v>
      </c>
      <c r="C20" s="73" t="s">
        <v>47</v>
      </c>
      <c r="D20" s="77">
        <v>576198.29599675583</v>
      </c>
      <c r="E20" s="77">
        <v>535646.90453587705</v>
      </c>
      <c r="F20" s="77">
        <v>557450.71549734334</v>
      </c>
      <c r="G20" s="77">
        <v>599946.80512234569</v>
      </c>
      <c r="H20" s="77">
        <v>578067.1976860764</v>
      </c>
      <c r="I20" s="77">
        <v>400943.78767685313</v>
      </c>
      <c r="J20" s="77">
        <v>384801.44418947562</v>
      </c>
      <c r="K20" s="77">
        <v>424493.12374703307</v>
      </c>
      <c r="L20" s="77">
        <v>400020.65345458302</v>
      </c>
      <c r="M20" s="77">
        <v>408741.99874453025</v>
      </c>
      <c r="N20" s="77">
        <v>397068.44225460698</v>
      </c>
      <c r="O20" s="77">
        <v>409050.63383330009</v>
      </c>
      <c r="P20" s="77">
        <v>407951.16189335135</v>
      </c>
      <c r="Q20" s="77">
        <v>347009.78799999971</v>
      </c>
      <c r="R20" s="77">
        <v>268917.06446269702</v>
      </c>
      <c r="S20" s="77">
        <v>509951.49997120001</v>
      </c>
      <c r="T20" s="77">
        <v>469074.68999999994</v>
      </c>
      <c r="U20" s="77">
        <v>317185.19000000088</v>
      </c>
      <c r="V20" s="77">
        <v>419764.03199999779</v>
      </c>
      <c r="W20" s="77">
        <v>544372.30000000261</v>
      </c>
      <c r="X20" s="77">
        <v>625452.78199999966</v>
      </c>
      <c r="Y20" s="77">
        <v>529977.86500000115</v>
      </c>
      <c r="Z20" s="77">
        <v>563728.02699999791</v>
      </c>
      <c r="AA20" s="77">
        <v>678795.40600000508</v>
      </c>
      <c r="AB20" s="77">
        <v>540117.34900000039</v>
      </c>
      <c r="AC20" s="77">
        <v>656038.33700000215</v>
      </c>
      <c r="AD20" s="77">
        <v>701886.79999999702</v>
      </c>
      <c r="AE20" s="77">
        <v>672487.11099999771</v>
      </c>
      <c r="AF20" s="77">
        <v>667763.57599999988</v>
      </c>
      <c r="AG20" s="77">
        <v>688486.44199999934</v>
      </c>
      <c r="AH20" s="35"/>
      <c r="AI20" s="77">
        <v>576198.29599675583</v>
      </c>
      <c r="AJ20" s="77">
        <v>1111845.2005326338</v>
      </c>
      <c r="AK20" s="77">
        <v>1669295.9160299785</v>
      </c>
      <c r="AL20" s="77">
        <v>2269242.7211523242</v>
      </c>
      <c r="AM20" s="77">
        <v>578067.1976860764</v>
      </c>
      <c r="AN20" s="77">
        <v>979010.98536292952</v>
      </c>
      <c r="AO20" s="77">
        <v>1363812.4295524051</v>
      </c>
      <c r="AP20" s="77">
        <v>1788305.5532994382</v>
      </c>
      <c r="AQ20" s="77">
        <v>400020.65345458302</v>
      </c>
      <c r="AR20" s="77">
        <v>808762.65219911328</v>
      </c>
      <c r="AS20" s="77">
        <v>1217091.5963237199</v>
      </c>
      <c r="AT20" s="77">
        <v>1626142.23015702</v>
      </c>
      <c r="AU20" s="77">
        <v>400796.34100000001</v>
      </c>
      <c r="AV20" s="77">
        <v>747806.12899999972</v>
      </c>
      <c r="AW20" s="77">
        <v>1192252.4729999974</v>
      </c>
      <c r="AX20" s="77">
        <v>1747829.2579999994</v>
      </c>
      <c r="AY20" s="77">
        <v>469074.68999999994</v>
      </c>
      <c r="AZ20" s="77">
        <v>786259.88000000082</v>
      </c>
      <c r="BA20" s="77">
        <v>1206023.9119999986</v>
      </c>
      <c r="BB20" s="77">
        <v>1750396.2120000012</v>
      </c>
      <c r="BC20" s="77">
        <v>625452.78199999966</v>
      </c>
      <c r="BD20" s="77">
        <v>1155430.6470000008</v>
      </c>
      <c r="BE20" s="77">
        <v>1719158.6739999987</v>
      </c>
      <c r="BF20" s="77">
        <v>2397954.0800000038</v>
      </c>
      <c r="BG20" s="77">
        <v>540117.34900000039</v>
      </c>
      <c r="BH20" s="77">
        <v>1196155.6860000025</v>
      </c>
      <c r="BI20" s="77">
        <v>1898042.4859999996</v>
      </c>
      <c r="BJ20" s="77">
        <v>2570529.5969999973</v>
      </c>
      <c r="BK20" s="77">
        <v>667763.57599999988</v>
      </c>
      <c r="BL20" s="77">
        <v>1356250.0179999992</v>
      </c>
      <c r="BM20" s="132"/>
    </row>
    <row r="21" spans="1:65">
      <c r="A21" s="34" t="s">
        <v>148</v>
      </c>
      <c r="B21" s="30" t="s">
        <v>48</v>
      </c>
      <c r="C21" s="30" t="s">
        <v>49</v>
      </c>
      <c r="D21" s="31">
        <v>-46424.720523463737</v>
      </c>
      <c r="E21" s="31">
        <v>-49528.871885694782</v>
      </c>
      <c r="F21" s="31">
        <v>-55580.347344648777</v>
      </c>
      <c r="G21" s="31">
        <v>-68943.907811457146</v>
      </c>
      <c r="H21" s="31">
        <v>-48020.403274955555</v>
      </c>
      <c r="I21" s="31">
        <v>-30052.68169347816</v>
      </c>
      <c r="J21" s="31">
        <v>-40359.38993006185</v>
      </c>
      <c r="K21" s="31">
        <v>-55658.835711840686</v>
      </c>
      <c r="L21" s="31">
        <v>-43258.097957889106</v>
      </c>
      <c r="M21" s="31">
        <v>-51000.21268754248</v>
      </c>
      <c r="N21" s="31">
        <v>-37294.035939383393</v>
      </c>
      <c r="O21" s="31">
        <v>-63095.739701475017</v>
      </c>
      <c r="P21" s="31">
        <v>-53162.203501956086</v>
      </c>
      <c r="Q21" s="31">
        <v>-49053.239000000001</v>
      </c>
      <c r="R21" s="31">
        <v>-61855.809044294991</v>
      </c>
      <c r="S21" s="31">
        <v>-68878.571463592991</v>
      </c>
      <c r="T21" s="31">
        <v>-66230.27</v>
      </c>
      <c r="U21" s="31">
        <v>-89143.876000000004</v>
      </c>
      <c r="V21" s="31">
        <v>-84623.366999999998</v>
      </c>
      <c r="W21" s="31">
        <v>-113710.28799999997</v>
      </c>
      <c r="X21" s="31">
        <v>-88740.535999999993</v>
      </c>
      <c r="Y21" s="31">
        <v>-97083.38400000002</v>
      </c>
      <c r="Z21" s="31">
        <v>-61468.959999999992</v>
      </c>
      <c r="AA21" s="31">
        <v>-98853.431999999972</v>
      </c>
      <c r="AB21" s="38">
        <v>-45970.169000000002</v>
      </c>
      <c r="AC21" s="38">
        <v>-50219.170000000006</v>
      </c>
      <c r="AD21" s="38">
        <v>-53178.998999999982</v>
      </c>
      <c r="AE21" s="38">
        <v>-52519.974000000017</v>
      </c>
      <c r="AF21" s="38">
        <v>-45198.110999999997</v>
      </c>
      <c r="AG21" s="38">
        <v>-60661.841999999997</v>
      </c>
      <c r="AI21" s="31">
        <v>-46424.720523463737</v>
      </c>
      <c r="AJ21" s="31">
        <v>-95953.592409158518</v>
      </c>
      <c r="AK21" s="31">
        <v>-151533.9397538073</v>
      </c>
      <c r="AL21" s="31">
        <v>-220477.84756526444</v>
      </c>
      <c r="AM21" s="31">
        <v>-48020.403274955555</v>
      </c>
      <c r="AN21" s="31">
        <v>-78073.084968433715</v>
      </c>
      <c r="AO21" s="31">
        <v>-118432.47489849557</v>
      </c>
      <c r="AP21" s="31">
        <v>-174091.31061033625</v>
      </c>
      <c r="AQ21" s="31">
        <v>-43258.097957889106</v>
      </c>
      <c r="AR21" s="31">
        <v>-94258.310645431586</v>
      </c>
      <c r="AS21" s="31">
        <v>-131131.43689581499</v>
      </c>
      <c r="AT21" s="31">
        <v>-194227.17659729</v>
      </c>
      <c r="AU21" s="31">
        <v>-53162.203999999998</v>
      </c>
      <c r="AV21" s="31">
        <v>-102215.443</v>
      </c>
      <c r="AW21" s="31">
        <v>-155294.90900000001</v>
      </c>
      <c r="AX21" s="31">
        <v>-222759.405</v>
      </c>
      <c r="AY21" s="31">
        <v>-66230.27</v>
      </c>
      <c r="AZ21" s="31">
        <v>-155374.14600000001</v>
      </c>
      <c r="BA21" s="31">
        <v>-239997.51300000001</v>
      </c>
      <c r="BB21" s="31">
        <v>-353707.80099999998</v>
      </c>
      <c r="BC21" s="31">
        <v>-88740.535999999993</v>
      </c>
      <c r="BD21" s="31">
        <v>-185823.92</v>
      </c>
      <c r="BE21" s="31">
        <v>-247292.88</v>
      </c>
      <c r="BF21" s="31">
        <v>-346146.31199999998</v>
      </c>
      <c r="BG21" s="38">
        <v>-45970.169000000002</v>
      </c>
      <c r="BH21" s="38">
        <v>-96189.339000000007</v>
      </c>
      <c r="BI21" s="38">
        <v>-149368.33799999999</v>
      </c>
      <c r="BJ21" s="38">
        <v>-201888.31200000001</v>
      </c>
      <c r="BK21" s="38">
        <v>-45198.110999999997</v>
      </c>
      <c r="BL21" s="38">
        <v>-105859.95299999999</v>
      </c>
      <c r="BM21" s="132"/>
    </row>
    <row r="22" spans="1:65">
      <c r="A22" s="34" t="s">
        <v>149</v>
      </c>
      <c r="B22" s="30" t="s">
        <v>50</v>
      </c>
      <c r="C22" s="30" t="s">
        <v>51</v>
      </c>
      <c r="D22" s="31">
        <v>-574505.64045658568</v>
      </c>
      <c r="E22" s="31">
        <v>-632781.26978166611</v>
      </c>
      <c r="F22" s="31">
        <v>-596715.54945679149</v>
      </c>
      <c r="G22" s="31">
        <v>-679992.33324152161</v>
      </c>
      <c r="H22" s="31">
        <v>-631037.18253714894</v>
      </c>
      <c r="I22" s="31">
        <v>-457732.34582059714</v>
      </c>
      <c r="J22" s="31">
        <v>-592539.43944221386</v>
      </c>
      <c r="K22" s="31">
        <v>-647311.96710099489</v>
      </c>
      <c r="L22" s="31">
        <v>-556677.51710489404</v>
      </c>
      <c r="M22" s="31">
        <v>-591798.76878519345</v>
      </c>
      <c r="N22" s="31">
        <v>-601271.86821263982</v>
      </c>
      <c r="O22" s="31">
        <v>-629631.47278501</v>
      </c>
      <c r="P22" s="31">
        <v>-629409.3091444734</v>
      </c>
      <c r="Q22" s="31">
        <v>-680818.88399999996</v>
      </c>
      <c r="R22" s="31">
        <v>-764004.40713606984</v>
      </c>
      <c r="S22" s="31">
        <v>-924619.01810824987</v>
      </c>
      <c r="T22" s="31">
        <v>-719314.06799999997</v>
      </c>
      <c r="U22" s="31">
        <v>-749716.81400000001</v>
      </c>
      <c r="V22" s="31">
        <v>-710755.01300000004</v>
      </c>
      <c r="W22" s="31">
        <v>-765863.06699999981</v>
      </c>
      <c r="X22" s="31">
        <v>-719139.23100000003</v>
      </c>
      <c r="Y22" s="31">
        <v>-750207.50899999996</v>
      </c>
      <c r="Z22" s="31">
        <v>-688349.57199999993</v>
      </c>
      <c r="AA22" s="31">
        <v>-719742.27</v>
      </c>
      <c r="AB22" s="38">
        <v>-672579.34199999995</v>
      </c>
      <c r="AC22" s="38">
        <v>-779436.62199999997</v>
      </c>
      <c r="AD22" s="38">
        <v>-709218.13600000017</v>
      </c>
      <c r="AE22" s="38">
        <v>-751984.98300000001</v>
      </c>
      <c r="AF22" s="38">
        <v>-797550.41399999999</v>
      </c>
      <c r="AG22" s="38">
        <v>-772029.43700000003</v>
      </c>
      <c r="AI22" s="31">
        <v>-574505.64045658568</v>
      </c>
      <c r="AJ22" s="31">
        <v>-1207286.9102382518</v>
      </c>
      <c r="AK22" s="31">
        <v>-1804002.4596950433</v>
      </c>
      <c r="AL22" s="31">
        <v>-2483994.7929365649</v>
      </c>
      <c r="AM22" s="31">
        <v>-631037.18253714894</v>
      </c>
      <c r="AN22" s="31">
        <v>-1088769.5283577461</v>
      </c>
      <c r="AO22" s="31">
        <v>-1681308.9677999599</v>
      </c>
      <c r="AP22" s="31">
        <v>-2328620.9349009548</v>
      </c>
      <c r="AQ22" s="31">
        <v>-556677.51710489404</v>
      </c>
      <c r="AR22" s="31">
        <v>-1148476.2858900875</v>
      </c>
      <c r="AS22" s="31">
        <v>-1744600.3309057299</v>
      </c>
      <c r="AT22" s="31">
        <v>-2374231.8036907399</v>
      </c>
      <c r="AU22" s="31">
        <v>-629409.30900000001</v>
      </c>
      <c r="AV22" s="31">
        <v>-1310228.193</v>
      </c>
      <c r="AW22" s="31">
        <v>-1826009.145</v>
      </c>
      <c r="AX22" s="31">
        <v>-2656090.253</v>
      </c>
      <c r="AY22" s="31">
        <v>-719314.06799999997</v>
      </c>
      <c r="AZ22" s="31">
        <v>-1469030.882</v>
      </c>
      <c r="BA22" s="31">
        <v>-2179785.895</v>
      </c>
      <c r="BB22" s="31">
        <v>-2945648.9619999998</v>
      </c>
      <c r="BC22" s="31">
        <v>-719139.23100000003</v>
      </c>
      <c r="BD22" s="31">
        <v>-1469346.74</v>
      </c>
      <c r="BE22" s="31">
        <v>-2157696.3119999999</v>
      </c>
      <c r="BF22" s="31">
        <v>-2877438.5819999999</v>
      </c>
      <c r="BG22" s="38">
        <v>-672579.34199999995</v>
      </c>
      <c r="BH22" s="38">
        <v>-1452015.9639999999</v>
      </c>
      <c r="BI22" s="38">
        <v>-2161234.1</v>
      </c>
      <c r="BJ22" s="38">
        <v>-2913219.0830000001</v>
      </c>
      <c r="BK22" s="38">
        <v>-797550.41399999999</v>
      </c>
      <c r="BL22" s="38">
        <v>-1569579.851</v>
      </c>
      <c r="BM22" s="132"/>
    </row>
    <row r="23" spans="1:65">
      <c r="A23" s="34" t="s">
        <v>150</v>
      </c>
      <c r="B23" s="30" t="s">
        <v>52</v>
      </c>
      <c r="C23" s="30" t="s">
        <v>53</v>
      </c>
      <c r="D23" s="31">
        <v>-54413.590267050582</v>
      </c>
      <c r="E23" s="31">
        <v>-59928.677721758686</v>
      </c>
      <c r="F23" s="31">
        <v>-56926.8395023497</v>
      </c>
      <c r="G23" s="31">
        <v>-55743.693891784933</v>
      </c>
      <c r="H23" s="31">
        <v>-58100.688465683517</v>
      </c>
      <c r="I23" s="31">
        <v>-55842.135112449963</v>
      </c>
      <c r="J23" s="31">
        <v>-61160.972980318184</v>
      </c>
      <c r="K23" s="31">
        <v>-57099.506756537216</v>
      </c>
      <c r="L23" s="31">
        <v>-54718.440059668363</v>
      </c>
      <c r="M23" s="31">
        <v>-55272.297608902103</v>
      </c>
      <c r="N23" s="31">
        <v>-53742.002293546</v>
      </c>
      <c r="O23" s="31">
        <v>-59143.426832161989</v>
      </c>
      <c r="P23" s="31">
        <v>-55936.67232432399</v>
      </c>
      <c r="Q23" s="31">
        <v>-58961.882000000005</v>
      </c>
      <c r="R23" s="31">
        <v>-62355.971303827988</v>
      </c>
      <c r="S23" s="31">
        <v>-59982.896508052014</v>
      </c>
      <c r="T23" s="31">
        <v>-63791.277000000002</v>
      </c>
      <c r="U23" s="31">
        <v>-60516.357999999993</v>
      </c>
      <c r="V23" s="31">
        <v>-53922.335000000006</v>
      </c>
      <c r="W23" s="31">
        <v>-55755.252999999997</v>
      </c>
      <c r="X23" s="31">
        <v>-57686.639000000003</v>
      </c>
      <c r="Y23" s="31">
        <v>-55760.847000000002</v>
      </c>
      <c r="Z23" s="31">
        <v>-57817.962999999989</v>
      </c>
      <c r="AA23" s="31">
        <v>-59332.691000000021</v>
      </c>
      <c r="AB23" s="38">
        <v>-64547.313000000002</v>
      </c>
      <c r="AC23" s="38">
        <v>-66569.252999999997</v>
      </c>
      <c r="AD23" s="38">
        <v>-66660.807000000001</v>
      </c>
      <c r="AE23" s="38">
        <v>-69317.688999999984</v>
      </c>
      <c r="AF23" s="38">
        <v>-71996.304000000004</v>
      </c>
      <c r="AG23" s="38">
        <v>-72337.250999999989</v>
      </c>
      <c r="AI23" s="31">
        <v>-54413.590267050582</v>
      </c>
      <c r="AJ23" s="31">
        <v>-114342.26798880927</v>
      </c>
      <c r="AK23" s="31">
        <v>-171269.10749115897</v>
      </c>
      <c r="AL23" s="31">
        <v>-227012.8013829439</v>
      </c>
      <c r="AM23" s="31">
        <v>-58100.688465683517</v>
      </c>
      <c r="AN23" s="31">
        <v>-113942.82357813348</v>
      </c>
      <c r="AO23" s="31">
        <v>-175103.79655845166</v>
      </c>
      <c r="AP23" s="31">
        <v>-232203.30331498888</v>
      </c>
      <c r="AQ23" s="31">
        <v>-54718.440059668363</v>
      </c>
      <c r="AR23" s="31">
        <v>-109990.73766857047</v>
      </c>
      <c r="AS23" s="31">
        <v>-163732.739962116</v>
      </c>
      <c r="AT23" s="31">
        <v>-222876.16679427799</v>
      </c>
      <c r="AU23" s="31">
        <v>-55936.671999999999</v>
      </c>
      <c r="AV23" s="31">
        <v>-114898.554</v>
      </c>
      <c r="AW23" s="31">
        <v>-156617.633</v>
      </c>
      <c r="AX23" s="31">
        <v>-216301.90299999999</v>
      </c>
      <c r="AY23" s="31">
        <v>-63791.277000000002</v>
      </c>
      <c r="AZ23" s="31">
        <v>-124307.63499999999</v>
      </c>
      <c r="BA23" s="31">
        <v>-178229.97</v>
      </c>
      <c r="BB23" s="31">
        <v>-233985.223</v>
      </c>
      <c r="BC23" s="31">
        <v>-57686.639000000003</v>
      </c>
      <c r="BD23" s="31">
        <v>-113447.486</v>
      </c>
      <c r="BE23" s="31">
        <v>-171265.44899999999</v>
      </c>
      <c r="BF23" s="31">
        <v>-230598.14</v>
      </c>
      <c r="BG23" s="38">
        <v>-64547.313000000002</v>
      </c>
      <c r="BH23" s="38">
        <v>-131116.56599999999</v>
      </c>
      <c r="BI23" s="38">
        <v>-197777.37299999999</v>
      </c>
      <c r="BJ23" s="38">
        <v>-267095.06199999998</v>
      </c>
      <c r="BK23" s="38">
        <v>-71996.304000000004</v>
      </c>
      <c r="BL23" s="38">
        <v>-144333.55499999999</v>
      </c>
      <c r="BM23" s="132"/>
    </row>
    <row r="24" spans="1:65">
      <c r="A24" s="34" t="s">
        <v>151</v>
      </c>
      <c r="B24" s="30" t="s">
        <v>44</v>
      </c>
      <c r="C24" s="30" t="s">
        <v>54</v>
      </c>
      <c r="D24" s="31"/>
      <c r="E24" s="31"/>
      <c r="F24" s="31"/>
      <c r="G24" s="31"/>
      <c r="H24" s="31">
        <v>-439.45085444087852</v>
      </c>
      <c r="I24" s="31">
        <v>-663.30088685367207</v>
      </c>
      <c r="J24" s="31">
        <v>-549.88163026237112</v>
      </c>
      <c r="K24" s="31">
        <v>-1144.0489334768545</v>
      </c>
      <c r="L24" s="31">
        <v>985.9786553128763</v>
      </c>
      <c r="M24" s="31">
        <v>-722.36836132224812</v>
      </c>
      <c r="N24" s="31">
        <v>-2635.4251937634181</v>
      </c>
      <c r="O24" s="31">
        <v>-54.09273541643006</v>
      </c>
      <c r="P24" s="31">
        <v>801.2895474784475</v>
      </c>
      <c r="Q24" s="31">
        <v>480.47399999999993</v>
      </c>
      <c r="R24" s="31">
        <v>-1321.68232578638</v>
      </c>
      <c r="S24" s="31">
        <v>1302.73036626514</v>
      </c>
      <c r="T24" s="31">
        <v>501.358</v>
      </c>
      <c r="U24" s="31">
        <v>2299.7429999999999</v>
      </c>
      <c r="V24" s="31">
        <v>-22562.163</v>
      </c>
      <c r="W24" s="31">
        <v>11516.175000000001</v>
      </c>
      <c r="X24" s="31">
        <v>-48.832999999999998</v>
      </c>
      <c r="Y24" s="31">
        <v>6438.8409999999994</v>
      </c>
      <c r="Z24" s="31">
        <v>429.15999999999985</v>
      </c>
      <c r="AA24" s="31">
        <v>1113.7910000000002</v>
      </c>
      <c r="AB24" s="38">
        <v>-325.45400000000001</v>
      </c>
      <c r="AC24" s="38">
        <v>431.58500000000004</v>
      </c>
      <c r="AD24" s="38">
        <v>-333.1</v>
      </c>
      <c r="AE24" s="38">
        <v>1019.548</v>
      </c>
      <c r="AF24" s="38">
        <v>20.902999999999999</v>
      </c>
      <c r="AG24" s="38">
        <v>2852.8970000000004</v>
      </c>
      <c r="AI24" s="31"/>
      <c r="AJ24" s="31"/>
      <c r="AK24" s="31"/>
      <c r="AL24" s="31"/>
      <c r="AM24" s="31">
        <v>-439.45085444087852</v>
      </c>
      <c r="AN24" s="31">
        <v>-1102.7517412945506</v>
      </c>
      <c r="AO24" s="31">
        <v>-1652.6333715569217</v>
      </c>
      <c r="AP24" s="31">
        <v>-2796.6823050337762</v>
      </c>
      <c r="AQ24" s="31">
        <v>985.9786553128763</v>
      </c>
      <c r="AR24" s="31">
        <v>263.61029399062812</v>
      </c>
      <c r="AS24" s="31">
        <v>-2371.8148997727899</v>
      </c>
      <c r="AT24" s="31">
        <v>-2425.9076351892199</v>
      </c>
      <c r="AU24" s="31">
        <v>801.29</v>
      </c>
      <c r="AV24" s="31">
        <v>1281.7639999999999</v>
      </c>
      <c r="AW24" s="31">
        <v>183.071</v>
      </c>
      <c r="AX24" s="31">
        <v>1801.319</v>
      </c>
      <c r="AY24" s="31">
        <v>501.358</v>
      </c>
      <c r="AZ24" s="31">
        <v>2801.1010000000001</v>
      </c>
      <c r="BA24" s="31">
        <v>-19761.062000000002</v>
      </c>
      <c r="BB24" s="31">
        <v>-8244.8870000000006</v>
      </c>
      <c r="BC24" s="31">
        <v>-48.832999999999998</v>
      </c>
      <c r="BD24" s="31">
        <v>6390.0079999999998</v>
      </c>
      <c r="BE24" s="31">
        <v>6819.1679999999997</v>
      </c>
      <c r="BF24" s="31">
        <v>7932.9589999999998</v>
      </c>
      <c r="BG24" s="38">
        <v>-325.45400000000001</v>
      </c>
      <c r="BH24" s="38">
        <v>106.131</v>
      </c>
      <c r="BI24" s="38">
        <v>-226.96899999999999</v>
      </c>
      <c r="BJ24" s="38">
        <v>792.57899999999995</v>
      </c>
      <c r="BK24" s="38">
        <v>20.902999999999999</v>
      </c>
      <c r="BL24" s="38">
        <v>2873.8</v>
      </c>
      <c r="BM24" s="132"/>
    </row>
    <row r="25" spans="1:65">
      <c r="A25" s="74"/>
      <c r="B25" s="73" t="s">
        <v>55</v>
      </c>
      <c r="C25" s="73" t="s">
        <v>56</v>
      </c>
      <c r="D25" s="77">
        <v>-99145.655250343872</v>
      </c>
      <c r="E25" s="77">
        <v>-206591.91485324208</v>
      </c>
      <c r="F25" s="77">
        <v>-151772.0208064469</v>
      </c>
      <c r="G25" s="77">
        <v>-204733.12982241728</v>
      </c>
      <c r="H25" s="77">
        <v>-159530.52744615247</v>
      </c>
      <c r="I25" s="77">
        <v>-143346.67583652586</v>
      </c>
      <c r="J25" s="77">
        <v>-309808.23979338043</v>
      </c>
      <c r="K25" s="77">
        <v>-336721.23475581675</v>
      </c>
      <c r="L25" s="77">
        <v>-253647.42301255558</v>
      </c>
      <c r="M25" s="77">
        <v>-290051.64869843016</v>
      </c>
      <c r="N25" s="77">
        <v>-297874.88938472548</v>
      </c>
      <c r="O25" s="77">
        <v>-342874.09822076373</v>
      </c>
      <c r="P25" s="77">
        <v>-329755.73352992366</v>
      </c>
      <c r="Q25" s="77">
        <v>-441343.74300000019</v>
      </c>
      <c r="R25" s="77">
        <v>-620620.80534728209</v>
      </c>
      <c r="S25" s="77">
        <v>-542226.25574242999</v>
      </c>
      <c r="T25" s="77">
        <v>-379759.56700000004</v>
      </c>
      <c r="U25" s="77">
        <v>-579892.11499999906</v>
      </c>
      <c r="V25" s="77">
        <v>-452098.84600000223</v>
      </c>
      <c r="W25" s="77">
        <v>-379440.13299999735</v>
      </c>
      <c r="X25" s="77">
        <v>-240162.45700000034</v>
      </c>
      <c r="Y25" s="77">
        <v>-366635.03399999888</v>
      </c>
      <c r="Z25" s="77">
        <v>-243479.30800000194</v>
      </c>
      <c r="AA25" s="77">
        <v>-198019.19599999499</v>
      </c>
      <c r="AB25" s="77">
        <v>-243304.92899999954</v>
      </c>
      <c r="AC25" s="77">
        <v>-239755.12299999775</v>
      </c>
      <c r="AD25" s="77">
        <v>-127504.24200000329</v>
      </c>
      <c r="AE25" s="77">
        <v>-200315.98700000206</v>
      </c>
      <c r="AF25" s="77">
        <v>-246960.35000000015</v>
      </c>
      <c r="AG25" s="77">
        <v>-213689.19100000063</v>
      </c>
      <c r="AH25" s="35"/>
      <c r="AI25" s="77">
        <v>-99145.655250343872</v>
      </c>
      <c r="AJ25" s="77">
        <v>-305737.57010358595</v>
      </c>
      <c r="AK25" s="77">
        <v>-457509.59091003286</v>
      </c>
      <c r="AL25" s="77">
        <v>-662242.72073245014</v>
      </c>
      <c r="AM25" s="77">
        <v>-159530.52744615247</v>
      </c>
      <c r="AN25" s="77">
        <v>-302877.20328267833</v>
      </c>
      <c r="AO25" s="77">
        <v>-612685.44307605876</v>
      </c>
      <c r="AP25" s="77">
        <v>-949406.67783187551</v>
      </c>
      <c r="AQ25" s="77">
        <v>-253647.42301255558</v>
      </c>
      <c r="AR25" s="77">
        <v>-543699.07171098574</v>
      </c>
      <c r="AS25" s="77">
        <v>-824744.72633971367</v>
      </c>
      <c r="AT25" s="77">
        <v>-1167618.8245604774</v>
      </c>
      <c r="AU25" s="77">
        <v>-336910.55400000006</v>
      </c>
      <c r="AV25" s="77">
        <v>-778254.29700000025</v>
      </c>
      <c r="AW25" s="77">
        <v>-945486.1430000026</v>
      </c>
      <c r="AX25" s="77">
        <v>-1345520.9840000006</v>
      </c>
      <c r="AY25" s="77">
        <v>-379759.56700000004</v>
      </c>
      <c r="AZ25" s="77">
        <v>-959651.6819999991</v>
      </c>
      <c r="BA25" s="77">
        <v>-1411750.5280000013</v>
      </c>
      <c r="BB25" s="77">
        <v>-1791190.6609999987</v>
      </c>
      <c r="BC25" s="77">
        <v>-240162.45700000034</v>
      </c>
      <c r="BD25" s="77">
        <v>-606797.49099999922</v>
      </c>
      <c r="BE25" s="77">
        <v>-850276.79900000116</v>
      </c>
      <c r="BF25" s="77">
        <v>-1048295.9949999962</v>
      </c>
      <c r="BG25" s="77">
        <v>-243304.92899999954</v>
      </c>
      <c r="BH25" s="77">
        <v>-483060.05199999729</v>
      </c>
      <c r="BI25" s="77">
        <v>-610564.29400000058</v>
      </c>
      <c r="BJ25" s="77">
        <v>-810880.28100000264</v>
      </c>
      <c r="BK25" s="77">
        <v>-246960.35000000015</v>
      </c>
      <c r="BL25" s="77">
        <v>-460649.54100000078</v>
      </c>
      <c r="BM25" s="132"/>
    </row>
    <row r="26" spans="1:65">
      <c r="B26" s="30" t="s">
        <v>57</v>
      </c>
      <c r="C26" s="30" t="s">
        <v>58</v>
      </c>
      <c r="D26" s="31">
        <v>174.37275419334412</v>
      </c>
      <c r="E26" s="31">
        <v>338.88449963386722</v>
      </c>
      <c r="F26" s="31">
        <v>379.13061968151669</v>
      </c>
      <c r="G26" s="31">
        <v>99.566966826606745</v>
      </c>
      <c r="H26" s="31">
        <v>0</v>
      </c>
      <c r="I26" s="31">
        <v>0</v>
      </c>
      <c r="J26" s="31">
        <v>0</v>
      </c>
      <c r="K26" s="31">
        <v>0</v>
      </c>
      <c r="L26" s="31">
        <v>0</v>
      </c>
      <c r="M26" s="31">
        <v>0</v>
      </c>
      <c r="N26" s="31">
        <v>0</v>
      </c>
      <c r="O26" s="31">
        <v>0</v>
      </c>
      <c r="P26" s="31">
        <v>0</v>
      </c>
      <c r="Q26" s="31">
        <v>0</v>
      </c>
      <c r="R26" s="31">
        <v>0</v>
      </c>
      <c r="S26" s="31">
        <v>0</v>
      </c>
      <c r="T26" s="31">
        <v>0</v>
      </c>
      <c r="U26" s="31">
        <v>0</v>
      </c>
      <c r="V26" s="31">
        <v>0</v>
      </c>
      <c r="W26" s="31">
        <v>0</v>
      </c>
      <c r="X26" s="31">
        <v>0</v>
      </c>
      <c r="Y26" s="31">
        <v>0</v>
      </c>
      <c r="Z26" s="31">
        <v>0</v>
      </c>
      <c r="AA26" s="31">
        <v>0</v>
      </c>
      <c r="AB26" s="38">
        <v>0</v>
      </c>
      <c r="AC26" s="38">
        <v>0</v>
      </c>
      <c r="AD26" s="38">
        <v>0</v>
      </c>
      <c r="AE26" s="38">
        <v>0</v>
      </c>
      <c r="AF26" s="38">
        <v>0</v>
      </c>
      <c r="AG26" s="38">
        <v>0</v>
      </c>
      <c r="AI26" s="31">
        <v>174.37275419334412</v>
      </c>
      <c r="AJ26" s="31">
        <v>513.25725382721134</v>
      </c>
      <c r="AK26" s="31">
        <v>892.38787350872803</v>
      </c>
      <c r="AL26" s="31">
        <v>991.95484033533478</v>
      </c>
      <c r="AM26" s="31">
        <v>0</v>
      </c>
      <c r="AN26" s="31">
        <v>0</v>
      </c>
      <c r="AO26" s="31">
        <v>0</v>
      </c>
      <c r="AP26" s="31">
        <v>0</v>
      </c>
      <c r="AQ26" s="31">
        <v>0</v>
      </c>
      <c r="AR26" s="31">
        <v>0</v>
      </c>
      <c r="AS26" s="31">
        <v>0</v>
      </c>
      <c r="AT26" s="31">
        <v>0</v>
      </c>
      <c r="AU26" s="31">
        <v>0</v>
      </c>
      <c r="AV26" s="31">
        <v>0</v>
      </c>
      <c r="AW26" s="31">
        <v>0</v>
      </c>
      <c r="AX26" s="31">
        <v>0</v>
      </c>
      <c r="AY26" s="31">
        <v>0</v>
      </c>
      <c r="AZ26" s="31">
        <v>0</v>
      </c>
      <c r="BA26" s="31">
        <v>0</v>
      </c>
      <c r="BB26" s="31">
        <v>0</v>
      </c>
      <c r="BC26" s="31">
        <v>0</v>
      </c>
      <c r="BD26" s="31">
        <v>0</v>
      </c>
      <c r="BE26" s="31">
        <v>0</v>
      </c>
      <c r="BF26" s="31">
        <v>0</v>
      </c>
      <c r="BG26" s="38">
        <v>0</v>
      </c>
      <c r="BH26" s="38">
        <v>0</v>
      </c>
      <c r="BI26" s="38">
        <v>0</v>
      </c>
      <c r="BJ26" s="38">
        <v>0</v>
      </c>
      <c r="BK26" s="38">
        <v>0</v>
      </c>
      <c r="BL26" s="38">
        <v>0</v>
      </c>
      <c r="BM26" s="132"/>
    </row>
    <row r="27" spans="1:65">
      <c r="A27" s="34" t="s">
        <v>152</v>
      </c>
      <c r="B27" s="30" t="s">
        <v>59</v>
      </c>
      <c r="C27" s="30" t="s">
        <v>60</v>
      </c>
      <c r="D27" s="31">
        <v>282954.0222585391</v>
      </c>
      <c r="E27" s="31">
        <v>309760.26460944081</v>
      </c>
      <c r="F27" s="31">
        <v>190770.13646047679</v>
      </c>
      <c r="G27" s="31">
        <v>322931.3268199442</v>
      </c>
      <c r="H27" s="31">
        <v>252256.555993566</v>
      </c>
      <c r="I27" s="31">
        <v>390829.16883585235</v>
      </c>
      <c r="J27" s="31">
        <v>288099.79542842088</v>
      </c>
      <c r="K27" s="31">
        <v>202637.21034847596</v>
      </c>
      <c r="L27" s="31">
        <v>202385.91267789266</v>
      </c>
      <c r="M27" s="31">
        <v>277959.40757895791</v>
      </c>
      <c r="N27" s="31">
        <v>291864.64756352996</v>
      </c>
      <c r="O27" s="31">
        <v>358129.73758736893</v>
      </c>
      <c r="P27" s="31">
        <v>376232.72887173813</v>
      </c>
      <c r="Q27" s="31">
        <v>588207.53600000008</v>
      </c>
      <c r="R27" s="31">
        <v>498475.16433578404</v>
      </c>
      <c r="S27" s="31">
        <v>669219.33493633009</v>
      </c>
      <c r="T27" s="31">
        <v>729653.76199999999</v>
      </c>
      <c r="U27" s="31">
        <v>684022.81599999999</v>
      </c>
      <c r="V27" s="31">
        <v>499927.34600000014</v>
      </c>
      <c r="W27" s="31">
        <v>582932.79900000012</v>
      </c>
      <c r="X27" s="31">
        <v>556699.46799999999</v>
      </c>
      <c r="Y27" s="31">
        <v>556650.40799999994</v>
      </c>
      <c r="Z27" s="31">
        <v>439584.74100000015</v>
      </c>
      <c r="AA27" s="31">
        <v>329065.93699999992</v>
      </c>
      <c r="AB27" s="38">
        <v>556627.20700000005</v>
      </c>
      <c r="AC27" s="38">
        <v>524827.58799999987</v>
      </c>
      <c r="AD27" s="38">
        <v>445593.598</v>
      </c>
      <c r="AE27" s="38">
        <v>366370.08499999996</v>
      </c>
      <c r="AF27" s="38">
        <v>567701.77300000004</v>
      </c>
      <c r="AG27" s="38">
        <v>681493.23300000001</v>
      </c>
      <c r="AI27" s="31">
        <v>282954.0222585391</v>
      </c>
      <c r="AJ27" s="31">
        <v>592714.28686797991</v>
      </c>
      <c r="AK27" s="31">
        <v>783484.4233284567</v>
      </c>
      <c r="AL27" s="31">
        <v>1106415.7501484009</v>
      </c>
      <c r="AM27" s="31">
        <v>252256.555993566</v>
      </c>
      <c r="AN27" s="31">
        <v>643085.72482941835</v>
      </c>
      <c r="AO27" s="31">
        <v>931185.52025783923</v>
      </c>
      <c r="AP27" s="31">
        <v>1133822.7306063152</v>
      </c>
      <c r="AQ27" s="31">
        <v>202385.91267789266</v>
      </c>
      <c r="AR27" s="31">
        <v>480345.32025685057</v>
      </c>
      <c r="AS27" s="31">
        <v>764703.66425338096</v>
      </c>
      <c r="AT27" s="31">
        <v>1122833.4018407499</v>
      </c>
      <c r="AU27" s="31">
        <v>397839.96899999998</v>
      </c>
      <c r="AV27" s="31">
        <v>986047.505</v>
      </c>
      <c r="AW27" s="31">
        <v>1150440.8859999999</v>
      </c>
      <c r="AX27" s="31">
        <v>1667374.8030000001</v>
      </c>
      <c r="AY27" s="31">
        <v>729653.76199999999</v>
      </c>
      <c r="AZ27" s="31">
        <v>1413676.578</v>
      </c>
      <c r="BA27" s="31">
        <v>1913603.9240000001</v>
      </c>
      <c r="BB27" s="31">
        <v>2496536.7230000002</v>
      </c>
      <c r="BC27" s="31">
        <v>556699.46799999999</v>
      </c>
      <c r="BD27" s="31">
        <v>1113349.8759999999</v>
      </c>
      <c r="BE27" s="31">
        <v>1552934.6170000001</v>
      </c>
      <c r="BF27" s="31">
        <v>1882000.554</v>
      </c>
      <c r="BG27" s="38">
        <v>556627.20700000005</v>
      </c>
      <c r="BH27" s="38">
        <v>1081454.7949999999</v>
      </c>
      <c r="BI27" s="38">
        <v>1527048.3929999999</v>
      </c>
      <c r="BJ27" s="38">
        <v>1893418.4779999999</v>
      </c>
      <c r="BK27" s="38">
        <v>567701.77300000004</v>
      </c>
      <c r="BL27" s="38">
        <v>1249195.0060000001</v>
      </c>
      <c r="BM27" s="132"/>
    </row>
    <row r="28" spans="1:65">
      <c r="A28" s="34" t="s">
        <v>153</v>
      </c>
      <c r="B28" s="30" t="s">
        <v>61</v>
      </c>
      <c r="C28" s="30" t="s">
        <v>62</v>
      </c>
      <c r="D28" s="31">
        <v>-29009.028578897523</v>
      </c>
      <c r="E28" s="31">
        <v>-30716.811799369745</v>
      </c>
      <c r="F28" s="31">
        <v>-30907.69932551909</v>
      </c>
      <c r="G28" s="31">
        <v>-31649.700438424203</v>
      </c>
      <c r="H28" s="31">
        <v>-31558.096568057099</v>
      </c>
      <c r="I28" s="31">
        <v>-30319.358557908203</v>
      </c>
      <c r="J28" s="31">
        <v>-27055.123169008475</v>
      </c>
      <c r="K28" s="31">
        <v>-22097.235756237642</v>
      </c>
      <c r="L28" s="31">
        <v>-22554.633589629488</v>
      </c>
      <c r="M28" s="31">
        <v>-24012.408798271008</v>
      </c>
      <c r="N28" s="31">
        <v>-27888.607771532399</v>
      </c>
      <c r="O28" s="31">
        <v>-31410.433272940107</v>
      </c>
      <c r="P28" s="31">
        <v>-37254.972392617427</v>
      </c>
      <c r="Q28" s="31">
        <v>-43016.060999999994</v>
      </c>
      <c r="R28" s="31">
        <v>-45013.178691793306</v>
      </c>
      <c r="S28" s="31">
        <v>-49069.330965718007</v>
      </c>
      <c r="T28" s="31">
        <v>-56167.131999999998</v>
      </c>
      <c r="U28" s="31">
        <v>-53226.909</v>
      </c>
      <c r="V28" s="31">
        <v>-68995.700000000012</v>
      </c>
      <c r="W28" s="31">
        <v>-90329.602999999974</v>
      </c>
      <c r="X28" s="31">
        <v>-51026.803999999996</v>
      </c>
      <c r="Y28" s="31">
        <v>-48605.885000000002</v>
      </c>
      <c r="Z28" s="31">
        <v>-55724.884999999995</v>
      </c>
      <c r="AA28" s="31">
        <v>-49768.630999999994</v>
      </c>
      <c r="AB28" s="38">
        <v>-43728.184000000001</v>
      </c>
      <c r="AC28" s="38">
        <v>-49558.935000000005</v>
      </c>
      <c r="AD28" s="38">
        <v>-42200.657999999996</v>
      </c>
      <c r="AE28" s="38">
        <v>-45624.238000000012</v>
      </c>
      <c r="AF28" s="38">
        <v>-43303.207000000002</v>
      </c>
      <c r="AG28" s="38">
        <v>-55867.128999999994</v>
      </c>
      <c r="AI28" s="31">
        <v>-29009.028578897523</v>
      </c>
      <c r="AJ28" s="31">
        <v>-59725.840378267269</v>
      </c>
      <c r="AK28" s="31">
        <v>-90633.539703786359</v>
      </c>
      <c r="AL28" s="31">
        <v>-122283.24014221056</v>
      </c>
      <c r="AM28" s="31">
        <v>-31558.096568057099</v>
      </c>
      <c r="AN28" s="31">
        <v>-61877.455125965302</v>
      </c>
      <c r="AO28" s="31">
        <v>-88932.578294973777</v>
      </c>
      <c r="AP28" s="31">
        <v>-111029.81405121142</v>
      </c>
      <c r="AQ28" s="31">
        <v>-22554.633589629488</v>
      </c>
      <c r="AR28" s="31">
        <v>-46567.042387900496</v>
      </c>
      <c r="AS28" s="31">
        <v>-74433.553005432899</v>
      </c>
      <c r="AT28" s="31">
        <v>-105843.98627837301</v>
      </c>
      <c r="AU28" s="31">
        <v>-37254.972000000002</v>
      </c>
      <c r="AV28" s="31">
        <v>-80271.032999999996</v>
      </c>
      <c r="AW28" s="31">
        <v>-122609.567</v>
      </c>
      <c r="AX28" s="31">
        <v>-169432.17199999999</v>
      </c>
      <c r="AY28" s="31">
        <v>-56167.131999999998</v>
      </c>
      <c r="AZ28" s="31">
        <v>-109394.041</v>
      </c>
      <c r="BA28" s="31">
        <v>-178389.74100000001</v>
      </c>
      <c r="BB28" s="31">
        <v>-268719.34399999998</v>
      </c>
      <c r="BC28" s="31">
        <v>-51026.803999999996</v>
      </c>
      <c r="BD28" s="31">
        <v>-99632.688999999998</v>
      </c>
      <c r="BE28" s="31">
        <v>-155357.57399999999</v>
      </c>
      <c r="BF28" s="31">
        <v>-205126.20499999999</v>
      </c>
      <c r="BG28" s="38">
        <v>-43728.184000000001</v>
      </c>
      <c r="BH28" s="38">
        <v>-93287.119000000006</v>
      </c>
      <c r="BI28" s="38">
        <v>-135487.777</v>
      </c>
      <c r="BJ28" s="38">
        <v>-181112.01500000001</v>
      </c>
      <c r="BK28" s="38">
        <v>-43303.207000000002</v>
      </c>
      <c r="BL28" s="38">
        <v>-99170.335999999996</v>
      </c>
      <c r="BM28" s="132"/>
    </row>
    <row r="29" spans="1:65">
      <c r="A29" s="34" t="s">
        <v>154</v>
      </c>
      <c r="B29" s="30" t="s">
        <v>63</v>
      </c>
      <c r="C29" s="30" t="s">
        <v>64</v>
      </c>
      <c r="D29" s="31">
        <v>-3870.5306220045436</v>
      </c>
      <c r="E29" s="31">
        <v>150.69482953353418</v>
      </c>
      <c r="F29" s="31">
        <v>83037.709268310951</v>
      </c>
      <c r="G29" s="31">
        <v>40427.073443009358</v>
      </c>
      <c r="H29" s="31">
        <v>58590.637849193532</v>
      </c>
      <c r="I29" s="31">
        <v>69654.835336983</v>
      </c>
      <c r="J29" s="31">
        <v>76067.947101179656</v>
      </c>
      <c r="K29" s="31">
        <v>62831.043437004264</v>
      </c>
      <c r="L29" s="31">
        <v>86849.030114656707</v>
      </c>
      <c r="M29" s="31">
        <v>71590.691119167299</v>
      </c>
      <c r="N29" s="31">
        <v>66785.318225255003</v>
      </c>
      <c r="O29" s="31">
        <v>95742.058572551032</v>
      </c>
      <c r="P29" s="31">
        <v>122147.47359261397</v>
      </c>
      <c r="Q29" s="31">
        <v>83506.566999999995</v>
      </c>
      <c r="R29" s="31">
        <v>141409.459549427</v>
      </c>
      <c r="S29" s="31">
        <v>198368.93495465798</v>
      </c>
      <c r="T29" s="31">
        <v>83948.346999999994</v>
      </c>
      <c r="U29" s="31">
        <v>126785.048</v>
      </c>
      <c r="V29" s="31">
        <v>79726.560000000027</v>
      </c>
      <c r="W29" s="31">
        <v>132052.18599999999</v>
      </c>
      <c r="X29" s="31">
        <v>95452.576000000001</v>
      </c>
      <c r="Y29" s="31">
        <v>109932.68700000001</v>
      </c>
      <c r="Z29" s="31">
        <v>90513.936000000016</v>
      </c>
      <c r="AA29" s="31">
        <v>122898.02099999995</v>
      </c>
      <c r="AB29" s="38">
        <v>45853.016000000003</v>
      </c>
      <c r="AC29" s="38">
        <v>37695.682000000001</v>
      </c>
      <c r="AD29" s="38">
        <v>50679.945000000007</v>
      </c>
      <c r="AE29" s="38">
        <v>64409.761999999988</v>
      </c>
      <c r="AF29" s="38">
        <v>48259.201000000001</v>
      </c>
      <c r="AG29" s="38">
        <v>40681.585999999996</v>
      </c>
      <c r="AI29" s="31">
        <v>-3870.5306220045436</v>
      </c>
      <c r="AJ29" s="31">
        <v>-3719.8357924710094</v>
      </c>
      <c r="AK29" s="31">
        <v>79317.873475839937</v>
      </c>
      <c r="AL29" s="31">
        <v>119744.94691884929</v>
      </c>
      <c r="AM29" s="31">
        <v>58590.637849193532</v>
      </c>
      <c r="AN29" s="31">
        <v>128245.47318617653</v>
      </c>
      <c r="AO29" s="31">
        <v>204313.42028735619</v>
      </c>
      <c r="AP29" s="31">
        <v>267144.46372436045</v>
      </c>
      <c r="AQ29" s="31">
        <v>86849.030114656707</v>
      </c>
      <c r="AR29" s="31">
        <v>158439.72123382401</v>
      </c>
      <c r="AS29" s="31">
        <v>225003.294365079</v>
      </c>
      <c r="AT29" s="31">
        <v>320745.35293763003</v>
      </c>
      <c r="AU29" s="31">
        <v>100540.333</v>
      </c>
      <c r="AV29" s="31">
        <v>184046.9</v>
      </c>
      <c r="AW29" s="31">
        <v>239282.98699999999</v>
      </c>
      <c r="AX29" s="31">
        <v>388184.80300000001</v>
      </c>
      <c r="AY29" s="31">
        <v>83948.346999999994</v>
      </c>
      <c r="AZ29" s="31">
        <v>210733.39499999999</v>
      </c>
      <c r="BA29" s="31">
        <v>290459.95500000002</v>
      </c>
      <c r="BB29" s="31">
        <v>422512.141</v>
      </c>
      <c r="BC29" s="31">
        <v>95452.576000000001</v>
      </c>
      <c r="BD29" s="31">
        <v>205385.26300000001</v>
      </c>
      <c r="BE29" s="31">
        <v>295899.19900000002</v>
      </c>
      <c r="BF29" s="31">
        <v>418797.22</v>
      </c>
      <c r="BG29" s="38">
        <v>45853.016000000003</v>
      </c>
      <c r="BH29" s="38">
        <v>83548.698000000004</v>
      </c>
      <c r="BI29" s="38">
        <v>134228.64300000001</v>
      </c>
      <c r="BJ29" s="38">
        <v>198638.405</v>
      </c>
      <c r="BK29" s="38">
        <v>48259.201000000001</v>
      </c>
      <c r="BL29" s="38">
        <v>88940.786999999997</v>
      </c>
      <c r="BM29" s="132"/>
    </row>
    <row r="30" spans="1:65">
      <c r="A30" s="74"/>
      <c r="B30" s="73" t="s">
        <v>65</v>
      </c>
      <c r="C30" s="73" t="s">
        <v>66</v>
      </c>
      <c r="D30" s="77">
        <v>151103.18056148649</v>
      </c>
      <c r="E30" s="77">
        <v>72941.117285996472</v>
      </c>
      <c r="F30" s="77">
        <v>91507.256216503214</v>
      </c>
      <c r="G30" s="77">
        <v>127075.13696893863</v>
      </c>
      <c r="H30" s="77">
        <v>119758.56982855021</v>
      </c>
      <c r="I30" s="77">
        <v>286817.96977840102</v>
      </c>
      <c r="J30" s="77">
        <v>27304.379567211668</v>
      </c>
      <c r="K30" s="77">
        <v>-93350.216726574232</v>
      </c>
      <c r="L30" s="77">
        <v>13032.886190364312</v>
      </c>
      <c r="M30" s="77">
        <v>35486.041201424028</v>
      </c>
      <c r="N30" s="77">
        <v>32886.468632527045</v>
      </c>
      <c r="O30" s="77">
        <v>79587.264666216215</v>
      </c>
      <c r="P30" s="77">
        <v>131369.49654181098</v>
      </c>
      <c r="Q30" s="77">
        <v>187354.2989999998</v>
      </c>
      <c r="R30" s="77">
        <v>-25749.360153864254</v>
      </c>
      <c r="S30" s="77">
        <v>276292.68318284024</v>
      </c>
      <c r="T30" s="77">
        <v>377675.41</v>
      </c>
      <c r="U30" s="77">
        <v>177688.84000000096</v>
      </c>
      <c r="V30" s="77">
        <v>58559.359999997774</v>
      </c>
      <c r="W30" s="77">
        <v>245215.24900000286</v>
      </c>
      <c r="X30" s="77">
        <v>360962.78299999965</v>
      </c>
      <c r="Y30" s="77">
        <v>251342.17600000108</v>
      </c>
      <c r="Z30" s="77">
        <v>230894.48399999819</v>
      </c>
      <c r="AA30" s="77">
        <v>204176.13100000494</v>
      </c>
      <c r="AB30" s="77">
        <v>315447.11000000051</v>
      </c>
      <c r="AC30" s="77">
        <v>273209.2120000021</v>
      </c>
      <c r="AD30" s="77">
        <v>326568.64299999678</v>
      </c>
      <c r="AE30" s="77">
        <v>184839.62199999788</v>
      </c>
      <c r="AF30" s="77">
        <v>325697.4169999999</v>
      </c>
      <c r="AG30" s="77">
        <v>452618.49899999937</v>
      </c>
      <c r="AH30" s="35"/>
      <c r="AI30" s="77">
        <v>151103.18056148649</v>
      </c>
      <c r="AJ30" s="77">
        <v>224044.29784748296</v>
      </c>
      <c r="AK30" s="77">
        <v>315551.55406398617</v>
      </c>
      <c r="AL30" s="77">
        <v>442626.69103292481</v>
      </c>
      <c r="AM30" s="77">
        <v>119758.56982855021</v>
      </c>
      <c r="AN30" s="77">
        <v>406576.53960695124</v>
      </c>
      <c r="AO30" s="77">
        <v>433880.9191741629</v>
      </c>
      <c r="AP30" s="77">
        <v>340530.70244758867</v>
      </c>
      <c r="AQ30" s="77">
        <v>13032.886190364312</v>
      </c>
      <c r="AR30" s="77">
        <v>48518.92739178834</v>
      </c>
      <c r="AS30" s="77">
        <v>90528.679273313377</v>
      </c>
      <c r="AT30" s="77">
        <v>170115.94393952959</v>
      </c>
      <c r="AU30" s="77">
        <v>124214.77599999993</v>
      </c>
      <c r="AV30" s="77">
        <v>311569.07499999972</v>
      </c>
      <c r="AW30" s="77">
        <v>321628.16299999732</v>
      </c>
      <c r="AX30" s="77">
        <v>540606.44999999949</v>
      </c>
      <c r="AY30" s="77">
        <v>377675.41</v>
      </c>
      <c r="AZ30" s="77">
        <v>555364.25000000093</v>
      </c>
      <c r="BA30" s="77">
        <v>613923.60999999871</v>
      </c>
      <c r="BB30" s="77">
        <v>859138.85900000157</v>
      </c>
      <c r="BC30" s="77">
        <v>360962.78299999965</v>
      </c>
      <c r="BD30" s="77">
        <v>612304.95900000073</v>
      </c>
      <c r="BE30" s="77">
        <v>843199.44299999892</v>
      </c>
      <c r="BF30" s="77">
        <v>1047375.5740000039</v>
      </c>
      <c r="BG30" s="77">
        <v>315447.11000000051</v>
      </c>
      <c r="BH30" s="77">
        <v>588656.3220000026</v>
      </c>
      <c r="BI30" s="77">
        <v>915224.96499999939</v>
      </c>
      <c r="BJ30" s="77">
        <v>1100064.5869999973</v>
      </c>
      <c r="BK30" s="77">
        <v>325697.4169999999</v>
      </c>
      <c r="BL30" s="77">
        <v>778315.91599999927</v>
      </c>
      <c r="BM30" s="132"/>
    </row>
    <row r="31" spans="1:65">
      <c r="A31" s="34" t="s">
        <v>155</v>
      </c>
      <c r="B31" s="30" t="s">
        <v>67</v>
      </c>
      <c r="C31" s="30" t="s">
        <v>68</v>
      </c>
      <c r="D31" s="31">
        <v>-32794.814664488578</v>
      </c>
      <c r="E31" s="31">
        <v>-17478.367745518561</v>
      </c>
      <c r="F31" s="31">
        <v>34731.121647971726</v>
      </c>
      <c r="G31" s="31">
        <v>-36757.044950228257</v>
      </c>
      <c r="H31" s="31">
        <v>-13060.60702972328</v>
      </c>
      <c r="I31" s="31">
        <v>-100995.71615003062</v>
      </c>
      <c r="J31" s="31">
        <v>-17817.226950822136</v>
      </c>
      <c r="K31" s="31">
        <v>2773.6450120375521</v>
      </c>
      <c r="L31" s="31">
        <v>-23584.643051198229</v>
      </c>
      <c r="M31" s="31">
        <v>-25684.378857544591</v>
      </c>
      <c r="N31" s="31">
        <v>-28133.967439908192</v>
      </c>
      <c r="O31" s="31">
        <v>-3992.1177527085092</v>
      </c>
      <c r="P31" s="31">
        <v>-26769.145427959455</v>
      </c>
      <c r="Q31" s="31">
        <v>-26284.899000000001</v>
      </c>
      <c r="R31" s="31">
        <v>2737.3361199982028</v>
      </c>
      <c r="S31" s="31">
        <v>-26168.456527060203</v>
      </c>
      <c r="T31" s="31">
        <v>-70519.587</v>
      </c>
      <c r="U31" s="31">
        <v>-67667.098999999987</v>
      </c>
      <c r="V31" s="31">
        <v>-119365.43600000002</v>
      </c>
      <c r="W31" s="31">
        <v>-119672.41099999999</v>
      </c>
      <c r="X31" s="31">
        <v>-111829.023</v>
      </c>
      <c r="Y31" s="31">
        <v>-51410.678999999989</v>
      </c>
      <c r="Z31" s="31">
        <v>-49459.145000000019</v>
      </c>
      <c r="AA31" s="31">
        <v>-83516.361999999965</v>
      </c>
      <c r="AB31" s="38">
        <v>-111326.70699999999</v>
      </c>
      <c r="AC31" s="38">
        <v>-45958.769</v>
      </c>
      <c r="AD31" s="38">
        <v>-102770.307</v>
      </c>
      <c r="AE31" s="38">
        <v>-63606.814000000013</v>
      </c>
      <c r="AF31" s="38">
        <v>-123733.863</v>
      </c>
      <c r="AG31" s="38">
        <v>-95266.672000000006</v>
      </c>
      <c r="AI31" s="31">
        <v>-32794.814664488578</v>
      </c>
      <c r="AJ31" s="31">
        <v>-50273.182410007139</v>
      </c>
      <c r="AK31" s="31">
        <v>-15542.060762035415</v>
      </c>
      <c r="AL31" s="31">
        <v>-52299.10571226367</v>
      </c>
      <c r="AM31" s="31">
        <v>-13060.60702972328</v>
      </c>
      <c r="AN31" s="31">
        <v>-114056.3231797539</v>
      </c>
      <c r="AO31" s="31">
        <v>-131873.55013057604</v>
      </c>
      <c r="AP31" s="31">
        <v>-129099.90511853849</v>
      </c>
      <c r="AQ31" s="31">
        <v>-23584.643051198229</v>
      </c>
      <c r="AR31" s="31">
        <v>-49269.02190874282</v>
      </c>
      <c r="AS31" s="31">
        <v>-80901.670925650993</v>
      </c>
      <c r="AT31" s="31">
        <v>-84893.788678359502</v>
      </c>
      <c r="AU31" s="31">
        <v>-24760.098000000002</v>
      </c>
      <c r="AV31" s="31">
        <v>-51044.997000000003</v>
      </c>
      <c r="AW31" s="31">
        <v>-91889.922000000006</v>
      </c>
      <c r="AX31" s="31">
        <v>-104725.69500000001</v>
      </c>
      <c r="AY31" s="31">
        <v>-70519.587</v>
      </c>
      <c r="AZ31" s="31">
        <v>-138186.68599999999</v>
      </c>
      <c r="BA31" s="31">
        <v>-257552.122</v>
      </c>
      <c r="BB31" s="31">
        <v>-377224.533</v>
      </c>
      <c r="BC31" s="31">
        <v>-111829.023</v>
      </c>
      <c r="BD31" s="31">
        <v>-163239.70199999999</v>
      </c>
      <c r="BE31" s="31">
        <v>-212698.84700000001</v>
      </c>
      <c r="BF31" s="31">
        <v>-296215.20899999997</v>
      </c>
      <c r="BG31" s="38">
        <v>-111326.70699999999</v>
      </c>
      <c r="BH31" s="38">
        <v>-157285.476</v>
      </c>
      <c r="BI31" s="38">
        <v>-260055.783</v>
      </c>
      <c r="BJ31" s="38">
        <v>-323662.59700000001</v>
      </c>
      <c r="BK31" s="38">
        <v>-123733.863</v>
      </c>
      <c r="BL31" s="38">
        <v>-219000.535</v>
      </c>
      <c r="BM31" s="132"/>
    </row>
    <row r="32" spans="1:65">
      <c r="A32" s="74"/>
      <c r="B32" s="32" t="s">
        <v>156</v>
      </c>
      <c r="C32" s="32" t="s">
        <v>157</v>
      </c>
      <c r="D32" s="39">
        <v>118308.36589699792</v>
      </c>
      <c r="E32" s="39">
        <v>55462.749540477904</v>
      </c>
      <c r="F32" s="39">
        <v>126238.37786447493</v>
      </c>
      <c r="G32" s="39">
        <v>90318.092018710391</v>
      </c>
      <c r="H32" s="39">
        <v>106697.96279882634</v>
      </c>
      <c r="I32" s="39">
        <v>185822.25362837099</v>
      </c>
      <c r="J32" s="39">
        <v>9487.1526163895614</v>
      </c>
      <c r="K32" s="39">
        <v>-90576.871714524517</v>
      </c>
      <c r="L32" s="39">
        <v>-8017.7251618345836</v>
      </c>
      <c r="M32" s="39">
        <v>12892.232316877184</v>
      </c>
      <c r="N32" s="39">
        <v>4752.5011926188527</v>
      </c>
      <c r="O32" s="39">
        <v>75595.146913507706</v>
      </c>
      <c r="P32" s="39">
        <v>104600.33111385338</v>
      </c>
      <c r="Q32" s="39">
        <v>161069.39999999979</v>
      </c>
      <c r="R32" s="39">
        <v>-23012.024033866037</v>
      </c>
      <c r="S32" s="39">
        <v>250124.22665578002</v>
      </c>
      <c r="T32" s="39">
        <v>307155.82299999997</v>
      </c>
      <c r="U32" s="39">
        <v>110021.74100000097</v>
      </c>
      <c r="V32" s="39">
        <v>-60806.076000002213</v>
      </c>
      <c r="W32" s="39">
        <v>125542.83800000284</v>
      </c>
      <c r="X32" s="39">
        <v>249133.75999999966</v>
      </c>
      <c r="Y32" s="39">
        <v>199931.49700000108</v>
      </c>
      <c r="Z32" s="39">
        <v>181435.33899999823</v>
      </c>
      <c r="AA32" s="39">
        <v>120659.76900000498</v>
      </c>
      <c r="AB32" s="148">
        <v>204120.40300000052</v>
      </c>
      <c r="AC32" s="148">
        <v>227250.44300000207</v>
      </c>
      <c r="AD32" s="148">
        <v>223798.33599999675</v>
      </c>
      <c r="AE32" s="148">
        <v>121232.80799999787</v>
      </c>
      <c r="AF32" s="148">
        <v>201963.55399999989</v>
      </c>
      <c r="AG32" s="148">
        <v>357351.82699999935</v>
      </c>
      <c r="AH32" s="35"/>
      <c r="AI32" s="39">
        <v>118308.36589699792</v>
      </c>
      <c r="AJ32" s="39">
        <v>173771.11543747582</v>
      </c>
      <c r="AK32" s="39">
        <v>300009.49330195074</v>
      </c>
      <c r="AL32" s="39">
        <v>390327.58532066114</v>
      </c>
      <c r="AM32" s="39">
        <v>106697.96279882634</v>
      </c>
      <c r="AN32" s="39">
        <v>292520.21642719733</v>
      </c>
      <c r="AO32" s="39">
        <v>302007.36904358689</v>
      </c>
      <c r="AP32" s="39">
        <v>211430.49732906237</v>
      </c>
      <c r="AQ32" s="39">
        <v>-8017.7251618345836</v>
      </c>
      <c r="AR32" s="39">
        <v>4874.5071550426001</v>
      </c>
      <c r="AS32" s="39">
        <v>9627.008347662384</v>
      </c>
      <c r="AT32" s="39">
        <v>85222.15526117009</v>
      </c>
      <c r="AU32" s="39">
        <v>99454.677999999927</v>
      </c>
      <c r="AV32" s="39">
        <v>260524.07799999972</v>
      </c>
      <c r="AW32" s="39">
        <v>229738.2409999973</v>
      </c>
      <c r="AX32" s="39">
        <v>435880.75499999948</v>
      </c>
      <c r="AY32" s="39">
        <v>307155.82299999997</v>
      </c>
      <c r="AZ32" s="39">
        <v>417177.56400000094</v>
      </c>
      <c r="BA32" s="39">
        <v>356371.48799999873</v>
      </c>
      <c r="BB32" s="39">
        <v>481914.32600000157</v>
      </c>
      <c r="BC32" s="39">
        <v>249133.75999999966</v>
      </c>
      <c r="BD32" s="39">
        <v>449065.25700000074</v>
      </c>
      <c r="BE32" s="39">
        <v>630500.59599999897</v>
      </c>
      <c r="BF32" s="39">
        <v>751160.36500000395</v>
      </c>
      <c r="BG32" s="148">
        <v>204120.40300000052</v>
      </c>
      <c r="BH32" s="148">
        <v>431370.84600000258</v>
      </c>
      <c r="BI32" s="148">
        <v>655169.18199999933</v>
      </c>
      <c r="BJ32" s="148">
        <v>776401.9899999972</v>
      </c>
      <c r="BK32" s="148">
        <v>201963.55399999989</v>
      </c>
      <c r="BL32" s="148">
        <v>559315.38099999924</v>
      </c>
      <c r="BM32" s="132"/>
    </row>
    <row r="33" spans="1:65">
      <c r="A33" s="34" t="s">
        <v>158</v>
      </c>
      <c r="B33" s="30" t="s">
        <v>159</v>
      </c>
      <c r="C33" s="30" t="s">
        <v>160</v>
      </c>
      <c r="D33" s="31">
        <v>0</v>
      </c>
      <c r="E33" s="31">
        <v>0</v>
      </c>
      <c r="F33" s="31">
        <v>0</v>
      </c>
      <c r="G33" s="31">
        <v>0</v>
      </c>
      <c r="H33" s="31">
        <v>0</v>
      </c>
      <c r="I33" s="31">
        <v>0</v>
      </c>
      <c r="J33" s="31">
        <v>0</v>
      </c>
      <c r="K33" s="31">
        <v>0</v>
      </c>
      <c r="L33" s="31">
        <v>-2533.8579540000001</v>
      </c>
      <c r="M33" s="31">
        <v>-3090.3614749999997</v>
      </c>
      <c r="N33" s="31">
        <v>8.2329939999999624</v>
      </c>
      <c r="O33" s="31">
        <v>2911.5176079999997</v>
      </c>
      <c r="P33" s="31">
        <v>-224.29141103408099</v>
      </c>
      <c r="Q33" s="31">
        <v>-593.66699999999992</v>
      </c>
      <c r="R33" s="31">
        <v>0</v>
      </c>
      <c r="S33" s="31">
        <v>0</v>
      </c>
      <c r="T33" s="31">
        <v>-1762.4480000000001</v>
      </c>
      <c r="U33" s="31">
        <v>29710.210999999999</v>
      </c>
      <c r="V33" s="31">
        <v>-13498.839999999998</v>
      </c>
      <c r="W33" s="31">
        <v>-41959.463000000003</v>
      </c>
      <c r="X33" s="31">
        <v>0</v>
      </c>
      <c r="Y33" s="31">
        <v>0</v>
      </c>
      <c r="Z33" s="31">
        <v>0</v>
      </c>
      <c r="AA33" s="31">
        <v>0</v>
      </c>
      <c r="AB33" s="38">
        <v>0</v>
      </c>
      <c r="AC33" s="38">
        <v>0</v>
      </c>
      <c r="AD33" s="38">
        <v>0</v>
      </c>
      <c r="AE33" s="38">
        <v>0</v>
      </c>
      <c r="AF33" s="38">
        <v>0</v>
      </c>
      <c r="AG33" s="38">
        <v>0</v>
      </c>
      <c r="AI33" s="31">
        <v>0</v>
      </c>
      <c r="AJ33" s="31">
        <v>0</v>
      </c>
      <c r="AK33" s="31">
        <v>0</v>
      </c>
      <c r="AL33" s="31">
        <v>0</v>
      </c>
      <c r="AM33" s="31">
        <v>0</v>
      </c>
      <c r="AN33" s="31">
        <v>0</v>
      </c>
      <c r="AO33" s="31">
        <v>0</v>
      </c>
      <c r="AP33" s="31">
        <v>0</v>
      </c>
      <c r="AQ33" s="31">
        <v>-2533.8579540000001</v>
      </c>
      <c r="AR33" s="31">
        <v>-5624.2194289999998</v>
      </c>
      <c r="AS33" s="31">
        <v>-5615.9864349999998</v>
      </c>
      <c r="AT33" s="31">
        <v>-2704.4688270000001</v>
      </c>
      <c r="AU33" s="31">
        <v>-224.291</v>
      </c>
      <c r="AV33" s="31">
        <v>-817.95799999999997</v>
      </c>
      <c r="AW33" s="31">
        <v>24019.252</v>
      </c>
      <c r="AX33" s="31">
        <v>54496.118000000002</v>
      </c>
      <c r="AY33" s="31">
        <v>-1762.4480000000001</v>
      </c>
      <c r="AZ33" s="31">
        <v>27947.762999999999</v>
      </c>
      <c r="BA33" s="31">
        <v>14448.923000000001</v>
      </c>
      <c r="BB33" s="31">
        <v>-27510.54</v>
      </c>
      <c r="BC33" s="31">
        <v>0</v>
      </c>
      <c r="BD33" s="31">
        <v>0</v>
      </c>
      <c r="BE33" s="31">
        <v>0</v>
      </c>
      <c r="BF33" s="31">
        <v>0</v>
      </c>
      <c r="BG33" s="38">
        <v>0</v>
      </c>
      <c r="BH33" s="38">
        <v>0</v>
      </c>
      <c r="BI33" s="38">
        <v>0</v>
      </c>
      <c r="BJ33" s="38">
        <v>0</v>
      </c>
      <c r="BK33" s="38">
        <v>0</v>
      </c>
      <c r="BL33" s="38">
        <v>0</v>
      </c>
      <c r="BM33" s="132"/>
    </row>
    <row r="34" spans="1:65">
      <c r="A34" s="74" t="s">
        <v>161</v>
      </c>
      <c r="B34" s="73" t="s">
        <v>69</v>
      </c>
      <c r="C34" s="73" t="s">
        <v>70</v>
      </c>
      <c r="D34" s="77">
        <v>118308.36589699792</v>
      </c>
      <c r="E34" s="77">
        <v>55462.749540477904</v>
      </c>
      <c r="F34" s="77">
        <v>126238.37786447493</v>
      </c>
      <c r="G34" s="77">
        <v>90318.092018710391</v>
      </c>
      <c r="H34" s="77">
        <v>106697.96279882634</v>
      </c>
      <c r="I34" s="77">
        <v>185822.25362837099</v>
      </c>
      <c r="J34" s="77">
        <v>9487.1526163895614</v>
      </c>
      <c r="K34" s="77">
        <v>-90576.571714536694</v>
      </c>
      <c r="L34" s="77">
        <v>-10551.756860833917</v>
      </c>
      <c r="M34" s="77">
        <v>9801.6623438794377</v>
      </c>
      <c r="N34" s="77">
        <v>4760.7341866188526</v>
      </c>
      <c r="O34" s="77">
        <v>78506.664521507701</v>
      </c>
      <c r="P34" s="77">
        <v>104376.05970281745</v>
      </c>
      <c r="Q34" s="77">
        <v>160475.73500000002</v>
      </c>
      <c r="R34" s="77">
        <v>-23012.024033866066</v>
      </c>
      <c r="S34" s="77">
        <v>250124.22665578005</v>
      </c>
      <c r="T34" s="77">
        <v>305393.37599999999</v>
      </c>
      <c r="U34" s="77">
        <v>139731.95000000001</v>
      </c>
      <c r="V34" s="77">
        <v>-74304.914999999979</v>
      </c>
      <c r="W34" s="77">
        <v>83583.375999999989</v>
      </c>
      <c r="X34" s="77">
        <v>249133.76</v>
      </c>
      <c r="Y34" s="77">
        <v>199931.49599999998</v>
      </c>
      <c r="Z34" s="77">
        <v>181435.34000000003</v>
      </c>
      <c r="AA34" s="77">
        <v>120659.76899999997</v>
      </c>
      <c r="AB34" s="77">
        <v>204120.40299999999</v>
      </c>
      <c r="AC34" s="77">
        <v>227250.44300000003</v>
      </c>
      <c r="AD34" s="77">
        <v>223798.33499999996</v>
      </c>
      <c r="AE34" s="77">
        <v>121232.80799999996</v>
      </c>
      <c r="AF34" s="77">
        <v>201963.554</v>
      </c>
      <c r="AG34" s="77">
        <v>357351.826</v>
      </c>
      <c r="AH34" s="35"/>
      <c r="AI34" s="77">
        <v>118308.36589699792</v>
      </c>
      <c r="AJ34" s="77">
        <v>173771.11543747582</v>
      </c>
      <c r="AK34" s="77">
        <v>300009.49330195074</v>
      </c>
      <c r="AL34" s="77">
        <v>390327.58532066114</v>
      </c>
      <c r="AM34" s="77">
        <v>106697.96279882634</v>
      </c>
      <c r="AN34" s="77">
        <v>292520.21642719733</v>
      </c>
      <c r="AO34" s="77">
        <v>302007.36904358689</v>
      </c>
      <c r="AP34" s="77">
        <v>211430.7973290502</v>
      </c>
      <c r="AQ34" s="77">
        <v>-10551.756860833917</v>
      </c>
      <c r="AR34" s="77">
        <v>-750.09451695447933</v>
      </c>
      <c r="AS34" s="77">
        <v>4011.0219126623842</v>
      </c>
      <c r="AT34" s="77">
        <v>82517.686434170086</v>
      </c>
      <c r="AU34" s="77">
        <v>99230.385999999999</v>
      </c>
      <c r="AV34" s="77">
        <v>259706.12100000001</v>
      </c>
      <c r="AW34" s="77">
        <v>253757.49100000001</v>
      </c>
      <c r="AX34" s="77">
        <v>490376.87199999997</v>
      </c>
      <c r="AY34" s="77">
        <v>305393.37599999999</v>
      </c>
      <c r="AZ34" s="77">
        <v>445125.326</v>
      </c>
      <c r="BA34" s="77">
        <v>370820.41100000002</v>
      </c>
      <c r="BB34" s="77">
        <v>454403.78700000001</v>
      </c>
      <c r="BC34" s="77">
        <v>249133.76</v>
      </c>
      <c r="BD34" s="77">
        <v>449065.25599999999</v>
      </c>
      <c r="BE34" s="77">
        <v>630500.59600000002</v>
      </c>
      <c r="BF34" s="77">
        <v>751160.36499999999</v>
      </c>
      <c r="BG34" s="77">
        <v>204120.40299999999</v>
      </c>
      <c r="BH34" s="77">
        <v>431370.84600000002</v>
      </c>
      <c r="BI34" s="77">
        <v>655169.18099999998</v>
      </c>
      <c r="BJ34" s="77">
        <v>776401.98899999994</v>
      </c>
      <c r="BK34" s="77">
        <v>201963.554</v>
      </c>
      <c r="BL34" s="77">
        <v>559315.38</v>
      </c>
      <c r="BM34" s="132"/>
    </row>
    <row r="35" spans="1:65">
      <c r="B35" s="30" t="s">
        <v>71</v>
      </c>
      <c r="C35" s="30" t="s">
        <v>72</v>
      </c>
      <c r="D35" s="31">
        <v>118108.35445294742</v>
      </c>
      <c r="E35" s="31">
        <v>55517.565438666701</v>
      </c>
      <c r="F35" s="31">
        <v>126742.53769943793</v>
      </c>
      <c r="G35" s="31">
        <v>90202.134825070389</v>
      </c>
      <c r="H35" s="31">
        <v>106726.75789059524</v>
      </c>
      <c r="I35" s="31">
        <v>185014.02550059767</v>
      </c>
      <c r="J35" s="31">
        <v>9884.7503932390828</v>
      </c>
      <c r="K35" s="31">
        <v>-90324.79440154077</v>
      </c>
      <c r="L35" s="31">
        <v>-10481.142329068862</v>
      </c>
      <c r="M35" s="31">
        <v>9543.1511837610906</v>
      </c>
      <c r="N35" s="31">
        <v>4735.6351475843348</v>
      </c>
      <c r="O35" s="31">
        <v>78345.173337803673</v>
      </c>
      <c r="P35" s="31">
        <v>104204.8139818139</v>
      </c>
      <c r="Q35" s="31">
        <v>160281.74500000002</v>
      </c>
      <c r="R35" s="31">
        <v>-23133.44700597832</v>
      </c>
      <c r="S35" s="31">
        <v>249839.74269925815</v>
      </c>
      <c r="T35" s="31">
        <v>305314.34100000001</v>
      </c>
      <c r="U35" s="31">
        <v>139419.42800000001</v>
      </c>
      <c r="V35" s="31">
        <v>-74643.796000000031</v>
      </c>
      <c r="W35" s="31">
        <v>84310.953000000038</v>
      </c>
      <c r="X35" s="31">
        <v>249132.024</v>
      </c>
      <c r="Y35" s="31">
        <v>199931.193</v>
      </c>
      <c r="Z35" s="31">
        <v>181434.98800000007</v>
      </c>
      <c r="AA35" s="31">
        <v>120659.81199999992</v>
      </c>
      <c r="AB35" s="38">
        <v>204118.611</v>
      </c>
      <c r="AC35" s="38">
        <v>227249.16900000002</v>
      </c>
      <c r="AD35" s="38">
        <v>223796.576</v>
      </c>
      <c r="AE35" s="38">
        <v>121231.74099999992</v>
      </c>
      <c r="AF35" s="38">
        <v>201962.399</v>
      </c>
      <c r="AG35" s="38">
        <v>357350.25</v>
      </c>
      <c r="AI35" s="31">
        <v>118108.35445294742</v>
      </c>
      <c r="AJ35" s="31">
        <v>173625.91989161412</v>
      </c>
      <c r="AK35" s="31">
        <v>300368.45759105205</v>
      </c>
      <c r="AL35" s="31">
        <v>390570.59241612244</v>
      </c>
      <c r="AM35" s="31">
        <v>106726.75789059524</v>
      </c>
      <c r="AN35" s="31">
        <v>291740.7833911929</v>
      </c>
      <c r="AO35" s="31">
        <v>301625.53378443199</v>
      </c>
      <c r="AP35" s="31">
        <v>211300.73938289122</v>
      </c>
      <c r="AQ35" s="31">
        <v>-10481.142329068862</v>
      </c>
      <c r="AR35" s="31">
        <v>-937.99114530777081</v>
      </c>
      <c r="AS35" s="31">
        <v>3797.6440027753401</v>
      </c>
      <c r="AT35" s="31">
        <v>82142.817340579015</v>
      </c>
      <c r="AU35" s="31">
        <v>99059.16</v>
      </c>
      <c r="AV35" s="31">
        <v>259340.90500000003</v>
      </c>
      <c r="AW35" s="31">
        <v>253270.85200000001</v>
      </c>
      <c r="AX35" s="31">
        <v>489605.74899999995</v>
      </c>
      <c r="AY35" s="31">
        <v>305314.34100000001</v>
      </c>
      <c r="AZ35" s="31">
        <v>444733.76900000003</v>
      </c>
      <c r="BA35" s="31">
        <v>370089.973</v>
      </c>
      <c r="BB35" s="31">
        <v>454400.92600000004</v>
      </c>
      <c r="BC35" s="31">
        <v>249132.024</v>
      </c>
      <c r="BD35" s="31">
        <v>449063.217</v>
      </c>
      <c r="BE35" s="31">
        <v>630498.20500000007</v>
      </c>
      <c r="BF35" s="31">
        <v>751158.01699999999</v>
      </c>
      <c r="BG35" s="38">
        <v>204118.611</v>
      </c>
      <c r="BH35" s="38">
        <v>431367.78</v>
      </c>
      <c r="BI35" s="38">
        <v>655164.35600000003</v>
      </c>
      <c r="BJ35" s="38">
        <v>776396.09699999995</v>
      </c>
      <c r="BK35" s="38">
        <v>201962.399</v>
      </c>
      <c r="BL35" s="38">
        <v>559312.64899999998</v>
      </c>
      <c r="BM35" s="132"/>
    </row>
    <row r="36" spans="1:65">
      <c r="A36" s="34" t="s">
        <v>162</v>
      </c>
      <c r="B36" s="30" t="s">
        <v>73</v>
      </c>
      <c r="C36" s="30" t="s">
        <v>74</v>
      </c>
      <c r="D36" s="31">
        <v>200.01144213314291</v>
      </c>
      <c r="E36" s="31">
        <v>-54.815896381513056</v>
      </c>
      <c r="F36" s="31">
        <v>-504.15983468525019</v>
      </c>
      <c r="G36" s="31">
        <v>115.9571931545284</v>
      </c>
      <c r="H36" s="31">
        <v>-28.79509187873191</v>
      </c>
      <c r="I36" s="31">
        <v>808.22812795530103</v>
      </c>
      <c r="J36" s="31">
        <v>-397.597776601249</v>
      </c>
      <c r="K36" s="31">
        <v>-252.07731285424268</v>
      </c>
      <c r="L36" s="31">
        <v>-70.51453144677258</v>
      </c>
      <c r="M36" s="31">
        <v>258.51115929929841</v>
      </c>
      <c r="N36" s="31">
        <v>25.099039034518</v>
      </c>
      <c r="O36" s="31">
        <v>161.49118370402701</v>
      </c>
      <c r="P36" s="31">
        <v>171.22572115116122</v>
      </c>
      <c r="Q36" s="31">
        <v>193.99</v>
      </c>
      <c r="R36" s="31">
        <v>121.42297211221904</v>
      </c>
      <c r="S36" s="31">
        <v>284.48395652188896</v>
      </c>
      <c r="T36" s="31">
        <v>79.034999999999997</v>
      </c>
      <c r="U36" s="31">
        <v>312.52200000000005</v>
      </c>
      <c r="V36" s="31">
        <v>338.88099999999997</v>
      </c>
      <c r="W36" s="31">
        <v>-727.577</v>
      </c>
      <c r="X36" s="31">
        <v>1.736</v>
      </c>
      <c r="Y36" s="31">
        <v>0.30300000000000016</v>
      </c>
      <c r="Z36" s="31">
        <v>0.35199999999999987</v>
      </c>
      <c r="AA36" s="31">
        <v>-4.3000000000000149E-2</v>
      </c>
      <c r="AB36" s="38">
        <v>1.792</v>
      </c>
      <c r="AC36" s="38">
        <v>1.2739999999999998</v>
      </c>
      <c r="AD36" s="38">
        <v>1.7590000000000003</v>
      </c>
      <c r="AE36" s="38">
        <v>1.0670000000000002</v>
      </c>
      <c r="AF36" s="38">
        <v>1.155</v>
      </c>
      <c r="AG36" s="38">
        <v>1.5759999999999998</v>
      </c>
      <c r="AI36" s="31">
        <v>200.01144213314291</v>
      </c>
      <c r="AJ36" s="31">
        <v>145.19554575162985</v>
      </c>
      <c r="AK36" s="31">
        <v>-358.96428893362031</v>
      </c>
      <c r="AL36" s="31">
        <v>-243.00709577909191</v>
      </c>
      <c r="AM36" s="31">
        <v>-28.79509187873191</v>
      </c>
      <c r="AN36" s="31">
        <v>779.43303607656912</v>
      </c>
      <c r="AO36" s="31">
        <v>381.83525947532013</v>
      </c>
      <c r="AP36" s="31">
        <v>129.75794662107745</v>
      </c>
      <c r="AQ36" s="31">
        <v>-70.51453144677258</v>
      </c>
      <c r="AR36" s="31">
        <v>187.99662785252585</v>
      </c>
      <c r="AS36" s="31">
        <v>213.37790988704401</v>
      </c>
      <c r="AT36" s="31">
        <v>374.86909359107102</v>
      </c>
      <c r="AU36" s="31">
        <v>171.226</v>
      </c>
      <c r="AV36" s="31">
        <v>365.21600000000001</v>
      </c>
      <c r="AW36" s="31">
        <v>486.63900000000001</v>
      </c>
      <c r="AX36" s="31">
        <v>771.12300000000005</v>
      </c>
      <c r="AY36" s="31">
        <v>79.034999999999997</v>
      </c>
      <c r="AZ36" s="31">
        <v>391.55700000000002</v>
      </c>
      <c r="BA36" s="31">
        <v>730.43799999999999</v>
      </c>
      <c r="BB36" s="31">
        <v>2.8610000000000002</v>
      </c>
      <c r="BC36" s="31">
        <v>1.736</v>
      </c>
      <c r="BD36" s="31">
        <v>2.0390000000000001</v>
      </c>
      <c r="BE36" s="31">
        <v>2.391</v>
      </c>
      <c r="BF36" s="31">
        <v>2.3479999999999999</v>
      </c>
      <c r="BG36" s="38">
        <v>1.792</v>
      </c>
      <c r="BH36" s="38">
        <v>3.0659999999999998</v>
      </c>
      <c r="BI36" s="38">
        <v>4.8250000000000002</v>
      </c>
      <c r="BJ36" s="38">
        <v>5.8920000000000003</v>
      </c>
      <c r="BK36" s="38">
        <v>1.155</v>
      </c>
      <c r="BL36" s="38">
        <v>2.7309999999999999</v>
      </c>
      <c r="BM36" s="132"/>
    </row>
    <row r="37" spans="1:65">
      <c r="B37" s="36"/>
      <c r="C37" s="36"/>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row>
    <row r="38" spans="1:65">
      <c r="B38" s="36"/>
      <c r="C38" s="36"/>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row>
    <row r="39" spans="1:65">
      <c r="B39" s="96" t="s">
        <v>174</v>
      </c>
      <c r="C39" s="96"/>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c r="BG39" s="96"/>
      <c r="BH39" s="96"/>
      <c r="BI39" s="96"/>
      <c r="BJ39" s="96"/>
      <c r="BK39" s="96"/>
      <c r="BL39" s="96"/>
    </row>
    <row r="40" spans="1:65">
      <c r="B40" s="122" t="s">
        <v>0</v>
      </c>
      <c r="C40" s="122" t="s">
        <v>0</v>
      </c>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row>
    <row r="41" spans="1:65">
      <c r="B41" s="128" t="s">
        <v>1</v>
      </c>
      <c r="C41" s="124" t="s">
        <v>2</v>
      </c>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row>
    <row r="42" spans="1:65" ht="14.45" customHeight="1">
      <c r="B42" s="126" t="s">
        <v>122</v>
      </c>
      <c r="C42" s="126" t="s">
        <v>123</v>
      </c>
      <c r="D42" s="159" t="s">
        <v>5</v>
      </c>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15"/>
      <c r="AD42" s="115"/>
      <c r="AE42" s="115"/>
      <c r="AF42" s="115"/>
      <c r="AG42" s="115"/>
      <c r="AI42" s="159" t="s">
        <v>124</v>
      </c>
      <c r="AJ42" s="159"/>
      <c r="AK42" s="159"/>
      <c r="AL42" s="159"/>
      <c r="AM42" s="159"/>
      <c r="AN42" s="159"/>
      <c r="AO42" s="159"/>
      <c r="AP42" s="159"/>
      <c r="AQ42" s="159"/>
      <c r="AR42" s="159"/>
      <c r="AS42" s="159"/>
      <c r="AT42" s="159"/>
      <c r="AU42" s="159"/>
      <c r="AV42" s="159"/>
      <c r="AW42" s="159"/>
      <c r="AX42" s="159"/>
      <c r="AY42" s="159"/>
      <c r="AZ42" s="159"/>
      <c r="BA42" s="159"/>
      <c r="BB42" s="159"/>
      <c r="BC42" s="159"/>
      <c r="BD42" s="159"/>
      <c r="BE42" s="159"/>
      <c r="BF42" s="159"/>
      <c r="BG42" s="159"/>
      <c r="BH42" s="115"/>
      <c r="BI42" s="115"/>
      <c r="BJ42" s="115"/>
      <c r="BK42" s="115"/>
      <c r="BL42" s="115"/>
    </row>
    <row r="43" spans="1:65">
      <c r="C43" s="29"/>
      <c r="D43" s="76" t="s">
        <v>7</v>
      </c>
      <c r="E43" s="76" t="s">
        <v>8</v>
      </c>
      <c r="F43" s="76" t="s">
        <v>9</v>
      </c>
      <c r="G43" s="76" t="s">
        <v>10</v>
      </c>
      <c r="H43" s="76" t="s">
        <v>11</v>
      </c>
      <c r="I43" s="76" t="s">
        <v>12</v>
      </c>
      <c r="J43" s="76" t="s">
        <v>13</v>
      </c>
      <c r="K43" s="76" t="s">
        <v>14</v>
      </c>
      <c r="L43" s="76" t="s">
        <v>15</v>
      </c>
      <c r="M43" s="76" t="s">
        <v>16</v>
      </c>
      <c r="N43" s="76" t="s">
        <v>17</v>
      </c>
      <c r="O43" s="76" t="s">
        <v>18</v>
      </c>
      <c r="P43" s="76" t="s">
        <v>19</v>
      </c>
      <c r="Q43" s="76" t="s">
        <v>125</v>
      </c>
      <c r="R43" s="76" t="s">
        <v>126</v>
      </c>
      <c r="S43" s="76" t="s">
        <v>127</v>
      </c>
      <c r="T43" s="76" t="s">
        <v>128</v>
      </c>
      <c r="U43" s="76" t="s">
        <v>129</v>
      </c>
      <c r="V43" s="76" t="s">
        <v>130</v>
      </c>
      <c r="W43" s="76" t="s">
        <v>131</v>
      </c>
      <c r="X43" s="76" t="s">
        <v>132</v>
      </c>
      <c r="Y43" s="76" t="s">
        <v>133</v>
      </c>
      <c r="Z43" s="76" t="s">
        <v>166</v>
      </c>
      <c r="AA43" s="76" t="s">
        <v>167</v>
      </c>
      <c r="AB43" s="76" t="s">
        <v>168</v>
      </c>
      <c r="AC43" s="76" t="s">
        <v>169</v>
      </c>
      <c r="AD43" s="76" t="s">
        <v>170</v>
      </c>
      <c r="AE43" s="76" t="s">
        <v>171</v>
      </c>
      <c r="AF43" s="76" t="s">
        <v>172</v>
      </c>
      <c r="AG43" s="76" t="s">
        <v>173</v>
      </c>
      <c r="AI43" s="76">
        <v>43555</v>
      </c>
      <c r="AJ43" s="76">
        <v>43646</v>
      </c>
      <c r="AK43" s="76">
        <v>43738</v>
      </c>
      <c r="AL43" s="76">
        <v>43830</v>
      </c>
      <c r="AM43" s="76">
        <v>43921</v>
      </c>
      <c r="AN43" s="76">
        <v>44012</v>
      </c>
      <c r="AO43" s="76">
        <v>44104</v>
      </c>
      <c r="AP43" s="76">
        <v>44196</v>
      </c>
      <c r="AQ43" s="76">
        <v>44286</v>
      </c>
      <c r="AR43" s="76">
        <v>44377</v>
      </c>
      <c r="AS43" s="76">
        <v>44469</v>
      </c>
      <c r="AT43" s="76">
        <v>44561</v>
      </c>
      <c r="AU43" s="76">
        <v>44651</v>
      </c>
      <c r="AV43" s="76">
        <v>44742</v>
      </c>
      <c r="AW43" s="76">
        <v>44834</v>
      </c>
      <c r="AX43" s="76">
        <v>44926</v>
      </c>
      <c r="AY43" s="76">
        <v>45016</v>
      </c>
      <c r="AZ43" s="76">
        <v>45107</v>
      </c>
      <c r="BA43" s="76">
        <v>45199</v>
      </c>
      <c r="BB43" s="76">
        <v>45291</v>
      </c>
      <c r="BC43" s="76">
        <v>45382</v>
      </c>
      <c r="BD43" s="76">
        <v>45473</v>
      </c>
      <c r="BE43" s="76">
        <v>45565</v>
      </c>
      <c r="BF43" s="76">
        <v>45657</v>
      </c>
      <c r="BG43" s="76">
        <v>45747</v>
      </c>
      <c r="BH43" s="76">
        <v>45838</v>
      </c>
      <c r="BI43" s="76">
        <v>45930</v>
      </c>
      <c r="BJ43" s="76">
        <v>46022</v>
      </c>
      <c r="BK43" s="76">
        <v>46112</v>
      </c>
      <c r="BL43" s="76">
        <v>46203</v>
      </c>
    </row>
    <row r="44" spans="1:65">
      <c r="A44" s="34" t="s">
        <v>134</v>
      </c>
      <c r="B44" s="30" t="s">
        <v>20</v>
      </c>
      <c r="C44" s="30" t="s">
        <v>21</v>
      </c>
      <c r="D44" s="43">
        <v>1756316.3341466472</v>
      </c>
      <c r="E44" s="43">
        <v>1964088.9397021118</v>
      </c>
      <c r="F44" s="43">
        <v>1930040.6666085171</v>
      </c>
      <c r="G44" s="43">
        <v>2436061.2184182629</v>
      </c>
      <c r="H44" s="43">
        <v>1864213.9321687003</v>
      </c>
      <c r="I44" s="43">
        <v>2135405.0029522646</v>
      </c>
      <c r="J44" s="43">
        <v>2145537.7712073899</v>
      </c>
      <c r="K44" s="43">
        <v>2495679.0339960884</v>
      </c>
      <c r="L44" s="43">
        <v>1877163.4295522296</v>
      </c>
      <c r="M44" s="43">
        <v>2145981.7519630953</v>
      </c>
      <c r="N44" s="43">
        <v>2306050.4724599505</v>
      </c>
      <c r="O44" s="43">
        <v>3214906.9031209899</v>
      </c>
      <c r="P44" s="43">
        <v>2162778.5849271021</v>
      </c>
      <c r="Q44" s="43">
        <v>2998608.523</v>
      </c>
      <c r="R44" s="43">
        <v>3019536.1439684602</v>
      </c>
      <c r="S44" s="43">
        <v>3967153.1052430701</v>
      </c>
      <c r="T44" s="43">
        <v>2431378.577</v>
      </c>
      <c r="U44" s="43">
        <v>2882227.0009999997</v>
      </c>
      <c r="V44" s="43">
        <v>2711816.318</v>
      </c>
      <c r="W44" s="43">
        <v>3230515.8340000007</v>
      </c>
      <c r="X44" s="43">
        <v>2339962.193</v>
      </c>
      <c r="Y44" s="43">
        <v>2734317.0080000004</v>
      </c>
      <c r="Z44" s="43">
        <v>2482717.483</v>
      </c>
      <c r="AA44" s="43">
        <v>3316900.0529999994</v>
      </c>
      <c r="AB44" s="43">
        <v>2350175.361</v>
      </c>
      <c r="AC44" s="43">
        <v>2533922.9109999998</v>
      </c>
      <c r="AD44" s="43">
        <v>2546005.0940000005</v>
      </c>
      <c r="AE44" s="43">
        <v>2856198.3890000004</v>
      </c>
      <c r="AF44" s="43">
        <v>2298075.9640000002</v>
      </c>
      <c r="AG44" s="43">
        <v>2486039.5150000001</v>
      </c>
      <c r="AI44" s="43">
        <v>1756316.3341466472</v>
      </c>
      <c r="AJ44" s="43">
        <v>3720405.273848759</v>
      </c>
      <c r="AK44" s="43">
        <v>5650445.9404572761</v>
      </c>
      <c r="AL44" s="43">
        <v>8086507.158875539</v>
      </c>
      <c r="AM44" s="43">
        <v>1864213.9321687003</v>
      </c>
      <c r="AN44" s="43">
        <v>3999618.9351209649</v>
      </c>
      <c r="AO44" s="43">
        <v>6145156.7063283548</v>
      </c>
      <c r="AP44" s="43">
        <v>8640835.7403244432</v>
      </c>
      <c r="AQ44" s="43">
        <v>1877163.4295522296</v>
      </c>
      <c r="AR44" s="43">
        <v>4013454.1770013245</v>
      </c>
      <c r="AS44" s="43">
        <v>6319504.6494612703</v>
      </c>
      <c r="AT44" s="43">
        <v>9534411.5525822602</v>
      </c>
      <c r="AU44" s="43">
        <v>2162778.585</v>
      </c>
      <c r="AV44" s="43">
        <v>5161387.108</v>
      </c>
      <c r="AW44" s="43">
        <v>7023382.5980000002</v>
      </c>
      <c r="AX44" s="43">
        <v>10504945.365</v>
      </c>
      <c r="AY44" s="43">
        <v>2431378.577</v>
      </c>
      <c r="AZ44" s="43">
        <v>5313605.5779999997</v>
      </c>
      <c r="BA44" s="43">
        <v>8025421.8959999997</v>
      </c>
      <c r="BB44" s="43">
        <v>11255937.73</v>
      </c>
      <c r="BC44" s="43">
        <v>2339962.193</v>
      </c>
      <c r="BD44" s="43">
        <v>5074279.2010000004</v>
      </c>
      <c r="BE44" s="43">
        <v>7556996.6840000004</v>
      </c>
      <c r="BF44" s="43">
        <v>10873896.737</v>
      </c>
      <c r="BG44" s="43">
        <v>2350175.361</v>
      </c>
      <c r="BH44" s="43">
        <v>4884098.2719999999</v>
      </c>
      <c r="BI44" s="43">
        <v>7430103.3660000004</v>
      </c>
      <c r="BJ44" s="43">
        <v>10286301.755000001</v>
      </c>
      <c r="BK44" s="43">
        <v>2298075.9640000002</v>
      </c>
      <c r="BL44" s="43">
        <v>4784115.4790000003</v>
      </c>
      <c r="BM44" s="40"/>
    </row>
    <row r="45" spans="1:65">
      <c r="A45" s="34" t="s">
        <v>135</v>
      </c>
      <c r="B45" s="30" t="s">
        <v>22</v>
      </c>
      <c r="C45" s="30" t="s">
        <v>23</v>
      </c>
      <c r="D45" s="43">
        <v>-482338.29298612493</v>
      </c>
      <c r="E45" s="43">
        <v>-510910.88289480779</v>
      </c>
      <c r="F45" s="43">
        <v>-600463.49748119572</v>
      </c>
      <c r="G45" s="43">
        <v>-860153.12333960831</v>
      </c>
      <c r="H45" s="43">
        <v>-541356.4956445127</v>
      </c>
      <c r="I45" s="43">
        <v>-824499.15960736864</v>
      </c>
      <c r="J45" s="43">
        <v>-900643.23820874863</v>
      </c>
      <c r="K45" s="43">
        <v>-853394.60933978064</v>
      </c>
      <c r="L45" s="43">
        <v>-622856.05005239521</v>
      </c>
      <c r="M45" s="43">
        <v>-848122.32031268242</v>
      </c>
      <c r="N45" s="43">
        <v>-850011.76339261001</v>
      </c>
      <c r="O45" s="43">
        <v>-1359466.6308517801</v>
      </c>
      <c r="P45" s="43">
        <v>-596977.01602995233</v>
      </c>
      <c r="Q45" s="43">
        <v>-1020369.64</v>
      </c>
      <c r="R45" s="43">
        <v>-1071478.0982916302</v>
      </c>
      <c r="S45" s="43">
        <v>-1380693.2709510699</v>
      </c>
      <c r="T45" s="43">
        <v>-774009.98</v>
      </c>
      <c r="U45" s="43">
        <v>-1321660.4639999999</v>
      </c>
      <c r="V45" s="43">
        <v>-1265361.2520000001</v>
      </c>
      <c r="W45" s="43">
        <v>-1327639.4909999999</v>
      </c>
      <c r="X45" s="43">
        <v>-692400.902</v>
      </c>
      <c r="Y45" s="43">
        <v>-1128274.6769999999</v>
      </c>
      <c r="Z45" s="43">
        <v>-988811.87100000028</v>
      </c>
      <c r="AA45" s="43">
        <v>-1362992.787</v>
      </c>
      <c r="AB45" s="43">
        <v>-892878.21400000004</v>
      </c>
      <c r="AC45" s="43">
        <v>-1247538.1659999997</v>
      </c>
      <c r="AD45" s="43">
        <v>-1137933.2340000002</v>
      </c>
      <c r="AE45" s="43">
        <v>-1267674.4129999997</v>
      </c>
      <c r="AF45" s="43">
        <v>-881727.43700000003</v>
      </c>
      <c r="AG45" s="43">
        <v>-988165.5909999999</v>
      </c>
      <c r="AI45" s="45">
        <v>-482338.29298612493</v>
      </c>
      <c r="AJ45" s="45">
        <v>-993249.17588093271</v>
      </c>
      <c r="AK45" s="45">
        <v>-1593712.6733621284</v>
      </c>
      <c r="AL45" s="45">
        <v>-2453865.7967017367</v>
      </c>
      <c r="AM45" s="45">
        <v>-541356.4956445127</v>
      </c>
      <c r="AN45" s="45">
        <v>-1365855.6552518813</v>
      </c>
      <c r="AO45" s="45">
        <v>-2266498.89346063</v>
      </c>
      <c r="AP45" s="45">
        <v>-3119893.5028004106</v>
      </c>
      <c r="AQ45" s="45">
        <v>-622856.05005239521</v>
      </c>
      <c r="AR45" s="45">
        <v>-1465472.5561010775</v>
      </c>
      <c r="AS45" s="45">
        <v>-2315484.31949369</v>
      </c>
      <c r="AT45" s="45">
        <v>-3674950.9503454701</v>
      </c>
      <c r="AU45" s="45">
        <v>-596977.01599999995</v>
      </c>
      <c r="AV45" s="45">
        <v>-1617346.656</v>
      </c>
      <c r="AW45" s="45">
        <v>-2528793.3390000002</v>
      </c>
      <c r="AX45" s="45">
        <v>-3809189.8369999998</v>
      </c>
      <c r="AY45" s="45">
        <v>-774009.98</v>
      </c>
      <c r="AZ45" s="45">
        <v>-2095670.4439999999</v>
      </c>
      <c r="BA45" s="45">
        <v>-3361031.696</v>
      </c>
      <c r="BB45" s="31">
        <v>-4688671.1869999999</v>
      </c>
      <c r="BC45" s="31">
        <v>-692400.902</v>
      </c>
      <c r="BD45" s="31">
        <v>-1820675.5789999999</v>
      </c>
      <c r="BE45" s="31">
        <v>-2809487.45</v>
      </c>
      <c r="BF45" s="31">
        <v>-4172480.2370000002</v>
      </c>
      <c r="BG45" s="38">
        <v>-892878.21400000004</v>
      </c>
      <c r="BH45" s="38">
        <v>-2140416.38</v>
      </c>
      <c r="BI45" s="38">
        <v>-3278349.6140000001</v>
      </c>
      <c r="BJ45" s="38">
        <v>-4546024.0269999998</v>
      </c>
      <c r="BK45" s="38">
        <v>-881727.43700000003</v>
      </c>
      <c r="BL45" s="38">
        <v>-1869893.0279999999</v>
      </c>
      <c r="BM45" s="40"/>
    </row>
    <row r="46" spans="1:65" s="35" customFormat="1">
      <c r="A46" s="74" t="s">
        <v>136</v>
      </c>
      <c r="B46" s="73" t="s">
        <v>24</v>
      </c>
      <c r="C46" s="73" t="s">
        <v>25</v>
      </c>
      <c r="D46" s="79">
        <v>1273978.0411605223</v>
      </c>
      <c r="E46" s="79">
        <v>1453178.056807304</v>
      </c>
      <c r="F46" s="79">
        <v>1329577.1691273213</v>
      </c>
      <c r="G46" s="79">
        <v>1575908.0950786546</v>
      </c>
      <c r="H46" s="79">
        <v>1322857.4365241872</v>
      </c>
      <c r="I46" s="79">
        <v>1310905.8433448961</v>
      </c>
      <c r="J46" s="79">
        <v>1244894.5329986415</v>
      </c>
      <c r="K46" s="79">
        <v>1642284.4246563078</v>
      </c>
      <c r="L46" s="79">
        <v>1254307.3794998345</v>
      </c>
      <c r="M46" s="79">
        <v>1297859.4316504127</v>
      </c>
      <c r="N46" s="79">
        <v>1456038.7090673298</v>
      </c>
      <c r="O46" s="79">
        <v>1855440.2722692098</v>
      </c>
      <c r="P46" s="79">
        <v>1565801.5688971498</v>
      </c>
      <c r="Q46" s="79">
        <v>1978238.8829999999</v>
      </c>
      <c r="R46" s="79">
        <v>1948058.0456768298</v>
      </c>
      <c r="S46" s="79">
        <v>2586459.8342920206</v>
      </c>
      <c r="T46" s="79">
        <v>1657368.5970000001</v>
      </c>
      <c r="U46" s="79">
        <v>1560566.5369999995</v>
      </c>
      <c r="V46" s="79">
        <v>1446455.0659999996</v>
      </c>
      <c r="W46" s="79">
        <v>1902876.3430000013</v>
      </c>
      <c r="X46" s="79">
        <v>1647561.291</v>
      </c>
      <c r="Y46" s="79">
        <v>1606042.3310000005</v>
      </c>
      <c r="Z46" s="79">
        <v>1493905.6119999997</v>
      </c>
      <c r="AA46" s="79">
        <v>1953907.2659999998</v>
      </c>
      <c r="AB46" s="79">
        <v>1457297.1469999999</v>
      </c>
      <c r="AC46" s="79">
        <v>1286384.7450000001</v>
      </c>
      <c r="AD46" s="79">
        <v>1408071.8600000003</v>
      </c>
      <c r="AE46" s="79">
        <v>1588523.9760000007</v>
      </c>
      <c r="AF46" s="79">
        <v>1416348.5270000002</v>
      </c>
      <c r="AG46" s="79">
        <v>1497873.9240000001</v>
      </c>
      <c r="AI46" s="80">
        <v>1273978.0411605223</v>
      </c>
      <c r="AJ46" s="80">
        <v>2727156.0979678263</v>
      </c>
      <c r="AK46" s="80">
        <v>4056733.2670951476</v>
      </c>
      <c r="AL46" s="80">
        <v>5632641.3621738022</v>
      </c>
      <c r="AM46" s="80">
        <v>1322857.4365241872</v>
      </c>
      <c r="AN46" s="80">
        <v>2633763.2798690833</v>
      </c>
      <c r="AO46" s="80">
        <v>3878657.8128677248</v>
      </c>
      <c r="AP46" s="80">
        <v>5520942.2375240326</v>
      </c>
      <c r="AQ46" s="80">
        <v>1254307.3794998345</v>
      </c>
      <c r="AR46" s="80">
        <v>2547981.6209002472</v>
      </c>
      <c r="AS46" s="80">
        <v>4004020.3299675798</v>
      </c>
      <c r="AT46" s="80">
        <v>5859460.6022367897</v>
      </c>
      <c r="AU46" s="80">
        <v>1565801.5690000001</v>
      </c>
      <c r="AV46" s="80">
        <v>3544040.452</v>
      </c>
      <c r="AW46" s="80">
        <v>4494589.2589999996</v>
      </c>
      <c r="AX46" s="80">
        <v>6695755.5280000009</v>
      </c>
      <c r="AY46" s="80">
        <v>1657368.5970000001</v>
      </c>
      <c r="AZ46" s="80">
        <v>3217935.1339999996</v>
      </c>
      <c r="BA46" s="80">
        <v>4664390.1999999993</v>
      </c>
      <c r="BB46" s="77">
        <v>6567266.5430000005</v>
      </c>
      <c r="BC46" s="77">
        <v>1647561.291</v>
      </c>
      <c r="BD46" s="77">
        <v>3253603.6220000004</v>
      </c>
      <c r="BE46" s="77">
        <v>4747509.2340000002</v>
      </c>
      <c r="BF46" s="77">
        <v>6701416.5</v>
      </c>
      <c r="BG46" s="77">
        <v>1457297.1469999999</v>
      </c>
      <c r="BH46" s="77">
        <v>2743681.892</v>
      </c>
      <c r="BI46" s="77">
        <v>4151753.7520000003</v>
      </c>
      <c r="BJ46" s="77">
        <v>5740277.7280000011</v>
      </c>
      <c r="BK46" s="77">
        <v>1416348.5270000002</v>
      </c>
      <c r="BL46" s="77">
        <v>2914222.4510000004</v>
      </c>
      <c r="BM46" s="40"/>
    </row>
    <row r="47" spans="1:65">
      <c r="A47" s="34" t="s">
        <v>137</v>
      </c>
      <c r="B47" s="30" t="s">
        <v>26</v>
      </c>
      <c r="C47" s="30" t="s">
        <v>27</v>
      </c>
      <c r="D47" s="43">
        <v>59251.362745649487</v>
      </c>
      <c r="E47" s="43">
        <v>-25462.751785278422</v>
      </c>
      <c r="F47" s="43">
        <v>63100.403880949176</v>
      </c>
      <c r="G47" s="43">
        <v>-37009.75552890871</v>
      </c>
      <c r="H47" s="43">
        <v>82489.409383778751</v>
      </c>
      <c r="I47" s="43">
        <v>-21756.132556168421</v>
      </c>
      <c r="J47" s="43">
        <v>55021.767502666582</v>
      </c>
      <c r="K47" s="43">
        <v>-383256.32318979775</v>
      </c>
      <c r="L47" s="43">
        <v>54006.240836081532</v>
      </c>
      <c r="M47" s="43">
        <v>88343.684225740435</v>
      </c>
      <c r="N47" s="43">
        <v>9086.8287228650006</v>
      </c>
      <c r="O47" s="43">
        <v>-278732.19739335298</v>
      </c>
      <c r="P47" s="43">
        <v>9398.7717641011495</v>
      </c>
      <c r="Q47" s="43">
        <v>-230119.99900000001</v>
      </c>
      <c r="R47" s="43">
        <v>17089.649518247985</v>
      </c>
      <c r="S47" s="43">
        <v>-449605.79602215497</v>
      </c>
      <c r="T47" s="43">
        <v>160977.68</v>
      </c>
      <c r="U47" s="43">
        <v>192301.03500000003</v>
      </c>
      <c r="V47" s="43">
        <v>189880.85099999997</v>
      </c>
      <c r="W47" s="43">
        <v>-247343.12099999998</v>
      </c>
      <c r="X47" s="43">
        <v>-30034.112000000001</v>
      </c>
      <c r="Y47" s="43">
        <v>15691.985000000001</v>
      </c>
      <c r="Z47" s="43">
        <v>156105.617</v>
      </c>
      <c r="AA47" s="43">
        <v>-194791.929</v>
      </c>
      <c r="AB47" s="43">
        <v>68270.464999999997</v>
      </c>
      <c r="AC47" s="43">
        <v>274426.875</v>
      </c>
      <c r="AD47" s="43">
        <v>118565.44099999999</v>
      </c>
      <c r="AE47" s="43">
        <v>-131881.446</v>
      </c>
      <c r="AF47" s="43">
        <v>-59294.243999999999</v>
      </c>
      <c r="AG47" s="43">
        <v>-101868.253</v>
      </c>
      <c r="AI47" s="45">
        <v>59251.362745649487</v>
      </c>
      <c r="AJ47" s="45">
        <v>33788.610960371065</v>
      </c>
      <c r="AK47" s="45">
        <v>96889.014841320241</v>
      </c>
      <c r="AL47" s="45">
        <v>59879.25931241153</v>
      </c>
      <c r="AM47" s="45">
        <v>82489.409383778751</v>
      </c>
      <c r="AN47" s="45">
        <v>60733.276827610331</v>
      </c>
      <c r="AO47" s="45">
        <v>115755.04433027691</v>
      </c>
      <c r="AP47" s="45">
        <v>-267501.27885952085</v>
      </c>
      <c r="AQ47" s="45">
        <v>54006.240836081532</v>
      </c>
      <c r="AR47" s="45">
        <v>143444.16168482197</v>
      </c>
      <c r="AS47" s="45">
        <v>152530.990407687</v>
      </c>
      <c r="AT47" s="45">
        <v>-126201.20698566599</v>
      </c>
      <c r="AU47" s="45">
        <v>2722.2150000000001</v>
      </c>
      <c r="AV47" s="45">
        <v>-227397.78400000001</v>
      </c>
      <c r="AW47" s="45">
        <v>-53170.932999999997</v>
      </c>
      <c r="AX47" s="45">
        <v>-442298.576</v>
      </c>
      <c r="AY47" s="45">
        <v>160977.68</v>
      </c>
      <c r="AZ47" s="45">
        <v>353278.71500000003</v>
      </c>
      <c r="BA47" s="45">
        <v>543159.56599999999</v>
      </c>
      <c r="BB47" s="31">
        <v>295816.44500000001</v>
      </c>
      <c r="BC47" s="31">
        <v>-30034.112000000001</v>
      </c>
      <c r="BD47" s="31">
        <v>-14342.127</v>
      </c>
      <c r="BE47" s="31">
        <v>141763.49</v>
      </c>
      <c r="BF47" s="31">
        <v>-53028.438999999998</v>
      </c>
      <c r="BG47" s="38">
        <v>68270.464999999997</v>
      </c>
      <c r="BH47" s="38">
        <v>342697.34</v>
      </c>
      <c r="BI47" s="38">
        <v>461262.78100000002</v>
      </c>
      <c r="BJ47" s="38">
        <v>329381.33500000002</v>
      </c>
      <c r="BK47" s="38">
        <v>-59294.243999999999</v>
      </c>
      <c r="BL47" s="38">
        <v>-161162.497</v>
      </c>
      <c r="BM47" s="40"/>
    </row>
    <row r="48" spans="1:65" s="35" customFormat="1">
      <c r="A48" s="74" t="s">
        <v>138</v>
      </c>
      <c r="B48" s="73" t="s">
        <v>28</v>
      </c>
      <c r="C48" s="73" t="s">
        <v>29</v>
      </c>
      <c r="D48" s="79">
        <v>1333229.4039061717</v>
      </c>
      <c r="E48" s="79">
        <v>1427715.3050220255</v>
      </c>
      <c r="F48" s="79">
        <v>1392677.5730082709</v>
      </c>
      <c r="G48" s="79">
        <v>1538898.3395497459</v>
      </c>
      <c r="H48" s="79">
        <v>1405346.8459079657</v>
      </c>
      <c r="I48" s="79">
        <v>1289149.7107887277</v>
      </c>
      <c r="J48" s="79">
        <v>1299916.3005013084</v>
      </c>
      <c r="K48" s="79">
        <v>1259028.1014665095</v>
      </c>
      <c r="L48" s="79">
        <v>1308313.6203359161</v>
      </c>
      <c r="M48" s="79">
        <v>1386203.1158761531</v>
      </c>
      <c r="N48" s="79">
        <v>1465125.5377902002</v>
      </c>
      <c r="O48" s="79">
        <v>1576708.0748758595</v>
      </c>
      <c r="P48" s="79">
        <v>1575200.340661251</v>
      </c>
      <c r="Q48" s="79">
        <v>1748118.8839999998</v>
      </c>
      <c r="R48" s="79">
        <v>1965147.6951950802</v>
      </c>
      <c r="S48" s="79">
        <v>2136854.03826987</v>
      </c>
      <c r="T48" s="79">
        <v>1818346.277</v>
      </c>
      <c r="U48" s="79">
        <v>1752867.5719999995</v>
      </c>
      <c r="V48" s="79">
        <v>1636335.9169999994</v>
      </c>
      <c r="W48" s="79">
        <v>1655533.2220000019</v>
      </c>
      <c r="X48" s="79">
        <v>1617527.179</v>
      </c>
      <c r="Y48" s="79">
        <v>1621734.3160000006</v>
      </c>
      <c r="Z48" s="79">
        <v>1650011.2289999998</v>
      </c>
      <c r="AA48" s="79">
        <v>1759115.3369999994</v>
      </c>
      <c r="AB48" s="79">
        <v>1525567.612</v>
      </c>
      <c r="AC48" s="79">
        <v>1560811.6199999999</v>
      </c>
      <c r="AD48" s="79">
        <v>1526637.3010000009</v>
      </c>
      <c r="AE48" s="79">
        <v>1456642.5300000003</v>
      </c>
      <c r="AF48" s="79">
        <v>1357054.2830000003</v>
      </c>
      <c r="AG48" s="79">
        <v>1396005.6710000001</v>
      </c>
      <c r="AI48" s="80">
        <v>1333229.4039061717</v>
      </c>
      <c r="AJ48" s="80">
        <v>2760944.7089281972</v>
      </c>
      <c r="AK48" s="80">
        <v>4153622.2819364681</v>
      </c>
      <c r="AL48" s="80">
        <v>5692520.621486214</v>
      </c>
      <c r="AM48" s="80">
        <v>1405346.8459079657</v>
      </c>
      <c r="AN48" s="80">
        <v>2694496.5566966934</v>
      </c>
      <c r="AO48" s="80">
        <v>3994412.8571980018</v>
      </c>
      <c r="AP48" s="80">
        <v>5253440.9586645113</v>
      </c>
      <c r="AQ48" s="80">
        <v>1308313.6203359161</v>
      </c>
      <c r="AR48" s="80">
        <v>2691425.7825850691</v>
      </c>
      <c r="AS48" s="80">
        <v>4156551.3203752702</v>
      </c>
      <c r="AT48" s="80">
        <v>5733259.3952511298</v>
      </c>
      <c r="AU48" s="80">
        <v>1568523.7840000002</v>
      </c>
      <c r="AV48" s="80">
        <v>3316642.6680000001</v>
      </c>
      <c r="AW48" s="80">
        <v>4441418.3259999994</v>
      </c>
      <c r="AX48" s="80">
        <v>6253456.9520000005</v>
      </c>
      <c r="AY48" s="80">
        <v>1818346.277</v>
      </c>
      <c r="AZ48" s="80">
        <v>3571213.8489999995</v>
      </c>
      <c r="BA48" s="80">
        <v>5207549.7659999989</v>
      </c>
      <c r="BB48" s="77">
        <v>6863082.9880000008</v>
      </c>
      <c r="BC48" s="77">
        <v>1617527.179</v>
      </c>
      <c r="BD48" s="77">
        <v>3239261.4950000006</v>
      </c>
      <c r="BE48" s="77">
        <v>4889272.7240000004</v>
      </c>
      <c r="BF48" s="77">
        <v>6648388.0609999998</v>
      </c>
      <c r="BG48" s="77">
        <v>1525567.612</v>
      </c>
      <c r="BH48" s="77">
        <v>3086379.2319999998</v>
      </c>
      <c r="BI48" s="77">
        <v>4613016.5330000008</v>
      </c>
      <c r="BJ48" s="77">
        <v>6069659.063000001</v>
      </c>
      <c r="BK48" s="77">
        <v>1357054.2830000003</v>
      </c>
      <c r="BL48" s="77">
        <v>2753059.9540000004</v>
      </c>
      <c r="BM48" s="40"/>
    </row>
    <row r="49" spans="1:65">
      <c r="A49" s="34" t="s">
        <v>139</v>
      </c>
      <c r="B49" s="30" t="s">
        <v>30</v>
      </c>
      <c r="C49" s="30" t="s">
        <v>31</v>
      </c>
      <c r="D49" s="43">
        <v>-1300250.7569679383</v>
      </c>
      <c r="E49" s="43">
        <v>-880799.56903157406</v>
      </c>
      <c r="F49" s="43">
        <v>-1066607.2014626157</v>
      </c>
      <c r="G49" s="43">
        <v>-1800424.3007828635</v>
      </c>
      <c r="H49" s="43">
        <v>-1100493.2502100896</v>
      </c>
      <c r="I49" s="43">
        <v>-732676.77088057133</v>
      </c>
      <c r="J49" s="43">
        <v>-926442.59145533503</v>
      </c>
      <c r="K49" s="43">
        <v>-989329.29574832553</v>
      </c>
      <c r="L49" s="43">
        <v>-886252.60085491487</v>
      </c>
      <c r="M49" s="43">
        <v>-912874.27617979178</v>
      </c>
      <c r="N49" s="43">
        <v>-1126764.7186060899</v>
      </c>
      <c r="O49" s="43">
        <v>-1630267.2401924799</v>
      </c>
      <c r="P49" s="43">
        <v>-1502671.650548527</v>
      </c>
      <c r="Q49" s="43">
        <v>-1679868.2659999998</v>
      </c>
      <c r="R49" s="43">
        <v>-2685144.0970761003</v>
      </c>
      <c r="S49" s="43">
        <v>-1863921.8198048696</v>
      </c>
      <c r="T49" s="43">
        <v>-520572.25300000003</v>
      </c>
      <c r="U49" s="43">
        <v>-1058829.5379999999</v>
      </c>
      <c r="V49" s="43">
        <v>-1451348.9979999999</v>
      </c>
      <c r="W49" s="43">
        <v>-2015481.6189999999</v>
      </c>
      <c r="X49" s="43">
        <v>-1101372.294</v>
      </c>
      <c r="Y49" s="43">
        <v>-969239.26399999997</v>
      </c>
      <c r="Z49" s="43">
        <v>-1184460.183</v>
      </c>
      <c r="AA49" s="43">
        <v>-1234934.0890000002</v>
      </c>
      <c r="AB49" s="43">
        <v>-1123478.55</v>
      </c>
      <c r="AC49" s="43">
        <v>-1046778.8549999997</v>
      </c>
      <c r="AD49" s="43">
        <v>-1140597.2890000003</v>
      </c>
      <c r="AE49" s="43">
        <v>-1137853.8229999999</v>
      </c>
      <c r="AF49" s="43">
        <v>-1202085.0160000001</v>
      </c>
      <c r="AG49" s="43">
        <v>-1094545.743</v>
      </c>
      <c r="AI49" s="45">
        <v>-1300250.7569679383</v>
      </c>
      <c r="AJ49" s="45">
        <v>-2181050.3259995123</v>
      </c>
      <c r="AK49" s="45">
        <v>-3247657.5274621281</v>
      </c>
      <c r="AL49" s="45">
        <v>-5048081.8282449916</v>
      </c>
      <c r="AM49" s="45">
        <v>-1100493.2502100896</v>
      </c>
      <c r="AN49" s="45">
        <v>-1833170.0210906609</v>
      </c>
      <c r="AO49" s="45">
        <v>-2759612.612545996</v>
      </c>
      <c r="AP49" s="45">
        <v>-3748941.9082943215</v>
      </c>
      <c r="AQ49" s="45">
        <v>-886252.60085491487</v>
      </c>
      <c r="AR49" s="45">
        <v>-1791769.4736217062</v>
      </c>
      <c r="AS49" s="45">
        <v>-2918534.1922277999</v>
      </c>
      <c r="AT49" s="45">
        <v>-4548801.4324202798</v>
      </c>
      <c r="AU49" s="45">
        <v>-1502671.6510000001</v>
      </c>
      <c r="AV49" s="45">
        <v>-3182539.9169999999</v>
      </c>
      <c r="AW49" s="45">
        <v>-5022266.9950000001</v>
      </c>
      <c r="AX49" s="45">
        <v>-6589708.1380000003</v>
      </c>
      <c r="AY49" s="45">
        <v>-520572.25300000003</v>
      </c>
      <c r="AZ49" s="45">
        <v>-1579401.791</v>
      </c>
      <c r="BA49" s="45">
        <v>-3030750.7889999999</v>
      </c>
      <c r="BB49" s="31">
        <v>-5046232.4079999998</v>
      </c>
      <c r="BC49" s="31">
        <v>-1101372.294</v>
      </c>
      <c r="BD49" s="31">
        <v>-2070611.558</v>
      </c>
      <c r="BE49" s="31">
        <v>-3255071.7409999999</v>
      </c>
      <c r="BF49" s="31">
        <v>-4490005.83</v>
      </c>
      <c r="BG49" s="38">
        <v>-1123478.55</v>
      </c>
      <c r="BH49" s="38">
        <v>-2170257.4049999998</v>
      </c>
      <c r="BI49" s="38">
        <v>-3310854.6940000001</v>
      </c>
      <c r="BJ49" s="38">
        <v>-4448708.517</v>
      </c>
      <c r="BK49" s="38">
        <v>-1202085.0160000001</v>
      </c>
      <c r="BL49" s="38">
        <v>-2296630.7590000001</v>
      </c>
      <c r="BM49" s="40"/>
    </row>
    <row r="50" spans="1:65">
      <c r="A50" s="34" t="s">
        <v>140</v>
      </c>
      <c r="B50" s="30" t="s">
        <v>32</v>
      </c>
      <c r="C50" s="30" t="s">
        <v>33</v>
      </c>
      <c r="D50" s="43">
        <v>618828.20456936909</v>
      </c>
      <c r="E50" s="43">
        <v>139947.27023681172</v>
      </c>
      <c r="F50" s="43">
        <v>280166.39020451228</v>
      </c>
      <c r="G50" s="43">
        <v>865330.87964452489</v>
      </c>
      <c r="H50" s="43">
        <v>357258.64490797918</v>
      </c>
      <c r="I50" s="43">
        <v>194054.09749237681</v>
      </c>
      <c r="J50" s="43">
        <v>275425.05121601664</v>
      </c>
      <c r="K50" s="43">
        <v>344676.8503804002</v>
      </c>
      <c r="L50" s="43">
        <v>197350.43826090265</v>
      </c>
      <c r="M50" s="43">
        <v>209528.33474894948</v>
      </c>
      <c r="N50" s="43">
        <v>324172.38089925901</v>
      </c>
      <c r="O50" s="43">
        <v>706503.80169931892</v>
      </c>
      <c r="P50" s="43">
        <v>636157.60354146105</v>
      </c>
      <c r="Q50" s="43">
        <v>660987.93900000001</v>
      </c>
      <c r="R50" s="43">
        <v>1516353.5348207601</v>
      </c>
      <c r="S50" s="43">
        <v>672351.76475788001</v>
      </c>
      <c r="T50" s="43">
        <v>-375519.141</v>
      </c>
      <c r="U50" s="43">
        <v>192249.52499999999</v>
      </c>
      <c r="V50" s="43">
        <v>654058.84600000002</v>
      </c>
      <c r="W50" s="43">
        <v>1233839.463</v>
      </c>
      <c r="X50" s="43">
        <v>268554.43900000001</v>
      </c>
      <c r="Y50" s="43">
        <v>144762.60599999997</v>
      </c>
      <c r="Z50" s="43">
        <v>342009.03200000006</v>
      </c>
      <c r="AA50" s="43">
        <v>376443.42200000002</v>
      </c>
      <c r="AB50" s="43">
        <v>337570.95299999998</v>
      </c>
      <c r="AC50" s="43">
        <v>284193.60600000003</v>
      </c>
      <c r="AD50" s="43">
        <v>402076.82700000005</v>
      </c>
      <c r="AE50" s="43">
        <v>391347.647</v>
      </c>
      <c r="AF50" s="43">
        <v>534783.00100000005</v>
      </c>
      <c r="AG50" s="43">
        <v>388867.70799999998</v>
      </c>
      <c r="AI50" s="45">
        <v>618828.20456936909</v>
      </c>
      <c r="AJ50" s="45">
        <v>758775.47480618081</v>
      </c>
      <c r="AK50" s="45">
        <v>1038941.8650106931</v>
      </c>
      <c r="AL50" s="45">
        <v>1904272.744655218</v>
      </c>
      <c r="AM50" s="45">
        <v>357258.64490797918</v>
      </c>
      <c r="AN50" s="45">
        <v>551312.74240035599</v>
      </c>
      <c r="AO50" s="45">
        <v>826737.79361637263</v>
      </c>
      <c r="AP50" s="45">
        <v>1171414.6439967728</v>
      </c>
      <c r="AQ50" s="45">
        <v>197350.43826090265</v>
      </c>
      <c r="AR50" s="45">
        <v>405484.76699585211</v>
      </c>
      <c r="AS50" s="45">
        <v>729657.147895111</v>
      </c>
      <c r="AT50" s="45">
        <v>1436160.9495944299</v>
      </c>
      <c r="AU50" s="45">
        <v>636157.60400000005</v>
      </c>
      <c r="AV50" s="45">
        <v>1297145.5430000001</v>
      </c>
      <c r="AW50" s="45">
        <v>2707088.0269999998</v>
      </c>
      <c r="AX50" s="45">
        <v>3366510.2459999998</v>
      </c>
      <c r="AY50" s="45">
        <v>-375519.141</v>
      </c>
      <c r="AZ50" s="45">
        <v>-183269.61600000001</v>
      </c>
      <c r="BA50" s="45">
        <v>470789.23</v>
      </c>
      <c r="BB50" s="31">
        <v>1704628.693</v>
      </c>
      <c r="BC50" s="31">
        <v>268554.43900000001</v>
      </c>
      <c r="BD50" s="31">
        <v>413317.04499999998</v>
      </c>
      <c r="BE50" s="31">
        <v>755326.07700000005</v>
      </c>
      <c r="BF50" s="31">
        <v>1131769.4990000001</v>
      </c>
      <c r="BG50" s="38">
        <v>337570.95299999998</v>
      </c>
      <c r="BH50" s="38">
        <v>621764.55900000001</v>
      </c>
      <c r="BI50" s="38">
        <v>1023841.3860000001</v>
      </c>
      <c r="BJ50" s="38">
        <v>1415189.0330000001</v>
      </c>
      <c r="BK50" s="38">
        <v>534783.00100000005</v>
      </c>
      <c r="BL50" s="38">
        <v>923650.70900000003</v>
      </c>
      <c r="BM50" s="40"/>
    </row>
    <row r="51" spans="1:65" s="35" customFormat="1">
      <c r="A51" s="74" t="s">
        <v>141</v>
      </c>
      <c r="B51" s="73" t="s">
        <v>34</v>
      </c>
      <c r="C51" s="73" t="s">
        <v>35</v>
      </c>
      <c r="D51" s="79">
        <v>-681422.55239856918</v>
      </c>
      <c r="E51" s="79">
        <v>-740852.29879476246</v>
      </c>
      <c r="F51" s="79">
        <v>-786440.81125810323</v>
      </c>
      <c r="G51" s="79">
        <v>-935093.42113833874</v>
      </c>
      <c r="H51" s="79">
        <v>-743234.60530211043</v>
      </c>
      <c r="I51" s="79">
        <v>-538622.67338819464</v>
      </c>
      <c r="J51" s="79">
        <v>-651017.54023931827</v>
      </c>
      <c r="K51" s="79">
        <v>-644652.44536792533</v>
      </c>
      <c r="L51" s="79">
        <v>-688902.16259401222</v>
      </c>
      <c r="M51" s="79">
        <v>-703345.94143084227</v>
      </c>
      <c r="N51" s="79">
        <v>-802592.33770682989</v>
      </c>
      <c r="O51" s="79">
        <v>-923763.43849317031</v>
      </c>
      <c r="P51" s="79">
        <v>-866514.04700706596</v>
      </c>
      <c r="Q51" s="79">
        <v>-1018880.3269999998</v>
      </c>
      <c r="R51" s="79">
        <v>-1168790.5622553502</v>
      </c>
      <c r="S51" s="79">
        <v>-1191570.05504699</v>
      </c>
      <c r="T51" s="79">
        <v>-896091.39400000009</v>
      </c>
      <c r="U51" s="79">
        <v>-866580.0129999998</v>
      </c>
      <c r="V51" s="79">
        <v>-797290.152</v>
      </c>
      <c r="W51" s="79">
        <v>-781642.15599999996</v>
      </c>
      <c r="X51" s="79">
        <v>-832817.85499999998</v>
      </c>
      <c r="Y51" s="79">
        <v>-824476.65800000005</v>
      </c>
      <c r="Z51" s="79">
        <v>-842451.15099999984</v>
      </c>
      <c r="AA51" s="79">
        <v>-858490.66700000037</v>
      </c>
      <c r="AB51" s="79">
        <v>-785907.59700000007</v>
      </c>
      <c r="AC51" s="79">
        <v>-762585.24899999984</v>
      </c>
      <c r="AD51" s="79">
        <v>-738520.46200000029</v>
      </c>
      <c r="AE51" s="79">
        <v>-746506.17599999998</v>
      </c>
      <c r="AF51" s="79">
        <v>-667302.01500000001</v>
      </c>
      <c r="AG51" s="79">
        <v>-705678.03500000003</v>
      </c>
      <c r="AI51" s="80">
        <v>-681422.55239856918</v>
      </c>
      <c r="AJ51" s="80">
        <v>-1422274.8511933316</v>
      </c>
      <c r="AK51" s="80">
        <v>-2208715.6624514349</v>
      </c>
      <c r="AL51" s="80">
        <v>-3143809.0835897736</v>
      </c>
      <c r="AM51" s="80">
        <v>-743234.60530211043</v>
      </c>
      <c r="AN51" s="80">
        <v>-1281857.2786903051</v>
      </c>
      <c r="AO51" s="80">
        <v>-1932874.8189296233</v>
      </c>
      <c r="AP51" s="80">
        <v>-2577527.2642975487</v>
      </c>
      <c r="AQ51" s="80">
        <v>-688902.16259401222</v>
      </c>
      <c r="AR51" s="80">
        <v>-1386284.7066258541</v>
      </c>
      <c r="AS51" s="80">
        <v>-2188877.0443326798</v>
      </c>
      <c r="AT51" s="80">
        <v>-3112640.4828258501</v>
      </c>
      <c r="AU51" s="80">
        <v>-866514.04700000002</v>
      </c>
      <c r="AV51" s="80">
        <v>-1885394.3739999998</v>
      </c>
      <c r="AW51" s="80">
        <v>-2315178.9680000003</v>
      </c>
      <c r="AX51" s="80">
        <v>-3223197.8920000005</v>
      </c>
      <c r="AY51" s="80">
        <v>-896091.39400000009</v>
      </c>
      <c r="AZ51" s="80">
        <v>-1762671.4069999999</v>
      </c>
      <c r="BA51" s="80">
        <v>-2559961.5589999999</v>
      </c>
      <c r="BB51" s="77">
        <v>-3341603.7149999999</v>
      </c>
      <c r="BC51" s="77">
        <v>-832817.85499999998</v>
      </c>
      <c r="BD51" s="77">
        <v>-1657294.513</v>
      </c>
      <c r="BE51" s="77">
        <v>-2499745.6639999999</v>
      </c>
      <c r="BF51" s="77">
        <v>-3358236.3310000002</v>
      </c>
      <c r="BG51" s="77">
        <v>-785907.59700000007</v>
      </c>
      <c r="BH51" s="77">
        <v>-1548492.8459999999</v>
      </c>
      <c r="BI51" s="77">
        <v>-2287013.3080000002</v>
      </c>
      <c r="BJ51" s="77">
        <v>-3033519.4840000002</v>
      </c>
      <c r="BK51" s="77">
        <v>-667302.01500000001</v>
      </c>
      <c r="BL51" s="77">
        <v>-1372980.05</v>
      </c>
      <c r="BM51" s="40"/>
    </row>
    <row r="52" spans="1:65">
      <c r="A52" s="34" t="s">
        <v>142</v>
      </c>
      <c r="B52" s="30" t="s">
        <v>36</v>
      </c>
      <c r="C52" s="30" t="s">
        <v>37</v>
      </c>
      <c r="D52" s="43">
        <v>-259579.09429687148</v>
      </c>
      <c r="E52" s="43">
        <v>-272012.2216792797</v>
      </c>
      <c r="F52" s="43">
        <v>-261805.087821714</v>
      </c>
      <c r="G52" s="43">
        <v>-316697.98735248391</v>
      </c>
      <c r="H52" s="43">
        <v>-277521.47857644525</v>
      </c>
      <c r="I52" s="43">
        <v>-296415.58074303297</v>
      </c>
      <c r="J52" s="43">
        <v>-250138.23403449415</v>
      </c>
      <c r="K52" s="43">
        <v>-227241.41357903287</v>
      </c>
      <c r="L52" s="43">
        <v>-252006.56284486168</v>
      </c>
      <c r="M52" s="43">
        <v>-266944.60348361352</v>
      </c>
      <c r="N52" s="43">
        <v>-257083.44692247605</v>
      </c>
      <c r="O52" s="43">
        <v>-298160.36398675898</v>
      </c>
      <c r="P52" s="43">
        <v>-311462.80443919776</v>
      </c>
      <c r="Q52" s="43">
        <v>-327489.54000000004</v>
      </c>
      <c r="R52" s="43">
        <v>-347388.96302120003</v>
      </c>
      <c r="S52" s="43">
        <v>-390359.76175150205</v>
      </c>
      <c r="T52" s="43">
        <v>-370248.69199999998</v>
      </c>
      <c r="U52" s="43">
        <v>-305701.967</v>
      </c>
      <c r="V52" s="43">
        <v>-267005.68599999999</v>
      </c>
      <c r="W52" s="43">
        <v>-279703.6370000001</v>
      </c>
      <c r="X52" s="43">
        <v>-255927.519</v>
      </c>
      <c r="Y52" s="43">
        <v>-268883.58200000005</v>
      </c>
      <c r="Z52" s="43">
        <v>-262862.09100000001</v>
      </c>
      <c r="AA52" s="43">
        <v>-341299.43299999996</v>
      </c>
      <c r="AB52" s="43">
        <v>-259232.46</v>
      </c>
      <c r="AC52" s="43">
        <v>-274433.38100000005</v>
      </c>
      <c r="AD52" s="43">
        <v>-222432.66299999994</v>
      </c>
      <c r="AE52" s="43">
        <v>-250264.11800000002</v>
      </c>
      <c r="AF52" s="43">
        <v>-241031.73</v>
      </c>
      <c r="AG52" s="43">
        <v>-242432.09</v>
      </c>
      <c r="AI52" s="45">
        <v>-259579.09429687148</v>
      </c>
      <c r="AJ52" s="45">
        <v>-531591.31597615115</v>
      </c>
      <c r="AK52" s="45">
        <v>-793396.40379786515</v>
      </c>
      <c r="AL52" s="45">
        <v>-1110094.3911503491</v>
      </c>
      <c r="AM52" s="45">
        <v>-277521.47857644525</v>
      </c>
      <c r="AN52" s="45">
        <v>-573937.05931947823</v>
      </c>
      <c r="AO52" s="45">
        <v>-824075.29335397237</v>
      </c>
      <c r="AP52" s="45">
        <v>-1051316.7069330052</v>
      </c>
      <c r="AQ52" s="45">
        <v>-252006.56284486168</v>
      </c>
      <c r="AR52" s="45">
        <v>-518800.39067247533</v>
      </c>
      <c r="AS52" s="45">
        <v>-775883.83759495104</v>
      </c>
      <c r="AT52" s="45">
        <v>-1074044.20158171</v>
      </c>
      <c r="AU52" s="45">
        <v>-310874.272</v>
      </c>
      <c r="AV52" s="45">
        <v>-638363.81200000003</v>
      </c>
      <c r="AW52" s="45">
        <v>-733985.48499999999</v>
      </c>
      <c r="AX52" s="45">
        <v>-1043289.947</v>
      </c>
      <c r="AY52" s="45">
        <v>-370248.69199999998</v>
      </c>
      <c r="AZ52" s="45">
        <v>-675950.65899999999</v>
      </c>
      <c r="BA52" s="45">
        <v>-942956.34499999997</v>
      </c>
      <c r="BB52" s="31">
        <v>-1222659.9820000001</v>
      </c>
      <c r="BC52" s="31">
        <v>-255927.519</v>
      </c>
      <c r="BD52" s="31">
        <v>-524811.10100000002</v>
      </c>
      <c r="BE52" s="31">
        <v>-787673.19200000004</v>
      </c>
      <c r="BF52" s="31">
        <v>-1128972.625</v>
      </c>
      <c r="BG52" s="38">
        <v>-259232.46</v>
      </c>
      <c r="BH52" s="38">
        <v>-533665.84100000001</v>
      </c>
      <c r="BI52" s="38">
        <v>-756098.50399999996</v>
      </c>
      <c r="BJ52" s="38">
        <v>-1006362.622</v>
      </c>
      <c r="BK52" s="38">
        <v>-241031.73</v>
      </c>
      <c r="BL52" s="38">
        <v>-483463.82</v>
      </c>
      <c r="BM52" s="40"/>
    </row>
    <row r="53" spans="1:65">
      <c r="A53" s="34" t="s">
        <v>143</v>
      </c>
      <c r="B53" s="30" t="s">
        <v>38</v>
      </c>
      <c r="C53" s="30" t="s">
        <v>39</v>
      </c>
      <c r="D53" s="43">
        <v>0</v>
      </c>
      <c r="E53" s="43">
        <v>0</v>
      </c>
      <c r="F53" s="43">
        <v>0</v>
      </c>
      <c r="G53" s="43">
        <v>0</v>
      </c>
      <c r="H53" s="43">
        <v>0</v>
      </c>
      <c r="I53" s="43">
        <v>0</v>
      </c>
      <c r="J53" s="43">
        <v>0</v>
      </c>
      <c r="K53" s="43">
        <v>0</v>
      </c>
      <c r="L53" s="43">
        <v>0</v>
      </c>
      <c r="M53" s="43">
        <v>0</v>
      </c>
      <c r="N53" s="43">
        <v>0</v>
      </c>
      <c r="O53" s="43">
        <v>0</v>
      </c>
      <c r="P53" s="43">
        <v>0</v>
      </c>
      <c r="Q53" s="43">
        <v>0</v>
      </c>
      <c r="R53" s="43">
        <v>0</v>
      </c>
      <c r="S53" s="43">
        <v>0</v>
      </c>
      <c r="T53" s="43">
        <v>0</v>
      </c>
      <c r="U53" s="43">
        <v>0</v>
      </c>
      <c r="V53" s="43">
        <v>0</v>
      </c>
      <c r="W53" s="43">
        <v>0</v>
      </c>
      <c r="X53" s="43">
        <v>0</v>
      </c>
      <c r="Y53" s="43">
        <v>0</v>
      </c>
      <c r="Z53" s="43">
        <v>0</v>
      </c>
      <c r="AA53" s="43">
        <v>0</v>
      </c>
      <c r="AB53" s="43">
        <v>0</v>
      </c>
      <c r="AC53" s="43">
        <v>0</v>
      </c>
      <c r="AD53" s="43">
        <v>0</v>
      </c>
      <c r="AE53" s="43">
        <v>0</v>
      </c>
      <c r="AF53" s="43">
        <v>0</v>
      </c>
      <c r="AG53" s="43">
        <v>0</v>
      </c>
      <c r="AI53" s="45">
        <v>0</v>
      </c>
      <c r="AJ53" s="45">
        <v>0</v>
      </c>
      <c r="AK53" s="45">
        <v>0</v>
      </c>
      <c r="AL53" s="45">
        <v>0</v>
      </c>
      <c r="AM53" s="45">
        <v>0</v>
      </c>
      <c r="AN53" s="45">
        <v>0</v>
      </c>
      <c r="AO53" s="45">
        <v>0</v>
      </c>
      <c r="AP53" s="45">
        <v>0</v>
      </c>
      <c r="AQ53" s="45">
        <v>0</v>
      </c>
      <c r="AR53" s="45">
        <v>0</v>
      </c>
      <c r="AS53" s="45">
        <v>0</v>
      </c>
      <c r="AT53" s="45">
        <v>0</v>
      </c>
      <c r="AU53" s="45">
        <v>0</v>
      </c>
      <c r="AV53" s="45">
        <v>0</v>
      </c>
      <c r="AW53" s="45">
        <v>0</v>
      </c>
      <c r="AX53" s="45">
        <v>0</v>
      </c>
      <c r="AY53" s="45">
        <v>0</v>
      </c>
      <c r="AZ53" s="45">
        <v>0</v>
      </c>
      <c r="BA53" s="45">
        <v>0</v>
      </c>
      <c r="BB53" s="31">
        <v>0</v>
      </c>
      <c r="BC53" s="31">
        <v>0</v>
      </c>
      <c r="BD53" s="31">
        <v>0</v>
      </c>
      <c r="BE53" s="31">
        <v>0</v>
      </c>
      <c r="BF53" s="31">
        <v>0</v>
      </c>
      <c r="BG53" s="38">
        <v>0</v>
      </c>
      <c r="BH53" s="38">
        <v>0</v>
      </c>
      <c r="BI53" s="38">
        <v>0</v>
      </c>
      <c r="BJ53" s="38">
        <v>0</v>
      </c>
      <c r="BK53" s="38">
        <v>0</v>
      </c>
      <c r="BL53" s="38">
        <v>0</v>
      </c>
      <c r="BM53" s="40"/>
    </row>
    <row r="54" spans="1:65">
      <c r="A54" s="34" t="s">
        <v>144</v>
      </c>
      <c r="B54" s="30" t="s">
        <v>40</v>
      </c>
      <c r="C54" s="30" t="s">
        <v>41</v>
      </c>
      <c r="D54" s="43">
        <v>0</v>
      </c>
      <c r="E54" s="43">
        <v>0</v>
      </c>
      <c r="F54" s="43">
        <v>0</v>
      </c>
      <c r="G54" s="43">
        <v>0</v>
      </c>
      <c r="H54" s="43">
        <v>0</v>
      </c>
      <c r="I54" s="43">
        <v>0</v>
      </c>
      <c r="J54" s="43">
        <v>0</v>
      </c>
      <c r="K54" s="43">
        <v>0</v>
      </c>
      <c r="L54" s="43">
        <v>0</v>
      </c>
      <c r="M54" s="43">
        <v>0</v>
      </c>
      <c r="N54" s="43">
        <v>0</v>
      </c>
      <c r="O54" s="43">
        <v>0</v>
      </c>
      <c r="P54" s="43">
        <v>0</v>
      </c>
      <c r="Q54" s="43">
        <v>0</v>
      </c>
      <c r="R54" s="43">
        <v>0</v>
      </c>
      <c r="S54" s="43">
        <v>0</v>
      </c>
      <c r="T54" s="43">
        <v>0</v>
      </c>
      <c r="U54" s="43">
        <v>0</v>
      </c>
      <c r="V54" s="43">
        <v>0</v>
      </c>
      <c r="W54" s="43">
        <v>0</v>
      </c>
      <c r="X54" s="43">
        <v>0</v>
      </c>
      <c r="Y54" s="43">
        <v>0</v>
      </c>
      <c r="Z54" s="43">
        <v>0</v>
      </c>
      <c r="AA54" s="43">
        <v>0</v>
      </c>
      <c r="AB54" s="43">
        <v>0</v>
      </c>
      <c r="AC54" s="43">
        <v>0</v>
      </c>
      <c r="AD54" s="43">
        <v>0</v>
      </c>
      <c r="AE54" s="43">
        <v>0</v>
      </c>
      <c r="AF54" s="43">
        <v>0</v>
      </c>
      <c r="AG54" s="43">
        <v>0</v>
      </c>
      <c r="AI54" s="45">
        <v>0</v>
      </c>
      <c r="AJ54" s="45">
        <v>0</v>
      </c>
      <c r="AK54" s="45">
        <v>0</v>
      </c>
      <c r="AL54" s="45">
        <v>0</v>
      </c>
      <c r="AM54" s="45">
        <v>0</v>
      </c>
      <c r="AN54" s="45">
        <v>0</v>
      </c>
      <c r="AO54" s="45">
        <v>0</v>
      </c>
      <c r="AP54" s="45">
        <v>0</v>
      </c>
      <c r="AQ54" s="45">
        <v>0</v>
      </c>
      <c r="AR54" s="45">
        <v>0</v>
      </c>
      <c r="AS54" s="45">
        <v>0</v>
      </c>
      <c r="AT54" s="45">
        <v>0</v>
      </c>
      <c r="AU54" s="45">
        <v>0</v>
      </c>
      <c r="AV54" s="45">
        <v>0</v>
      </c>
      <c r="AW54" s="45">
        <v>0</v>
      </c>
      <c r="AX54" s="45">
        <v>0</v>
      </c>
      <c r="AY54" s="45">
        <v>0</v>
      </c>
      <c r="AZ54" s="45">
        <v>0</v>
      </c>
      <c r="BA54" s="45">
        <v>0</v>
      </c>
      <c r="BB54" s="31">
        <v>0</v>
      </c>
      <c r="BC54" s="31">
        <v>0</v>
      </c>
      <c r="BD54" s="31">
        <v>0</v>
      </c>
      <c r="BE54" s="31">
        <v>0</v>
      </c>
      <c r="BF54" s="31">
        <v>0</v>
      </c>
      <c r="BG54" s="38">
        <v>0</v>
      </c>
      <c r="BH54" s="38">
        <v>0</v>
      </c>
      <c r="BI54" s="38">
        <v>0</v>
      </c>
      <c r="BJ54" s="38">
        <v>0</v>
      </c>
      <c r="BK54" s="38">
        <v>0</v>
      </c>
      <c r="BL54" s="38">
        <v>0</v>
      </c>
      <c r="BM54" s="40"/>
    </row>
    <row r="55" spans="1:65">
      <c r="A55" s="34" t="s">
        <v>145</v>
      </c>
      <c r="B55" s="30" t="s">
        <v>42</v>
      </c>
      <c r="C55" s="30" t="s">
        <v>43</v>
      </c>
      <c r="D55" s="43">
        <v>-119978.36820524749</v>
      </c>
      <c r="E55" s="43">
        <v>-120745.35519576537</v>
      </c>
      <c r="F55" s="43">
        <v>-128913.67470059867</v>
      </c>
      <c r="G55" s="43">
        <v>-116143.9112933217</v>
      </c>
      <c r="H55" s="43">
        <v>-129556.61552526796</v>
      </c>
      <c r="I55" s="43">
        <v>-189169.5561750888</v>
      </c>
      <c r="J55" s="43">
        <v>-172124.69012056408</v>
      </c>
      <c r="K55" s="43">
        <v>-178745.8098948577</v>
      </c>
      <c r="L55" s="43">
        <v>-161977.34324164278</v>
      </c>
      <c r="M55" s="43">
        <v>-163159.04625166944</v>
      </c>
      <c r="N55" s="43">
        <v>-200104.85042349796</v>
      </c>
      <c r="O55" s="43">
        <v>-196752.34671618603</v>
      </c>
      <c r="P55" s="43">
        <v>-191106.80201436635</v>
      </c>
      <c r="Q55" s="43">
        <v>-217800.88200000001</v>
      </c>
      <c r="R55" s="43">
        <v>-287638.82069850701</v>
      </c>
      <c r="S55" s="43">
        <v>-335171.96554822195</v>
      </c>
      <c r="T55" s="43">
        <v>-252791.96599999999</v>
      </c>
      <c r="U55" s="43">
        <v>-244576.26800000001</v>
      </c>
      <c r="V55" s="43">
        <v>-250899.41900000005</v>
      </c>
      <c r="W55" s="43">
        <v>-198508.45999999996</v>
      </c>
      <c r="X55" s="43">
        <v>-188608.258</v>
      </c>
      <c r="Y55" s="43">
        <v>-206238.52499999999</v>
      </c>
      <c r="Z55" s="43">
        <v>-216405.95500000002</v>
      </c>
      <c r="AA55" s="43">
        <v>-217872.598</v>
      </c>
      <c r="AB55" s="43">
        <v>-169300.50899999999</v>
      </c>
      <c r="AC55" s="43">
        <v>-181920.69700000001</v>
      </c>
      <c r="AD55" s="43">
        <v>-222920.38199999998</v>
      </c>
      <c r="AE55" s="43">
        <v>-115622.62300000002</v>
      </c>
      <c r="AF55" s="43">
        <v>-147762.226</v>
      </c>
      <c r="AG55" s="43">
        <v>-152245.42500000002</v>
      </c>
      <c r="AI55" s="45">
        <v>-119978.36820524749</v>
      </c>
      <c r="AJ55" s="45">
        <v>-240723.72340101286</v>
      </c>
      <c r="AK55" s="45">
        <v>-369637.39810161153</v>
      </c>
      <c r="AL55" s="45">
        <v>-485781.30939493323</v>
      </c>
      <c r="AM55" s="45">
        <v>-129556.61552526796</v>
      </c>
      <c r="AN55" s="45">
        <v>-318726.17170035676</v>
      </c>
      <c r="AO55" s="45">
        <v>-490850.86182092084</v>
      </c>
      <c r="AP55" s="45">
        <v>-669596.67171577853</v>
      </c>
      <c r="AQ55" s="45">
        <v>-161977.34324164278</v>
      </c>
      <c r="AR55" s="45">
        <v>-324481.15559531224</v>
      </c>
      <c r="AS55" s="45">
        <v>-524586.00601880997</v>
      </c>
      <c r="AT55" s="45">
        <v>-721338.35273499601</v>
      </c>
      <c r="AU55" s="45">
        <v>-191106.802</v>
      </c>
      <c r="AV55" s="45">
        <v>-408907.68400000001</v>
      </c>
      <c r="AW55" s="45">
        <v>-631631.05500000005</v>
      </c>
      <c r="AX55" s="45">
        <v>-951452.40099999995</v>
      </c>
      <c r="AY55" s="45">
        <v>-252791.96599999999</v>
      </c>
      <c r="AZ55" s="45">
        <v>-497368.234</v>
      </c>
      <c r="BA55" s="45">
        <v>-748267.65300000005</v>
      </c>
      <c r="BB55" s="31">
        <v>-946776.11300000001</v>
      </c>
      <c r="BC55" s="31">
        <v>-188608.258</v>
      </c>
      <c r="BD55" s="31">
        <v>-394846.783</v>
      </c>
      <c r="BE55" s="31">
        <v>-611252.73800000001</v>
      </c>
      <c r="BF55" s="31">
        <v>-829125.33600000001</v>
      </c>
      <c r="BG55" s="38">
        <v>-169300.50899999999</v>
      </c>
      <c r="BH55" s="38">
        <v>-351221.20600000001</v>
      </c>
      <c r="BI55" s="38">
        <v>-574141.58799999999</v>
      </c>
      <c r="BJ55" s="38">
        <v>-689764.21100000001</v>
      </c>
      <c r="BK55" s="38">
        <v>-147762.226</v>
      </c>
      <c r="BL55" s="38">
        <v>-300007.65100000001</v>
      </c>
      <c r="BM55" s="40"/>
    </row>
    <row r="56" spans="1:65">
      <c r="A56" s="34" t="s">
        <v>146</v>
      </c>
      <c r="B56" s="30" t="s">
        <v>44</v>
      </c>
      <c r="C56" s="30" t="s">
        <v>45</v>
      </c>
      <c r="D56" s="43">
        <v>-5007.3263459261025</v>
      </c>
      <c r="E56" s="43">
        <v>-2105.1236274443072</v>
      </c>
      <c r="F56" s="43">
        <v>-4838.9175514464141</v>
      </c>
      <c r="G56" s="43">
        <v>3871.4466028469215</v>
      </c>
      <c r="H56" s="43">
        <v>-1409.9940041903865</v>
      </c>
      <c r="I56" s="43">
        <v>-24039.593741136086</v>
      </c>
      <c r="J56" s="43">
        <v>-10763.819946174281</v>
      </c>
      <c r="K56" s="43">
        <v>-12418.599480723751</v>
      </c>
      <c r="L56" s="43">
        <v>-2039.5297173556876</v>
      </c>
      <c r="M56" s="43">
        <v>-2347.2650448889835</v>
      </c>
      <c r="N56" s="43">
        <v>-4590.9340056254196</v>
      </c>
      <c r="O56" s="43">
        <v>4660.1249786471799</v>
      </c>
      <c r="P56" s="43">
        <v>-1029.1611147169447</v>
      </c>
      <c r="Q56" s="43">
        <v>196.03800000000001</v>
      </c>
      <c r="R56" s="43">
        <v>-17697.987733145063</v>
      </c>
      <c r="S56" s="43">
        <v>-9812.6330009453995</v>
      </c>
      <c r="T56" s="43">
        <v>-2066.3679999999999</v>
      </c>
      <c r="U56" s="43">
        <v>-6132.76</v>
      </c>
      <c r="V56" s="43">
        <v>-1679.5010000000002</v>
      </c>
      <c r="W56" s="43">
        <v>-7399.7909999999974</v>
      </c>
      <c r="X56" s="43">
        <v>-336.78800000000001</v>
      </c>
      <c r="Y56" s="43">
        <v>1397.2529999999999</v>
      </c>
      <c r="Z56" s="43">
        <v>-5290.3530000000001</v>
      </c>
      <c r="AA56" s="43">
        <v>-5079.6529999999993</v>
      </c>
      <c r="AB56" s="43">
        <v>-1012.208</v>
      </c>
      <c r="AC56" s="43">
        <v>1618.568</v>
      </c>
      <c r="AD56" s="43">
        <v>-1050.6559999999999</v>
      </c>
      <c r="AE56" s="43">
        <v>-1840.2769999999998</v>
      </c>
      <c r="AF56" s="43">
        <v>-8837.7659999999996</v>
      </c>
      <c r="AG56" s="43">
        <v>-216.36399999999958</v>
      </c>
      <c r="AI56" s="45">
        <v>-5007.3263459261025</v>
      </c>
      <c r="AJ56" s="45">
        <v>-7112.4499733704097</v>
      </c>
      <c r="AK56" s="45">
        <v>-11951.367524816824</v>
      </c>
      <c r="AL56" s="45">
        <v>-8079.9209219699023</v>
      </c>
      <c r="AM56" s="45">
        <v>-1409.9940041903865</v>
      </c>
      <c r="AN56" s="45">
        <v>-25449.587745326473</v>
      </c>
      <c r="AO56" s="45">
        <v>-36213.407691500754</v>
      </c>
      <c r="AP56" s="45">
        <v>-48632.007172224505</v>
      </c>
      <c r="AQ56" s="45">
        <v>-2039.5297173556876</v>
      </c>
      <c r="AR56" s="45">
        <v>-3345.8964782446737</v>
      </c>
      <c r="AS56" s="45">
        <v>-7936.8304838700897</v>
      </c>
      <c r="AT56" s="45">
        <v>-3276.7055052229098</v>
      </c>
      <c r="AU56" s="45">
        <v>-1029.1610000000001</v>
      </c>
      <c r="AV56" s="45">
        <v>-833.12300000000005</v>
      </c>
      <c r="AW56" s="45">
        <v>-17175.892</v>
      </c>
      <c r="AX56" s="45">
        <v>-23822.269</v>
      </c>
      <c r="AY56" s="45">
        <v>-2066.3679999999999</v>
      </c>
      <c r="AZ56" s="45">
        <v>-8199.1280000000006</v>
      </c>
      <c r="BA56" s="45">
        <v>-9878.6290000000008</v>
      </c>
      <c r="BB56" s="31">
        <v>-17278.419999999998</v>
      </c>
      <c r="BC56" s="31">
        <v>-336.78800000000001</v>
      </c>
      <c r="BD56" s="31">
        <v>1060.4649999999999</v>
      </c>
      <c r="BE56" s="31">
        <v>-4229.8879999999999</v>
      </c>
      <c r="BF56" s="31">
        <v>-9309.5409999999993</v>
      </c>
      <c r="BG56" s="38">
        <v>-1012.208</v>
      </c>
      <c r="BH56" s="38">
        <v>606.36</v>
      </c>
      <c r="BI56" s="38">
        <v>-444.29599999999999</v>
      </c>
      <c r="BJ56" s="38">
        <v>-2284.5729999999999</v>
      </c>
      <c r="BK56" s="38">
        <v>-8837.7659999999996</v>
      </c>
      <c r="BL56" s="38">
        <v>-9054.1299999999992</v>
      </c>
      <c r="BM56" s="40"/>
    </row>
    <row r="57" spans="1:65" s="35" customFormat="1">
      <c r="A57" s="74" t="s">
        <v>147</v>
      </c>
      <c r="B57" s="73" t="s">
        <v>46</v>
      </c>
      <c r="C57" s="73" t="s">
        <v>47</v>
      </c>
      <c r="D57" s="79">
        <v>267242.06265955744</v>
      </c>
      <c r="E57" s="79">
        <v>292000.30572477356</v>
      </c>
      <c r="F57" s="79">
        <v>210679.08167640911</v>
      </c>
      <c r="G57" s="79">
        <v>174834.46636844799</v>
      </c>
      <c r="H57" s="79">
        <v>253624.15249995166</v>
      </c>
      <c r="I57" s="79">
        <v>240902.30674127524</v>
      </c>
      <c r="J57" s="79">
        <v>215872.0161607574</v>
      </c>
      <c r="K57" s="79">
        <v>195969.83314397</v>
      </c>
      <c r="L57" s="79">
        <v>203388.0219380437</v>
      </c>
      <c r="M57" s="79">
        <v>250406.25966513884</v>
      </c>
      <c r="N57" s="79">
        <v>200753.96873176692</v>
      </c>
      <c r="O57" s="79">
        <v>162692.05065840308</v>
      </c>
      <c r="P57" s="79">
        <v>205087.52608590393</v>
      </c>
      <c r="Q57" s="79">
        <v>184144.17300000018</v>
      </c>
      <c r="R57" s="79">
        <v>143631.36148689198</v>
      </c>
      <c r="S57" s="79">
        <v>209939.62292220606</v>
      </c>
      <c r="T57" s="79">
        <v>297147.85699999984</v>
      </c>
      <c r="U57" s="79">
        <v>329876.56399999978</v>
      </c>
      <c r="V57" s="79">
        <v>319461.15899999952</v>
      </c>
      <c r="W57" s="79">
        <v>388279.17800000217</v>
      </c>
      <c r="X57" s="79">
        <v>339836.75900000008</v>
      </c>
      <c r="Y57" s="79">
        <v>323532.80400000047</v>
      </c>
      <c r="Z57" s="79">
        <v>323001.67900000047</v>
      </c>
      <c r="AA57" s="79">
        <v>336372.98599999817</v>
      </c>
      <c r="AB57" s="79">
        <v>310114.83799999976</v>
      </c>
      <c r="AC57" s="79">
        <v>343490.8609999998</v>
      </c>
      <c r="AD57" s="79">
        <v>341713.1380000012</v>
      </c>
      <c r="AE57" s="79">
        <v>342409.33600000059</v>
      </c>
      <c r="AF57" s="79">
        <v>292120.54600000032</v>
      </c>
      <c r="AG57" s="79">
        <v>295433.75699999998</v>
      </c>
      <c r="AI57" s="80">
        <v>267242.06265955744</v>
      </c>
      <c r="AJ57" s="80">
        <v>559242.368384331</v>
      </c>
      <c r="AK57" s="80">
        <v>769921.45006074011</v>
      </c>
      <c r="AL57" s="80">
        <v>944755.9164291881</v>
      </c>
      <c r="AM57" s="80">
        <v>253624.15249995166</v>
      </c>
      <c r="AN57" s="80">
        <v>494526.4592412269</v>
      </c>
      <c r="AO57" s="80">
        <v>710398.47540198429</v>
      </c>
      <c r="AP57" s="80">
        <v>906368.30854595429</v>
      </c>
      <c r="AQ57" s="80">
        <v>203388.0219380437</v>
      </c>
      <c r="AR57" s="80">
        <v>458513.63321318268</v>
      </c>
      <c r="AS57" s="80">
        <v>659267.60194494994</v>
      </c>
      <c r="AT57" s="80">
        <v>821959.65260335302</v>
      </c>
      <c r="AU57" s="80">
        <v>198999.50200000009</v>
      </c>
      <c r="AV57" s="80">
        <v>383143.67500000028</v>
      </c>
      <c r="AW57" s="80">
        <v>743446.92599999905</v>
      </c>
      <c r="AX57" s="80">
        <v>1011694.443</v>
      </c>
      <c r="AY57" s="80">
        <v>297147.85699999984</v>
      </c>
      <c r="AZ57" s="80">
        <v>627024.42099999962</v>
      </c>
      <c r="BA57" s="80">
        <v>946485.57999999914</v>
      </c>
      <c r="BB57" s="77">
        <v>1334764.7580000013</v>
      </c>
      <c r="BC57" s="77">
        <v>339836.75900000008</v>
      </c>
      <c r="BD57" s="77">
        <v>663369.56300000055</v>
      </c>
      <c r="BE57" s="77">
        <v>986371.24200000102</v>
      </c>
      <c r="BF57" s="77">
        <v>1322744.2279999992</v>
      </c>
      <c r="BG57" s="77">
        <v>310114.83799999976</v>
      </c>
      <c r="BH57" s="77">
        <v>653605.69899999956</v>
      </c>
      <c r="BI57" s="77">
        <v>995318.83700000076</v>
      </c>
      <c r="BJ57" s="77">
        <v>1337728.1730000013</v>
      </c>
      <c r="BK57" s="77">
        <v>292120.54600000032</v>
      </c>
      <c r="BL57" s="77">
        <v>587554.30300000031</v>
      </c>
      <c r="BM57" s="40"/>
    </row>
    <row r="58" spans="1:65">
      <c r="A58" s="34" t="s">
        <v>148</v>
      </c>
      <c r="B58" s="30" t="s">
        <v>48</v>
      </c>
      <c r="C58" s="30" t="s">
        <v>49</v>
      </c>
      <c r="D58" s="43">
        <v>-23221.145515124175</v>
      </c>
      <c r="E58" s="43">
        <v>-22823.961636110922</v>
      </c>
      <c r="F58" s="43">
        <v>-23973.153985653211</v>
      </c>
      <c r="G58" s="43">
        <v>-32083.851301515926</v>
      </c>
      <c r="H58" s="43">
        <v>-24455.100291589282</v>
      </c>
      <c r="I58" s="43">
        <v>-12105.236808387337</v>
      </c>
      <c r="J58" s="43">
        <v>-19326.922203954098</v>
      </c>
      <c r="K58" s="43">
        <v>-21014.920716109955</v>
      </c>
      <c r="L58" s="43">
        <v>-20008.262668518728</v>
      </c>
      <c r="M58" s="43">
        <v>-22549.578121406972</v>
      </c>
      <c r="N58" s="43">
        <v>-16173.8705489079</v>
      </c>
      <c r="O58" s="43">
        <v>-27744.076884647497</v>
      </c>
      <c r="P58" s="43">
        <v>-26659.345277325119</v>
      </c>
      <c r="Q58" s="43">
        <v>-13839.881999999998</v>
      </c>
      <c r="R58" s="43">
        <v>-29136.640016302903</v>
      </c>
      <c r="S58" s="43">
        <v>-25909.072681477803</v>
      </c>
      <c r="T58" s="43">
        <v>-21391.598000000002</v>
      </c>
      <c r="U58" s="43">
        <v>-28815.215999999997</v>
      </c>
      <c r="V58" s="43">
        <v>-22333.258000000002</v>
      </c>
      <c r="W58" s="43">
        <v>-30862.638999999996</v>
      </c>
      <c r="X58" s="43">
        <v>-29019.43</v>
      </c>
      <c r="Y58" s="43">
        <v>-31736.455999999998</v>
      </c>
      <c r="Z58" s="43">
        <v>-28292.964000000007</v>
      </c>
      <c r="AA58" s="43">
        <v>-40371.764999999999</v>
      </c>
      <c r="AB58" s="43">
        <v>-19900.898000000001</v>
      </c>
      <c r="AC58" s="43">
        <v>-21764.951999999997</v>
      </c>
      <c r="AD58" s="43">
        <v>-19374.436999999998</v>
      </c>
      <c r="AE58" s="43">
        <v>-26790.877999999997</v>
      </c>
      <c r="AF58" s="43">
        <v>-20825.047999999999</v>
      </c>
      <c r="AG58" s="43">
        <v>-19860.105</v>
      </c>
      <c r="AI58" s="45">
        <v>-23221.145515124175</v>
      </c>
      <c r="AJ58" s="45">
        <v>-46045.107151235097</v>
      </c>
      <c r="AK58" s="45">
        <v>-70018.261136888308</v>
      </c>
      <c r="AL58" s="45">
        <v>-102102.11243840423</v>
      </c>
      <c r="AM58" s="45">
        <v>-24455.100291589282</v>
      </c>
      <c r="AN58" s="45">
        <v>-36560.337099976619</v>
      </c>
      <c r="AO58" s="45">
        <v>-55887.259303930718</v>
      </c>
      <c r="AP58" s="45">
        <v>-76902.180020040672</v>
      </c>
      <c r="AQ58" s="45">
        <v>-20008.262668518728</v>
      </c>
      <c r="AR58" s="45">
        <v>-42357.488821925705</v>
      </c>
      <c r="AS58" s="45">
        <v>-58531.359370833597</v>
      </c>
      <c r="AT58" s="45">
        <v>-86275.436255481094</v>
      </c>
      <c r="AU58" s="45">
        <v>-26659.345000000001</v>
      </c>
      <c r="AV58" s="45">
        <v>-40499.226999999999</v>
      </c>
      <c r="AW58" s="45">
        <v>-62349.377</v>
      </c>
      <c r="AX58" s="45">
        <v>-87647.3</v>
      </c>
      <c r="AY58" s="45">
        <v>-21391.598000000002</v>
      </c>
      <c r="AZ58" s="45">
        <v>-50206.813999999998</v>
      </c>
      <c r="BA58" s="45">
        <v>-72540.072</v>
      </c>
      <c r="BB58" s="31">
        <v>-103402.711</v>
      </c>
      <c r="BC58" s="31">
        <v>-29019.43</v>
      </c>
      <c r="BD58" s="31">
        <v>-60755.885999999999</v>
      </c>
      <c r="BE58" s="31">
        <v>-89048.85</v>
      </c>
      <c r="BF58" s="31">
        <v>-129420.61500000001</v>
      </c>
      <c r="BG58" s="38">
        <v>-19900.898000000001</v>
      </c>
      <c r="BH58" s="38">
        <v>-41665.85</v>
      </c>
      <c r="BI58" s="38">
        <v>-61040.286999999997</v>
      </c>
      <c r="BJ58" s="38">
        <v>-87831.164999999994</v>
      </c>
      <c r="BK58" s="38">
        <v>-20825.047999999999</v>
      </c>
      <c r="BL58" s="38">
        <v>-40685.152999999998</v>
      </c>
      <c r="BM58" s="40"/>
    </row>
    <row r="59" spans="1:65">
      <c r="A59" s="34" t="s">
        <v>149</v>
      </c>
      <c r="B59" s="30" t="s">
        <v>50</v>
      </c>
      <c r="C59" s="30" t="s">
        <v>51</v>
      </c>
      <c r="D59" s="43">
        <v>-275177.07944253203</v>
      </c>
      <c r="E59" s="43">
        <v>-296501.42697438679</v>
      </c>
      <c r="F59" s="43">
        <v>-273936.26811549463</v>
      </c>
      <c r="G59" s="43">
        <v>-334339.94718660659</v>
      </c>
      <c r="H59" s="43">
        <v>-297824.51089063403</v>
      </c>
      <c r="I59" s="43">
        <v>-206835.78025544272</v>
      </c>
      <c r="J59" s="43">
        <v>-265854.65537795983</v>
      </c>
      <c r="K59" s="43">
        <v>-274898.22864506347</v>
      </c>
      <c r="L59" s="43">
        <v>-262151.62475817307</v>
      </c>
      <c r="M59" s="43">
        <v>-272697.43709741917</v>
      </c>
      <c r="N59" s="43">
        <v>-285976.29569046793</v>
      </c>
      <c r="O59" s="43">
        <v>-286047.64928741893</v>
      </c>
      <c r="P59" s="43">
        <v>-295311.65484256815</v>
      </c>
      <c r="Q59" s="43">
        <v>-324315.63899999997</v>
      </c>
      <c r="R59" s="43">
        <v>-366329.74708192004</v>
      </c>
      <c r="S59" s="43">
        <v>-397498.52206647501</v>
      </c>
      <c r="T59" s="43">
        <v>-320812.554</v>
      </c>
      <c r="U59" s="43">
        <v>-315715.68299999996</v>
      </c>
      <c r="V59" s="43">
        <v>-295364.95700000005</v>
      </c>
      <c r="W59" s="43">
        <v>-323078.50100000005</v>
      </c>
      <c r="X59" s="43">
        <v>-297202.83299999998</v>
      </c>
      <c r="Y59" s="43">
        <v>-316854.76399999997</v>
      </c>
      <c r="Z59" s="43">
        <v>-310500.022</v>
      </c>
      <c r="AA59" s="43">
        <v>-321134.95200000005</v>
      </c>
      <c r="AB59" s="43">
        <v>-326789.22399999999</v>
      </c>
      <c r="AC59" s="43">
        <v>-378970.864</v>
      </c>
      <c r="AD59" s="43">
        <v>-327074.22499999998</v>
      </c>
      <c r="AE59" s="43">
        <v>-324739.3110000001</v>
      </c>
      <c r="AF59" s="43">
        <v>-334552.23499999999</v>
      </c>
      <c r="AG59" s="43">
        <v>-310729.49900000007</v>
      </c>
      <c r="AI59" s="45">
        <v>-275177.07944253203</v>
      </c>
      <c r="AJ59" s="45">
        <v>-571678.50641691883</v>
      </c>
      <c r="AK59" s="45">
        <v>-845614.77453241346</v>
      </c>
      <c r="AL59" s="45">
        <v>-1179954.72171902</v>
      </c>
      <c r="AM59" s="45">
        <v>-297824.51089063403</v>
      </c>
      <c r="AN59" s="45">
        <v>-504660.29114607675</v>
      </c>
      <c r="AO59" s="45">
        <v>-770514.94652403658</v>
      </c>
      <c r="AP59" s="45">
        <v>-1045413.1751691001</v>
      </c>
      <c r="AQ59" s="45">
        <v>-262151.62475817307</v>
      </c>
      <c r="AR59" s="45">
        <v>-532664.52332059224</v>
      </c>
      <c r="AS59" s="45">
        <v>-818640.81901106099</v>
      </c>
      <c r="AT59" s="45">
        <v>-1104688.4682984799</v>
      </c>
      <c r="AU59" s="45">
        <v>-295311.65500000003</v>
      </c>
      <c r="AV59" s="45">
        <v>-619627.29399999999</v>
      </c>
      <c r="AW59" s="45">
        <v>-767326.63500000001</v>
      </c>
      <c r="AX59" s="45">
        <v>-1083762.5009999999</v>
      </c>
      <c r="AY59" s="45">
        <v>-320812.554</v>
      </c>
      <c r="AZ59" s="45">
        <v>-636528.23699999996</v>
      </c>
      <c r="BA59" s="45">
        <v>-931893.19400000002</v>
      </c>
      <c r="BB59" s="31">
        <v>-1254971.6950000001</v>
      </c>
      <c r="BC59" s="31">
        <v>-297202.83299999998</v>
      </c>
      <c r="BD59" s="31">
        <v>-614057.59699999995</v>
      </c>
      <c r="BE59" s="31">
        <v>-924557.61899999995</v>
      </c>
      <c r="BF59" s="31">
        <v>-1245692.571</v>
      </c>
      <c r="BG59" s="38">
        <v>-326789.22399999999</v>
      </c>
      <c r="BH59" s="38">
        <v>-705760.08799999999</v>
      </c>
      <c r="BI59" s="38">
        <v>-1032834.313</v>
      </c>
      <c r="BJ59" s="38">
        <v>-1357573.6240000001</v>
      </c>
      <c r="BK59" s="38">
        <v>-334552.23499999999</v>
      </c>
      <c r="BL59" s="38">
        <v>-645281.73400000005</v>
      </c>
      <c r="BM59" s="40"/>
    </row>
    <row r="60" spans="1:65">
      <c r="A60" s="34" t="s">
        <v>150</v>
      </c>
      <c r="B60" s="30" t="s">
        <v>52</v>
      </c>
      <c r="C60" s="30" t="s">
        <v>53</v>
      </c>
      <c r="D60" s="43">
        <v>-39253.007653604451</v>
      </c>
      <c r="E60" s="43">
        <v>-43130.40190845629</v>
      </c>
      <c r="F60" s="43">
        <v>-40451.063675854413</v>
      </c>
      <c r="G60" s="43">
        <v>-42426.8442981197</v>
      </c>
      <c r="H60" s="43">
        <v>-40977.791881380137</v>
      </c>
      <c r="I60" s="43">
        <v>-38077.549575328507</v>
      </c>
      <c r="J60" s="43">
        <v>-44215.423694997909</v>
      </c>
      <c r="K60" s="43">
        <v>-36906.925538310112</v>
      </c>
      <c r="L60" s="43">
        <v>-34864.977822438814</v>
      </c>
      <c r="M60" s="43">
        <v>-34754.018241193931</v>
      </c>
      <c r="N60" s="43">
        <v>-33396.297855324301</v>
      </c>
      <c r="O60" s="43">
        <v>-37532.837647365988</v>
      </c>
      <c r="P60" s="43">
        <v>-33383.296937046121</v>
      </c>
      <c r="Q60" s="43">
        <v>-36241.515000000007</v>
      </c>
      <c r="R60" s="43">
        <v>-39379.669036873398</v>
      </c>
      <c r="S60" s="43">
        <v>-36115.245368011994</v>
      </c>
      <c r="T60" s="43">
        <v>-35407.423999999999</v>
      </c>
      <c r="U60" s="43">
        <v>-31402.880000000005</v>
      </c>
      <c r="V60" s="43">
        <v>-23939.453999999998</v>
      </c>
      <c r="W60" s="43">
        <v>-26498.024999999994</v>
      </c>
      <c r="X60" s="43">
        <v>-25084.038</v>
      </c>
      <c r="Y60" s="43">
        <v>-25178.794000000002</v>
      </c>
      <c r="Z60" s="43">
        <v>-25941.434000000001</v>
      </c>
      <c r="AA60" s="43">
        <v>-27296.067999999999</v>
      </c>
      <c r="AB60" s="43">
        <v>-29611.96</v>
      </c>
      <c r="AC60" s="43">
        <v>-31659.516000000003</v>
      </c>
      <c r="AD60" s="43">
        <v>-31268.061999999998</v>
      </c>
      <c r="AE60" s="43">
        <v>-33514.304999999993</v>
      </c>
      <c r="AF60" s="43">
        <v>-35312.572</v>
      </c>
      <c r="AG60" s="43">
        <v>-35257.790999999997</v>
      </c>
      <c r="AI60" s="45">
        <v>-39253.007653604451</v>
      </c>
      <c r="AJ60" s="45">
        <v>-82383.40956206074</v>
      </c>
      <c r="AK60" s="45">
        <v>-122834.47323791515</v>
      </c>
      <c r="AL60" s="45">
        <v>-165261.31753603485</v>
      </c>
      <c r="AM60" s="45">
        <v>-40977.791881380137</v>
      </c>
      <c r="AN60" s="45">
        <v>-79055.341456708644</v>
      </c>
      <c r="AO60" s="45">
        <v>-123270.76515170655</v>
      </c>
      <c r="AP60" s="45">
        <v>-160177.69069001667</v>
      </c>
      <c r="AQ60" s="45">
        <v>-34864.977822438814</v>
      </c>
      <c r="AR60" s="45">
        <v>-69618.996063632731</v>
      </c>
      <c r="AS60" s="45">
        <v>-103015.293918957</v>
      </c>
      <c r="AT60" s="45">
        <v>-140548.13156632299</v>
      </c>
      <c r="AU60" s="45">
        <v>-33383.296999999999</v>
      </c>
      <c r="AV60" s="45">
        <v>-69624.812000000005</v>
      </c>
      <c r="AW60" s="45">
        <v>-88428.524999999994</v>
      </c>
      <c r="AX60" s="45">
        <v>-124269.22</v>
      </c>
      <c r="AY60" s="45">
        <v>-35407.423999999999</v>
      </c>
      <c r="AZ60" s="45">
        <v>-66810.304000000004</v>
      </c>
      <c r="BA60" s="45">
        <v>-90749.758000000002</v>
      </c>
      <c r="BB60" s="31">
        <v>-117247.783</v>
      </c>
      <c r="BC60" s="31">
        <v>-25084.038</v>
      </c>
      <c r="BD60" s="31">
        <v>-50262.832000000002</v>
      </c>
      <c r="BE60" s="31">
        <v>-76204.266000000003</v>
      </c>
      <c r="BF60" s="31">
        <v>-103500.334</v>
      </c>
      <c r="BG60" s="38">
        <v>-29611.96</v>
      </c>
      <c r="BH60" s="38">
        <v>-61271.476000000002</v>
      </c>
      <c r="BI60" s="38">
        <v>-92539.538</v>
      </c>
      <c r="BJ60" s="38">
        <v>-126053.84299999999</v>
      </c>
      <c r="BK60" s="38">
        <v>-35312.572</v>
      </c>
      <c r="BL60" s="38">
        <v>-70570.362999999998</v>
      </c>
      <c r="BM60" s="40"/>
    </row>
    <row r="61" spans="1:65">
      <c r="A61" s="34" t="s">
        <v>151</v>
      </c>
      <c r="B61" s="30" t="s">
        <v>44</v>
      </c>
      <c r="C61" s="30" t="s">
        <v>54</v>
      </c>
      <c r="D61" s="43"/>
      <c r="E61" s="43"/>
      <c r="F61" s="43"/>
      <c r="G61" s="43"/>
      <c r="H61" s="43">
        <v>-344.55227787263135</v>
      </c>
      <c r="I61" s="43">
        <v>-449.33089871504495</v>
      </c>
      <c r="J61" s="43">
        <v>-482.21253411116083</v>
      </c>
      <c r="K61" s="43">
        <v>-1193.2123486933338</v>
      </c>
      <c r="L61" s="43">
        <v>574.65877307410472</v>
      </c>
      <c r="M61" s="43">
        <v>-697.88443994338331</v>
      </c>
      <c r="N61" s="43">
        <v>-702.86988963636099</v>
      </c>
      <c r="O61" s="43">
        <v>-908.04697863447109</v>
      </c>
      <c r="P61" s="43">
        <v>978.11857485547125</v>
      </c>
      <c r="Q61" s="43">
        <v>849.57</v>
      </c>
      <c r="R61" s="43">
        <v>-917.32810391140106</v>
      </c>
      <c r="S61" s="43">
        <v>-246.74429013150495</v>
      </c>
      <c r="T61" s="43">
        <v>283.26799999999997</v>
      </c>
      <c r="U61" s="43">
        <v>1987.2289999999998</v>
      </c>
      <c r="V61" s="43">
        <v>-3378.558</v>
      </c>
      <c r="W61" s="43">
        <v>-928.86000000000013</v>
      </c>
      <c r="X61" s="43">
        <v>-904.279</v>
      </c>
      <c r="Y61" s="43">
        <v>4608.1210000000001</v>
      </c>
      <c r="Z61" s="43">
        <v>54.097999999999956</v>
      </c>
      <c r="AA61" s="43">
        <v>462.33999999999969</v>
      </c>
      <c r="AB61" s="43">
        <v>-362.28500000000003</v>
      </c>
      <c r="AC61" s="43">
        <v>248.04600000000002</v>
      </c>
      <c r="AD61" s="43">
        <v>-23.50200000000001</v>
      </c>
      <c r="AE61" s="43">
        <v>-38.656999999999982</v>
      </c>
      <c r="AF61" s="43">
        <v>-95.542000000000002</v>
      </c>
      <c r="AG61" s="43">
        <v>382.19000000000005</v>
      </c>
      <c r="AI61" s="45"/>
      <c r="AJ61" s="45"/>
      <c r="AK61" s="45"/>
      <c r="AL61" s="45"/>
      <c r="AM61" s="45">
        <v>-344.55227787263135</v>
      </c>
      <c r="AN61" s="45">
        <v>-793.8831765876763</v>
      </c>
      <c r="AO61" s="45">
        <v>-1276.0957106988371</v>
      </c>
      <c r="AP61" s="45">
        <v>-2469.3080593921709</v>
      </c>
      <c r="AQ61" s="45">
        <v>574.65877307410472</v>
      </c>
      <c r="AR61" s="45">
        <v>-123.22566686927843</v>
      </c>
      <c r="AS61" s="45">
        <v>-826.09555650563902</v>
      </c>
      <c r="AT61" s="45">
        <v>-1734.1425351401101</v>
      </c>
      <c r="AU61" s="45">
        <v>978.11900000000003</v>
      </c>
      <c r="AV61" s="45">
        <v>1827.6890000000001</v>
      </c>
      <c r="AW61" s="45">
        <v>778.69200000000001</v>
      </c>
      <c r="AX61" s="45">
        <v>596.04600000000005</v>
      </c>
      <c r="AY61" s="45">
        <v>283.26799999999997</v>
      </c>
      <c r="AZ61" s="45">
        <v>2270.4969999999998</v>
      </c>
      <c r="BA61" s="45">
        <v>-1108.0609999999999</v>
      </c>
      <c r="BB61" s="31">
        <v>-2036.921</v>
      </c>
      <c r="BC61" s="31">
        <v>-904.279</v>
      </c>
      <c r="BD61" s="31">
        <v>3703.8420000000001</v>
      </c>
      <c r="BE61" s="31">
        <v>3757.94</v>
      </c>
      <c r="BF61" s="31">
        <v>4220.28</v>
      </c>
      <c r="BG61" s="38">
        <v>-362.28500000000003</v>
      </c>
      <c r="BH61" s="38">
        <v>-114.239</v>
      </c>
      <c r="BI61" s="38">
        <v>-137.74100000000001</v>
      </c>
      <c r="BJ61" s="38">
        <v>-176.398</v>
      </c>
      <c r="BK61" s="38">
        <v>-95.542000000000002</v>
      </c>
      <c r="BL61" s="38">
        <v>286.64800000000002</v>
      </c>
      <c r="BM61" s="40"/>
    </row>
    <row r="62" spans="1:65" s="35" customFormat="1">
      <c r="A62" s="74"/>
      <c r="B62" s="73" t="s">
        <v>55</v>
      </c>
      <c r="C62" s="73" t="s">
        <v>56</v>
      </c>
      <c r="D62" s="79">
        <v>-70409.169951703225</v>
      </c>
      <c r="E62" s="79">
        <v>-70455.484794180316</v>
      </c>
      <c r="F62" s="79">
        <v>-127681.40410059365</v>
      </c>
      <c r="G62" s="79">
        <v>-234016.17641779385</v>
      </c>
      <c r="H62" s="79">
        <v>-109977.80284152439</v>
      </c>
      <c r="I62" s="79">
        <v>-16565.590796598393</v>
      </c>
      <c r="J62" s="79">
        <v>-114007.19765026557</v>
      </c>
      <c r="K62" s="79">
        <v>-138043.45410420693</v>
      </c>
      <c r="L62" s="79">
        <v>-113062.18453801281</v>
      </c>
      <c r="M62" s="79">
        <v>-80292.658234824601</v>
      </c>
      <c r="N62" s="79">
        <v>-135495.36525256955</v>
      </c>
      <c r="O62" s="79">
        <v>-189540.56013966387</v>
      </c>
      <c r="P62" s="79">
        <v>-149288.65239618</v>
      </c>
      <c r="Q62" s="79">
        <v>-189403.29299999977</v>
      </c>
      <c r="R62" s="79">
        <v>-292132.02275211574</v>
      </c>
      <c r="S62" s="79">
        <v>-249829.96148389042</v>
      </c>
      <c r="T62" s="79">
        <v>-80180.451000000161</v>
      </c>
      <c r="U62" s="79">
        <v>-44069.986000000194</v>
      </c>
      <c r="V62" s="79">
        <v>-25555.068000000552</v>
      </c>
      <c r="W62" s="79">
        <v>6911.1530000022613</v>
      </c>
      <c r="X62" s="79">
        <v>-12373.8209999999</v>
      </c>
      <c r="Y62" s="79">
        <v>-45629.088999999447</v>
      </c>
      <c r="Z62" s="79">
        <v>-41678.64299999956</v>
      </c>
      <c r="AA62" s="79">
        <v>-51967.459000001894</v>
      </c>
      <c r="AB62" s="79">
        <v>-66549.529000000213</v>
      </c>
      <c r="AC62" s="79">
        <v>-88656.425000000192</v>
      </c>
      <c r="AD62" s="79">
        <v>-36027.087999998825</v>
      </c>
      <c r="AE62" s="79">
        <v>-42673.814999999508</v>
      </c>
      <c r="AF62" s="79">
        <v>-98664.850999999675</v>
      </c>
      <c r="AG62" s="79">
        <v>-70031.448000000149</v>
      </c>
      <c r="AI62" s="80">
        <v>-70409.169951703225</v>
      </c>
      <c r="AJ62" s="80">
        <v>-140864.65474588354</v>
      </c>
      <c r="AK62" s="80">
        <v>-268546.05884647719</v>
      </c>
      <c r="AL62" s="80">
        <v>-502562.23526427103</v>
      </c>
      <c r="AM62" s="80">
        <v>-109977.80284152439</v>
      </c>
      <c r="AN62" s="80">
        <v>-126543.39363812278</v>
      </c>
      <c r="AO62" s="80">
        <v>-240550.59128838836</v>
      </c>
      <c r="AP62" s="80">
        <v>-378594.04539259529</v>
      </c>
      <c r="AQ62" s="80">
        <v>-113062.18453801281</v>
      </c>
      <c r="AR62" s="80">
        <v>-186250.60065983728</v>
      </c>
      <c r="AS62" s="80">
        <v>-321745.96591240726</v>
      </c>
      <c r="AT62" s="80">
        <v>-511286.52605207113</v>
      </c>
      <c r="AU62" s="80">
        <v>-155376.67599999992</v>
      </c>
      <c r="AV62" s="80">
        <v>-344779.96899999969</v>
      </c>
      <c r="AW62" s="80">
        <v>-173878.91900000093</v>
      </c>
      <c r="AX62" s="80">
        <v>-283388.53200000001</v>
      </c>
      <c r="AY62" s="80">
        <v>-80180.451000000161</v>
      </c>
      <c r="AZ62" s="80">
        <v>-124250.43700000035</v>
      </c>
      <c r="BA62" s="80">
        <v>-149805.50500000091</v>
      </c>
      <c r="BB62" s="77">
        <v>-142894.35199999865</v>
      </c>
      <c r="BC62" s="77">
        <v>-12373.8209999999</v>
      </c>
      <c r="BD62" s="77">
        <v>-58002.909999999349</v>
      </c>
      <c r="BE62" s="77">
        <v>-99681.552999998908</v>
      </c>
      <c r="BF62" s="77">
        <v>-151649.0120000008</v>
      </c>
      <c r="BG62" s="77">
        <v>-66549.529000000213</v>
      </c>
      <c r="BH62" s="77">
        <v>-155205.95400000041</v>
      </c>
      <c r="BI62" s="77">
        <v>-191233.04199999923</v>
      </c>
      <c r="BJ62" s="77">
        <v>-233906.85699999874</v>
      </c>
      <c r="BK62" s="77">
        <v>-98664.850999999675</v>
      </c>
      <c r="BL62" s="77">
        <v>-168696.29899999982</v>
      </c>
      <c r="BM62" s="40"/>
    </row>
    <row r="63" spans="1:65">
      <c r="B63" s="30" t="s">
        <v>57</v>
      </c>
      <c r="C63" s="30" t="s">
        <v>58</v>
      </c>
      <c r="D63" s="43">
        <v>31.832782499999997</v>
      </c>
      <c r="E63" s="43">
        <v>47.237607633867398</v>
      </c>
      <c r="F63" s="43">
        <v>146.54974368151721</v>
      </c>
      <c r="G63" s="43">
        <v>3.159093712286591</v>
      </c>
      <c r="H63" s="43">
        <v>0</v>
      </c>
      <c r="I63" s="43">
        <v>0</v>
      </c>
      <c r="J63" s="43">
        <v>0</v>
      </c>
      <c r="K63" s="43">
        <v>0</v>
      </c>
      <c r="L63" s="43">
        <v>0</v>
      </c>
      <c r="M63" s="43">
        <v>0</v>
      </c>
      <c r="N63" s="43">
        <v>0</v>
      </c>
      <c r="O63" s="43">
        <v>0</v>
      </c>
      <c r="P63" s="43">
        <v>0</v>
      </c>
      <c r="Q63" s="43">
        <v>0</v>
      </c>
      <c r="R63" s="43">
        <v>0</v>
      </c>
      <c r="S63" s="43">
        <v>0</v>
      </c>
      <c r="T63" s="43">
        <v>0</v>
      </c>
      <c r="U63" s="43">
        <v>0</v>
      </c>
      <c r="V63" s="43">
        <v>0</v>
      </c>
      <c r="W63" s="43">
        <v>0</v>
      </c>
      <c r="X63" s="43">
        <v>0</v>
      </c>
      <c r="Y63" s="43">
        <v>0</v>
      </c>
      <c r="Z63" s="43">
        <v>0</v>
      </c>
      <c r="AA63" s="43">
        <v>0</v>
      </c>
      <c r="AB63" s="43">
        <v>0</v>
      </c>
      <c r="AC63" s="43">
        <v>0</v>
      </c>
      <c r="AD63" s="43">
        <v>0</v>
      </c>
      <c r="AE63" s="43">
        <v>0</v>
      </c>
      <c r="AF63" s="43">
        <v>0</v>
      </c>
      <c r="AG63" s="43">
        <v>0</v>
      </c>
      <c r="AI63" s="45">
        <v>31.832782499999997</v>
      </c>
      <c r="AJ63" s="45">
        <v>79.070390133867392</v>
      </c>
      <c r="AK63" s="45">
        <v>225.62013381538461</v>
      </c>
      <c r="AL63" s="45">
        <v>228.7792275276712</v>
      </c>
      <c r="AM63" s="45">
        <v>0</v>
      </c>
      <c r="AN63" s="45">
        <v>0</v>
      </c>
      <c r="AO63" s="45">
        <v>0</v>
      </c>
      <c r="AP63" s="45"/>
      <c r="AQ63" s="45">
        <v>0</v>
      </c>
      <c r="AR63" s="45">
        <v>0</v>
      </c>
      <c r="AS63" s="45">
        <v>0</v>
      </c>
      <c r="AT63" s="45">
        <v>0</v>
      </c>
      <c r="AU63" s="45">
        <v>0</v>
      </c>
      <c r="AV63" s="45">
        <v>0</v>
      </c>
      <c r="AW63" s="45">
        <v>0</v>
      </c>
      <c r="AX63" s="45">
        <v>0</v>
      </c>
      <c r="AY63" s="45">
        <v>0</v>
      </c>
      <c r="AZ63" s="45">
        <v>0</v>
      </c>
      <c r="BA63" s="45">
        <v>0</v>
      </c>
      <c r="BB63" s="31">
        <v>0</v>
      </c>
      <c r="BC63" s="31">
        <v>0</v>
      </c>
      <c r="BD63" s="31">
        <v>0</v>
      </c>
      <c r="BE63" s="31">
        <v>0</v>
      </c>
      <c r="BF63" s="31">
        <v>0</v>
      </c>
      <c r="BG63" s="38">
        <v>0</v>
      </c>
      <c r="BH63" s="38">
        <v>0</v>
      </c>
      <c r="BI63" s="38">
        <v>0</v>
      </c>
      <c r="BJ63" s="38">
        <v>0</v>
      </c>
      <c r="BK63" s="38">
        <v>0</v>
      </c>
      <c r="BL63" s="38">
        <v>0</v>
      </c>
      <c r="BM63" s="40"/>
    </row>
    <row r="64" spans="1:65">
      <c r="A64" s="34" t="s">
        <v>152</v>
      </c>
      <c r="B64" s="30" t="s">
        <v>59</v>
      </c>
      <c r="C64" s="30" t="s">
        <v>60</v>
      </c>
      <c r="D64" s="43">
        <v>115419.7710116658</v>
      </c>
      <c r="E64" s="43">
        <v>109034.44167302265</v>
      </c>
      <c r="F64" s="43">
        <v>5912.9883913915255</v>
      </c>
      <c r="G64" s="43">
        <v>171894.16706147493</v>
      </c>
      <c r="H64" s="43">
        <v>72797.337033782533</v>
      </c>
      <c r="I64" s="43">
        <v>213771.04141831197</v>
      </c>
      <c r="J64" s="43">
        <v>151770.12278401374</v>
      </c>
      <c r="K64" s="43">
        <v>53496.283472534909</v>
      </c>
      <c r="L64" s="43">
        <v>52999.811520607866</v>
      </c>
      <c r="M64" s="43">
        <v>76169.771418174976</v>
      </c>
      <c r="N64" s="43">
        <v>95465.876087682002</v>
      </c>
      <c r="O64" s="43">
        <v>146741.50761758102</v>
      </c>
      <c r="P64" s="43">
        <v>84482.040126556603</v>
      </c>
      <c r="Q64" s="43">
        <v>212958.28399999999</v>
      </c>
      <c r="R64" s="43">
        <v>227368.87773706496</v>
      </c>
      <c r="S64" s="43">
        <v>257672.37895062997</v>
      </c>
      <c r="T64" s="43">
        <v>136552.976</v>
      </c>
      <c r="U64" s="43">
        <v>130558.40200000003</v>
      </c>
      <c r="V64" s="43">
        <v>106657.70499999996</v>
      </c>
      <c r="W64" s="43">
        <v>130484.87</v>
      </c>
      <c r="X64" s="43">
        <v>120732.159</v>
      </c>
      <c r="Y64" s="43">
        <v>125493.14400000001</v>
      </c>
      <c r="Z64" s="43">
        <v>120918.89000000001</v>
      </c>
      <c r="AA64" s="43">
        <v>99752.339999999967</v>
      </c>
      <c r="AB64" s="43">
        <v>130153.22100000001</v>
      </c>
      <c r="AC64" s="43">
        <v>125049.499</v>
      </c>
      <c r="AD64" s="43">
        <v>105938.63100000002</v>
      </c>
      <c r="AE64" s="43">
        <v>90484.212</v>
      </c>
      <c r="AF64" s="43">
        <v>114921.30499999999</v>
      </c>
      <c r="AG64" s="43">
        <v>122685.13</v>
      </c>
      <c r="AI64" s="45">
        <v>115419.7710116658</v>
      </c>
      <c r="AJ64" s="45">
        <v>224454.21268468845</v>
      </c>
      <c r="AK64" s="45">
        <v>230367.20107607997</v>
      </c>
      <c r="AL64" s="45">
        <v>402261.36813755491</v>
      </c>
      <c r="AM64" s="45">
        <v>72797.337033782533</v>
      </c>
      <c r="AN64" s="45">
        <v>286568.3784520945</v>
      </c>
      <c r="AO64" s="45">
        <v>438338.50123610825</v>
      </c>
      <c r="AP64" s="45">
        <v>491834.78470864316</v>
      </c>
      <c r="AQ64" s="45">
        <v>52999.811520607866</v>
      </c>
      <c r="AR64" s="45">
        <v>126061.03421578283</v>
      </c>
      <c r="AS64" s="45">
        <v>221526.910303465</v>
      </c>
      <c r="AT64" s="45">
        <v>368268.41792104603</v>
      </c>
      <c r="AU64" s="45">
        <v>100225.124</v>
      </c>
      <c r="AV64" s="45">
        <v>313183.408</v>
      </c>
      <c r="AW64" s="45">
        <v>226208.723</v>
      </c>
      <c r="AX64" s="45">
        <v>338423.76500000001</v>
      </c>
      <c r="AY64" s="45">
        <v>136552.976</v>
      </c>
      <c r="AZ64" s="45">
        <v>267111.37800000003</v>
      </c>
      <c r="BA64" s="45">
        <v>373769.08299999998</v>
      </c>
      <c r="BB64" s="31">
        <v>504253.95299999998</v>
      </c>
      <c r="BC64" s="31">
        <v>120732.159</v>
      </c>
      <c r="BD64" s="31">
        <v>246225.30300000001</v>
      </c>
      <c r="BE64" s="31">
        <v>367144.19300000003</v>
      </c>
      <c r="BF64" s="31">
        <v>466896.533</v>
      </c>
      <c r="BG64" s="38">
        <v>130153.22100000001</v>
      </c>
      <c r="BH64" s="38">
        <v>255202.72</v>
      </c>
      <c r="BI64" s="38">
        <v>361141.35100000002</v>
      </c>
      <c r="BJ64" s="38">
        <v>451625.56300000002</v>
      </c>
      <c r="BK64" s="38">
        <v>114921.30499999999</v>
      </c>
      <c r="BL64" s="38">
        <v>237606.435</v>
      </c>
      <c r="BM64" s="40"/>
    </row>
    <row r="65" spans="1:65">
      <c r="A65" s="34" t="s">
        <v>153</v>
      </c>
      <c r="B65" s="30" t="s">
        <v>61</v>
      </c>
      <c r="C65" s="30" t="s">
        <v>62</v>
      </c>
      <c r="D65" s="43">
        <v>-2852.6385123226291</v>
      </c>
      <c r="E65" s="43">
        <v>-3561.0091167995733</v>
      </c>
      <c r="F65" s="43">
        <v>-2476.8578757251944</v>
      </c>
      <c r="G65" s="43">
        <v>-2724.3036142984838</v>
      </c>
      <c r="H65" s="43">
        <v>-2767.0437978563932</v>
      </c>
      <c r="I65" s="43">
        <v>-2106.4738829585949</v>
      </c>
      <c r="J65" s="43">
        <v>-3246.4485836713011</v>
      </c>
      <c r="K65" s="43">
        <v>-2010.4583362710709</v>
      </c>
      <c r="L65" s="43">
        <v>-2999.8799786513655</v>
      </c>
      <c r="M65" s="43">
        <v>-3008.9061857297579</v>
      </c>
      <c r="N65" s="43">
        <v>-3166.5573132116106</v>
      </c>
      <c r="O65" s="43">
        <v>-2480.3137259369687</v>
      </c>
      <c r="P65" s="43">
        <v>-2719.2624647808507</v>
      </c>
      <c r="Q65" s="43">
        <v>-2764.39</v>
      </c>
      <c r="R65" s="43">
        <v>-2649.7314008091598</v>
      </c>
      <c r="S65" s="43">
        <v>-3429.0054346523202</v>
      </c>
      <c r="T65" s="43">
        <v>-4701.6319999999996</v>
      </c>
      <c r="U65" s="43">
        <v>124.09299999999985</v>
      </c>
      <c r="V65" s="43">
        <v>-6989.3840000000009</v>
      </c>
      <c r="W65" s="43">
        <v>-8297.7019999999993</v>
      </c>
      <c r="X65" s="43">
        <v>-2904.0120000000002</v>
      </c>
      <c r="Y65" s="43">
        <v>-2766.6479999999997</v>
      </c>
      <c r="Z65" s="43">
        <v>-3403.2819999999992</v>
      </c>
      <c r="AA65" s="43">
        <v>-1994.8950000000004</v>
      </c>
      <c r="AB65" s="43">
        <v>-732.947</v>
      </c>
      <c r="AC65" s="43">
        <v>-1396.5309999999999</v>
      </c>
      <c r="AD65" s="43">
        <v>-1166.915</v>
      </c>
      <c r="AE65" s="43">
        <v>-3865.7889999999998</v>
      </c>
      <c r="AF65" s="43">
        <v>-473.21899999999999</v>
      </c>
      <c r="AG65" s="43">
        <v>-3670.585</v>
      </c>
      <c r="AI65" s="45">
        <v>-2852.6385123226291</v>
      </c>
      <c r="AJ65" s="45">
        <v>-6413.6476291222025</v>
      </c>
      <c r="AK65" s="45">
        <v>-8890.5055048473969</v>
      </c>
      <c r="AL65" s="45">
        <v>-11614.809119145881</v>
      </c>
      <c r="AM65" s="45">
        <v>-2767.0437978563932</v>
      </c>
      <c r="AN65" s="45">
        <v>-4873.5176808149881</v>
      </c>
      <c r="AO65" s="45">
        <v>-8119.9662644862892</v>
      </c>
      <c r="AP65" s="45">
        <v>-10130.42460075736</v>
      </c>
      <c r="AQ65" s="45">
        <v>-2999.8799786513655</v>
      </c>
      <c r="AR65" s="45">
        <v>-6008.7861643811229</v>
      </c>
      <c r="AS65" s="45">
        <v>-9175.3434775927308</v>
      </c>
      <c r="AT65" s="45">
        <v>-11655.657203529699</v>
      </c>
      <c r="AU65" s="45">
        <v>-2719.2620000000002</v>
      </c>
      <c r="AV65" s="45">
        <v>-5483.652</v>
      </c>
      <c r="AW65" s="45">
        <v>-5458.7389999999996</v>
      </c>
      <c r="AX65" s="45">
        <v>-6641.018</v>
      </c>
      <c r="AY65" s="45">
        <v>-4701.6319999999996</v>
      </c>
      <c r="AZ65" s="45">
        <v>-4577.5389999999998</v>
      </c>
      <c r="BA65" s="45">
        <v>-11566.923000000001</v>
      </c>
      <c r="BB65" s="31">
        <v>-19864.625</v>
      </c>
      <c r="BC65" s="31">
        <v>-2904.0120000000002</v>
      </c>
      <c r="BD65" s="31">
        <v>-5670.66</v>
      </c>
      <c r="BE65" s="31">
        <v>-9073.9419999999991</v>
      </c>
      <c r="BF65" s="31">
        <v>-11068.837</v>
      </c>
      <c r="BG65" s="38">
        <v>-732.947</v>
      </c>
      <c r="BH65" s="38">
        <v>-2129.4780000000001</v>
      </c>
      <c r="BI65" s="38">
        <v>-3296.393</v>
      </c>
      <c r="BJ65" s="38">
        <v>-7162.1819999999998</v>
      </c>
      <c r="BK65" s="38">
        <v>-473.21899999999999</v>
      </c>
      <c r="BL65" s="38">
        <v>-4143.8040000000001</v>
      </c>
      <c r="BM65" s="40"/>
    </row>
    <row r="66" spans="1:65">
      <c r="A66" s="34" t="s">
        <v>154</v>
      </c>
      <c r="B66" s="30" t="s">
        <v>63</v>
      </c>
      <c r="C66" s="30" t="s">
        <v>64</v>
      </c>
      <c r="D66" s="43">
        <v>47.818065359345908</v>
      </c>
      <c r="E66" s="43">
        <v>-10210.68756511124</v>
      </c>
      <c r="F66" s="43">
        <v>26113.661682382779</v>
      </c>
      <c r="G66" s="43">
        <v>35017.013712510845</v>
      </c>
      <c r="H66" s="43">
        <v>40681.229966078972</v>
      </c>
      <c r="I66" s="43">
        <v>29038.878772007098</v>
      </c>
      <c r="J66" s="43">
        <v>41922.269749540501</v>
      </c>
      <c r="K66" s="43">
        <v>36518.817049700578</v>
      </c>
      <c r="L66" s="43">
        <v>40273.624302661672</v>
      </c>
      <c r="M66" s="43">
        <v>40187.621272433629</v>
      </c>
      <c r="N66" s="43">
        <v>37787.461842377699</v>
      </c>
      <c r="O66" s="43">
        <v>57508.274249016002</v>
      </c>
      <c r="P66" s="43">
        <v>78913.210713429871</v>
      </c>
      <c r="Q66" s="43">
        <v>23841.967000000004</v>
      </c>
      <c r="R66" s="43">
        <v>78439.923966720016</v>
      </c>
      <c r="S66" s="43">
        <v>93362.058105122996</v>
      </c>
      <c r="T66" s="43">
        <v>23163.698</v>
      </c>
      <c r="U66" s="43">
        <v>26905.289999999997</v>
      </c>
      <c r="V66" s="43">
        <v>34206.754000000001</v>
      </c>
      <c r="W66" s="43">
        <v>51600.812000000005</v>
      </c>
      <c r="X66" s="43">
        <v>41400.669000000002</v>
      </c>
      <c r="Y66" s="43">
        <v>46409.522000000004</v>
      </c>
      <c r="Z66" s="43">
        <v>45783.411000000007</v>
      </c>
      <c r="AA66" s="43">
        <v>74716.20299999998</v>
      </c>
      <c r="AB66" s="43">
        <v>25141.399000000001</v>
      </c>
      <c r="AC66" s="43">
        <v>20611.363000000001</v>
      </c>
      <c r="AD66" s="43">
        <v>32899.67</v>
      </c>
      <c r="AE66" s="43">
        <v>17857.914999999994</v>
      </c>
      <c r="AF66" s="43">
        <v>32413.649000000001</v>
      </c>
      <c r="AG66" s="43">
        <v>16941.942999999996</v>
      </c>
      <c r="AI66" s="45">
        <v>47.818065359345908</v>
      </c>
      <c r="AJ66" s="45">
        <v>-10162.869499751894</v>
      </c>
      <c r="AK66" s="45">
        <v>15950.792182630885</v>
      </c>
      <c r="AL66" s="45">
        <v>50967.805895141733</v>
      </c>
      <c r="AM66" s="45">
        <v>40681.229966078972</v>
      </c>
      <c r="AN66" s="45">
        <v>69720.10873808607</v>
      </c>
      <c r="AO66" s="45">
        <v>111642.37848762657</v>
      </c>
      <c r="AP66" s="45">
        <v>148161.19553732715</v>
      </c>
      <c r="AQ66" s="45">
        <v>40273.624302661672</v>
      </c>
      <c r="AR66" s="45">
        <v>80487.457422095307</v>
      </c>
      <c r="AS66" s="45">
        <v>118274.91926447301</v>
      </c>
      <c r="AT66" s="45">
        <v>175783.19351348901</v>
      </c>
      <c r="AU66" s="45">
        <v>63170.226999999999</v>
      </c>
      <c r="AV66" s="45">
        <v>87012.194000000003</v>
      </c>
      <c r="AW66" s="45">
        <v>75171.460999999996</v>
      </c>
      <c r="AX66" s="45">
        <v>119713.011</v>
      </c>
      <c r="AY66" s="45">
        <v>23163.698</v>
      </c>
      <c r="AZ66" s="45">
        <v>50068.987999999998</v>
      </c>
      <c r="BA66" s="45">
        <v>84275.741999999998</v>
      </c>
      <c r="BB66" s="31">
        <v>135876.554</v>
      </c>
      <c r="BC66" s="31">
        <v>41400.669000000002</v>
      </c>
      <c r="BD66" s="31">
        <v>87810.191000000006</v>
      </c>
      <c r="BE66" s="31">
        <v>133593.60200000001</v>
      </c>
      <c r="BF66" s="31">
        <v>208309.80499999999</v>
      </c>
      <c r="BG66" s="38">
        <v>25141.399000000001</v>
      </c>
      <c r="BH66" s="38">
        <v>45752.762000000002</v>
      </c>
      <c r="BI66" s="38">
        <v>78652.432000000001</v>
      </c>
      <c r="BJ66" s="38">
        <v>96510.346999999994</v>
      </c>
      <c r="BK66" s="38">
        <v>32413.649000000001</v>
      </c>
      <c r="BL66" s="38">
        <v>49355.591999999997</v>
      </c>
      <c r="BM66" s="40"/>
    </row>
    <row r="67" spans="1:65" s="35" customFormat="1">
      <c r="A67" s="74"/>
      <c r="B67" s="73" t="s">
        <v>65</v>
      </c>
      <c r="C67" s="73" t="s">
        <v>66</v>
      </c>
      <c r="D67" s="79">
        <v>42237.613395499284</v>
      </c>
      <c r="E67" s="79">
        <v>24854.497804565399</v>
      </c>
      <c r="F67" s="79">
        <v>-97985.062158863002</v>
      </c>
      <c r="G67" s="79">
        <v>-29826.14016439431</v>
      </c>
      <c r="H67" s="79">
        <v>733.7203604808019</v>
      </c>
      <c r="I67" s="79">
        <v>224137.85551076199</v>
      </c>
      <c r="J67" s="79">
        <v>76438.746299617342</v>
      </c>
      <c r="K67" s="79">
        <v>-50038.811918242427</v>
      </c>
      <c r="L67" s="79">
        <v>-22788.628693394625</v>
      </c>
      <c r="M67" s="79">
        <v>33055.828270054248</v>
      </c>
      <c r="N67" s="79">
        <v>-5408.5846357214323</v>
      </c>
      <c r="O67" s="79">
        <v>12228.90800099622</v>
      </c>
      <c r="P67" s="79">
        <v>11387.335979025607</v>
      </c>
      <c r="Q67" s="79">
        <v>44632.568000000232</v>
      </c>
      <c r="R67" s="79">
        <v>11027.047550860094</v>
      </c>
      <c r="S67" s="79">
        <v>97775.470137210214</v>
      </c>
      <c r="T67" s="79">
        <v>74834.59099999984</v>
      </c>
      <c r="U67" s="79">
        <v>113517.79899999982</v>
      </c>
      <c r="V67" s="79">
        <v>108320.0069999994</v>
      </c>
      <c r="W67" s="79">
        <v>180699.13300000224</v>
      </c>
      <c r="X67" s="79">
        <v>146854.99500000011</v>
      </c>
      <c r="Y67" s="79">
        <v>123506.92900000059</v>
      </c>
      <c r="Z67" s="79">
        <v>121620.3760000004</v>
      </c>
      <c r="AA67" s="79">
        <v>120506.18899999809</v>
      </c>
      <c r="AB67" s="79">
        <v>88012.143999999797</v>
      </c>
      <c r="AC67" s="79">
        <v>55607.905999999784</v>
      </c>
      <c r="AD67" s="79">
        <v>101644.2980000012</v>
      </c>
      <c r="AE67" s="79">
        <v>61802.523000000481</v>
      </c>
      <c r="AF67" s="79">
        <v>48196.884000000318</v>
      </c>
      <c r="AG67" s="79">
        <v>65925.039999999863</v>
      </c>
      <c r="AI67" s="80">
        <v>42237.613395499284</v>
      </c>
      <c r="AJ67" s="80">
        <v>67092.111200064683</v>
      </c>
      <c r="AK67" s="80">
        <v>-30892.950958798319</v>
      </c>
      <c r="AL67" s="80">
        <v>-60719.091123192629</v>
      </c>
      <c r="AM67" s="80">
        <v>733.7203604808019</v>
      </c>
      <c r="AN67" s="80">
        <v>224871.57587124279</v>
      </c>
      <c r="AO67" s="80">
        <v>301310.32217086013</v>
      </c>
      <c r="AP67" s="80">
        <v>251271.51025261771</v>
      </c>
      <c r="AQ67" s="80">
        <v>-22788.628693394625</v>
      </c>
      <c r="AR67" s="80">
        <v>14289.104813659738</v>
      </c>
      <c r="AS67" s="80">
        <v>8880.5201779380441</v>
      </c>
      <c r="AT67" s="80">
        <v>21109.428178934264</v>
      </c>
      <c r="AU67" s="80">
        <v>5299.4130000000732</v>
      </c>
      <c r="AV67" s="80">
        <v>49931.981000000305</v>
      </c>
      <c r="AW67" s="80">
        <v>122042.52599999907</v>
      </c>
      <c r="AX67" s="80">
        <v>168107.22600000002</v>
      </c>
      <c r="AY67" s="80">
        <v>74834.59099999984</v>
      </c>
      <c r="AZ67" s="80">
        <v>188352.38999999966</v>
      </c>
      <c r="BA67" s="80">
        <v>296672.39699999907</v>
      </c>
      <c r="BB67" s="77">
        <v>477371.53000000131</v>
      </c>
      <c r="BC67" s="77">
        <v>146854.99500000011</v>
      </c>
      <c r="BD67" s="77">
        <v>270361.9240000007</v>
      </c>
      <c r="BE67" s="77">
        <v>391982.30000000109</v>
      </c>
      <c r="BF67" s="77">
        <v>512488.48899999919</v>
      </c>
      <c r="BG67" s="77">
        <v>88012.143999999797</v>
      </c>
      <c r="BH67" s="77">
        <v>143620.04999999958</v>
      </c>
      <c r="BI67" s="77">
        <v>245264.34800000078</v>
      </c>
      <c r="BJ67" s="77">
        <v>307066.87100000127</v>
      </c>
      <c r="BK67" s="77">
        <v>48196.884000000318</v>
      </c>
      <c r="BL67" s="77">
        <v>114121.92400000017</v>
      </c>
      <c r="BM67" s="40"/>
    </row>
    <row r="68" spans="1:65">
      <c r="A68" s="34" t="s">
        <v>155</v>
      </c>
      <c r="B68" s="30" t="s">
        <v>67</v>
      </c>
      <c r="C68" s="30" t="s">
        <v>68</v>
      </c>
      <c r="D68" s="43">
        <v>-14854.228695833179</v>
      </c>
      <c r="E68" s="43">
        <v>-9491.6553566805087</v>
      </c>
      <c r="F68" s="43">
        <v>49924.648409301284</v>
      </c>
      <c r="G68" s="43">
        <v>16801.367195460618</v>
      </c>
      <c r="H68" s="43">
        <v>2270.7536307737973</v>
      </c>
      <c r="I68" s="43">
        <v>-61360.795899375298</v>
      </c>
      <c r="J68" s="43">
        <v>-19598.51078696231</v>
      </c>
      <c r="K68" s="43">
        <v>10817.065244664074</v>
      </c>
      <c r="L68" s="43">
        <v>12694.284401189436</v>
      </c>
      <c r="M68" s="43">
        <v>10174.945968650314</v>
      </c>
      <c r="N68" s="43">
        <v>-1478.9819111743018</v>
      </c>
      <c r="O68" s="43">
        <v>19442.488785886999</v>
      </c>
      <c r="P68" s="43">
        <v>3026.6783056487138</v>
      </c>
      <c r="Q68" s="43">
        <v>-6590.6009999999997</v>
      </c>
      <c r="R68" s="43">
        <v>21176.81344108747</v>
      </c>
      <c r="S68" s="43">
        <v>-14689.665379367871</v>
      </c>
      <c r="T68" s="43">
        <v>-23405.491999999998</v>
      </c>
      <c r="U68" s="43">
        <v>-38214.345000000001</v>
      </c>
      <c r="V68" s="43">
        <v>-39376.259000000005</v>
      </c>
      <c r="W68" s="43">
        <v>-37421.59199999999</v>
      </c>
      <c r="X68" s="43">
        <v>-58454.377</v>
      </c>
      <c r="Y68" s="43">
        <v>-36735.802000000003</v>
      </c>
      <c r="Z68" s="43">
        <v>-33876.862999999998</v>
      </c>
      <c r="AA68" s="43">
        <v>-33065.365999999995</v>
      </c>
      <c r="AB68" s="43">
        <v>-33526.370999999999</v>
      </c>
      <c r="AC68" s="43">
        <v>-21389.514000000003</v>
      </c>
      <c r="AD68" s="43">
        <v>-43471.404000000002</v>
      </c>
      <c r="AE68" s="43">
        <v>-5137.1009999999951</v>
      </c>
      <c r="AF68" s="43">
        <v>-23620.359</v>
      </c>
      <c r="AG68" s="43">
        <v>-32346.715</v>
      </c>
      <c r="AI68" s="45">
        <v>-14854.228695833179</v>
      </c>
      <c r="AJ68" s="45">
        <v>-24345.884052513687</v>
      </c>
      <c r="AK68" s="45">
        <v>25578.764356787593</v>
      </c>
      <c r="AL68" s="45">
        <v>42380.131552248211</v>
      </c>
      <c r="AM68" s="45">
        <v>2270.7536307737973</v>
      </c>
      <c r="AN68" s="45">
        <v>-59090.042268601501</v>
      </c>
      <c r="AO68" s="45">
        <v>-78688.553055563811</v>
      </c>
      <c r="AP68" s="45">
        <v>-67871.487810899736</v>
      </c>
      <c r="AQ68" s="45">
        <v>12694.284401189436</v>
      </c>
      <c r="AR68" s="45">
        <v>21377.839864839741</v>
      </c>
      <c r="AS68" s="45">
        <v>19898.8579536654</v>
      </c>
      <c r="AT68" s="45">
        <v>39341.346739552399</v>
      </c>
      <c r="AU68" s="45">
        <v>5035.7259999999997</v>
      </c>
      <c r="AV68" s="45">
        <v>-1554.875</v>
      </c>
      <c r="AW68" s="45">
        <v>-28332.268</v>
      </c>
      <c r="AX68" s="45">
        <v>-29459.406999999999</v>
      </c>
      <c r="AY68" s="45">
        <v>-23405.491999999998</v>
      </c>
      <c r="AZ68" s="45">
        <v>-61619.837</v>
      </c>
      <c r="BA68" s="45">
        <v>-100996.09600000001</v>
      </c>
      <c r="BB68" s="31">
        <v>-138417.68799999999</v>
      </c>
      <c r="BC68" s="31">
        <v>-58454.377</v>
      </c>
      <c r="BD68" s="31">
        <v>-95190.179000000004</v>
      </c>
      <c r="BE68" s="31">
        <v>-129067.042</v>
      </c>
      <c r="BF68" s="31">
        <v>-162132.408</v>
      </c>
      <c r="BG68" s="38">
        <v>-33526.370999999999</v>
      </c>
      <c r="BH68" s="38">
        <v>-54915.885000000002</v>
      </c>
      <c r="BI68" s="38">
        <v>-98387.289000000004</v>
      </c>
      <c r="BJ68" s="38">
        <v>-103524.39</v>
      </c>
      <c r="BK68" s="38">
        <v>-23620.359</v>
      </c>
      <c r="BL68" s="38">
        <v>-55967.074000000001</v>
      </c>
      <c r="BM68" s="40"/>
    </row>
    <row r="69" spans="1:65" s="35" customFormat="1">
      <c r="A69" s="74"/>
      <c r="B69" s="73" t="s">
        <v>156</v>
      </c>
      <c r="C69" s="73" t="s">
        <v>157</v>
      </c>
      <c r="D69" s="79">
        <v>27383.384699666105</v>
      </c>
      <c r="E69" s="79">
        <v>15362.84244788489</v>
      </c>
      <c r="F69" s="79">
        <v>-48060.413749561718</v>
      </c>
      <c r="G69" s="79">
        <v>-13024.772968933692</v>
      </c>
      <c r="H69" s="79">
        <v>3004.4739912545992</v>
      </c>
      <c r="I69" s="79">
        <v>162777.05961138668</v>
      </c>
      <c r="J69" s="79">
        <v>56840.235512655032</v>
      </c>
      <c r="K69" s="79">
        <v>-39221.746673579313</v>
      </c>
      <c r="L69" s="79">
        <v>-7563.8295602047892</v>
      </c>
      <c r="M69" s="79">
        <v>43230.774238704558</v>
      </c>
      <c r="N69" s="79">
        <v>-6887.5665468957341</v>
      </c>
      <c r="O69" s="79">
        <v>31671.396786883219</v>
      </c>
      <c r="P69" s="79">
        <v>14414.114284674712</v>
      </c>
      <c r="Q69" s="79">
        <v>38041.967000000237</v>
      </c>
      <c r="R69" s="79">
        <v>32203.860991947564</v>
      </c>
      <c r="S69" s="79">
        <v>83085.804757842343</v>
      </c>
      <c r="T69" s="79">
        <v>51429.098999999842</v>
      </c>
      <c r="U69" s="79">
        <v>75303.453999999823</v>
      </c>
      <c r="V69" s="79">
        <v>68943.747999999381</v>
      </c>
      <c r="W69" s="79">
        <v>143277.5410000023</v>
      </c>
      <c r="X69" s="79">
        <v>88400.618000000104</v>
      </c>
      <c r="Y69" s="79">
        <v>86771.12700000059</v>
      </c>
      <c r="Z69" s="79">
        <v>87743.513000000385</v>
      </c>
      <c r="AA69" s="79">
        <v>87440.822999998112</v>
      </c>
      <c r="AB69" s="79">
        <v>54485.772999999797</v>
      </c>
      <c r="AC69" s="79">
        <v>34218.391999999774</v>
      </c>
      <c r="AD69" s="79">
        <v>58172.894000001193</v>
      </c>
      <c r="AE69" s="79">
        <v>56665.422000000486</v>
      </c>
      <c r="AF69" s="79">
        <v>24576.525000000318</v>
      </c>
      <c r="AG69" s="79">
        <v>33578.324999999852</v>
      </c>
      <c r="AI69" s="80">
        <v>27383.384699666105</v>
      </c>
      <c r="AJ69" s="80">
        <v>42746.227147550992</v>
      </c>
      <c r="AK69" s="80">
        <v>-5314.1866020107263</v>
      </c>
      <c r="AL69" s="80">
        <v>-18338.959570944418</v>
      </c>
      <c r="AM69" s="80">
        <v>3004.4739912545992</v>
      </c>
      <c r="AN69" s="80">
        <v>165781.53360264128</v>
      </c>
      <c r="AO69" s="80">
        <v>222621.76911529631</v>
      </c>
      <c r="AP69" s="80">
        <v>183400.02244171701</v>
      </c>
      <c r="AQ69" s="80">
        <v>-7563.8295602047892</v>
      </c>
      <c r="AR69" s="80">
        <v>35666.94467849948</v>
      </c>
      <c r="AS69" s="80">
        <v>28779.378131603444</v>
      </c>
      <c r="AT69" s="80">
        <v>60450.774918486663</v>
      </c>
      <c r="AU69" s="80">
        <v>10335.139000000072</v>
      </c>
      <c r="AV69" s="80">
        <v>48377.106000000305</v>
      </c>
      <c r="AW69" s="80">
        <v>93710.25799999907</v>
      </c>
      <c r="AX69" s="80">
        <v>138647.81900000002</v>
      </c>
      <c r="AY69" s="80">
        <v>51429.098999999842</v>
      </c>
      <c r="AZ69" s="80">
        <v>126732.55299999967</v>
      </c>
      <c r="BA69" s="80">
        <v>195676.30099999905</v>
      </c>
      <c r="BB69" s="77">
        <v>338953.84200000134</v>
      </c>
      <c r="BC69" s="77">
        <v>88400.618000000104</v>
      </c>
      <c r="BD69" s="77">
        <v>175171.74500000069</v>
      </c>
      <c r="BE69" s="77">
        <v>262915.25800000108</v>
      </c>
      <c r="BF69" s="77">
        <v>350356.08099999919</v>
      </c>
      <c r="BG69" s="77">
        <v>54485.772999999797</v>
      </c>
      <c r="BH69" s="77">
        <v>88704.164999999572</v>
      </c>
      <c r="BI69" s="77">
        <v>146877.05900000077</v>
      </c>
      <c r="BJ69" s="77">
        <v>203542.48100000125</v>
      </c>
      <c r="BK69" s="77">
        <v>24576.525000000318</v>
      </c>
      <c r="BL69" s="77">
        <v>58154.850000000173</v>
      </c>
      <c r="BM69" s="40"/>
    </row>
    <row r="70" spans="1:65">
      <c r="A70" s="34" t="s">
        <v>158</v>
      </c>
      <c r="B70" s="30" t="s">
        <v>159</v>
      </c>
      <c r="C70" s="30" t="s">
        <v>160</v>
      </c>
      <c r="D70" s="43"/>
      <c r="E70" s="43"/>
      <c r="F70" s="43"/>
      <c r="G70" s="43"/>
      <c r="H70" s="43"/>
      <c r="I70" s="43"/>
      <c r="J70" s="43"/>
      <c r="K70" s="43">
        <v>0</v>
      </c>
      <c r="L70" s="43">
        <v>-2530.3409849999998</v>
      </c>
      <c r="M70" s="43">
        <v>-3019.3377639999999</v>
      </c>
      <c r="N70" s="43">
        <v>17.753605999999309</v>
      </c>
      <c r="O70" s="43">
        <v>2951.1159210000005</v>
      </c>
      <c r="P70" s="43">
        <v>-176.31900709737599</v>
      </c>
      <c r="Q70" s="43">
        <v>176.31899999999999</v>
      </c>
      <c r="R70" s="43">
        <v>0</v>
      </c>
      <c r="S70" s="43">
        <v>0</v>
      </c>
      <c r="T70" s="43">
        <v>-3903.7739999999999</v>
      </c>
      <c r="U70" s="43">
        <v>20819.126</v>
      </c>
      <c r="V70" s="43">
        <v>25515.440999999999</v>
      </c>
      <c r="W70" s="43">
        <v>-42430.792999999998</v>
      </c>
      <c r="X70" s="43">
        <v>0</v>
      </c>
      <c r="Y70" s="43">
        <v>0</v>
      </c>
      <c r="Z70" s="43">
        <v>0</v>
      </c>
      <c r="AA70" s="43">
        <v>0</v>
      </c>
      <c r="AB70" s="43">
        <v>0</v>
      </c>
      <c r="AC70" s="43">
        <v>0</v>
      </c>
      <c r="AD70" s="43">
        <v>0</v>
      </c>
      <c r="AE70" s="43">
        <v>0</v>
      </c>
      <c r="AF70" s="43">
        <v>0</v>
      </c>
      <c r="AG70" s="43">
        <v>0</v>
      </c>
      <c r="AI70" s="45"/>
      <c r="AJ70" s="45"/>
      <c r="AK70" s="45"/>
      <c r="AL70" s="45"/>
      <c r="AM70" s="45"/>
      <c r="AN70" s="45"/>
      <c r="AO70" s="45"/>
      <c r="AP70" s="45">
        <v>0</v>
      </c>
      <c r="AQ70" s="45">
        <v>-2530.3409849999998</v>
      </c>
      <c r="AR70" s="45">
        <v>-5549.6787489999997</v>
      </c>
      <c r="AS70" s="45">
        <v>-5531.9251430000004</v>
      </c>
      <c r="AT70" s="45">
        <v>-2580.8092219999999</v>
      </c>
      <c r="AU70" s="45">
        <v>-176.31899999999999</v>
      </c>
      <c r="AV70" s="45">
        <v>0</v>
      </c>
      <c r="AW70" s="45">
        <v>3551.3119999999999</v>
      </c>
      <c r="AX70" s="45">
        <v>27301.919000000002</v>
      </c>
      <c r="AY70" s="45">
        <v>-3903.7739999999999</v>
      </c>
      <c r="AZ70" s="45">
        <v>16915.351999999999</v>
      </c>
      <c r="BA70" s="45">
        <v>42430.792999999998</v>
      </c>
      <c r="BB70" s="31">
        <v>0</v>
      </c>
      <c r="BC70" s="31">
        <v>0</v>
      </c>
      <c r="BD70" s="31">
        <v>0</v>
      </c>
      <c r="BE70" s="31">
        <v>0</v>
      </c>
      <c r="BF70" s="31">
        <v>0</v>
      </c>
      <c r="BG70" s="38">
        <v>0</v>
      </c>
      <c r="BH70" s="38">
        <v>0</v>
      </c>
      <c r="BI70" s="38">
        <v>0</v>
      </c>
      <c r="BJ70" s="38">
        <v>0</v>
      </c>
      <c r="BK70" s="38">
        <v>0</v>
      </c>
      <c r="BL70" s="38">
        <v>0</v>
      </c>
      <c r="BM70" s="40"/>
    </row>
    <row r="71" spans="1:65" s="35" customFormat="1">
      <c r="A71" s="74" t="s">
        <v>175</v>
      </c>
      <c r="B71" s="73" t="s">
        <v>69</v>
      </c>
      <c r="C71" s="73" t="s">
        <v>70</v>
      </c>
      <c r="D71" s="79">
        <v>27383.384699666105</v>
      </c>
      <c r="E71" s="79">
        <v>15362.842447884886</v>
      </c>
      <c r="F71" s="79">
        <v>-48060.413749561718</v>
      </c>
      <c r="G71" s="79">
        <v>-13024.772968933692</v>
      </c>
      <c r="H71" s="79">
        <v>3004.4739912542864</v>
      </c>
      <c r="I71" s="79">
        <v>162777.059611387</v>
      </c>
      <c r="J71" s="79">
        <v>56840.235512655025</v>
      </c>
      <c r="K71" s="79">
        <v>-39221.746673578338</v>
      </c>
      <c r="L71" s="79">
        <v>-10094.344292205189</v>
      </c>
      <c r="M71" s="79">
        <v>40211.436474704562</v>
      </c>
      <c r="N71" s="79">
        <v>-6869.4306978940986</v>
      </c>
      <c r="O71" s="79">
        <v>34622.512707883216</v>
      </c>
      <c r="P71" s="79">
        <v>14237.6952775769</v>
      </c>
      <c r="Q71" s="79">
        <v>38218.216</v>
      </c>
      <c r="R71" s="79">
        <v>32203.860991947695</v>
      </c>
      <c r="S71" s="79">
        <v>83085.804757842896</v>
      </c>
      <c r="T71" s="79">
        <v>47525.322999999997</v>
      </c>
      <c r="U71" s="79">
        <v>96122.581000000006</v>
      </c>
      <c r="V71" s="79">
        <v>94459.187999999995</v>
      </c>
      <c r="W71" s="79">
        <v>100846.74900000001</v>
      </c>
      <c r="X71" s="79">
        <v>88400.616999999998</v>
      </c>
      <c r="Y71" s="79">
        <v>86771.129000000015</v>
      </c>
      <c r="Z71" s="79">
        <v>87743.513000000006</v>
      </c>
      <c r="AA71" s="79">
        <v>87440.820999999996</v>
      </c>
      <c r="AB71" s="79">
        <v>54485.773000000001</v>
      </c>
      <c r="AC71" s="79">
        <v>34218.394</v>
      </c>
      <c r="AD71" s="79">
        <v>58172.892999999996</v>
      </c>
      <c r="AE71" s="79">
        <v>56665.421000000002</v>
      </c>
      <c r="AF71" s="79">
        <v>24576.523000000001</v>
      </c>
      <c r="AG71" s="79">
        <v>33578.328000000001</v>
      </c>
      <c r="AI71" s="80">
        <v>27383.384699666105</v>
      </c>
      <c r="AJ71" s="80">
        <v>42746.227147550992</v>
      </c>
      <c r="AK71" s="80">
        <v>-5314.1866020107263</v>
      </c>
      <c r="AL71" s="80">
        <v>-18338.959570944418</v>
      </c>
      <c r="AM71" s="80">
        <v>3004.4739912542864</v>
      </c>
      <c r="AN71" s="80">
        <v>165781.53360264128</v>
      </c>
      <c r="AO71" s="80">
        <v>222621.76911529631</v>
      </c>
      <c r="AP71" s="80">
        <v>183400.02244171797</v>
      </c>
      <c r="AQ71" s="80">
        <v>-10094.344292205189</v>
      </c>
      <c r="AR71" s="80">
        <v>30117.265929499481</v>
      </c>
      <c r="AS71" s="80">
        <v>23247.452988606401</v>
      </c>
      <c r="AT71" s="80">
        <v>57869.7879384837</v>
      </c>
      <c r="AU71" s="80">
        <v>10158.888000000001</v>
      </c>
      <c r="AV71" s="80">
        <v>48377.103999999999</v>
      </c>
      <c r="AW71" s="80">
        <v>97261.57</v>
      </c>
      <c r="AX71" s="80">
        <v>165949.73699999999</v>
      </c>
      <c r="AY71" s="80">
        <v>47525.322999999997</v>
      </c>
      <c r="AZ71" s="80">
        <v>143647.90400000001</v>
      </c>
      <c r="BA71" s="80">
        <v>238107.092</v>
      </c>
      <c r="BB71" s="77">
        <v>338953.84100000001</v>
      </c>
      <c r="BC71" s="77">
        <v>88400.616999999998</v>
      </c>
      <c r="BD71" s="77">
        <v>175171.74600000001</v>
      </c>
      <c r="BE71" s="77">
        <v>262915.25900000002</v>
      </c>
      <c r="BF71" s="77">
        <v>350356.08</v>
      </c>
      <c r="BG71" s="77">
        <v>54485.773000000001</v>
      </c>
      <c r="BH71" s="77">
        <v>88704.167000000001</v>
      </c>
      <c r="BI71" s="77">
        <v>146877.06</v>
      </c>
      <c r="BJ71" s="77">
        <v>203542.481</v>
      </c>
      <c r="BK71" s="77">
        <v>24576.523000000001</v>
      </c>
      <c r="BL71" s="77">
        <v>58154.851000000002</v>
      </c>
      <c r="BM71" s="40"/>
    </row>
    <row r="72" spans="1:65" s="34" customFormat="1">
      <c r="C72" s="78" t="s">
        <v>75</v>
      </c>
      <c r="D72" s="78">
        <v>2.1827872842550278E-11</v>
      </c>
      <c r="E72" s="78">
        <v>2.8740032576024532E-10</v>
      </c>
      <c r="F72" s="78">
        <v>7.1304384618997574E-10</v>
      </c>
      <c r="G72" s="78">
        <v>2.6921043172478676E-10</v>
      </c>
      <c r="H72" s="78">
        <v>9.0221874415874481E-10</v>
      </c>
      <c r="I72" s="78">
        <v>2.9103830456733704E-11</v>
      </c>
      <c r="J72" s="78">
        <v>3.5652192309498787E-10</v>
      </c>
      <c r="K72" s="78">
        <v>2.7648638933897018E-10</v>
      </c>
      <c r="L72" s="78">
        <v>2.1827872842550278E-11</v>
      </c>
      <c r="M72" s="78">
        <v>5.4569682106375694E-11</v>
      </c>
      <c r="N72" s="78">
        <v>-0.38224299875491852</v>
      </c>
      <c r="O72" s="78">
        <v>-2.3246684577316046E-9</v>
      </c>
      <c r="P72" s="78">
        <v>1.1826273293991107E-10</v>
      </c>
      <c r="Q72" s="78">
        <v>6.9999999982002237E-2</v>
      </c>
      <c r="R72" s="78">
        <v>-4.220055416226387E-9</v>
      </c>
      <c r="S72" s="78">
        <v>4.5693013817071915E-9</v>
      </c>
      <c r="T72" s="78">
        <v>1.999999845338607E-3</v>
      </c>
      <c r="U72" s="78">
        <v>-1.0000005459005479E-3</v>
      </c>
      <c r="V72" s="78">
        <v>9.9999938538530841E-4</v>
      </c>
      <c r="W72" s="78">
        <v>-9.9999811936868355E-4</v>
      </c>
      <c r="X72" s="78">
        <v>1.0000000474974513E-3</v>
      </c>
      <c r="Y72" s="78">
        <v>-1.999999483814463E-3</v>
      </c>
      <c r="Z72" s="78">
        <v>-2.9103830456733704E-11</v>
      </c>
      <c r="AA72" s="78">
        <v>1.999999163672328E-3</v>
      </c>
      <c r="AB72" s="78">
        <v>2.9103830456733704E-11</v>
      </c>
      <c r="AC72" s="78">
        <v>-1.9999999130959623E-3</v>
      </c>
      <c r="AD72" s="78">
        <v>1.0000007532653399E-3</v>
      </c>
      <c r="AE72" s="78">
        <v>1.0000002366723493E-3</v>
      </c>
      <c r="AF72" s="78">
        <v>2.0000002587039489E-3</v>
      </c>
      <c r="AG72" s="78">
        <v>-3.0000000042491592E-3</v>
      </c>
      <c r="AH72" s="78"/>
      <c r="AI72" s="78">
        <v>2.1827872842550278E-11</v>
      </c>
      <c r="AJ72" s="78">
        <v>1.4551915228366852E-11</v>
      </c>
      <c r="AK72" s="78">
        <v>4.7293724492192268E-11</v>
      </c>
      <c r="AL72" s="78">
        <v>2.9103830456733704E-11</v>
      </c>
      <c r="AM72" s="78">
        <v>9.0221874415874481E-10</v>
      </c>
      <c r="AN72" s="78">
        <v>2.9103830456733704E-11</v>
      </c>
      <c r="AO72" s="78">
        <v>1.7462298274040222E-10</v>
      </c>
      <c r="AP72" s="78">
        <v>5.8207660913467407E-11</v>
      </c>
      <c r="AQ72" s="78">
        <v>-2530.340984999978</v>
      </c>
      <c r="AR72" s="78">
        <v>0</v>
      </c>
      <c r="AS72" s="78">
        <v>-2.8121576178818941E-9</v>
      </c>
      <c r="AT72" s="78">
        <v>0.17775800063463976</v>
      </c>
      <c r="AU72" s="78">
        <v>-6.7999999812428769E-2</v>
      </c>
      <c r="AV72" s="78">
        <v>2.0000001895823516E-3</v>
      </c>
      <c r="AW72" s="78">
        <v>-8.2036422099918127E-10</v>
      </c>
      <c r="AX72" s="78">
        <v>1.0000000256695785E-3</v>
      </c>
      <c r="AY72" s="78">
        <v>1.999999845338607E-3</v>
      </c>
      <c r="AZ72" s="78">
        <v>9.9999965459574014E-4</v>
      </c>
      <c r="BA72" s="78">
        <v>1.9999989235657267E-3</v>
      </c>
      <c r="BB72" s="78">
        <v>1.0000013280659914E-3</v>
      </c>
      <c r="BC72" s="78">
        <v>1.0000000474974513E-3</v>
      </c>
      <c r="BD72" s="78">
        <v>-9.9999955273233354E-4</v>
      </c>
      <c r="BE72" s="78">
        <v>-9.9999952362850308E-4</v>
      </c>
      <c r="BF72" s="78">
        <v>9.9999940721318126E-4</v>
      </c>
      <c r="BG72" s="78">
        <v>2.9103830456733704E-11</v>
      </c>
      <c r="BH72" s="78">
        <v>-2.0000000804429874E-3</v>
      </c>
      <c r="BI72" s="78">
        <v>-9.9999934900552034E-4</v>
      </c>
      <c r="BJ72" s="78">
        <v>5.5297277867794037E-10</v>
      </c>
      <c r="BK72" s="78">
        <v>2.0000002587039489E-3</v>
      </c>
      <c r="BL72" s="78">
        <v>-9.9999994563404471E-4</v>
      </c>
      <c r="BM72" s="78"/>
    </row>
    <row r="73" spans="1:65">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row>
    <row r="74" spans="1:65">
      <c r="B74" s="96" t="s">
        <v>176</v>
      </c>
      <c r="C74" s="96"/>
      <c r="D74" s="96"/>
      <c r="E74" s="96"/>
      <c r="F74" s="96"/>
      <c r="G74" s="96"/>
      <c r="H74" s="96"/>
      <c r="I74" s="96"/>
      <c r="J74" s="96"/>
      <c r="K74" s="96"/>
      <c r="L74" s="96"/>
      <c r="M74" s="96"/>
      <c r="N74" s="96"/>
      <c r="O74" s="96"/>
      <c r="P74" s="96"/>
      <c r="Q74" s="96"/>
      <c r="R74" s="96"/>
      <c r="S74" s="96"/>
      <c r="T74" s="96"/>
      <c r="U74" s="96"/>
      <c r="V74" s="96"/>
      <c r="W74" s="96"/>
      <c r="X74" s="96"/>
      <c r="Y74" s="96"/>
      <c r="Z74" s="96"/>
      <c r="AA74" s="96"/>
      <c r="AB74" s="96"/>
      <c r="AC74" s="96"/>
      <c r="AD74" s="96"/>
      <c r="AE74" s="96"/>
      <c r="AF74" s="96"/>
      <c r="AG74" s="96"/>
      <c r="AH74" s="96"/>
      <c r="AI74" s="96"/>
      <c r="AJ74" s="96"/>
      <c r="AK74" s="96"/>
      <c r="AL74" s="96"/>
      <c r="AM74" s="96"/>
      <c r="AN74" s="96"/>
      <c r="AO74" s="96"/>
      <c r="AP74" s="96"/>
      <c r="AQ74" s="96"/>
      <c r="AR74" s="96"/>
      <c r="AS74" s="96"/>
      <c r="AT74" s="96"/>
      <c r="AU74" s="96"/>
      <c r="AV74" s="96"/>
      <c r="AW74" s="96"/>
      <c r="AX74" s="96"/>
      <c r="AY74" s="96"/>
      <c r="AZ74" s="96"/>
      <c r="BA74" s="96"/>
      <c r="BB74" s="96"/>
      <c r="BC74" s="96"/>
      <c r="BD74" s="96"/>
      <c r="BE74" s="96"/>
      <c r="BF74" s="96"/>
      <c r="BG74" s="96"/>
      <c r="BH74" s="96"/>
      <c r="BI74" s="96"/>
      <c r="BJ74" s="96"/>
      <c r="BK74" s="96"/>
      <c r="BL74" s="96"/>
    </row>
    <row r="75" spans="1:65">
      <c r="B75" s="122" t="s">
        <v>0</v>
      </c>
      <c r="C75" s="122" t="s">
        <v>0</v>
      </c>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I75" s="29"/>
      <c r="AJ75" s="29"/>
      <c r="AK75" s="29"/>
      <c r="AL75" s="29"/>
      <c r="AM75" s="29"/>
      <c r="AN75" s="29"/>
      <c r="AO75" s="29"/>
      <c r="AP75" s="29"/>
      <c r="AQ75" s="29"/>
      <c r="AR75" s="29"/>
      <c r="AS75" s="29"/>
      <c r="AT75" s="29"/>
    </row>
    <row r="76" spans="1:65">
      <c r="B76" s="128" t="s">
        <v>1</v>
      </c>
      <c r="C76" s="124" t="s">
        <v>2</v>
      </c>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row>
    <row r="77" spans="1:65">
      <c r="B77" s="126" t="s">
        <v>122</v>
      </c>
      <c r="C77" s="126" t="s">
        <v>123</v>
      </c>
      <c r="D77" s="159" t="s">
        <v>5</v>
      </c>
      <c r="E77" s="159"/>
      <c r="F77" s="159"/>
      <c r="G77" s="159"/>
      <c r="H77" s="159"/>
      <c r="I77" s="159"/>
      <c r="J77" s="159"/>
      <c r="K77" s="159"/>
      <c r="L77" s="159"/>
      <c r="M77" s="159"/>
      <c r="N77" s="159"/>
      <c r="O77" s="159"/>
      <c r="P77" s="159"/>
      <c r="Q77" s="159"/>
      <c r="R77" s="159"/>
      <c r="S77" s="159"/>
      <c r="T77" s="159"/>
      <c r="U77" s="159"/>
      <c r="V77" s="159"/>
      <c r="W77" s="159"/>
      <c r="X77" s="159"/>
      <c r="Y77" s="159"/>
      <c r="Z77" s="159"/>
      <c r="AA77" s="159"/>
      <c r="AB77" s="159"/>
      <c r="AC77" s="115"/>
      <c r="AD77" s="115"/>
      <c r="AE77" s="115"/>
      <c r="AF77" s="115"/>
      <c r="AG77" s="115"/>
      <c r="AI77" s="159" t="s">
        <v>124</v>
      </c>
      <c r="AJ77" s="159"/>
      <c r="AK77" s="159"/>
      <c r="AL77" s="159"/>
      <c r="AM77" s="159"/>
      <c r="AN77" s="159"/>
      <c r="AO77" s="159"/>
      <c r="AP77" s="159"/>
      <c r="AQ77" s="159"/>
      <c r="AR77" s="159"/>
      <c r="AS77" s="159"/>
      <c r="AT77" s="159"/>
      <c r="AU77" s="159"/>
      <c r="AV77" s="159"/>
      <c r="AW77" s="159"/>
      <c r="AX77" s="159"/>
      <c r="AY77" s="159"/>
      <c r="AZ77" s="159"/>
      <c r="BA77" s="159"/>
      <c r="BB77" s="159"/>
      <c r="BC77" s="159"/>
      <c r="BD77" s="159"/>
      <c r="BE77" s="159"/>
      <c r="BF77" s="159"/>
      <c r="BG77" s="159"/>
      <c r="BH77" s="115"/>
      <c r="BI77" s="115"/>
      <c r="BJ77" s="115"/>
      <c r="BK77" s="115"/>
      <c r="BL77" s="115"/>
    </row>
    <row r="78" spans="1:65">
      <c r="C78" s="29"/>
      <c r="D78" s="76" t="s">
        <v>7</v>
      </c>
      <c r="E78" s="76" t="s">
        <v>8</v>
      </c>
      <c r="F78" s="76" t="s">
        <v>9</v>
      </c>
      <c r="G78" s="76" t="s">
        <v>10</v>
      </c>
      <c r="H78" s="76" t="s">
        <v>11</v>
      </c>
      <c r="I78" s="76" t="s">
        <v>12</v>
      </c>
      <c r="J78" s="76" t="s">
        <v>13</v>
      </c>
      <c r="K78" s="76" t="s">
        <v>14</v>
      </c>
      <c r="L78" s="76" t="s">
        <v>15</v>
      </c>
      <c r="M78" s="76" t="s">
        <v>16</v>
      </c>
      <c r="N78" s="76" t="s">
        <v>17</v>
      </c>
      <c r="O78" s="76" t="s">
        <v>18</v>
      </c>
      <c r="P78" s="76" t="s">
        <v>19</v>
      </c>
      <c r="Q78" s="76" t="s">
        <v>125</v>
      </c>
      <c r="R78" s="76" t="s">
        <v>126</v>
      </c>
      <c r="S78" s="76" t="s">
        <v>127</v>
      </c>
      <c r="T78" s="76" t="s">
        <v>128</v>
      </c>
      <c r="U78" s="76" t="s">
        <v>129</v>
      </c>
      <c r="V78" s="76" t="s">
        <v>130</v>
      </c>
      <c r="W78" s="76" t="s">
        <v>131</v>
      </c>
      <c r="X78" s="76" t="s">
        <v>132</v>
      </c>
      <c r="Y78" s="76" t="s">
        <v>133</v>
      </c>
      <c r="Z78" s="76" t="s">
        <v>166</v>
      </c>
      <c r="AA78" s="76" t="s">
        <v>167</v>
      </c>
      <c r="AB78" s="76" t="s">
        <v>168</v>
      </c>
      <c r="AC78" s="76" t="s">
        <v>169</v>
      </c>
      <c r="AD78" s="76" t="s">
        <v>170</v>
      </c>
      <c r="AE78" s="76" t="s">
        <v>171</v>
      </c>
      <c r="AF78" s="76" t="s">
        <v>172</v>
      </c>
      <c r="AG78" s="76" t="s">
        <v>173</v>
      </c>
      <c r="AI78" s="76">
        <v>43555</v>
      </c>
      <c r="AJ78" s="76">
        <v>43646</v>
      </c>
      <c r="AK78" s="76">
        <v>43738</v>
      </c>
      <c r="AL78" s="76">
        <v>43830</v>
      </c>
      <c r="AM78" s="76">
        <v>43921</v>
      </c>
      <c r="AN78" s="76">
        <v>44012</v>
      </c>
      <c r="AO78" s="76">
        <v>44104</v>
      </c>
      <c r="AP78" s="76">
        <v>44196</v>
      </c>
      <c r="AQ78" s="76">
        <v>44286</v>
      </c>
      <c r="AR78" s="76">
        <v>44377</v>
      </c>
      <c r="AS78" s="76">
        <v>44469</v>
      </c>
      <c r="AT78" s="76">
        <v>44561</v>
      </c>
      <c r="AU78" s="76">
        <v>44651</v>
      </c>
      <c r="AV78" s="76">
        <v>44742</v>
      </c>
      <c r="AW78" s="76">
        <v>44834</v>
      </c>
      <c r="AX78" s="76">
        <v>44926</v>
      </c>
      <c r="AY78" s="76">
        <v>45016</v>
      </c>
      <c r="AZ78" s="76">
        <v>45107</v>
      </c>
      <c r="BA78" s="76">
        <v>45199</v>
      </c>
      <c r="BB78" s="76">
        <v>45291</v>
      </c>
      <c r="BC78" s="76">
        <v>45382</v>
      </c>
      <c r="BD78" s="76">
        <v>45473</v>
      </c>
      <c r="BE78" s="76">
        <v>45565</v>
      </c>
      <c r="BF78" s="76">
        <v>45657</v>
      </c>
      <c r="BG78" s="76">
        <v>45747</v>
      </c>
      <c r="BH78" s="76">
        <v>45838</v>
      </c>
      <c r="BI78" s="76">
        <v>45930</v>
      </c>
      <c r="BJ78" s="76">
        <v>46022</v>
      </c>
      <c r="BK78" s="76">
        <v>46112</v>
      </c>
      <c r="BL78" s="76">
        <v>46203</v>
      </c>
    </row>
    <row r="79" spans="1:65">
      <c r="A79" s="34" t="s">
        <v>134</v>
      </c>
      <c r="B79" s="30" t="s">
        <v>20</v>
      </c>
      <c r="C79" s="30" t="s">
        <v>21</v>
      </c>
      <c r="D79" s="43">
        <v>1121303.5899456877</v>
      </c>
      <c r="E79" s="43">
        <v>1327130.5960656891</v>
      </c>
      <c r="F79" s="43">
        <v>1403997.8731038356</v>
      </c>
      <c r="G79" s="43">
        <v>1354402.8613344505</v>
      </c>
      <c r="H79" s="43">
        <v>1323006.6091249129</v>
      </c>
      <c r="I79" s="43">
        <v>1297602.5245881332</v>
      </c>
      <c r="J79" s="43">
        <v>1447401.6863116906</v>
      </c>
      <c r="K79" s="43">
        <v>1516099.1729077925</v>
      </c>
      <c r="L79" s="43">
        <v>1401066.7164044555</v>
      </c>
      <c r="M79" s="43">
        <v>1526059.8184350901</v>
      </c>
      <c r="N79" s="43">
        <v>1669438.7269246504</v>
      </c>
      <c r="O79" s="43">
        <v>1726981.5513152499</v>
      </c>
      <c r="P79" s="43">
        <v>1635080.6401656154</v>
      </c>
      <c r="Q79" s="43">
        <v>1782639.0050000001</v>
      </c>
      <c r="R79" s="43">
        <v>1950939.6769781997</v>
      </c>
      <c r="S79" s="43">
        <v>2051551.7037346</v>
      </c>
      <c r="T79" s="43">
        <v>1854569.8160000001</v>
      </c>
      <c r="U79" s="43">
        <v>1969194.33</v>
      </c>
      <c r="V79" s="43">
        <v>2084391.4379999996</v>
      </c>
      <c r="W79" s="43">
        <v>2089606.3569999998</v>
      </c>
      <c r="X79" s="43">
        <v>1946417.953</v>
      </c>
      <c r="Y79" s="43">
        <v>2148297.04</v>
      </c>
      <c r="Z79" s="43">
        <v>2241463.9550000001</v>
      </c>
      <c r="AA79" s="43">
        <v>2333453.9249999998</v>
      </c>
      <c r="AB79" s="43">
        <v>2210479.8029999998</v>
      </c>
      <c r="AC79" s="43">
        <v>2357181.6410000003</v>
      </c>
      <c r="AD79" s="43">
        <v>2547822.8559999997</v>
      </c>
      <c r="AE79" s="43">
        <v>2474557.9620000003</v>
      </c>
      <c r="AF79" s="43">
        <v>2544037.6129999999</v>
      </c>
      <c r="AG79" s="43">
        <v>2641336.9800000004</v>
      </c>
      <c r="AI79" s="43">
        <v>1121303.5899456877</v>
      </c>
      <c r="AJ79" s="43">
        <v>2448434.1860113768</v>
      </c>
      <c r="AK79" s="43">
        <v>3852432.0591152124</v>
      </c>
      <c r="AL79" s="43">
        <v>5206834.920449663</v>
      </c>
      <c r="AM79" s="43">
        <v>1323006.6091249129</v>
      </c>
      <c r="AN79" s="43">
        <v>2620609.1337130461</v>
      </c>
      <c r="AO79" s="43">
        <v>4068010.8200247367</v>
      </c>
      <c r="AP79" s="43">
        <v>5584109.9929325292</v>
      </c>
      <c r="AQ79" s="43">
        <v>1401066.7164044555</v>
      </c>
      <c r="AR79" s="43">
        <v>2927126.53483955</v>
      </c>
      <c r="AS79" s="43">
        <v>4596565.2617642004</v>
      </c>
      <c r="AT79" s="43">
        <v>6323546.8130794503</v>
      </c>
      <c r="AU79" s="43">
        <v>1635080.64</v>
      </c>
      <c r="AV79" s="43">
        <v>3417719.645</v>
      </c>
      <c r="AW79" s="43">
        <v>5123547.8629999999</v>
      </c>
      <c r="AX79" s="43">
        <v>7056496.7350000003</v>
      </c>
      <c r="AY79" s="43">
        <v>1854569.8160000001</v>
      </c>
      <c r="AZ79" s="43">
        <v>3823764.1460000002</v>
      </c>
      <c r="BA79" s="43">
        <v>5908155.5839999998</v>
      </c>
      <c r="BB79" s="43">
        <v>7997761.9409999996</v>
      </c>
      <c r="BC79" s="43">
        <v>1946417.953</v>
      </c>
      <c r="BD79" s="43">
        <v>4094714.9929999998</v>
      </c>
      <c r="BE79" s="43">
        <v>6336178.9479999999</v>
      </c>
      <c r="BF79" s="43">
        <v>8669632.8729999997</v>
      </c>
      <c r="BG79" s="43">
        <v>2210479.8029999998</v>
      </c>
      <c r="BH79" s="43">
        <v>4567661.4440000001</v>
      </c>
      <c r="BI79" s="43">
        <v>7115484.2999999998</v>
      </c>
      <c r="BJ79" s="43">
        <v>9590042.2620000001</v>
      </c>
      <c r="BK79" s="43">
        <v>2544037.6129999999</v>
      </c>
      <c r="BL79" s="43">
        <v>5185374.5930000003</v>
      </c>
      <c r="BM79" s="40"/>
    </row>
    <row r="80" spans="1:65">
      <c r="A80" s="34" t="s">
        <v>135</v>
      </c>
      <c r="B80" s="30" t="s">
        <v>22</v>
      </c>
      <c r="C80" s="30" t="s">
        <v>23</v>
      </c>
      <c r="D80" s="43">
        <v>-56676.870329727768</v>
      </c>
      <c r="E80" s="43">
        <v>-81234.942675192928</v>
      </c>
      <c r="F80" s="43">
        <v>-72373.88158605271</v>
      </c>
      <c r="G80" s="43">
        <v>-50395.515522791713</v>
      </c>
      <c r="H80" s="43">
        <v>-67767.965985804694</v>
      </c>
      <c r="I80" s="43">
        <v>-76341.893847324754</v>
      </c>
      <c r="J80" s="43">
        <v>-72158.715302495053</v>
      </c>
      <c r="K80" s="43">
        <v>-84427.316279617895</v>
      </c>
      <c r="L80" s="43">
        <v>-56489.18897332577</v>
      </c>
      <c r="M80" s="43">
        <v>-79594.857811596186</v>
      </c>
      <c r="N80" s="43">
        <v>-85209.732623126009</v>
      </c>
      <c r="O80" s="43">
        <v>-88333.888575052988</v>
      </c>
      <c r="P80" s="43">
        <v>-62837.60541140024</v>
      </c>
      <c r="Q80" s="43">
        <v>-71218.41</v>
      </c>
      <c r="R80" s="43">
        <v>-68833.16926870498</v>
      </c>
      <c r="S80" s="43">
        <v>-67037.678366701031</v>
      </c>
      <c r="T80" s="43">
        <v>-54803.517</v>
      </c>
      <c r="U80" s="43">
        <v>-57772.533000000003</v>
      </c>
      <c r="V80" s="43">
        <v>-46184.547000000006</v>
      </c>
      <c r="W80" s="43">
        <v>-38706.131999999983</v>
      </c>
      <c r="X80" s="43">
        <v>-42757.392999999996</v>
      </c>
      <c r="Y80" s="43">
        <v>-41041.52900000001</v>
      </c>
      <c r="Z80" s="43">
        <v>-38622.867999999988</v>
      </c>
      <c r="AA80" s="43">
        <v>-41494.004000000001</v>
      </c>
      <c r="AB80" s="43">
        <v>-38593.784</v>
      </c>
      <c r="AC80" s="43">
        <v>-42068.695000000007</v>
      </c>
      <c r="AD80" s="43">
        <v>-48211.544999999998</v>
      </c>
      <c r="AE80" s="43">
        <v>-36321.796000000002</v>
      </c>
      <c r="AF80" s="43">
        <v>-41839.080999999998</v>
      </c>
      <c r="AG80" s="43">
        <v>-40170.637999999999</v>
      </c>
      <c r="AI80" s="45">
        <v>-56676.870329727768</v>
      </c>
      <c r="AJ80" s="45">
        <v>-137911.8130049207</v>
      </c>
      <c r="AK80" s="45">
        <v>-210285.69459097341</v>
      </c>
      <c r="AL80" s="45">
        <v>-260681.21011376512</v>
      </c>
      <c r="AM80" s="45">
        <v>-67767.965985804694</v>
      </c>
      <c r="AN80" s="45">
        <v>-144109.85983312945</v>
      </c>
      <c r="AO80" s="45">
        <v>-216268.5751356245</v>
      </c>
      <c r="AP80" s="45">
        <v>-300695.8914152424</v>
      </c>
      <c r="AQ80" s="45">
        <v>-56489.18897332577</v>
      </c>
      <c r="AR80" s="45">
        <v>-136084.04678492199</v>
      </c>
      <c r="AS80" s="45">
        <v>-221293.77940804799</v>
      </c>
      <c r="AT80" s="45">
        <v>-309627.66798310098</v>
      </c>
      <c r="AU80" s="45">
        <v>-62837.605000000003</v>
      </c>
      <c r="AV80" s="45">
        <v>-134056.01500000001</v>
      </c>
      <c r="AW80" s="45">
        <v>-156450.03099999999</v>
      </c>
      <c r="AX80" s="45">
        <v>-215626.71900000001</v>
      </c>
      <c r="AY80" s="45">
        <v>-54803.517</v>
      </c>
      <c r="AZ80" s="45">
        <v>-112576.05</v>
      </c>
      <c r="BA80" s="45">
        <v>-158760.59700000001</v>
      </c>
      <c r="BB80" s="31">
        <v>-197466.72899999999</v>
      </c>
      <c r="BC80" s="31">
        <v>-42757.392999999996</v>
      </c>
      <c r="BD80" s="31">
        <v>-83798.922000000006</v>
      </c>
      <c r="BE80" s="31">
        <v>-122421.79</v>
      </c>
      <c r="BF80" s="31">
        <v>-163915.79399999999</v>
      </c>
      <c r="BG80" s="38">
        <v>-38593.784</v>
      </c>
      <c r="BH80" s="38">
        <v>-80662.479000000007</v>
      </c>
      <c r="BI80" s="38">
        <v>-128874.024</v>
      </c>
      <c r="BJ80" s="38">
        <v>-165195.82</v>
      </c>
      <c r="BK80" s="38">
        <v>-41839.080999999998</v>
      </c>
      <c r="BL80" s="38">
        <v>-82009.718999999997</v>
      </c>
      <c r="BM80" s="40"/>
    </row>
    <row r="81" spans="1:65">
      <c r="A81" s="34" t="s">
        <v>136</v>
      </c>
      <c r="B81" s="73" t="s">
        <v>24</v>
      </c>
      <c r="C81" s="73" t="s">
        <v>25</v>
      </c>
      <c r="D81" s="79">
        <v>1064626.71961596</v>
      </c>
      <c r="E81" s="79">
        <v>1245895.653390496</v>
      </c>
      <c r="F81" s="79">
        <v>1331623.9915177831</v>
      </c>
      <c r="G81" s="79">
        <v>1304007.345811659</v>
      </c>
      <c r="H81" s="79">
        <v>1255238.6431391079</v>
      </c>
      <c r="I81" s="79">
        <v>1221260.6307408086</v>
      </c>
      <c r="J81" s="79">
        <v>1375242.9710091958</v>
      </c>
      <c r="K81" s="79">
        <v>1431671.8566281749</v>
      </c>
      <c r="L81" s="79">
        <v>1344577.5274311297</v>
      </c>
      <c r="M81" s="79">
        <v>1446464.9606234999</v>
      </c>
      <c r="N81" s="79">
        <v>1584228.9943015198</v>
      </c>
      <c r="O81" s="79">
        <v>1638647.6627402008</v>
      </c>
      <c r="P81" s="79">
        <v>1572243.034754215</v>
      </c>
      <c r="Q81" s="79">
        <v>1711420.595</v>
      </c>
      <c r="R81" s="79">
        <v>1882106.5077094999</v>
      </c>
      <c r="S81" s="79">
        <v>1984514.0253678896</v>
      </c>
      <c r="T81" s="79">
        <v>1799766.2990000001</v>
      </c>
      <c r="U81" s="79">
        <v>1911421.7970000003</v>
      </c>
      <c r="V81" s="79">
        <v>2038206.8909999994</v>
      </c>
      <c r="W81" s="79">
        <v>2050900.2249999996</v>
      </c>
      <c r="X81" s="79">
        <v>1903660.56</v>
      </c>
      <c r="Y81" s="79">
        <v>2107255.5109999999</v>
      </c>
      <c r="Z81" s="79">
        <v>2202841.0869999998</v>
      </c>
      <c r="AA81" s="79">
        <v>2291959.9210000001</v>
      </c>
      <c r="AB81" s="79">
        <v>2171886.0189999999</v>
      </c>
      <c r="AC81" s="79">
        <v>2315112.946</v>
      </c>
      <c r="AD81" s="79">
        <v>2499611.3109999998</v>
      </c>
      <c r="AE81" s="79">
        <v>2438236.1660000002</v>
      </c>
      <c r="AF81" s="79">
        <v>2502198.5320000001</v>
      </c>
      <c r="AG81" s="79">
        <v>2601166.3420000006</v>
      </c>
      <c r="AH81" s="35"/>
      <c r="AI81" s="80">
        <v>1064626.71961596</v>
      </c>
      <c r="AJ81" s="80">
        <v>2310522.3730064561</v>
      </c>
      <c r="AK81" s="80">
        <v>3642146.3645242392</v>
      </c>
      <c r="AL81" s="80">
        <v>4946153.7103358982</v>
      </c>
      <c r="AM81" s="80">
        <v>1255238.6431391079</v>
      </c>
      <c r="AN81" s="80">
        <v>2476499.2738799164</v>
      </c>
      <c r="AO81" s="80">
        <v>3851742.2448891122</v>
      </c>
      <c r="AP81" s="80">
        <v>5283414.1015172871</v>
      </c>
      <c r="AQ81" s="80">
        <v>1344577.5274311297</v>
      </c>
      <c r="AR81" s="80">
        <v>2791042.4880546299</v>
      </c>
      <c r="AS81" s="80">
        <v>4375271.4823561497</v>
      </c>
      <c r="AT81" s="80">
        <v>6013919.1450963505</v>
      </c>
      <c r="AU81" s="80">
        <v>1572243.0349999999</v>
      </c>
      <c r="AV81" s="80">
        <v>3283663.63</v>
      </c>
      <c r="AW81" s="80">
        <v>4967097.8319999995</v>
      </c>
      <c r="AX81" s="80">
        <v>6840870.0160000008</v>
      </c>
      <c r="AY81" s="80">
        <v>1799766.2990000001</v>
      </c>
      <c r="AZ81" s="80">
        <v>3711188.0960000004</v>
      </c>
      <c r="BA81" s="80">
        <v>5749394.9869999997</v>
      </c>
      <c r="BB81" s="77">
        <v>7800295.2119999994</v>
      </c>
      <c r="BC81" s="77">
        <v>1903660.56</v>
      </c>
      <c r="BD81" s="77">
        <v>4010916.071</v>
      </c>
      <c r="BE81" s="77">
        <v>6213757.1579999998</v>
      </c>
      <c r="BF81" s="77">
        <v>8505717.0789999999</v>
      </c>
      <c r="BG81" s="77">
        <v>2171886.0189999999</v>
      </c>
      <c r="BH81" s="77">
        <v>4486998.9649999999</v>
      </c>
      <c r="BI81" s="77">
        <v>6986610.2759999996</v>
      </c>
      <c r="BJ81" s="77">
        <v>9424846.4419999998</v>
      </c>
      <c r="BK81" s="77">
        <v>2502198.5320000001</v>
      </c>
      <c r="BL81" s="77">
        <v>5103364.8740000008</v>
      </c>
      <c r="BM81" s="40"/>
    </row>
    <row r="82" spans="1:65">
      <c r="A82" s="34" t="s">
        <v>137</v>
      </c>
      <c r="B82" s="30" t="s">
        <v>26</v>
      </c>
      <c r="C82" s="30" t="s">
        <v>27</v>
      </c>
      <c r="D82" s="43">
        <v>34909.449902239074</v>
      </c>
      <c r="E82" s="43">
        <v>-28615.36038793053</v>
      </c>
      <c r="F82" s="43">
        <v>-91613.371303391672</v>
      </c>
      <c r="G82" s="43">
        <v>-89263.590290357592</v>
      </c>
      <c r="H82" s="43">
        <v>4778.1411781260831</v>
      </c>
      <c r="I82" s="43">
        <v>40787.287603981822</v>
      </c>
      <c r="J82" s="43">
        <v>-70093.041322725418</v>
      </c>
      <c r="K82" s="43">
        <v>-41372.976145324857</v>
      </c>
      <c r="L82" s="43">
        <v>12142.56009740869</v>
      </c>
      <c r="M82" s="43">
        <v>11484.916353443501</v>
      </c>
      <c r="N82" s="43">
        <v>-84508.885010047903</v>
      </c>
      <c r="O82" s="43">
        <v>-125243.38162478482</v>
      </c>
      <c r="P82" s="43">
        <v>-15749.670291941649</v>
      </c>
      <c r="Q82" s="43">
        <v>-33268.921000000002</v>
      </c>
      <c r="R82" s="43">
        <v>-136359.14232859088</v>
      </c>
      <c r="S82" s="43">
        <v>-192323.46329805002</v>
      </c>
      <c r="T82" s="43">
        <v>-29818.905999999999</v>
      </c>
      <c r="U82" s="43">
        <v>-82523.703999999998</v>
      </c>
      <c r="V82" s="43">
        <v>-165811.12599999999</v>
      </c>
      <c r="W82" s="43">
        <v>-141866.18000000005</v>
      </c>
      <c r="X82" s="43">
        <v>-92082.971999999994</v>
      </c>
      <c r="Y82" s="43">
        <v>-71468.628000000012</v>
      </c>
      <c r="Z82" s="43">
        <v>-117036.43799999999</v>
      </c>
      <c r="AA82" s="43">
        <v>-158499.75699999998</v>
      </c>
      <c r="AB82" s="43">
        <v>-60263.383999999998</v>
      </c>
      <c r="AC82" s="43">
        <v>-29926.311999999998</v>
      </c>
      <c r="AD82" s="43">
        <v>-207963.636</v>
      </c>
      <c r="AE82" s="43">
        <v>-383049.91100000002</v>
      </c>
      <c r="AF82" s="43">
        <v>-97879.043000000005</v>
      </c>
      <c r="AG82" s="43">
        <v>-45285.785999999993</v>
      </c>
      <c r="AI82" s="45">
        <v>34909.449902239074</v>
      </c>
      <c r="AJ82" s="45">
        <v>6294.0895143085436</v>
      </c>
      <c r="AK82" s="45">
        <v>-85319.281789083121</v>
      </c>
      <c r="AL82" s="45">
        <v>-174582.87207944071</v>
      </c>
      <c r="AM82" s="45">
        <v>4778.1411781260831</v>
      </c>
      <c r="AN82" s="45">
        <v>45565.428782107905</v>
      </c>
      <c r="AO82" s="45">
        <v>-24527.61254061752</v>
      </c>
      <c r="AP82" s="45">
        <v>-65900.588685942377</v>
      </c>
      <c r="AQ82" s="45">
        <v>12142.56009740869</v>
      </c>
      <c r="AR82" s="45">
        <v>23627.4764508521</v>
      </c>
      <c r="AS82" s="45">
        <v>-60881.408559195697</v>
      </c>
      <c r="AT82" s="45">
        <v>-186124.79018398101</v>
      </c>
      <c r="AU82" s="45">
        <v>-16816.348000000002</v>
      </c>
      <c r="AV82" s="45">
        <v>-50085.269</v>
      </c>
      <c r="AW82" s="45">
        <v>-204719.34400000001</v>
      </c>
      <c r="AX82" s="45">
        <v>-384229.038</v>
      </c>
      <c r="AY82" s="45">
        <v>-29818.905999999999</v>
      </c>
      <c r="AZ82" s="45">
        <v>-112342.61</v>
      </c>
      <c r="BA82" s="45">
        <v>-278153.73599999998</v>
      </c>
      <c r="BB82" s="31">
        <v>-420019.91600000003</v>
      </c>
      <c r="BC82" s="31">
        <v>-92082.971999999994</v>
      </c>
      <c r="BD82" s="31">
        <v>-163551.6</v>
      </c>
      <c r="BE82" s="31">
        <v>-280588.038</v>
      </c>
      <c r="BF82" s="31">
        <v>-439087.79499999998</v>
      </c>
      <c r="BG82" s="38">
        <v>-60263.383999999998</v>
      </c>
      <c r="BH82" s="38">
        <v>-90189.695999999996</v>
      </c>
      <c r="BI82" s="38">
        <v>-298153.33199999999</v>
      </c>
      <c r="BJ82" s="38">
        <v>-681203.24300000002</v>
      </c>
      <c r="BK82" s="38">
        <v>-97879.043000000005</v>
      </c>
      <c r="BL82" s="38">
        <v>-143164.829</v>
      </c>
      <c r="BM82" s="40"/>
    </row>
    <row r="83" spans="1:65">
      <c r="A83" s="34" t="s">
        <v>138</v>
      </c>
      <c r="B83" s="73" t="s">
        <v>28</v>
      </c>
      <c r="C83" s="73" t="s">
        <v>29</v>
      </c>
      <c r="D83" s="79">
        <v>1099536.1695181991</v>
      </c>
      <c r="E83" s="79">
        <v>1217280.2930025656</v>
      </c>
      <c r="F83" s="79">
        <v>1240010.6202143915</v>
      </c>
      <c r="G83" s="79">
        <v>1214743.7555213016</v>
      </c>
      <c r="H83" s="79">
        <v>1260016.7843172338</v>
      </c>
      <c r="I83" s="79">
        <v>1262047.9183447903</v>
      </c>
      <c r="J83" s="79">
        <v>1305149.9296864704</v>
      </c>
      <c r="K83" s="79">
        <v>1390298.8804828497</v>
      </c>
      <c r="L83" s="79">
        <v>1356720.0875285384</v>
      </c>
      <c r="M83" s="79">
        <v>1457949.8769769401</v>
      </c>
      <c r="N83" s="79">
        <v>1499720.1092914701</v>
      </c>
      <c r="O83" s="79">
        <v>1513404.2811154202</v>
      </c>
      <c r="P83" s="79">
        <v>1556493.3644622734</v>
      </c>
      <c r="Q83" s="79">
        <v>1678151.6740000001</v>
      </c>
      <c r="R83" s="79">
        <v>1745747.3653809102</v>
      </c>
      <c r="S83" s="79">
        <v>1792190.5620698398</v>
      </c>
      <c r="T83" s="79">
        <v>1769947.3930000002</v>
      </c>
      <c r="U83" s="79">
        <v>1828898.0930000003</v>
      </c>
      <c r="V83" s="79">
        <v>1872395.7649999997</v>
      </c>
      <c r="W83" s="79">
        <v>1909034.044999999</v>
      </c>
      <c r="X83" s="79">
        <v>1811577.588</v>
      </c>
      <c r="Y83" s="79">
        <v>2035786.8829999999</v>
      </c>
      <c r="Z83" s="79">
        <v>2085804.6490000002</v>
      </c>
      <c r="AA83" s="79">
        <v>2133460.1639999999</v>
      </c>
      <c r="AB83" s="79">
        <v>2111622.6349999998</v>
      </c>
      <c r="AC83" s="79">
        <v>2285186.6339999996</v>
      </c>
      <c r="AD83" s="79">
        <v>2291647.6749999998</v>
      </c>
      <c r="AE83" s="79">
        <v>2055186.2549999999</v>
      </c>
      <c r="AF83" s="79">
        <v>2404319.4890000001</v>
      </c>
      <c r="AG83" s="79">
        <v>2555880.5560000008</v>
      </c>
      <c r="AH83" s="35"/>
      <c r="AI83" s="80">
        <v>1099536.1695181991</v>
      </c>
      <c r="AJ83" s="80">
        <v>2316816.4625207647</v>
      </c>
      <c r="AK83" s="80">
        <v>3556827.0827351562</v>
      </c>
      <c r="AL83" s="80">
        <v>4771570.8382564578</v>
      </c>
      <c r="AM83" s="80">
        <v>1260016.7843172338</v>
      </c>
      <c r="AN83" s="80">
        <v>2522064.7026620242</v>
      </c>
      <c r="AO83" s="80">
        <v>3827214.6323484946</v>
      </c>
      <c r="AP83" s="80">
        <v>5217513.5128313443</v>
      </c>
      <c r="AQ83" s="80">
        <v>1356720.0875285384</v>
      </c>
      <c r="AR83" s="80">
        <v>2814669.9645054801</v>
      </c>
      <c r="AS83" s="80">
        <v>4314390.0737969503</v>
      </c>
      <c r="AT83" s="80">
        <v>5827794.3549123704</v>
      </c>
      <c r="AU83" s="80">
        <v>1555426.6869999999</v>
      </c>
      <c r="AV83" s="80">
        <v>3233578.361</v>
      </c>
      <c r="AW83" s="80">
        <v>4762378.4879999999</v>
      </c>
      <c r="AX83" s="80">
        <v>6456640.9780000011</v>
      </c>
      <c r="AY83" s="80">
        <v>1769947.3930000002</v>
      </c>
      <c r="AZ83" s="80">
        <v>3598845.4860000005</v>
      </c>
      <c r="BA83" s="80">
        <v>5471241.2510000002</v>
      </c>
      <c r="BB83" s="77">
        <v>7380275.2959999992</v>
      </c>
      <c r="BC83" s="77">
        <v>1811577.588</v>
      </c>
      <c r="BD83" s="77">
        <v>3847364.4709999999</v>
      </c>
      <c r="BE83" s="77">
        <v>5933169.1200000001</v>
      </c>
      <c r="BF83" s="77">
        <v>8066629.284</v>
      </c>
      <c r="BG83" s="77">
        <v>2111622.6349999998</v>
      </c>
      <c r="BH83" s="77">
        <v>4396809.2689999994</v>
      </c>
      <c r="BI83" s="77">
        <v>6688456.9439999992</v>
      </c>
      <c r="BJ83" s="77">
        <v>8743643.1989999991</v>
      </c>
      <c r="BK83" s="77">
        <v>2404319.4890000001</v>
      </c>
      <c r="BL83" s="77">
        <v>4960200.0450000009</v>
      </c>
      <c r="BM83" s="40"/>
    </row>
    <row r="84" spans="1:65">
      <c r="A84" s="34" t="s">
        <v>139</v>
      </c>
      <c r="B84" s="30" t="s">
        <v>30</v>
      </c>
      <c r="C84" s="30" t="s">
        <v>31</v>
      </c>
      <c r="D84" s="43">
        <v>-694546.13525114302</v>
      </c>
      <c r="E84" s="43">
        <v>-857475.3272492229</v>
      </c>
      <c r="F84" s="43">
        <v>-772938.4826064324</v>
      </c>
      <c r="G84" s="43">
        <v>-624740.13572140969</v>
      </c>
      <c r="H84" s="43">
        <v>-842980.62966835895</v>
      </c>
      <c r="I84" s="43">
        <v>-690777.45081813983</v>
      </c>
      <c r="J84" s="43">
        <v>-934440.44878805988</v>
      </c>
      <c r="K84" s="43">
        <v>-1034985.249078365</v>
      </c>
      <c r="L84" s="43">
        <v>-1022456.0686719525</v>
      </c>
      <c r="M84" s="43">
        <v>-1167694.3737659696</v>
      </c>
      <c r="N84" s="43">
        <v>-1149537.9611877603</v>
      </c>
      <c r="O84" s="43">
        <v>-1044184.4805646194</v>
      </c>
      <c r="P84" s="43">
        <v>-1079423.4087991815</v>
      </c>
      <c r="Q84" s="43">
        <v>-1172806.2069999999</v>
      </c>
      <c r="R84" s="43">
        <v>-1245803.7892720103</v>
      </c>
      <c r="S84" s="43">
        <v>-1082208.7509597801</v>
      </c>
      <c r="T84" s="43">
        <v>-1215741.46</v>
      </c>
      <c r="U84" s="43">
        <v>-1353501.287</v>
      </c>
      <c r="V84" s="43">
        <v>-1248738.6600000001</v>
      </c>
      <c r="W84" s="43">
        <v>-1350980.7859999998</v>
      </c>
      <c r="X84" s="43">
        <v>-1323092.6189999999</v>
      </c>
      <c r="Y84" s="43">
        <v>-1402930.858</v>
      </c>
      <c r="Z84" s="43">
        <v>-1328863.1460000002</v>
      </c>
      <c r="AA84" s="43">
        <v>-1306593.1740000001</v>
      </c>
      <c r="AB84" s="43">
        <v>-1472929.409</v>
      </c>
      <c r="AC84" s="43">
        <v>-1460786.5980000002</v>
      </c>
      <c r="AD84" s="43">
        <v>-1407543.6519999998</v>
      </c>
      <c r="AE84" s="43">
        <v>-1210626.3320000004</v>
      </c>
      <c r="AF84" s="43">
        <v>-1543997.5120000001</v>
      </c>
      <c r="AG84" s="43">
        <v>-1627554.105</v>
      </c>
      <c r="AI84" s="45">
        <v>-694546.13525114302</v>
      </c>
      <c r="AJ84" s="45">
        <v>-1552021.4625003659</v>
      </c>
      <c r="AK84" s="45">
        <v>-2324959.9451067983</v>
      </c>
      <c r="AL84" s="45">
        <v>-2949700.080828208</v>
      </c>
      <c r="AM84" s="45">
        <v>-842980.62966835895</v>
      </c>
      <c r="AN84" s="45">
        <v>-1533758.0804864988</v>
      </c>
      <c r="AO84" s="45">
        <v>-2468198.5292745586</v>
      </c>
      <c r="AP84" s="45">
        <v>-3503183.7783529237</v>
      </c>
      <c r="AQ84" s="45">
        <v>-1022456.0686719525</v>
      </c>
      <c r="AR84" s="45">
        <v>-2190150.4424379198</v>
      </c>
      <c r="AS84" s="45">
        <v>-3339688.4036256801</v>
      </c>
      <c r="AT84" s="45">
        <v>-4383872.8841902995</v>
      </c>
      <c r="AU84" s="45">
        <v>-1079423.409</v>
      </c>
      <c r="AV84" s="45">
        <v>-2252229.6159999999</v>
      </c>
      <c r="AW84" s="45">
        <v>-3330029.9530000002</v>
      </c>
      <c r="AX84" s="45">
        <v>-4336602.4529999997</v>
      </c>
      <c r="AY84" s="45">
        <v>-1215741.46</v>
      </c>
      <c r="AZ84" s="45">
        <v>-2569242.747</v>
      </c>
      <c r="BA84" s="45">
        <v>-3817981.4070000001</v>
      </c>
      <c r="BB84" s="31">
        <v>-5168962.193</v>
      </c>
      <c r="BC84" s="31">
        <v>-1323092.6189999999</v>
      </c>
      <c r="BD84" s="31">
        <v>-2726023.477</v>
      </c>
      <c r="BE84" s="31">
        <v>-4054886.6230000001</v>
      </c>
      <c r="BF84" s="31">
        <v>-5361479.7970000003</v>
      </c>
      <c r="BG84" s="38">
        <v>-1472929.409</v>
      </c>
      <c r="BH84" s="38">
        <v>-2933716.0070000002</v>
      </c>
      <c r="BI84" s="38">
        <v>-4341259.659</v>
      </c>
      <c r="BJ84" s="38">
        <v>-5551885.9910000004</v>
      </c>
      <c r="BK84" s="38">
        <v>-1543997.5120000001</v>
      </c>
      <c r="BL84" s="38">
        <v>-3171551.6170000001</v>
      </c>
      <c r="BM84" s="40"/>
    </row>
    <row r="85" spans="1:65">
      <c r="A85" s="34" t="s">
        <v>140</v>
      </c>
      <c r="B85" s="30" t="s">
        <v>32</v>
      </c>
      <c r="C85" s="30" t="s">
        <v>33</v>
      </c>
      <c r="D85" s="43">
        <v>44270.745682804278</v>
      </c>
      <c r="E85" s="43">
        <v>114309.9077630618</v>
      </c>
      <c r="F85" s="43">
        <v>61808.637732094066</v>
      </c>
      <c r="G85" s="43">
        <v>29651.935555212462</v>
      </c>
      <c r="H85" s="43">
        <v>101841.68290196788</v>
      </c>
      <c r="I85" s="43">
        <v>67664.93578400019</v>
      </c>
      <c r="J85" s="43">
        <v>86105.203481883684</v>
      </c>
      <c r="K85" s="43">
        <v>98427.009423054376</v>
      </c>
      <c r="L85" s="43">
        <v>103221.4967891838</v>
      </c>
      <c r="M85" s="43">
        <v>115781.504049253</v>
      </c>
      <c r="N85" s="43">
        <v>168242.96337628399</v>
      </c>
      <c r="O85" s="43">
        <v>114662.48854408599</v>
      </c>
      <c r="P85" s="43">
        <v>83744.881931444848</v>
      </c>
      <c r="Q85" s="43">
        <v>79111.851999999999</v>
      </c>
      <c r="R85" s="43">
        <v>86591.58627612202</v>
      </c>
      <c r="S85" s="43">
        <v>84592.683531597984</v>
      </c>
      <c r="T85" s="43">
        <v>51530.64</v>
      </c>
      <c r="U85" s="43">
        <v>55148.263999999996</v>
      </c>
      <c r="V85" s="43">
        <v>54248.927000000011</v>
      </c>
      <c r="W85" s="43">
        <v>58027.372000000003</v>
      </c>
      <c r="X85" s="43">
        <v>53936.222999999998</v>
      </c>
      <c r="Y85" s="43">
        <v>72536.578000000009</v>
      </c>
      <c r="Z85" s="43">
        <v>46711.755000000005</v>
      </c>
      <c r="AA85" s="43">
        <v>61636.673999999999</v>
      </c>
      <c r="AB85" s="43">
        <v>55436.627</v>
      </c>
      <c r="AC85" s="43">
        <v>53946.127</v>
      </c>
      <c r="AD85" s="43">
        <v>52285.306999999986</v>
      </c>
      <c r="AE85" s="43">
        <v>54576.781000000017</v>
      </c>
      <c r="AF85" s="43">
        <v>45537.972999999998</v>
      </c>
      <c r="AG85" s="43">
        <v>48294.324999999997</v>
      </c>
      <c r="AI85" s="45">
        <v>44270.745682804278</v>
      </c>
      <c r="AJ85" s="45">
        <v>158580.65344586608</v>
      </c>
      <c r="AK85" s="45">
        <v>220389.29117796014</v>
      </c>
      <c r="AL85" s="45">
        <v>250041.2267331726</v>
      </c>
      <c r="AM85" s="45">
        <v>101841.68290196788</v>
      </c>
      <c r="AN85" s="45">
        <v>169506.61868596807</v>
      </c>
      <c r="AO85" s="45">
        <v>255611.82216785176</v>
      </c>
      <c r="AP85" s="45">
        <v>354038.83159090613</v>
      </c>
      <c r="AQ85" s="45">
        <v>103221.4967891838</v>
      </c>
      <c r="AR85" s="45">
        <v>219003.000838437</v>
      </c>
      <c r="AS85" s="45">
        <v>387245.964214721</v>
      </c>
      <c r="AT85" s="45">
        <v>501908.45275880699</v>
      </c>
      <c r="AU85" s="45">
        <v>83744.881999999998</v>
      </c>
      <c r="AV85" s="45">
        <v>162856.734</v>
      </c>
      <c r="AW85" s="45">
        <v>198915.21</v>
      </c>
      <c r="AX85" s="45">
        <v>267442.84100000001</v>
      </c>
      <c r="AY85" s="45">
        <v>51530.64</v>
      </c>
      <c r="AZ85" s="45">
        <v>106678.90399999999</v>
      </c>
      <c r="BA85" s="45">
        <v>160927.83100000001</v>
      </c>
      <c r="BB85" s="31">
        <v>218955.20300000001</v>
      </c>
      <c r="BC85" s="31">
        <v>53936.222999999998</v>
      </c>
      <c r="BD85" s="31">
        <v>126472.80100000001</v>
      </c>
      <c r="BE85" s="31">
        <v>173184.55600000001</v>
      </c>
      <c r="BF85" s="31">
        <v>234821.23</v>
      </c>
      <c r="BG85" s="38">
        <v>55436.627</v>
      </c>
      <c r="BH85" s="38">
        <v>109382.754</v>
      </c>
      <c r="BI85" s="38">
        <v>161668.06099999999</v>
      </c>
      <c r="BJ85" s="38">
        <v>216244.842</v>
      </c>
      <c r="BK85" s="38">
        <v>45537.972999999998</v>
      </c>
      <c r="BL85" s="38">
        <v>93832.297999999995</v>
      </c>
      <c r="BM85" s="40"/>
    </row>
    <row r="86" spans="1:65">
      <c r="A86" s="34" t="s">
        <v>141</v>
      </c>
      <c r="B86" s="73" t="s">
        <v>34</v>
      </c>
      <c r="C86" s="73" t="s">
        <v>35</v>
      </c>
      <c r="D86" s="79">
        <v>-650275.38956833875</v>
      </c>
      <c r="E86" s="79">
        <v>-743165.4194861612</v>
      </c>
      <c r="F86" s="79">
        <v>-711129.84487433825</v>
      </c>
      <c r="G86" s="79">
        <v>-595088.20016619703</v>
      </c>
      <c r="H86" s="79">
        <v>-741138.94676639116</v>
      </c>
      <c r="I86" s="79">
        <v>-623112.51503413962</v>
      </c>
      <c r="J86" s="79">
        <v>-848335.2453061759</v>
      </c>
      <c r="K86" s="79">
        <v>-936558.23965531075</v>
      </c>
      <c r="L86" s="79">
        <v>-919234.57188276865</v>
      </c>
      <c r="M86" s="79">
        <v>-1051912.8697167111</v>
      </c>
      <c r="N86" s="79">
        <v>-981294.99781147973</v>
      </c>
      <c r="O86" s="79">
        <v>-929521.99202053016</v>
      </c>
      <c r="P86" s="79">
        <v>-995678.5268677366</v>
      </c>
      <c r="Q86" s="79">
        <v>-1093694.355</v>
      </c>
      <c r="R86" s="79">
        <v>-1159212.2029958901</v>
      </c>
      <c r="S86" s="79">
        <v>-997616.06742818048</v>
      </c>
      <c r="T86" s="79">
        <v>-1164210.82</v>
      </c>
      <c r="U86" s="79">
        <v>-1298353.0229999998</v>
      </c>
      <c r="V86" s="79">
        <v>-1194489.7330000005</v>
      </c>
      <c r="W86" s="79">
        <v>-1292953.4139999999</v>
      </c>
      <c r="X86" s="79">
        <v>-1269156.3959999999</v>
      </c>
      <c r="Y86" s="79">
        <v>-1330394.28</v>
      </c>
      <c r="Z86" s="79">
        <v>-1282151.3910000003</v>
      </c>
      <c r="AA86" s="79">
        <v>-1244956.4999999995</v>
      </c>
      <c r="AB86" s="79">
        <v>-1417492.7819999999</v>
      </c>
      <c r="AC86" s="79">
        <v>-1406840.4710000001</v>
      </c>
      <c r="AD86" s="79">
        <v>-1355258.3450000002</v>
      </c>
      <c r="AE86" s="79">
        <v>-1156049.551</v>
      </c>
      <c r="AF86" s="79">
        <v>-1498459.5390000001</v>
      </c>
      <c r="AG86" s="79">
        <v>-1579259.78</v>
      </c>
      <c r="AH86" s="35"/>
      <c r="AI86" s="80">
        <v>-650275.38956833875</v>
      </c>
      <c r="AJ86" s="80">
        <v>-1393440.8090545</v>
      </c>
      <c r="AK86" s="80">
        <v>-2104570.6539288382</v>
      </c>
      <c r="AL86" s="80">
        <v>-2699658.8540950352</v>
      </c>
      <c r="AM86" s="80">
        <v>-741138.94676639116</v>
      </c>
      <c r="AN86" s="80">
        <v>-1364251.4618005308</v>
      </c>
      <c r="AO86" s="80">
        <v>-2212586.7071067067</v>
      </c>
      <c r="AP86" s="80">
        <v>-3149144.9467620174</v>
      </c>
      <c r="AQ86" s="80">
        <v>-919234.57188276865</v>
      </c>
      <c r="AR86" s="80">
        <v>-1971147.4415994801</v>
      </c>
      <c r="AS86" s="80">
        <v>-2952442.4394109598</v>
      </c>
      <c r="AT86" s="80">
        <v>-3881964.43143149</v>
      </c>
      <c r="AU86" s="80">
        <v>-995678.527</v>
      </c>
      <c r="AV86" s="80">
        <v>-2089372.882</v>
      </c>
      <c r="AW86" s="80">
        <v>-3131114.7430000002</v>
      </c>
      <c r="AX86" s="80">
        <v>-4069159.6119999997</v>
      </c>
      <c r="AY86" s="80">
        <v>-1164210.82</v>
      </c>
      <c r="AZ86" s="80">
        <v>-2462563.8429999999</v>
      </c>
      <c r="BA86" s="80">
        <v>-3657053.5760000004</v>
      </c>
      <c r="BB86" s="77">
        <v>-4950006.99</v>
      </c>
      <c r="BC86" s="77">
        <v>-1269156.3959999999</v>
      </c>
      <c r="BD86" s="77">
        <v>-2599550.676</v>
      </c>
      <c r="BE86" s="77">
        <v>-3881702.0670000003</v>
      </c>
      <c r="BF86" s="77">
        <v>-5126658.5669999998</v>
      </c>
      <c r="BG86" s="77">
        <v>-1417492.7819999999</v>
      </c>
      <c r="BH86" s="77">
        <v>-2824333.253</v>
      </c>
      <c r="BI86" s="77">
        <v>-4179591.5980000002</v>
      </c>
      <c r="BJ86" s="77">
        <v>-5335641.1490000002</v>
      </c>
      <c r="BK86" s="77">
        <v>-1498459.5390000001</v>
      </c>
      <c r="BL86" s="77">
        <v>-3077719.3190000001</v>
      </c>
      <c r="BM86" s="40"/>
    </row>
    <row r="87" spans="1:65">
      <c r="A87" s="34" t="s">
        <v>142</v>
      </c>
      <c r="B87" s="30" t="s">
        <v>36</v>
      </c>
      <c r="C87" s="30" t="s">
        <v>37</v>
      </c>
      <c r="D87" s="43">
        <v>-212384.57708663374</v>
      </c>
      <c r="E87" s="43">
        <v>-245170.12693345975</v>
      </c>
      <c r="F87" s="43">
        <v>-248139.15927932708</v>
      </c>
      <c r="G87" s="43">
        <v>-262822.80802051863</v>
      </c>
      <c r="H87" s="43">
        <v>-264884.679571966</v>
      </c>
      <c r="I87" s="43">
        <v>-361574.28878500307</v>
      </c>
      <c r="J87" s="43">
        <v>-303930.5581298637</v>
      </c>
      <c r="K87" s="43">
        <v>-301874.22738312685</v>
      </c>
      <c r="L87" s="43">
        <v>-272010.4053249011</v>
      </c>
      <c r="M87" s="43">
        <v>-291217.31822274404</v>
      </c>
      <c r="N87" s="43">
        <v>-287143.87328684703</v>
      </c>
      <c r="O87" s="43">
        <v>-364114.25138010795</v>
      </c>
      <c r="P87" s="43">
        <v>-328595.78535761178</v>
      </c>
      <c r="Q87" s="43">
        <v>-370127.04300000001</v>
      </c>
      <c r="R87" s="43">
        <v>-381424.29178142198</v>
      </c>
      <c r="S87" s="43">
        <v>-464588.44007193996</v>
      </c>
      <c r="T87" s="43">
        <v>-417692.58600000001</v>
      </c>
      <c r="U87" s="43">
        <v>-418796.00300000003</v>
      </c>
      <c r="V87" s="43">
        <v>-402907.26800000004</v>
      </c>
      <c r="W87" s="43">
        <v>-431076.87199999997</v>
      </c>
      <c r="X87" s="43">
        <v>-382610.13</v>
      </c>
      <c r="Y87" s="43">
        <v>-420537.28099999996</v>
      </c>
      <c r="Z87" s="43">
        <v>-448406.69799999997</v>
      </c>
      <c r="AA87" s="43">
        <v>-538030.80200000014</v>
      </c>
      <c r="AB87" s="43">
        <v>-453229.19300000003</v>
      </c>
      <c r="AC87" s="43">
        <v>-523234.63900000002</v>
      </c>
      <c r="AD87" s="43">
        <v>-531309.26500000001</v>
      </c>
      <c r="AE87" s="43">
        <v>-576614.96</v>
      </c>
      <c r="AF87" s="43">
        <v>-534092.44700000004</v>
      </c>
      <c r="AG87" s="43">
        <v>-582467.35099999991</v>
      </c>
      <c r="AI87" s="45">
        <v>-212384.57708663374</v>
      </c>
      <c r="AJ87" s="45">
        <v>-457554.70402009349</v>
      </c>
      <c r="AK87" s="45">
        <v>-705693.86329942057</v>
      </c>
      <c r="AL87" s="45">
        <v>-968516.6713199392</v>
      </c>
      <c r="AM87" s="45">
        <v>-264884.679571966</v>
      </c>
      <c r="AN87" s="45">
        <v>-626458.96835696907</v>
      </c>
      <c r="AO87" s="45">
        <v>-930389.52648683276</v>
      </c>
      <c r="AP87" s="45">
        <v>-1232263.7538699596</v>
      </c>
      <c r="AQ87" s="45">
        <v>-272010.4053249011</v>
      </c>
      <c r="AR87" s="45">
        <v>-563227.72354764503</v>
      </c>
      <c r="AS87" s="45">
        <v>-850371.59683449205</v>
      </c>
      <c r="AT87" s="45">
        <v>-1214485.8482146</v>
      </c>
      <c r="AU87" s="45">
        <v>-328595.78499999997</v>
      </c>
      <c r="AV87" s="45">
        <v>-698722.82799999998</v>
      </c>
      <c r="AW87" s="45">
        <v>-1022544.129</v>
      </c>
      <c r="AX87" s="45">
        <v>-1461935.7830000001</v>
      </c>
      <c r="AY87" s="45">
        <v>-417692.58600000001</v>
      </c>
      <c r="AZ87" s="45">
        <v>-836488.58900000004</v>
      </c>
      <c r="BA87" s="45">
        <v>-1239395.8570000001</v>
      </c>
      <c r="BB87" s="31">
        <v>-1670472.7290000001</v>
      </c>
      <c r="BC87" s="31">
        <v>-382610.13</v>
      </c>
      <c r="BD87" s="31">
        <v>-803147.41099999996</v>
      </c>
      <c r="BE87" s="31">
        <v>-1251554.1089999999</v>
      </c>
      <c r="BF87" s="31">
        <v>-1789584.9110000001</v>
      </c>
      <c r="BG87" s="38">
        <v>-453229.19300000003</v>
      </c>
      <c r="BH87" s="38">
        <v>-976463.83200000005</v>
      </c>
      <c r="BI87" s="38">
        <v>-1507773.0970000001</v>
      </c>
      <c r="BJ87" s="38">
        <v>-2084388.057</v>
      </c>
      <c r="BK87" s="38">
        <v>-534092.44700000004</v>
      </c>
      <c r="BL87" s="38">
        <v>-1116559.798</v>
      </c>
      <c r="BM87" s="40"/>
    </row>
    <row r="88" spans="1:65">
      <c r="A88" s="34" t="s">
        <v>143</v>
      </c>
      <c r="B88" s="30" t="s">
        <v>38</v>
      </c>
      <c r="C88" s="30" t="s">
        <v>39</v>
      </c>
      <c r="D88" s="43">
        <v>0</v>
      </c>
      <c r="E88" s="43">
        <v>0</v>
      </c>
      <c r="F88" s="43">
        <v>0</v>
      </c>
      <c r="G88" s="43">
        <v>0</v>
      </c>
      <c r="H88" s="43">
        <v>0</v>
      </c>
      <c r="I88" s="43">
        <v>0</v>
      </c>
      <c r="J88" s="43">
        <v>0</v>
      </c>
      <c r="K88" s="43">
        <v>0</v>
      </c>
      <c r="L88" s="43">
        <v>0</v>
      </c>
      <c r="M88" s="43">
        <v>0</v>
      </c>
      <c r="N88" s="43">
        <v>0</v>
      </c>
      <c r="O88" s="43">
        <v>0</v>
      </c>
      <c r="P88" s="43">
        <v>0</v>
      </c>
      <c r="Q88" s="43">
        <v>0</v>
      </c>
      <c r="R88" s="43">
        <v>0</v>
      </c>
      <c r="S88" s="43">
        <v>0</v>
      </c>
      <c r="T88" s="43">
        <v>0</v>
      </c>
      <c r="U88" s="43">
        <v>0</v>
      </c>
      <c r="V88" s="43">
        <v>0</v>
      </c>
      <c r="W88" s="43">
        <v>0</v>
      </c>
      <c r="X88" s="43">
        <v>0</v>
      </c>
      <c r="Y88" s="43">
        <v>0</v>
      </c>
      <c r="Z88" s="43">
        <v>0</v>
      </c>
      <c r="AA88" s="43">
        <v>0</v>
      </c>
      <c r="AB88" s="43">
        <v>0</v>
      </c>
      <c r="AC88" s="43">
        <v>0</v>
      </c>
      <c r="AD88" s="43">
        <v>0</v>
      </c>
      <c r="AE88" s="43">
        <v>0</v>
      </c>
      <c r="AF88" s="43">
        <v>0</v>
      </c>
      <c r="AG88" s="43">
        <v>0</v>
      </c>
      <c r="AI88" s="45">
        <v>0</v>
      </c>
      <c r="AJ88" s="45">
        <v>0</v>
      </c>
      <c r="AK88" s="45">
        <v>0</v>
      </c>
      <c r="AL88" s="45">
        <v>0</v>
      </c>
      <c r="AM88" s="45">
        <v>0</v>
      </c>
      <c r="AN88" s="45">
        <v>0</v>
      </c>
      <c r="AO88" s="45">
        <v>0</v>
      </c>
      <c r="AP88" s="45">
        <v>0</v>
      </c>
      <c r="AQ88" s="45">
        <v>0</v>
      </c>
      <c r="AR88" s="45">
        <v>0</v>
      </c>
      <c r="AS88" s="45">
        <v>0</v>
      </c>
      <c r="AT88" s="45">
        <v>0</v>
      </c>
      <c r="AU88" s="45">
        <v>0</v>
      </c>
      <c r="AV88" s="45">
        <v>0</v>
      </c>
      <c r="AW88" s="45">
        <v>0</v>
      </c>
      <c r="AX88" s="45">
        <v>0</v>
      </c>
      <c r="AY88" s="45">
        <v>0</v>
      </c>
      <c r="AZ88" s="45">
        <v>0</v>
      </c>
      <c r="BA88" s="45">
        <v>0</v>
      </c>
      <c r="BB88" s="31">
        <v>0</v>
      </c>
      <c r="BC88" s="31">
        <v>0</v>
      </c>
      <c r="BD88" s="31">
        <v>0</v>
      </c>
      <c r="BE88" s="31">
        <v>0</v>
      </c>
      <c r="BF88" s="31">
        <v>0</v>
      </c>
      <c r="BG88" s="38">
        <v>0</v>
      </c>
      <c r="BH88" s="38">
        <v>0</v>
      </c>
      <c r="BI88" s="38">
        <v>0</v>
      </c>
      <c r="BJ88" s="38">
        <v>0</v>
      </c>
      <c r="BK88" s="38">
        <v>0</v>
      </c>
      <c r="BL88" s="38">
        <v>0</v>
      </c>
      <c r="BM88" s="40"/>
    </row>
    <row r="89" spans="1:65">
      <c r="A89" s="34" t="s">
        <v>144</v>
      </c>
      <c r="B89" s="30" t="s">
        <v>40</v>
      </c>
      <c r="C89" s="30" t="s">
        <v>41</v>
      </c>
      <c r="D89" s="43">
        <v>0</v>
      </c>
      <c r="E89" s="43">
        <v>0</v>
      </c>
      <c r="F89" s="43">
        <v>0</v>
      </c>
      <c r="G89" s="43">
        <v>0</v>
      </c>
      <c r="H89" s="43">
        <v>0</v>
      </c>
      <c r="I89" s="43">
        <v>0</v>
      </c>
      <c r="J89" s="43">
        <v>0</v>
      </c>
      <c r="K89" s="43">
        <v>0</v>
      </c>
      <c r="L89" s="43">
        <v>0</v>
      </c>
      <c r="M89" s="43">
        <v>0</v>
      </c>
      <c r="N89" s="43">
        <v>0</v>
      </c>
      <c r="O89" s="43">
        <v>0</v>
      </c>
      <c r="P89" s="43">
        <v>0</v>
      </c>
      <c r="Q89" s="43">
        <v>0</v>
      </c>
      <c r="R89" s="43">
        <v>0</v>
      </c>
      <c r="S89" s="43">
        <v>0</v>
      </c>
      <c r="T89" s="43">
        <v>0</v>
      </c>
      <c r="U89" s="43">
        <v>0</v>
      </c>
      <c r="V89" s="43">
        <v>0</v>
      </c>
      <c r="W89" s="43">
        <v>0</v>
      </c>
      <c r="X89" s="43">
        <v>0</v>
      </c>
      <c r="Y89" s="43">
        <v>0</v>
      </c>
      <c r="Z89" s="43">
        <v>0</v>
      </c>
      <c r="AA89" s="43">
        <v>0</v>
      </c>
      <c r="AB89" s="43">
        <v>0</v>
      </c>
      <c r="AC89" s="43">
        <v>0</v>
      </c>
      <c r="AD89" s="43">
        <v>0</v>
      </c>
      <c r="AE89" s="43">
        <v>0</v>
      </c>
      <c r="AF89" s="43">
        <v>0</v>
      </c>
      <c r="AG89" s="43">
        <v>0</v>
      </c>
      <c r="AI89" s="45">
        <v>0</v>
      </c>
      <c r="AJ89" s="45">
        <v>0</v>
      </c>
      <c r="AK89" s="45">
        <v>0</v>
      </c>
      <c r="AL89" s="45">
        <v>0</v>
      </c>
      <c r="AM89" s="45">
        <v>0</v>
      </c>
      <c r="AN89" s="45">
        <v>0</v>
      </c>
      <c r="AO89" s="45">
        <v>0</v>
      </c>
      <c r="AP89" s="45">
        <v>0</v>
      </c>
      <c r="AQ89" s="45">
        <v>0</v>
      </c>
      <c r="AR89" s="45">
        <v>0</v>
      </c>
      <c r="AS89" s="45">
        <v>0</v>
      </c>
      <c r="AT89" s="45">
        <v>0</v>
      </c>
      <c r="AU89" s="45">
        <v>0</v>
      </c>
      <c r="AV89" s="45">
        <v>0</v>
      </c>
      <c r="AW89" s="45">
        <v>0</v>
      </c>
      <c r="AX89" s="45">
        <v>0</v>
      </c>
      <c r="AY89" s="45">
        <v>0</v>
      </c>
      <c r="AZ89" s="45">
        <v>0</v>
      </c>
      <c r="BA89" s="45">
        <v>0</v>
      </c>
      <c r="BB89" s="31">
        <v>0</v>
      </c>
      <c r="BC89" s="31">
        <v>0</v>
      </c>
      <c r="BD89" s="31">
        <v>0</v>
      </c>
      <c r="BE89" s="31">
        <v>0</v>
      </c>
      <c r="BF89" s="31">
        <v>0</v>
      </c>
      <c r="BG89" s="38">
        <v>0</v>
      </c>
      <c r="BH89" s="38">
        <v>0</v>
      </c>
      <c r="BI89" s="38">
        <v>0</v>
      </c>
      <c r="BJ89" s="38">
        <v>0</v>
      </c>
      <c r="BK89" s="38">
        <v>0</v>
      </c>
      <c r="BL89" s="38">
        <v>0</v>
      </c>
      <c r="BM89" s="40"/>
    </row>
    <row r="90" spans="1:65">
      <c r="A90" s="34" t="s">
        <v>145</v>
      </c>
      <c r="B90" s="30" t="s">
        <v>42</v>
      </c>
      <c r="C90" s="30" t="s">
        <v>43</v>
      </c>
      <c r="D90" s="43">
        <v>-69336.901645519829</v>
      </c>
      <c r="E90" s="43">
        <v>-84899.173078158434</v>
      </c>
      <c r="F90" s="43">
        <v>-94655.747960494511</v>
      </c>
      <c r="G90" s="43">
        <v>-102684.26363775268</v>
      </c>
      <c r="H90" s="43">
        <v>-84933.843918109254</v>
      </c>
      <c r="I90" s="43">
        <v>-215126.57280239038</v>
      </c>
      <c r="J90" s="43">
        <v>-141586.70907470078</v>
      </c>
      <c r="K90" s="43">
        <v>-146950.37845827831</v>
      </c>
      <c r="L90" s="43">
        <v>-120685.86129826702</v>
      </c>
      <c r="M90" s="43">
        <v>-152131.33304328899</v>
      </c>
      <c r="N90" s="43">
        <v>-176931.17160583002</v>
      </c>
      <c r="O90" s="43">
        <v>-172025.52145219396</v>
      </c>
      <c r="P90" s="43">
        <v>-187534.14844143484</v>
      </c>
      <c r="Q90" s="43">
        <v>-225361.66100000002</v>
      </c>
      <c r="R90" s="43">
        <v>-167876.50956872507</v>
      </c>
      <c r="S90" s="43">
        <v>-102613.54661165096</v>
      </c>
      <c r="T90" s="43">
        <v>-226974.83799999999</v>
      </c>
      <c r="U90" s="43">
        <v>-200239.386</v>
      </c>
      <c r="V90" s="43">
        <v>-173043.59099999996</v>
      </c>
      <c r="W90" s="43">
        <v>-250150.21500000008</v>
      </c>
      <c r="X90" s="43">
        <v>-178526.96100000001</v>
      </c>
      <c r="Y90" s="43">
        <v>-143752.86599999998</v>
      </c>
      <c r="Z90" s="43">
        <v>-268993.71099999995</v>
      </c>
      <c r="AA90" s="43">
        <v>-200151.72400000005</v>
      </c>
      <c r="AB90" s="43">
        <v>-205571.10200000001</v>
      </c>
      <c r="AC90" s="43">
        <v>-254606.34999999998</v>
      </c>
      <c r="AD90" s="43">
        <v>-262776.01900000003</v>
      </c>
      <c r="AE90" s="43">
        <v>-223600.61199999996</v>
      </c>
      <c r="AF90" s="43">
        <v>-238705.02499999999</v>
      </c>
      <c r="AG90" s="43">
        <v>-257789.72800000003</v>
      </c>
      <c r="AI90" s="45">
        <v>-69336.901645519829</v>
      </c>
      <c r="AJ90" s="45">
        <v>-154236.07472367826</v>
      </c>
      <c r="AK90" s="45">
        <v>-248891.82268417277</v>
      </c>
      <c r="AL90" s="45">
        <v>-351576.08632192545</v>
      </c>
      <c r="AM90" s="45">
        <v>-84933.843918109254</v>
      </c>
      <c r="AN90" s="45">
        <v>-300060.41672049963</v>
      </c>
      <c r="AO90" s="45">
        <v>-441647.12579520041</v>
      </c>
      <c r="AP90" s="45">
        <v>-588597.50425347872</v>
      </c>
      <c r="AQ90" s="45">
        <v>-120685.86129826702</v>
      </c>
      <c r="AR90" s="45">
        <v>-272817.19434155599</v>
      </c>
      <c r="AS90" s="45">
        <v>-449748.36594738602</v>
      </c>
      <c r="AT90" s="45">
        <v>-621773.88739957998</v>
      </c>
      <c r="AU90" s="45">
        <v>-187534.14799999999</v>
      </c>
      <c r="AV90" s="45">
        <v>-412895.80900000001</v>
      </c>
      <c r="AW90" s="45">
        <v>-580345.65500000003</v>
      </c>
      <c r="AX90" s="45">
        <v>-682755.15</v>
      </c>
      <c r="AY90" s="45">
        <v>-226974.83799999999</v>
      </c>
      <c r="AZ90" s="45">
        <v>-427214.22399999999</v>
      </c>
      <c r="BA90" s="45">
        <v>-600257.81499999994</v>
      </c>
      <c r="BB90" s="31">
        <v>-850408.03</v>
      </c>
      <c r="BC90" s="31">
        <v>-178526.96100000001</v>
      </c>
      <c r="BD90" s="31">
        <v>-322279.82699999999</v>
      </c>
      <c r="BE90" s="31">
        <v>-591273.53799999994</v>
      </c>
      <c r="BF90" s="31">
        <v>-791425.26199999999</v>
      </c>
      <c r="BG90" s="38">
        <v>-205571.10200000001</v>
      </c>
      <c r="BH90" s="38">
        <v>-460177.45199999999</v>
      </c>
      <c r="BI90" s="38">
        <v>-722953.47100000002</v>
      </c>
      <c r="BJ90" s="38">
        <v>-946554.08299999998</v>
      </c>
      <c r="BK90" s="38">
        <v>-238705.02499999999</v>
      </c>
      <c r="BL90" s="38">
        <v>-496494.75300000003</v>
      </c>
      <c r="BM90" s="40"/>
    </row>
    <row r="91" spans="1:65">
      <c r="A91" s="34" t="s">
        <v>146</v>
      </c>
      <c r="B91" s="30" t="s">
        <v>44</v>
      </c>
      <c r="C91" s="30" t="s">
        <v>45</v>
      </c>
      <c r="D91" s="43">
        <v>671.19645568689918</v>
      </c>
      <c r="E91" s="43">
        <v>-3197.5300124899854</v>
      </c>
      <c r="F91" s="43">
        <v>-451.74042117509407</v>
      </c>
      <c r="G91" s="43">
        <v>-5680.4586384005015</v>
      </c>
      <c r="H91" s="43">
        <v>-4496.8086045093978</v>
      </c>
      <c r="I91" s="43">
        <v>-5023.111084538873</v>
      </c>
      <c r="J91" s="43">
        <v>-2671.5022712541358</v>
      </c>
      <c r="K91" s="43">
        <v>86.504230479880789</v>
      </c>
      <c r="L91" s="43">
        <v>-251.75642017822241</v>
      </c>
      <c r="M91" s="43">
        <v>3820.985037738963</v>
      </c>
      <c r="N91" s="43">
        <v>967.43297441147979</v>
      </c>
      <c r="O91" s="43">
        <v>858.61235821280025</v>
      </c>
      <c r="P91" s="43">
        <v>851.81174126775568</v>
      </c>
      <c r="Q91" s="43">
        <v>-1257.0840000000001</v>
      </c>
      <c r="R91" s="43">
        <v>-15716.224746976475</v>
      </c>
      <c r="S91" s="43">
        <v>-15155.9195795256</v>
      </c>
      <c r="T91" s="43">
        <v>-3185.4789999999998</v>
      </c>
      <c r="U91" s="43">
        <v>-14537.892</v>
      </c>
      <c r="V91" s="43">
        <v>-13533.899000000001</v>
      </c>
      <c r="W91" s="43">
        <v>-17935.032000000003</v>
      </c>
      <c r="X91" s="43">
        <v>-14940.689</v>
      </c>
      <c r="Y91" s="43">
        <v>-7634.0759999999991</v>
      </c>
      <c r="Z91" s="43">
        <v>-12776.082999999999</v>
      </c>
      <c r="AA91" s="43">
        <v>8006.07</v>
      </c>
      <c r="AB91" s="43">
        <v>-3184.7170000000001</v>
      </c>
      <c r="AC91" s="43">
        <v>-7609.5249999999996</v>
      </c>
      <c r="AD91" s="43">
        <v>-17552.315999999999</v>
      </c>
      <c r="AE91" s="43">
        <v>-12878.651999999998</v>
      </c>
      <c r="AF91" s="43">
        <v>-12863.031999999999</v>
      </c>
      <c r="AG91" s="43">
        <v>-13913.262999999999</v>
      </c>
      <c r="AI91" s="45">
        <v>671.19645568689918</v>
      </c>
      <c r="AJ91" s="45">
        <v>-2526.3335568030861</v>
      </c>
      <c r="AK91" s="45">
        <v>-2978.0739779781802</v>
      </c>
      <c r="AL91" s="45">
        <v>-8658.5326163786813</v>
      </c>
      <c r="AM91" s="45">
        <v>-4496.8086045093978</v>
      </c>
      <c r="AN91" s="45">
        <v>-9519.9196890482708</v>
      </c>
      <c r="AO91" s="45">
        <v>-12191.421960302407</v>
      </c>
      <c r="AP91" s="45">
        <v>-12104.917729822526</v>
      </c>
      <c r="AQ91" s="45">
        <v>-251.75642017822241</v>
      </c>
      <c r="AR91" s="45">
        <v>3569.2286175607401</v>
      </c>
      <c r="AS91" s="45">
        <v>4536.6615919722199</v>
      </c>
      <c r="AT91" s="45">
        <v>5395.2739501850201</v>
      </c>
      <c r="AU91" s="45">
        <v>851.81200000000001</v>
      </c>
      <c r="AV91" s="45">
        <v>-405.27199999999999</v>
      </c>
      <c r="AW91" s="45">
        <v>-15816.866</v>
      </c>
      <c r="AX91" s="45">
        <v>-30699.359</v>
      </c>
      <c r="AY91" s="45">
        <v>-3185.4789999999998</v>
      </c>
      <c r="AZ91" s="45">
        <v>-17723.370999999999</v>
      </c>
      <c r="BA91" s="45">
        <v>-31257.27</v>
      </c>
      <c r="BB91" s="31">
        <v>-49192.302000000003</v>
      </c>
      <c r="BC91" s="31">
        <v>-14940.689</v>
      </c>
      <c r="BD91" s="31">
        <v>-22574.764999999999</v>
      </c>
      <c r="BE91" s="31">
        <v>-35350.847999999998</v>
      </c>
      <c r="BF91" s="31">
        <v>-27344.777999999998</v>
      </c>
      <c r="BG91" s="38">
        <v>-3184.7170000000001</v>
      </c>
      <c r="BH91" s="38">
        <v>-10794.242</v>
      </c>
      <c r="BI91" s="38">
        <v>-28346.558000000001</v>
      </c>
      <c r="BJ91" s="38">
        <v>-41225.21</v>
      </c>
      <c r="BK91" s="38">
        <v>-12863.031999999999</v>
      </c>
      <c r="BL91" s="38">
        <v>-26776.294999999998</v>
      </c>
      <c r="BM91" s="40"/>
    </row>
    <row r="92" spans="1:65">
      <c r="A92" s="34" t="s">
        <v>147</v>
      </c>
      <c r="B92" s="73" t="s">
        <v>46</v>
      </c>
      <c r="C92" s="73" t="s">
        <v>47</v>
      </c>
      <c r="D92" s="79">
        <v>168210.49767339358</v>
      </c>
      <c r="E92" s="79">
        <v>140848.04349229636</v>
      </c>
      <c r="F92" s="79">
        <v>185634.12767905695</v>
      </c>
      <c r="G92" s="79">
        <v>248468.02505843248</v>
      </c>
      <c r="H92" s="79">
        <v>164562.50545625796</v>
      </c>
      <c r="I92" s="79">
        <v>57211.430638718419</v>
      </c>
      <c r="J92" s="79">
        <v>8625.914904476027</v>
      </c>
      <c r="K92" s="79">
        <v>5002.5392166136298</v>
      </c>
      <c r="L92" s="79">
        <v>44537.492602423416</v>
      </c>
      <c r="M92" s="79">
        <v>-33490.658968063595</v>
      </c>
      <c r="N92" s="79">
        <v>55317.499561728604</v>
      </c>
      <c r="O92" s="79">
        <v>48601.128620794596</v>
      </c>
      <c r="P92" s="79">
        <v>45536.715536757954</v>
      </c>
      <c r="Q92" s="79">
        <v>-12288.468999999575</v>
      </c>
      <c r="R92" s="79">
        <v>21518.136287895097</v>
      </c>
      <c r="S92" s="79">
        <v>212216.58837854571</v>
      </c>
      <c r="T92" s="79">
        <v>-42116.329999999842</v>
      </c>
      <c r="U92" s="79">
        <v>-103028.21099999943</v>
      </c>
      <c r="V92" s="79">
        <v>88421.274000000209</v>
      </c>
      <c r="W92" s="79">
        <v>-83081.48800000269</v>
      </c>
      <c r="X92" s="79">
        <v>-33656.588000000222</v>
      </c>
      <c r="Y92" s="79">
        <v>133468.38000000012</v>
      </c>
      <c r="Z92" s="79">
        <v>73476.766000000294</v>
      </c>
      <c r="AA92" s="79">
        <v>158327.20799999963</v>
      </c>
      <c r="AB92" s="79">
        <v>32144.841000000015</v>
      </c>
      <c r="AC92" s="79">
        <v>92895.649000000209</v>
      </c>
      <c r="AD92" s="79">
        <v>124751.72999999858</v>
      </c>
      <c r="AE92" s="79">
        <v>86042.480000000447</v>
      </c>
      <c r="AF92" s="79">
        <v>120199.446</v>
      </c>
      <c r="AG92" s="79">
        <v>122450.43400000082</v>
      </c>
      <c r="AH92" s="35"/>
      <c r="AI92" s="80">
        <v>168210.49767339358</v>
      </c>
      <c r="AJ92" s="80">
        <v>309058.54116568994</v>
      </c>
      <c r="AK92" s="80">
        <v>494692.66884474689</v>
      </c>
      <c r="AL92" s="80">
        <v>743160.69390317937</v>
      </c>
      <c r="AM92" s="80">
        <v>164562.50545625796</v>
      </c>
      <c r="AN92" s="80">
        <v>221773.93609497638</v>
      </c>
      <c r="AO92" s="80">
        <v>230399.85099945241</v>
      </c>
      <c r="AP92" s="80">
        <v>235402.39021606604</v>
      </c>
      <c r="AQ92" s="80">
        <v>44537.492602423416</v>
      </c>
      <c r="AR92" s="80">
        <v>11046.8336343592</v>
      </c>
      <c r="AS92" s="80">
        <v>66364.333196087406</v>
      </c>
      <c r="AT92" s="80">
        <v>114965.461816882</v>
      </c>
      <c r="AU92" s="80">
        <v>44470.038999999873</v>
      </c>
      <c r="AV92" s="80">
        <v>32181.570000000298</v>
      </c>
      <c r="AW92" s="80">
        <v>12557.094999998808</v>
      </c>
      <c r="AX92" s="80">
        <v>212091.07400000095</v>
      </c>
      <c r="AY92" s="80">
        <v>-42116.329999999842</v>
      </c>
      <c r="AZ92" s="80">
        <v>-145144.54099999927</v>
      </c>
      <c r="BA92" s="80">
        <v>-56723.266999999061</v>
      </c>
      <c r="BB92" s="77">
        <v>-139804.75500000175</v>
      </c>
      <c r="BC92" s="77">
        <v>-33656.588000000222</v>
      </c>
      <c r="BD92" s="77">
        <v>99811.791999999899</v>
      </c>
      <c r="BE92" s="77">
        <v>173288.55800000019</v>
      </c>
      <c r="BF92" s="77">
        <v>331615.76599999983</v>
      </c>
      <c r="BG92" s="77">
        <v>32144.841000000015</v>
      </c>
      <c r="BH92" s="77">
        <v>125040.49000000022</v>
      </c>
      <c r="BI92" s="77">
        <v>249792.21999999881</v>
      </c>
      <c r="BJ92" s="77">
        <v>335834.69999999925</v>
      </c>
      <c r="BK92" s="77">
        <v>120199.446</v>
      </c>
      <c r="BL92" s="77">
        <v>242649.88000000082</v>
      </c>
      <c r="BM92" s="40"/>
    </row>
    <row r="93" spans="1:65">
      <c r="A93" s="34" t="s">
        <v>148</v>
      </c>
      <c r="B93" s="30" t="s">
        <v>48</v>
      </c>
      <c r="C93" s="30" t="s">
        <v>49</v>
      </c>
      <c r="D93" s="43">
        <v>-19580.667500451847</v>
      </c>
      <c r="E93" s="43">
        <v>-20724.882346119346</v>
      </c>
      <c r="F93" s="43">
        <v>-25844.113407395685</v>
      </c>
      <c r="G93" s="43">
        <v>-29602.409258121261</v>
      </c>
      <c r="H93" s="43">
        <v>-19583.404767469503</v>
      </c>
      <c r="I93" s="43">
        <v>-1512.9259554850578</v>
      </c>
      <c r="J93" s="43">
        <v>-10895.067516147938</v>
      </c>
      <c r="K93" s="43">
        <v>-10077.278058568561</v>
      </c>
      <c r="L93" s="43">
        <v>-12774.500852615716</v>
      </c>
      <c r="M93" s="43">
        <v>-11392.590848539501</v>
      </c>
      <c r="N93" s="43">
        <v>-6754.8467866438004</v>
      </c>
      <c r="O93" s="43">
        <v>-14193.652063769601</v>
      </c>
      <c r="P93" s="43">
        <v>-10257.454070067004</v>
      </c>
      <c r="Q93" s="43">
        <v>-20952.991000000002</v>
      </c>
      <c r="R93" s="43">
        <v>-18468.895467298698</v>
      </c>
      <c r="S93" s="43">
        <v>-23414.894962714206</v>
      </c>
      <c r="T93" s="43">
        <v>-28798.420999999998</v>
      </c>
      <c r="U93" s="43">
        <v>-43307.418999999994</v>
      </c>
      <c r="V93" s="43">
        <v>-41198.888000000006</v>
      </c>
      <c r="W93" s="43">
        <v>-58805.155999999988</v>
      </c>
      <c r="X93" s="43">
        <v>-36806.305</v>
      </c>
      <c r="Y93" s="43">
        <v>-45713.294000000002</v>
      </c>
      <c r="Z93" s="43">
        <v>-25484.214999999997</v>
      </c>
      <c r="AA93" s="43">
        <v>-45686.530000000013</v>
      </c>
      <c r="AB93" s="43">
        <v>-12095.764999999999</v>
      </c>
      <c r="AC93" s="43">
        <v>-10711.607</v>
      </c>
      <c r="AD93" s="43">
        <v>-11967.045999999998</v>
      </c>
      <c r="AE93" s="43">
        <v>-3183.4350000000049</v>
      </c>
      <c r="AF93" s="43">
        <v>-8439.0789999999997</v>
      </c>
      <c r="AG93" s="43">
        <v>-18812.343999999997</v>
      </c>
      <c r="AI93" s="45">
        <v>-19580.667500451847</v>
      </c>
      <c r="AJ93" s="45">
        <v>-40305.549846571193</v>
      </c>
      <c r="AK93" s="45">
        <v>-66149.663253966879</v>
      </c>
      <c r="AL93" s="45">
        <v>-95752.07251208814</v>
      </c>
      <c r="AM93" s="45">
        <v>-19583.404767469503</v>
      </c>
      <c r="AN93" s="45">
        <v>-21096.330722954561</v>
      </c>
      <c r="AO93" s="45">
        <v>-31991.398239102498</v>
      </c>
      <c r="AP93" s="45">
        <v>-42068.67629767106</v>
      </c>
      <c r="AQ93" s="45">
        <v>-12774.500852615716</v>
      </c>
      <c r="AR93" s="45">
        <v>-24167.091701155201</v>
      </c>
      <c r="AS93" s="45">
        <v>-30921.938487799001</v>
      </c>
      <c r="AT93" s="45">
        <v>-45115.590551568603</v>
      </c>
      <c r="AU93" s="45">
        <v>-10257.454</v>
      </c>
      <c r="AV93" s="45">
        <v>-31210.445</v>
      </c>
      <c r="AW93" s="45">
        <v>-48189.487999999998</v>
      </c>
      <c r="AX93" s="45">
        <v>-70801.456999999995</v>
      </c>
      <c r="AY93" s="45">
        <v>-28798.420999999998</v>
      </c>
      <c r="AZ93" s="45">
        <v>-72105.84</v>
      </c>
      <c r="BA93" s="45">
        <v>-113304.728</v>
      </c>
      <c r="BB93" s="31">
        <v>-172109.88399999999</v>
      </c>
      <c r="BC93" s="31">
        <v>-36806.305</v>
      </c>
      <c r="BD93" s="31">
        <v>-82519.599000000002</v>
      </c>
      <c r="BE93" s="31">
        <v>-108003.814</v>
      </c>
      <c r="BF93" s="31">
        <v>-153690.34400000001</v>
      </c>
      <c r="BG93" s="38">
        <v>-12095.764999999999</v>
      </c>
      <c r="BH93" s="38">
        <v>-22807.371999999999</v>
      </c>
      <c r="BI93" s="38">
        <v>-34774.417999999998</v>
      </c>
      <c r="BJ93" s="38">
        <v>-37957.853000000003</v>
      </c>
      <c r="BK93" s="38">
        <v>-8439.0789999999997</v>
      </c>
      <c r="BL93" s="38">
        <v>-27251.422999999999</v>
      </c>
      <c r="BM93" s="40"/>
    </row>
    <row r="94" spans="1:65">
      <c r="A94" s="34" t="s">
        <v>149</v>
      </c>
      <c r="B94" s="30" t="s">
        <v>50</v>
      </c>
      <c r="C94" s="30" t="s">
        <v>51</v>
      </c>
      <c r="D94" s="43">
        <v>-190139.07831957977</v>
      </c>
      <c r="E94" s="43">
        <v>-205869.84907945612</v>
      </c>
      <c r="F94" s="43">
        <v>-179378.56582385954</v>
      </c>
      <c r="G94" s="43">
        <v>-188379.93131915457</v>
      </c>
      <c r="H94" s="43">
        <v>-200135.66050768993</v>
      </c>
      <c r="I94" s="43">
        <v>-110198.73035645264</v>
      </c>
      <c r="J94" s="43">
        <v>-168922.57111792732</v>
      </c>
      <c r="K94" s="43">
        <v>-179364.9840564091</v>
      </c>
      <c r="L94" s="43">
        <v>-147845.67746418502</v>
      </c>
      <c r="M94" s="43">
        <v>-156527.95242610801</v>
      </c>
      <c r="N94" s="43">
        <v>-154864.81144891097</v>
      </c>
      <c r="O94" s="43">
        <v>-184114.62221484503</v>
      </c>
      <c r="P94" s="43">
        <v>-181905.24537705519</v>
      </c>
      <c r="Q94" s="43">
        <v>-185810.27600000001</v>
      </c>
      <c r="R94" s="43">
        <v>-219268.62228193297</v>
      </c>
      <c r="S94" s="43">
        <v>-312530.00443819002</v>
      </c>
      <c r="T94" s="43">
        <v>-195847.43100000001</v>
      </c>
      <c r="U94" s="43">
        <v>-203921.39099999997</v>
      </c>
      <c r="V94" s="43">
        <v>-172077.658</v>
      </c>
      <c r="W94" s="43">
        <v>-197033.20500000007</v>
      </c>
      <c r="X94" s="43">
        <v>-193849.576</v>
      </c>
      <c r="Y94" s="43">
        <v>-227313.46500000003</v>
      </c>
      <c r="Z94" s="43">
        <v>-227145.12199999992</v>
      </c>
      <c r="AA94" s="43">
        <v>-217144.3330000001</v>
      </c>
      <c r="AB94" s="43">
        <v>-195052.41800000001</v>
      </c>
      <c r="AC94" s="43">
        <v>-230159.17699999997</v>
      </c>
      <c r="AD94" s="43">
        <v>-213396.47600000002</v>
      </c>
      <c r="AE94" s="43">
        <v>-222176.04000000004</v>
      </c>
      <c r="AF94" s="43">
        <v>-275105.56400000001</v>
      </c>
      <c r="AG94" s="43">
        <v>-246876.46899999998</v>
      </c>
      <c r="AI94" s="45">
        <v>-190139.07831957977</v>
      </c>
      <c r="AJ94" s="45">
        <v>-396008.92739903589</v>
      </c>
      <c r="AK94" s="45">
        <v>-575387.49322289543</v>
      </c>
      <c r="AL94" s="45">
        <v>-763767.42454204999</v>
      </c>
      <c r="AM94" s="45">
        <v>-200135.66050768993</v>
      </c>
      <c r="AN94" s="45">
        <v>-310334.39086414257</v>
      </c>
      <c r="AO94" s="45">
        <v>-479256.96198206989</v>
      </c>
      <c r="AP94" s="45">
        <v>-658621.94603847899</v>
      </c>
      <c r="AQ94" s="45">
        <v>-147845.67746418502</v>
      </c>
      <c r="AR94" s="45">
        <v>-304373.629890293</v>
      </c>
      <c r="AS94" s="45">
        <v>-459238.44133920397</v>
      </c>
      <c r="AT94" s="45">
        <v>-643353.063554049</v>
      </c>
      <c r="AU94" s="45">
        <v>-181905.245</v>
      </c>
      <c r="AV94" s="45">
        <v>-367715.52100000001</v>
      </c>
      <c r="AW94" s="45">
        <v>-557391.09499999997</v>
      </c>
      <c r="AX94" s="45">
        <v>-856445.84499999997</v>
      </c>
      <c r="AY94" s="45">
        <v>-195847.43100000001</v>
      </c>
      <c r="AZ94" s="45">
        <v>-399768.82199999999</v>
      </c>
      <c r="BA94" s="45">
        <v>-571846.48</v>
      </c>
      <c r="BB94" s="31">
        <v>-768879.68500000006</v>
      </c>
      <c r="BC94" s="31">
        <v>-193849.576</v>
      </c>
      <c r="BD94" s="31">
        <v>-421163.04100000003</v>
      </c>
      <c r="BE94" s="31">
        <v>-648308.16299999994</v>
      </c>
      <c r="BF94" s="31">
        <v>-865452.49600000004</v>
      </c>
      <c r="BG94" s="38">
        <v>-195052.41800000001</v>
      </c>
      <c r="BH94" s="38">
        <v>-425211.59499999997</v>
      </c>
      <c r="BI94" s="38">
        <v>-638608.071</v>
      </c>
      <c r="BJ94" s="38">
        <v>-860784.11100000003</v>
      </c>
      <c r="BK94" s="38">
        <v>-275105.56400000001</v>
      </c>
      <c r="BL94" s="38">
        <v>-521982.033</v>
      </c>
      <c r="BM94" s="40"/>
    </row>
    <row r="95" spans="1:65">
      <c r="A95" s="34" t="s">
        <v>150</v>
      </c>
      <c r="B95" s="30" t="s">
        <v>52</v>
      </c>
      <c r="C95" s="30" t="s">
        <v>53</v>
      </c>
      <c r="D95" s="43">
        <v>-4581.8286936711766</v>
      </c>
      <c r="E95" s="43">
        <v>-4380.9397345274328</v>
      </c>
      <c r="F95" s="43">
        <v>-4966.4132577203272</v>
      </c>
      <c r="G95" s="43">
        <v>-2137.6848858902904</v>
      </c>
      <c r="H95" s="43">
        <v>-4447.5833253033925</v>
      </c>
      <c r="I95" s="43">
        <v>-4653.0113041214536</v>
      </c>
      <c r="J95" s="43">
        <v>-3135.1458086453367</v>
      </c>
      <c r="K95" s="43">
        <v>-4727.3377498639438</v>
      </c>
      <c r="L95" s="43">
        <v>-5469.4491841656891</v>
      </c>
      <c r="M95" s="43">
        <v>-5632.0297834303101</v>
      </c>
      <c r="N95" s="43">
        <v>-5645.5029768297991</v>
      </c>
      <c r="O95" s="43">
        <v>-5536.6579563964006</v>
      </c>
      <c r="P95" s="43">
        <v>-5011.0814087504532</v>
      </c>
      <c r="Q95" s="43">
        <v>-4880.8250000000007</v>
      </c>
      <c r="R95" s="43">
        <v>-5064.6787080997001</v>
      </c>
      <c r="S95" s="43">
        <v>-5258.6807055844001</v>
      </c>
      <c r="T95" s="43">
        <v>-7255.86</v>
      </c>
      <c r="U95" s="43">
        <v>-7573.0990000000011</v>
      </c>
      <c r="V95" s="43">
        <v>-8448.6969999999983</v>
      </c>
      <c r="W95" s="43">
        <v>-8765.7380000000012</v>
      </c>
      <c r="X95" s="43">
        <v>-9515.8009999999995</v>
      </c>
      <c r="Y95" s="43">
        <v>-7559.2540000000008</v>
      </c>
      <c r="Z95" s="43">
        <v>-8628.7219999999979</v>
      </c>
      <c r="AA95" s="43">
        <v>-8492.6110000000008</v>
      </c>
      <c r="AB95" s="43">
        <v>-10548.25</v>
      </c>
      <c r="AC95" s="43">
        <v>-10509.866000000002</v>
      </c>
      <c r="AD95" s="43">
        <v>-10796.832999999999</v>
      </c>
      <c r="AE95" s="43">
        <v>-10649.747000000003</v>
      </c>
      <c r="AF95" s="43">
        <v>-10744.427</v>
      </c>
      <c r="AG95" s="43">
        <v>-10877.048999999999</v>
      </c>
      <c r="AI95" s="45">
        <v>-4581.8286936711766</v>
      </c>
      <c r="AJ95" s="45">
        <v>-8962.7684281986094</v>
      </c>
      <c r="AK95" s="45">
        <v>-13929.181685918937</v>
      </c>
      <c r="AL95" s="45">
        <v>-16066.866571809227</v>
      </c>
      <c r="AM95" s="45">
        <v>-4447.5833253033925</v>
      </c>
      <c r="AN95" s="45">
        <v>-9100.5946294248461</v>
      </c>
      <c r="AO95" s="45">
        <v>-12235.740438070183</v>
      </c>
      <c r="AP95" s="45">
        <v>-16963.078187934127</v>
      </c>
      <c r="AQ95" s="45">
        <v>-5469.4491841656891</v>
      </c>
      <c r="AR95" s="45">
        <v>-11101.478967596</v>
      </c>
      <c r="AS95" s="45">
        <v>-16746.981944425799</v>
      </c>
      <c r="AT95" s="45">
        <v>-22283.6399008222</v>
      </c>
      <c r="AU95" s="45">
        <v>-5011.0810000000001</v>
      </c>
      <c r="AV95" s="45">
        <v>-9891.9060000000009</v>
      </c>
      <c r="AW95" s="45">
        <v>-14895.648999999999</v>
      </c>
      <c r="AX95" s="45">
        <v>-20130.253000000001</v>
      </c>
      <c r="AY95" s="45">
        <v>-7255.86</v>
      </c>
      <c r="AZ95" s="45">
        <v>-14828.959000000001</v>
      </c>
      <c r="BA95" s="45">
        <v>-23277.655999999999</v>
      </c>
      <c r="BB95" s="31">
        <v>-32043.394</v>
      </c>
      <c r="BC95" s="31">
        <v>-9515.8009999999995</v>
      </c>
      <c r="BD95" s="31">
        <v>-17075.055</v>
      </c>
      <c r="BE95" s="31">
        <v>-25703.776999999998</v>
      </c>
      <c r="BF95" s="31">
        <v>-34196.387999999999</v>
      </c>
      <c r="BG95" s="38">
        <v>-10548.25</v>
      </c>
      <c r="BH95" s="38">
        <v>-21058.116000000002</v>
      </c>
      <c r="BI95" s="38">
        <v>-31854.949000000001</v>
      </c>
      <c r="BJ95" s="38">
        <v>-42504.696000000004</v>
      </c>
      <c r="BK95" s="38">
        <v>-10744.427</v>
      </c>
      <c r="BL95" s="38">
        <v>-21621.475999999999</v>
      </c>
      <c r="BM95" s="40"/>
    </row>
    <row r="96" spans="1:65">
      <c r="A96" s="34" t="s">
        <v>151</v>
      </c>
      <c r="B96" s="30" t="s">
        <v>44</v>
      </c>
      <c r="C96" s="30" t="s">
        <v>54</v>
      </c>
      <c r="D96" s="43"/>
      <c r="E96" s="43"/>
      <c r="F96" s="43"/>
      <c r="G96" s="43"/>
      <c r="H96" s="43">
        <v>-94.898576568247108</v>
      </c>
      <c r="I96" s="43">
        <v>-213.96998813862723</v>
      </c>
      <c r="J96" s="43">
        <v>-67.669096151209999</v>
      </c>
      <c r="K96" s="43">
        <v>49.163415216479223</v>
      </c>
      <c r="L96" s="43">
        <v>411.31988223877153</v>
      </c>
      <c r="M96" s="43">
        <v>-24.483921378866</v>
      </c>
      <c r="N96" s="43">
        <v>-1932.5553041270668</v>
      </c>
      <c r="O96" s="43">
        <v>853.95424321804501</v>
      </c>
      <c r="P96" s="43">
        <v>-176.82902737702375</v>
      </c>
      <c r="Q96" s="43">
        <v>-41.373999999999995</v>
      </c>
      <c r="R96" s="43">
        <v>-428.82110187497597</v>
      </c>
      <c r="S96" s="43">
        <v>1503.048042396646</v>
      </c>
      <c r="T96" s="43">
        <v>218.09</v>
      </c>
      <c r="U96" s="43">
        <v>312.51400000000001</v>
      </c>
      <c r="V96" s="43">
        <v>-19178.724999999999</v>
      </c>
      <c r="W96" s="43">
        <v>12440.154999999999</v>
      </c>
      <c r="X96" s="43">
        <v>855.44600000000003</v>
      </c>
      <c r="Y96" s="43">
        <v>1830.7200000000003</v>
      </c>
      <c r="Z96" s="43">
        <v>423.74699999999984</v>
      </c>
      <c r="AA96" s="43">
        <v>613.46500000000015</v>
      </c>
      <c r="AB96" s="43">
        <v>30.459</v>
      </c>
      <c r="AC96" s="43">
        <v>188.09</v>
      </c>
      <c r="AD96" s="43">
        <v>-309.59699999999998</v>
      </c>
      <c r="AE96" s="43">
        <v>1058.2049999999999</v>
      </c>
      <c r="AF96" s="43">
        <v>116.446</v>
      </c>
      <c r="AG96" s="43">
        <v>2470.7060000000001</v>
      </c>
      <c r="AI96" s="45"/>
      <c r="AJ96" s="45"/>
      <c r="AK96" s="45"/>
      <c r="AL96" s="45"/>
      <c r="AM96" s="45">
        <v>-94.898576568247108</v>
      </c>
      <c r="AN96" s="45">
        <v>-308.86856470687434</v>
      </c>
      <c r="AO96" s="45">
        <v>-376.53766085808434</v>
      </c>
      <c r="AP96" s="45">
        <v>-327.37424564160511</v>
      </c>
      <c r="AQ96" s="45">
        <v>411.31988223877153</v>
      </c>
      <c r="AR96" s="45">
        <v>386.83596085990598</v>
      </c>
      <c r="AS96" s="45">
        <v>-1545.71934326716</v>
      </c>
      <c r="AT96" s="45">
        <v>-691.76510004911495</v>
      </c>
      <c r="AU96" s="45">
        <v>-176.82900000000001</v>
      </c>
      <c r="AV96" s="45">
        <v>-218.203</v>
      </c>
      <c r="AW96" s="45">
        <v>-292.36700000000002</v>
      </c>
      <c r="AX96" s="45">
        <v>1462.1</v>
      </c>
      <c r="AY96" s="45">
        <v>218.09</v>
      </c>
      <c r="AZ96" s="45">
        <v>530.60400000000004</v>
      </c>
      <c r="BA96" s="45">
        <v>-18648.120999999999</v>
      </c>
      <c r="BB96" s="31">
        <v>-6207.9660000000003</v>
      </c>
      <c r="BC96" s="31">
        <v>855.44600000000003</v>
      </c>
      <c r="BD96" s="31">
        <v>2686.1660000000002</v>
      </c>
      <c r="BE96" s="31">
        <v>3109.913</v>
      </c>
      <c r="BF96" s="31">
        <v>3723.3780000000002</v>
      </c>
      <c r="BG96" s="38">
        <v>30.459</v>
      </c>
      <c r="BH96" s="38">
        <v>218.54900000000001</v>
      </c>
      <c r="BI96" s="38">
        <v>-91.048000000000002</v>
      </c>
      <c r="BJ96" s="38">
        <v>967.15700000000004</v>
      </c>
      <c r="BK96" s="38">
        <v>116.446</v>
      </c>
      <c r="BL96" s="38">
        <v>2587.152</v>
      </c>
      <c r="BM96" s="40"/>
    </row>
    <row r="97" spans="1:65">
      <c r="B97" s="73" t="s">
        <v>55</v>
      </c>
      <c r="C97" s="73" t="s">
        <v>56</v>
      </c>
      <c r="D97" s="79">
        <v>-46091.076840309135</v>
      </c>
      <c r="E97" s="79">
        <v>-90127.627667806635</v>
      </c>
      <c r="F97" s="79">
        <v>-24554.964809919038</v>
      </c>
      <c r="G97" s="79">
        <v>28347.99959526668</v>
      </c>
      <c r="H97" s="79">
        <v>-59699.041720773115</v>
      </c>
      <c r="I97" s="79">
        <v>-59367.206965479352</v>
      </c>
      <c r="J97" s="79">
        <v>-174394.53863439581</v>
      </c>
      <c r="K97" s="79">
        <v>-189117.89723301143</v>
      </c>
      <c r="L97" s="79">
        <v>-121140.81501630423</v>
      </c>
      <c r="M97" s="79">
        <v>-207067.71594752034</v>
      </c>
      <c r="N97" s="79">
        <v>-113880.21695478307</v>
      </c>
      <c r="O97" s="79">
        <v>-154389.84937099839</v>
      </c>
      <c r="P97" s="79">
        <v>-151813.8943464917</v>
      </c>
      <c r="Q97" s="79">
        <v>-223973.93499999959</v>
      </c>
      <c r="R97" s="79">
        <v>-221712.8812713112</v>
      </c>
      <c r="S97" s="79">
        <v>-127483.94368554628</v>
      </c>
      <c r="T97" s="79">
        <v>-273799.95199999982</v>
      </c>
      <c r="U97" s="79">
        <v>-357517.60599999945</v>
      </c>
      <c r="V97" s="79">
        <v>-152482.69399999978</v>
      </c>
      <c r="W97" s="79">
        <v>-335245.43200000294</v>
      </c>
      <c r="X97" s="79">
        <v>-272972.8240000002</v>
      </c>
      <c r="Y97" s="79">
        <v>-145286.91299999988</v>
      </c>
      <c r="Z97" s="79">
        <v>-187357.54599999974</v>
      </c>
      <c r="AA97" s="79">
        <v>-112382.80100000044</v>
      </c>
      <c r="AB97" s="79">
        <v>-185521.133</v>
      </c>
      <c r="AC97" s="79">
        <v>-158296.9109999997</v>
      </c>
      <c r="AD97" s="79">
        <v>-111718.22200000152</v>
      </c>
      <c r="AE97" s="79">
        <v>-148908.53699999955</v>
      </c>
      <c r="AF97" s="79">
        <v>-173973.17800000001</v>
      </c>
      <c r="AG97" s="79">
        <v>-151644.72199999919</v>
      </c>
      <c r="AH97" s="35"/>
      <c r="AI97" s="80">
        <v>-46091.076840309135</v>
      </c>
      <c r="AJ97" s="80">
        <v>-136218.70450811577</v>
      </c>
      <c r="AK97" s="80">
        <v>-160773.66931803481</v>
      </c>
      <c r="AL97" s="80">
        <v>-132425.66972276813</v>
      </c>
      <c r="AM97" s="80">
        <v>-59699.041720773115</v>
      </c>
      <c r="AN97" s="80">
        <v>-119066.24868625247</v>
      </c>
      <c r="AO97" s="80">
        <v>-293460.78732064826</v>
      </c>
      <c r="AP97" s="80">
        <v>-482578.6845536597</v>
      </c>
      <c r="AQ97" s="80">
        <v>-121140.81501630423</v>
      </c>
      <c r="AR97" s="80">
        <v>-328208.53096382512</v>
      </c>
      <c r="AS97" s="80">
        <v>-442088.74791860854</v>
      </c>
      <c r="AT97" s="80">
        <v>-596478.59728960693</v>
      </c>
      <c r="AU97" s="80">
        <v>-152880.57000000012</v>
      </c>
      <c r="AV97" s="80">
        <v>-376854.50499999971</v>
      </c>
      <c r="AW97" s="80">
        <v>-608211.50400000112</v>
      </c>
      <c r="AX97" s="80">
        <v>-733824.380999999</v>
      </c>
      <c r="AY97" s="80">
        <v>-273799.95199999982</v>
      </c>
      <c r="AZ97" s="80">
        <v>-631317.55799999926</v>
      </c>
      <c r="BA97" s="80">
        <v>-783800.25199999905</v>
      </c>
      <c r="BB97" s="77">
        <v>-1119045.684000002</v>
      </c>
      <c r="BC97" s="77">
        <v>-272972.8240000002</v>
      </c>
      <c r="BD97" s="77">
        <v>-418259.73700000008</v>
      </c>
      <c r="BE97" s="77">
        <v>-605617.28299999982</v>
      </c>
      <c r="BF97" s="77">
        <v>-718000.08400000026</v>
      </c>
      <c r="BG97" s="77">
        <v>-185521.133</v>
      </c>
      <c r="BH97" s="77">
        <v>-343818.0439999997</v>
      </c>
      <c r="BI97" s="77">
        <v>-455536.26600000123</v>
      </c>
      <c r="BJ97" s="77">
        <v>-604444.80300000077</v>
      </c>
      <c r="BK97" s="77">
        <v>-173973.17800000001</v>
      </c>
      <c r="BL97" s="77">
        <v>-325617.89999999921</v>
      </c>
      <c r="BM97" s="40"/>
    </row>
    <row r="98" spans="1:65">
      <c r="B98" s="30" t="s">
        <v>57</v>
      </c>
      <c r="C98" s="30" t="s">
        <v>58</v>
      </c>
      <c r="D98" s="43">
        <v>142.53997148047998</v>
      </c>
      <c r="E98" s="43">
        <v>291.24008600000002</v>
      </c>
      <c r="F98" s="43">
        <v>232.58087699999999</v>
      </c>
      <c r="G98" s="43">
        <v>16.984320999999795</v>
      </c>
      <c r="H98" s="43">
        <v>0</v>
      </c>
      <c r="I98" s="43">
        <v>0</v>
      </c>
      <c r="J98" s="43">
        <v>0</v>
      </c>
      <c r="K98" s="43">
        <v>0</v>
      </c>
      <c r="L98" s="43">
        <v>0</v>
      </c>
      <c r="M98" s="43">
        <v>0</v>
      </c>
      <c r="N98" s="43">
        <v>0</v>
      </c>
      <c r="O98" s="43">
        <v>0</v>
      </c>
      <c r="P98" s="43"/>
      <c r="Q98" s="43">
        <v>0</v>
      </c>
      <c r="R98" s="43">
        <v>0</v>
      </c>
      <c r="S98" s="43">
        <v>0</v>
      </c>
      <c r="T98" s="43">
        <v>0</v>
      </c>
      <c r="U98" s="43">
        <v>0</v>
      </c>
      <c r="V98" s="43">
        <v>0</v>
      </c>
      <c r="W98" s="43">
        <v>0</v>
      </c>
      <c r="X98" s="43">
        <v>0</v>
      </c>
      <c r="Y98" s="43">
        <v>0</v>
      </c>
      <c r="Z98" s="43">
        <v>0</v>
      </c>
      <c r="AA98" s="43">
        <v>0</v>
      </c>
      <c r="AB98" s="43">
        <v>0</v>
      </c>
      <c r="AC98" s="43">
        <v>0</v>
      </c>
      <c r="AD98" s="43">
        <v>0</v>
      </c>
      <c r="AE98" s="43">
        <v>0</v>
      </c>
      <c r="AF98" s="43">
        <v>0</v>
      </c>
      <c r="AG98" s="43">
        <v>0</v>
      </c>
      <c r="AI98" s="45">
        <v>142.53997148047998</v>
      </c>
      <c r="AJ98" s="45">
        <v>433.78005748047997</v>
      </c>
      <c r="AK98" s="45">
        <v>666.36093448047995</v>
      </c>
      <c r="AL98" s="45">
        <v>683.34525548047975</v>
      </c>
      <c r="AM98" s="45">
        <v>0</v>
      </c>
      <c r="AN98" s="45">
        <v>0</v>
      </c>
      <c r="AO98" s="45">
        <v>0</v>
      </c>
      <c r="AP98" s="45"/>
      <c r="AQ98" s="45">
        <v>0</v>
      </c>
      <c r="AR98" s="45">
        <v>0</v>
      </c>
      <c r="AS98" s="45">
        <v>0</v>
      </c>
      <c r="AT98" s="45">
        <v>0</v>
      </c>
      <c r="AU98" s="45">
        <v>0</v>
      </c>
      <c r="AV98" s="45">
        <v>0</v>
      </c>
      <c r="AW98" s="45">
        <v>0</v>
      </c>
      <c r="AX98" s="45">
        <v>0</v>
      </c>
      <c r="AY98" s="45">
        <v>0</v>
      </c>
      <c r="AZ98" s="45">
        <v>0</v>
      </c>
      <c r="BA98" s="45">
        <v>0</v>
      </c>
      <c r="BB98" s="31">
        <v>0</v>
      </c>
      <c r="BC98" s="31">
        <v>0</v>
      </c>
      <c r="BD98" s="31">
        <v>0</v>
      </c>
      <c r="BE98" s="31">
        <v>0</v>
      </c>
      <c r="BF98" s="31">
        <v>0</v>
      </c>
      <c r="BG98" s="38">
        <v>0</v>
      </c>
      <c r="BH98" s="38">
        <v>0</v>
      </c>
      <c r="BI98" s="38">
        <v>0</v>
      </c>
      <c r="BJ98" s="38">
        <v>0</v>
      </c>
      <c r="BK98" s="38">
        <v>0</v>
      </c>
      <c r="BL98" s="38">
        <v>0</v>
      </c>
      <c r="BM98" s="40"/>
    </row>
    <row r="99" spans="1:65">
      <c r="A99" s="34" t="s">
        <v>152</v>
      </c>
      <c r="B99" s="30" t="s">
        <v>59</v>
      </c>
      <c r="C99" s="30" t="s">
        <v>60</v>
      </c>
      <c r="D99" s="43">
        <v>161422.05719187326</v>
      </c>
      <c r="E99" s="43">
        <v>195287.29749341821</v>
      </c>
      <c r="F99" s="43">
        <v>176350.66615508526</v>
      </c>
      <c r="G99" s="43">
        <v>133450.98028760427</v>
      </c>
      <c r="H99" s="43">
        <v>170314.21264996339</v>
      </c>
      <c r="I99" s="43">
        <v>164706.30373222311</v>
      </c>
      <c r="J99" s="43">
        <v>122817.35111868865</v>
      </c>
      <c r="K99" s="43">
        <v>146962.52380299591</v>
      </c>
      <c r="L99" s="43">
        <v>148610.5667563513</v>
      </c>
      <c r="M99" s="43">
        <v>190757.45416391399</v>
      </c>
      <c r="N99" s="43">
        <v>194703.37807809899</v>
      </c>
      <c r="O99" s="43">
        <v>209494.33358738606</v>
      </c>
      <c r="P99" s="43">
        <v>290806.76332063426</v>
      </c>
      <c r="Q99" s="43">
        <v>362687.06900000008</v>
      </c>
      <c r="R99" s="43">
        <v>238843.85327030497</v>
      </c>
      <c r="S99" s="43">
        <v>368419.45196659805</v>
      </c>
      <c r="T99" s="43">
        <v>539652.63800000004</v>
      </c>
      <c r="U99" s="43">
        <v>503482.61499999999</v>
      </c>
      <c r="V99" s="43">
        <v>346378.80000000005</v>
      </c>
      <c r="W99" s="43">
        <v>425050.73300000001</v>
      </c>
      <c r="X99" s="43">
        <v>398148.06</v>
      </c>
      <c r="Y99" s="43">
        <v>410874.32699999999</v>
      </c>
      <c r="Z99" s="43">
        <v>327018.30299999996</v>
      </c>
      <c r="AA99" s="43">
        <v>233046.52200000011</v>
      </c>
      <c r="AB99" s="43">
        <v>428686.78600000002</v>
      </c>
      <c r="AC99" s="43">
        <v>414767.217</v>
      </c>
      <c r="AD99" s="43">
        <v>355634.15800000005</v>
      </c>
      <c r="AE99" s="43">
        <v>287535.61699999985</v>
      </c>
      <c r="AF99" s="43">
        <v>468135.223</v>
      </c>
      <c r="AG99" s="43">
        <v>566530.40899999999</v>
      </c>
      <c r="AI99" s="45">
        <v>161422.05719187326</v>
      </c>
      <c r="AJ99" s="45">
        <v>356709.35468529147</v>
      </c>
      <c r="AK99" s="45">
        <v>533060.02084037673</v>
      </c>
      <c r="AL99" s="45">
        <v>666511.001127981</v>
      </c>
      <c r="AM99" s="45">
        <v>170314.21264996339</v>
      </c>
      <c r="AN99" s="45">
        <v>335020.5163821865</v>
      </c>
      <c r="AO99" s="45">
        <v>457837.86750087515</v>
      </c>
      <c r="AP99" s="45">
        <v>604800.39130387106</v>
      </c>
      <c r="AQ99" s="45">
        <v>148610.5667563513</v>
      </c>
      <c r="AR99" s="45">
        <v>339368.020920265</v>
      </c>
      <c r="AS99" s="45">
        <v>534071.39899836399</v>
      </c>
      <c r="AT99" s="45">
        <v>743565.73258575005</v>
      </c>
      <c r="AU99" s="45">
        <v>295312.96399999998</v>
      </c>
      <c r="AV99" s="45">
        <v>658000.03300000005</v>
      </c>
      <c r="AW99" s="45">
        <v>880088.625</v>
      </c>
      <c r="AX99" s="45">
        <v>1242306.3689999999</v>
      </c>
      <c r="AY99" s="45">
        <v>539652.63800000004</v>
      </c>
      <c r="AZ99" s="45">
        <v>1043135.253</v>
      </c>
      <c r="BA99" s="45">
        <v>1389514.0530000001</v>
      </c>
      <c r="BB99" s="31">
        <v>1814564.7860000001</v>
      </c>
      <c r="BC99" s="31">
        <v>398148.06</v>
      </c>
      <c r="BD99" s="31">
        <v>809022.38699999999</v>
      </c>
      <c r="BE99" s="31">
        <v>1136040.69</v>
      </c>
      <c r="BF99" s="31">
        <v>1369087.2120000001</v>
      </c>
      <c r="BG99" s="38">
        <v>428686.78600000002</v>
      </c>
      <c r="BH99" s="38">
        <v>843454.00300000003</v>
      </c>
      <c r="BI99" s="38">
        <v>1199088.1610000001</v>
      </c>
      <c r="BJ99" s="38">
        <v>1486623.7779999999</v>
      </c>
      <c r="BK99" s="38">
        <v>468135.223</v>
      </c>
      <c r="BL99" s="38">
        <v>1034665.632</v>
      </c>
      <c r="BM99" s="40"/>
    </row>
    <row r="100" spans="1:65">
      <c r="A100" s="34" t="s">
        <v>153</v>
      </c>
      <c r="B100" s="30" t="s">
        <v>61</v>
      </c>
      <c r="C100" s="30" t="s">
        <v>62</v>
      </c>
      <c r="D100" s="43">
        <v>-588.57560589725074</v>
      </c>
      <c r="E100" s="43">
        <v>-988.6897590220243</v>
      </c>
      <c r="F100" s="43">
        <v>-783.66054757645793</v>
      </c>
      <c r="G100" s="43">
        <v>-809.59281306390449</v>
      </c>
      <c r="H100" s="43">
        <v>-805.2746689999999</v>
      </c>
      <c r="I100" s="43">
        <v>-785.00127999999995</v>
      </c>
      <c r="J100" s="43">
        <v>-745.18173699999988</v>
      </c>
      <c r="K100" s="43">
        <v>-685.22698497787997</v>
      </c>
      <c r="L100" s="43">
        <v>-792.89329252902132</v>
      </c>
      <c r="M100" s="43">
        <v>-609.83846025338903</v>
      </c>
      <c r="N100" s="43">
        <v>-577.28190181700006</v>
      </c>
      <c r="O100" s="43">
        <v>-559.27231110824005</v>
      </c>
      <c r="P100" s="43">
        <v>-297.07052699999997</v>
      </c>
      <c r="Q100" s="43">
        <v>-161.964</v>
      </c>
      <c r="R100" s="43">
        <v>-120.997702</v>
      </c>
      <c r="S100" s="43">
        <v>-162.56793400000004</v>
      </c>
      <c r="T100" s="43">
        <v>-1647.23</v>
      </c>
      <c r="U100" s="43">
        <v>-1833.04</v>
      </c>
      <c r="V100" s="43">
        <v>-14919.707999999999</v>
      </c>
      <c r="W100" s="43">
        <v>-15310.005000000001</v>
      </c>
      <c r="X100" s="43">
        <v>-4456.4250000000002</v>
      </c>
      <c r="Y100" s="43">
        <v>-6320.5240000000003</v>
      </c>
      <c r="Z100" s="43">
        <v>-6488.3009999999995</v>
      </c>
      <c r="AA100" s="43">
        <v>-3904.7940000000017</v>
      </c>
      <c r="AB100" s="43">
        <v>-758.35900000000004</v>
      </c>
      <c r="AC100" s="43">
        <v>-8965.2169999999987</v>
      </c>
      <c r="AD100" s="43">
        <v>-998.81400000000031</v>
      </c>
      <c r="AE100" s="43">
        <v>-1081.7820000000011</v>
      </c>
      <c r="AF100" s="43">
        <v>-872.59400000000005</v>
      </c>
      <c r="AG100" s="43">
        <v>-806.34299999999985</v>
      </c>
      <c r="AI100" s="45">
        <v>-588.57560589725074</v>
      </c>
      <c r="AJ100" s="45">
        <v>-1577.265364919275</v>
      </c>
      <c r="AK100" s="45">
        <v>-2360.925912495733</v>
      </c>
      <c r="AL100" s="45">
        <v>-3170.5187255596375</v>
      </c>
      <c r="AM100" s="45">
        <v>-805.2746689999999</v>
      </c>
      <c r="AN100" s="45">
        <v>-1590.2759489999999</v>
      </c>
      <c r="AO100" s="45">
        <v>-2335.4576859999997</v>
      </c>
      <c r="AP100" s="45">
        <v>-3020.6846709778797</v>
      </c>
      <c r="AQ100" s="45">
        <v>-792.89329252902132</v>
      </c>
      <c r="AR100" s="45">
        <v>-1402.73175278241</v>
      </c>
      <c r="AS100" s="45">
        <v>-1980.0136545994101</v>
      </c>
      <c r="AT100" s="45">
        <v>-2539.2859657076501</v>
      </c>
      <c r="AU100" s="45">
        <v>-297.07100000000003</v>
      </c>
      <c r="AV100" s="45">
        <v>-459.03500000000003</v>
      </c>
      <c r="AW100" s="45">
        <v>-580.03300000000002</v>
      </c>
      <c r="AX100" s="45">
        <v>-742.601</v>
      </c>
      <c r="AY100" s="45">
        <v>-1647.23</v>
      </c>
      <c r="AZ100" s="45">
        <v>-3480.27</v>
      </c>
      <c r="BA100" s="45">
        <v>-18399.977999999999</v>
      </c>
      <c r="BB100" s="31">
        <v>-33709.983</v>
      </c>
      <c r="BC100" s="31">
        <v>-4456.4250000000002</v>
      </c>
      <c r="BD100" s="31">
        <v>-10776.949000000001</v>
      </c>
      <c r="BE100" s="31">
        <v>-17265.25</v>
      </c>
      <c r="BF100" s="31">
        <v>-21170.044000000002</v>
      </c>
      <c r="BG100" s="38">
        <v>-758.35900000000004</v>
      </c>
      <c r="BH100" s="38">
        <v>-9723.5759999999991</v>
      </c>
      <c r="BI100" s="38">
        <v>-10722.39</v>
      </c>
      <c r="BJ100" s="38">
        <v>-11804.172</v>
      </c>
      <c r="BK100" s="38">
        <v>-872.59400000000005</v>
      </c>
      <c r="BL100" s="38">
        <v>-1678.9369999999999</v>
      </c>
      <c r="BM100" s="40"/>
    </row>
    <row r="101" spans="1:65">
      <c r="A101" s="34" t="s">
        <v>154</v>
      </c>
      <c r="B101" s="30" t="s">
        <v>63</v>
      </c>
      <c r="C101" s="30" t="s">
        <v>64</v>
      </c>
      <c r="D101" s="43">
        <v>1240.6976791585369</v>
      </c>
      <c r="E101" s="43">
        <v>9201.1963324569606</v>
      </c>
      <c r="F101" s="43">
        <v>14934.303929417199</v>
      </c>
      <c r="G101" s="43">
        <v>5845.4714436417999</v>
      </c>
      <c r="H101" s="43">
        <v>14494.473905682851</v>
      </c>
      <c r="I101" s="43">
        <v>7530.2606523024151</v>
      </c>
      <c r="J101" s="43">
        <v>15203.071687021478</v>
      </c>
      <c r="K101" s="43">
        <v>10836.92379580054</v>
      </c>
      <c r="L101" s="43">
        <v>23972.682208552116</v>
      </c>
      <c r="M101" s="43">
        <v>8681.5843480153999</v>
      </c>
      <c r="N101" s="43">
        <v>13698.399124258602</v>
      </c>
      <c r="O101" s="43">
        <v>14672.9999237382</v>
      </c>
      <c r="P101" s="43">
        <v>13646.199210969471</v>
      </c>
      <c r="Q101" s="43">
        <v>25228.496000000003</v>
      </c>
      <c r="R101" s="43">
        <v>28631.334431454103</v>
      </c>
      <c r="S101" s="43">
        <v>67189.509431868006</v>
      </c>
      <c r="T101" s="43">
        <v>18113.305</v>
      </c>
      <c r="U101" s="43">
        <v>56748.897000000004</v>
      </c>
      <c r="V101" s="43">
        <v>17699.57699999999</v>
      </c>
      <c r="W101" s="43">
        <v>26434.467000000004</v>
      </c>
      <c r="X101" s="43">
        <v>14014.766</v>
      </c>
      <c r="Y101" s="43">
        <v>31677.666000000001</v>
      </c>
      <c r="Z101" s="43">
        <v>38734.134999999995</v>
      </c>
      <c r="AA101" s="43">
        <v>36888.69</v>
      </c>
      <c r="AB101" s="43">
        <v>12921.355</v>
      </c>
      <c r="AC101" s="43">
        <v>11807.057000000001</v>
      </c>
      <c r="AD101" s="43">
        <v>12916.863999999998</v>
      </c>
      <c r="AE101" s="43">
        <v>43620.623999999996</v>
      </c>
      <c r="AF101" s="43">
        <v>19463.878000000001</v>
      </c>
      <c r="AG101" s="43">
        <v>18514.139999999996</v>
      </c>
      <c r="AI101" s="45">
        <v>1240.6976791585369</v>
      </c>
      <c r="AJ101" s="45">
        <v>10441.894011615497</v>
      </c>
      <c r="AK101" s="45">
        <v>25376.197941032697</v>
      </c>
      <c r="AL101" s="45">
        <v>31221.669384674497</v>
      </c>
      <c r="AM101" s="45">
        <v>14494.473905682851</v>
      </c>
      <c r="AN101" s="45">
        <v>22024.734557985266</v>
      </c>
      <c r="AO101" s="45">
        <v>37227.806245006745</v>
      </c>
      <c r="AP101" s="45">
        <v>48064.730040807284</v>
      </c>
      <c r="AQ101" s="45">
        <v>23972.682208552116</v>
      </c>
      <c r="AR101" s="45">
        <v>32654.266556567502</v>
      </c>
      <c r="AS101" s="45">
        <v>46352.665680826103</v>
      </c>
      <c r="AT101" s="45">
        <v>61025.665604564303</v>
      </c>
      <c r="AU101" s="45">
        <v>9139.9989999999998</v>
      </c>
      <c r="AV101" s="45">
        <v>34368.495000000003</v>
      </c>
      <c r="AW101" s="45">
        <v>64124.152999999998</v>
      </c>
      <c r="AX101" s="45">
        <v>130040.68</v>
      </c>
      <c r="AY101" s="45">
        <v>18113.305</v>
      </c>
      <c r="AZ101" s="45">
        <v>74862.202000000005</v>
      </c>
      <c r="BA101" s="45">
        <v>92561.778999999995</v>
      </c>
      <c r="BB101" s="31">
        <v>118996.246</v>
      </c>
      <c r="BC101" s="31">
        <v>14014.766</v>
      </c>
      <c r="BD101" s="31">
        <v>45692.432000000001</v>
      </c>
      <c r="BE101" s="31">
        <v>84426.566999999995</v>
      </c>
      <c r="BF101" s="31">
        <v>121315.257</v>
      </c>
      <c r="BG101" s="38">
        <v>12921.355</v>
      </c>
      <c r="BH101" s="38">
        <v>24728.412</v>
      </c>
      <c r="BI101" s="38">
        <v>37645.275999999998</v>
      </c>
      <c r="BJ101" s="38">
        <v>81265.899999999994</v>
      </c>
      <c r="BK101" s="38">
        <v>19463.878000000001</v>
      </c>
      <c r="BL101" s="38">
        <v>37978.017999999996</v>
      </c>
      <c r="BM101" s="40"/>
    </row>
    <row r="102" spans="1:65">
      <c r="B102" s="73" t="s">
        <v>65</v>
      </c>
      <c r="C102" s="73" t="s">
        <v>66</v>
      </c>
      <c r="D102" s="79">
        <v>116125.64239630586</v>
      </c>
      <c r="E102" s="79">
        <v>113663.41648504656</v>
      </c>
      <c r="F102" s="79">
        <v>166178.92560400697</v>
      </c>
      <c r="G102" s="79">
        <v>166851.84283444891</v>
      </c>
      <c r="H102" s="79">
        <v>124304.37016587317</v>
      </c>
      <c r="I102" s="79">
        <v>112084.35613904617</v>
      </c>
      <c r="J102" s="79">
        <v>-37119.297565685702</v>
      </c>
      <c r="K102" s="79">
        <v>-32003.676619192876</v>
      </c>
      <c r="L102" s="79">
        <v>50649.540656070167</v>
      </c>
      <c r="M102" s="79">
        <v>-8238.5158958443208</v>
      </c>
      <c r="N102" s="79">
        <v>93944.278345757572</v>
      </c>
      <c r="O102" s="79">
        <v>69218.211829017557</v>
      </c>
      <c r="P102" s="79">
        <v>152341.99765811206</v>
      </c>
      <c r="Q102" s="79">
        <v>163779.66600000049</v>
      </c>
      <c r="R102" s="79">
        <v>45641.308728447882</v>
      </c>
      <c r="S102" s="79">
        <v>307962.44977891981</v>
      </c>
      <c r="T102" s="79">
        <v>282318.76100000023</v>
      </c>
      <c r="U102" s="79">
        <v>200880.8660000005</v>
      </c>
      <c r="V102" s="79">
        <v>196675.97500000027</v>
      </c>
      <c r="W102" s="79">
        <v>100929.76299999713</v>
      </c>
      <c r="X102" s="79">
        <v>134733.57699999979</v>
      </c>
      <c r="Y102" s="79">
        <v>290944.5560000001</v>
      </c>
      <c r="Z102" s="79">
        <v>171906.59100000025</v>
      </c>
      <c r="AA102" s="79">
        <v>153647.61699999962</v>
      </c>
      <c r="AB102" s="79">
        <v>255328.64900000003</v>
      </c>
      <c r="AC102" s="79">
        <v>259312.1460000003</v>
      </c>
      <c r="AD102" s="79">
        <v>255833.98599999846</v>
      </c>
      <c r="AE102" s="79">
        <v>181165.92200000037</v>
      </c>
      <c r="AF102" s="79">
        <v>312753.32900000003</v>
      </c>
      <c r="AG102" s="79">
        <v>432593.48400000075</v>
      </c>
      <c r="AH102" s="35"/>
      <c r="AI102" s="80">
        <v>116125.64239630586</v>
      </c>
      <c r="AJ102" s="80">
        <v>229789.05888135242</v>
      </c>
      <c r="AK102" s="80">
        <v>395967.9844853594</v>
      </c>
      <c r="AL102" s="80">
        <v>562819.8273198083</v>
      </c>
      <c r="AM102" s="80">
        <v>124304.37016587317</v>
      </c>
      <c r="AN102" s="80">
        <v>236388.72630491934</v>
      </c>
      <c r="AO102" s="80">
        <v>199269.42873923364</v>
      </c>
      <c r="AP102" s="80">
        <v>167265.75212004076</v>
      </c>
      <c r="AQ102" s="80">
        <v>50649.540656070167</v>
      </c>
      <c r="AR102" s="80">
        <v>42411.024760224973</v>
      </c>
      <c r="AS102" s="80">
        <v>136355.3031059822</v>
      </c>
      <c r="AT102" s="80">
        <v>205573.51493499975</v>
      </c>
      <c r="AU102" s="80">
        <v>151275.32199999987</v>
      </c>
      <c r="AV102" s="80">
        <v>315054.98800000036</v>
      </c>
      <c r="AW102" s="80">
        <v>335421.24099999887</v>
      </c>
      <c r="AX102" s="80">
        <v>637780.06700000097</v>
      </c>
      <c r="AY102" s="80">
        <v>282318.76100000023</v>
      </c>
      <c r="AZ102" s="80">
        <v>483199.62700000074</v>
      </c>
      <c r="BA102" s="80">
        <v>679875.602000001</v>
      </c>
      <c r="BB102" s="77">
        <v>780805.36499999813</v>
      </c>
      <c r="BC102" s="77">
        <v>134733.57699999979</v>
      </c>
      <c r="BD102" s="77">
        <v>425678.13299999991</v>
      </c>
      <c r="BE102" s="77">
        <v>597584.72400000016</v>
      </c>
      <c r="BF102" s="77">
        <v>751232.34099999978</v>
      </c>
      <c r="BG102" s="77">
        <v>255328.64900000003</v>
      </c>
      <c r="BH102" s="77">
        <v>514640.79500000033</v>
      </c>
      <c r="BI102" s="77">
        <v>770474.78099999879</v>
      </c>
      <c r="BJ102" s="77">
        <v>951640.70299999916</v>
      </c>
      <c r="BK102" s="77">
        <v>312753.32900000003</v>
      </c>
      <c r="BL102" s="77">
        <v>745346.81300000078</v>
      </c>
      <c r="BM102" s="40"/>
    </row>
    <row r="103" spans="1:65">
      <c r="A103" s="34" t="s">
        <v>155</v>
      </c>
      <c r="B103" s="30" t="s">
        <v>67</v>
      </c>
      <c r="C103" s="30" t="s">
        <v>68</v>
      </c>
      <c r="D103" s="43">
        <v>-47.803860072762966</v>
      </c>
      <c r="E103" s="43">
        <v>2467.2181625333328</v>
      </c>
      <c r="F103" s="43">
        <v>746.54778627242786</v>
      </c>
      <c r="G103" s="43">
        <v>-8099.4920756700649</v>
      </c>
      <c r="H103" s="43">
        <v>-1307.7940423221062</v>
      </c>
      <c r="I103" s="43">
        <v>-4563.5392412143356</v>
      </c>
      <c r="J103" s="43">
        <v>3357.5797575122374</v>
      </c>
      <c r="K103" s="43">
        <v>447.58700630561862</v>
      </c>
      <c r="L103" s="43">
        <v>-2612.4521689243743</v>
      </c>
      <c r="M103" s="43">
        <v>-1606.2663881525996</v>
      </c>
      <c r="N103" s="43">
        <v>-1308.8654875591401</v>
      </c>
      <c r="O103" s="43">
        <v>-832.7244058403603</v>
      </c>
      <c r="P103" s="43">
        <v>-3635.7022303606645</v>
      </c>
      <c r="Q103" s="43">
        <v>-4013.2289999999994</v>
      </c>
      <c r="R103" s="43">
        <v>-1856.0012961627699</v>
      </c>
      <c r="S103" s="43">
        <v>505.35193155556044</v>
      </c>
      <c r="T103" s="43">
        <v>-3277.105</v>
      </c>
      <c r="U103" s="43">
        <v>-2188.0610000000001</v>
      </c>
      <c r="V103" s="43">
        <v>-1377.7829999999994</v>
      </c>
      <c r="W103" s="43">
        <v>2060.3889999999992</v>
      </c>
      <c r="X103" s="43">
        <v>-2841.06</v>
      </c>
      <c r="Y103" s="43">
        <v>-998.00199999999995</v>
      </c>
      <c r="Z103" s="43">
        <v>1478.8869999999997</v>
      </c>
      <c r="AA103" s="43">
        <v>-7375.2480000000005</v>
      </c>
      <c r="AB103" s="43">
        <v>-43351.7</v>
      </c>
      <c r="AC103" s="43">
        <v>-104.75</v>
      </c>
      <c r="AD103" s="43">
        <v>-2636.9550000000017</v>
      </c>
      <c r="AE103" s="43">
        <v>13073.710999999996</v>
      </c>
      <c r="AF103" s="43">
        <v>-29800.387999999999</v>
      </c>
      <c r="AG103" s="43">
        <v>-6791.3539999999994</v>
      </c>
      <c r="AI103" s="45">
        <v>-47.803860072762966</v>
      </c>
      <c r="AJ103" s="45">
        <v>2419.4143024605701</v>
      </c>
      <c r="AK103" s="45">
        <v>3165.9620887329979</v>
      </c>
      <c r="AL103" s="45">
        <v>-4933.5299869370665</v>
      </c>
      <c r="AM103" s="45">
        <v>-1307.7940423221062</v>
      </c>
      <c r="AN103" s="45">
        <v>-5871.3332835364417</v>
      </c>
      <c r="AO103" s="45">
        <v>-2513.7535260242043</v>
      </c>
      <c r="AP103" s="45">
        <v>-2066.1665197185857</v>
      </c>
      <c r="AQ103" s="45">
        <v>-2612.4521689243743</v>
      </c>
      <c r="AR103" s="45">
        <v>-4218.7185570769698</v>
      </c>
      <c r="AS103" s="45">
        <v>-5527.5840446361099</v>
      </c>
      <c r="AT103" s="45">
        <v>-6360.3084504764702</v>
      </c>
      <c r="AU103" s="45">
        <v>-3635.7020000000002</v>
      </c>
      <c r="AV103" s="45">
        <v>-7648.9309999999996</v>
      </c>
      <c r="AW103" s="45">
        <v>-5132.9870000000001</v>
      </c>
      <c r="AX103" s="45">
        <v>-4857.4769999999999</v>
      </c>
      <c r="AY103" s="45">
        <v>-3277.105</v>
      </c>
      <c r="AZ103" s="45">
        <v>-5465.1660000000002</v>
      </c>
      <c r="BA103" s="45">
        <v>-6842.9489999999996</v>
      </c>
      <c r="BB103" s="31">
        <v>-4782.5600000000004</v>
      </c>
      <c r="BC103" s="31">
        <v>-2841.06</v>
      </c>
      <c r="BD103" s="31">
        <v>-3839.0619999999999</v>
      </c>
      <c r="BE103" s="31">
        <v>-2360.1750000000002</v>
      </c>
      <c r="BF103" s="31">
        <v>-9735.4230000000007</v>
      </c>
      <c r="BG103" s="38">
        <v>-43351.7</v>
      </c>
      <c r="BH103" s="38">
        <v>-43456.45</v>
      </c>
      <c r="BI103" s="38">
        <v>-46093.404999999999</v>
      </c>
      <c r="BJ103" s="38">
        <v>-33019.694000000003</v>
      </c>
      <c r="BK103" s="38">
        <v>-29800.387999999999</v>
      </c>
      <c r="BL103" s="38">
        <v>-36591.741999999998</v>
      </c>
      <c r="BM103" s="40"/>
    </row>
    <row r="104" spans="1:65" s="35" customFormat="1">
      <c r="A104" s="74"/>
      <c r="B104" s="73" t="s">
        <v>156</v>
      </c>
      <c r="C104" s="73" t="s">
        <v>157</v>
      </c>
      <c r="D104" s="79">
        <v>116077.8385362331</v>
      </c>
      <c r="E104" s="79">
        <v>116130.63464757989</v>
      </c>
      <c r="F104" s="79">
        <v>166925.4733902794</v>
      </c>
      <c r="G104" s="79">
        <v>158752.35075877883</v>
      </c>
      <c r="H104" s="79">
        <v>122996.57612355107</v>
      </c>
      <c r="I104" s="79">
        <v>107520.81689783183</v>
      </c>
      <c r="J104" s="79">
        <v>-33761.717808173467</v>
      </c>
      <c r="K104" s="79">
        <v>-31556.089612886506</v>
      </c>
      <c r="L104" s="79">
        <v>48037.088487144923</v>
      </c>
      <c r="M104" s="79">
        <v>-9844.7822839969194</v>
      </c>
      <c r="N104" s="79">
        <v>92635.412858198426</v>
      </c>
      <c r="O104" s="79">
        <v>68385.487423177197</v>
      </c>
      <c r="P104" s="79">
        <v>148706.29542775109</v>
      </c>
      <c r="Q104" s="79">
        <v>159766.4370000005</v>
      </c>
      <c r="R104" s="79">
        <v>43785.30743228511</v>
      </c>
      <c r="S104" s="79">
        <v>308467.80171047535</v>
      </c>
      <c r="T104" s="79">
        <v>279041.65600000025</v>
      </c>
      <c r="U104" s="79">
        <v>198692.80500000046</v>
      </c>
      <c r="V104" s="79">
        <v>195298.19200000027</v>
      </c>
      <c r="W104" s="79">
        <v>102990.15199999709</v>
      </c>
      <c r="X104" s="79">
        <v>131892.51699999979</v>
      </c>
      <c r="Y104" s="79">
        <v>289946.55400000012</v>
      </c>
      <c r="Z104" s="79">
        <v>173385.47800000018</v>
      </c>
      <c r="AA104" s="79">
        <v>146272.36899999972</v>
      </c>
      <c r="AB104" s="79">
        <v>211976.94900000002</v>
      </c>
      <c r="AC104" s="79">
        <v>259207.3960000003</v>
      </c>
      <c r="AD104" s="79">
        <v>253197.03099999845</v>
      </c>
      <c r="AE104" s="79">
        <v>194239.63300000038</v>
      </c>
      <c r="AF104" s="79">
        <v>282952.94100000005</v>
      </c>
      <c r="AG104" s="79">
        <v>425802.13000000076</v>
      </c>
      <c r="AI104" s="80">
        <v>116077.8385362331</v>
      </c>
      <c r="AJ104" s="80">
        <v>232208.47318381298</v>
      </c>
      <c r="AK104" s="80">
        <v>399133.94657409238</v>
      </c>
      <c r="AL104" s="80">
        <v>557886.29733287124</v>
      </c>
      <c r="AM104" s="80">
        <v>122996.57612355107</v>
      </c>
      <c r="AN104" s="80">
        <v>230517.39302138292</v>
      </c>
      <c r="AO104" s="80">
        <v>196755.67521320944</v>
      </c>
      <c r="AP104" s="80">
        <v>165199.58560032293</v>
      </c>
      <c r="AQ104" s="80">
        <v>48037.088487144923</v>
      </c>
      <c r="AR104" s="80">
        <v>38192.306203148</v>
      </c>
      <c r="AS104" s="80">
        <v>130827.71906134608</v>
      </c>
      <c r="AT104" s="80">
        <v>199213.20648452328</v>
      </c>
      <c r="AU104" s="80">
        <v>147639.61999999988</v>
      </c>
      <c r="AV104" s="80">
        <v>307406.05700000038</v>
      </c>
      <c r="AW104" s="80">
        <v>330288.25399999885</v>
      </c>
      <c r="AX104" s="80">
        <v>632922.59000000102</v>
      </c>
      <c r="AY104" s="80">
        <v>279041.65600000025</v>
      </c>
      <c r="AZ104" s="80">
        <v>477734.46100000071</v>
      </c>
      <c r="BA104" s="80">
        <v>673032.65300000098</v>
      </c>
      <c r="BB104" s="77">
        <v>776022.80499999807</v>
      </c>
      <c r="BC104" s="77">
        <v>131892.51699999979</v>
      </c>
      <c r="BD104" s="77">
        <v>421839.07099999994</v>
      </c>
      <c r="BE104" s="77">
        <v>595224.54900000012</v>
      </c>
      <c r="BF104" s="77">
        <v>741496.91799999983</v>
      </c>
      <c r="BG104" s="77">
        <v>211976.94900000002</v>
      </c>
      <c r="BH104" s="77">
        <v>471184.34500000032</v>
      </c>
      <c r="BI104" s="77">
        <v>724381.37599999877</v>
      </c>
      <c r="BJ104" s="77">
        <v>918621.00899999915</v>
      </c>
      <c r="BK104" s="77">
        <v>282952.94100000005</v>
      </c>
      <c r="BL104" s="77">
        <v>708755.07100000081</v>
      </c>
      <c r="BM104" s="40"/>
    </row>
    <row r="105" spans="1:65">
      <c r="A105" s="34" t="s">
        <v>158</v>
      </c>
      <c r="B105" s="30" t="s">
        <v>159</v>
      </c>
      <c r="C105" s="30" t="s">
        <v>160</v>
      </c>
      <c r="D105" s="43"/>
      <c r="E105" s="43"/>
      <c r="F105" s="43"/>
      <c r="G105" s="43"/>
      <c r="H105" s="43"/>
      <c r="I105" s="43"/>
      <c r="J105" s="43"/>
      <c r="K105" s="43">
        <v>0</v>
      </c>
      <c r="L105" s="43">
        <v>0</v>
      </c>
      <c r="M105" s="43">
        <v>0</v>
      </c>
      <c r="N105" s="43">
        <v>0</v>
      </c>
      <c r="O105" s="43">
        <v>0</v>
      </c>
      <c r="P105" s="43">
        <v>0</v>
      </c>
      <c r="Q105" s="43">
        <v>0</v>
      </c>
      <c r="R105" s="43">
        <v>0</v>
      </c>
      <c r="S105" s="43">
        <v>0</v>
      </c>
      <c r="T105" s="43">
        <v>2141.3270000000002</v>
      </c>
      <c r="U105" s="43">
        <v>8891.0839999999989</v>
      </c>
      <c r="V105" s="43">
        <v>-2217.4670000000006</v>
      </c>
      <c r="W105" s="43">
        <v>-8814.9439999999995</v>
      </c>
      <c r="X105" s="43">
        <v>0</v>
      </c>
      <c r="Y105" s="43">
        <v>0</v>
      </c>
      <c r="Z105" s="43">
        <v>0</v>
      </c>
      <c r="AA105" s="43">
        <v>0</v>
      </c>
      <c r="AB105" s="43">
        <v>0</v>
      </c>
      <c r="AC105" s="43">
        <v>0</v>
      </c>
      <c r="AD105" s="43">
        <v>0</v>
      </c>
      <c r="AE105" s="43">
        <v>0</v>
      </c>
      <c r="AF105" s="43">
        <v>0</v>
      </c>
      <c r="AG105" s="43">
        <v>0</v>
      </c>
      <c r="AI105" s="45"/>
      <c r="AJ105" s="45"/>
      <c r="AK105" s="45"/>
      <c r="AL105" s="45"/>
      <c r="AM105" s="45"/>
      <c r="AN105" s="45"/>
      <c r="AO105" s="45"/>
      <c r="AP105" s="45">
        <v>0</v>
      </c>
      <c r="AQ105" s="45">
        <v>0</v>
      </c>
      <c r="AR105" s="45">
        <v>0</v>
      </c>
      <c r="AS105" s="45">
        <v>0</v>
      </c>
      <c r="AT105" s="45">
        <v>0</v>
      </c>
      <c r="AU105" s="45">
        <v>0</v>
      </c>
      <c r="AV105" s="45">
        <v>0</v>
      </c>
      <c r="AW105" s="45">
        <v>21285.898000000001</v>
      </c>
      <c r="AX105" s="45">
        <v>28012.155999999999</v>
      </c>
      <c r="AY105" s="45">
        <v>2141.3270000000002</v>
      </c>
      <c r="AZ105" s="45">
        <v>11032.411</v>
      </c>
      <c r="BA105" s="45">
        <v>8814.9439999999995</v>
      </c>
      <c r="BB105" s="31">
        <v>0</v>
      </c>
      <c r="BC105" s="31">
        <v>0</v>
      </c>
      <c r="BD105" s="31">
        <v>0</v>
      </c>
      <c r="BE105" s="31">
        <v>0</v>
      </c>
      <c r="BF105" s="31">
        <v>0</v>
      </c>
      <c r="BG105" s="38">
        <v>0</v>
      </c>
      <c r="BH105" s="38">
        <v>0</v>
      </c>
      <c r="BI105" s="38">
        <v>0</v>
      </c>
      <c r="BJ105" s="38">
        <v>0</v>
      </c>
      <c r="BK105" s="38">
        <v>0</v>
      </c>
      <c r="BL105" s="38">
        <v>0</v>
      </c>
      <c r="BM105" s="40"/>
    </row>
    <row r="106" spans="1:65">
      <c r="A106" s="34" t="s">
        <v>175</v>
      </c>
      <c r="B106" s="73" t="s">
        <v>69</v>
      </c>
      <c r="C106" s="73" t="s">
        <v>70</v>
      </c>
      <c r="D106" s="79">
        <v>116077.8385362331</v>
      </c>
      <c r="E106" s="79">
        <v>116130.63464757988</v>
      </c>
      <c r="F106" s="79">
        <v>166925.4733902794</v>
      </c>
      <c r="G106" s="79">
        <v>158752.35075877886</v>
      </c>
      <c r="H106" s="79">
        <v>122996.57612355109</v>
      </c>
      <c r="I106" s="79">
        <v>107520.81689783183</v>
      </c>
      <c r="J106" s="79">
        <v>-33761.717808173475</v>
      </c>
      <c r="K106" s="79">
        <v>-31556.08961288727</v>
      </c>
      <c r="L106" s="79">
        <v>48037.088487145789</v>
      </c>
      <c r="M106" s="79">
        <v>-9844.7822839979053</v>
      </c>
      <c r="N106" s="79">
        <v>92635.412858199707</v>
      </c>
      <c r="O106" s="79">
        <v>68385.48742317599</v>
      </c>
      <c r="P106" s="79">
        <v>148706.29542775138</v>
      </c>
      <c r="Q106" s="79">
        <v>159766.43899999998</v>
      </c>
      <c r="R106" s="79">
        <v>43785.307432283997</v>
      </c>
      <c r="S106" s="79">
        <v>308467.80171047495</v>
      </c>
      <c r="T106" s="79">
        <v>281182.98200000002</v>
      </c>
      <c r="U106" s="79">
        <v>207583.88899999997</v>
      </c>
      <c r="V106" s="79">
        <v>193080.72700000001</v>
      </c>
      <c r="W106" s="79">
        <v>94175.207000000053</v>
      </c>
      <c r="X106" s="79">
        <v>131892.516</v>
      </c>
      <c r="Y106" s="79">
        <v>289946.554</v>
      </c>
      <c r="Z106" s="79">
        <v>173385.48000000004</v>
      </c>
      <c r="AA106" s="79">
        <v>146272.36599999992</v>
      </c>
      <c r="AB106" s="79">
        <v>211976.95</v>
      </c>
      <c r="AC106" s="79">
        <v>259207.39399999997</v>
      </c>
      <c r="AD106" s="79">
        <v>253197.03400000004</v>
      </c>
      <c r="AE106" s="79">
        <v>194239.63300000003</v>
      </c>
      <c r="AF106" s="79">
        <v>282952.94099999999</v>
      </c>
      <c r="AG106" s="79">
        <v>425802.12800000003</v>
      </c>
      <c r="AH106" s="35"/>
      <c r="AI106" s="80">
        <v>116077.8385362331</v>
      </c>
      <c r="AJ106" s="80">
        <v>232208.47318381298</v>
      </c>
      <c r="AK106" s="80">
        <v>399133.94657409238</v>
      </c>
      <c r="AL106" s="80">
        <v>557886.29733287124</v>
      </c>
      <c r="AM106" s="80">
        <v>122996.57612355109</v>
      </c>
      <c r="AN106" s="80">
        <v>230517.39302138292</v>
      </c>
      <c r="AO106" s="80">
        <v>196755.67521320944</v>
      </c>
      <c r="AP106" s="80">
        <v>165199.58560032217</v>
      </c>
      <c r="AQ106" s="80">
        <v>48037.088487145789</v>
      </c>
      <c r="AR106" s="80">
        <v>38192.306203147098</v>
      </c>
      <c r="AS106" s="80">
        <v>130827.719061347</v>
      </c>
      <c r="AT106" s="80">
        <v>199213.20648452299</v>
      </c>
      <c r="AU106" s="80">
        <v>147639.61799999999</v>
      </c>
      <c r="AV106" s="80">
        <v>307406.05699999997</v>
      </c>
      <c r="AW106" s="80">
        <v>351574.15299999999</v>
      </c>
      <c r="AX106" s="80">
        <v>660934.74699999997</v>
      </c>
      <c r="AY106" s="80">
        <v>281182.98200000002</v>
      </c>
      <c r="AZ106" s="80">
        <v>488766.87099999998</v>
      </c>
      <c r="BA106" s="80">
        <v>681847.598</v>
      </c>
      <c r="BB106" s="77">
        <v>776022.80500000005</v>
      </c>
      <c r="BC106" s="77">
        <v>131892.516</v>
      </c>
      <c r="BD106" s="77">
        <v>421839.07</v>
      </c>
      <c r="BE106" s="77">
        <v>595224.55000000005</v>
      </c>
      <c r="BF106" s="77">
        <v>741496.91599999997</v>
      </c>
      <c r="BG106" s="77">
        <v>211976.95</v>
      </c>
      <c r="BH106" s="77">
        <v>471184.34399999998</v>
      </c>
      <c r="BI106" s="77">
        <v>724381.37800000003</v>
      </c>
      <c r="BJ106" s="77">
        <v>918621.01100000006</v>
      </c>
      <c r="BK106" s="77">
        <v>282952.94099999999</v>
      </c>
      <c r="BL106" s="77">
        <v>708755.06900000002</v>
      </c>
      <c r="BM106" s="40"/>
    </row>
    <row r="107" spans="1:65" s="34" customFormat="1">
      <c r="C107" s="78"/>
      <c r="D107" s="78">
        <v>1.4551915228366852E-11</v>
      </c>
      <c r="E107" s="78">
        <v>3.0559021979570389E-10</v>
      </c>
      <c r="F107" s="78">
        <v>3.2014213502407074E-10</v>
      </c>
      <c r="G107" s="78">
        <v>7.8580342233181E-10</v>
      </c>
      <c r="H107" s="78">
        <v>3.4924596548080444E-10</v>
      </c>
      <c r="I107" s="78">
        <v>0</v>
      </c>
      <c r="J107" s="78">
        <v>6.184563972055912E-10</v>
      </c>
      <c r="K107" s="78">
        <v>3.1650415621697903E-10</v>
      </c>
      <c r="L107" s="78">
        <v>1.4551915228366852E-11</v>
      </c>
      <c r="M107" s="78">
        <v>8.8039087131619453E-9</v>
      </c>
      <c r="N107" s="78">
        <v>4.8603396862745285E-9</v>
      </c>
      <c r="O107" s="78">
        <v>3.8562575355172157E-9</v>
      </c>
      <c r="P107" s="78">
        <v>0</v>
      </c>
      <c r="Q107" s="78">
        <v>1.9999998330604285E-3</v>
      </c>
      <c r="R107" s="78">
        <v>1.9499566406011581E-9</v>
      </c>
      <c r="S107" s="78">
        <v>4.9476511776447296E-9</v>
      </c>
      <c r="T107" s="78">
        <v>2141.3259999997099</v>
      </c>
      <c r="U107" s="78">
        <v>8891.0839999998861</v>
      </c>
      <c r="V107" s="78">
        <v>2217.46499999956</v>
      </c>
      <c r="W107" s="78">
        <v>8814.9449999999197</v>
      </c>
      <c r="X107" s="78">
        <v>1.0000000183936208E-3</v>
      </c>
      <c r="Y107" s="78">
        <v>1.1641532182693481E-10</v>
      </c>
      <c r="Z107" s="78">
        <v>1.9999999203719199E-3</v>
      </c>
      <c r="AA107" s="78">
        <v>2.9999996477272362E-3</v>
      </c>
      <c r="AB107" s="78">
        <v>1.000000222120434E-3</v>
      </c>
      <c r="AC107" s="78">
        <v>2.0000003569293767E-3</v>
      </c>
      <c r="AD107" s="78">
        <v>2.9999999678693712E-3</v>
      </c>
      <c r="AE107" s="78">
        <v>4.6566128730773926E-10</v>
      </c>
      <c r="AF107" s="78">
        <v>0</v>
      </c>
      <c r="AG107" s="78">
        <v>2.0000008516944945E-3</v>
      </c>
      <c r="AH107" s="78"/>
      <c r="AI107" s="78">
        <v>1.4551915228366852E-11</v>
      </c>
      <c r="AJ107" s="78">
        <v>1.1641532182693481E-10</v>
      </c>
      <c r="AK107" s="78">
        <v>5.8207660913467407E-11</v>
      </c>
      <c r="AL107" s="78">
        <v>3.4924596548080444E-10</v>
      </c>
      <c r="AM107" s="78">
        <v>3.4924596548080444E-10</v>
      </c>
      <c r="AN107" s="78">
        <v>0</v>
      </c>
      <c r="AO107" s="78">
        <v>3.2014213502407074E-10</v>
      </c>
      <c r="AP107" s="78">
        <v>5.8207660913467407E-11</v>
      </c>
      <c r="AQ107" s="78">
        <v>1.4551915228366852E-11</v>
      </c>
      <c r="AR107" s="78">
        <v>1.2514647096395493E-9</v>
      </c>
      <c r="AS107" s="78">
        <v>3.4488039091229439E-9</v>
      </c>
      <c r="AT107" s="78">
        <v>6.1118043959140778E-10</v>
      </c>
      <c r="AU107" s="78">
        <v>1.9999999785795808E-3</v>
      </c>
      <c r="AV107" s="78">
        <v>1.7462298274040222E-10</v>
      </c>
      <c r="AW107" s="78">
        <v>1.0000003385357559E-3</v>
      </c>
      <c r="AX107" s="78">
        <v>9.9999876692891121E-4</v>
      </c>
      <c r="AY107" s="78">
        <v>1.000000280328095E-3</v>
      </c>
      <c r="AZ107" s="78">
        <v>1.0000006295740604E-3</v>
      </c>
      <c r="BA107" s="78">
        <v>9.9999993108212948E-4</v>
      </c>
      <c r="BB107" s="78">
        <v>8.149072527885437E-10</v>
      </c>
      <c r="BC107" s="78">
        <v>1.0000000183936208E-3</v>
      </c>
      <c r="BD107" s="78">
        <v>9.9999993108212948E-4</v>
      </c>
      <c r="BE107" s="78">
        <v>9.9999993108212948E-4</v>
      </c>
      <c r="BF107" s="78">
        <v>1.9999997457489371E-3</v>
      </c>
      <c r="BG107" s="78">
        <v>1.000000222120434E-3</v>
      </c>
      <c r="BH107" s="78">
        <v>9.999991743825376E-4</v>
      </c>
      <c r="BI107" s="78">
        <v>2.0000012591481209E-3</v>
      </c>
      <c r="BJ107" s="78">
        <v>2.0000012591481209E-3</v>
      </c>
      <c r="BK107" s="78">
        <v>0</v>
      </c>
      <c r="BL107" s="78">
        <v>2.0000007934868336E-3</v>
      </c>
      <c r="BM107" s="78"/>
    </row>
    <row r="108" spans="1:65">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row>
    <row r="109" spans="1:65">
      <c r="B109" s="96" t="s">
        <v>177</v>
      </c>
      <c r="C109" s="96"/>
      <c r="D109" s="96"/>
      <c r="E109" s="96"/>
      <c r="F109" s="96"/>
      <c r="G109" s="96"/>
      <c r="H109" s="96"/>
      <c r="I109" s="96"/>
      <c r="J109" s="96"/>
      <c r="K109" s="96"/>
      <c r="L109" s="96"/>
      <c r="M109" s="96"/>
      <c r="N109" s="96"/>
      <c r="O109" s="96"/>
      <c r="P109" s="96"/>
      <c r="Q109" s="96"/>
      <c r="R109" s="96"/>
      <c r="S109" s="96"/>
      <c r="T109" s="96"/>
      <c r="U109" s="96"/>
      <c r="V109" s="96"/>
      <c r="W109" s="96"/>
      <c r="X109" s="96"/>
      <c r="Y109" s="96"/>
      <c r="Z109" s="96"/>
      <c r="AA109" s="96"/>
      <c r="AB109" s="96"/>
      <c r="AC109" s="96"/>
      <c r="AD109" s="96"/>
      <c r="AE109" s="96"/>
      <c r="AF109" s="96"/>
      <c r="AG109" s="96"/>
      <c r="AH109" s="96"/>
      <c r="AI109" s="96"/>
      <c r="AJ109" s="96"/>
      <c r="AK109" s="96"/>
      <c r="AL109" s="96"/>
      <c r="AM109" s="96"/>
      <c r="AN109" s="96"/>
      <c r="AO109" s="96"/>
      <c r="AP109" s="96"/>
      <c r="AQ109" s="96"/>
      <c r="AR109" s="96"/>
      <c r="AS109" s="96"/>
      <c r="AT109" s="96"/>
      <c r="AU109" s="96"/>
      <c r="AV109" s="96"/>
      <c r="AW109" s="96"/>
      <c r="AX109" s="96"/>
      <c r="AY109" s="96"/>
      <c r="AZ109" s="96"/>
      <c r="BA109" s="96"/>
      <c r="BB109" s="96"/>
      <c r="BC109" s="96"/>
      <c r="BD109" s="96"/>
      <c r="BE109" s="96"/>
      <c r="BF109" s="96"/>
      <c r="BG109" s="96"/>
      <c r="BH109" s="96"/>
      <c r="BI109" s="96"/>
      <c r="BJ109" s="96"/>
      <c r="BK109" s="96"/>
      <c r="BL109" s="96"/>
    </row>
    <row r="110" spans="1:65">
      <c r="B110" s="122" t="s">
        <v>0</v>
      </c>
      <c r="C110" s="122" t="s">
        <v>0</v>
      </c>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I110" s="29"/>
      <c r="AJ110" s="29"/>
      <c r="AK110" s="29"/>
      <c r="AL110" s="29"/>
      <c r="AM110" s="29"/>
      <c r="AN110" s="29"/>
      <c r="AO110" s="29"/>
      <c r="AP110" s="29"/>
      <c r="AQ110" s="29"/>
      <c r="AR110" s="29"/>
      <c r="AS110" s="29"/>
      <c r="AT110" s="29"/>
    </row>
    <row r="111" spans="1:65">
      <c r="B111" s="128" t="s">
        <v>1</v>
      </c>
      <c r="C111" s="124" t="s">
        <v>2</v>
      </c>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row>
    <row r="112" spans="1:65">
      <c r="B112" s="126" t="s">
        <v>122</v>
      </c>
      <c r="C112" s="126" t="s">
        <v>123</v>
      </c>
      <c r="D112" s="159" t="s">
        <v>5</v>
      </c>
      <c r="E112" s="159"/>
      <c r="F112" s="159"/>
      <c r="G112" s="159"/>
      <c r="H112" s="159"/>
      <c r="I112" s="159"/>
      <c r="J112" s="159"/>
      <c r="K112" s="159"/>
      <c r="L112" s="159"/>
      <c r="M112" s="159"/>
      <c r="N112" s="159"/>
      <c r="O112" s="159"/>
      <c r="P112" s="159"/>
      <c r="Q112" s="159"/>
      <c r="R112" s="159"/>
      <c r="S112" s="159"/>
      <c r="T112" s="159"/>
      <c r="U112" s="159"/>
      <c r="V112" s="159"/>
      <c r="W112" s="159"/>
      <c r="X112" s="159"/>
      <c r="Y112" s="159"/>
      <c r="Z112" s="159"/>
      <c r="AA112" s="159"/>
      <c r="AB112" s="159"/>
      <c r="AC112" s="115"/>
      <c r="AD112" s="115"/>
      <c r="AE112" s="115"/>
      <c r="AF112" s="115"/>
      <c r="AG112" s="115"/>
      <c r="AI112" s="159" t="s">
        <v>124</v>
      </c>
      <c r="AJ112" s="159"/>
      <c r="AK112" s="159"/>
      <c r="AL112" s="159"/>
      <c r="AM112" s="159"/>
      <c r="AN112" s="159"/>
      <c r="AO112" s="159"/>
      <c r="AP112" s="159"/>
      <c r="AQ112" s="159"/>
      <c r="AR112" s="159"/>
      <c r="AS112" s="159"/>
      <c r="AT112" s="159"/>
      <c r="AU112" s="159"/>
      <c r="AV112" s="159"/>
      <c r="AW112" s="159"/>
      <c r="AX112" s="159"/>
      <c r="AY112" s="159"/>
      <c r="AZ112" s="159"/>
      <c r="BA112" s="159"/>
      <c r="BB112" s="159"/>
      <c r="BC112" s="159"/>
      <c r="BD112" s="159"/>
      <c r="BE112" s="159"/>
      <c r="BF112" s="159"/>
      <c r="BG112" s="159"/>
      <c r="BH112" s="115"/>
      <c r="BI112" s="115"/>
      <c r="BJ112" s="115"/>
      <c r="BK112" s="115"/>
      <c r="BL112" s="115"/>
    </row>
    <row r="113" spans="1:65">
      <c r="C113" s="29"/>
      <c r="D113" s="76" t="s">
        <v>7</v>
      </c>
      <c r="E113" s="76" t="s">
        <v>8</v>
      </c>
      <c r="F113" s="76" t="s">
        <v>9</v>
      </c>
      <c r="G113" s="76" t="s">
        <v>10</v>
      </c>
      <c r="H113" s="76" t="s">
        <v>11</v>
      </c>
      <c r="I113" s="76" t="s">
        <v>12</v>
      </c>
      <c r="J113" s="76" t="s">
        <v>13</v>
      </c>
      <c r="K113" s="76" t="s">
        <v>14</v>
      </c>
      <c r="L113" s="76" t="s">
        <v>15</v>
      </c>
      <c r="M113" s="76" t="s">
        <v>16</v>
      </c>
      <c r="N113" s="76" t="s">
        <v>17</v>
      </c>
      <c r="O113" s="76" t="s">
        <v>18</v>
      </c>
      <c r="P113" s="76" t="s">
        <v>19</v>
      </c>
      <c r="Q113" s="76" t="s">
        <v>125</v>
      </c>
      <c r="R113" s="76" t="s">
        <v>126</v>
      </c>
      <c r="S113" s="76" t="s">
        <v>127</v>
      </c>
      <c r="T113" s="76" t="s">
        <v>128</v>
      </c>
      <c r="U113" s="76" t="s">
        <v>129</v>
      </c>
      <c r="V113" s="76" t="s">
        <v>130</v>
      </c>
      <c r="W113" s="76" t="s">
        <v>131</v>
      </c>
      <c r="X113" s="76" t="s">
        <v>132</v>
      </c>
      <c r="Y113" s="76" t="s">
        <v>133</v>
      </c>
      <c r="Z113" s="76" t="s">
        <v>166</v>
      </c>
      <c r="AA113" s="76" t="s">
        <v>167</v>
      </c>
      <c r="AB113" s="76" t="s">
        <v>168</v>
      </c>
      <c r="AC113" s="76" t="s">
        <v>169</v>
      </c>
      <c r="AD113" s="76" t="s">
        <v>170</v>
      </c>
      <c r="AE113" s="76" t="s">
        <v>171</v>
      </c>
      <c r="AF113" s="76" t="s">
        <v>172</v>
      </c>
      <c r="AG113" s="76" t="s">
        <v>173</v>
      </c>
      <c r="AI113" s="76">
        <v>43555</v>
      </c>
      <c r="AJ113" s="76">
        <v>43646</v>
      </c>
      <c r="AK113" s="76">
        <v>43738</v>
      </c>
      <c r="AL113" s="76">
        <v>43830</v>
      </c>
      <c r="AM113" s="76">
        <v>43921</v>
      </c>
      <c r="AN113" s="76">
        <v>44012</v>
      </c>
      <c r="AO113" s="76">
        <v>44104</v>
      </c>
      <c r="AP113" s="76">
        <v>44196</v>
      </c>
      <c r="AQ113" s="76">
        <v>44286</v>
      </c>
      <c r="AR113" s="76">
        <v>44377</v>
      </c>
      <c r="AS113" s="76">
        <v>44469</v>
      </c>
      <c r="AT113" s="76">
        <v>44561</v>
      </c>
      <c r="AU113" s="76">
        <v>44651</v>
      </c>
      <c r="AV113" s="76">
        <v>44742</v>
      </c>
      <c r="AW113" s="76">
        <v>44834</v>
      </c>
      <c r="AX113" s="76">
        <v>44926</v>
      </c>
      <c r="AY113" s="76">
        <v>45016</v>
      </c>
      <c r="AZ113" s="76">
        <v>45107</v>
      </c>
      <c r="BA113" s="76">
        <v>45199</v>
      </c>
      <c r="BB113" s="76">
        <v>45291</v>
      </c>
      <c r="BC113" s="76">
        <v>45382</v>
      </c>
      <c r="BD113" s="76">
        <v>45473</v>
      </c>
      <c r="BE113" s="76">
        <v>45565</v>
      </c>
      <c r="BF113" s="76">
        <v>45657</v>
      </c>
      <c r="BG113" s="76">
        <v>45747</v>
      </c>
      <c r="BH113" s="76">
        <v>45838</v>
      </c>
      <c r="BI113" s="76">
        <v>45930</v>
      </c>
      <c r="BJ113" s="76">
        <v>46022</v>
      </c>
      <c r="BK113" s="76">
        <v>46112</v>
      </c>
      <c r="BL113" s="76">
        <v>46203</v>
      </c>
    </row>
    <row r="114" spans="1:65">
      <c r="A114" s="34" t="s">
        <v>134</v>
      </c>
      <c r="B114" s="30" t="s">
        <v>20</v>
      </c>
      <c r="C114" s="30" t="s">
        <v>21</v>
      </c>
      <c r="D114" s="43">
        <v>1042652.8450490002</v>
      </c>
      <c r="E114" s="43">
        <v>1104067.2665209994</v>
      </c>
      <c r="F114" s="43">
        <v>1181001.2304700003</v>
      </c>
      <c r="G114" s="43">
        <v>1216106.8034899994</v>
      </c>
      <c r="H114" s="43">
        <v>1306195.7550860001</v>
      </c>
      <c r="I114" s="43">
        <v>1304678.61827</v>
      </c>
      <c r="J114" s="43">
        <v>1498617.1623399998</v>
      </c>
      <c r="K114" s="43">
        <v>1542157.0960969999</v>
      </c>
      <c r="L114" s="43">
        <v>1659302.3548279998</v>
      </c>
      <c r="M114" s="43">
        <v>1864818.682363</v>
      </c>
      <c r="N114" s="43">
        <v>2084613.066261</v>
      </c>
      <c r="O114" s="43">
        <v>1775415.5455419999</v>
      </c>
      <c r="P114" s="43">
        <v>2111062.6319570001</v>
      </c>
      <c r="Q114" s="43">
        <v>0</v>
      </c>
      <c r="R114" s="43">
        <v>2219018.8852949999</v>
      </c>
      <c r="S114" s="43">
        <v>2260864.0414840011</v>
      </c>
      <c r="T114" s="43">
        <v>0</v>
      </c>
      <c r="U114" s="43">
        <v>0</v>
      </c>
      <c r="V114" s="43">
        <v>0</v>
      </c>
      <c r="W114" s="43">
        <v>0</v>
      </c>
      <c r="X114" s="43">
        <v>0</v>
      </c>
      <c r="Y114" s="43">
        <v>0</v>
      </c>
      <c r="Z114" s="43">
        <v>0</v>
      </c>
      <c r="AA114" s="43">
        <v>0</v>
      </c>
      <c r="AB114" s="43">
        <v>0</v>
      </c>
      <c r="AC114" s="43">
        <v>0</v>
      </c>
      <c r="AD114" s="43">
        <v>0</v>
      </c>
      <c r="AE114" s="43">
        <v>0</v>
      </c>
      <c r="AF114" s="43">
        <v>0</v>
      </c>
      <c r="AG114" s="43">
        <v>0</v>
      </c>
      <c r="AI114" s="43">
        <v>1042652.8450490002</v>
      </c>
      <c r="AJ114" s="43">
        <v>2146720.1115699997</v>
      </c>
      <c r="AK114" s="43">
        <v>3327721.34204</v>
      </c>
      <c r="AL114" s="43">
        <v>4543828.1455299994</v>
      </c>
      <c r="AM114" s="43">
        <v>1306195.7550860001</v>
      </c>
      <c r="AN114" s="43">
        <v>2610874.3733560001</v>
      </c>
      <c r="AO114" s="43">
        <v>4109491.5356959999</v>
      </c>
      <c r="AP114" s="43">
        <v>5651648.6317929998</v>
      </c>
      <c r="AQ114" s="43">
        <v>1659302.3548279998</v>
      </c>
      <c r="AR114" s="43">
        <v>3524121.0371909998</v>
      </c>
      <c r="AS114" s="43">
        <v>5608734.1034519998</v>
      </c>
      <c r="AT114" s="43">
        <v>7384149.6489939997</v>
      </c>
      <c r="AU114" s="43">
        <v>0</v>
      </c>
      <c r="AV114" s="43">
        <v>0</v>
      </c>
      <c r="AW114" s="43">
        <v>0</v>
      </c>
      <c r="AX114" s="43">
        <v>0</v>
      </c>
      <c r="AY114" s="43">
        <v>0</v>
      </c>
      <c r="AZ114" s="43">
        <v>0</v>
      </c>
      <c r="BA114" s="43">
        <v>0</v>
      </c>
      <c r="BB114" s="43">
        <v>0</v>
      </c>
      <c r="BC114" s="43">
        <v>0</v>
      </c>
      <c r="BD114" s="43">
        <v>0</v>
      </c>
      <c r="BE114" s="43">
        <v>0</v>
      </c>
      <c r="BF114" s="43">
        <v>0</v>
      </c>
      <c r="BG114" s="43">
        <v>0</v>
      </c>
      <c r="BH114" s="43">
        <v>0</v>
      </c>
      <c r="BI114" s="43">
        <v>0</v>
      </c>
      <c r="BJ114" s="43">
        <v>0</v>
      </c>
      <c r="BK114" s="43">
        <v>0</v>
      </c>
      <c r="BL114" s="43">
        <v>0</v>
      </c>
      <c r="BM114" s="40"/>
    </row>
    <row r="115" spans="1:65">
      <c r="A115" s="34" t="s">
        <v>135</v>
      </c>
      <c r="B115" s="30" t="s">
        <v>22</v>
      </c>
      <c r="C115" s="30" t="s">
        <v>23</v>
      </c>
      <c r="D115" s="43">
        <v>0</v>
      </c>
      <c r="E115" s="43">
        <v>0</v>
      </c>
      <c r="F115" s="43">
        <v>0</v>
      </c>
      <c r="G115" s="43">
        <v>0</v>
      </c>
      <c r="H115" s="43">
        <v>0</v>
      </c>
      <c r="I115" s="43">
        <v>0</v>
      </c>
      <c r="J115" s="43">
        <v>0</v>
      </c>
      <c r="K115" s="43">
        <v>0</v>
      </c>
      <c r="L115" s="43">
        <v>0</v>
      </c>
      <c r="M115" s="43">
        <v>0</v>
      </c>
      <c r="N115" s="43">
        <v>0</v>
      </c>
      <c r="O115" s="43">
        <v>0</v>
      </c>
      <c r="P115" s="43">
        <v>0</v>
      </c>
      <c r="Q115" s="43">
        <v>0</v>
      </c>
      <c r="R115" s="43">
        <v>0</v>
      </c>
      <c r="S115" s="43">
        <v>0</v>
      </c>
      <c r="T115" s="43">
        <v>0</v>
      </c>
      <c r="U115" s="43">
        <v>0</v>
      </c>
      <c r="V115" s="43">
        <v>0</v>
      </c>
      <c r="W115" s="43">
        <v>0</v>
      </c>
      <c r="X115" s="43">
        <v>0</v>
      </c>
      <c r="Y115" s="43">
        <v>0</v>
      </c>
      <c r="Z115" s="43">
        <v>0</v>
      </c>
      <c r="AA115" s="43">
        <v>0</v>
      </c>
      <c r="AB115" s="43">
        <v>0</v>
      </c>
      <c r="AC115" s="43">
        <v>0</v>
      </c>
      <c r="AD115" s="43">
        <v>0</v>
      </c>
      <c r="AE115" s="43">
        <v>0</v>
      </c>
      <c r="AF115" s="43">
        <v>0</v>
      </c>
      <c r="AG115" s="43">
        <v>0</v>
      </c>
      <c r="AI115" s="45">
        <v>0</v>
      </c>
      <c r="AJ115" s="45">
        <v>0</v>
      </c>
      <c r="AK115" s="45">
        <v>0</v>
      </c>
      <c r="AL115" s="45">
        <v>0</v>
      </c>
      <c r="AM115" s="45">
        <v>0</v>
      </c>
      <c r="AN115" s="45">
        <v>0</v>
      </c>
      <c r="AO115" s="45">
        <v>0</v>
      </c>
      <c r="AP115" s="45">
        <v>0</v>
      </c>
      <c r="AQ115" s="45">
        <v>0</v>
      </c>
      <c r="AR115" s="45">
        <v>0</v>
      </c>
      <c r="AS115" s="45">
        <v>0</v>
      </c>
      <c r="AT115" s="45">
        <v>0</v>
      </c>
      <c r="AU115" s="45">
        <v>0</v>
      </c>
      <c r="AV115" s="45">
        <v>0</v>
      </c>
      <c r="AW115" s="45">
        <v>0</v>
      </c>
      <c r="AX115" s="45">
        <v>0</v>
      </c>
      <c r="AY115" s="45">
        <v>0</v>
      </c>
      <c r="AZ115" s="45">
        <v>0</v>
      </c>
      <c r="BA115" s="45">
        <v>0</v>
      </c>
      <c r="BB115" s="31">
        <v>0</v>
      </c>
      <c r="BC115" s="31">
        <v>0</v>
      </c>
      <c r="BD115" s="31">
        <v>0</v>
      </c>
      <c r="BE115" s="31">
        <v>0</v>
      </c>
      <c r="BF115" s="31">
        <v>0</v>
      </c>
      <c r="BG115" s="38">
        <v>0</v>
      </c>
      <c r="BH115" s="38">
        <v>0</v>
      </c>
      <c r="BI115" s="38">
        <v>0</v>
      </c>
      <c r="BJ115" s="38">
        <v>0</v>
      </c>
      <c r="BK115" s="38">
        <v>0</v>
      </c>
      <c r="BL115" s="38">
        <v>0</v>
      </c>
      <c r="BM115" s="40"/>
    </row>
    <row r="116" spans="1:65">
      <c r="A116" s="34" t="s">
        <v>136</v>
      </c>
      <c r="B116" s="73" t="s">
        <v>24</v>
      </c>
      <c r="C116" s="73" t="s">
        <v>25</v>
      </c>
      <c r="D116" s="79">
        <v>1042652.8450490002</v>
      </c>
      <c r="E116" s="79">
        <v>1104067.2665209994</v>
      </c>
      <c r="F116" s="79">
        <v>1181001.2304700003</v>
      </c>
      <c r="G116" s="79">
        <v>1216106.8034899994</v>
      </c>
      <c r="H116" s="79">
        <v>1306195.7550860001</v>
      </c>
      <c r="I116" s="79">
        <v>1304678.61827</v>
      </c>
      <c r="J116" s="79">
        <v>1498617.1623399998</v>
      </c>
      <c r="K116" s="79">
        <v>1542157.0960969999</v>
      </c>
      <c r="L116" s="79">
        <v>1659302.3548279998</v>
      </c>
      <c r="M116" s="79">
        <v>1864818.682363</v>
      </c>
      <c r="N116" s="79">
        <v>2084613.066261</v>
      </c>
      <c r="O116" s="79">
        <v>1775415.5455419999</v>
      </c>
      <c r="P116" s="79">
        <v>2111062.6319570001</v>
      </c>
      <c r="Q116" s="79">
        <v>0</v>
      </c>
      <c r="R116" s="79">
        <v>2219018.8852949999</v>
      </c>
      <c r="S116" s="79">
        <v>2260864.0414840011</v>
      </c>
      <c r="T116" s="79">
        <v>0</v>
      </c>
      <c r="U116" s="79">
        <v>0</v>
      </c>
      <c r="V116" s="79">
        <v>0</v>
      </c>
      <c r="W116" s="79">
        <v>0</v>
      </c>
      <c r="X116" s="79">
        <v>0</v>
      </c>
      <c r="Y116" s="79">
        <v>0</v>
      </c>
      <c r="Z116" s="79">
        <v>0</v>
      </c>
      <c r="AA116" s="79">
        <v>0</v>
      </c>
      <c r="AB116" s="79">
        <v>0</v>
      </c>
      <c r="AC116" s="79">
        <v>0</v>
      </c>
      <c r="AD116" s="79">
        <v>0</v>
      </c>
      <c r="AE116" s="79">
        <v>0</v>
      </c>
      <c r="AF116" s="79">
        <v>0</v>
      </c>
      <c r="AG116" s="79">
        <v>0</v>
      </c>
      <c r="AH116" s="35"/>
      <c r="AI116" s="80">
        <v>1042652.8450490002</v>
      </c>
      <c r="AJ116" s="80">
        <v>2146720.1115699997</v>
      </c>
      <c r="AK116" s="80">
        <v>3327721.34204</v>
      </c>
      <c r="AL116" s="80">
        <v>4543828.1455299994</v>
      </c>
      <c r="AM116" s="80">
        <v>1306195.7550860001</v>
      </c>
      <c r="AN116" s="80">
        <v>2610874.3733560001</v>
      </c>
      <c r="AO116" s="80">
        <v>4109491.5356959999</v>
      </c>
      <c r="AP116" s="80">
        <v>5651648.6317929998</v>
      </c>
      <c r="AQ116" s="80">
        <v>1659302.3548279998</v>
      </c>
      <c r="AR116" s="80">
        <v>3524121.0371909998</v>
      </c>
      <c r="AS116" s="80">
        <v>5608734.1034519998</v>
      </c>
      <c r="AT116" s="80">
        <v>7384149.6489939997</v>
      </c>
      <c r="AU116" s="80">
        <v>0</v>
      </c>
      <c r="AV116" s="80">
        <v>0</v>
      </c>
      <c r="AW116" s="80">
        <v>0</v>
      </c>
      <c r="AX116" s="80">
        <v>0</v>
      </c>
      <c r="AY116" s="80">
        <v>0</v>
      </c>
      <c r="AZ116" s="80">
        <v>0</v>
      </c>
      <c r="BA116" s="80">
        <v>0</v>
      </c>
      <c r="BB116" s="77">
        <v>0</v>
      </c>
      <c r="BC116" s="77">
        <v>0</v>
      </c>
      <c r="BD116" s="77">
        <v>0</v>
      </c>
      <c r="BE116" s="77">
        <v>0</v>
      </c>
      <c r="BF116" s="77">
        <v>0</v>
      </c>
      <c r="BG116" s="77">
        <v>0</v>
      </c>
      <c r="BH116" s="77">
        <v>0</v>
      </c>
      <c r="BI116" s="77">
        <v>0</v>
      </c>
      <c r="BJ116" s="77">
        <v>0</v>
      </c>
      <c r="BK116" s="77">
        <v>0</v>
      </c>
      <c r="BL116" s="77">
        <v>0</v>
      </c>
      <c r="BM116" s="40"/>
    </row>
    <row r="117" spans="1:65">
      <c r="A117" s="34" t="s">
        <v>137</v>
      </c>
      <c r="B117" s="30" t="s">
        <v>26</v>
      </c>
      <c r="C117" s="30" t="s">
        <v>27</v>
      </c>
      <c r="D117" s="43">
        <v>0</v>
      </c>
      <c r="E117" s="43">
        <v>0</v>
      </c>
      <c r="F117" s="43">
        <v>0</v>
      </c>
      <c r="G117" s="43">
        <v>0</v>
      </c>
      <c r="H117" s="43">
        <v>0</v>
      </c>
      <c r="I117" s="43">
        <v>0</v>
      </c>
      <c r="J117" s="43">
        <v>0</v>
      </c>
      <c r="K117" s="43">
        <v>0</v>
      </c>
      <c r="L117" s="43">
        <v>0</v>
      </c>
      <c r="M117" s="43">
        <v>0</v>
      </c>
      <c r="N117" s="43">
        <v>0</v>
      </c>
      <c r="O117" s="43">
        <v>0</v>
      </c>
      <c r="P117" s="43">
        <v>0</v>
      </c>
      <c r="Q117" s="43">
        <v>0</v>
      </c>
      <c r="R117" s="43">
        <v>0</v>
      </c>
      <c r="S117" s="43">
        <v>0</v>
      </c>
      <c r="T117" s="43">
        <v>0</v>
      </c>
      <c r="U117" s="43">
        <v>0</v>
      </c>
      <c r="V117" s="43">
        <v>0</v>
      </c>
      <c r="W117" s="43">
        <v>0</v>
      </c>
      <c r="X117" s="43">
        <v>0</v>
      </c>
      <c r="Y117" s="43">
        <v>0</v>
      </c>
      <c r="Z117" s="43">
        <v>0</v>
      </c>
      <c r="AA117" s="43">
        <v>0</v>
      </c>
      <c r="AB117" s="43">
        <v>0</v>
      </c>
      <c r="AC117" s="43">
        <v>0</v>
      </c>
      <c r="AD117" s="43">
        <v>0</v>
      </c>
      <c r="AE117" s="43">
        <v>0</v>
      </c>
      <c r="AF117" s="43">
        <v>0</v>
      </c>
      <c r="AG117" s="43">
        <v>0</v>
      </c>
      <c r="AI117" s="45">
        <v>0</v>
      </c>
      <c r="AJ117" s="45">
        <v>0</v>
      </c>
      <c r="AK117" s="45">
        <v>0</v>
      </c>
      <c r="AL117" s="45">
        <v>0</v>
      </c>
      <c r="AM117" s="45">
        <v>0</v>
      </c>
      <c r="AN117" s="45">
        <v>0</v>
      </c>
      <c r="AO117" s="45">
        <v>0</v>
      </c>
      <c r="AP117" s="45">
        <v>0</v>
      </c>
      <c r="AQ117" s="45">
        <v>0</v>
      </c>
      <c r="AR117" s="45">
        <v>0</v>
      </c>
      <c r="AS117" s="45">
        <v>0</v>
      </c>
      <c r="AT117" s="45">
        <v>0</v>
      </c>
      <c r="AU117" s="45">
        <v>0</v>
      </c>
      <c r="AV117" s="45">
        <v>0</v>
      </c>
      <c r="AW117" s="45">
        <v>0</v>
      </c>
      <c r="AX117" s="45">
        <v>0</v>
      </c>
      <c r="AY117" s="45">
        <v>0</v>
      </c>
      <c r="AZ117" s="45">
        <v>0</v>
      </c>
      <c r="BA117" s="45">
        <v>0</v>
      </c>
      <c r="BB117" s="31">
        <v>0</v>
      </c>
      <c r="BC117" s="31">
        <v>0</v>
      </c>
      <c r="BD117" s="31">
        <v>0</v>
      </c>
      <c r="BE117" s="31">
        <v>0</v>
      </c>
      <c r="BF117" s="31">
        <v>0</v>
      </c>
      <c r="BG117" s="38">
        <v>0</v>
      </c>
      <c r="BH117" s="38">
        <v>0</v>
      </c>
      <c r="BI117" s="38">
        <v>0</v>
      </c>
      <c r="BJ117" s="38">
        <v>0</v>
      </c>
      <c r="BK117" s="38">
        <v>0</v>
      </c>
      <c r="BL117" s="38">
        <v>0</v>
      </c>
      <c r="BM117" s="40"/>
    </row>
    <row r="118" spans="1:65">
      <c r="A118" s="34" t="s">
        <v>138</v>
      </c>
      <c r="B118" s="73" t="s">
        <v>28</v>
      </c>
      <c r="C118" s="73" t="s">
        <v>29</v>
      </c>
      <c r="D118" s="79">
        <v>1042652.8450490002</v>
      </c>
      <c r="E118" s="79">
        <v>1104067.2665209994</v>
      </c>
      <c r="F118" s="79">
        <v>1181001.2304700003</v>
      </c>
      <c r="G118" s="79">
        <v>1216106.8034899994</v>
      </c>
      <c r="H118" s="79">
        <v>1306195.7550860001</v>
      </c>
      <c r="I118" s="79">
        <v>1304678.61827</v>
      </c>
      <c r="J118" s="79">
        <v>1498617.1623399998</v>
      </c>
      <c r="K118" s="79">
        <v>1542157.0960969999</v>
      </c>
      <c r="L118" s="79">
        <v>1659302.3548279998</v>
      </c>
      <c r="M118" s="79">
        <v>1864818.682363</v>
      </c>
      <c r="N118" s="79">
        <v>2084613.066261</v>
      </c>
      <c r="O118" s="79">
        <v>1775415.5455419999</v>
      </c>
      <c r="P118" s="79">
        <v>2111062.6319570001</v>
      </c>
      <c r="Q118" s="79">
        <v>0</v>
      </c>
      <c r="R118" s="79">
        <v>2219018.8852949999</v>
      </c>
      <c r="S118" s="79">
        <v>2260864.0414840011</v>
      </c>
      <c r="T118" s="79">
        <v>0</v>
      </c>
      <c r="U118" s="79">
        <v>0</v>
      </c>
      <c r="V118" s="79">
        <v>0</v>
      </c>
      <c r="W118" s="79">
        <v>0</v>
      </c>
      <c r="X118" s="79">
        <v>0</v>
      </c>
      <c r="Y118" s="79">
        <v>0</v>
      </c>
      <c r="Z118" s="79">
        <v>0</v>
      </c>
      <c r="AA118" s="79">
        <v>0</v>
      </c>
      <c r="AB118" s="79">
        <v>0</v>
      </c>
      <c r="AC118" s="79">
        <v>0</v>
      </c>
      <c r="AD118" s="79">
        <v>0</v>
      </c>
      <c r="AE118" s="79">
        <v>0</v>
      </c>
      <c r="AF118" s="79">
        <v>0</v>
      </c>
      <c r="AG118" s="79">
        <v>0</v>
      </c>
      <c r="AH118" s="35"/>
      <c r="AI118" s="80">
        <v>1042652.8450490002</v>
      </c>
      <c r="AJ118" s="80">
        <v>2146720.1115699997</v>
      </c>
      <c r="AK118" s="80">
        <v>3327721.34204</v>
      </c>
      <c r="AL118" s="80">
        <v>4543828.1455299994</v>
      </c>
      <c r="AM118" s="80">
        <v>1306195.7550860001</v>
      </c>
      <c r="AN118" s="80">
        <v>2610874.3733560001</v>
      </c>
      <c r="AO118" s="80">
        <v>4109491.5356959999</v>
      </c>
      <c r="AP118" s="80">
        <v>5651648.6317929998</v>
      </c>
      <c r="AQ118" s="80">
        <v>1659302.3548279998</v>
      </c>
      <c r="AR118" s="80">
        <v>3524121.0371909998</v>
      </c>
      <c r="AS118" s="80">
        <v>5608734.1034519998</v>
      </c>
      <c r="AT118" s="80">
        <v>7384149.6489939997</v>
      </c>
      <c r="AU118" s="80">
        <v>0</v>
      </c>
      <c r="AV118" s="80">
        <v>0</v>
      </c>
      <c r="AW118" s="80">
        <v>0</v>
      </c>
      <c r="AX118" s="80">
        <v>0</v>
      </c>
      <c r="AY118" s="80">
        <v>0</v>
      </c>
      <c r="AZ118" s="80">
        <v>0</v>
      </c>
      <c r="BA118" s="80">
        <v>0</v>
      </c>
      <c r="BB118" s="77">
        <v>0</v>
      </c>
      <c r="BC118" s="77">
        <v>0</v>
      </c>
      <c r="BD118" s="77">
        <v>0</v>
      </c>
      <c r="BE118" s="77">
        <v>0</v>
      </c>
      <c r="BF118" s="77">
        <v>0</v>
      </c>
      <c r="BG118" s="77">
        <v>0</v>
      </c>
      <c r="BH118" s="77">
        <v>0</v>
      </c>
      <c r="BI118" s="77">
        <v>0</v>
      </c>
      <c r="BJ118" s="77">
        <v>0</v>
      </c>
      <c r="BK118" s="77">
        <v>0</v>
      </c>
      <c r="BL118" s="77">
        <v>0</v>
      </c>
      <c r="BM118" s="40"/>
    </row>
    <row r="119" spans="1:65">
      <c r="A119" s="34" t="s">
        <v>139</v>
      </c>
      <c r="B119" s="30" t="s">
        <v>30</v>
      </c>
      <c r="C119" s="30" t="s">
        <v>31</v>
      </c>
      <c r="D119" s="43">
        <v>-921450.63446100021</v>
      </c>
      <c r="E119" s="43">
        <v>-1010828.0441590018</v>
      </c>
      <c r="F119" s="43">
        <v>-1041488.7289479978</v>
      </c>
      <c r="G119" s="43">
        <v>-1057244.5426560002</v>
      </c>
      <c r="H119" s="43">
        <v>-1162341.1608789999</v>
      </c>
      <c r="I119" s="43">
        <v>-1205789.9873929999</v>
      </c>
      <c r="J119" s="43">
        <v>-1353727.3716509999</v>
      </c>
      <c r="K119" s="43">
        <v>-1369926.1862960001</v>
      </c>
      <c r="L119" s="43">
        <v>-1528540.3407629998</v>
      </c>
      <c r="M119" s="43">
        <v>-1694090.9957329999</v>
      </c>
      <c r="N119" s="43">
        <v>-1841645.6958849998</v>
      </c>
      <c r="O119" s="43">
        <v>-1669014.8107559998</v>
      </c>
      <c r="P119" s="43">
        <v>-1971291.607508</v>
      </c>
      <c r="Q119" s="43">
        <v>0</v>
      </c>
      <c r="R119" s="43">
        <v>-2140732.1750940001</v>
      </c>
      <c r="S119" s="43">
        <v>-2205572.5363339996</v>
      </c>
      <c r="T119" s="43">
        <v>0</v>
      </c>
      <c r="U119" s="43">
        <v>0</v>
      </c>
      <c r="V119" s="43">
        <v>0</v>
      </c>
      <c r="W119" s="43">
        <v>0</v>
      </c>
      <c r="X119" s="43">
        <v>0</v>
      </c>
      <c r="Y119" s="43">
        <v>0</v>
      </c>
      <c r="Z119" s="43">
        <v>0</v>
      </c>
      <c r="AA119" s="43">
        <v>0</v>
      </c>
      <c r="AB119" s="43">
        <v>0</v>
      </c>
      <c r="AC119" s="43">
        <v>0</v>
      </c>
      <c r="AD119" s="43">
        <v>0</v>
      </c>
      <c r="AE119" s="43">
        <v>0</v>
      </c>
      <c r="AF119" s="43">
        <v>0</v>
      </c>
      <c r="AG119" s="43">
        <v>0</v>
      </c>
      <c r="AI119" s="45">
        <v>-921450.63446100021</v>
      </c>
      <c r="AJ119" s="45">
        <v>-1932278.678620002</v>
      </c>
      <c r="AK119" s="45">
        <v>-2973767.4075679998</v>
      </c>
      <c r="AL119" s="45">
        <v>-4031011.950224</v>
      </c>
      <c r="AM119" s="45">
        <v>-1162341.1608789999</v>
      </c>
      <c r="AN119" s="45">
        <v>-2368131.1482719998</v>
      </c>
      <c r="AO119" s="45">
        <v>-3721858.5199229997</v>
      </c>
      <c r="AP119" s="45">
        <v>-5091784.7062189998</v>
      </c>
      <c r="AQ119" s="45">
        <v>-1528540.3407629998</v>
      </c>
      <c r="AR119" s="45">
        <v>-3222631.3364959997</v>
      </c>
      <c r="AS119" s="45">
        <v>-5064277.032381</v>
      </c>
      <c r="AT119" s="45">
        <v>-6733291.8431369998</v>
      </c>
      <c r="AU119" s="45">
        <v>0</v>
      </c>
      <c r="AV119" s="45">
        <v>0</v>
      </c>
      <c r="AW119" s="45">
        <v>0</v>
      </c>
      <c r="AX119" s="45">
        <v>0</v>
      </c>
      <c r="AY119" s="45">
        <v>0</v>
      </c>
      <c r="AZ119" s="45">
        <v>0</v>
      </c>
      <c r="BA119" s="45">
        <v>0</v>
      </c>
      <c r="BB119" s="31">
        <v>0</v>
      </c>
      <c r="BC119" s="31">
        <v>0</v>
      </c>
      <c r="BD119" s="31">
        <v>0</v>
      </c>
      <c r="BE119" s="31">
        <v>0</v>
      </c>
      <c r="BF119" s="31">
        <v>0</v>
      </c>
      <c r="BG119" s="38">
        <v>0</v>
      </c>
      <c r="BH119" s="38">
        <v>0</v>
      </c>
      <c r="BI119" s="38">
        <v>0</v>
      </c>
      <c r="BJ119" s="38">
        <v>0</v>
      </c>
      <c r="BK119" s="38">
        <v>0</v>
      </c>
      <c r="BL119" s="38">
        <v>0</v>
      </c>
      <c r="BM119" s="40"/>
    </row>
    <row r="120" spans="1:65">
      <c r="A120" s="34" t="s">
        <v>140</v>
      </c>
      <c r="B120" s="30" t="s">
        <v>32</v>
      </c>
      <c r="C120" s="30" t="s">
        <v>33</v>
      </c>
      <c r="D120" s="43">
        <v>0</v>
      </c>
      <c r="E120" s="43">
        <v>0</v>
      </c>
      <c r="F120" s="43">
        <v>0</v>
      </c>
      <c r="G120" s="43">
        <v>0</v>
      </c>
      <c r="H120" s="43">
        <v>0</v>
      </c>
      <c r="I120" s="43">
        <v>0</v>
      </c>
      <c r="J120" s="43">
        <v>0</v>
      </c>
      <c r="K120" s="43">
        <v>0</v>
      </c>
      <c r="L120" s="43">
        <v>0</v>
      </c>
      <c r="M120" s="43">
        <v>0</v>
      </c>
      <c r="N120" s="43">
        <v>0</v>
      </c>
      <c r="O120" s="43">
        <v>0</v>
      </c>
      <c r="P120" s="43">
        <v>0</v>
      </c>
      <c r="Q120" s="43">
        <v>0</v>
      </c>
      <c r="R120" s="43">
        <v>0</v>
      </c>
      <c r="S120" s="43">
        <v>0</v>
      </c>
      <c r="T120" s="43">
        <v>0</v>
      </c>
      <c r="U120" s="43">
        <v>0</v>
      </c>
      <c r="V120" s="43">
        <v>0</v>
      </c>
      <c r="W120" s="43">
        <v>0</v>
      </c>
      <c r="X120" s="43">
        <v>0</v>
      </c>
      <c r="Y120" s="43">
        <v>0</v>
      </c>
      <c r="Z120" s="43">
        <v>0</v>
      </c>
      <c r="AA120" s="43">
        <v>0</v>
      </c>
      <c r="AB120" s="43">
        <v>0</v>
      </c>
      <c r="AC120" s="43">
        <v>0</v>
      </c>
      <c r="AD120" s="43">
        <v>0</v>
      </c>
      <c r="AE120" s="43">
        <v>0</v>
      </c>
      <c r="AF120" s="43">
        <v>0</v>
      </c>
      <c r="AG120" s="43">
        <v>0</v>
      </c>
      <c r="AI120" s="45">
        <v>0</v>
      </c>
      <c r="AJ120" s="45">
        <v>0</v>
      </c>
      <c r="AK120" s="45">
        <v>0</v>
      </c>
      <c r="AL120" s="45">
        <v>0</v>
      </c>
      <c r="AM120" s="45">
        <v>0</v>
      </c>
      <c r="AN120" s="45">
        <v>0</v>
      </c>
      <c r="AO120" s="45">
        <v>0</v>
      </c>
      <c r="AP120" s="45">
        <v>0</v>
      </c>
      <c r="AQ120" s="45">
        <v>0</v>
      </c>
      <c r="AR120" s="45">
        <v>0</v>
      </c>
      <c r="AS120" s="45">
        <v>0</v>
      </c>
      <c r="AT120" s="45">
        <v>0</v>
      </c>
      <c r="AU120" s="45">
        <v>0</v>
      </c>
      <c r="AV120" s="45">
        <v>0</v>
      </c>
      <c r="AW120" s="45">
        <v>0</v>
      </c>
      <c r="AX120" s="45">
        <v>0</v>
      </c>
      <c r="AY120" s="45">
        <v>0</v>
      </c>
      <c r="AZ120" s="45">
        <v>0</v>
      </c>
      <c r="BA120" s="45">
        <v>0</v>
      </c>
      <c r="BB120" s="31">
        <v>0</v>
      </c>
      <c r="BC120" s="31">
        <v>0</v>
      </c>
      <c r="BD120" s="31">
        <v>0</v>
      </c>
      <c r="BE120" s="31">
        <v>0</v>
      </c>
      <c r="BF120" s="31">
        <v>0</v>
      </c>
      <c r="BG120" s="38">
        <v>0</v>
      </c>
      <c r="BH120" s="38">
        <v>0</v>
      </c>
      <c r="BI120" s="38">
        <v>0</v>
      </c>
      <c r="BJ120" s="38">
        <v>0</v>
      </c>
      <c r="BK120" s="38">
        <v>0</v>
      </c>
      <c r="BL120" s="38">
        <v>0</v>
      </c>
      <c r="BM120" s="40"/>
    </row>
    <row r="121" spans="1:65">
      <c r="A121" s="34" t="s">
        <v>141</v>
      </c>
      <c r="B121" s="73" t="s">
        <v>34</v>
      </c>
      <c r="C121" s="73" t="s">
        <v>35</v>
      </c>
      <c r="D121" s="79">
        <v>-921450.63446100021</v>
      </c>
      <c r="E121" s="79">
        <v>-1010828.0441590018</v>
      </c>
      <c r="F121" s="79">
        <v>-1041488.7289479978</v>
      </c>
      <c r="G121" s="79">
        <v>-1057244.5426560002</v>
      </c>
      <c r="H121" s="79">
        <v>-1162341.1608789999</v>
      </c>
      <c r="I121" s="79">
        <v>-1205789.9873929999</v>
      </c>
      <c r="J121" s="79">
        <v>-1353727.3716509999</v>
      </c>
      <c r="K121" s="79">
        <v>-1369926.1862960001</v>
      </c>
      <c r="L121" s="79">
        <v>-1528540.3407629998</v>
      </c>
      <c r="M121" s="79">
        <v>-1694090.9957329999</v>
      </c>
      <c r="N121" s="79">
        <v>-1841645.6958849998</v>
      </c>
      <c r="O121" s="79">
        <v>-1669014.8107559998</v>
      </c>
      <c r="P121" s="79">
        <v>-1971291.607508</v>
      </c>
      <c r="Q121" s="79">
        <v>0</v>
      </c>
      <c r="R121" s="79">
        <v>-2140732.1750940001</v>
      </c>
      <c r="S121" s="79">
        <v>-2205572.5363339996</v>
      </c>
      <c r="T121" s="79">
        <v>0</v>
      </c>
      <c r="U121" s="79">
        <v>0</v>
      </c>
      <c r="V121" s="79">
        <v>0</v>
      </c>
      <c r="W121" s="79">
        <v>0</v>
      </c>
      <c r="X121" s="79">
        <v>0</v>
      </c>
      <c r="Y121" s="79">
        <v>0</v>
      </c>
      <c r="Z121" s="79">
        <v>0</v>
      </c>
      <c r="AA121" s="79">
        <v>0</v>
      </c>
      <c r="AB121" s="79">
        <v>0</v>
      </c>
      <c r="AC121" s="79">
        <v>0</v>
      </c>
      <c r="AD121" s="79">
        <v>0</v>
      </c>
      <c r="AE121" s="79">
        <v>0</v>
      </c>
      <c r="AF121" s="79">
        <v>0</v>
      </c>
      <c r="AG121" s="79">
        <v>0</v>
      </c>
      <c r="AH121" s="35"/>
      <c r="AI121" s="80">
        <v>-921450.63446100021</v>
      </c>
      <c r="AJ121" s="80">
        <v>-1932278.678620002</v>
      </c>
      <c r="AK121" s="80">
        <v>-2973767.4075679998</v>
      </c>
      <c r="AL121" s="80">
        <v>-4031011.950224</v>
      </c>
      <c r="AM121" s="80">
        <v>-1162341.1608789999</v>
      </c>
      <c r="AN121" s="80">
        <v>-2368131.1482719998</v>
      </c>
      <c r="AO121" s="80">
        <v>-3721858.5199229997</v>
      </c>
      <c r="AP121" s="80">
        <v>-5091784.7062189998</v>
      </c>
      <c r="AQ121" s="80">
        <v>-1528540.3407629998</v>
      </c>
      <c r="AR121" s="80">
        <v>-3222631.3364959997</v>
      </c>
      <c r="AS121" s="80">
        <v>-5064277.032381</v>
      </c>
      <c r="AT121" s="80">
        <v>-6733291.8431369998</v>
      </c>
      <c r="AU121" s="80">
        <v>0</v>
      </c>
      <c r="AV121" s="80">
        <v>0</v>
      </c>
      <c r="AW121" s="80">
        <v>0</v>
      </c>
      <c r="AX121" s="80">
        <v>0</v>
      </c>
      <c r="AY121" s="80">
        <v>0</v>
      </c>
      <c r="AZ121" s="80">
        <v>0</v>
      </c>
      <c r="BA121" s="80">
        <v>0</v>
      </c>
      <c r="BB121" s="77">
        <v>0</v>
      </c>
      <c r="BC121" s="77">
        <v>0</v>
      </c>
      <c r="BD121" s="77">
        <v>0</v>
      </c>
      <c r="BE121" s="77">
        <v>0</v>
      </c>
      <c r="BF121" s="77">
        <v>0</v>
      </c>
      <c r="BG121" s="77">
        <v>0</v>
      </c>
      <c r="BH121" s="77">
        <v>0</v>
      </c>
      <c r="BI121" s="77">
        <v>0</v>
      </c>
      <c r="BJ121" s="77">
        <v>0</v>
      </c>
      <c r="BK121" s="77">
        <v>0</v>
      </c>
      <c r="BL121" s="77">
        <v>0</v>
      </c>
      <c r="BM121" s="40"/>
    </row>
    <row r="122" spans="1:65">
      <c r="A122" s="34" t="s">
        <v>142</v>
      </c>
      <c r="B122" s="30" t="s">
        <v>36</v>
      </c>
      <c r="C122" s="30" t="s">
        <v>37</v>
      </c>
      <c r="D122" s="43">
        <v>-3437.7922200000003</v>
      </c>
      <c r="E122" s="43">
        <v>-4153.9501819999996</v>
      </c>
      <c r="F122" s="43">
        <v>-4547.9580429999987</v>
      </c>
      <c r="G122" s="43">
        <v>-4612.6766950000019</v>
      </c>
      <c r="H122" s="43">
        <v>-1583.0700090000009</v>
      </c>
      <c r="I122" s="43">
        <v>-8786.9696499999991</v>
      </c>
      <c r="J122" s="43">
        <v>-5475.8053039999995</v>
      </c>
      <c r="K122" s="43">
        <v>-5965.0201930000003</v>
      </c>
      <c r="L122" s="43">
        <v>-5832.0297359999995</v>
      </c>
      <c r="M122" s="43">
        <v>-6391.198335</v>
      </c>
      <c r="N122" s="43">
        <v>-7038.4122430000007</v>
      </c>
      <c r="O122" s="43">
        <v>-7503.3958679999996</v>
      </c>
      <c r="P122" s="43">
        <v>-8315.3292440000005</v>
      </c>
      <c r="Q122" s="43">
        <v>-8821.2960000000003</v>
      </c>
      <c r="R122" s="43">
        <v>-9213.0036529999998</v>
      </c>
      <c r="S122" s="43">
        <v>-9980.8507550000031</v>
      </c>
      <c r="T122" s="43">
        <v>-10552.919</v>
      </c>
      <c r="U122" s="43">
        <v>-10681.514000000001</v>
      </c>
      <c r="V122" s="43">
        <v>-11886.022999999997</v>
      </c>
      <c r="W122" s="43">
        <v>-8143.5310000000027</v>
      </c>
      <c r="X122" s="43">
        <v>-9704.5450000000001</v>
      </c>
      <c r="Y122" s="43">
        <v>-7030.9070000000011</v>
      </c>
      <c r="Z122" s="43">
        <v>0</v>
      </c>
      <c r="AA122" s="43">
        <v>0</v>
      </c>
      <c r="AB122" s="43">
        <v>0</v>
      </c>
      <c r="AC122" s="43">
        <v>0</v>
      </c>
      <c r="AD122" s="43">
        <v>0</v>
      </c>
      <c r="AE122" s="43">
        <v>0</v>
      </c>
      <c r="AF122" s="43">
        <v>0</v>
      </c>
      <c r="AG122" s="43">
        <v>0</v>
      </c>
      <c r="AI122" s="45">
        <v>-3437.7922200000003</v>
      </c>
      <c r="AJ122" s="45">
        <v>-7591.7424019999999</v>
      </c>
      <c r="AK122" s="45">
        <v>-12139.700444999999</v>
      </c>
      <c r="AL122" s="45">
        <v>-16752.377140000001</v>
      </c>
      <c r="AM122" s="45">
        <v>-1583.0700090000009</v>
      </c>
      <c r="AN122" s="45">
        <v>-10370.039659</v>
      </c>
      <c r="AO122" s="45">
        <v>-15845.844963</v>
      </c>
      <c r="AP122" s="45">
        <v>-21810.865156</v>
      </c>
      <c r="AQ122" s="45">
        <v>-5832.0297359999995</v>
      </c>
      <c r="AR122" s="45">
        <v>-12223.228071</v>
      </c>
      <c r="AS122" s="45">
        <v>-19261.640314</v>
      </c>
      <c r="AT122" s="45">
        <v>-26765.036182</v>
      </c>
      <c r="AU122" s="45">
        <v>-8315.3289999999997</v>
      </c>
      <c r="AV122" s="45">
        <v>-17136.625</v>
      </c>
      <c r="AW122" s="45">
        <v>-26349.629000000001</v>
      </c>
      <c r="AX122" s="45">
        <v>-36330.480000000003</v>
      </c>
      <c r="AY122" s="45">
        <v>-10552.919</v>
      </c>
      <c r="AZ122" s="45">
        <v>-21234.433000000001</v>
      </c>
      <c r="BA122" s="45">
        <v>-33120.455999999998</v>
      </c>
      <c r="BB122" s="31">
        <v>-41263.987000000001</v>
      </c>
      <c r="BC122" s="31">
        <v>-9704.5450000000001</v>
      </c>
      <c r="BD122" s="31">
        <v>-16735.452000000001</v>
      </c>
      <c r="BE122" s="31">
        <v>-16735.452000000001</v>
      </c>
      <c r="BF122" s="31">
        <v>-16735.452000000001</v>
      </c>
      <c r="BG122" s="38">
        <v>0</v>
      </c>
      <c r="BH122" s="38">
        <v>0</v>
      </c>
      <c r="BI122" s="38">
        <v>0</v>
      </c>
      <c r="BJ122" s="38">
        <v>0</v>
      </c>
      <c r="BK122" s="38">
        <v>0</v>
      </c>
      <c r="BL122" s="38">
        <v>0</v>
      </c>
      <c r="BM122" s="40"/>
    </row>
    <row r="123" spans="1:65">
      <c r="A123" s="34" t="s">
        <v>143</v>
      </c>
      <c r="B123" s="30" t="s">
        <v>38</v>
      </c>
      <c r="C123" s="30" t="s">
        <v>39</v>
      </c>
      <c r="D123" s="43">
        <v>0</v>
      </c>
      <c r="E123" s="43">
        <v>0</v>
      </c>
      <c r="F123" s="43">
        <v>0</v>
      </c>
      <c r="G123" s="43">
        <v>0</v>
      </c>
      <c r="H123" s="43">
        <v>0</v>
      </c>
      <c r="I123" s="43">
        <v>0</v>
      </c>
      <c r="J123" s="43">
        <v>0</v>
      </c>
      <c r="K123" s="43">
        <v>0</v>
      </c>
      <c r="L123" s="43">
        <v>0</v>
      </c>
      <c r="M123" s="43">
        <v>0</v>
      </c>
      <c r="N123" s="43">
        <v>0</v>
      </c>
      <c r="O123" s="43">
        <v>0</v>
      </c>
      <c r="P123" s="43">
        <v>0</v>
      </c>
      <c r="Q123" s="43">
        <v>2182725.3729999997</v>
      </c>
      <c r="R123" s="43">
        <v>0</v>
      </c>
      <c r="S123" s="43">
        <v>0</v>
      </c>
      <c r="T123" s="43">
        <v>2608125.7259999998</v>
      </c>
      <c r="U123" s="43">
        <v>2688792.8560000006</v>
      </c>
      <c r="V123" s="43">
        <v>2767382.6469999999</v>
      </c>
      <c r="W123" s="43">
        <v>2804816.4699999988</v>
      </c>
      <c r="X123" s="43">
        <v>3024331.105</v>
      </c>
      <c r="Y123" s="43">
        <v>2154432.804</v>
      </c>
      <c r="Z123" s="43">
        <v>454400.95399999991</v>
      </c>
      <c r="AA123" s="43">
        <v>461420.00800000038</v>
      </c>
      <c r="AB123" s="43">
        <v>496645.97600000002</v>
      </c>
      <c r="AC123" s="43">
        <v>531098.59399999992</v>
      </c>
      <c r="AD123" s="43">
        <v>556101.08600000001</v>
      </c>
      <c r="AE123" s="43">
        <v>553873.33000000007</v>
      </c>
      <c r="AF123" s="43">
        <v>589936.12199999997</v>
      </c>
      <c r="AG123" s="43">
        <v>608337.04300000006</v>
      </c>
      <c r="AI123" s="45">
        <v>0</v>
      </c>
      <c r="AJ123" s="45">
        <v>0</v>
      </c>
      <c r="AK123" s="45">
        <v>0</v>
      </c>
      <c r="AL123" s="45">
        <v>0</v>
      </c>
      <c r="AM123" s="45">
        <v>0</v>
      </c>
      <c r="AN123" s="45">
        <v>0</v>
      </c>
      <c r="AO123" s="45">
        <v>0</v>
      </c>
      <c r="AP123" s="45">
        <v>0</v>
      </c>
      <c r="AQ123" s="45">
        <v>0</v>
      </c>
      <c r="AR123" s="45">
        <v>0</v>
      </c>
      <c r="AS123" s="45">
        <v>0</v>
      </c>
      <c r="AT123" s="45">
        <v>0</v>
      </c>
      <c r="AU123" s="45">
        <v>2111062.6320000002</v>
      </c>
      <c r="AV123" s="45">
        <v>4293788.0049999999</v>
      </c>
      <c r="AW123" s="45">
        <v>6512806.8899999997</v>
      </c>
      <c r="AX123" s="45">
        <v>8773670.932</v>
      </c>
      <c r="AY123" s="45">
        <v>2608125.7259999998</v>
      </c>
      <c r="AZ123" s="45">
        <v>5296918.5820000004</v>
      </c>
      <c r="BA123" s="45">
        <v>8064301.2290000003</v>
      </c>
      <c r="BB123" s="31">
        <v>10869117.698999999</v>
      </c>
      <c r="BC123" s="31">
        <v>3024331.105</v>
      </c>
      <c r="BD123" s="31">
        <v>5178763.909</v>
      </c>
      <c r="BE123" s="31">
        <v>5633164.8629999999</v>
      </c>
      <c r="BF123" s="31">
        <v>6094584.8710000003</v>
      </c>
      <c r="BG123" s="38">
        <v>496645.97600000002</v>
      </c>
      <c r="BH123" s="38">
        <v>1027744.57</v>
      </c>
      <c r="BI123" s="38">
        <v>1583845.656</v>
      </c>
      <c r="BJ123" s="38">
        <v>2137718.986</v>
      </c>
      <c r="BK123" s="38">
        <v>589936.12199999997</v>
      </c>
      <c r="BL123" s="38">
        <v>1198273.165</v>
      </c>
      <c r="BM123" s="40"/>
    </row>
    <row r="124" spans="1:65">
      <c r="A124" s="34" t="s">
        <v>144</v>
      </c>
      <c r="B124" s="30" t="s">
        <v>40</v>
      </c>
      <c r="C124" s="30" t="s">
        <v>41</v>
      </c>
      <c r="D124" s="43">
        <v>0</v>
      </c>
      <c r="E124" s="43">
        <v>0</v>
      </c>
      <c r="F124" s="43">
        <v>0</v>
      </c>
      <c r="G124" s="43">
        <v>0</v>
      </c>
      <c r="H124" s="43">
        <v>0</v>
      </c>
      <c r="I124" s="43">
        <v>0</v>
      </c>
      <c r="J124" s="43">
        <v>0</v>
      </c>
      <c r="K124" s="43">
        <v>0</v>
      </c>
      <c r="L124" s="43">
        <v>0</v>
      </c>
      <c r="M124" s="43">
        <v>0</v>
      </c>
      <c r="N124" s="43">
        <v>0</v>
      </c>
      <c r="O124" s="43">
        <v>0</v>
      </c>
      <c r="P124" s="43">
        <v>0</v>
      </c>
      <c r="Q124" s="43">
        <v>-2055650.4539999999</v>
      </c>
      <c r="R124" s="43">
        <v>0</v>
      </c>
      <c r="S124" s="43">
        <v>0</v>
      </c>
      <c r="T124" s="43">
        <v>-2404071.9010000001</v>
      </c>
      <c r="U124" s="43">
        <v>-2616233.8699999996</v>
      </c>
      <c r="V124" s="43">
        <v>-2758644.5619999999</v>
      </c>
      <c r="W124" s="43">
        <v>-2586763.6670000004</v>
      </c>
      <c r="X124" s="43">
        <v>-2607405.14</v>
      </c>
      <c r="Y124" s="43">
        <v>-2106937.719</v>
      </c>
      <c r="Z124" s="43">
        <v>-319494.26999999955</v>
      </c>
      <c r="AA124" s="43">
        <v>-307111.59500000067</v>
      </c>
      <c r="AB124" s="43">
        <v>-343257.68300000002</v>
      </c>
      <c r="AC124" s="43">
        <v>-356201.114</v>
      </c>
      <c r="AD124" s="43">
        <v>-361990.48</v>
      </c>
      <c r="AE124" s="43">
        <v>-361343.0959999999</v>
      </c>
      <c r="AF124" s="43">
        <v>-384459.44799999997</v>
      </c>
      <c r="AG124" s="43">
        <v>-397794.06599999999</v>
      </c>
      <c r="AI124" s="45">
        <v>0</v>
      </c>
      <c r="AJ124" s="45">
        <v>0</v>
      </c>
      <c r="AK124" s="45">
        <v>0</v>
      </c>
      <c r="AL124" s="45">
        <v>0</v>
      </c>
      <c r="AM124" s="45">
        <v>0</v>
      </c>
      <c r="AN124" s="45">
        <v>0</v>
      </c>
      <c r="AO124" s="45">
        <v>0</v>
      </c>
      <c r="AP124" s="45">
        <v>0</v>
      </c>
      <c r="AQ124" s="45">
        <v>0</v>
      </c>
      <c r="AR124" s="45">
        <v>0</v>
      </c>
      <c r="AS124" s="45">
        <v>0</v>
      </c>
      <c r="AT124" s="45">
        <v>0</v>
      </c>
      <c r="AU124" s="45">
        <v>-1971291.608</v>
      </c>
      <c r="AV124" s="45">
        <v>-4026942.0619999999</v>
      </c>
      <c r="AW124" s="45">
        <v>-6167674.2369999997</v>
      </c>
      <c r="AX124" s="45">
        <v>-8373246.7740000002</v>
      </c>
      <c r="AY124" s="45">
        <v>-2404071.9010000001</v>
      </c>
      <c r="AZ124" s="45">
        <v>-5020305.7709999997</v>
      </c>
      <c r="BA124" s="45">
        <v>-7778950.3329999996</v>
      </c>
      <c r="BB124" s="31">
        <v>-10365714</v>
      </c>
      <c r="BC124" s="31">
        <v>-2607405.14</v>
      </c>
      <c r="BD124" s="31">
        <v>-4714342.8590000002</v>
      </c>
      <c r="BE124" s="31">
        <v>-5033837.1289999997</v>
      </c>
      <c r="BF124" s="31">
        <v>-5340948.7240000004</v>
      </c>
      <c r="BG124" s="38">
        <v>-343257.68300000002</v>
      </c>
      <c r="BH124" s="38">
        <v>-699458.79700000002</v>
      </c>
      <c r="BI124" s="38">
        <v>-1061449.277</v>
      </c>
      <c r="BJ124" s="38">
        <v>-1422792.3729999999</v>
      </c>
      <c r="BK124" s="38">
        <v>-384459.44799999997</v>
      </c>
      <c r="BL124" s="38">
        <v>-782253.51399999997</v>
      </c>
      <c r="BM124" s="40"/>
    </row>
    <row r="125" spans="1:65">
      <c r="A125" s="34" t="s">
        <v>145</v>
      </c>
      <c r="B125" s="30" t="s">
        <v>42</v>
      </c>
      <c r="C125" s="30" t="s">
        <v>43</v>
      </c>
      <c r="D125" s="43">
        <v>2364.8575299999998</v>
      </c>
      <c r="E125" s="43">
        <v>1537.012322</v>
      </c>
      <c r="F125" s="43">
        <v>4065.250121</v>
      </c>
      <c r="G125" s="43">
        <v>3308.045572</v>
      </c>
      <c r="H125" s="43">
        <v>0</v>
      </c>
      <c r="I125" s="43">
        <v>-0.76</v>
      </c>
      <c r="J125" s="43">
        <v>0</v>
      </c>
      <c r="K125" s="43">
        <v>-0.36999999999999988</v>
      </c>
      <c r="L125" s="43">
        <v>-1.3299999999999998</v>
      </c>
      <c r="M125" s="43">
        <v>-0.22</v>
      </c>
      <c r="N125" s="43">
        <v>-0.25</v>
      </c>
      <c r="O125" s="43">
        <v>-0.28000000000000003</v>
      </c>
      <c r="P125" s="43">
        <v>-0.3</v>
      </c>
      <c r="Q125" s="43">
        <v>-0.79</v>
      </c>
      <c r="R125" s="43">
        <v>-0.42999999999999994</v>
      </c>
      <c r="S125" s="43">
        <v>-0.43999999999999995</v>
      </c>
      <c r="T125" s="43">
        <v>-0.96</v>
      </c>
      <c r="U125" s="43">
        <v>-0.31000000000000005</v>
      </c>
      <c r="V125" s="43">
        <v>-0.35999999999999988</v>
      </c>
      <c r="W125" s="43">
        <v>-1.7200000000000002</v>
      </c>
      <c r="X125" s="43">
        <v>-0.69</v>
      </c>
      <c r="Y125" s="43">
        <v>-0.10000000000000009</v>
      </c>
      <c r="Z125" s="43">
        <v>0</v>
      </c>
      <c r="AA125" s="43">
        <v>0</v>
      </c>
      <c r="AB125" s="43">
        <v>0</v>
      </c>
      <c r="AC125" s="43">
        <v>0</v>
      </c>
      <c r="AD125" s="43">
        <v>0</v>
      </c>
      <c r="AE125" s="43">
        <v>0</v>
      </c>
      <c r="AF125" s="43">
        <v>0</v>
      </c>
      <c r="AG125" s="43">
        <v>0</v>
      </c>
      <c r="AI125" s="45">
        <v>2364.8575299999998</v>
      </c>
      <c r="AJ125" s="45">
        <v>3901.8698519999998</v>
      </c>
      <c r="AK125" s="45">
        <v>7967.1199729999998</v>
      </c>
      <c r="AL125" s="45">
        <v>11275.165545</v>
      </c>
      <c r="AM125" s="45">
        <v>0</v>
      </c>
      <c r="AN125" s="45">
        <v>-0.76</v>
      </c>
      <c r="AO125" s="45">
        <v>-0.76</v>
      </c>
      <c r="AP125" s="45">
        <v>-1.1299999999999999</v>
      </c>
      <c r="AQ125" s="45">
        <v>-1.3299999999999998</v>
      </c>
      <c r="AR125" s="45">
        <v>-1.5499999999999998</v>
      </c>
      <c r="AS125" s="45">
        <v>-1.8</v>
      </c>
      <c r="AT125" s="45">
        <v>-2.08</v>
      </c>
      <c r="AU125" s="45">
        <v>-0.3</v>
      </c>
      <c r="AV125" s="45">
        <v>-1.0900000000000001</v>
      </c>
      <c r="AW125" s="45">
        <v>-1.52</v>
      </c>
      <c r="AX125" s="45">
        <v>-1.96</v>
      </c>
      <c r="AY125" s="45">
        <v>-0.96</v>
      </c>
      <c r="AZ125" s="45">
        <v>-1.27</v>
      </c>
      <c r="BA125" s="45">
        <v>-1.63</v>
      </c>
      <c r="BB125" s="31">
        <v>-3.35</v>
      </c>
      <c r="BC125" s="31">
        <v>-0.69</v>
      </c>
      <c r="BD125" s="31">
        <v>-0.79</v>
      </c>
      <c r="BE125" s="31">
        <v>-0.79</v>
      </c>
      <c r="BF125" s="31">
        <v>-0.79</v>
      </c>
      <c r="BG125" s="38">
        <v>0</v>
      </c>
      <c r="BH125" s="38">
        <v>0</v>
      </c>
      <c r="BI125" s="38">
        <v>0</v>
      </c>
      <c r="BJ125" s="38">
        <v>0</v>
      </c>
      <c r="BK125" s="38">
        <v>0</v>
      </c>
      <c r="BL125" s="38">
        <v>0</v>
      </c>
      <c r="BM125" s="40"/>
    </row>
    <row r="126" spans="1:65">
      <c r="A126" s="34" t="s">
        <v>146</v>
      </c>
      <c r="B126" s="30" t="s">
        <v>44</v>
      </c>
      <c r="C126" s="30" t="s">
        <v>45</v>
      </c>
      <c r="D126" s="43">
        <v>1480.2067299999999</v>
      </c>
      <c r="E126" s="43">
        <v>86.701465000000098</v>
      </c>
      <c r="F126" s="43">
        <v>3696.0428940000002</v>
      </c>
      <c r="G126" s="43">
        <v>755.60638299999937</v>
      </c>
      <c r="H126" s="43">
        <v>-588.990894999999</v>
      </c>
      <c r="I126" s="43">
        <v>-16507.490560999999</v>
      </c>
      <c r="J126" s="43">
        <v>-3986.0341890000018</v>
      </c>
      <c r="K126" s="43">
        <v>31207.238015999999</v>
      </c>
      <c r="L126" s="43">
        <v>-1324.555842</v>
      </c>
      <c r="M126" s="43">
        <v>14122.321828999999</v>
      </c>
      <c r="N126" s="43">
        <v>-121707.92216300001</v>
      </c>
      <c r="O126" s="43">
        <v>74449.689798000007</v>
      </c>
      <c r="P126" s="43">
        <v>-6430.9685979999995</v>
      </c>
      <c r="Q126" s="43">
        <v>32916.377</v>
      </c>
      <c r="R126" s="43">
        <v>4438.5565989999996</v>
      </c>
      <c r="S126" s="43">
        <v>16941.266416000002</v>
      </c>
      <c r="T126" s="43">
        <v>-9400.3719999999994</v>
      </c>
      <c r="U126" s="43">
        <v>-744</v>
      </c>
      <c r="V126" s="43">
        <v>-12065.111000000001</v>
      </c>
      <c r="W126" s="43">
        <v>-8013.3220000000001</v>
      </c>
      <c r="X126" s="43">
        <v>-123304.019</v>
      </c>
      <c r="Y126" s="43">
        <v>-6909.4119999999966</v>
      </c>
      <c r="Z126" s="43">
        <v>258.57600000000093</v>
      </c>
      <c r="AA126" s="43">
        <v>-8149.2370000000083</v>
      </c>
      <c r="AB126" s="43">
        <v>370.21899999999999</v>
      </c>
      <c r="AC126" s="43">
        <v>-2434.732</v>
      </c>
      <c r="AD126" s="43">
        <v>227.19200000000001</v>
      </c>
      <c r="AE126" s="43">
        <v>2018.4739999999999</v>
      </c>
      <c r="AF126" s="43">
        <v>-1597.0350000000001</v>
      </c>
      <c r="AG126" s="43">
        <v>-2165.9709999999995</v>
      </c>
      <c r="AI126" s="45">
        <v>1480.2067299999999</v>
      </c>
      <c r="AJ126" s="45">
        <v>1566.908195</v>
      </c>
      <c r="AK126" s="45">
        <v>5262.9510890000001</v>
      </c>
      <c r="AL126" s="45">
        <v>6018.5574719999995</v>
      </c>
      <c r="AM126" s="45">
        <v>-588.990894999999</v>
      </c>
      <c r="AN126" s="45">
        <v>-17096.481455999998</v>
      </c>
      <c r="AO126" s="45">
        <v>-21082.515644999999</v>
      </c>
      <c r="AP126" s="45">
        <v>10124.722371</v>
      </c>
      <c r="AQ126" s="45">
        <v>-1324.555842</v>
      </c>
      <c r="AR126" s="45">
        <v>12797.765986999999</v>
      </c>
      <c r="AS126" s="45">
        <v>-108910.156176</v>
      </c>
      <c r="AT126" s="45">
        <v>-34460.466377999997</v>
      </c>
      <c r="AU126" s="45">
        <v>-6430.9690000000001</v>
      </c>
      <c r="AV126" s="45">
        <v>26485.407999999999</v>
      </c>
      <c r="AW126" s="45">
        <v>30923.964</v>
      </c>
      <c r="AX126" s="45">
        <v>47865.231</v>
      </c>
      <c r="AY126" s="45">
        <v>-9400.3719999999994</v>
      </c>
      <c r="AZ126" s="45">
        <v>-10144.371999999999</v>
      </c>
      <c r="BA126" s="45">
        <v>-22209.483</v>
      </c>
      <c r="BB126" s="31">
        <v>-30222.805</v>
      </c>
      <c r="BC126" s="31">
        <v>-123304.019</v>
      </c>
      <c r="BD126" s="31">
        <v>-130213.431</v>
      </c>
      <c r="BE126" s="31">
        <v>-129954.855</v>
      </c>
      <c r="BF126" s="31">
        <v>-138104.092</v>
      </c>
      <c r="BG126" s="38">
        <v>370.21899999999999</v>
      </c>
      <c r="BH126" s="38">
        <v>-2064.5129999999999</v>
      </c>
      <c r="BI126" s="38">
        <v>-1837.3209999999999</v>
      </c>
      <c r="BJ126" s="38">
        <v>181.15299999999999</v>
      </c>
      <c r="BK126" s="38">
        <v>-1597.0350000000001</v>
      </c>
      <c r="BL126" s="38">
        <v>-3763.0059999999999</v>
      </c>
      <c r="BM126" s="40"/>
    </row>
    <row r="127" spans="1:65">
      <c r="A127" s="34" t="s">
        <v>147</v>
      </c>
      <c r="B127" s="73" t="s">
        <v>46</v>
      </c>
      <c r="C127" s="73" t="s">
        <v>47</v>
      </c>
      <c r="D127" s="79">
        <v>121609.48262800001</v>
      </c>
      <c r="E127" s="79">
        <v>90708.985966997701</v>
      </c>
      <c r="F127" s="79">
        <v>142725.83649400249</v>
      </c>
      <c r="G127" s="79">
        <v>158313.23609399918</v>
      </c>
      <c r="H127" s="79">
        <v>141682.53330300024</v>
      </c>
      <c r="I127" s="79">
        <v>73593.41066600004</v>
      </c>
      <c r="J127" s="79">
        <v>135427.95119599995</v>
      </c>
      <c r="K127" s="79">
        <v>197472.75762399973</v>
      </c>
      <c r="L127" s="79">
        <v>123604.098487</v>
      </c>
      <c r="M127" s="79">
        <v>178458.59012400013</v>
      </c>
      <c r="N127" s="79">
        <v>114220.78596999997</v>
      </c>
      <c r="O127" s="79">
        <v>173346.74871600006</v>
      </c>
      <c r="P127" s="79">
        <v>125024.42660700013</v>
      </c>
      <c r="Q127" s="79">
        <v>151169.20999999967</v>
      </c>
      <c r="R127" s="79">
        <v>73511.833146999998</v>
      </c>
      <c r="S127" s="79">
        <v>62251.480810999987</v>
      </c>
      <c r="T127" s="79">
        <v>184099.5739999995</v>
      </c>
      <c r="U127" s="79">
        <v>61133.162000001001</v>
      </c>
      <c r="V127" s="79">
        <v>-15213.409000000102</v>
      </c>
      <c r="W127" s="79">
        <v>201894.22999999899</v>
      </c>
      <c r="X127" s="79">
        <v>283916.71099999989</v>
      </c>
      <c r="Y127" s="79">
        <v>33554.666000000376</v>
      </c>
      <c r="Z127" s="79">
        <v>135165.2600000003</v>
      </c>
      <c r="AA127" s="79">
        <v>146159.17599999974</v>
      </c>
      <c r="AB127" s="79">
        <v>153758.51200000002</v>
      </c>
      <c r="AC127" s="79">
        <v>172462.74799999993</v>
      </c>
      <c r="AD127" s="79">
        <v>194337.79800000001</v>
      </c>
      <c r="AE127" s="79">
        <v>194548.70800000022</v>
      </c>
      <c r="AF127" s="79">
        <v>203879.639</v>
      </c>
      <c r="AG127" s="79">
        <v>208377.00600000008</v>
      </c>
      <c r="AH127" s="35"/>
      <c r="AI127" s="80">
        <v>121609.48262800001</v>
      </c>
      <c r="AJ127" s="80">
        <v>212318.46859499771</v>
      </c>
      <c r="AK127" s="80">
        <v>355044.30508900021</v>
      </c>
      <c r="AL127" s="80">
        <v>513357.54118299938</v>
      </c>
      <c r="AM127" s="80">
        <v>141682.53330300024</v>
      </c>
      <c r="AN127" s="80">
        <v>215275.94396900028</v>
      </c>
      <c r="AO127" s="80">
        <v>350703.89516500023</v>
      </c>
      <c r="AP127" s="80">
        <v>548176.65278899996</v>
      </c>
      <c r="AQ127" s="80">
        <v>123604.098487</v>
      </c>
      <c r="AR127" s="80">
        <v>302062.68861100014</v>
      </c>
      <c r="AS127" s="80">
        <v>416283.47458099999</v>
      </c>
      <c r="AT127" s="80">
        <v>589630.22329700005</v>
      </c>
      <c r="AU127" s="80">
        <v>125024.42600000031</v>
      </c>
      <c r="AV127" s="80">
        <v>276193.636</v>
      </c>
      <c r="AW127" s="80">
        <v>349705.46800000017</v>
      </c>
      <c r="AX127" s="80">
        <v>411956.94899999932</v>
      </c>
      <c r="AY127" s="80">
        <v>184099.5739999995</v>
      </c>
      <c r="AZ127" s="80">
        <v>245232.7360000005</v>
      </c>
      <c r="BA127" s="80">
        <v>230019.3270000004</v>
      </c>
      <c r="BB127" s="77">
        <v>431913.55699999939</v>
      </c>
      <c r="BC127" s="77">
        <v>283916.71099999989</v>
      </c>
      <c r="BD127" s="77">
        <v>317471.37700000027</v>
      </c>
      <c r="BE127" s="77">
        <v>452636.63700000057</v>
      </c>
      <c r="BF127" s="77">
        <v>598795.81300000031</v>
      </c>
      <c r="BG127" s="77">
        <v>153758.51200000002</v>
      </c>
      <c r="BH127" s="77">
        <v>326221.25999999995</v>
      </c>
      <c r="BI127" s="77">
        <v>520559.05799999996</v>
      </c>
      <c r="BJ127" s="77">
        <v>715107.76600000018</v>
      </c>
      <c r="BK127" s="77">
        <v>203879.639</v>
      </c>
      <c r="BL127" s="77">
        <v>412256.64500000008</v>
      </c>
      <c r="BM127" s="40"/>
    </row>
    <row r="128" spans="1:65">
      <c r="A128" s="34" t="s">
        <v>148</v>
      </c>
      <c r="B128" s="30" t="s">
        <v>48</v>
      </c>
      <c r="C128" s="30" t="s">
        <v>49</v>
      </c>
      <c r="D128" s="43">
        <v>-4489.0693320000037</v>
      </c>
      <c r="E128" s="43">
        <v>-6265.3832000000029</v>
      </c>
      <c r="F128" s="43">
        <v>-5064.0221799999927</v>
      </c>
      <c r="G128" s="43">
        <v>-6834.2627219999995</v>
      </c>
      <c r="H128" s="43">
        <v>-4058.0919579999991</v>
      </c>
      <c r="I128" s="43">
        <v>-8722.9476450000002</v>
      </c>
      <c r="J128" s="43">
        <v>-6906.5480609999995</v>
      </c>
      <c r="K128" s="43">
        <v>-16827.366339</v>
      </c>
      <c r="L128" s="43">
        <v>-7822.000873</v>
      </c>
      <c r="M128" s="43">
        <v>-12606.560545999999</v>
      </c>
      <c r="N128" s="43">
        <v>-9868.4176019999977</v>
      </c>
      <c r="O128" s="43">
        <v>-14205.503989000004</v>
      </c>
      <c r="P128" s="43">
        <v>-13968.034282999999</v>
      </c>
      <c r="Q128" s="43">
        <v>-12955.52</v>
      </c>
      <c r="R128" s="43">
        <v>-10884.543173999999</v>
      </c>
      <c r="S128" s="43">
        <v>-14659.945600999999</v>
      </c>
      <c r="T128" s="43">
        <v>-14127.103999999999</v>
      </c>
      <c r="U128" s="43">
        <v>-14806.516</v>
      </c>
      <c r="V128" s="43">
        <v>-16325.562999999998</v>
      </c>
      <c r="W128" s="43">
        <v>-19332.966</v>
      </c>
      <c r="X128" s="43">
        <v>-16892.346000000001</v>
      </c>
      <c r="Y128" s="43">
        <v>-12847.197</v>
      </c>
      <c r="Z128" s="43">
        <v>-4446.8460000000014</v>
      </c>
      <c r="AA128" s="43">
        <v>-5987.601999999999</v>
      </c>
      <c r="AB128" s="43">
        <v>-5339.8040000000001</v>
      </c>
      <c r="AC128" s="43">
        <v>-12374.377</v>
      </c>
      <c r="AD128" s="43">
        <v>-8156.5410000000011</v>
      </c>
      <c r="AE128" s="43">
        <v>-6370.280999999999</v>
      </c>
      <c r="AF128" s="43">
        <v>-7263.027</v>
      </c>
      <c r="AG128" s="43">
        <v>-7380.3819999999996</v>
      </c>
      <c r="AI128" s="45">
        <v>-4489.0693320000037</v>
      </c>
      <c r="AJ128" s="45">
        <v>-10754.452532000007</v>
      </c>
      <c r="AK128" s="45">
        <v>-15818.474711999999</v>
      </c>
      <c r="AL128" s="45">
        <v>-22652.737433999999</v>
      </c>
      <c r="AM128" s="45">
        <v>-4058.0919579999991</v>
      </c>
      <c r="AN128" s="45">
        <v>-12781.039602999999</v>
      </c>
      <c r="AO128" s="45">
        <v>-19687.587663999999</v>
      </c>
      <c r="AP128" s="45">
        <v>-36514.954002999999</v>
      </c>
      <c r="AQ128" s="45">
        <v>-7822.000873</v>
      </c>
      <c r="AR128" s="45">
        <v>-20428.561418999998</v>
      </c>
      <c r="AS128" s="45">
        <v>-30296.979020999999</v>
      </c>
      <c r="AT128" s="45">
        <v>-44502.483010000004</v>
      </c>
      <c r="AU128" s="45">
        <v>-13968.034</v>
      </c>
      <c r="AV128" s="45">
        <v>-26923.554</v>
      </c>
      <c r="AW128" s="45">
        <v>-37808.097000000002</v>
      </c>
      <c r="AX128" s="45">
        <v>-52468.042999999998</v>
      </c>
      <c r="AY128" s="45">
        <v>-14127.103999999999</v>
      </c>
      <c r="AZ128" s="45">
        <v>-28933.62</v>
      </c>
      <c r="BA128" s="45">
        <v>-45259.182999999997</v>
      </c>
      <c r="BB128" s="31">
        <v>-64592.148999999998</v>
      </c>
      <c r="BC128" s="31">
        <v>-16892.346000000001</v>
      </c>
      <c r="BD128" s="31">
        <v>-29739.543000000001</v>
      </c>
      <c r="BE128" s="31">
        <v>-34186.389000000003</v>
      </c>
      <c r="BF128" s="31">
        <v>-40173.991000000002</v>
      </c>
      <c r="BG128" s="38">
        <v>-5339.8040000000001</v>
      </c>
      <c r="BH128" s="38">
        <v>-17714.181</v>
      </c>
      <c r="BI128" s="38">
        <v>-25870.722000000002</v>
      </c>
      <c r="BJ128" s="38">
        <v>-32241.003000000001</v>
      </c>
      <c r="BK128" s="38">
        <v>-7263.027</v>
      </c>
      <c r="BL128" s="38">
        <v>-14643.409</v>
      </c>
      <c r="BM128" s="40"/>
    </row>
    <row r="129" spans="1:65">
      <c r="A129" s="34" t="s">
        <v>149</v>
      </c>
      <c r="B129" s="30" t="s">
        <v>50</v>
      </c>
      <c r="C129" s="30" t="s">
        <v>51</v>
      </c>
      <c r="D129" s="43">
        <v>-84759.970782999997</v>
      </c>
      <c r="E129" s="43">
        <v>-111530.23338600001</v>
      </c>
      <c r="F129" s="43">
        <v>-110003.41992699998</v>
      </c>
      <c r="G129" s="43">
        <v>-129689.409201</v>
      </c>
      <c r="H129" s="43">
        <v>-112900.87108000001</v>
      </c>
      <c r="I129" s="43">
        <v>-116147.07985099999</v>
      </c>
      <c r="J129" s="43">
        <v>-129666.42952999996</v>
      </c>
      <c r="K129" s="43">
        <v>-147953.520319</v>
      </c>
      <c r="L129" s="43">
        <v>-116912.67171099999</v>
      </c>
      <c r="M129" s="43">
        <v>-138914.02292600001</v>
      </c>
      <c r="N129" s="43">
        <v>-131384.68388900001</v>
      </c>
      <c r="O129" s="43">
        <v>-120903.45692600001</v>
      </c>
      <c r="P129" s="43">
        <v>-131340.94263000001</v>
      </c>
      <c r="Q129" s="43">
        <v>-156127.046</v>
      </c>
      <c r="R129" s="43">
        <v>-154292.53304500005</v>
      </c>
      <c r="S129" s="43">
        <v>-192675.59243200003</v>
      </c>
      <c r="T129" s="43">
        <v>-175071.76800000001</v>
      </c>
      <c r="U129" s="43">
        <v>-198733.37399999998</v>
      </c>
      <c r="V129" s="43">
        <v>-194399.30599999998</v>
      </c>
      <c r="W129" s="43">
        <v>-214892.67800000007</v>
      </c>
      <c r="X129" s="43">
        <v>-194987.39199999999</v>
      </c>
      <c r="Y129" s="43">
        <v>-177265.53999999998</v>
      </c>
      <c r="Z129" s="43">
        <v>-109938.66800000001</v>
      </c>
      <c r="AA129" s="43">
        <v>-133150.56900000002</v>
      </c>
      <c r="AB129" s="43">
        <v>-109249.694</v>
      </c>
      <c r="AC129" s="43">
        <v>-121754.893</v>
      </c>
      <c r="AD129" s="43">
        <v>-122793.90500000003</v>
      </c>
      <c r="AE129" s="43">
        <v>-156690.57699999999</v>
      </c>
      <c r="AF129" s="43">
        <v>-133721.348</v>
      </c>
      <c r="AG129" s="43">
        <v>-146368.19099999999</v>
      </c>
      <c r="AI129" s="45">
        <v>-84759.970782999997</v>
      </c>
      <c r="AJ129" s="45">
        <v>-196290.204169</v>
      </c>
      <c r="AK129" s="45">
        <v>-306293.62409599999</v>
      </c>
      <c r="AL129" s="45">
        <v>-435983.03329699999</v>
      </c>
      <c r="AM129" s="45">
        <v>-112900.87108000001</v>
      </c>
      <c r="AN129" s="45">
        <v>-229047.950931</v>
      </c>
      <c r="AO129" s="45">
        <v>-358714.38046099996</v>
      </c>
      <c r="AP129" s="45">
        <v>-506667.90077999997</v>
      </c>
      <c r="AQ129" s="45">
        <v>-116912.67171099999</v>
      </c>
      <c r="AR129" s="45">
        <v>-255826.69463699998</v>
      </c>
      <c r="AS129" s="45">
        <v>-387211.37852600001</v>
      </c>
      <c r="AT129" s="45">
        <v>-508114.83545200003</v>
      </c>
      <c r="AU129" s="45">
        <v>-131340.943</v>
      </c>
      <c r="AV129" s="45">
        <v>-287467.989</v>
      </c>
      <c r="AW129" s="45">
        <v>-441760.522</v>
      </c>
      <c r="AX129" s="45">
        <v>-634436.11399999994</v>
      </c>
      <c r="AY129" s="45">
        <v>-175071.76800000001</v>
      </c>
      <c r="AZ129" s="45">
        <v>-373805.14199999999</v>
      </c>
      <c r="BA129" s="45">
        <v>-568204.44799999997</v>
      </c>
      <c r="BB129" s="31">
        <v>-783097.12600000005</v>
      </c>
      <c r="BC129" s="31">
        <v>-194987.39199999999</v>
      </c>
      <c r="BD129" s="31">
        <v>-372252.93199999997</v>
      </c>
      <c r="BE129" s="31">
        <v>-482191.6</v>
      </c>
      <c r="BF129" s="31">
        <v>-615342.16899999999</v>
      </c>
      <c r="BG129" s="38">
        <v>-109249.694</v>
      </c>
      <c r="BH129" s="38">
        <v>-231004.587</v>
      </c>
      <c r="BI129" s="38">
        <v>-353798.49200000003</v>
      </c>
      <c r="BJ129" s="38">
        <v>-510489.06900000002</v>
      </c>
      <c r="BK129" s="38">
        <v>-133721.348</v>
      </c>
      <c r="BL129" s="38">
        <v>-280089.53899999999</v>
      </c>
      <c r="BM129" s="40"/>
    </row>
    <row r="130" spans="1:65">
      <c r="A130" s="34" t="s">
        <v>150</v>
      </c>
      <c r="B130" s="30" t="s">
        <v>52</v>
      </c>
      <c r="C130" s="30" t="s">
        <v>53</v>
      </c>
      <c r="D130" s="43">
        <v>-8831.8133535907436</v>
      </c>
      <c r="E130" s="43">
        <v>-10472.514055590742</v>
      </c>
      <c r="F130" s="43">
        <v>-9585.7989455907446</v>
      </c>
      <c r="G130" s="43">
        <v>-10167.253885590744</v>
      </c>
      <c r="H130" s="43">
        <v>-10875.360453999998</v>
      </c>
      <c r="I130" s="43">
        <v>-11366.654165</v>
      </c>
      <c r="J130" s="43">
        <v>-11844.129345999998</v>
      </c>
      <c r="K130" s="43">
        <v>-13502.143340000002</v>
      </c>
      <c r="L130" s="43">
        <v>-12537.050773999999</v>
      </c>
      <c r="M130" s="43">
        <v>-13068.90209</v>
      </c>
      <c r="N130" s="43">
        <v>-12893.997463</v>
      </c>
      <c r="O130" s="43">
        <v>-14291.477033000003</v>
      </c>
      <c r="P130" s="43">
        <v>-13478.546464999999</v>
      </c>
      <c r="Q130" s="43">
        <v>-13727.432999999999</v>
      </c>
      <c r="R130" s="43">
        <v>-13671.228758000005</v>
      </c>
      <c r="S130" s="43">
        <v>-14310.089513999999</v>
      </c>
      <c r="T130" s="43">
        <v>-15720.866</v>
      </c>
      <c r="U130" s="43">
        <v>-16194.910999999998</v>
      </c>
      <c r="V130" s="43">
        <v>-15914.650000000005</v>
      </c>
      <c r="W130" s="43">
        <v>-15885.349999999999</v>
      </c>
      <c r="X130" s="43">
        <v>-16915.511999999999</v>
      </c>
      <c r="Y130" s="43">
        <v>-16738.427</v>
      </c>
      <c r="Z130" s="43">
        <v>-16926.249000000003</v>
      </c>
      <c r="AA130" s="43">
        <v>-16844.689999999995</v>
      </c>
      <c r="AB130" s="43">
        <v>-16698.042000000001</v>
      </c>
      <c r="AC130" s="43">
        <v>-16676.241000000002</v>
      </c>
      <c r="AD130" s="43">
        <v>-16759.005999999994</v>
      </c>
      <c r="AE130" s="43">
        <v>-17134.845000000008</v>
      </c>
      <c r="AF130" s="43">
        <v>-17736.891</v>
      </c>
      <c r="AG130" s="43">
        <v>-18342.374</v>
      </c>
      <c r="AI130" s="45">
        <v>-8831.8133535907436</v>
      </c>
      <c r="AJ130" s="45">
        <v>-19304.327409181486</v>
      </c>
      <c r="AK130" s="45">
        <v>-28890.12635477223</v>
      </c>
      <c r="AL130" s="45">
        <v>-39057.380240362974</v>
      </c>
      <c r="AM130" s="45">
        <v>-10875.360453999998</v>
      </c>
      <c r="AN130" s="45">
        <v>-22242.014618999998</v>
      </c>
      <c r="AO130" s="45">
        <v>-34086.143964999996</v>
      </c>
      <c r="AP130" s="45">
        <v>-47588.287304999998</v>
      </c>
      <c r="AQ130" s="45">
        <v>-12537.050773999999</v>
      </c>
      <c r="AR130" s="45">
        <v>-25605.952863999999</v>
      </c>
      <c r="AS130" s="45">
        <v>-38499.950326999999</v>
      </c>
      <c r="AT130" s="45">
        <v>-52791.427360000001</v>
      </c>
      <c r="AU130" s="45">
        <v>-13478.546</v>
      </c>
      <c r="AV130" s="45">
        <v>-27205.978999999999</v>
      </c>
      <c r="AW130" s="45">
        <v>-40877.207000000002</v>
      </c>
      <c r="AX130" s="45">
        <v>-55187.296999999999</v>
      </c>
      <c r="AY130" s="45">
        <v>-15720.866</v>
      </c>
      <c r="AZ130" s="45">
        <v>-31915.776999999998</v>
      </c>
      <c r="BA130" s="45">
        <v>-47830.427000000003</v>
      </c>
      <c r="BB130" s="31">
        <v>-63715.777000000002</v>
      </c>
      <c r="BC130" s="31">
        <v>-16915.511999999999</v>
      </c>
      <c r="BD130" s="31">
        <v>-33653.938999999998</v>
      </c>
      <c r="BE130" s="31">
        <v>-50580.188000000002</v>
      </c>
      <c r="BF130" s="31">
        <v>-67424.877999999997</v>
      </c>
      <c r="BG130" s="38">
        <v>-16698.042000000001</v>
      </c>
      <c r="BH130" s="38">
        <v>-33374.283000000003</v>
      </c>
      <c r="BI130" s="38">
        <v>-50133.288999999997</v>
      </c>
      <c r="BJ130" s="38">
        <v>-67268.134000000005</v>
      </c>
      <c r="BK130" s="38">
        <v>-17736.891</v>
      </c>
      <c r="BL130" s="38">
        <v>-36079.264999999999</v>
      </c>
      <c r="BM130" s="40"/>
    </row>
    <row r="131" spans="1:65">
      <c r="A131" s="34" t="s">
        <v>151</v>
      </c>
      <c r="B131" s="30" t="s">
        <v>44</v>
      </c>
      <c r="C131" s="30" t="s">
        <v>54</v>
      </c>
      <c r="D131" s="43"/>
      <c r="E131" s="43"/>
      <c r="F131" s="43"/>
      <c r="G131" s="43"/>
      <c r="H131" s="43">
        <v>0</v>
      </c>
      <c r="I131" s="43">
        <v>0</v>
      </c>
      <c r="J131" s="43">
        <v>0</v>
      </c>
      <c r="K131" s="43">
        <v>0</v>
      </c>
      <c r="L131" s="43">
        <v>0</v>
      </c>
      <c r="M131" s="43">
        <v>0</v>
      </c>
      <c r="N131" s="43">
        <v>0</v>
      </c>
      <c r="O131" s="43">
        <v>0</v>
      </c>
      <c r="P131" s="43">
        <v>0</v>
      </c>
      <c r="Q131" s="43">
        <v>-327.721</v>
      </c>
      <c r="R131" s="43">
        <v>24.466880000000003</v>
      </c>
      <c r="S131" s="43">
        <v>46.426614000000029</v>
      </c>
      <c r="T131" s="43">
        <v>0</v>
      </c>
      <c r="U131" s="43">
        <v>0</v>
      </c>
      <c r="V131" s="43">
        <v>0</v>
      </c>
      <c r="W131" s="43">
        <v>0</v>
      </c>
      <c r="X131" s="43">
        <v>0</v>
      </c>
      <c r="Y131" s="43">
        <v>0</v>
      </c>
      <c r="Z131" s="43">
        <v>0</v>
      </c>
      <c r="AA131" s="43">
        <v>0</v>
      </c>
      <c r="AB131" s="43">
        <v>0</v>
      </c>
      <c r="AC131" s="43">
        <v>0</v>
      </c>
      <c r="AD131" s="43">
        <v>0</v>
      </c>
      <c r="AE131" s="43">
        <v>0</v>
      </c>
      <c r="AF131" s="43">
        <v>0</v>
      </c>
      <c r="AG131" s="43">
        <v>0</v>
      </c>
      <c r="AI131" s="45"/>
      <c r="AJ131" s="45"/>
      <c r="AK131" s="45"/>
      <c r="AL131" s="45"/>
      <c r="AM131" s="45"/>
      <c r="AN131" s="45">
        <v>0</v>
      </c>
      <c r="AO131" s="45">
        <v>0</v>
      </c>
      <c r="AP131" s="45">
        <v>0</v>
      </c>
      <c r="AQ131" s="45">
        <v>0</v>
      </c>
      <c r="AR131" s="45">
        <v>0</v>
      </c>
      <c r="AS131" s="45">
        <v>0</v>
      </c>
      <c r="AT131" s="45">
        <v>0</v>
      </c>
      <c r="AU131" s="45">
        <v>0</v>
      </c>
      <c r="AV131" s="45">
        <v>-327.721</v>
      </c>
      <c r="AW131" s="45">
        <v>-303.25400000000002</v>
      </c>
      <c r="AX131" s="45">
        <v>-256.827</v>
      </c>
      <c r="AY131" s="45">
        <v>0</v>
      </c>
      <c r="AZ131" s="45">
        <v>0</v>
      </c>
      <c r="BA131" s="45">
        <v>0</v>
      </c>
      <c r="BB131" s="31">
        <v>0</v>
      </c>
      <c r="BC131" s="31">
        <v>0</v>
      </c>
      <c r="BD131" s="31">
        <v>0</v>
      </c>
      <c r="BE131" s="31">
        <v>0</v>
      </c>
      <c r="BF131" s="31">
        <v>0</v>
      </c>
      <c r="BG131" s="38">
        <v>0</v>
      </c>
      <c r="BH131" s="38">
        <v>0</v>
      </c>
      <c r="BI131" s="38">
        <v>0</v>
      </c>
      <c r="BJ131" s="38">
        <v>0</v>
      </c>
      <c r="BK131" s="38">
        <v>0</v>
      </c>
      <c r="BL131" s="38">
        <v>0</v>
      </c>
      <c r="BM131" s="40"/>
    </row>
    <row r="132" spans="1:65">
      <c r="B132" s="73" t="s">
        <v>55</v>
      </c>
      <c r="C132" s="73" t="s">
        <v>56</v>
      </c>
      <c r="D132" s="79">
        <v>23528.629159409284</v>
      </c>
      <c r="E132" s="79">
        <v>-37559.144674593052</v>
      </c>
      <c r="F132" s="79">
        <v>18072.59544141178</v>
      </c>
      <c r="G132" s="79">
        <v>11622.310285408383</v>
      </c>
      <c r="H132" s="79">
        <v>13848.209811000219</v>
      </c>
      <c r="I132" s="79">
        <v>-62643.270994999948</v>
      </c>
      <c r="J132" s="79">
        <v>-12989.155740999995</v>
      </c>
      <c r="K132" s="79">
        <v>19189.727625999723</v>
      </c>
      <c r="L132" s="79">
        <v>-13667.624870999989</v>
      </c>
      <c r="M132" s="79">
        <v>13869.104562000128</v>
      </c>
      <c r="N132" s="79">
        <v>-39926.312984000018</v>
      </c>
      <c r="O132" s="79">
        <v>23946.310768000083</v>
      </c>
      <c r="P132" s="79">
        <v>-33763.096770999873</v>
      </c>
      <c r="Q132" s="79">
        <v>-31968.510000000315</v>
      </c>
      <c r="R132" s="79">
        <v>-105312.00495000003</v>
      </c>
      <c r="S132" s="79">
        <v>-159347.72012200009</v>
      </c>
      <c r="T132" s="79">
        <v>-20820.164000000506</v>
      </c>
      <c r="U132" s="79">
        <v>-168601.63899999898</v>
      </c>
      <c r="V132" s="79">
        <v>-241852.92800000007</v>
      </c>
      <c r="W132" s="79">
        <v>-48216.764000001072</v>
      </c>
      <c r="X132" s="79">
        <v>55121.460999999879</v>
      </c>
      <c r="Y132" s="79">
        <v>-173296.49799999958</v>
      </c>
      <c r="Z132" s="79">
        <v>3853.4970000002795</v>
      </c>
      <c r="AA132" s="79">
        <v>-9823.6850000002887</v>
      </c>
      <c r="AB132" s="79">
        <v>22470.972000000009</v>
      </c>
      <c r="AC132" s="79">
        <v>21657.236999999957</v>
      </c>
      <c r="AD132" s="79">
        <v>46628.345999999969</v>
      </c>
      <c r="AE132" s="79">
        <v>14353.005000000194</v>
      </c>
      <c r="AF132" s="79">
        <v>45158.372999999992</v>
      </c>
      <c r="AG132" s="79">
        <v>36286.05900000011</v>
      </c>
      <c r="AH132" s="35"/>
      <c r="AI132" s="80">
        <v>23528.629159409284</v>
      </c>
      <c r="AJ132" s="80">
        <v>-14030.515515183768</v>
      </c>
      <c r="AK132" s="80">
        <v>4042.0799262280143</v>
      </c>
      <c r="AL132" s="80">
        <v>15664.390211636397</v>
      </c>
      <c r="AM132" s="80">
        <v>13848.209811000219</v>
      </c>
      <c r="AN132" s="80">
        <v>-48795.061183999729</v>
      </c>
      <c r="AO132" s="80">
        <v>-61784.216924999724</v>
      </c>
      <c r="AP132" s="80">
        <v>-42594.489299000001</v>
      </c>
      <c r="AQ132" s="80">
        <v>-13667.624870999989</v>
      </c>
      <c r="AR132" s="80">
        <v>201.47969100018236</v>
      </c>
      <c r="AS132" s="80">
        <v>-39724.833293000003</v>
      </c>
      <c r="AT132" s="80">
        <v>-15778.52252499992</v>
      </c>
      <c r="AU132" s="80">
        <v>-33763.096999999689</v>
      </c>
      <c r="AV132" s="80">
        <v>-65731.607000000004</v>
      </c>
      <c r="AW132" s="80">
        <v>-171043.61199999982</v>
      </c>
      <c r="AX132" s="80">
        <v>-330391.33200000064</v>
      </c>
      <c r="AY132" s="80">
        <v>-20820.164000000506</v>
      </c>
      <c r="AZ132" s="80">
        <v>-189421.80299999949</v>
      </c>
      <c r="BA132" s="80">
        <v>-431274.73099999956</v>
      </c>
      <c r="BB132" s="77">
        <v>-479491.49500000064</v>
      </c>
      <c r="BC132" s="77">
        <v>55121.460999999879</v>
      </c>
      <c r="BD132" s="77">
        <v>-118175.03699999971</v>
      </c>
      <c r="BE132" s="77">
        <v>-114321.53999999943</v>
      </c>
      <c r="BF132" s="77">
        <v>-124145.22499999971</v>
      </c>
      <c r="BG132" s="77">
        <v>22470.972000000009</v>
      </c>
      <c r="BH132" s="77">
        <v>44128.208999999966</v>
      </c>
      <c r="BI132" s="77">
        <v>90756.554999999935</v>
      </c>
      <c r="BJ132" s="77">
        <v>105109.56000000013</v>
      </c>
      <c r="BK132" s="77">
        <v>45158.372999999992</v>
      </c>
      <c r="BL132" s="77">
        <v>81444.432000000103</v>
      </c>
      <c r="BM132" s="40"/>
    </row>
    <row r="133" spans="1:65">
      <c r="B133" s="30" t="s">
        <v>57</v>
      </c>
      <c r="C133" s="30" t="s">
        <v>58</v>
      </c>
      <c r="D133" s="43">
        <v>-1.1431720305699854E-7</v>
      </c>
      <c r="E133" s="43">
        <v>0</v>
      </c>
      <c r="F133" s="43">
        <v>0</v>
      </c>
      <c r="G133" s="43">
        <v>0</v>
      </c>
      <c r="H133" s="43">
        <v>0</v>
      </c>
      <c r="I133" s="43">
        <v>0</v>
      </c>
      <c r="J133" s="43">
        <v>0</v>
      </c>
      <c r="K133" s="43">
        <v>0</v>
      </c>
      <c r="L133" s="43">
        <v>0</v>
      </c>
      <c r="M133" s="43">
        <v>0</v>
      </c>
      <c r="N133" s="43">
        <v>0</v>
      </c>
      <c r="O133" s="43">
        <v>0</v>
      </c>
      <c r="P133" s="43">
        <v>0</v>
      </c>
      <c r="Q133" s="43">
        <v>0</v>
      </c>
      <c r="R133" s="43">
        <v>0</v>
      </c>
      <c r="S133" s="43">
        <v>0</v>
      </c>
      <c r="T133" s="43">
        <v>0</v>
      </c>
      <c r="U133" s="43">
        <v>0</v>
      </c>
      <c r="V133" s="43">
        <v>0</v>
      </c>
      <c r="W133" s="43">
        <v>0</v>
      </c>
      <c r="X133" s="43">
        <v>0</v>
      </c>
      <c r="Y133" s="43">
        <v>0</v>
      </c>
      <c r="Z133" s="43">
        <v>0</v>
      </c>
      <c r="AA133" s="43">
        <v>0</v>
      </c>
      <c r="AB133" s="43">
        <v>0</v>
      </c>
      <c r="AC133" s="43">
        <v>0</v>
      </c>
      <c r="AD133" s="43">
        <v>0</v>
      </c>
      <c r="AE133" s="43">
        <v>0</v>
      </c>
      <c r="AF133" s="43">
        <v>0</v>
      </c>
      <c r="AG133" s="43">
        <v>0</v>
      </c>
      <c r="AI133" s="45">
        <v>-1.1431720305699854E-7</v>
      </c>
      <c r="AJ133" s="45">
        <v>-1.1431720305699854E-7</v>
      </c>
      <c r="AK133" s="45">
        <v>-1.1431720305699854E-7</v>
      </c>
      <c r="AL133" s="45">
        <v>-1.1431720305699854E-7</v>
      </c>
      <c r="AM133" s="45">
        <v>0</v>
      </c>
      <c r="AN133" s="45">
        <v>0</v>
      </c>
      <c r="AO133" s="45">
        <v>0</v>
      </c>
      <c r="AP133" s="45"/>
      <c r="AQ133" s="45">
        <v>0</v>
      </c>
      <c r="AR133" s="45">
        <v>0</v>
      </c>
      <c r="AS133" s="45">
        <v>0</v>
      </c>
      <c r="AT133" s="45">
        <v>0</v>
      </c>
      <c r="AU133" s="45">
        <v>0</v>
      </c>
      <c r="AV133" s="45">
        <v>0</v>
      </c>
      <c r="AW133" s="45">
        <v>0</v>
      </c>
      <c r="AX133" s="45">
        <v>0</v>
      </c>
      <c r="AY133" s="45">
        <v>0</v>
      </c>
      <c r="AZ133" s="45">
        <v>0</v>
      </c>
      <c r="BA133" s="45">
        <v>0</v>
      </c>
      <c r="BB133" s="31">
        <v>0</v>
      </c>
      <c r="BC133" s="31">
        <v>0</v>
      </c>
      <c r="BD133" s="31">
        <v>0</v>
      </c>
      <c r="BE133" s="31">
        <v>0</v>
      </c>
      <c r="BF133" s="31">
        <v>0</v>
      </c>
      <c r="BG133" s="38">
        <v>0</v>
      </c>
      <c r="BH133" s="38">
        <v>0</v>
      </c>
      <c r="BI133" s="38">
        <v>0</v>
      </c>
      <c r="BJ133" s="38">
        <v>0</v>
      </c>
      <c r="BK133" s="38">
        <v>0</v>
      </c>
      <c r="BL133" s="38">
        <v>0</v>
      </c>
      <c r="BM133" s="40"/>
    </row>
    <row r="134" spans="1:65">
      <c r="A134" s="34" t="s">
        <v>152</v>
      </c>
      <c r="B134" s="30" t="s">
        <v>59</v>
      </c>
      <c r="C134" s="30" t="s">
        <v>60</v>
      </c>
      <c r="D134" s="43">
        <v>3807.453567</v>
      </c>
      <c r="E134" s="43">
        <v>5022.0567489999994</v>
      </c>
      <c r="F134" s="43">
        <v>4463.7066599999998</v>
      </c>
      <c r="G134" s="43">
        <v>3596.8097449999987</v>
      </c>
      <c r="H134" s="43">
        <v>1934.2364140000009</v>
      </c>
      <c r="I134" s="43">
        <v>11310.384523999999</v>
      </c>
      <c r="J134" s="43">
        <v>9378.5164139999979</v>
      </c>
      <c r="K134" s="43">
        <v>6294.7525310000019</v>
      </c>
      <c r="L134" s="43">
        <v>-1129.3046549999999</v>
      </c>
      <c r="M134" s="43">
        <v>3598.9319219999998</v>
      </c>
      <c r="N134" s="43">
        <v>4950.1172690000003</v>
      </c>
      <c r="O134" s="43">
        <v>-1323.6343080000006</v>
      </c>
      <c r="P134" s="43">
        <v>6157.0617519999996</v>
      </c>
      <c r="Q134" s="43">
        <v>14406.463</v>
      </c>
      <c r="R134" s="43">
        <v>28010.091149000003</v>
      </c>
      <c r="S134" s="43">
        <v>38357.76894899999</v>
      </c>
      <c r="T134" s="43">
        <v>51374.303</v>
      </c>
      <c r="U134" s="43">
        <v>47973.207999999999</v>
      </c>
      <c r="V134" s="43">
        <v>44425.497000000003</v>
      </c>
      <c r="W134" s="43">
        <v>50152.806000000011</v>
      </c>
      <c r="X134" s="43">
        <v>39877.65</v>
      </c>
      <c r="Y134" s="43">
        <v>19674.110999999997</v>
      </c>
      <c r="Z134" s="43">
        <v>-22.898999999997613</v>
      </c>
      <c r="AA134" s="43">
        <v>-5.3570000000036089</v>
      </c>
      <c r="AB134" s="43">
        <v>0</v>
      </c>
      <c r="AC134" s="43">
        <v>0</v>
      </c>
      <c r="AD134" s="43">
        <v>-1.984</v>
      </c>
      <c r="AE134" s="43">
        <v>484.69200000000001</v>
      </c>
      <c r="AF134" s="43">
        <v>805.88800000000003</v>
      </c>
      <c r="AG134" s="43">
        <v>1024.0500000000002</v>
      </c>
      <c r="AI134" s="45">
        <v>3807.453567</v>
      </c>
      <c r="AJ134" s="45">
        <v>8829.5103159999999</v>
      </c>
      <c r="AK134" s="45">
        <v>13293.216976</v>
      </c>
      <c r="AL134" s="45">
        <v>16890.026720999998</v>
      </c>
      <c r="AM134" s="45">
        <v>1934.2364140000009</v>
      </c>
      <c r="AN134" s="45">
        <v>13244.620938</v>
      </c>
      <c r="AO134" s="45">
        <v>22623.137351999998</v>
      </c>
      <c r="AP134" s="45">
        <v>28917.889883</v>
      </c>
      <c r="AQ134" s="45">
        <v>-1129.3046549999999</v>
      </c>
      <c r="AR134" s="45">
        <v>2469.6272669999998</v>
      </c>
      <c r="AS134" s="45">
        <v>7419.7445360000002</v>
      </c>
      <c r="AT134" s="45">
        <v>6096.1102279999996</v>
      </c>
      <c r="AU134" s="45">
        <v>6212.3519999999999</v>
      </c>
      <c r="AV134" s="45">
        <v>20618.814999999999</v>
      </c>
      <c r="AW134" s="45">
        <v>48141.396999999997</v>
      </c>
      <c r="AX134" s="45">
        <v>86763.786999999997</v>
      </c>
      <c r="AY134" s="45">
        <v>51374.303</v>
      </c>
      <c r="AZ134" s="45">
        <v>99347.510999999999</v>
      </c>
      <c r="BA134" s="45">
        <v>143773.008</v>
      </c>
      <c r="BB134" s="31">
        <v>193925.81400000001</v>
      </c>
      <c r="BC134" s="31">
        <v>39877.65</v>
      </c>
      <c r="BD134" s="31">
        <v>59551.760999999999</v>
      </c>
      <c r="BE134" s="31">
        <v>59528.862000000001</v>
      </c>
      <c r="BF134" s="31">
        <v>59523.504999999997</v>
      </c>
      <c r="BG134" s="38">
        <v>0</v>
      </c>
      <c r="BH134" s="38">
        <v>0</v>
      </c>
      <c r="BI134" s="38">
        <v>-1.984</v>
      </c>
      <c r="BJ134" s="38">
        <v>482.70800000000003</v>
      </c>
      <c r="BK134" s="38">
        <v>805.88800000000003</v>
      </c>
      <c r="BL134" s="38">
        <v>1829.9380000000001</v>
      </c>
      <c r="BM134" s="40"/>
    </row>
    <row r="135" spans="1:65">
      <c r="A135" s="34" t="s">
        <v>153</v>
      </c>
      <c r="B135" s="30" t="s">
        <v>61</v>
      </c>
      <c r="C135" s="30" t="s">
        <v>62</v>
      </c>
      <c r="D135" s="43">
        <v>-3946.2211129999996</v>
      </c>
      <c r="E135" s="43">
        <v>-3971.8839799999996</v>
      </c>
      <c r="F135" s="43">
        <v>-4363.4431240000004</v>
      </c>
      <c r="G135" s="43">
        <v>-5134.6498409999986</v>
      </c>
      <c r="H135" s="43">
        <v>-5000.4610339999999</v>
      </c>
      <c r="I135" s="43">
        <v>-3915.4689849999995</v>
      </c>
      <c r="J135" s="43">
        <v>-3435.1079559999998</v>
      </c>
      <c r="K135" s="43">
        <v>-3648.420924</v>
      </c>
      <c r="L135" s="43">
        <v>-3303.8785269999998</v>
      </c>
      <c r="M135" s="43">
        <v>-3220.718382</v>
      </c>
      <c r="N135" s="43">
        <v>-6121.4688349999997</v>
      </c>
      <c r="O135" s="43">
        <v>-4691.0924010000017</v>
      </c>
      <c r="P135" s="43">
        <v>-4981.4995959999997</v>
      </c>
      <c r="Q135" s="43">
        <v>-5742.8160000000007</v>
      </c>
      <c r="R135" s="43">
        <v>-6260.3940590000002</v>
      </c>
      <c r="S135" s="43">
        <v>-6055.4510620000001</v>
      </c>
      <c r="T135" s="43">
        <v>-8143.17</v>
      </c>
      <c r="U135" s="43">
        <v>-8452.2090000000007</v>
      </c>
      <c r="V135" s="43">
        <v>-7831.3220000000001</v>
      </c>
      <c r="W135" s="43">
        <v>-29039.076999999997</v>
      </c>
      <c r="X135" s="43">
        <v>-9478.7219999999998</v>
      </c>
      <c r="Y135" s="43">
        <v>-10799.972</v>
      </c>
      <c r="Z135" s="43">
        <v>-13359.130999999998</v>
      </c>
      <c r="AA135" s="43">
        <v>-11280.565000000002</v>
      </c>
      <c r="AB135" s="43">
        <v>-10922.137000000001</v>
      </c>
      <c r="AC135" s="43">
        <v>-5551.610999999999</v>
      </c>
      <c r="AD135" s="43">
        <v>-6716.5590000000011</v>
      </c>
      <c r="AE135" s="43">
        <v>-6639.4269999999997</v>
      </c>
      <c r="AF135" s="43">
        <v>-6997.8829999999998</v>
      </c>
      <c r="AG135" s="43">
        <v>-6841.7469999999994</v>
      </c>
      <c r="AI135" s="45">
        <v>-3946.2211129999996</v>
      </c>
      <c r="AJ135" s="45">
        <v>-7918.1050929999992</v>
      </c>
      <c r="AK135" s="45">
        <v>-12281.548217</v>
      </c>
      <c r="AL135" s="45">
        <v>-17416.198057999998</v>
      </c>
      <c r="AM135" s="45">
        <v>-5000.4610339999999</v>
      </c>
      <c r="AN135" s="45">
        <v>-8915.9300189999994</v>
      </c>
      <c r="AO135" s="45">
        <v>-12351.037974999999</v>
      </c>
      <c r="AP135" s="45">
        <v>-15999.458898999999</v>
      </c>
      <c r="AQ135" s="45">
        <v>-3303.8785269999998</v>
      </c>
      <c r="AR135" s="45">
        <v>-6524.5969089999999</v>
      </c>
      <c r="AS135" s="45">
        <v>-12646.065744</v>
      </c>
      <c r="AT135" s="45">
        <v>-17337.158145000001</v>
      </c>
      <c r="AU135" s="45">
        <v>-4981.5</v>
      </c>
      <c r="AV135" s="45">
        <v>-10724.316000000001</v>
      </c>
      <c r="AW135" s="45">
        <v>-16984.71</v>
      </c>
      <c r="AX135" s="45">
        <v>-23040.161</v>
      </c>
      <c r="AY135" s="45">
        <v>-8143.17</v>
      </c>
      <c r="AZ135" s="45">
        <v>-16595.379000000001</v>
      </c>
      <c r="BA135" s="45">
        <v>-24426.701000000001</v>
      </c>
      <c r="BB135" s="31">
        <v>-53465.777999999998</v>
      </c>
      <c r="BC135" s="31">
        <v>-9478.7219999999998</v>
      </c>
      <c r="BD135" s="31">
        <v>-20278.694</v>
      </c>
      <c r="BE135" s="31">
        <v>-33637.824999999997</v>
      </c>
      <c r="BF135" s="31">
        <v>-44918.39</v>
      </c>
      <c r="BG135" s="38">
        <v>-10922.137000000001</v>
      </c>
      <c r="BH135" s="38">
        <v>-16473.748</v>
      </c>
      <c r="BI135" s="38">
        <v>-23190.307000000001</v>
      </c>
      <c r="BJ135" s="38">
        <v>-29829.734</v>
      </c>
      <c r="BK135" s="38">
        <v>-6997.8829999999998</v>
      </c>
      <c r="BL135" s="38">
        <v>-13839.63</v>
      </c>
      <c r="BM135" s="40"/>
    </row>
    <row r="136" spans="1:65">
      <c r="A136" s="34" t="s">
        <v>154</v>
      </c>
      <c r="B136" s="30" t="s">
        <v>63</v>
      </c>
      <c r="C136" s="30" t="s">
        <v>64</v>
      </c>
      <c r="D136" s="43">
        <v>1998.199934</v>
      </c>
      <c r="E136" s="43">
        <v>2101.1772219999993</v>
      </c>
      <c r="F136" s="43">
        <v>3206.9157409999998</v>
      </c>
      <c r="G136" s="43">
        <v>7825.1415010000001</v>
      </c>
      <c r="H136" s="43">
        <v>6271.7673460000005</v>
      </c>
      <c r="I136" s="43">
        <v>39961.853378</v>
      </c>
      <c r="J136" s="43">
        <v>25010.454361000004</v>
      </c>
      <c r="K136" s="43">
        <v>20434.214030999996</v>
      </c>
      <c r="L136" s="43">
        <v>30932.559008</v>
      </c>
      <c r="M136" s="43">
        <v>29954.455345999999</v>
      </c>
      <c r="N136" s="43">
        <v>25118.152356000006</v>
      </c>
      <c r="O136" s="43">
        <v>30928.642458999995</v>
      </c>
      <c r="P136" s="43">
        <v>40982.901662999997</v>
      </c>
      <c r="Q136" s="43">
        <v>40543.218000000001</v>
      </c>
      <c r="R136" s="43">
        <v>46158.407964000013</v>
      </c>
      <c r="S136" s="43">
        <v>47809.393382999988</v>
      </c>
      <c r="T136" s="43">
        <v>49431.343999999997</v>
      </c>
      <c r="U136" s="43">
        <v>50742.588000000003</v>
      </c>
      <c r="V136" s="43">
        <v>49501.782999999996</v>
      </c>
      <c r="W136" s="43">
        <v>69189.564000000013</v>
      </c>
      <c r="X136" s="43">
        <v>56063.737999999998</v>
      </c>
      <c r="Y136" s="43">
        <v>46565.803</v>
      </c>
      <c r="Z136" s="43">
        <v>7105.8570000000036</v>
      </c>
      <c r="AA136" s="43">
        <v>8179.4660000000003</v>
      </c>
      <c r="AB136" s="43">
        <v>6640.7380000000003</v>
      </c>
      <c r="AC136" s="43">
        <v>8357.6290000000008</v>
      </c>
      <c r="AD136" s="43">
        <v>3904.7369999999992</v>
      </c>
      <c r="AE136" s="43">
        <v>1945.6219999999994</v>
      </c>
      <c r="AF136" s="43">
        <v>5692.0039999999999</v>
      </c>
      <c r="AG136" s="43">
        <v>4289.9569999999994</v>
      </c>
      <c r="AI136" s="45">
        <v>1998.199934</v>
      </c>
      <c r="AJ136" s="45">
        <v>4099.3771559999996</v>
      </c>
      <c r="AK136" s="45">
        <v>7306.2928969999994</v>
      </c>
      <c r="AL136" s="45">
        <v>15131.434397999999</v>
      </c>
      <c r="AM136" s="45">
        <v>6271.7673460000005</v>
      </c>
      <c r="AN136" s="45">
        <v>46233.620724</v>
      </c>
      <c r="AO136" s="45">
        <v>71244.075085000004</v>
      </c>
      <c r="AP136" s="45">
        <v>91678.289116</v>
      </c>
      <c r="AQ136" s="45">
        <v>30932.559008</v>
      </c>
      <c r="AR136" s="45">
        <v>60887.014353999999</v>
      </c>
      <c r="AS136" s="45">
        <v>86005.166710000005</v>
      </c>
      <c r="AT136" s="45">
        <v>116933.809169</v>
      </c>
      <c r="AU136" s="45">
        <v>40927.610999999997</v>
      </c>
      <c r="AV136" s="45">
        <v>81470.828999999998</v>
      </c>
      <c r="AW136" s="45">
        <v>128116.746</v>
      </c>
      <c r="AX136" s="45">
        <v>175661.519</v>
      </c>
      <c r="AY136" s="45">
        <v>49431.343999999997</v>
      </c>
      <c r="AZ136" s="45">
        <v>100173.932</v>
      </c>
      <c r="BA136" s="45">
        <v>149675.715</v>
      </c>
      <c r="BB136" s="31">
        <v>218865.27900000001</v>
      </c>
      <c r="BC136" s="31">
        <v>56063.737999999998</v>
      </c>
      <c r="BD136" s="31">
        <v>102629.541</v>
      </c>
      <c r="BE136" s="31">
        <v>109735.398</v>
      </c>
      <c r="BF136" s="31">
        <v>117914.864</v>
      </c>
      <c r="BG136" s="38">
        <v>6640.7380000000003</v>
      </c>
      <c r="BH136" s="38">
        <v>14998.367</v>
      </c>
      <c r="BI136" s="38">
        <v>18903.103999999999</v>
      </c>
      <c r="BJ136" s="38">
        <v>20848.725999999999</v>
      </c>
      <c r="BK136" s="38">
        <v>5692.0039999999999</v>
      </c>
      <c r="BL136" s="38">
        <v>9981.9609999999993</v>
      </c>
      <c r="BM136" s="40"/>
    </row>
    <row r="137" spans="1:65">
      <c r="B137" s="73" t="s">
        <v>65</v>
      </c>
      <c r="C137" s="73" t="s">
        <v>66</v>
      </c>
      <c r="D137" s="79">
        <v>25388.061547294968</v>
      </c>
      <c r="E137" s="79">
        <v>-34407.794683593056</v>
      </c>
      <c r="F137" s="79">
        <v>21379.774718411783</v>
      </c>
      <c r="G137" s="79">
        <v>17909.611690408386</v>
      </c>
      <c r="H137" s="79">
        <v>17053.752537000219</v>
      </c>
      <c r="I137" s="79">
        <v>-15286.502077999947</v>
      </c>
      <c r="J137" s="79">
        <v>17964.707077999999</v>
      </c>
      <c r="K137" s="79">
        <v>42270.273263999734</v>
      </c>
      <c r="L137" s="79">
        <v>12831.75095500001</v>
      </c>
      <c r="M137" s="79">
        <v>44201.773448000124</v>
      </c>
      <c r="N137" s="79">
        <v>-15979.512194000024</v>
      </c>
      <c r="O137" s="79">
        <v>48860.226518000083</v>
      </c>
      <c r="P137" s="79">
        <v>8395.3670480001238</v>
      </c>
      <c r="Q137" s="79">
        <v>17238.35499999969</v>
      </c>
      <c r="R137" s="79">
        <v>-37403.899896000017</v>
      </c>
      <c r="S137" s="79">
        <v>-79236.008852000086</v>
      </c>
      <c r="T137" s="79">
        <v>71842.3129999995</v>
      </c>
      <c r="U137" s="79">
        <v>-78338.051999998992</v>
      </c>
      <c r="V137" s="79">
        <v>-155756.97000000003</v>
      </c>
      <c r="W137" s="79">
        <v>42086.528999998933</v>
      </c>
      <c r="X137" s="79">
        <v>141584.12699999989</v>
      </c>
      <c r="Y137" s="79">
        <v>-117856.5559999996</v>
      </c>
      <c r="Z137" s="79">
        <v>-2422.6759999997012</v>
      </c>
      <c r="AA137" s="79">
        <v>-12930.141000000309</v>
      </c>
      <c r="AB137" s="79">
        <v>18189.573000000008</v>
      </c>
      <c r="AC137" s="79">
        <v>24463.254999999957</v>
      </c>
      <c r="AD137" s="79">
        <v>43814.539999999964</v>
      </c>
      <c r="AE137" s="79">
        <v>10143.892000000196</v>
      </c>
      <c r="AF137" s="79">
        <v>44658.381999999991</v>
      </c>
      <c r="AG137" s="79">
        <v>34758.319000000098</v>
      </c>
      <c r="AH137" s="35"/>
      <c r="AI137" s="80">
        <v>25388.061547294968</v>
      </c>
      <c r="AJ137" s="80">
        <v>-9019.7331362980858</v>
      </c>
      <c r="AK137" s="80">
        <v>12360.041582113696</v>
      </c>
      <c r="AL137" s="80">
        <v>30269.653272522082</v>
      </c>
      <c r="AM137" s="80">
        <v>17053.752537000219</v>
      </c>
      <c r="AN137" s="80">
        <v>1767.2504590002718</v>
      </c>
      <c r="AO137" s="80">
        <v>19731.957537000271</v>
      </c>
      <c r="AP137" s="80">
        <v>62002.230801000005</v>
      </c>
      <c r="AQ137" s="80">
        <v>12831.75095500001</v>
      </c>
      <c r="AR137" s="80">
        <v>57033.524403000185</v>
      </c>
      <c r="AS137" s="80">
        <v>41054.012208999993</v>
      </c>
      <c r="AT137" s="80">
        <v>89914.238727000076</v>
      </c>
      <c r="AU137" s="80">
        <v>8395.3660000003074</v>
      </c>
      <c r="AV137" s="80">
        <v>25633.720999999998</v>
      </c>
      <c r="AW137" s="80">
        <v>-11770.178999999815</v>
      </c>
      <c r="AX137" s="80">
        <v>-91006.187000000646</v>
      </c>
      <c r="AY137" s="80">
        <v>71842.3129999995</v>
      </c>
      <c r="AZ137" s="80">
        <v>-6495.7389999994921</v>
      </c>
      <c r="BA137" s="80">
        <v>-162252.70899999954</v>
      </c>
      <c r="BB137" s="77">
        <v>-120166.1800000006</v>
      </c>
      <c r="BC137" s="77">
        <v>141584.12699999989</v>
      </c>
      <c r="BD137" s="77">
        <v>23727.571000000287</v>
      </c>
      <c r="BE137" s="77">
        <v>21304.895000000586</v>
      </c>
      <c r="BF137" s="77">
        <v>8374.7540000002773</v>
      </c>
      <c r="BG137" s="77">
        <v>18189.573000000008</v>
      </c>
      <c r="BH137" s="77">
        <v>42652.827999999965</v>
      </c>
      <c r="BI137" s="77">
        <v>86467.367999999929</v>
      </c>
      <c r="BJ137" s="77">
        <v>96611.260000000126</v>
      </c>
      <c r="BK137" s="77">
        <v>44658.381999999991</v>
      </c>
      <c r="BL137" s="77">
        <v>79416.701000000088</v>
      </c>
      <c r="BM137" s="40"/>
    </row>
    <row r="138" spans="1:65">
      <c r="A138" s="34" t="s">
        <v>155</v>
      </c>
      <c r="B138" s="30" t="s">
        <v>67</v>
      </c>
      <c r="C138" s="30" t="s">
        <v>68</v>
      </c>
      <c r="D138" s="43">
        <v>-6602.3882079999994</v>
      </c>
      <c r="E138" s="43">
        <v>-454.92920200000026</v>
      </c>
      <c r="F138" s="43">
        <v>-3316.3150690000002</v>
      </c>
      <c r="G138" s="43">
        <v>1244.9266725362977</v>
      </c>
      <c r="H138" s="43">
        <v>-757.83268199999998</v>
      </c>
      <c r="I138" s="43">
        <v>-28.752896999999962</v>
      </c>
      <c r="J138" s="43">
        <v>-2618.1278199999997</v>
      </c>
      <c r="K138" s="43">
        <v>-6519.3039669999998</v>
      </c>
      <c r="L138" s="43">
        <v>-11989.104033</v>
      </c>
      <c r="M138" s="43">
        <v>-20080.667495999998</v>
      </c>
      <c r="N138" s="43">
        <v>-11516.420997999998</v>
      </c>
      <c r="O138" s="43">
        <v>-1999.0314770000041</v>
      </c>
      <c r="P138" s="43">
        <v>-10636.220109</v>
      </c>
      <c r="Q138" s="43">
        <v>-2077.5840000000007</v>
      </c>
      <c r="R138" s="43">
        <v>-7260.3306215100001</v>
      </c>
      <c r="S138" s="43">
        <v>-1769.1436319999993</v>
      </c>
      <c r="T138" s="43">
        <v>-6571.616</v>
      </c>
      <c r="U138" s="43">
        <v>-6107.0049999999992</v>
      </c>
      <c r="V138" s="43">
        <v>-7787.9010000000017</v>
      </c>
      <c r="W138" s="43">
        <v>-54671.544000000009</v>
      </c>
      <c r="X138" s="43">
        <v>-22174.151000000002</v>
      </c>
      <c r="Y138" s="43">
        <v>426.5010000000002</v>
      </c>
      <c r="Z138" s="43">
        <v>-1479.1790000000001</v>
      </c>
      <c r="AA138" s="43">
        <v>-6480.1729999999989</v>
      </c>
      <c r="AB138" s="43">
        <v>-8217.1959999999999</v>
      </c>
      <c r="AC138" s="43">
        <v>-8746.8369999999995</v>
      </c>
      <c r="AD138" s="43">
        <v>-17841.13</v>
      </c>
      <c r="AE138" s="43">
        <v>-5704.4510000000009</v>
      </c>
      <c r="AF138" s="43">
        <v>-18056.228999999999</v>
      </c>
      <c r="AG138" s="43">
        <v>-14414.010000000002</v>
      </c>
      <c r="AI138" s="45">
        <v>-6602.3882079999994</v>
      </c>
      <c r="AJ138" s="45">
        <v>-7057.3174099999997</v>
      </c>
      <c r="AK138" s="45">
        <v>-10373.632479</v>
      </c>
      <c r="AL138" s="45">
        <v>-9128.7058064637022</v>
      </c>
      <c r="AM138" s="45">
        <v>-757.83268199999998</v>
      </c>
      <c r="AN138" s="45">
        <v>-786.58557899999994</v>
      </c>
      <c r="AO138" s="45">
        <v>-3404.7133989999998</v>
      </c>
      <c r="AP138" s="45">
        <v>-9924.017366</v>
      </c>
      <c r="AQ138" s="45">
        <v>-11989.104033</v>
      </c>
      <c r="AR138" s="45">
        <v>-32069.771528999998</v>
      </c>
      <c r="AS138" s="45">
        <v>-43586.192526999999</v>
      </c>
      <c r="AT138" s="45">
        <v>-45585.224004000003</v>
      </c>
      <c r="AU138" s="45">
        <v>-10636.22</v>
      </c>
      <c r="AV138" s="45">
        <v>-12713.804</v>
      </c>
      <c r="AW138" s="45">
        <v>-19974.134999999998</v>
      </c>
      <c r="AX138" s="45">
        <v>-21743.277999999998</v>
      </c>
      <c r="AY138" s="45">
        <v>-6571.616</v>
      </c>
      <c r="AZ138" s="45">
        <v>-12678.620999999999</v>
      </c>
      <c r="BA138" s="45">
        <v>-20466.522000000001</v>
      </c>
      <c r="BB138" s="31">
        <v>-75138.066000000006</v>
      </c>
      <c r="BC138" s="31">
        <v>-22174.151000000002</v>
      </c>
      <c r="BD138" s="31">
        <v>-21747.65</v>
      </c>
      <c r="BE138" s="31">
        <v>-23226.829000000002</v>
      </c>
      <c r="BF138" s="31">
        <v>-29707.002</v>
      </c>
      <c r="BG138" s="38">
        <v>-8217.1959999999999</v>
      </c>
      <c r="BH138" s="38">
        <v>-16964.032999999999</v>
      </c>
      <c r="BI138" s="38">
        <v>-34805.163</v>
      </c>
      <c r="BJ138" s="38">
        <v>-40509.614000000001</v>
      </c>
      <c r="BK138" s="38">
        <v>-18056.228999999999</v>
      </c>
      <c r="BL138" s="38">
        <v>-32470.239000000001</v>
      </c>
      <c r="BM138" s="40"/>
    </row>
    <row r="139" spans="1:65" s="35" customFormat="1">
      <c r="A139" s="74"/>
      <c r="B139" s="73" t="s">
        <v>156</v>
      </c>
      <c r="C139" s="73" t="s">
        <v>157</v>
      </c>
      <c r="D139" s="79">
        <v>18785.673339294968</v>
      </c>
      <c r="E139" s="79">
        <v>-34862.723885593055</v>
      </c>
      <c r="F139" s="79">
        <v>18063.459649411783</v>
      </c>
      <c r="G139" s="79">
        <v>19154.538362944684</v>
      </c>
      <c r="H139" s="79">
        <v>16295.919855000218</v>
      </c>
      <c r="I139" s="79">
        <v>-15315.254974999947</v>
      </c>
      <c r="J139" s="79">
        <v>15346.579258</v>
      </c>
      <c r="K139" s="79">
        <v>35750.969296999596</v>
      </c>
      <c r="L139" s="79">
        <v>842.64692199997808</v>
      </c>
      <c r="M139" s="79">
        <v>24121.105952000034</v>
      </c>
      <c r="N139" s="79">
        <v>-27495.933192000022</v>
      </c>
      <c r="O139" s="79">
        <v>46861.195041000079</v>
      </c>
      <c r="P139" s="79">
        <v>-2240.8530610000143</v>
      </c>
      <c r="Q139" s="79">
        <v>15160.77099999969</v>
      </c>
      <c r="R139" s="79">
        <v>-44664.230517510019</v>
      </c>
      <c r="S139" s="79">
        <v>-81005.152484000078</v>
      </c>
      <c r="T139" s="79">
        <v>65270.696999999498</v>
      </c>
      <c r="U139" s="79">
        <v>-84445.056999998982</v>
      </c>
      <c r="V139" s="79">
        <v>-163544.87100000004</v>
      </c>
      <c r="W139" s="79">
        <v>-12585.015000001091</v>
      </c>
      <c r="X139" s="79">
        <v>119409.97599999989</v>
      </c>
      <c r="Y139" s="79">
        <v>-117430.05499999961</v>
      </c>
      <c r="Z139" s="79">
        <v>-3901.8549999997012</v>
      </c>
      <c r="AA139" s="79">
        <v>-19410.314000000308</v>
      </c>
      <c r="AB139" s="79">
        <v>9972.3770000000077</v>
      </c>
      <c r="AC139" s="79">
        <v>15716.417999999958</v>
      </c>
      <c r="AD139" s="79">
        <v>25973.409999999963</v>
      </c>
      <c r="AE139" s="79">
        <v>4439.4410000001953</v>
      </c>
      <c r="AF139" s="79">
        <v>26602.152999999991</v>
      </c>
      <c r="AG139" s="79">
        <v>20344.309000000096</v>
      </c>
      <c r="AI139" s="80">
        <v>18785.673339294968</v>
      </c>
      <c r="AJ139" s="80">
        <v>-16077.050546298085</v>
      </c>
      <c r="AK139" s="80">
        <v>1986.4091031136959</v>
      </c>
      <c r="AL139" s="80">
        <v>21140.94746605838</v>
      </c>
      <c r="AM139" s="80">
        <v>16295.919855000218</v>
      </c>
      <c r="AN139" s="80">
        <v>980.66488000027186</v>
      </c>
      <c r="AO139" s="80">
        <v>16327.244138000271</v>
      </c>
      <c r="AP139" s="80">
        <v>52078.213434999867</v>
      </c>
      <c r="AQ139" s="80">
        <v>842.64692199997808</v>
      </c>
      <c r="AR139" s="80">
        <v>24963.752874000016</v>
      </c>
      <c r="AS139" s="80">
        <v>-2532.1803180000061</v>
      </c>
      <c r="AT139" s="80">
        <v>44329.014723000073</v>
      </c>
      <c r="AU139" s="80">
        <v>-2240.853999999692</v>
      </c>
      <c r="AV139" s="80">
        <v>12919.916999999998</v>
      </c>
      <c r="AW139" s="80">
        <v>-31744.313999999813</v>
      </c>
      <c r="AX139" s="80">
        <v>-112749.46500000064</v>
      </c>
      <c r="AY139" s="80">
        <v>65270.696999999498</v>
      </c>
      <c r="AZ139" s="80">
        <v>-19174.359999999491</v>
      </c>
      <c r="BA139" s="80">
        <v>-182719.23099999953</v>
      </c>
      <c r="BB139" s="77">
        <v>-195304.24600000062</v>
      </c>
      <c r="BC139" s="77">
        <v>119409.97599999989</v>
      </c>
      <c r="BD139" s="77">
        <v>1979.9210000002859</v>
      </c>
      <c r="BE139" s="77">
        <v>-1921.9339999994154</v>
      </c>
      <c r="BF139" s="77">
        <v>-21332.247999999723</v>
      </c>
      <c r="BG139" s="77">
        <v>9972.3770000000077</v>
      </c>
      <c r="BH139" s="77">
        <v>25688.794999999966</v>
      </c>
      <c r="BI139" s="77">
        <v>51662.204999999929</v>
      </c>
      <c r="BJ139" s="77">
        <v>56101.646000000124</v>
      </c>
      <c r="BK139" s="77">
        <v>26602.152999999991</v>
      </c>
      <c r="BL139" s="77">
        <v>46946.462000000087</v>
      </c>
      <c r="BM139" s="40"/>
    </row>
    <row r="140" spans="1:65">
      <c r="A140" s="34" t="s">
        <v>158</v>
      </c>
      <c r="B140" s="30" t="s">
        <v>159</v>
      </c>
      <c r="C140" s="30" t="s">
        <v>160</v>
      </c>
      <c r="D140" s="43"/>
      <c r="E140" s="43"/>
      <c r="F140" s="43"/>
      <c r="G140" s="43"/>
      <c r="H140" s="43"/>
      <c r="I140" s="43"/>
      <c r="J140" s="43"/>
      <c r="K140" s="43">
        <v>0</v>
      </c>
      <c r="L140" s="43">
        <v>0</v>
      </c>
      <c r="M140" s="43">
        <v>0</v>
      </c>
      <c r="N140" s="43">
        <v>0</v>
      </c>
      <c r="O140" s="43">
        <v>0</v>
      </c>
      <c r="P140" s="43">
        <v>0</v>
      </c>
      <c r="Q140" s="43">
        <v>0</v>
      </c>
      <c r="R140" s="43">
        <v>0</v>
      </c>
      <c r="S140" s="43">
        <v>0</v>
      </c>
      <c r="T140" s="43">
        <v>0</v>
      </c>
      <c r="U140" s="43">
        <v>0</v>
      </c>
      <c r="V140" s="43">
        <v>0</v>
      </c>
      <c r="W140" s="43">
        <v>0</v>
      </c>
      <c r="X140" s="43">
        <v>0</v>
      </c>
      <c r="Y140" s="43">
        <v>0</v>
      </c>
      <c r="Z140" s="43">
        <v>0</v>
      </c>
      <c r="AA140" s="43">
        <v>0</v>
      </c>
      <c r="AB140" s="43">
        <v>0</v>
      </c>
      <c r="AC140" s="43">
        <v>0</v>
      </c>
      <c r="AD140" s="43">
        <v>0</v>
      </c>
      <c r="AE140" s="43">
        <v>0</v>
      </c>
      <c r="AF140" s="43">
        <v>0</v>
      </c>
      <c r="AG140" s="43">
        <v>0</v>
      </c>
      <c r="AI140" s="45"/>
      <c r="AJ140" s="45"/>
      <c r="AK140" s="45"/>
      <c r="AL140" s="45"/>
      <c r="AM140" s="45"/>
      <c r="AN140" s="45"/>
      <c r="AO140" s="45"/>
      <c r="AP140" s="45">
        <v>0</v>
      </c>
      <c r="AQ140" s="45">
        <v>0</v>
      </c>
      <c r="AR140" s="45">
        <v>0</v>
      </c>
      <c r="AS140" s="45">
        <v>0</v>
      </c>
      <c r="AT140" s="45">
        <v>0</v>
      </c>
      <c r="AU140" s="45">
        <v>0</v>
      </c>
      <c r="AV140" s="45">
        <v>0</v>
      </c>
      <c r="AW140" s="45">
        <v>0</v>
      </c>
      <c r="AX140" s="45">
        <v>0</v>
      </c>
      <c r="AY140" s="45">
        <v>0</v>
      </c>
      <c r="AZ140" s="45">
        <v>0</v>
      </c>
      <c r="BA140" s="45">
        <v>0</v>
      </c>
      <c r="BB140" s="31">
        <v>0</v>
      </c>
      <c r="BC140" s="31">
        <v>0</v>
      </c>
      <c r="BD140" s="31">
        <v>0</v>
      </c>
      <c r="BE140" s="31">
        <v>0</v>
      </c>
      <c r="BF140" s="31">
        <v>0</v>
      </c>
      <c r="BG140" s="38">
        <v>0</v>
      </c>
      <c r="BH140" s="38">
        <v>0</v>
      </c>
      <c r="BI140" s="38">
        <v>0</v>
      </c>
      <c r="BJ140" s="38">
        <v>0</v>
      </c>
      <c r="BK140" s="38">
        <v>0</v>
      </c>
      <c r="BL140" s="38">
        <v>0</v>
      </c>
      <c r="BM140" s="40"/>
    </row>
    <row r="141" spans="1:65">
      <c r="A141" s="34" t="s">
        <v>175</v>
      </c>
      <c r="B141" s="73" t="s">
        <v>69</v>
      </c>
      <c r="C141" s="73" t="s">
        <v>70</v>
      </c>
      <c r="D141" s="79">
        <v>18785.673339294968</v>
      </c>
      <c r="E141" s="79">
        <v>-34862.723885593055</v>
      </c>
      <c r="F141" s="79">
        <v>18063.45964941178</v>
      </c>
      <c r="G141" s="79">
        <v>19154.538362944684</v>
      </c>
      <c r="H141" s="79">
        <v>16295.919855000218</v>
      </c>
      <c r="I141" s="79">
        <v>-15315.254974999947</v>
      </c>
      <c r="J141" s="79">
        <v>15346.579258</v>
      </c>
      <c r="K141" s="79">
        <v>35750.969296999734</v>
      </c>
      <c r="L141" s="79">
        <v>842.64692200001082</v>
      </c>
      <c r="M141" s="79">
        <v>24121.105952000125</v>
      </c>
      <c r="N141" s="79">
        <v>-27495.933192</v>
      </c>
      <c r="O141" s="79">
        <v>46861.195040999999</v>
      </c>
      <c r="P141" s="79">
        <v>-2240.8530609998761</v>
      </c>
      <c r="Q141" s="79">
        <v>15160.77</v>
      </c>
      <c r="R141" s="79">
        <v>-44664.230517509801</v>
      </c>
      <c r="S141" s="79">
        <v>-81005.152484000006</v>
      </c>
      <c r="T141" s="79">
        <v>65270.697999999997</v>
      </c>
      <c r="U141" s="79">
        <v>-84445.05799999999</v>
      </c>
      <c r="V141" s="79">
        <v>-163544.87</v>
      </c>
      <c r="W141" s="79">
        <v>-12585.016000000003</v>
      </c>
      <c r="X141" s="79">
        <v>119409.977</v>
      </c>
      <c r="Y141" s="79">
        <v>-117430.05499999999</v>
      </c>
      <c r="Z141" s="79">
        <v>-3901.8580000000002</v>
      </c>
      <c r="AA141" s="79">
        <v>-19410.311999999998</v>
      </c>
      <c r="AB141" s="79">
        <v>9972.3770000000004</v>
      </c>
      <c r="AC141" s="79">
        <v>15716.418999999998</v>
      </c>
      <c r="AD141" s="79">
        <v>25973.407999999999</v>
      </c>
      <c r="AE141" s="79">
        <v>4439.4409999999989</v>
      </c>
      <c r="AF141" s="79">
        <v>26602.153999999999</v>
      </c>
      <c r="AG141" s="79">
        <v>20344.308000000001</v>
      </c>
      <c r="AH141" s="35"/>
      <c r="AI141" s="80">
        <v>18785.673339294968</v>
      </c>
      <c r="AJ141" s="80">
        <v>-16077.050546298085</v>
      </c>
      <c r="AK141" s="80">
        <v>1986.4091031136959</v>
      </c>
      <c r="AL141" s="80">
        <v>21140.94746605838</v>
      </c>
      <c r="AM141" s="80">
        <v>16295.919855000218</v>
      </c>
      <c r="AN141" s="80">
        <v>980.66488000027186</v>
      </c>
      <c r="AO141" s="80">
        <v>16327.244138000271</v>
      </c>
      <c r="AP141" s="80">
        <v>52078.213435000005</v>
      </c>
      <c r="AQ141" s="80">
        <v>842.64692200001082</v>
      </c>
      <c r="AR141" s="80">
        <v>24963.752874000187</v>
      </c>
      <c r="AS141" s="80">
        <v>-2532.1803180000002</v>
      </c>
      <c r="AT141" s="80">
        <v>44329.014723</v>
      </c>
      <c r="AU141" s="80">
        <v>-2240.8530000000001</v>
      </c>
      <c r="AV141" s="80">
        <v>12919.916999999999</v>
      </c>
      <c r="AW141" s="80">
        <v>-31744.313999999998</v>
      </c>
      <c r="AX141" s="80">
        <v>-112749.466</v>
      </c>
      <c r="AY141" s="80">
        <v>65270.697999999997</v>
      </c>
      <c r="AZ141" s="80">
        <v>-19174.36</v>
      </c>
      <c r="BA141" s="80">
        <v>-182719.23</v>
      </c>
      <c r="BB141" s="77">
        <v>-195304.24600000001</v>
      </c>
      <c r="BC141" s="77">
        <v>119409.977</v>
      </c>
      <c r="BD141" s="77">
        <v>1979.922</v>
      </c>
      <c r="BE141" s="77">
        <v>-1921.9359999999999</v>
      </c>
      <c r="BF141" s="77">
        <v>-21332.248</v>
      </c>
      <c r="BG141" s="77">
        <v>9972.3770000000004</v>
      </c>
      <c r="BH141" s="77">
        <v>25688.795999999998</v>
      </c>
      <c r="BI141" s="77">
        <v>51662.203999999998</v>
      </c>
      <c r="BJ141" s="77">
        <v>56101.644999999997</v>
      </c>
      <c r="BK141" s="77">
        <v>26602.153999999999</v>
      </c>
      <c r="BL141" s="77">
        <v>46946.462</v>
      </c>
      <c r="BM141" s="40"/>
    </row>
    <row r="142" spans="1:65" s="34" customFormat="1">
      <c r="C142" s="78"/>
      <c r="D142" s="78">
        <v>1.0913936421275139E-11</v>
      </c>
      <c r="E142" s="78">
        <v>1.0913936421275139E-10</v>
      </c>
      <c r="F142" s="78">
        <v>1.4551915228366852E-11</v>
      </c>
      <c r="G142" s="78">
        <v>3.2741809263825417E-11</v>
      </c>
      <c r="H142" s="78">
        <v>7.2759576141834259E-12</v>
      </c>
      <c r="I142" s="78">
        <v>1.4551915228366852E-11</v>
      </c>
      <c r="J142" s="78">
        <v>3.2741809263825417E-11</v>
      </c>
      <c r="K142" s="78">
        <v>4.3655745685100555E-11</v>
      </c>
      <c r="L142" s="78">
        <v>0</v>
      </c>
      <c r="M142" s="78">
        <v>0</v>
      </c>
      <c r="N142" s="78">
        <v>1.7462298274040222E-10</v>
      </c>
      <c r="O142" s="78">
        <v>1.0186340659856796E-10</v>
      </c>
      <c r="P142" s="78">
        <v>1.4551915228366852E-11</v>
      </c>
      <c r="Q142" s="78">
        <v>9.9999968188058119E-4</v>
      </c>
      <c r="R142" s="78">
        <v>3.4924596548080444E-10</v>
      </c>
      <c r="S142" s="78">
        <v>1.4406396076083183E-9</v>
      </c>
      <c r="T142" s="78">
        <v>1.0000004986068234E-3</v>
      </c>
      <c r="U142" s="78">
        <v>1.0000010079238564E-3</v>
      </c>
      <c r="V142" s="78">
        <v>1.0000000474974513E-3</v>
      </c>
      <c r="W142" s="78">
        <v>9.999984031310305E-4</v>
      </c>
      <c r="X142" s="78">
        <v>1.0000001057051122E-3</v>
      </c>
      <c r="Y142" s="78">
        <v>1.4551915228366852E-10</v>
      </c>
      <c r="Z142" s="78">
        <v>3.0000003534951247E-3</v>
      </c>
      <c r="AA142" s="78">
        <v>2.0000003460154403E-3</v>
      </c>
      <c r="AB142" s="78">
        <v>7.2759576141834259E-12</v>
      </c>
      <c r="AC142" s="78">
        <v>1.0000000656873453E-3</v>
      </c>
      <c r="AD142" s="78">
        <v>2.0000000222353265E-3</v>
      </c>
      <c r="AE142" s="78">
        <v>1.7098500393331051E-10</v>
      </c>
      <c r="AF142" s="78">
        <v>1.0000000074796844E-3</v>
      </c>
      <c r="AG142" s="78">
        <v>1.0000000802392606E-3</v>
      </c>
      <c r="AH142" s="78"/>
      <c r="AI142" s="78">
        <v>1.0913936421275139E-11</v>
      </c>
      <c r="AJ142" s="78">
        <v>5.4569682106375694E-12</v>
      </c>
      <c r="AK142" s="78">
        <v>1.8189894035458565E-11</v>
      </c>
      <c r="AL142" s="78">
        <v>1.4551915228366852E-11</v>
      </c>
      <c r="AM142" s="78">
        <v>7.2759576141834259E-12</v>
      </c>
      <c r="AN142" s="78">
        <v>2.9103830456733704E-11</v>
      </c>
      <c r="AO142" s="78">
        <v>7.2759576141834259E-12</v>
      </c>
      <c r="AP142" s="78">
        <v>7.2759576141834259E-12</v>
      </c>
      <c r="AQ142" s="78">
        <v>0</v>
      </c>
      <c r="AR142" s="78">
        <v>7.2759576141834259E-12</v>
      </c>
      <c r="AS142" s="78">
        <v>1.7325874068774283E-10</v>
      </c>
      <c r="AT142" s="78">
        <v>4.3655745685100555E-11</v>
      </c>
      <c r="AU142" s="78">
        <v>9.9999969188502291E-4</v>
      </c>
      <c r="AV142" s="78">
        <v>1.8189894035458565E-12</v>
      </c>
      <c r="AW142" s="78">
        <v>1.8553691916167736E-10</v>
      </c>
      <c r="AX142" s="78">
        <v>9.9999936355743557E-4</v>
      </c>
      <c r="AY142" s="78">
        <v>1.0000004986068234E-3</v>
      </c>
      <c r="AZ142" s="78">
        <v>5.0931703299283981E-10</v>
      </c>
      <c r="BA142" s="78">
        <v>9.9999952362850308E-4</v>
      </c>
      <c r="BB142" s="78">
        <v>6.1118043959140778E-10</v>
      </c>
      <c r="BC142" s="78">
        <v>1.0000001057051122E-3</v>
      </c>
      <c r="BD142" s="78">
        <v>9.9999971416764311E-4</v>
      </c>
      <c r="BE142" s="78">
        <v>2.0000005845304258E-3</v>
      </c>
      <c r="BF142" s="78">
        <v>2.7648638933897018E-10</v>
      </c>
      <c r="BG142" s="78">
        <v>7.2759576141834259E-12</v>
      </c>
      <c r="BH142" s="78">
        <v>1.0000000329455361E-3</v>
      </c>
      <c r="BI142" s="78">
        <v>9.9999993108212948E-4</v>
      </c>
      <c r="BJ142" s="78">
        <v>1.0000001275329851E-3</v>
      </c>
      <c r="BK142" s="78">
        <v>1.0000000074796844E-3</v>
      </c>
      <c r="BL142" s="78">
        <v>8.7311491370201111E-11</v>
      </c>
      <c r="BM142" s="78"/>
    </row>
    <row r="143" spans="1:65">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row>
    <row r="144" spans="1:65">
      <c r="B144" s="96" t="s">
        <v>178</v>
      </c>
      <c r="C144" s="96"/>
      <c r="D144" s="96"/>
      <c r="E144" s="96"/>
      <c r="F144" s="96"/>
      <c r="G144" s="96"/>
      <c r="H144" s="96"/>
      <c r="I144" s="96"/>
      <c r="J144" s="96"/>
      <c r="K144" s="96"/>
      <c r="L144" s="96"/>
      <c r="M144" s="96"/>
      <c r="N144" s="96"/>
      <c r="O144" s="96"/>
      <c r="P144" s="96"/>
      <c r="Q144" s="96"/>
      <c r="R144" s="96"/>
      <c r="S144" s="96"/>
      <c r="T144" s="96"/>
      <c r="U144" s="96"/>
      <c r="V144" s="96"/>
      <c r="W144" s="96"/>
      <c r="X144" s="96"/>
      <c r="Y144" s="96"/>
      <c r="Z144" s="96"/>
      <c r="AA144" s="96"/>
      <c r="AB144" s="96"/>
      <c r="AC144" s="96"/>
      <c r="AD144" s="96"/>
      <c r="AE144" s="96"/>
      <c r="AF144" s="96"/>
      <c r="AG144" s="96"/>
      <c r="AH144" s="96"/>
      <c r="AI144" s="96"/>
      <c r="AJ144" s="96"/>
      <c r="AK144" s="96"/>
      <c r="AL144" s="96"/>
      <c r="AM144" s="96"/>
      <c r="AN144" s="96"/>
      <c r="AO144" s="96"/>
      <c r="AP144" s="96"/>
      <c r="AQ144" s="96"/>
      <c r="AR144" s="96"/>
      <c r="AS144" s="96"/>
      <c r="AT144" s="96"/>
      <c r="AU144" s="96"/>
      <c r="AV144" s="96"/>
      <c r="AW144" s="96"/>
      <c r="AX144" s="96"/>
      <c r="AY144" s="96"/>
      <c r="AZ144" s="96"/>
      <c r="BA144" s="96"/>
      <c r="BB144" s="96"/>
      <c r="BC144" s="96"/>
      <c r="BD144" s="96"/>
      <c r="BE144" s="96"/>
      <c r="BF144" s="96"/>
      <c r="BG144" s="96"/>
      <c r="BH144" s="96"/>
      <c r="BI144" s="96"/>
      <c r="BJ144" s="96"/>
      <c r="BK144" s="96"/>
      <c r="BL144" s="96"/>
    </row>
    <row r="145" spans="1:65">
      <c r="B145" s="122" t="s">
        <v>0</v>
      </c>
      <c r="C145" s="122" t="s">
        <v>0</v>
      </c>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I145" s="29"/>
      <c r="AJ145" s="29"/>
      <c r="AK145" s="29"/>
      <c r="AL145" s="29"/>
      <c r="AM145" s="29"/>
      <c r="AN145" s="29"/>
      <c r="AO145" s="29"/>
      <c r="AP145" s="29"/>
      <c r="AQ145" s="29"/>
      <c r="AR145" s="29"/>
      <c r="AS145" s="29"/>
      <c r="AT145" s="29"/>
    </row>
    <row r="146" spans="1:65">
      <c r="B146" s="128" t="s">
        <v>1</v>
      </c>
      <c r="C146" s="124" t="s">
        <v>2</v>
      </c>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row>
    <row r="147" spans="1:65">
      <c r="B147" s="126" t="s">
        <v>122</v>
      </c>
      <c r="C147" s="126" t="s">
        <v>123</v>
      </c>
      <c r="D147" s="159" t="s">
        <v>5</v>
      </c>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159"/>
      <c r="AA147" s="159"/>
      <c r="AB147" s="159"/>
      <c r="AC147" s="115"/>
      <c r="AD147" s="115"/>
      <c r="AE147" s="115"/>
      <c r="AF147" s="115"/>
      <c r="AG147" s="115"/>
      <c r="AI147" s="159" t="s">
        <v>124</v>
      </c>
      <c r="AJ147" s="159"/>
      <c r="AK147" s="159"/>
      <c r="AL147" s="159"/>
      <c r="AM147" s="159"/>
      <c r="AN147" s="159"/>
      <c r="AO147" s="159"/>
      <c r="AP147" s="159"/>
      <c r="AQ147" s="159"/>
      <c r="AR147" s="159"/>
      <c r="AS147" s="159"/>
      <c r="AT147" s="159"/>
      <c r="AU147" s="159"/>
      <c r="AV147" s="159"/>
      <c r="AW147" s="159"/>
      <c r="AX147" s="159"/>
      <c r="AY147" s="159"/>
      <c r="AZ147" s="159"/>
      <c r="BA147" s="159"/>
      <c r="BB147" s="159"/>
      <c r="BC147" s="159"/>
      <c r="BD147" s="159"/>
      <c r="BE147" s="159"/>
      <c r="BF147" s="159"/>
      <c r="BG147" s="159"/>
      <c r="BH147" s="115"/>
      <c r="BI147" s="115"/>
      <c r="BJ147" s="115"/>
      <c r="BK147" s="115"/>
      <c r="BL147" s="115"/>
    </row>
    <row r="148" spans="1:65">
      <c r="C148" s="29"/>
      <c r="D148" s="76" t="s">
        <v>7</v>
      </c>
      <c r="E148" s="76" t="s">
        <v>8</v>
      </c>
      <c r="F148" s="76" t="s">
        <v>9</v>
      </c>
      <c r="G148" s="76" t="s">
        <v>10</v>
      </c>
      <c r="H148" s="76" t="s">
        <v>11</v>
      </c>
      <c r="I148" s="76" t="s">
        <v>12</v>
      </c>
      <c r="J148" s="76" t="s">
        <v>13</v>
      </c>
      <c r="K148" s="76" t="s">
        <v>14</v>
      </c>
      <c r="L148" s="76" t="s">
        <v>15</v>
      </c>
      <c r="M148" s="76" t="s">
        <v>16</v>
      </c>
      <c r="N148" s="76" t="s">
        <v>17</v>
      </c>
      <c r="O148" s="76" t="s">
        <v>18</v>
      </c>
      <c r="P148" s="76" t="s">
        <v>19</v>
      </c>
      <c r="Q148" s="76" t="s">
        <v>125</v>
      </c>
      <c r="R148" s="76" t="s">
        <v>126</v>
      </c>
      <c r="S148" s="76" t="s">
        <v>127</v>
      </c>
      <c r="T148" s="76" t="s">
        <v>128</v>
      </c>
      <c r="U148" s="76" t="s">
        <v>129</v>
      </c>
      <c r="V148" s="76" t="s">
        <v>130</v>
      </c>
      <c r="W148" s="76" t="s">
        <v>131</v>
      </c>
      <c r="X148" s="76" t="s">
        <v>132</v>
      </c>
      <c r="Y148" s="76" t="s">
        <v>133</v>
      </c>
      <c r="Z148" s="76" t="s">
        <v>166</v>
      </c>
      <c r="AA148" s="76" t="s">
        <v>167</v>
      </c>
      <c r="AB148" s="76" t="s">
        <v>168</v>
      </c>
      <c r="AC148" s="76" t="s">
        <v>169</v>
      </c>
      <c r="AD148" s="76" t="s">
        <v>170</v>
      </c>
      <c r="AE148" s="76" t="s">
        <v>171</v>
      </c>
      <c r="AF148" s="76" t="s">
        <v>172</v>
      </c>
      <c r="AG148" s="76" t="s">
        <v>173</v>
      </c>
      <c r="AI148" s="76">
        <v>43555</v>
      </c>
      <c r="AJ148" s="76">
        <v>43646</v>
      </c>
      <c r="AK148" s="76">
        <v>43738</v>
      </c>
      <c r="AL148" s="76">
        <v>43830</v>
      </c>
      <c r="AM148" s="76">
        <v>43921</v>
      </c>
      <c r="AN148" s="76">
        <v>44012</v>
      </c>
      <c r="AO148" s="76">
        <v>44104</v>
      </c>
      <c r="AP148" s="76">
        <v>44196</v>
      </c>
      <c r="AQ148" s="76">
        <v>44286</v>
      </c>
      <c r="AR148" s="76">
        <v>44377</v>
      </c>
      <c r="AS148" s="76">
        <v>44469</v>
      </c>
      <c r="AT148" s="76">
        <v>44561</v>
      </c>
      <c r="AU148" s="76">
        <v>44651</v>
      </c>
      <c r="AV148" s="76">
        <v>44742</v>
      </c>
      <c r="AW148" s="76">
        <v>44834</v>
      </c>
      <c r="AX148" s="76">
        <v>44926</v>
      </c>
      <c r="AY148" s="76">
        <v>45016</v>
      </c>
      <c r="AZ148" s="76">
        <v>45107</v>
      </c>
      <c r="BA148" s="76">
        <v>45199</v>
      </c>
      <c r="BB148" s="76">
        <v>45291</v>
      </c>
      <c r="BC148" s="76">
        <v>45382</v>
      </c>
      <c r="BD148" s="76">
        <v>45473</v>
      </c>
      <c r="BE148" s="76">
        <v>45565</v>
      </c>
      <c r="BF148" s="76">
        <v>45657</v>
      </c>
      <c r="BG148" s="76">
        <v>45747</v>
      </c>
      <c r="BH148" s="76">
        <v>45838</v>
      </c>
      <c r="BI148" s="76">
        <v>45930</v>
      </c>
      <c r="BJ148" s="76">
        <v>46022</v>
      </c>
      <c r="BK148" s="76">
        <v>46112</v>
      </c>
      <c r="BL148" s="76">
        <v>46203</v>
      </c>
    </row>
    <row r="149" spans="1:65">
      <c r="A149" s="34" t="s">
        <v>134</v>
      </c>
      <c r="B149" s="30" t="s">
        <v>20</v>
      </c>
      <c r="C149" s="30" t="s">
        <v>21</v>
      </c>
      <c r="D149" s="43">
        <v>0</v>
      </c>
      <c r="E149" s="43">
        <v>0</v>
      </c>
      <c r="F149" s="43">
        <v>0</v>
      </c>
      <c r="G149" s="43">
        <v>0</v>
      </c>
      <c r="H149" s="43">
        <v>0</v>
      </c>
      <c r="I149" s="43">
        <v>0</v>
      </c>
      <c r="J149" s="43">
        <v>0</v>
      </c>
      <c r="K149" s="43">
        <v>0</v>
      </c>
      <c r="L149" s="43">
        <v>0</v>
      </c>
      <c r="M149" s="43">
        <v>0</v>
      </c>
      <c r="N149" s="43">
        <v>0</v>
      </c>
      <c r="O149" s="43">
        <v>0</v>
      </c>
      <c r="P149" s="43">
        <v>0</v>
      </c>
      <c r="Q149" s="43">
        <v>0</v>
      </c>
      <c r="R149" s="43">
        <v>0</v>
      </c>
      <c r="S149" s="43">
        <v>0</v>
      </c>
      <c r="T149" s="43">
        <v>0</v>
      </c>
      <c r="U149" s="43">
        <v>0</v>
      </c>
      <c r="V149" s="43">
        <v>0</v>
      </c>
      <c r="W149" s="43">
        <v>0</v>
      </c>
      <c r="X149" s="43">
        <v>0</v>
      </c>
      <c r="Y149" s="43">
        <v>0</v>
      </c>
      <c r="Z149" s="43">
        <v>0</v>
      </c>
      <c r="AA149" s="43">
        <v>0</v>
      </c>
      <c r="AB149" s="43">
        <v>0</v>
      </c>
      <c r="AC149" s="43">
        <v>0</v>
      </c>
      <c r="AD149" s="43">
        <v>0</v>
      </c>
      <c r="AE149" s="43">
        <v>0</v>
      </c>
      <c r="AF149" s="43">
        <v>0</v>
      </c>
      <c r="AG149" s="43">
        <v>0</v>
      </c>
      <c r="AI149" s="43">
        <v>0</v>
      </c>
      <c r="AJ149" s="43">
        <v>0</v>
      </c>
      <c r="AK149" s="43">
        <v>0</v>
      </c>
      <c r="AL149" s="43">
        <v>0</v>
      </c>
      <c r="AM149" s="43">
        <v>0</v>
      </c>
      <c r="AN149" s="43">
        <v>0</v>
      </c>
      <c r="AO149" s="43">
        <v>0</v>
      </c>
      <c r="AP149" s="43">
        <v>0</v>
      </c>
      <c r="AQ149" s="43">
        <v>0</v>
      </c>
      <c r="AR149" s="43">
        <v>0</v>
      </c>
      <c r="AS149" s="43">
        <v>0</v>
      </c>
      <c r="AT149" s="43">
        <v>0</v>
      </c>
      <c r="AU149" s="43">
        <v>0</v>
      </c>
      <c r="AV149" s="43">
        <v>0</v>
      </c>
      <c r="AW149" s="43">
        <v>0</v>
      </c>
      <c r="AX149" s="43">
        <v>0</v>
      </c>
      <c r="AY149" s="43">
        <v>0</v>
      </c>
      <c r="AZ149" s="43">
        <v>0</v>
      </c>
      <c r="BA149" s="43">
        <v>0</v>
      </c>
      <c r="BB149" s="43">
        <v>0</v>
      </c>
      <c r="BC149" s="43">
        <v>0</v>
      </c>
      <c r="BD149" s="43">
        <v>0</v>
      </c>
      <c r="BE149" s="43">
        <v>0</v>
      </c>
      <c r="BF149" s="43">
        <v>0</v>
      </c>
      <c r="BG149" s="43">
        <v>0</v>
      </c>
      <c r="BH149" s="43">
        <v>0</v>
      </c>
      <c r="BI149" s="43">
        <v>0</v>
      </c>
      <c r="BJ149" s="43">
        <v>0</v>
      </c>
      <c r="BK149" s="43">
        <v>0</v>
      </c>
      <c r="BL149" s="43">
        <v>0</v>
      </c>
      <c r="BM149" s="40"/>
    </row>
    <row r="150" spans="1:65">
      <c r="A150" s="34" t="s">
        <v>135</v>
      </c>
      <c r="B150" s="30" t="s">
        <v>22</v>
      </c>
      <c r="C150" s="30" t="s">
        <v>23</v>
      </c>
      <c r="D150" s="43">
        <v>0</v>
      </c>
      <c r="E150" s="43">
        <v>0</v>
      </c>
      <c r="F150" s="43">
        <v>0</v>
      </c>
      <c r="G150" s="43">
        <v>0</v>
      </c>
      <c r="H150" s="43">
        <v>0</v>
      </c>
      <c r="I150" s="43">
        <v>0</v>
      </c>
      <c r="J150" s="43">
        <v>0</v>
      </c>
      <c r="K150" s="43">
        <v>0</v>
      </c>
      <c r="L150" s="43">
        <v>0</v>
      </c>
      <c r="M150" s="43">
        <v>0</v>
      </c>
      <c r="N150" s="43">
        <v>0</v>
      </c>
      <c r="O150" s="43">
        <v>0</v>
      </c>
      <c r="P150" s="43">
        <v>0</v>
      </c>
      <c r="Q150" s="43">
        <v>0</v>
      </c>
      <c r="R150" s="43">
        <v>0</v>
      </c>
      <c r="S150" s="43">
        <v>0</v>
      </c>
      <c r="T150" s="43">
        <v>0</v>
      </c>
      <c r="U150" s="43">
        <v>0</v>
      </c>
      <c r="V150" s="43">
        <v>0</v>
      </c>
      <c r="W150" s="43">
        <v>0</v>
      </c>
      <c r="X150" s="43">
        <v>0</v>
      </c>
      <c r="Y150" s="43">
        <v>0</v>
      </c>
      <c r="Z150" s="43">
        <v>0</v>
      </c>
      <c r="AA150" s="43">
        <v>0</v>
      </c>
      <c r="AB150" s="43">
        <v>0</v>
      </c>
      <c r="AC150" s="43">
        <v>0</v>
      </c>
      <c r="AD150" s="43">
        <v>0</v>
      </c>
      <c r="AE150" s="43">
        <v>0</v>
      </c>
      <c r="AF150" s="43">
        <v>0</v>
      </c>
      <c r="AG150" s="43">
        <v>0</v>
      </c>
      <c r="AI150" s="45">
        <v>0</v>
      </c>
      <c r="AJ150" s="45">
        <v>0</v>
      </c>
      <c r="AK150" s="45">
        <v>0</v>
      </c>
      <c r="AL150" s="45">
        <v>0</v>
      </c>
      <c r="AM150" s="45">
        <v>0</v>
      </c>
      <c r="AN150" s="45">
        <v>0</v>
      </c>
      <c r="AO150" s="45">
        <v>0</v>
      </c>
      <c r="AP150" s="45">
        <v>0</v>
      </c>
      <c r="AQ150" s="45">
        <v>0</v>
      </c>
      <c r="AR150" s="45">
        <v>0</v>
      </c>
      <c r="AS150" s="45">
        <v>0</v>
      </c>
      <c r="AT150" s="45">
        <v>0</v>
      </c>
      <c r="AU150" s="45">
        <v>0</v>
      </c>
      <c r="AV150" s="45">
        <v>0</v>
      </c>
      <c r="AW150" s="45">
        <v>0</v>
      </c>
      <c r="AX150" s="45">
        <v>0</v>
      </c>
      <c r="AY150" s="45">
        <v>0</v>
      </c>
      <c r="AZ150" s="45">
        <v>0</v>
      </c>
      <c r="BA150" s="45">
        <v>0</v>
      </c>
      <c r="BB150" s="31">
        <v>0</v>
      </c>
      <c r="BC150" s="31">
        <v>0</v>
      </c>
      <c r="BD150" s="31">
        <v>0</v>
      </c>
      <c r="BE150" s="31">
        <v>0</v>
      </c>
      <c r="BF150" s="31">
        <v>0</v>
      </c>
      <c r="BG150" s="38">
        <v>0</v>
      </c>
      <c r="BH150" s="38">
        <v>0</v>
      </c>
      <c r="BI150" s="38">
        <v>0</v>
      </c>
      <c r="BJ150" s="38">
        <v>0</v>
      </c>
      <c r="BK150" s="38">
        <v>0</v>
      </c>
      <c r="BL150" s="38">
        <v>0</v>
      </c>
      <c r="BM150" s="40"/>
    </row>
    <row r="151" spans="1:65">
      <c r="A151" s="34" t="s">
        <v>136</v>
      </c>
      <c r="B151" s="73" t="s">
        <v>24</v>
      </c>
      <c r="C151" s="73" t="s">
        <v>25</v>
      </c>
      <c r="D151" s="79">
        <v>0</v>
      </c>
      <c r="E151" s="79">
        <v>0</v>
      </c>
      <c r="F151" s="79">
        <v>0</v>
      </c>
      <c r="G151" s="79">
        <v>0</v>
      </c>
      <c r="H151" s="79">
        <v>0</v>
      </c>
      <c r="I151" s="79">
        <v>0</v>
      </c>
      <c r="J151" s="79">
        <v>0</v>
      </c>
      <c r="K151" s="79">
        <v>0</v>
      </c>
      <c r="L151" s="79">
        <v>0</v>
      </c>
      <c r="M151" s="79">
        <v>0</v>
      </c>
      <c r="N151" s="79">
        <v>0</v>
      </c>
      <c r="O151" s="79">
        <v>0</v>
      </c>
      <c r="P151" s="79">
        <v>0</v>
      </c>
      <c r="Q151" s="79">
        <v>0</v>
      </c>
      <c r="R151" s="79">
        <v>0</v>
      </c>
      <c r="S151" s="79">
        <v>0</v>
      </c>
      <c r="T151" s="79">
        <v>0</v>
      </c>
      <c r="U151" s="79">
        <v>0</v>
      </c>
      <c r="V151" s="79">
        <v>0</v>
      </c>
      <c r="W151" s="79">
        <v>0</v>
      </c>
      <c r="X151" s="79">
        <v>0</v>
      </c>
      <c r="Y151" s="79">
        <v>0</v>
      </c>
      <c r="Z151" s="79">
        <v>0</v>
      </c>
      <c r="AA151" s="79">
        <v>0</v>
      </c>
      <c r="AB151" s="79">
        <v>0</v>
      </c>
      <c r="AC151" s="79">
        <v>0</v>
      </c>
      <c r="AD151" s="79">
        <v>0</v>
      </c>
      <c r="AE151" s="79">
        <v>0</v>
      </c>
      <c r="AF151" s="79">
        <v>0</v>
      </c>
      <c r="AG151" s="79">
        <v>0</v>
      </c>
      <c r="AH151" s="35"/>
      <c r="AI151" s="80">
        <v>0</v>
      </c>
      <c r="AJ151" s="80">
        <v>0</v>
      </c>
      <c r="AK151" s="80">
        <v>0</v>
      </c>
      <c r="AL151" s="80">
        <v>0</v>
      </c>
      <c r="AM151" s="80">
        <v>0</v>
      </c>
      <c r="AN151" s="80">
        <v>0</v>
      </c>
      <c r="AO151" s="80">
        <v>0</v>
      </c>
      <c r="AP151" s="80">
        <v>0</v>
      </c>
      <c r="AQ151" s="80">
        <v>0</v>
      </c>
      <c r="AR151" s="80">
        <v>0</v>
      </c>
      <c r="AS151" s="80">
        <v>0</v>
      </c>
      <c r="AT151" s="80">
        <v>0</v>
      </c>
      <c r="AU151" s="80">
        <v>0</v>
      </c>
      <c r="AV151" s="80">
        <v>0</v>
      </c>
      <c r="AW151" s="80">
        <v>0</v>
      </c>
      <c r="AX151" s="80">
        <v>0</v>
      </c>
      <c r="AY151" s="80">
        <v>0</v>
      </c>
      <c r="AZ151" s="80">
        <v>0</v>
      </c>
      <c r="BA151" s="80">
        <v>0</v>
      </c>
      <c r="BB151" s="77">
        <v>0</v>
      </c>
      <c r="BC151" s="77">
        <v>0</v>
      </c>
      <c r="BD151" s="77">
        <v>0</v>
      </c>
      <c r="BE151" s="77">
        <v>0</v>
      </c>
      <c r="BF151" s="77">
        <v>0</v>
      </c>
      <c r="BG151" s="77">
        <v>0</v>
      </c>
      <c r="BH151" s="77">
        <v>0</v>
      </c>
      <c r="BI151" s="77">
        <v>0</v>
      </c>
      <c r="BJ151" s="77">
        <v>0</v>
      </c>
      <c r="BK151" s="77">
        <v>0</v>
      </c>
      <c r="BL151" s="77">
        <v>0</v>
      </c>
      <c r="BM151" s="40"/>
    </row>
    <row r="152" spans="1:65">
      <c r="A152" s="34" t="s">
        <v>137</v>
      </c>
      <c r="B152" s="30" t="s">
        <v>26</v>
      </c>
      <c r="C152" s="30" t="s">
        <v>27</v>
      </c>
      <c r="D152" s="43">
        <v>0</v>
      </c>
      <c r="E152" s="43">
        <v>0</v>
      </c>
      <c r="F152" s="43">
        <v>0</v>
      </c>
      <c r="G152" s="43">
        <v>0</v>
      </c>
      <c r="H152" s="43">
        <v>0</v>
      </c>
      <c r="I152" s="43">
        <v>0</v>
      </c>
      <c r="J152" s="43">
        <v>0</v>
      </c>
      <c r="K152" s="43">
        <v>0</v>
      </c>
      <c r="L152" s="43">
        <v>0</v>
      </c>
      <c r="M152" s="43">
        <v>0</v>
      </c>
      <c r="N152" s="43">
        <v>0</v>
      </c>
      <c r="O152" s="43">
        <v>0</v>
      </c>
      <c r="P152" s="43">
        <v>0</v>
      </c>
      <c r="Q152" s="43">
        <v>0</v>
      </c>
      <c r="R152" s="43">
        <v>0</v>
      </c>
      <c r="S152" s="43">
        <v>0</v>
      </c>
      <c r="T152" s="43">
        <v>0</v>
      </c>
      <c r="U152" s="43">
        <v>0</v>
      </c>
      <c r="V152" s="43">
        <v>0</v>
      </c>
      <c r="W152" s="43">
        <v>0</v>
      </c>
      <c r="X152" s="43">
        <v>0</v>
      </c>
      <c r="Y152" s="43">
        <v>0</v>
      </c>
      <c r="Z152" s="43">
        <v>0</v>
      </c>
      <c r="AA152" s="43">
        <v>0</v>
      </c>
      <c r="AB152" s="43">
        <v>0</v>
      </c>
      <c r="AC152" s="43">
        <v>0</v>
      </c>
      <c r="AD152" s="43">
        <v>0</v>
      </c>
      <c r="AE152" s="43">
        <v>0</v>
      </c>
      <c r="AF152" s="43">
        <v>0</v>
      </c>
      <c r="AG152" s="43">
        <v>0</v>
      </c>
      <c r="AI152" s="45">
        <v>0</v>
      </c>
      <c r="AJ152" s="45">
        <v>0</v>
      </c>
      <c r="AK152" s="45">
        <v>0</v>
      </c>
      <c r="AL152" s="45">
        <v>0</v>
      </c>
      <c r="AM152" s="45">
        <v>0</v>
      </c>
      <c r="AN152" s="45">
        <v>0</v>
      </c>
      <c r="AO152" s="45">
        <v>0</v>
      </c>
      <c r="AP152" s="45">
        <v>0</v>
      </c>
      <c r="AQ152" s="45">
        <v>0</v>
      </c>
      <c r="AR152" s="45">
        <v>0</v>
      </c>
      <c r="AS152" s="45">
        <v>0</v>
      </c>
      <c r="AT152" s="45">
        <v>0</v>
      </c>
      <c r="AU152" s="45">
        <v>0</v>
      </c>
      <c r="AV152" s="45">
        <v>0</v>
      </c>
      <c r="AW152" s="45">
        <v>0</v>
      </c>
      <c r="AX152" s="45">
        <v>0</v>
      </c>
      <c r="AY152" s="45">
        <v>0</v>
      </c>
      <c r="AZ152" s="45">
        <v>0</v>
      </c>
      <c r="BA152" s="45">
        <v>0</v>
      </c>
      <c r="BB152" s="31">
        <v>0</v>
      </c>
      <c r="BC152" s="31">
        <v>0</v>
      </c>
      <c r="BD152" s="31">
        <v>0</v>
      </c>
      <c r="BE152" s="31">
        <v>0</v>
      </c>
      <c r="BF152" s="31">
        <v>0</v>
      </c>
      <c r="BG152" s="38">
        <v>0</v>
      </c>
      <c r="BH152" s="38">
        <v>0</v>
      </c>
      <c r="BI152" s="38">
        <v>0</v>
      </c>
      <c r="BJ152" s="38">
        <v>0</v>
      </c>
      <c r="BK152" s="38">
        <v>0</v>
      </c>
      <c r="BL152" s="38">
        <v>0</v>
      </c>
      <c r="BM152" s="40"/>
    </row>
    <row r="153" spans="1:65">
      <c r="A153" s="34" t="s">
        <v>138</v>
      </c>
      <c r="B153" s="73" t="s">
        <v>28</v>
      </c>
      <c r="C153" s="73" t="s">
        <v>29</v>
      </c>
      <c r="D153" s="79">
        <v>0</v>
      </c>
      <c r="E153" s="79">
        <v>0</v>
      </c>
      <c r="F153" s="79">
        <v>0</v>
      </c>
      <c r="G153" s="79">
        <v>0</v>
      </c>
      <c r="H153" s="79">
        <v>0</v>
      </c>
      <c r="I153" s="79">
        <v>0</v>
      </c>
      <c r="J153" s="79">
        <v>0</v>
      </c>
      <c r="K153" s="79">
        <v>0</v>
      </c>
      <c r="L153" s="79">
        <v>0</v>
      </c>
      <c r="M153" s="79">
        <v>0</v>
      </c>
      <c r="N153" s="79">
        <v>0</v>
      </c>
      <c r="O153" s="79">
        <v>0</v>
      </c>
      <c r="P153" s="79">
        <v>0</v>
      </c>
      <c r="Q153" s="79">
        <v>0</v>
      </c>
      <c r="R153" s="79">
        <v>0</v>
      </c>
      <c r="S153" s="79">
        <v>0</v>
      </c>
      <c r="T153" s="79">
        <v>0</v>
      </c>
      <c r="U153" s="79">
        <v>0</v>
      </c>
      <c r="V153" s="79">
        <v>0</v>
      </c>
      <c r="W153" s="79">
        <v>0</v>
      </c>
      <c r="X153" s="79">
        <v>0</v>
      </c>
      <c r="Y153" s="79">
        <v>0</v>
      </c>
      <c r="Z153" s="79">
        <v>0</v>
      </c>
      <c r="AA153" s="79">
        <v>0</v>
      </c>
      <c r="AB153" s="79">
        <v>0</v>
      </c>
      <c r="AC153" s="79">
        <v>0</v>
      </c>
      <c r="AD153" s="79">
        <v>0</v>
      </c>
      <c r="AE153" s="79">
        <v>0</v>
      </c>
      <c r="AF153" s="79">
        <v>0</v>
      </c>
      <c r="AG153" s="79">
        <v>0</v>
      </c>
      <c r="AH153" s="35"/>
      <c r="AI153" s="80">
        <v>0</v>
      </c>
      <c r="AJ153" s="80">
        <v>0</v>
      </c>
      <c r="AK153" s="80">
        <v>0</v>
      </c>
      <c r="AL153" s="80">
        <v>0</v>
      </c>
      <c r="AM153" s="80">
        <v>0</v>
      </c>
      <c r="AN153" s="80">
        <v>0</v>
      </c>
      <c r="AO153" s="80">
        <v>0</v>
      </c>
      <c r="AP153" s="80">
        <v>0</v>
      </c>
      <c r="AQ153" s="80">
        <v>0</v>
      </c>
      <c r="AR153" s="80">
        <v>0</v>
      </c>
      <c r="AS153" s="80">
        <v>0</v>
      </c>
      <c r="AT153" s="80">
        <v>0</v>
      </c>
      <c r="AU153" s="80">
        <v>0</v>
      </c>
      <c r="AV153" s="80">
        <v>0</v>
      </c>
      <c r="AW153" s="80">
        <v>0</v>
      </c>
      <c r="AX153" s="80">
        <v>0</v>
      </c>
      <c r="AY153" s="80">
        <v>0</v>
      </c>
      <c r="AZ153" s="80">
        <v>0</v>
      </c>
      <c r="BA153" s="80">
        <v>0</v>
      </c>
      <c r="BB153" s="77">
        <v>0</v>
      </c>
      <c r="BC153" s="77">
        <v>0</v>
      </c>
      <c r="BD153" s="77">
        <v>0</v>
      </c>
      <c r="BE153" s="77">
        <v>0</v>
      </c>
      <c r="BF153" s="77">
        <v>0</v>
      </c>
      <c r="BG153" s="77">
        <v>0</v>
      </c>
      <c r="BH153" s="77">
        <v>0</v>
      </c>
      <c r="BI153" s="77">
        <v>0</v>
      </c>
      <c r="BJ153" s="77">
        <v>0</v>
      </c>
      <c r="BK153" s="77">
        <v>0</v>
      </c>
      <c r="BL153" s="77">
        <v>0</v>
      </c>
      <c r="BM153" s="40"/>
    </row>
    <row r="154" spans="1:65">
      <c r="A154" s="34" t="s">
        <v>139</v>
      </c>
      <c r="B154" s="30" t="s">
        <v>30</v>
      </c>
      <c r="C154" s="30" t="s">
        <v>31</v>
      </c>
      <c r="D154" s="43">
        <v>0</v>
      </c>
      <c r="E154" s="43">
        <v>0</v>
      </c>
      <c r="F154" s="43">
        <v>0</v>
      </c>
      <c r="G154" s="43">
        <v>0</v>
      </c>
      <c r="H154" s="43">
        <v>0</v>
      </c>
      <c r="I154" s="43">
        <v>0</v>
      </c>
      <c r="J154" s="43">
        <v>0</v>
      </c>
      <c r="K154" s="43">
        <v>0</v>
      </c>
      <c r="L154" s="43">
        <v>0</v>
      </c>
      <c r="M154" s="43">
        <v>0</v>
      </c>
      <c r="N154" s="43">
        <v>0</v>
      </c>
      <c r="O154" s="43">
        <v>0</v>
      </c>
      <c r="P154" s="43">
        <v>0</v>
      </c>
      <c r="Q154" s="43">
        <v>0</v>
      </c>
      <c r="R154" s="43">
        <v>0</v>
      </c>
      <c r="S154" s="43">
        <v>0</v>
      </c>
      <c r="T154" s="43">
        <v>0</v>
      </c>
      <c r="U154" s="43">
        <v>0</v>
      </c>
      <c r="V154" s="43">
        <v>0</v>
      </c>
      <c r="W154" s="43">
        <v>0</v>
      </c>
      <c r="X154" s="43">
        <v>0</v>
      </c>
      <c r="Y154" s="43">
        <v>0</v>
      </c>
      <c r="Z154" s="43">
        <v>0</v>
      </c>
      <c r="AA154" s="43">
        <v>0</v>
      </c>
      <c r="AB154" s="43">
        <v>0</v>
      </c>
      <c r="AC154" s="43">
        <v>0</v>
      </c>
      <c r="AD154" s="43">
        <v>0</v>
      </c>
      <c r="AE154" s="43">
        <v>0</v>
      </c>
      <c r="AF154" s="43">
        <v>0</v>
      </c>
      <c r="AG154" s="43">
        <v>0</v>
      </c>
      <c r="AI154" s="45">
        <v>0</v>
      </c>
      <c r="AJ154" s="45">
        <v>0</v>
      </c>
      <c r="AK154" s="45">
        <v>0</v>
      </c>
      <c r="AL154" s="45">
        <v>0</v>
      </c>
      <c r="AM154" s="45">
        <v>0</v>
      </c>
      <c r="AN154" s="45">
        <v>0</v>
      </c>
      <c r="AO154" s="45">
        <v>0</v>
      </c>
      <c r="AP154" s="45">
        <v>0</v>
      </c>
      <c r="AQ154" s="45">
        <v>0</v>
      </c>
      <c r="AR154" s="45">
        <v>0</v>
      </c>
      <c r="AS154" s="45">
        <v>0</v>
      </c>
      <c r="AT154" s="45">
        <v>0</v>
      </c>
      <c r="AU154" s="45">
        <v>0</v>
      </c>
      <c r="AV154" s="45">
        <v>0</v>
      </c>
      <c r="AW154" s="45">
        <v>0</v>
      </c>
      <c r="AX154" s="45">
        <v>0</v>
      </c>
      <c r="AY154" s="45">
        <v>0</v>
      </c>
      <c r="AZ154" s="45">
        <v>0</v>
      </c>
      <c r="BA154" s="45">
        <v>0</v>
      </c>
      <c r="BB154" s="31">
        <v>0</v>
      </c>
      <c r="BC154" s="31">
        <v>0</v>
      </c>
      <c r="BD154" s="31">
        <v>0</v>
      </c>
      <c r="BE154" s="31">
        <v>0</v>
      </c>
      <c r="BF154" s="31">
        <v>0</v>
      </c>
      <c r="BG154" s="38">
        <v>0</v>
      </c>
      <c r="BH154" s="38">
        <v>0</v>
      </c>
      <c r="BI154" s="38">
        <v>0</v>
      </c>
      <c r="BJ154" s="38">
        <v>0</v>
      </c>
      <c r="BK154" s="38">
        <v>0</v>
      </c>
      <c r="BL154" s="38">
        <v>0</v>
      </c>
      <c r="BM154" s="40"/>
    </row>
    <row r="155" spans="1:65">
      <c r="A155" s="34" t="s">
        <v>140</v>
      </c>
      <c r="B155" s="30" t="s">
        <v>32</v>
      </c>
      <c r="C155" s="30" t="s">
        <v>33</v>
      </c>
      <c r="D155" s="43">
        <v>0</v>
      </c>
      <c r="E155" s="43">
        <v>0</v>
      </c>
      <c r="F155" s="43">
        <v>0</v>
      </c>
      <c r="G155" s="43">
        <v>0</v>
      </c>
      <c r="H155" s="43">
        <v>0</v>
      </c>
      <c r="I155" s="43">
        <v>0</v>
      </c>
      <c r="J155" s="43">
        <v>0</v>
      </c>
      <c r="K155" s="43">
        <v>0</v>
      </c>
      <c r="L155" s="43">
        <v>0</v>
      </c>
      <c r="M155" s="43">
        <v>0</v>
      </c>
      <c r="N155" s="43">
        <v>0</v>
      </c>
      <c r="O155" s="43">
        <v>0</v>
      </c>
      <c r="P155" s="43">
        <v>0</v>
      </c>
      <c r="Q155" s="43">
        <v>0</v>
      </c>
      <c r="R155" s="43">
        <v>0</v>
      </c>
      <c r="S155" s="43">
        <v>0</v>
      </c>
      <c r="T155" s="43">
        <v>0</v>
      </c>
      <c r="U155" s="43">
        <v>0</v>
      </c>
      <c r="V155" s="43">
        <v>0</v>
      </c>
      <c r="W155" s="43">
        <v>0</v>
      </c>
      <c r="X155" s="43">
        <v>0</v>
      </c>
      <c r="Y155" s="43">
        <v>0</v>
      </c>
      <c r="Z155" s="43">
        <v>0</v>
      </c>
      <c r="AA155" s="43">
        <v>0</v>
      </c>
      <c r="AB155" s="43">
        <v>0</v>
      </c>
      <c r="AC155" s="43">
        <v>0</v>
      </c>
      <c r="AD155" s="43">
        <v>0</v>
      </c>
      <c r="AE155" s="43">
        <v>0</v>
      </c>
      <c r="AF155" s="43">
        <v>0</v>
      </c>
      <c r="AG155" s="43">
        <v>0</v>
      </c>
      <c r="AI155" s="45">
        <v>0</v>
      </c>
      <c r="AJ155" s="45">
        <v>0</v>
      </c>
      <c r="AK155" s="45">
        <v>0</v>
      </c>
      <c r="AL155" s="45">
        <v>0</v>
      </c>
      <c r="AM155" s="45">
        <v>0</v>
      </c>
      <c r="AN155" s="45">
        <v>0</v>
      </c>
      <c r="AO155" s="45">
        <v>0</v>
      </c>
      <c r="AP155" s="45">
        <v>0</v>
      </c>
      <c r="AQ155" s="45">
        <v>0</v>
      </c>
      <c r="AR155" s="45">
        <v>0</v>
      </c>
      <c r="AS155" s="45">
        <v>0</v>
      </c>
      <c r="AT155" s="45">
        <v>0</v>
      </c>
      <c r="AU155" s="45">
        <v>0</v>
      </c>
      <c r="AV155" s="45">
        <v>0</v>
      </c>
      <c r="AW155" s="45">
        <v>0</v>
      </c>
      <c r="AX155" s="45">
        <v>0</v>
      </c>
      <c r="AY155" s="45">
        <v>0</v>
      </c>
      <c r="AZ155" s="45">
        <v>0</v>
      </c>
      <c r="BA155" s="45">
        <v>0</v>
      </c>
      <c r="BB155" s="31">
        <v>0</v>
      </c>
      <c r="BC155" s="31">
        <v>0</v>
      </c>
      <c r="BD155" s="31">
        <v>0</v>
      </c>
      <c r="BE155" s="31">
        <v>0</v>
      </c>
      <c r="BF155" s="31">
        <v>0</v>
      </c>
      <c r="BG155" s="38">
        <v>0</v>
      </c>
      <c r="BH155" s="38">
        <v>0</v>
      </c>
      <c r="BI155" s="38">
        <v>0</v>
      </c>
      <c r="BJ155" s="38">
        <v>0</v>
      </c>
      <c r="BK155" s="38">
        <v>0</v>
      </c>
      <c r="BL155" s="38">
        <v>0</v>
      </c>
      <c r="BM155" s="40"/>
    </row>
    <row r="156" spans="1:65">
      <c r="A156" s="34" t="s">
        <v>141</v>
      </c>
      <c r="B156" s="73" t="s">
        <v>34</v>
      </c>
      <c r="C156" s="73" t="s">
        <v>35</v>
      </c>
      <c r="D156" s="79">
        <v>0</v>
      </c>
      <c r="E156" s="79">
        <v>0</v>
      </c>
      <c r="F156" s="79">
        <v>0</v>
      </c>
      <c r="G156" s="79">
        <v>0</v>
      </c>
      <c r="H156" s="79">
        <v>0</v>
      </c>
      <c r="I156" s="79">
        <v>0</v>
      </c>
      <c r="J156" s="79">
        <v>0</v>
      </c>
      <c r="K156" s="79">
        <v>0</v>
      </c>
      <c r="L156" s="79">
        <v>0</v>
      </c>
      <c r="M156" s="79">
        <v>0</v>
      </c>
      <c r="N156" s="79">
        <v>0</v>
      </c>
      <c r="O156" s="79">
        <v>0</v>
      </c>
      <c r="P156" s="79">
        <v>0</v>
      </c>
      <c r="Q156" s="79">
        <v>0</v>
      </c>
      <c r="R156" s="79">
        <v>0</v>
      </c>
      <c r="S156" s="79">
        <v>0</v>
      </c>
      <c r="T156" s="79">
        <v>0</v>
      </c>
      <c r="U156" s="79">
        <v>0</v>
      </c>
      <c r="V156" s="79">
        <v>0</v>
      </c>
      <c r="W156" s="79">
        <v>0</v>
      </c>
      <c r="X156" s="79">
        <v>0</v>
      </c>
      <c r="Y156" s="79">
        <v>0</v>
      </c>
      <c r="Z156" s="79">
        <v>0</v>
      </c>
      <c r="AA156" s="79">
        <v>0</v>
      </c>
      <c r="AB156" s="79">
        <v>0</v>
      </c>
      <c r="AC156" s="79">
        <v>0</v>
      </c>
      <c r="AD156" s="79">
        <v>0</v>
      </c>
      <c r="AE156" s="79">
        <v>0</v>
      </c>
      <c r="AF156" s="79">
        <v>0</v>
      </c>
      <c r="AG156" s="79">
        <v>0</v>
      </c>
      <c r="AH156" s="35"/>
      <c r="AI156" s="80">
        <v>0</v>
      </c>
      <c r="AJ156" s="80">
        <v>0</v>
      </c>
      <c r="AK156" s="80">
        <v>0</v>
      </c>
      <c r="AL156" s="80">
        <v>0</v>
      </c>
      <c r="AM156" s="80">
        <v>0</v>
      </c>
      <c r="AN156" s="80">
        <v>0</v>
      </c>
      <c r="AO156" s="80">
        <v>0</v>
      </c>
      <c r="AP156" s="80">
        <v>0</v>
      </c>
      <c r="AQ156" s="80">
        <v>0</v>
      </c>
      <c r="AR156" s="80">
        <v>0</v>
      </c>
      <c r="AS156" s="80">
        <v>0</v>
      </c>
      <c r="AT156" s="80">
        <v>0</v>
      </c>
      <c r="AU156" s="80">
        <v>0</v>
      </c>
      <c r="AV156" s="80">
        <v>0</v>
      </c>
      <c r="AW156" s="80">
        <v>0</v>
      </c>
      <c r="AX156" s="80">
        <v>0</v>
      </c>
      <c r="AY156" s="80">
        <v>0</v>
      </c>
      <c r="AZ156" s="80">
        <v>0</v>
      </c>
      <c r="BA156" s="80">
        <v>0</v>
      </c>
      <c r="BB156" s="77">
        <v>0</v>
      </c>
      <c r="BC156" s="77">
        <v>0</v>
      </c>
      <c r="BD156" s="77">
        <v>0</v>
      </c>
      <c r="BE156" s="77">
        <v>0</v>
      </c>
      <c r="BF156" s="77">
        <v>0</v>
      </c>
      <c r="BG156" s="77">
        <v>0</v>
      </c>
      <c r="BH156" s="77">
        <v>0</v>
      </c>
      <c r="BI156" s="77">
        <v>0</v>
      </c>
      <c r="BJ156" s="77">
        <v>0</v>
      </c>
      <c r="BK156" s="77">
        <v>0</v>
      </c>
      <c r="BL156" s="77">
        <v>0</v>
      </c>
      <c r="BM156" s="40"/>
    </row>
    <row r="157" spans="1:65">
      <c r="A157" s="34" t="s">
        <v>142</v>
      </c>
      <c r="B157" s="30" t="s">
        <v>36</v>
      </c>
      <c r="C157" s="30" t="s">
        <v>37</v>
      </c>
      <c r="D157" s="43">
        <v>436.44218311466619</v>
      </c>
      <c r="E157" s="43">
        <v>-774.09467975593725</v>
      </c>
      <c r="F157" s="43">
        <v>-980.70189025132947</v>
      </c>
      <c r="G157" s="43">
        <v>-797.5305250730155</v>
      </c>
      <c r="H157" s="43">
        <v>-176.60819028131846</v>
      </c>
      <c r="I157" s="43">
        <v>-579.92121371219753</v>
      </c>
      <c r="J157" s="43">
        <v>-1092.8506985535637</v>
      </c>
      <c r="K157" s="43">
        <v>-187.63465102035184</v>
      </c>
      <c r="L157" s="43">
        <v>-56.912488884444471</v>
      </c>
      <c r="M157" s="43">
        <v>-280.10492578759954</v>
      </c>
      <c r="N157" s="43">
        <v>-186.58742925359701</v>
      </c>
      <c r="O157" s="43">
        <v>1.3546708539340671</v>
      </c>
      <c r="P157" s="43">
        <v>116.03426628666662</v>
      </c>
      <c r="Q157" s="43">
        <v>525.71299999999997</v>
      </c>
      <c r="R157" s="43">
        <v>614.9215853236359</v>
      </c>
      <c r="S157" s="43">
        <v>2049.93859243007</v>
      </c>
      <c r="T157" s="43">
        <v>795.10500000000002</v>
      </c>
      <c r="U157" s="43">
        <v>758.29299999999989</v>
      </c>
      <c r="V157" s="43">
        <v>672.42100000000005</v>
      </c>
      <c r="W157" s="43">
        <v>905.94999999999982</v>
      </c>
      <c r="X157" s="43">
        <v>945.20100000000002</v>
      </c>
      <c r="Y157" s="43">
        <v>1137.1779999999999</v>
      </c>
      <c r="Z157" s="43">
        <v>1020.46</v>
      </c>
      <c r="AA157" s="43">
        <v>-2988.5250000000001</v>
      </c>
      <c r="AB157" s="43">
        <v>-1647.1420000000001</v>
      </c>
      <c r="AC157" s="43">
        <v>-1152.8889999999999</v>
      </c>
      <c r="AD157" s="43">
        <v>-4872.0820000000003</v>
      </c>
      <c r="AE157" s="43">
        <v>-2738.8419999999996</v>
      </c>
      <c r="AF157" s="43">
        <v>-9163.1</v>
      </c>
      <c r="AG157" s="43">
        <v>-1605.226999999999</v>
      </c>
      <c r="AI157" s="45">
        <v>436.44218311466619</v>
      </c>
      <c r="AJ157" s="45">
        <v>-337.65249664127111</v>
      </c>
      <c r="AK157" s="45">
        <v>-1318.3543868926006</v>
      </c>
      <c r="AL157" s="45">
        <v>-2115.8849119656161</v>
      </c>
      <c r="AM157" s="45">
        <v>-176.60819028131846</v>
      </c>
      <c r="AN157" s="45">
        <v>-756.52940399351598</v>
      </c>
      <c r="AO157" s="45">
        <v>-1849.3801025470796</v>
      </c>
      <c r="AP157" s="45">
        <v>-2037.0147535674314</v>
      </c>
      <c r="AQ157" s="45">
        <v>-56.912488884444471</v>
      </c>
      <c r="AR157" s="45">
        <v>-337.01741467204403</v>
      </c>
      <c r="AS157" s="45">
        <v>-523.60484392564103</v>
      </c>
      <c r="AT157" s="45">
        <v>-522.25017307170697</v>
      </c>
      <c r="AU157" s="45">
        <v>116.03400000000001</v>
      </c>
      <c r="AV157" s="45">
        <v>641.74699999999996</v>
      </c>
      <c r="AW157" s="45">
        <v>1256.6679999999999</v>
      </c>
      <c r="AX157" s="45">
        <v>3306.607</v>
      </c>
      <c r="AY157" s="45">
        <v>795.10500000000002</v>
      </c>
      <c r="AZ157" s="45">
        <v>1553.3979999999999</v>
      </c>
      <c r="BA157" s="45">
        <v>2225.819</v>
      </c>
      <c r="BB157" s="31">
        <v>3131.7689999999998</v>
      </c>
      <c r="BC157" s="31">
        <v>945.20100000000002</v>
      </c>
      <c r="BD157" s="31">
        <v>2082.3789999999999</v>
      </c>
      <c r="BE157" s="31">
        <v>3102.8389999999999</v>
      </c>
      <c r="BF157" s="31">
        <v>114.31399999999999</v>
      </c>
      <c r="BG157" s="38">
        <v>-1647.1420000000001</v>
      </c>
      <c r="BH157" s="38">
        <v>-2800.0309999999999</v>
      </c>
      <c r="BI157" s="38">
        <v>-7672.1130000000003</v>
      </c>
      <c r="BJ157" s="38">
        <v>-10410.955</v>
      </c>
      <c r="BK157" s="38">
        <v>-9163.1</v>
      </c>
      <c r="BL157" s="38">
        <v>-10768.326999999999</v>
      </c>
      <c r="BM157" s="40"/>
    </row>
    <row r="158" spans="1:65">
      <c r="A158" s="34" t="s">
        <v>143</v>
      </c>
      <c r="B158" s="30" t="s">
        <v>38</v>
      </c>
      <c r="C158" s="30" t="s">
        <v>39</v>
      </c>
      <c r="D158" s="43">
        <v>71308.748924293337</v>
      </c>
      <c r="E158" s="43">
        <v>70504.642703788602</v>
      </c>
      <c r="F158" s="43">
        <v>74699.357965812553</v>
      </c>
      <c r="G158" s="43">
        <v>76664.004530150123</v>
      </c>
      <c r="H158" s="43">
        <v>77419.849205998908</v>
      </c>
      <c r="I158" s="43">
        <v>66955.715502159059</v>
      </c>
      <c r="J158" s="43">
        <v>68451.476746209548</v>
      </c>
      <c r="K158" s="43">
        <v>75424.606749878731</v>
      </c>
      <c r="L158" s="43">
        <v>73264.902624773589</v>
      </c>
      <c r="M158" s="43">
        <v>72754.442953064237</v>
      </c>
      <c r="N158" s="43">
        <v>78904.22359185302</v>
      </c>
      <c r="O158" s="43">
        <v>81785.389358595014</v>
      </c>
      <c r="P158" s="43">
        <v>85110.307616882841</v>
      </c>
      <c r="Q158" s="43">
        <v>85738.585999999996</v>
      </c>
      <c r="R158" s="43">
        <v>89138.145880583994</v>
      </c>
      <c r="S158" s="43">
        <v>88309.216624377004</v>
      </c>
      <c r="T158" s="43">
        <v>93089.941999999995</v>
      </c>
      <c r="U158" s="43">
        <v>99614.827999999994</v>
      </c>
      <c r="V158" s="43">
        <v>98298.774999999994</v>
      </c>
      <c r="W158" s="43">
        <v>100752.66600000003</v>
      </c>
      <c r="X158" s="43">
        <v>105069.167</v>
      </c>
      <c r="Y158" s="43">
        <v>108173.458</v>
      </c>
      <c r="Z158" s="43">
        <v>114769.68800000002</v>
      </c>
      <c r="AA158" s="43">
        <v>117700.09699999995</v>
      </c>
      <c r="AB158" s="43">
        <v>121450.444</v>
      </c>
      <c r="AC158" s="43">
        <v>130400.47900000001</v>
      </c>
      <c r="AD158" s="43">
        <v>141752.44699999999</v>
      </c>
      <c r="AE158" s="43">
        <v>140633.18299999996</v>
      </c>
      <c r="AF158" s="43">
        <v>150743.43400000001</v>
      </c>
      <c r="AG158" s="43">
        <v>149723.60999999999</v>
      </c>
      <c r="AI158" s="45">
        <v>71308.748924293337</v>
      </c>
      <c r="AJ158" s="45">
        <v>141813.39162808194</v>
      </c>
      <c r="AK158" s="45">
        <v>216512.74959389449</v>
      </c>
      <c r="AL158" s="45">
        <v>293176.75412404462</v>
      </c>
      <c r="AM158" s="45">
        <v>77419.849205998908</v>
      </c>
      <c r="AN158" s="45">
        <v>144375.56470815797</v>
      </c>
      <c r="AO158" s="45">
        <v>212827.04145436751</v>
      </c>
      <c r="AP158" s="45">
        <v>288251.64820424624</v>
      </c>
      <c r="AQ158" s="45">
        <v>73264.902624773589</v>
      </c>
      <c r="AR158" s="45">
        <v>146019.34557783784</v>
      </c>
      <c r="AS158" s="45">
        <v>224923.56916969101</v>
      </c>
      <c r="AT158" s="45">
        <v>306708.95852828602</v>
      </c>
      <c r="AU158" s="45">
        <v>85110.308000000005</v>
      </c>
      <c r="AV158" s="45">
        <v>170848.894</v>
      </c>
      <c r="AW158" s="45">
        <v>259987.04</v>
      </c>
      <c r="AX158" s="45">
        <v>348296.25699999998</v>
      </c>
      <c r="AY158" s="45">
        <v>93089.941999999995</v>
      </c>
      <c r="AZ158" s="45">
        <v>192704.77</v>
      </c>
      <c r="BA158" s="45">
        <v>291003.54499999998</v>
      </c>
      <c r="BB158" s="31">
        <v>391756.21100000001</v>
      </c>
      <c r="BC158" s="31">
        <v>105069.167</v>
      </c>
      <c r="BD158" s="31">
        <v>213242.625</v>
      </c>
      <c r="BE158" s="31">
        <v>328012.31300000002</v>
      </c>
      <c r="BF158" s="31">
        <v>445712.41</v>
      </c>
      <c r="BG158" s="38">
        <v>121450.444</v>
      </c>
      <c r="BH158" s="38">
        <v>251850.92300000001</v>
      </c>
      <c r="BI158" s="38">
        <v>393603.37</v>
      </c>
      <c r="BJ158" s="38">
        <v>534236.55299999996</v>
      </c>
      <c r="BK158" s="38">
        <v>150743.43400000001</v>
      </c>
      <c r="BL158" s="38">
        <v>300467.04399999999</v>
      </c>
      <c r="BM158" s="40"/>
    </row>
    <row r="159" spans="1:65">
      <c r="A159" s="34" t="s">
        <v>144</v>
      </c>
      <c r="B159" s="30" t="s">
        <v>40</v>
      </c>
      <c r="C159" s="30" t="s">
        <v>41</v>
      </c>
      <c r="D159" s="43">
        <v>-41895.135110386662</v>
      </c>
      <c r="E159" s="43">
        <v>-43584.626013796107</v>
      </c>
      <c r="F159" s="43">
        <v>-46016.454700657181</v>
      </c>
      <c r="G159" s="43">
        <v>-46607.497866647289</v>
      </c>
      <c r="H159" s="43">
        <v>-46290.984339031871</v>
      </c>
      <c r="I159" s="43">
        <v>-36056.679364333351</v>
      </c>
      <c r="J159" s="43">
        <v>-36504.201493618602</v>
      </c>
      <c r="K159" s="43">
        <v>-42716.461442968808</v>
      </c>
      <c r="L159" s="43">
        <v>-42272.807794046188</v>
      </c>
      <c r="M159" s="43">
        <v>-43313.250686201121</v>
      </c>
      <c r="N159" s="43">
        <v>-47183.872666071693</v>
      </c>
      <c r="O159" s="43">
        <v>-47842.076597255014</v>
      </c>
      <c r="P159" s="43">
        <v>-48238.651803211986</v>
      </c>
      <c r="Q159" s="43">
        <v>-50682.603999999992</v>
      </c>
      <c r="R159" s="43">
        <v>-52884.207297871806</v>
      </c>
      <c r="S159" s="43">
        <v>-53707.915283418988</v>
      </c>
      <c r="T159" s="43">
        <v>-55192.913999999997</v>
      </c>
      <c r="U159" s="43">
        <v>-58827.044000000002</v>
      </c>
      <c r="V159" s="43">
        <v>-57263.775999999998</v>
      </c>
      <c r="W159" s="43">
        <v>-55914.597000000009</v>
      </c>
      <c r="X159" s="43">
        <v>-62064.15</v>
      </c>
      <c r="Y159" s="43">
        <v>-63158.223000000005</v>
      </c>
      <c r="Z159" s="43">
        <v>-64564.305000000008</v>
      </c>
      <c r="AA159" s="43">
        <v>-62751.011999999988</v>
      </c>
      <c r="AB159" s="43">
        <v>-68996.445999999996</v>
      </c>
      <c r="AC159" s="43">
        <v>-75978.537000000011</v>
      </c>
      <c r="AD159" s="43">
        <v>-76730.106999999989</v>
      </c>
      <c r="AE159" s="43">
        <v>-76000.395999999979</v>
      </c>
      <c r="AF159" s="43">
        <v>-78785.900999999998</v>
      </c>
      <c r="AG159" s="43">
        <v>-83478.063000000009</v>
      </c>
      <c r="AI159" s="45">
        <v>-41895.135110386662</v>
      </c>
      <c r="AJ159" s="45">
        <v>-85479.761124182769</v>
      </c>
      <c r="AK159" s="45">
        <v>-131496.21582483995</v>
      </c>
      <c r="AL159" s="45">
        <v>-178103.71369148724</v>
      </c>
      <c r="AM159" s="45">
        <v>-46290.984339031871</v>
      </c>
      <c r="AN159" s="45">
        <v>-82347.663703365222</v>
      </c>
      <c r="AO159" s="45">
        <v>-118851.86519698382</v>
      </c>
      <c r="AP159" s="45">
        <v>-161568.32663995263</v>
      </c>
      <c r="AQ159" s="45">
        <v>-42272.807794046188</v>
      </c>
      <c r="AR159" s="45">
        <v>-85586.058480247317</v>
      </c>
      <c r="AS159" s="45">
        <v>-132769.931146319</v>
      </c>
      <c r="AT159" s="45">
        <v>-180612.00774357401</v>
      </c>
      <c r="AU159" s="45">
        <v>-48238.652000000002</v>
      </c>
      <c r="AV159" s="45">
        <v>-98921.255999999994</v>
      </c>
      <c r="AW159" s="45">
        <v>-151805.46299999999</v>
      </c>
      <c r="AX159" s="45">
        <v>-205513.37899999999</v>
      </c>
      <c r="AY159" s="45">
        <v>-55192.913999999997</v>
      </c>
      <c r="AZ159" s="45">
        <v>-114019.958</v>
      </c>
      <c r="BA159" s="45">
        <v>-171283.734</v>
      </c>
      <c r="BB159" s="31">
        <v>-227198.33100000001</v>
      </c>
      <c r="BC159" s="31">
        <v>-62064.15</v>
      </c>
      <c r="BD159" s="31">
        <v>-125222.37300000001</v>
      </c>
      <c r="BE159" s="31">
        <v>-189786.67800000001</v>
      </c>
      <c r="BF159" s="31">
        <v>-252537.69</v>
      </c>
      <c r="BG159" s="38">
        <v>-68996.445999999996</v>
      </c>
      <c r="BH159" s="38">
        <v>-144974.98300000001</v>
      </c>
      <c r="BI159" s="38">
        <v>-221705.09</v>
      </c>
      <c r="BJ159" s="38">
        <v>-297705.48599999998</v>
      </c>
      <c r="BK159" s="38">
        <v>-78785.900999999998</v>
      </c>
      <c r="BL159" s="38">
        <v>-162263.96400000001</v>
      </c>
      <c r="BM159" s="40"/>
    </row>
    <row r="160" spans="1:65">
      <c r="A160" s="34" t="s">
        <v>145</v>
      </c>
      <c r="B160" s="30" t="s">
        <v>42</v>
      </c>
      <c r="C160" s="30" t="s">
        <v>43</v>
      </c>
      <c r="D160" s="43">
        <v>1295.0382569999999</v>
      </c>
      <c r="E160" s="43">
        <v>1574.9202619999999</v>
      </c>
      <c r="F160" s="43">
        <v>1372.4141040000004</v>
      </c>
      <c r="G160" s="43">
        <v>1241.6581159999996</v>
      </c>
      <c r="H160" s="43">
        <v>0</v>
      </c>
      <c r="I160" s="43">
        <v>0</v>
      </c>
      <c r="J160" s="43">
        <v>0</v>
      </c>
      <c r="K160" s="43">
        <v>0</v>
      </c>
      <c r="L160" s="43">
        <v>0</v>
      </c>
      <c r="M160" s="43">
        <v>0</v>
      </c>
      <c r="N160" s="43">
        <v>0</v>
      </c>
      <c r="O160" s="43">
        <v>0</v>
      </c>
      <c r="P160" s="43">
        <v>0</v>
      </c>
      <c r="Q160" s="43">
        <v>0</v>
      </c>
      <c r="R160" s="43">
        <v>0</v>
      </c>
      <c r="S160" s="43">
        <v>0</v>
      </c>
      <c r="T160" s="43">
        <v>0</v>
      </c>
      <c r="U160" s="43">
        <v>0</v>
      </c>
      <c r="V160" s="43">
        <v>0</v>
      </c>
      <c r="W160" s="43">
        <v>0</v>
      </c>
      <c r="X160" s="43">
        <v>-15.589</v>
      </c>
      <c r="Y160" s="43">
        <v>-233.86</v>
      </c>
      <c r="Z160" s="43">
        <v>-130.54599999999999</v>
      </c>
      <c r="AA160" s="43">
        <v>-169.03399999999999</v>
      </c>
      <c r="AB160" s="43">
        <v>-148.93299999999999</v>
      </c>
      <c r="AC160" s="43">
        <v>-109</v>
      </c>
      <c r="AD160" s="43">
        <v>257.93299999999999</v>
      </c>
      <c r="AE160" s="43">
        <v>0</v>
      </c>
      <c r="AF160" s="43">
        <v>0</v>
      </c>
      <c r="AG160" s="43">
        <v>0</v>
      </c>
      <c r="AI160" s="45">
        <v>1295.0382569999999</v>
      </c>
      <c r="AJ160" s="45">
        <v>2869.9585189999998</v>
      </c>
      <c r="AK160" s="45">
        <v>4242.3726230000002</v>
      </c>
      <c r="AL160" s="45">
        <v>5484.0307389999998</v>
      </c>
      <c r="AM160" s="45">
        <v>0</v>
      </c>
      <c r="AN160" s="45">
        <v>0</v>
      </c>
      <c r="AO160" s="45">
        <v>0</v>
      </c>
      <c r="AP160" s="45">
        <v>0</v>
      </c>
      <c r="AQ160" s="45">
        <v>0</v>
      </c>
      <c r="AR160" s="45">
        <v>0</v>
      </c>
      <c r="AS160" s="45">
        <v>0</v>
      </c>
      <c r="AT160" s="45">
        <v>0</v>
      </c>
      <c r="AU160" s="45">
        <v>0</v>
      </c>
      <c r="AV160" s="45">
        <v>0</v>
      </c>
      <c r="AW160" s="45">
        <v>0</v>
      </c>
      <c r="AX160" s="45">
        <v>0</v>
      </c>
      <c r="AY160" s="45">
        <v>0</v>
      </c>
      <c r="AZ160" s="45">
        <v>0</v>
      </c>
      <c r="BA160" s="45">
        <v>0</v>
      </c>
      <c r="BB160" s="31">
        <v>0</v>
      </c>
      <c r="BC160" s="31">
        <v>-15.589</v>
      </c>
      <c r="BD160" s="31">
        <v>-249.44900000000001</v>
      </c>
      <c r="BE160" s="31">
        <v>-379.995</v>
      </c>
      <c r="BF160" s="31">
        <v>-549.029</v>
      </c>
      <c r="BG160" s="38">
        <v>-148.93299999999999</v>
      </c>
      <c r="BH160" s="38">
        <v>-257.93299999999999</v>
      </c>
      <c r="BI160" s="38">
        <v>0</v>
      </c>
      <c r="BJ160" s="38">
        <v>0</v>
      </c>
      <c r="BK160" s="38">
        <v>0</v>
      </c>
      <c r="BL160" s="38">
        <v>0</v>
      </c>
      <c r="BM160" s="40"/>
    </row>
    <row r="161" spans="1:65">
      <c r="A161" s="34" t="s">
        <v>146</v>
      </c>
      <c r="B161" s="30" t="s">
        <v>44</v>
      </c>
      <c r="C161" s="30" t="s">
        <v>45</v>
      </c>
      <c r="D161" s="43">
        <v>-500.995248</v>
      </c>
      <c r="E161" s="43">
        <v>-497.8468309999999</v>
      </c>
      <c r="F161" s="43">
        <v>-325.82152299999996</v>
      </c>
      <c r="G161" s="43">
        <v>-181.11559000000011</v>
      </c>
      <c r="H161" s="43">
        <v>-685.96845999999994</v>
      </c>
      <c r="I161" s="43">
        <v>-540.03896999999995</v>
      </c>
      <c r="J161" s="43">
        <v>-787.19329900000002</v>
      </c>
      <c r="K161" s="43">
        <v>-251.66126400000007</v>
      </c>
      <c r="L161" s="43">
        <v>-507.49128999999999</v>
      </c>
      <c r="M161" s="43">
        <v>-150.155734</v>
      </c>
      <c r="N161" s="43">
        <v>-459.99164400000006</v>
      </c>
      <c r="O161" s="43">
        <v>-908.21522000000004</v>
      </c>
      <c r="P161" s="43">
        <v>164.012854</v>
      </c>
      <c r="Q161" s="43">
        <v>-738.95600000000002</v>
      </c>
      <c r="R161" s="43">
        <v>40.881992000000082</v>
      </c>
      <c r="S161" s="43">
        <v>47.455290999999988</v>
      </c>
      <c r="T161" s="43">
        <v>-15.727</v>
      </c>
      <c r="U161" s="43">
        <v>-246.81899999999999</v>
      </c>
      <c r="V161" s="43">
        <v>-344.07700000000006</v>
      </c>
      <c r="W161" s="43">
        <v>-1119.7429999999999</v>
      </c>
      <c r="X161" s="43">
        <v>-466.33600000000001</v>
      </c>
      <c r="Y161" s="43">
        <v>-1113.5450000000001</v>
      </c>
      <c r="Z161" s="43">
        <v>-544.25899999999979</v>
      </c>
      <c r="AA161" s="43">
        <v>-1031.5700000000002</v>
      </c>
      <c r="AB161" s="43">
        <v>-1567.4659999999999</v>
      </c>
      <c r="AC161" s="43">
        <v>-390.61200000000008</v>
      </c>
      <c r="AD161" s="43">
        <v>-1469.1709999999998</v>
      </c>
      <c r="AE161" s="43">
        <v>-2350.0010000000002</v>
      </c>
      <c r="AF161" s="43">
        <v>-3013.5259999999998</v>
      </c>
      <c r="AG161" s="43">
        <v>3858.2640000000001</v>
      </c>
      <c r="AI161" s="45">
        <v>-500.995248</v>
      </c>
      <c r="AJ161" s="45">
        <v>-998.8420789999999</v>
      </c>
      <c r="AK161" s="45">
        <v>-1324.6636019999999</v>
      </c>
      <c r="AL161" s="45">
        <v>-1505.779192</v>
      </c>
      <c r="AM161" s="45">
        <v>-685.96845999999994</v>
      </c>
      <c r="AN161" s="45">
        <v>-1226.0074299999999</v>
      </c>
      <c r="AO161" s="45">
        <v>-2013.2007289999999</v>
      </c>
      <c r="AP161" s="45">
        <v>-2264.861993</v>
      </c>
      <c r="AQ161" s="45">
        <v>-507.49128999999999</v>
      </c>
      <c r="AR161" s="45">
        <v>-657.64702399999999</v>
      </c>
      <c r="AS161" s="45">
        <v>-1117.6386680000001</v>
      </c>
      <c r="AT161" s="45">
        <v>-2025.8538880000001</v>
      </c>
      <c r="AU161" s="45">
        <v>164.01300000000001</v>
      </c>
      <c r="AV161" s="45">
        <v>-574.94299999999998</v>
      </c>
      <c r="AW161" s="45">
        <v>-534.06100000000004</v>
      </c>
      <c r="AX161" s="45">
        <v>-486.60599999999999</v>
      </c>
      <c r="AY161" s="45">
        <v>-15.727</v>
      </c>
      <c r="AZ161" s="45">
        <v>-262.54599999999999</v>
      </c>
      <c r="BA161" s="45">
        <v>-606.62300000000005</v>
      </c>
      <c r="BB161" s="31">
        <v>-1726.366</v>
      </c>
      <c r="BC161" s="31">
        <v>-466.33600000000001</v>
      </c>
      <c r="BD161" s="31">
        <v>-1579.8810000000001</v>
      </c>
      <c r="BE161" s="31">
        <v>-2124.14</v>
      </c>
      <c r="BF161" s="31">
        <v>-3155.71</v>
      </c>
      <c r="BG161" s="38">
        <v>-1567.4659999999999</v>
      </c>
      <c r="BH161" s="38">
        <v>-1958.078</v>
      </c>
      <c r="BI161" s="38">
        <v>-3427.2489999999998</v>
      </c>
      <c r="BJ161" s="38">
        <v>-5777.25</v>
      </c>
      <c r="BK161" s="38">
        <v>-3013.5259999999998</v>
      </c>
      <c r="BL161" s="38">
        <v>844.73800000000006</v>
      </c>
      <c r="BM161" s="40"/>
    </row>
    <row r="162" spans="1:65">
      <c r="A162" s="34" t="s">
        <v>147</v>
      </c>
      <c r="B162" s="73" t="s">
        <v>46</v>
      </c>
      <c r="C162" s="73" t="s">
        <v>47</v>
      </c>
      <c r="D162" s="79">
        <v>30644.099006021337</v>
      </c>
      <c r="E162" s="79">
        <v>27222.995441236562</v>
      </c>
      <c r="F162" s="79">
        <v>28748.793955904039</v>
      </c>
      <c r="G162" s="79">
        <v>30319.518664429794</v>
      </c>
      <c r="H162" s="79">
        <v>30266.288216685723</v>
      </c>
      <c r="I162" s="79">
        <v>29779.075954113512</v>
      </c>
      <c r="J162" s="79">
        <v>30067.231255037361</v>
      </c>
      <c r="K162" s="79">
        <v>32268.849391889613</v>
      </c>
      <c r="L162" s="79">
        <v>30427.691051842961</v>
      </c>
      <c r="M162" s="79">
        <v>29010.931607075516</v>
      </c>
      <c r="N162" s="79">
        <v>31073.771852527301</v>
      </c>
      <c r="O162" s="79">
        <v>33036.452212194199</v>
      </c>
      <c r="P162" s="79">
        <v>37151.702933957517</v>
      </c>
      <c r="Q162" s="79">
        <v>34842.739000000009</v>
      </c>
      <c r="R162" s="79">
        <v>36909.742160037</v>
      </c>
      <c r="S162" s="79">
        <v>36698.695224386989</v>
      </c>
      <c r="T162" s="79">
        <v>38676.405999999995</v>
      </c>
      <c r="U162" s="79">
        <v>41299.25799999998</v>
      </c>
      <c r="V162" s="79">
        <v>41363.343000000023</v>
      </c>
      <c r="W162" s="79">
        <v>44624.275999999969</v>
      </c>
      <c r="X162" s="79">
        <v>43468.292999999998</v>
      </c>
      <c r="Y162" s="79">
        <v>44805.007999999994</v>
      </c>
      <c r="Z162" s="79">
        <v>50551.037999999986</v>
      </c>
      <c r="AA162" s="79">
        <v>50759.956000000006</v>
      </c>
      <c r="AB162" s="79">
        <v>49090.457000000002</v>
      </c>
      <c r="AC162" s="79">
        <v>52769.441000000013</v>
      </c>
      <c r="AD162" s="79">
        <v>58939.01999999996</v>
      </c>
      <c r="AE162" s="79">
        <v>59543.943999999989</v>
      </c>
      <c r="AF162" s="79">
        <v>59780.907000000007</v>
      </c>
      <c r="AG162" s="79">
        <v>68498.583999999988</v>
      </c>
      <c r="AH162" s="35"/>
      <c r="AI162" s="80">
        <v>30644.099006021337</v>
      </c>
      <c r="AJ162" s="80">
        <v>57867.094447257899</v>
      </c>
      <c r="AK162" s="80">
        <v>86615.888403161938</v>
      </c>
      <c r="AL162" s="80">
        <v>116935.40706759173</v>
      </c>
      <c r="AM162" s="80">
        <v>30266.288216685723</v>
      </c>
      <c r="AN162" s="80">
        <v>60045.364170799236</v>
      </c>
      <c r="AO162" s="80">
        <v>90112.595425836596</v>
      </c>
      <c r="AP162" s="80">
        <v>122381.44481772621</v>
      </c>
      <c r="AQ162" s="80">
        <v>30427.691051842961</v>
      </c>
      <c r="AR162" s="80">
        <v>59438.622658918488</v>
      </c>
      <c r="AS162" s="80">
        <v>90512.394511445804</v>
      </c>
      <c r="AT162" s="80">
        <v>123548.84672364</v>
      </c>
      <c r="AU162" s="80">
        <v>37151.703000000001</v>
      </c>
      <c r="AV162" s="80">
        <v>71994.44200000001</v>
      </c>
      <c r="AW162" s="80">
        <v>108904.18400000002</v>
      </c>
      <c r="AX162" s="80">
        <v>145602.87900000002</v>
      </c>
      <c r="AY162" s="80">
        <v>38676.405999999995</v>
      </c>
      <c r="AZ162" s="80">
        <v>79975.663999999975</v>
      </c>
      <c r="BA162" s="80">
        <v>121339.007</v>
      </c>
      <c r="BB162" s="77">
        <v>165963.28299999997</v>
      </c>
      <c r="BC162" s="77">
        <v>43468.292999999998</v>
      </c>
      <c r="BD162" s="77">
        <v>88273.300999999992</v>
      </c>
      <c r="BE162" s="77">
        <v>138824.33899999998</v>
      </c>
      <c r="BF162" s="77">
        <v>189584.29499999998</v>
      </c>
      <c r="BG162" s="77">
        <v>49090.457000000002</v>
      </c>
      <c r="BH162" s="77">
        <v>101859.89800000002</v>
      </c>
      <c r="BI162" s="77">
        <v>160798.91799999998</v>
      </c>
      <c r="BJ162" s="77">
        <v>220342.86199999996</v>
      </c>
      <c r="BK162" s="77">
        <v>59780.907000000007</v>
      </c>
      <c r="BL162" s="77">
        <v>128279.49099999999</v>
      </c>
      <c r="BM162" s="40"/>
    </row>
    <row r="163" spans="1:65">
      <c r="A163" s="34" t="s">
        <v>148</v>
      </c>
      <c r="B163" s="30" t="s">
        <v>48</v>
      </c>
      <c r="C163" s="30" t="s">
        <v>49</v>
      </c>
      <c r="D163" s="43">
        <v>-1542.6083660666666</v>
      </c>
      <c r="E163" s="43">
        <v>-1627.2663917057641</v>
      </c>
      <c r="F163" s="43">
        <v>-1870.7753813813415</v>
      </c>
      <c r="G163" s="43">
        <v>-4794.1972387740379</v>
      </c>
      <c r="H163" s="43">
        <v>-1228.6996163351646</v>
      </c>
      <c r="I163" s="43">
        <v>-1751.7099163389971</v>
      </c>
      <c r="J163" s="43">
        <v>-1130.2528307489929</v>
      </c>
      <c r="K163" s="43">
        <v>-2942.8509605718682</v>
      </c>
      <c r="L163" s="43">
        <v>-1479.4061956016499</v>
      </c>
      <c r="M163" s="43">
        <v>-1879.2408573873458</v>
      </c>
      <c r="N163" s="43">
        <v>-2026.6210351224804</v>
      </c>
      <c r="O163" s="43">
        <v>-2702.0135481553798</v>
      </c>
      <c r="P163" s="43">
        <v>-1225.6677901698213</v>
      </c>
      <c r="Q163" s="43">
        <v>-1340.3390000000002</v>
      </c>
      <c r="R163" s="43">
        <v>-1744.9926807399702</v>
      </c>
      <c r="S163" s="43">
        <v>-3823.6651245612302</v>
      </c>
      <c r="T163" s="43">
        <v>-1748.19</v>
      </c>
      <c r="U163" s="43">
        <v>-2570.8139999999999</v>
      </c>
      <c r="V163" s="43">
        <v>-3921.3840000000009</v>
      </c>
      <c r="W163" s="43">
        <v>-6019.1529999999984</v>
      </c>
      <c r="X163" s="43">
        <v>-6650.7960000000003</v>
      </c>
      <c r="Y163" s="43">
        <v>-7895.2579999999998</v>
      </c>
      <c r="Z163" s="43">
        <v>-3299.6359999999986</v>
      </c>
      <c r="AA163" s="43">
        <v>-6532.1550000000025</v>
      </c>
      <c r="AB163" s="43">
        <v>-9498.2250000000004</v>
      </c>
      <c r="AC163" s="43">
        <v>-6362.8869999999988</v>
      </c>
      <c r="AD163" s="43">
        <v>-9786.2919999999995</v>
      </c>
      <c r="AE163" s="43">
        <v>-13673.403000000002</v>
      </c>
      <c r="AF163" s="43">
        <v>-8701.1820000000007</v>
      </c>
      <c r="AG163" s="43">
        <v>-15027.475999999999</v>
      </c>
      <c r="AI163" s="45">
        <v>-1542.6083660666666</v>
      </c>
      <c r="AJ163" s="45">
        <v>-3169.8747577724307</v>
      </c>
      <c r="AK163" s="45">
        <v>-5040.6501391537722</v>
      </c>
      <c r="AL163" s="45">
        <v>-9834.8473779278102</v>
      </c>
      <c r="AM163" s="45">
        <v>-1228.6996163351646</v>
      </c>
      <c r="AN163" s="45">
        <v>-2980.4095326741617</v>
      </c>
      <c r="AO163" s="45">
        <v>-4110.6623634231546</v>
      </c>
      <c r="AP163" s="45">
        <v>-7053.5133239950228</v>
      </c>
      <c r="AQ163" s="45">
        <v>-1479.4061956016499</v>
      </c>
      <c r="AR163" s="45">
        <v>-3358.6470529889962</v>
      </c>
      <c r="AS163" s="45">
        <v>-5385.2680881114802</v>
      </c>
      <c r="AT163" s="45">
        <v>-8087.28163626686</v>
      </c>
      <c r="AU163" s="45">
        <v>-1225.6679999999999</v>
      </c>
      <c r="AV163" s="45">
        <v>-2566.0070000000001</v>
      </c>
      <c r="AW163" s="45">
        <v>-4311</v>
      </c>
      <c r="AX163" s="45">
        <v>-8134.665</v>
      </c>
      <c r="AY163" s="45">
        <v>-1748.19</v>
      </c>
      <c r="AZ163" s="45">
        <v>-4319.0039999999999</v>
      </c>
      <c r="BA163" s="45">
        <v>-8240.3880000000008</v>
      </c>
      <c r="BB163" s="31">
        <v>-14259.540999999999</v>
      </c>
      <c r="BC163" s="31">
        <v>-6650.7960000000003</v>
      </c>
      <c r="BD163" s="31">
        <v>-14546.054</v>
      </c>
      <c r="BE163" s="31">
        <v>-17845.689999999999</v>
      </c>
      <c r="BF163" s="31">
        <v>-24377.845000000001</v>
      </c>
      <c r="BG163" s="38">
        <v>-9498.2250000000004</v>
      </c>
      <c r="BH163" s="38">
        <v>-15861.111999999999</v>
      </c>
      <c r="BI163" s="38">
        <v>-25647.403999999999</v>
      </c>
      <c r="BJ163" s="38">
        <v>-39320.807000000001</v>
      </c>
      <c r="BK163" s="38">
        <v>-8701.1820000000007</v>
      </c>
      <c r="BL163" s="38">
        <v>-23728.657999999999</v>
      </c>
      <c r="BM163" s="40"/>
    </row>
    <row r="164" spans="1:65">
      <c r="A164" s="34" t="s">
        <v>149</v>
      </c>
      <c r="B164" s="30" t="s">
        <v>50</v>
      </c>
      <c r="C164" s="30" t="s">
        <v>51</v>
      </c>
      <c r="D164" s="43">
        <v>-17145.762163710668</v>
      </c>
      <c r="E164" s="43">
        <v>-18784.764540504479</v>
      </c>
      <c r="F164" s="43">
        <v>-20711.458351821893</v>
      </c>
      <c r="G164" s="43">
        <v>-23594.339045705201</v>
      </c>
      <c r="H164" s="43">
        <v>-17455.82310108516</v>
      </c>
      <c r="I164" s="43">
        <v>-18750.719485982117</v>
      </c>
      <c r="J164" s="43">
        <v>-23365.496622190898</v>
      </c>
      <c r="K164" s="43">
        <v>-30324.750206670244</v>
      </c>
      <c r="L164" s="43">
        <v>-19847.189199946264</v>
      </c>
      <c r="M164" s="43">
        <v>-17121.18782733897</v>
      </c>
      <c r="N164" s="43">
        <v>-20835.007454676001</v>
      </c>
      <c r="O164" s="43">
        <v>-28724.204457115498</v>
      </c>
      <c r="P164" s="43">
        <v>-20787.505673352593</v>
      </c>
      <c r="Q164" s="43">
        <v>-23032.923999999999</v>
      </c>
      <c r="R164" s="43">
        <v>-27536.944127963492</v>
      </c>
      <c r="S164" s="43">
        <v>-21280.7294670314</v>
      </c>
      <c r="T164" s="43">
        <v>-27337.039000000001</v>
      </c>
      <c r="U164" s="43">
        <v>-30403.969000000001</v>
      </c>
      <c r="V164" s="43">
        <v>-37810.876999999993</v>
      </c>
      <c r="W164" s="43">
        <v>-32166.019</v>
      </c>
      <c r="X164" s="43">
        <v>-34517.444000000003</v>
      </c>
      <c r="Y164" s="43">
        <v>-35894.14899999999</v>
      </c>
      <c r="Z164" s="43">
        <v>-38038.54800000001</v>
      </c>
      <c r="AA164" s="43">
        <v>-38521.750999999989</v>
      </c>
      <c r="AB164" s="43">
        <v>-37001.154999999999</v>
      </c>
      <c r="AC164" s="43">
        <v>-41429.278999999995</v>
      </c>
      <c r="AD164" s="43">
        <v>-41480.495999999999</v>
      </c>
      <c r="AE164" s="43">
        <v>-45025.091000000015</v>
      </c>
      <c r="AF164" s="43">
        <v>-47757.205000000002</v>
      </c>
      <c r="AG164" s="43">
        <v>-53758.911999999997</v>
      </c>
      <c r="AI164" s="45">
        <v>-17145.762163710668</v>
      </c>
      <c r="AJ164" s="45">
        <v>-35930.526704215146</v>
      </c>
      <c r="AK164" s="45">
        <v>-56641.98505603704</v>
      </c>
      <c r="AL164" s="45">
        <v>-80236.324101742241</v>
      </c>
      <c r="AM164" s="45">
        <v>-17455.82310108516</v>
      </c>
      <c r="AN164" s="45">
        <v>-36206.542587067277</v>
      </c>
      <c r="AO164" s="45">
        <v>-59572.039209258175</v>
      </c>
      <c r="AP164" s="45">
        <v>-89896.789415928419</v>
      </c>
      <c r="AQ164" s="45">
        <v>-19847.189199946264</v>
      </c>
      <c r="AR164" s="45">
        <v>-36968.377027285234</v>
      </c>
      <c r="AS164" s="45">
        <v>-57803.384481961199</v>
      </c>
      <c r="AT164" s="45">
        <v>-86527.588939076697</v>
      </c>
      <c r="AU164" s="45">
        <v>-20787.506000000001</v>
      </c>
      <c r="AV164" s="45">
        <v>-43820.43</v>
      </c>
      <c r="AW164" s="45">
        <v>-71357.373999999996</v>
      </c>
      <c r="AX164" s="45">
        <v>-92638.103000000003</v>
      </c>
      <c r="AY164" s="45">
        <v>-27337.039000000001</v>
      </c>
      <c r="AZ164" s="45">
        <v>-57741.008000000002</v>
      </c>
      <c r="BA164" s="45">
        <v>-95551.884999999995</v>
      </c>
      <c r="BB164" s="31">
        <v>-127717.90399999999</v>
      </c>
      <c r="BC164" s="31">
        <v>-34517.444000000003</v>
      </c>
      <c r="BD164" s="31">
        <v>-70411.592999999993</v>
      </c>
      <c r="BE164" s="31">
        <v>-108450.141</v>
      </c>
      <c r="BF164" s="31">
        <v>-146971.89199999999</v>
      </c>
      <c r="BG164" s="38">
        <v>-37001.154999999999</v>
      </c>
      <c r="BH164" s="38">
        <v>-78430.433999999994</v>
      </c>
      <c r="BI164" s="38">
        <v>-119910.93</v>
      </c>
      <c r="BJ164" s="38">
        <v>-164936.02100000001</v>
      </c>
      <c r="BK164" s="38">
        <v>-47757.205000000002</v>
      </c>
      <c r="BL164" s="38">
        <v>-101516.117</v>
      </c>
      <c r="BM164" s="40"/>
    </row>
    <row r="165" spans="1:65">
      <c r="A165" s="34" t="s">
        <v>150</v>
      </c>
      <c r="B165" s="30" t="s">
        <v>52</v>
      </c>
      <c r="C165" s="30" t="s">
        <v>53</v>
      </c>
      <c r="D165" s="43">
        <v>-1055.5541861842105</v>
      </c>
      <c r="E165" s="43">
        <v>-1116.9160451842106</v>
      </c>
      <c r="F165" s="43">
        <v>-1141.2162001842107</v>
      </c>
      <c r="G165" s="43">
        <v>-1122.9128061842102</v>
      </c>
      <c r="H165" s="43">
        <v>-1243.7471210000001</v>
      </c>
      <c r="I165" s="43">
        <v>-1185.6779159999999</v>
      </c>
      <c r="J165" s="43">
        <v>-1400.5502316749153</v>
      </c>
      <c r="K165" s="43">
        <v>-1395.1633393631819</v>
      </c>
      <c r="L165" s="43">
        <v>-1277.7704040638662</v>
      </c>
      <c r="M165" s="43">
        <v>-1242.5609472778381</v>
      </c>
      <c r="N165" s="43">
        <v>-1230.17496939186</v>
      </c>
      <c r="O165" s="43">
        <v>-1224.6585913992199</v>
      </c>
      <c r="P165" s="43">
        <v>-3489.5562635274118</v>
      </c>
      <c r="Q165" s="43">
        <v>-3527.6</v>
      </c>
      <c r="R165" s="43">
        <v>-3678.6507598539201</v>
      </c>
      <c r="S165" s="43">
        <v>-3786.0519134565002</v>
      </c>
      <c r="T165" s="43">
        <v>-4867.848</v>
      </c>
      <c r="U165" s="43">
        <v>-4798.4840000000004</v>
      </c>
      <c r="V165" s="43">
        <v>-4922.9419999999991</v>
      </c>
      <c r="W165" s="43">
        <v>-3937.4300000000021</v>
      </c>
      <c r="X165" s="43">
        <v>-5486.5540000000001</v>
      </c>
      <c r="Y165" s="43">
        <v>-5576.7379999999994</v>
      </c>
      <c r="Z165" s="43">
        <v>-5618.4490000000023</v>
      </c>
      <c r="AA165" s="43">
        <v>-5999.530999999999</v>
      </c>
      <c r="AB165" s="43">
        <v>-6975.0910000000003</v>
      </c>
      <c r="AC165" s="43">
        <v>-6992.4319999999989</v>
      </c>
      <c r="AD165" s="43">
        <v>-7072.3099999999995</v>
      </c>
      <c r="AE165" s="43">
        <v>-7192.9340000000011</v>
      </c>
      <c r="AF165" s="43">
        <v>-7373.4089999999997</v>
      </c>
      <c r="AG165" s="43">
        <v>-7015.1470000000008</v>
      </c>
      <c r="AI165" s="45">
        <v>-1055.5541861842105</v>
      </c>
      <c r="AJ165" s="45">
        <v>-2172.4702313684211</v>
      </c>
      <c r="AK165" s="45">
        <v>-3313.6864315526318</v>
      </c>
      <c r="AL165" s="45">
        <v>-4436.599237736842</v>
      </c>
      <c r="AM165" s="45">
        <v>-1243.7471210000001</v>
      </c>
      <c r="AN165" s="45">
        <v>-2429.425037</v>
      </c>
      <c r="AO165" s="45">
        <v>-3829.9752686749152</v>
      </c>
      <c r="AP165" s="45">
        <v>-5225.1386080380971</v>
      </c>
      <c r="AQ165" s="45">
        <v>-1277.7704040638662</v>
      </c>
      <c r="AR165" s="45">
        <v>-2520.3313513417042</v>
      </c>
      <c r="AS165" s="45">
        <v>-3750.5063207335602</v>
      </c>
      <c r="AT165" s="45">
        <v>-4975.16491213278</v>
      </c>
      <c r="AU165" s="45">
        <v>-3489.556</v>
      </c>
      <c r="AV165" s="45">
        <v>-7017.1559999999999</v>
      </c>
      <c r="AW165" s="45">
        <v>-10695.807000000001</v>
      </c>
      <c r="AX165" s="45">
        <v>-14481.859</v>
      </c>
      <c r="AY165" s="45">
        <v>-4867.848</v>
      </c>
      <c r="AZ165" s="45">
        <v>-9666.3320000000003</v>
      </c>
      <c r="BA165" s="45">
        <v>-14589.273999999999</v>
      </c>
      <c r="BB165" s="31">
        <v>-18526.704000000002</v>
      </c>
      <c r="BC165" s="31">
        <v>-5486.5540000000001</v>
      </c>
      <c r="BD165" s="31">
        <v>-11063.291999999999</v>
      </c>
      <c r="BE165" s="31">
        <v>-16681.741000000002</v>
      </c>
      <c r="BF165" s="31">
        <v>-22681.272000000001</v>
      </c>
      <c r="BG165" s="38">
        <v>-6975.0910000000003</v>
      </c>
      <c r="BH165" s="38">
        <v>-13967.522999999999</v>
      </c>
      <c r="BI165" s="38">
        <v>-21039.832999999999</v>
      </c>
      <c r="BJ165" s="38">
        <v>-28232.767</v>
      </c>
      <c r="BK165" s="38">
        <v>-7373.4089999999997</v>
      </c>
      <c r="BL165" s="38">
        <v>-14388.556</v>
      </c>
      <c r="BM165" s="40"/>
    </row>
    <row r="166" spans="1:65">
      <c r="A166" s="34" t="s">
        <v>151</v>
      </c>
      <c r="B166" s="30" t="s">
        <v>44</v>
      </c>
      <c r="C166" s="30" t="s">
        <v>54</v>
      </c>
      <c r="D166" s="43"/>
      <c r="E166" s="43"/>
      <c r="F166" s="43"/>
      <c r="G166" s="43"/>
      <c r="H166" s="43">
        <v>0</v>
      </c>
      <c r="I166" s="43">
        <v>0</v>
      </c>
      <c r="J166" s="43">
        <v>0</v>
      </c>
      <c r="K166" s="43">
        <v>0</v>
      </c>
      <c r="L166" s="43">
        <v>0</v>
      </c>
      <c r="M166" s="43">
        <v>0</v>
      </c>
      <c r="N166" s="43">
        <v>0</v>
      </c>
      <c r="O166" s="43">
        <v>0</v>
      </c>
      <c r="P166" s="43">
        <v>0</v>
      </c>
      <c r="Q166" s="43">
        <v>0</v>
      </c>
      <c r="R166" s="43">
        <v>0</v>
      </c>
      <c r="S166" s="43">
        <v>0</v>
      </c>
      <c r="T166" s="43">
        <v>0</v>
      </c>
      <c r="U166" s="43">
        <v>0</v>
      </c>
      <c r="V166" s="43">
        <v>0</v>
      </c>
      <c r="W166" s="43">
        <v>0</v>
      </c>
      <c r="X166" s="43">
        <v>0</v>
      </c>
      <c r="Y166" s="43">
        <v>0</v>
      </c>
      <c r="Z166" s="43">
        <v>-4.327</v>
      </c>
      <c r="AA166" s="43">
        <v>-11967.968000000001</v>
      </c>
      <c r="AB166" s="43">
        <v>0</v>
      </c>
      <c r="AC166" s="43">
        <v>-4.5519999999999996</v>
      </c>
      <c r="AD166" s="43">
        <v>0</v>
      </c>
      <c r="AE166" s="43">
        <v>0</v>
      </c>
      <c r="AF166" s="43">
        <v>0</v>
      </c>
      <c r="AG166" s="43">
        <v>0</v>
      </c>
      <c r="AI166" s="45"/>
      <c r="AJ166" s="45"/>
      <c r="AK166" s="45"/>
      <c r="AL166" s="45"/>
      <c r="AM166" s="45"/>
      <c r="AN166" s="45">
        <v>0</v>
      </c>
      <c r="AO166" s="45">
        <v>0</v>
      </c>
      <c r="AP166" s="45">
        <v>0</v>
      </c>
      <c r="AQ166" s="45">
        <v>0</v>
      </c>
      <c r="AR166" s="45">
        <v>0</v>
      </c>
      <c r="AS166" s="45">
        <v>0</v>
      </c>
      <c r="AT166" s="45">
        <v>0</v>
      </c>
      <c r="AU166" s="45">
        <v>0</v>
      </c>
      <c r="AV166" s="45">
        <v>0</v>
      </c>
      <c r="AW166" s="45">
        <v>0</v>
      </c>
      <c r="AX166" s="45">
        <v>0</v>
      </c>
      <c r="AY166" s="45">
        <v>0</v>
      </c>
      <c r="AZ166" s="45">
        <v>0</v>
      </c>
      <c r="BA166" s="45">
        <v>0</v>
      </c>
      <c r="BB166" s="31">
        <v>0</v>
      </c>
      <c r="BC166" s="31">
        <v>0</v>
      </c>
      <c r="BD166" s="31">
        <v>0</v>
      </c>
      <c r="BE166" s="31">
        <v>-4.327</v>
      </c>
      <c r="BF166" s="31">
        <v>-11972.295</v>
      </c>
      <c r="BG166" s="38">
        <v>0</v>
      </c>
      <c r="BH166" s="38">
        <v>-4.5519999999999996</v>
      </c>
      <c r="BI166" s="38">
        <v>-4.5519999999999996</v>
      </c>
      <c r="BJ166" s="38">
        <v>-4.5519999999999996</v>
      </c>
      <c r="BK166" s="38">
        <v>0</v>
      </c>
      <c r="BL166" s="38">
        <v>0</v>
      </c>
      <c r="BM166" s="40"/>
    </row>
    <row r="167" spans="1:65">
      <c r="B167" s="73" t="s">
        <v>55</v>
      </c>
      <c r="C167" s="73" t="s">
        <v>56</v>
      </c>
      <c r="D167" s="79">
        <v>10900.174290059793</v>
      </c>
      <c r="E167" s="79">
        <v>5694.0484638421149</v>
      </c>
      <c r="F167" s="79">
        <v>5025.3440225165832</v>
      </c>
      <c r="G167" s="79">
        <v>808.06957376634819</v>
      </c>
      <c r="H167" s="79">
        <v>10338.018378265402</v>
      </c>
      <c r="I167" s="79">
        <v>8090.9686357923965</v>
      </c>
      <c r="J167" s="79">
        <v>4170.9315704225555</v>
      </c>
      <c r="K167" s="79">
        <v>-2393.9151147156845</v>
      </c>
      <c r="L167" s="79">
        <v>7823.3252522311823</v>
      </c>
      <c r="M167" s="79">
        <v>8767.9419750713605</v>
      </c>
      <c r="N167" s="79">
        <v>6981.9683933369597</v>
      </c>
      <c r="O167" s="79">
        <v>385.57561552411062</v>
      </c>
      <c r="P167" s="79">
        <v>11648.973206907693</v>
      </c>
      <c r="Q167" s="79">
        <v>6941.8760000000111</v>
      </c>
      <c r="R167" s="79">
        <v>3949.1545914796225</v>
      </c>
      <c r="S167" s="79">
        <v>7808.248719337862</v>
      </c>
      <c r="T167" s="79">
        <v>4723.3289999999924</v>
      </c>
      <c r="U167" s="79">
        <v>3525.99099999998</v>
      </c>
      <c r="V167" s="79">
        <v>-5291.8599999999751</v>
      </c>
      <c r="W167" s="79">
        <v>2501.6739999999754</v>
      </c>
      <c r="X167" s="79">
        <v>-3186.5010000000075</v>
      </c>
      <c r="Y167" s="79">
        <v>-4561.136999999997</v>
      </c>
      <c r="Z167" s="79">
        <v>3590.077999999975</v>
      </c>
      <c r="AA167" s="79">
        <v>-12261.448999999982</v>
      </c>
      <c r="AB167" s="79">
        <v>-4384.0139999999956</v>
      </c>
      <c r="AC167" s="79">
        <v>-2019.7089999999753</v>
      </c>
      <c r="AD167" s="79">
        <v>599.92199999994591</v>
      </c>
      <c r="AE167" s="79">
        <v>-6347.4840000000186</v>
      </c>
      <c r="AF167" s="79">
        <v>-4050.8889999999956</v>
      </c>
      <c r="AG167" s="79">
        <v>-7302.9510000000046</v>
      </c>
      <c r="AH167" s="35"/>
      <c r="AI167" s="80">
        <v>10900.174290059793</v>
      </c>
      <c r="AJ167" s="80">
        <v>16594.222753901908</v>
      </c>
      <c r="AK167" s="80">
        <v>21619.566776418491</v>
      </c>
      <c r="AL167" s="80">
        <v>22427.636350184839</v>
      </c>
      <c r="AM167" s="80">
        <v>10338.018378265402</v>
      </c>
      <c r="AN167" s="80">
        <v>18428.987014057799</v>
      </c>
      <c r="AO167" s="80">
        <v>22599.918584480354</v>
      </c>
      <c r="AP167" s="80">
        <v>20206.00346976467</v>
      </c>
      <c r="AQ167" s="80">
        <v>7823.3252522311823</v>
      </c>
      <c r="AR167" s="80">
        <v>16591.267227302549</v>
      </c>
      <c r="AS167" s="80">
        <v>23573.235620639563</v>
      </c>
      <c r="AT167" s="80">
        <v>23958.811236163674</v>
      </c>
      <c r="AU167" s="80">
        <v>11648.973000000002</v>
      </c>
      <c r="AV167" s="80">
        <v>18590.849000000013</v>
      </c>
      <c r="AW167" s="80">
        <v>22540.003000000026</v>
      </c>
      <c r="AX167" s="80">
        <v>30348.252000000004</v>
      </c>
      <c r="AY167" s="80">
        <v>4723.3289999999924</v>
      </c>
      <c r="AZ167" s="80">
        <v>8249.3199999999724</v>
      </c>
      <c r="BA167" s="80">
        <v>2957.4599999999973</v>
      </c>
      <c r="BB167" s="77">
        <v>5459.1339999999727</v>
      </c>
      <c r="BC167" s="77">
        <v>-3186.5010000000075</v>
      </c>
      <c r="BD167" s="77">
        <v>-7747.6380000000045</v>
      </c>
      <c r="BE167" s="77">
        <v>-4157.5600000000295</v>
      </c>
      <c r="BF167" s="77">
        <v>-16419.009000000013</v>
      </c>
      <c r="BG167" s="77">
        <v>-4384.0139999999956</v>
      </c>
      <c r="BH167" s="77">
        <v>-6403.7229999999709</v>
      </c>
      <c r="BI167" s="77">
        <v>-5803.8010000000249</v>
      </c>
      <c r="BJ167" s="77">
        <v>-12151.285000000044</v>
      </c>
      <c r="BK167" s="77">
        <v>-4050.8889999999956</v>
      </c>
      <c r="BL167" s="77">
        <v>-11353.84</v>
      </c>
      <c r="BM167" s="40"/>
    </row>
    <row r="168" spans="1:65">
      <c r="B168" s="30" t="s">
        <v>57</v>
      </c>
      <c r="C168" s="30" t="s">
        <v>58</v>
      </c>
      <c r="D168" s="43">
        <v>3.2718276977539062E-7</v>
      </c>
      <c r="E168" s="43">
        <v>0</v>
      </c>
      <c r="F168" s="43">
        <v>1501.526621</v>
      </c>
      <c r="G168" s="43">
        <v>79.423552114318909</v>
      </c>
      <c r="H168" s="43">
        <v>0</v>
      </c>
      <c r="I168" s="43">
        <v>0</v>
      </c>
      <c r="J168" s="43">
        <v>0</v>
      </c>
      <c r="K168" s="43">
        <v>0</v>
      </c>
      <c r="L168" s="43">
        <v>0</v>
      </c>
      <c r="M168" s="43">
        <v>0</v>
      </c>
      <c r="N168" s="43">
        <v>0</v>
      </c>
      <c r="O168" s="43">
        <v>0</v>
      </c>
      <c r="P168" s="43">
        <v>0</v>
      </c>
      <c r="Q168" s="43">
        <v>0</v>
      </c>
      <c r="R168" s="43">
        <v>0</v>
      </c>
      <c r="S168" s="43">
        <v>0</v>
      </c>
      <c r="T168" s="43">
        <v>0</v>
      </c>
      <c r="U168" s="43">
        <v>0</v>
      </c>
      <c r="V168" s="43">
        <v>0</v>
      </c>
      <c r="W168" s="43">
        <v>0</v>
      </c>
      <c r="X168" s="43">
        <v>0</v>
      </c>
      <c r="Y168" s="43">
        <v>0</v>
      </c>
      <c r="Z168" s="43">
        <v>0</v>
      </c>
      <c r="AA168" s="43">
        <v>0</v>
      </c>
      <c r="AB168" s="43">
        <v>0</v>
      </c>
      <c r="AC168" s="43">
        <v>0</v>
      </c>
      <c r="AD168" s="43">
        <v>0</v>
      </c>
      <c r="AE168" s="43">
        <v>0</v>
      </c>
      <c r="AF168" s="43">
        <v>0</v>
      </c>
      <c r="AG168" s="43">
        <v>0</v>
      </c>
      <c r="AI168" s="45">
        <v>3.2718276977539062E-7</v>
      </c>
      <c r="AJ168" s="45">
        <v>3.2718276977539062E-7</v>
      </c>
      <c r="AK168" s="45">
        <v>1501.5266213271827</v>
      </c>
      <c r="AL168" s="45">
        <v>1580.9501734415016</v>
      </c>
      <c r="AM168" s="45">
        <v>0</v>
      </c>
      <c r="AN168" s="45">
        <v>0</v>
      </c>
      <c r="AO168" s="45">
        <v>0</v>
      </c>
      <c r="AP168" s="45"/>
      <c r="AQ168" s="45">
        <v>0</v>
      </c>
      <c r="AR168" s="45">
        <v>0</v>
      </c>
      <c r="AS168" s="45">
        <v>0</v>
      </c>
      <c r="AT168" s="45">
        <v>0</v>
      </c>
      <c r="AU168" s="45">
        <v>0</v>
      </c>
      <c r="AV168" s="45">
        <v>0</v>
      </c>
      <c r="AW168" s="45">
        <v>0</v>
      </c>
      <c r="AX168" s="45">
        <v>0</v>
      </c>
      <c r="AY168" s="45">
        <v>0</v>
      </c>
      <c r="AZ168" s="45">
        <v>0</v>
      </c>
      <c r="BA168" s="45">
        <v>0</v>
      </c>
      <c r="BB168" s="31">
        <v>0</v>
      </c>
      <c r="BC168" s="31">
        <v>0</v>
      </c>
      <c r="BD168" s="31">
        <v>0</v>
      </c>
      <c r="BE168" s="31">
        <v>0</v>
      </c>
      <c r="BF168" s="31">
        <v>0</v>
      </c>
      <c r="BG168" s="38">
        <v>0</v>
      </c>
      <c r="BH168" s="38">
        <v>0</v>
      </c>
      <c r="BI168" s="38">
        <v>0</v>
      </c>
      <c r="BJ168" s="38">
        <v>0</v>
      </c>
      <c r="BK168" s="38">
        <v>0</v>
      </c>
      <c r="BL168" s="38">
        <v>0</v>
      </c>
      <c r="BM168" s="40"/>
    </row>
    <row r="169" spans="1:65">
      <c r="A169" s="34" t="s">
        <v>152</v>
      </c>
      <c r="B169" s="30" t="s">
        <v>59</v>
      </c>
      <c r="C169" s="30" t="s">
        <v>60</v>
      </c>
      <c r="D169" s="43">
        <v>90.448903000000001</v>
      </c>
      <c r="E169" s="43">
        <v>55.356801999999988</v>
      </c>
      <c r="F169" s="43">
        <v>54.550615999999991</v>
      </c>
      <c r="G169" s="43">
        <v>22945.003105</v>
      </c>
      <c r="H169" s="43">
        <v>153.07619899999997</v>
      </c>
      <c r="I169" s="43">
        <v>141.544873</v>
      </c>
      <c r="J169" s="43">
        <v>61.297598505197641</v>
      </c>
      <c r="K169" s="43">
        <v>15.733529090225773</v>
      </c>
      <c r="L169" s="43">
        <v>20.008901634523532</v>
      </c>
      <c r="M169" s="43">
        <v>75.394328114753208</v>
      </c>
      <c r="N169" s="43">
        <v>7.9148750749678953</v>
      </c>
      <c r="O169" s="43">
        <v>37.281550325612002</v>
      </c>
      <c r="P169" s="43">
        <v>-4.8964527526931017</v>
      </c>
      <c r="Q169" s="43">
        <v>66.361999999999995</v>
      </c>
      <c r="R169" s="43">
        <v>403.05206272638037</v>
      </c>
      <c r="S169" s="43">
        <v>389.27266210599106</v>
      </c>
      <c r="T169" s="43">
        <v>112.947</v>
      </c>
      <c r="U169" s="43">
        <v>200.14699999999999</v>
      </c>
      <c r="V169" s="43">
        <v>48.67900000000003</v>
      </c>
      <c r="W169" s="43">
        <v>40.192999999999984</v>
      </c>
      <c r="X169" s="43">
        <v>54.848999999999997</v>
      </c>
      <c r="Y169" s="43">
        <v>165.631</v>
      </c>
      <c r="Z169" s="43">
        <v>297.80200000000002</v>
      </c>
      <c r="AA169" s="43">
        <v>110.35799999999995</v>
      </c>
      <c r="AB169" s="43">
        <v>33.71</v>
      </c>
      <c r="AC169" s="43">
        <v>66.87299999999999</v>
      </c>
      <c r="AD169" s="43">
        <v>119.78200000000001</v>
      </c>
      <c r="AE169" s="43">
        <v>64.853000000000009</v>
      </c>
      <c r="AF169" s="43">
        <v>351.07400000000001</v>
      </c>
      <c r="AG169" s="43">
        <v>985.22799999999984</v>
      </c>
      <c r="AI169" s="45">
        <v>90.448903000000001</v>
      </c>
      <c r="AJ169" s="45">
        <v>145.80570499999999</v>
      </c>
      <c r="AK169" s="45">
        <v>200.35632099999998</v>
      </c>
      <c r="AL169" s="45">
        <v>23145.359425999999</v>
      </c>
      <c r="AM169" s="45">
        <v>153.07619899999997</v>
      </c>
      <c r="AN169" s="45">
        <v>294.62107199999997</v>
      </c>
      <c r="AO169" s="45">
        <v>355.91867050519761</v>
      </c>
      <c r="AP169" s="45">
        <v>371.65219959542338</v>
      </c>
      <c r="AQ169" s="45">
        <v>20.008901634523532</v>
      </c>
      <c r="AR169" s="45">
        <v>95.403229749276704</v>
      </c>
      <c r="AS169" s="45">
        <v>103.318104824245</v>
      </c>
      <c r="AT169" s="45">
        <v>140.599655149857</v>
      </c>
      <c r="AU169" s="45">
        <v>119.304</v>
      </c>
      <c r="AV169" s="45">
        <v>185.666</v>
      </c>
      <c r="AW169" s="45">
        <v>467.351</v>
      </c>
      <c r="AX169" s="45">
        <v>994.95299999999997</v>
      </c>
      <c r="AY169" s="45">
        <v>112.947</v>
      </c>
      <c r="AZ169" s="45">
        <v>313.09399999999999</v>
      </c>
      <c r="BA169" s="45">
        <v>361.77300000000002</v>
      </c>
      <c r="BB169" s="31">
        <v>401.96600000000001</v>
      </c>
      <c r="BC169" s="31">
        <v>54.848999999999997</v>
      </c>
      <c r="BD169" s="31">
        <v>220.48</v>
      </c>
      <c r="BE169" s="31">
        <v>518.28200000000004</v>
      </c>
      <c r="BF169" s="31">
        <v>628.64</v>
      </c>
      <c r="BG169" s="38">
        <v>33.71</v>
      </c>
      <c r="BH169" s="38">
        <v>100.583</v>
      </c>
      <c r="BI169" s="38">
        <v>220.36500000000001</v>
      </c>
      <c r="BJ169" s="38">
        <v>285.21800000000002</v>
      </c>
      <c r="BK169" s="38">
        <v>351.07400000000001</v>
      </c>
      <c r="BL169" s="38">
        <v>1336.3019999999999</v>
      </c>
      <c r="BM169" s="40"/>
    </row>
    <row r="170" spans="1:65">
      <c r="A170" s="34" t="s">
        <v>153</v>
      </c>
      <c r="B170" s="30" t="s">
        <v>61</v>
      </c>
      <c r="C170" s="30" t="s">
        <v>62</v>
      </c>
      <c r="D170" s="43">
        <v>-5270.4488683999998</v>
      </c>
      <c r="E170" s="43">
        <v>-5224.9571474011054</v>
      </c>
      <c r="F170" s="43">
        <v>-5394.9749126421175</v>
      </c>
      <c r="G170" s="43">
        <v>-5378.296177433489</v>
      </c>
      <c r="H170" s="43">
        <v>-5759.9907779999994</v>
      </c>
      <c r="I170" s="43">
        <v>-6080.3890780000002</v>
      </c>
      <c r="J170" s="43">
        <v>-6863.4240140703732</v>
      </c>
      <c r="K170" s="43">
        <v>-3527.6108748581537</v>
      </c>
      <c r="L170" s="43">
        <v>-3920.9109942018308</v>
      </c>
      <c r="M170" s="43">
        <v>-4094.2652379193551</v>
      </c>
      <c r="N170" s="43">
        <v>-4075.5670710924096</v>
      </c>
      <c r="O170" s="43">
        <v>-6361.724267904101</v>
      </c>
      <c r="P170" s="43">
        <v>-8638.9970011581154</v>
      </c>
      <c r="Q170" s="43">
        <v>-9646.2690000000002</v>
      </c>
      <c r="R170" s="43">
        <v>-10085.0479538539</v>
      </c>
      <c r="S170" s="43">
        <v>-9623.0529285454977</v>
      </c>
      <c r="T170" s="43">
        <v>-10984.602000000001</v>
      </c>
      <c r="U170" s="43">
        <v>-12635.228000000001</v>
      </c>
      <c r="V170" s="43">
        <v>-11318.324999999997</v>
      </c>
      <c r="W170" s="43">
        <v>-11980.438999999998</v>
      </c>
      <c r="X170" s="43">
        <v>-12447.424999999999</v>
      </c>
      <c r="Y170" s="43">
        <v>-11419.29</v>
      </c>
      <c r="Z170" s="43">
        <v>-11305.136000000002</v>
      </c>
      <c r="AA170" s="43">
        <v>-11115.296999999999</v>
      </c>
      <c r="AB170" s="43">
        <v>-10604.47</v>
      </c>
      <c r="AC170" s="43">
        <v>-10950.092999999999</v>
      </c>
      <c r="AD170" s="43">
        <v>-11337.141</v>
      </c>
      <c r="AE170" s="43">
        <v>-11681.738000000005</v>
      </c>
      <c r="AF170" s="43">
        <v>-11841.581</v>
      </c>
      <c r="AG170" s="43">
        <v>-14269.069000000001</v>
      </c>
      <c r="AI170" s="45">
        <v>-5270.4488683999998</v>
      </c>
      <c r="AJ170" s="45">
        <v>-10495.406015801105</v>
      </c>
      <c r="AK170" s="45">
        <v>-15890.380928443223</v>
      </c>
      <c r="AL170" s="45">
        <v>-21268.677105876712</v>
      </c>
      <c r="AM170" s="45">
        <v>-5759.9907779999994</v>
      </c>
      <c r="AN170" s="45">
        <v>-11840.379856</v>
      </c>
      <c r="AO170" s="45">
        <v>-18703.803870070373</v>
      </c>
      <c r="AP170" s="45">
        <v>-22231.414744928526</v>
      </c>
      <c r="AQ170" s="45">
        <v>-3920.9109942018308</v>
      </c>
      <c r="AR170" s="45">
        <v>-8015.1762321211863</v>
      </c>
      <c r="AS170" s="45">
        <v>-12090.7433032136</v>
      </c>
      <c r="AT170" s="45">
        <v>-18452.467571117701</v>
      </c>
      <c r="AU170" s="45">
        <v>-8638.9969999999994</v>
      </c>
      <c r="AV170" s="45">
        <v>-18285.266</v>
      </c>
      <c r="AW170" s="45">
        <v>-28370.313999999998</v>
      </c>
      <c r="AX170" s="45">
        <v>-37993.366999999998</v>
      </c>
      <c r="AY170" s="45">
        <v>-10984.602000000001</v>
      </c>
      <c r="AZ170" s="45">
        <v>-23619.83</v>
      </c>
      <c r="BA170" s="45">
        <v>-34938.154999999999</v>
      </c>
      <c r="BB170" s="31">
        <v>-46918.593999999997</v>
      </c>
      <c r="BC170" s="31">
        <v>-12447.424999999999</v>
      </c>
      <c r="BD170" s="31">
        <v>-23866.715</v>
      </c>
      <c r="BE170" s="31">
        <v>-35171.851000000002</v>
      </c>
      <c r="BF170" s="31">
        <v>-46287.148000000001</v>
      </c>
      <c r="BG170" s="38">
        <v>-10604.47</v>
      </c>
      <c r="BH170" s="38">
        <v>-21554.562999999998</v>
      </c>
      <c r="BI170" s="38">
        <v>-32891.703999999998</v>
      </c>
      <c r="BJ170" s="38">
        <v>-44573.442000000003</v>
      </c>
      <c r="BK170" s="38">
        <v>-11841.581</v>
      </c>
      <c r="BL170" s="38">
        <v>-26110.65</v>
      </c>
      <c r="BM170" s="40"/>
    </row>
    <row r="171" spans="1:65">
      <c r="A171" s="34" t="s">
        <v>154</v>
      </c>
      <c r="B171" s="30" t="s">
        <v>63</v>
      </c>
      <c r="C171" s="30" t="s">
        <v>64</v>
      </c>
      <c r="D171" s="43">
        <v>1294.3766519200001</v>
      </c>
      <c r="E171" s="43">
        <v>1543.2763092054522</v>
      </c>
      <c r="F171" s="43">
        <v>1720.1269665211407</v>
      </c>
      <c r="G171" s="43">
        <v>3214.1443539036809</v>
      </c>
      <c r="H171" s="43">
        <v>2985.2072099999996</v>
      </c>
      <c r="I171" s="43">
        <v>3326.6659291858241</v>
      </c>
      <c r="J171" s="43">
        <v>4639.8296938655112</v>
      </c>
      <c r="K171" s="43">
        <v>5108.7655916355579</v>
      </c>
      <c r="L171" s="43">
        <v>2118.963138978118</v>
      </c>
      <c r="M171" s="43">
        <v>2073.4050680295609</v>
      </c>
      <c r="N171" s="43">
        <v>2607.5065345213297</v>
      </c>
      <c r="O171" s="43">
        <v>5749.5877747787899</v>
      </c>
      <c r="P171" s="43">
        <v>5483.5521764866662</v>
      </c>
      <c r="Q171" s="43">
        <v>6847.2269999999999</v>
      </c>
      <c r="R171" s="43">
        <v>6941.6738403969994</v>
      </c>
      <c r="S171" s="43">
        <v>9568.9062331286004</v>
      </c>
      <c r="T171" s="43">
        <v>9763.8169999999991</v>
      </c>
      <c r="U171" s="43">
        <v>9227.7289999999994</v>
      </c>
      <c r="V171" s="43">
        <v>10012.820000000003</v>
      </c>
      <c r="W171" s="43">
        <v>13707.476999999999</v>
      </c>
      <c r="X171" s="43">
        <v>9614.4529999999995</v>
      </c>
      <c r="Y171" s="43">
        <v>14810.063</v>
      </c>
      <c r="Z171" s="43">
        <v>3832.91</v>
      </c>
      <c r="AA171" s="43">
        <v>10113.307999999997</v>
      </c>
      <c r="AB171" s="43">
        <v>16410.824000000001</v>
      </c>
      <c r="AC171" s="43">
        <v>8385.607</v>
      </c>
      <c r="AD171" s="43">
        <v>10377.174999999999</v>
      </c>
      <c r="AE171" s="43">
        <v>13995.701999999997</v>
      </c>
      <c r="AF171" s="43">
        <v>11449.276</v>
      </c>
      <c r="AG171" s="43">
        <v>11531.653</v>
      </c>
      <c r="AI171" s="45">
        <v>1294.3766519200001</v>
      </c>
      <c r="AJ171" s="45">
        <v>2837.6529611254523</v>
      </c>
      <c r="AK171" s="45">
        <v>4557.779927646593</v>
      </c>
      <c r="AL171" s="45">
        <v>7771.9242815502739</v>
      </c>
      <c r="AM171" s="45">
        <v>2985.2072099999996</v>
      </c>
      <c r="AN171" s="45">
        <v>6311.8731391858237</v>
      </c>
      <c r="AO171" s="45">
        <v>10951.702833051335</v>
      </c>
      <c r="AP171" s="45">
        <v>16060.468424686893</v>
      </c>
      <c r="AQ171" s="45">
        <v>2118.963138978118</v>
      </c>
      <c r="AR171" s="45">
        <v>4192.3682070076784</v>
      </c>
      <c r="AS171" s="45">
        <v>6799.87474152901</v>
      </c>
      <c r="AT171" s="45">
        <v>12549.4625163078</v>
      </c>
      <c r="AU171" s="45">
        <v>5359.3519999999999</v>
      </c>
      <c r="AV171" s="45">
        <v>12206.579</v>
      </c>
      <c r="AW171" s="45">
        <v>19269.62</v>
      </c>
      <c r="AX171" s="45">
        <v>28700.197</v>
      </c>
      <c r="AY171" s="45">
        <v>9763.8169999999991</v>
      </c>
      <c r="AZ171" s="45">
        <v>18991.545999999998</v>
      </c>
      <c r="BA171" s="45">
        <v>29004.366000000002</v>
      </c>
      <c r="BB171" s="31">
        <v>42711.843000000001</v>
      </c>
      <c r="BC171" s="31">
        <v>9614.4529999999995</v>
      </c>
      <c r="BD171" s="31">
        <v>24424.516</v>
      </c>
      <c r="BE171" s="31">
        <v>28257.425999999999</v>
      </c>
      <c r="BF171" s="31">
        <v>38370.733999999997</v>
      </c>
      <c r="BG171" s="38">
        <v>16410.824000000001</v>
      </c>
      <c r="BH171" s="38">
        <v>24796.431</v>
      </c>
      <c r="BI171" s="38">
        <v>35173.606</v>
      </c>
      <c r="BJ171" s="38">
        <v>49169.307999999997</v>
      </c>
      <c r="BK171" s="38">
        <v>11449.276</v>
      </c>
      <c r="BL171" s="38">
        <v>22980.929</v>
      </c>
      <c r="BM171" s="40"/>
    </row>
    <row r="172" spans="1:65">
      <c r="B172" s="73" t="s">
        <v>65</v>
      </c>
      <c r="C172" s="73" t="s">
        <v>66</v>
      </c>
      <c r="D172" s="79">
        <v>7014.5509769069758</v>
      </c>
      <c r="E172" s="79">
        <v>2067.7244276464608</v>
      </c>
      <c r="F172" s="79">
        <v>2906.5733133956073</v>
      </c>
      <c r="G172" s="79">
        <v>21668.344407350862</v>
      </c>
      <c r="H172" s="79">
        <v>7716.3110092654015</v>
      </c>
      <c r="I172" s="79">
        <v>5478.7903599782212</v>
      </c>
      <c r="J172" s="79">
        <v>2008.6348487228915</v>
      </c>
      <c r="K172" s="79">
        <v>-797.02686884805371</v>
      </c>
      <c r="L172" s="79">
        <v>6041.3862986419936</v>
      </c>
      <c r="M172" s="79">
        <v>6822.4761332963189</v>
      </c>
      <c r="N172" s="79">
        <v>5521.8227318408499</v>
      </c>
      <c r="O172" s="79">
        <v>-189.279327275588</v>
      </c>
      <c r="P172" s="79">
        <v>8488.6319294835503</v>
      </c>
      <c r="Q172" s="79">
        <v>4209.1960000000126</v>
      </c>
      <c r="R172" s="79">
        <v>1208.8325407491011</v>
      </c>
      <c r="S172" s="79">
        <v>8143.3746860269548</v>
      </c>
      <c r="T172" s="79">
        <v>3615.4909999999909</v>
      </c>
      <c r="U172" s="79">
        <v>318.63899999997739</v>
      </c>
      <c r="V172" s="79">
        <v>-6548.6859999999688</v>
      </c>
      <c r="W172" s="79">
        <v>4268.9049999999806</v>
      </c>
      <c r="X172" s="79">
        <v>-5964.6240000000071</v>
      </c>
      <c r="Y172" s="79">
        <v>-1004.7330000000002</v>
      </c>
      <c r="Z172" s="79">
        <v>-3584.3460000000232</v>
      </c>
      <c r="AA172" s="79">
        <v>-13153.079999999987</v>
      </c>
      <c r="AB172" s="79">
        <v>1456.0500000000065</v>
      </c>
      <c r="AC172" s="79">
        <v>-4517.3219999999747</v>
      </c>
      <c r="AD172" s="79">
        <v>-240.26200000005338</v>
      </c>
      <c r="AE172" s="79">
        <v>-3968.6670000000304</v>
      </c>
      <c r="AF172" s="79">
        <v>-4092.1199999999953</v>
      </c>
      <c r="AG172" s="79">
        <v>-9055.1390000000065</v>
      </c>
      <c r="AH172" s="35"/>
      <c r="AI172" s="80">
        <v>7014.5509769069758</v>
      </c>
      <c r="AJ172" s="80">
        <v>9082.2754045534366</v>
      </c>
      <c r="AK172" s="80">
        <v>11988.848717949044</v>
      </c>
      <c r="AL172" s="80">
        <v>33657.193125299906</v>
      </c>
      <c r="AM172" s="80">
        <v>7716.3110092654015</v>
      </c>
      <c r="AN172" s="80">
        <v>13195.101369243623</v>
      </c>
      <c r="AO172" s="80">
        <v>15203.736217966514</v>
      </c>
      <c r="AP172" s="80">
        <v>14406.709349118461</v>
      </c>
      <c r="AQ172" s="80">
        <v>6041.3862986419936</v>
      </c>
      <c r="AR172" s="80">
        <v>12863.862431938318</v>
      </c>
      <c r="AS172" s="80">
        <v>18385.685163779221</v>
      </c>
      <c r="AT172" s="80">
        <v>18196.405836503633</v>
      </c>
      <c r="AU172" s="80">
        <v>8488.6320000000014</v>
      </c>
      <c r="AV172" s="80">
        <v>12697.828000000014</v>
      </c>
      <c r="AW172" s="80">
        <v>13906.660000000025</v>
      </c>
      <c r="AX172" s="80">
        <v>22050.035000000007</v>
      </c>
      <c r="AY172" s="80">
        <v>3615.4909999999909</v>
      </c>
      <c r="AZ172" s="80">
        <v>3934.1299999999683</v>
      </c>
      <c r="BA172" s="80">
        <v>-2614.5560000000005</v>
      </c>
      <c r="BB172" s="77">
        <v>1654.3489999999802</v>
      </c>
      <c r="BC172" s="77">
        <v>-5964.6240000000071</v>
      </c>
      <c r="BD172" s="77">
        <v>-6969.3570000000072</v>
      </c>
      <c r="BE172" s="77">
        <v>-10553.70300000003</v>
      </c>
      <c r="BF172" s="77">
        <v>-23706.783000000018</v>
      </c>
      <c r="BG172" s="77">
        <v>1456.0500000000065</v>
      </c>
      <c r="BH172" s="77">
        <v>-3061.2719999999681</v>
      </c>
      <c r="BI172" s="77">
        <v>-3301.5340000000215</v>
      </c>
      <c r="BJ172" s="77">
        <v>-7270.2010000000519</v>
      </c>
      <c r="BK172" s="77">
        <v>-4092.1199999999953</v>
      </c>
      <c r="BL172" s="77">
        <v>-13147.259000000002</v>
      </c>
      <c r="BM172" s="40"/>
    </row>
    <row r="173" spans="1:65">
      <c r="A173" s="34" t="s">
        <v>155</v>
      </c>
      <c r="B173" s="30" t="s">
        <v>67</v>
      </c>
      <c r="C173" s="30" t="s">
        <v>68</v>
      </c>
      <c r="D173" s="43">
        <v>-6747.1616779999995</v>
      </c>
      <c r="E173" s="43">
        <v>-441.34116279980299</v>
      </c>
      <c r="F173" s="43">
        <v>-1499.1716576875342</v>
      </c>
      <c r="G173" s="43">
        <v>-4545.1778265258272</v>
      </c>
      <c r="H173" s="43">
        <v>-5811.9628169999996</v>
      </c>
      <c r="I173" s="43">
        <v>-1675.812378483517</v>
      </c>
      <c r="J173" s="43">
        <v>-1148.1782968980351</v>
      </c>
      <c r="K173" s="43">
        <v>-679.33506468899759</v>
      </c>
      <c r="L173" s="43">
        <v>-5024.2266857716158</v>
      </c>
      <c r="M173" s="43">
        <v>-1495.2098400709237</v>
      </c>
      <c r="N173" s="43">
        <v>-2394.1443565235795</v>
      </c>
      <c r="O173" s="43">
        <v>235.15063292960986</v>
      </c>
      <c r="P173" s="43">
        <v>-6090.1195412915249</v>
      </c>
      <c r="Q173" s="43">
        <v>-984.6840000000002</v>
      </c>
      <c r="R173" s="43">
        <v>-1300.8916963049905</v>
      </c>
      <c r="S173" s="43">
        <v>-3168.6674518016898</v>
      </c>
      <c r="T173" s="43">
        <v>-14925.102000000001</v>
      </c>
      <c r="U173" s="43">
        <v>174.21600000000035</v>
      </c>
      <c r="V173" s="43">
        <v>-317.17900000000009</v>
      </c>
      <c r="W173" s="43">
        <v>-5769.2149999999983</v>
      </c>
      <c r="X173" s="43">
        <v>-13057.127</v>
      </c>
      <c r="Y173" s="43">
        <v>-1545.7520000000004</v>
      </c>
      <c r="Z173" s="43">
        <v>-331.36699999999837</v>
      </c>
      <c r="AA173" s="43">
        <v>-2327.219000000001</v>
      </c>
      <c r="AB173" s="43">
        <v>-11191.502</v>
      </c>
      <c r="AC173" s="43">
        <v>-451.54600000000028</v>
      </c>
      <c r="AD173" s="43">
        <v>-1034.9699999999993</v>
      </c>
      <c r="AE173" s="43">
        <v>-2109.8070000000007</v>
      </c>
      <c r="AF173" s="43">
        <v>-15592.04</v>
      </c>
      <c r="AG173" s="43">
        <v>-2725.2979999999989</v>
      </c>
      <c r="AI173" s="45">
        <v>-6747.1616779999995</v>
      </c>
      <c r="AJ173" s="45">
        <v>-7188.5028407998025</v>
      </c>
      <c r="AK173" s="45">
        <v>-8687.6744984873367</v>
      </c>
      <c r="AL173" s="45">
        <v>-13232.852325013164</v>
      </c>
      <c r="AM173" s="45">
        <v>-5811.9628169999996</v>
      </c>
      <c r="AN173" s="45">
        <v>-7487.7751954835167</v>
      </c>
      <c r="AO173" s="45">
        <v>-8635.9534923815518</v>
      </c>
      <c r="AP173" s="45">
        <v>-9315.2885570705494</v>
      </c>
      <c r="AQ173" s="45">
        <v>-5024.2266857716158</v>
      </c>
      <c r="AR173" s="45">
        <v>-6519.4365258425396</v>
      </c>
      <c r="AS173" s="45">
        <v>-8913.5808823661191</v>
      </c>
      <c r="AT173" s="45">
        <v>-8678.4302494365093</v>
      </c>
      <c r="AU173" s="45">
        <v>-6090.12</v>
      </c>
      <c r="AV173" s="45">
        <v>-7074.8040000000001</v>
      </c>
      <c r="AW173" s="45">
        <v>-8375.6959999999999</v>
      </c>
      <c r="AX173" s="45">
        <v>-11544.364</v>
      </c>
      <c r="AY173" s="45">
        <v>-14925.102000000001</v>
      </c>
      <c r="AZ173" s="45">
        <v>-14750.886</v>
      </c>
      <c r="BA173" s="45">
        <v>-15068.065000000001</v>
      </c>
      <c r="BB173" s="31">
        <v>-20837.28</v>
      </c>
      <c r="BC173" s="31">
        <v>-13057.127</v>
      </c>
      <c r="BD173" s="31">
        <v>-14602.879000000001</v>
      </c>
      <c r="BE173" s="31">
        <v>-14934.245999999999</v>
      </c>
      <c r="BF173" s="31">
        <v>-17261.465</v>
      </c>
      <c r="BG173" s="38">
        <v>-11191.502</v>
      </c>
      <c r="BH173" s="38">
        <v>-11643.048000000001</v>
      </c>
      <c r="BI173" s="38">
        <v>-12678.018</v>
      </c>
      <c r="BJ173" s="38">
        <v>-14787.825000000001</v>
      </c>
      <c r="BK173" s="38">
        <v>-15592.04</v>
      </c>
      <c r="BL173" s="38">
        <v>-18317.338</v>
      </c>
      <c r="BM173" s="40"/>
    </row>
    <row r="174" spans="1:65" s="35" customFormat="1">
      <c r="A174" s="74"/>
      <c r="B174" s="73" t="s">
        <v>156</v>
      </c>
      <c r="C174" s="73" t="s">
        <v>157</v>
      </c>
      <c r="D174" s="79">
        <v>267.38929890697636</v>
      </c>
      <c r="E174" s="79">
        <v>1626.3832648466578</v>
      </c>
      <c r="F174" s="79">
        <v>1407.4016557080731</v>
      </c>
      <c r="G174" s="79">
        <v>17123.166580825033</v>
      </c>
      <c r="H174" s="79">
        <v>1904.3481922654018</v>
      </c>
      <c r="I174" s="79">
        <v>3802.9779814947042</v>
      </c>
      <c r="J174" s="79">
        <v>860.45655182485643</v>
      </c>
      <c r="K174" s="79">
        <v>-1476.3619335372168</v>
      </c>
      <c r="L174" s="79">
        <v>1017.159612870375</v>
      </c>
      <c r="M174" s="79">
        <v>5327.2662932254561</v>
      </c>
      <c r="N174" s="79">
        <v>3127.6783753172704</v>
      </c>
      <c r="O174" s="79">
        <v>45.871305654021853</v>
      </c>
      <c r="P174" s="79">
        <v>2398.5123881920063</v>
      </c>
      <c r="Q174" s="79">
        <v>3224.5120000000124</v>
      </c>
      <c r="R174" s="79">
        <v>-92.059155555889447</v>
      </c>
      <c r="S174" s="79">
        <v>4974.707234225265</v>
      </c>
      <c r="T174" s="79">
        <v>-11309.61100000001</v>
      </c>
      <c r="U174" s="79">
        <v>492.85499999997774</v>
      </c>
      <c r="V174" s="79">
        <v>-6865.864999999967</v>
      </c>
      <c r="W174" s="79">
        <v>-1500.3100000000195</v>
      </c>
      <c r="X174" s="79">
        <v>-19021.751000000007</v>
      </c>
      <c r="Y174" s="79">
        <v>-2550.4850000000006</v>
      </c>
      <c r="Z174" s="79">
        <v>-3915.7130000000216</v>
      </c>
      <c r="AA174" s="79">
        <v>-15480.298999999992</v>
      </c>
      <c r="AB174" s="79">
        <v>-9735.4519999999939</v>
      </c>
      <c r="AC174" s="79">
        <v>-4968.8679999999749</v>
      </c>
      <c r="AD174" s="79">
        <v>-1275.2320000000527</v>
      </c>
      <c r="AE174" s="79">
        <v>-6078.4740000000311</v>
      </c>
      <c r="AF174" s="79">
        <v>-19684.159999999996</v>
      </c>
      <c r="AG174" s="79">
        <v>-11780.437000000005</v>
      </c>
      <c r="AI174" s="80">
        <v>267.38929890697636</v>
      </c>
      <c r="AJ174" s="80">
        <v>1893.7725637536341</v>
      </c>
      <c r="AK174" s="80">
        <v>3301.1742194617073</v>
      </c>
      <c r="AL174" s="80">
        <v>20424.340800286744</v>
      </c>
      <c r="AM174" s="80">
        <v>1904.3481922654018</v>
      </c>
      <c r="AN174" s="80">
        <v>5707.326173760106</v>
      </c>
      <c r="AO174" s="80">
        <v>6567.7827255849625</v>
      </c>
      <c r="AP174" s="80">
        <v>5091.4207920477456</v>
      </c>
      <c r="AQ174" s="80">
        <v>1017.159612870375</v>
      </c>
      <c r="AR174" s="80">
        <v>6344.4259060958311</v>
      </c>
      <c r="AS174" s="80">
        <v>9472.1042814131015</v>
      </c>
      <c r="AT174" s="80">
        <v>9517.9755870671233</v>
      </c>
      <c r="AU174" s="80">
        <v>2398.5120000000015</v>
      </c>
      <c r="AV174" s="80">
        <v>5623.024000000014</v>
      </c>
      <c r="AW174" s="80">
        <v>5530.9640000000254</v>
      </c>
      <c r="AX174" s="80">
        <v>10505.671000000008</v>
      </c>
      <c r="AY174" s="80">
        <v>-11309.61100000001</v>
      </c>
      <c r="AZ174" s="80">
        <v>-10816.756000000032</v>
      </c>
      <c r="BA174" s="80">
        <v>-17682.620999999999</v>
      </c>
      <c r="BB174" s="77">
        <v>-19182.931000000019</v>
      </c>
      <c r="BC174" s="77">
        <v>-19021.751000000007</v>
      </c>
      <c r="BD174" s="77">
        <v>-21572.236000000008</v>
      </c>
      <c r="BE174" s="77">
        <v>-25487.94900000003</v>
      </c>
      <c r="BF174" s="77">
        <v>-40968.248000000021</v>
      </c>
      <c r="BG174" s="77">
        <v>-9735.4519999999939</v>
      </c>
      <c r="BH174" s="77">
        <v>-14704.319999999969</v>
      </c>
      <c r="BI174" s="77">
        <v>-15979.552000000022</v>
      </c>
      <c r="BJ174" s="77">
        <v>-22058.026000000053</v>
      </c>
      <c r="BK174" s="77">
        <v>-19684.159999999996</v>
      </c>
      <c r="BL174" s="77">
        <v>-31464.597000000002</v>
      </c>
      <c r="BM174" s="40"/>
    </row>
    <row r="175" spans="1:65">
      <c r="A175" s="34" t="s">
        <v>158</v>
      </c>
      <c r="B175" s="30" t="s">
        <v>159</v>
      </c>
      <c r="C175" s="30" t="s">
        <v>160</v>
      </c>
      <c r="D175" s="43"/>
      <c r="E175" s="43"/>
      <c r="F175" s="43"/>
      <c r="G175" s="43"/>
      <c r="H175" s="43"/>
      <c r="I175" s="43"/>
      <c r="J175" s="43"/>
      <c r="K175" s="43">
        <v>0</v>
      </c>
      <c r="L175" s="43">
        <v>0</v>
      </c>
      <c r="M175" s="43">
        <v>0</v>
      </c>
      <c r="N175" s="43">
        <v>0</v>
      </c>
      <c r="O175" s="43">
        <v>0</v>
      </c>
      <c r="P175" s="43">
        <v>0</v>
      </c>
      <c r="Q175" s="43">
        <v>0</v>
      </c>
      <c r="R175" s="43">
        <v>0</v>
      </c>
      <c r="S175" s="43">
        <v>0</v>
      </c>
      <c r="T175" s="43">
        <v>0</v>
      </c>
      <c r="U175" s="43">
        <v>0</v>
      </c>
      <c r="V175" s="43">
        <v>0</v>
      </c>
      <c r="W175" s="43">
        <v>0</v>
      </c>
      <c r="X175" s="43">
        <v>0</v>
      </c>
      <c r="Y175" s="43">
        <v>0</v>
      </c>
      <c r="Z175" s="43">
        <v>0</v>
      </c>
      <c r="AA175" s="43">
        <v>0</v>
      </c>
      <c r="AB175" s="43">
        <v>0</v>
      </c>
      <c r="AC175" s="43">
        <v>0</v>
      </c>
      <c r="AD175" s="43">
        <v>0</v>
      </c>
      <c r="AE175" s="43">
        <v>0</v>
      </c>
      <c r="AF175" s="43">
        <v>0</v>
      </c>
      <c r="AG175" s="43">
        <v>0</v>
      </c>
      <c r="AI175" s="45"/>
      <c r="AJ175" s="45"/>
      <c r="AK175" s="45"/>
      <c r="AL175" s="45"/>
      <c r="AM175" s="45"/>
      <c r="AN175" s="45"/>
      <c r="AO175" s="45"/>
      <c r="AP175" s="45">
        <v>0</v>
      </c>
      <c r="AQ175" s="45">
        <v>0</v>
      </c>
      <c r="AR175" s="45">
        <v>0</v>
      </c>
      <c r="AS175" s="45">
        <v>0</v>
      </c>
      <c r="AT175" s="45">
        <v>0</v>
      </c>
      <c r="AU175" s="45">
        <v>0</v>
      </c>
      <c r="AV175" s="45">
        <v>0</v>
      </c>
      <c r="AW175" s="45">
        <v>0</v>
      </c>
      <c r="AX175" s="45">
        <v>0</v>
      </c>
      <c r="AY175" s="45">
        <v>0</v>
      </c>
      <c r="AZ175" s="45">
        <v>0</v>
      </c>
      <c r="BA175" s="45">
        <v>0</v>
      </c>
      <c r="BB175" s="31">
        <v>0</v>
      </c>
      <c r="BC175" s="31">
        <v>0</v>
      </c>
      <c r="BD175" s="31">
        <v>0</v>
      </c>
      <c r="BE175" s="31">
        <v>0</v>
      </c>
      <c r="BF175" s="31">
        <v>0</v>
      </c>
      <c r="BG175" s="38">
        <v>0</v>
      </c>
      <c r="BH175" s="38">
        <v>0</v>
      </c>
      <c r="BI175" s="38">
        <v>0</v>
      </c>
      <c r="BJ175" s="38">
        <v>0</v>
      </c>
      <c r="BK175" s="38">
        <v>0</v>
      </c>
      <c r="BL175" s="38">
        <v>0</v>
      </c>
      <c r="BM175" s="40"/>
    </row>
    <row r="176" spans="1:65">
      <c r="A176" s="34" t="s">
        <v>175</v>
      </c>
      <c r="B176" s="73" t="s">
        <v>69</v>
      </c>
      <c r="C176" s="73" t="s">
        <v>70</v>
      </c>
      <c r="D176" s="79">
        <v>267.38929890697636</v>
      </c>
      <c r="E176" s="79">
        <v>1626.3832648466578</v>
      </c>
      <c r="F176" s="79">
        <v>1407.4016557080731</v>
      </c>
      <c r="G176" s="79">
        <v>17123.166580825036</v>
      </c>
      <c r="H176" s="79">
        <v>1904.3481922654014</v>
      </c>
      <c r="I176" s="79">
        <v>3802.9779814947046</v>
      </c>
      <c r="J176" s="79">
        <v>860.45655182485643</v>
      </c>
      <c r="K176" s="79">
        <v>-1476.3619335370513</v>
      </c>
      <c r="L176" s="79">
        <v>1017.1596128703777</v>
      </c>
      <c r="M176" s="79">
        <v>5327.2662932253952</v>
      </c>
      <c r="N176" s="79">
        <v>3127.6783753172203</v>
      </c>
      <c r="O176" s="79">
        <v>45.871305654540265</v>
      </c>
      <c r="P176" s="79">
        <v>2398.5123881920254</v>
      </c>
      <c r="Q176" s="79">
        <v>3224.5120000000002</v>
      </c>
      <c r="R176" s="79">
        <v>-92.059155556110454</v>
      </c>
      <c r="S176" s="79">
        <v>4974.7072342258307</v>
      </c>
      <c r="T176" s="79">
        <v>-11309.611999999999</v>
      </c>
      <c r="U176" s="79">
        <v>492.85699999999997</v>
      </c>
      <c r="V176" s="79">
        <v>-6865.8649999999998</v>
      </c>
      <c r="W176" s="79">
        <v>-1500.3120000000017</v>
      </c>
      <c r="X176" s="79">
        <v>-19021.752</v>
      </c>
      <c r="Y176" s="79">
        <v>-2550.4840000000004</v>
      </c>
      <c r="Z176" s="79">
        <v>-3915.7139999999999</v>
      </c>
      <c r="AA176" s="79">
        <v>-15480.297999999999</v>
      </c>
      <c r="AB176" s="79">
        <v>-9735.4519999999993</v>
      </c>
      <c r="AC176" s="79">
        <v>-4968.8680000000004</v>
      </c>
      <c r="AD176" s="79">
        <v>-1275.232</v>
      </c>
      <c r="AE176" s="79">
        <v>-6078.4749999999985</v>
      </c>
      <c r="AF176" s="79">
        <v>-19684.16</v>
      </c>
      <c r="AG176" s="79">
        <v>-11780.437000000002</v>
      </c>
      <c r="AH176" s="35"/>
      <c r="AI176" s="80">
        <v>267.38929890697636</v>
      </c>
      <c r="AJ176" s="80">
        <v>1893.7725637536341</v>
      </c>
      <c r="AK176" s="80">
        <v>3301.1742194617073</v>
      </c>
      <c r="AL176" s="80">
        <v>20424.340800286744</v>
      </c>
      <c r="AM176" s="80">
        <v>1904.3481922654014</v>
      </c>
      <c r="AN176" s="80">
        <v>5707.326173760106</v>
      </c>
      <c r="AO176" s="80">
        <v>6567.7827255849625</v>
      </c>
      <c r="AP176" s="80">
        <v>5091.4207920479112</v>
      </c>
      <c r="AQ176" s="80">
        <v>1017.1596128703777</v>
      </c>
      <c r="AR176" s="80">
        <v>6344.4259060957784</v>
      </c>
      <c r="AS176" s="80">
        <v>9472.1042814130105</v>
      </c>
      <c r="AT176" s="80">
        <v>9517.9755870675508</v>
      </c>
      <c r="AU176" s="80">
        <v>2398.5120000000002</v>
      </c>
      <c r="AV176" s="80">
        <v>5623.0240000000003</v>
      </c>
      <c r="AW176" s="80">
        <v>5530.9639999999999</v>
      </c>
      <c r="AX176" s="80">
        <v>10505.672</v>
      </c>
      <c r="AY176" s="80">
        <v>-11309.611999999999</v>
      </c>
      <c r="AZ176" s="80">
        <v>-10816.754999999999</v>
      </c>
      <c r="BA176" s="80">
        <v>-17682.62</v>
      </c>
      <c r="BB176" s="77">
        <v>-19182.932000000001</v>
      </c>
      <c r="BC176" s="77">
        <v>-19021.752</v>
      </c>
      <c r="BD176" s="77">
        <v>-21572.236000000001</v>
      </c>
      <c r="BE176" s="77">
        <v>-25487.95</v>
      </c>
      <c r="BF176" s="77">
        <v>-40968.248</v>
      </c>
      <c r="BG176" s="77">
        <v>-9735.4519999999993</v>
      </c>
      <c r="BH176" s="77">
        <v>-14704.32</v>
      </c>
      <c r="BI176" s="77">
        <v>-15979.552</v>
      </c>
      <c r="BJ176" s="77">
        <v>-22058.026999999998</v>
      </c>
      <c r="BK176" s="77">
        <v>-19684.16</v>
      </c>
      <c r="BL176" s="77">
        <v>-31464.597000000002</v>
      </c>
      <c r="BM176" s="40"/>
    </row>
    <row r="177" spans="1:65" s="34" customFormat="1">
      <c r="C177" s="78"/>
      <c r="D177" s="78">
        <v>9.0949470177292824E-13</v>
      </c>
      <c r="E177" s="78">
        <v>2.7284841053187847E-12</v>
      </c>
      <c r="F177" s="78">
        <v>1.8644641386345029E-11</v>
      </c>
      <c r="G177" s="78">
        <v>1.0913936421275139E-11</v>
      </c>
      <c r="H177" s="78">
        <v>6.8212102632969618E-12</v>
      </c>
      <c r="I177" s="78">
        <v>4.5474735088646412E-13</v>
      </c>
      <c r="J177" s="78">
        <v>2.1827872842550278E-11</v>
      </c>
      <c r="K177" s="78">
        <v>4.4565240386873484E-11</v>
      </c>
      <c r="L177" s="78">
        <v>0</v>
      </c>
      <c r="M177" s="78">
        <v>0</v>
      </c>
      <c r="N177" s="78">
        <v>4.7111825551837683E-10</v>
      </c>
      <c r="O177" s="78">
        <v>7.9126039054244757E-10</v>
      </c>
      <c r="P177" s="78">
        <v>0</v>
      </c>
      <c r="Q177" s="78">
        <v>8.6401996668428183E-12</v>
      </c>
      <c r="R177" s="78">
        <v>9.5224095275625587E-10</v>
      </c>
      <c r="S177" s="78">
        <v>5.3114490583539009E-10</v>
      </c>
      <c r="T177" s="78">
        <v>9.9999998928979039E-4</v>
      </c>
      <c r="U177" s="78">
        <v>2.0000000076834112E-3</v>
      </c>
      <c r="V177" s="78">
        <v>1.6370904631912708E-11</v>
      </c>
      <c r="W177" s="78">
        <v>2.0000000167783583E-3</v>
      </c>
      <c r="X177" s="78">
        <v>9.999999929277692E-4</v>
      </c>
      <c r="Y177" s="78">
        <v>9.9999999838473741E-4</v>
      </c>
      <c r="Z177" s="78">
        <v>1.0000000111176632E-3</v>
      </c>
      <c r="AA177" s="78">
        <v>1.0000000293075573E-3</v>
      </c>
      <c r="AB177" s="78">
        <v>5.4569682106375694E-12</v>
      </c>
      <c r="AC177" s="78">
        <v>1.0913936421275139E-11</v>
      </c>
      <c r="AD177" s="78">
        <v>3.637978807091713E-12</v>
      </c>
      <c r="AE177" s="78">
        <v>9.999999419960659E-4</v>
      </c>
      <c r="AF177" s="78">
        <v>3.637978807091713E-12</v>
      </c>
      <c r="AG177" s="78">
        <v>3.092281986027956E-11</v>
      </c>
      <c r="AH177" s="78"/>
      <c r="AI177" s="78">
        <v>9.0949470177292824E-13</v>
      </c>
      <c r="AJ177" s="78">
        <v>5.4569682106375694E-12</v>
      </c>
      <c r="AK177" s="78">
        <v>0</v>
      </c>
      <c r="AL177" s="78">
        <v>7.2759576141834259E-12</v>
      </c>
      <c r="AM177" s="78">
        <v>6.8212102632969618E-12</v>
      </c>
      <c r="AN177" s="78">
        <v>1.8189894035458565E-12</v>
      </c>
      <c r="AO177" s="78">
        <v>0</v>
      </c>
      <c r="AP177" s="78">
        <v>0</v>
      </c>
      <c r="AQ177" s="78">
        <v>0</v>
      </c>
      <c r="AR177" s="78">
        <v>1.8189894035458565E-12</v>
      </c>
      <c r="AS177" s="78">
        <v>6.730260793119669E-10</v>
      </c>
      <c r="AT177" s="78">
        <v>1.2187229003757238E-10</v>
      </c>
      <c r="AU177" s="78">
        <v>1.3642420526593924E-12</v>
      </c>
      <c r="AV177" s="78">
        <v>1.3642420526593924E-11</v>
      </c>
      <c r="AW177" s="78">
        <v>2.5465851649641991E-11</v>
      </c>
      <c r="AX177" s="78">
        <v>9.999999929277692E-4</v>
      </c>
      <c r="AY177" s="78">
        <v>9.9999998928979039E-4</v>
      </c>
      <c r="AZ177" s="78">
        <v>1.0000000329455361E-3</v>
      </c>
      <c r="BA177" s="78">
        <v>1.0000000002037268E-3</v>
      </c>
      <c r="BB177" s="78">
        <v>9.9999998201383278E-4</v>
      </c>
      <c r="BC177" s="78">
        <v>9.999999929277692E-4</v>
      </c>
      <c r="BD177" s="78">
        <v>7.2759576141834259E-12</v>
      </c>
      <c r="BE177" s="78">
        <v>9.9999997109989636E-4</v>
      </c>
      <c r="BF177" s="78">
        <v>2.1827872842550278E-11</v>
      </c>
      <c r="BG177" s="78">
        <v>5.4569682106375694E-12</v>
      </c>
      <c r="BH177" s="78">
        <v>3.092281986027956E-11</v>
      </c>
      <c r="BI177" s="78">
        <v>2.1827872842550278E-11</v>
      </c>
      <c r="BJ177" s="78">
        <v>9.9999994563404471E-4</v>
      </c>
      <c r="BK177" s="78">
        <v>3.637978807091713E-12</v>
      </c>
      <c r="BL177" s="78">
        <v>0</v>
      </c>
      <c r="BM177" s="78"/>
    </row>
    <row r="178" spans="1:65">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c r="AT178" s="37"/>
      <c r="AU178" s="37"/>
      <c r="AV178" s="37"/>
      <c r="AW178" s="37"/>
      <c r="AX178" s="37"/>
      <c r="AY178" s="37"/>
      <c r="AZ178" s="37"/>
      <c r="BA178" s="37"/>
      <c r="BB178" s="37"/>
      <c r="BC178" s="37"/>
      <c r="BD178" s="37"/>
      <c r="BE178" s="37"/>
      <c r="BF178" s="37"/>
      <c r="BG178" s="37"/>
      <c r="BH178" s="37"/>
      <c r="BI178" s="37"/>
      <c r="BJ178" s="37"/>
      <c r="BK178" s="37"/>
      <c r="BL178" s="37"/>
      <c r="BM178" s="37"/>
    </row>
    <row r="179" spans="1:65">
      <c r="B179" s="96" t="s">
        <v>179</v>
      </c>
      <c r="C179" s="96"/>
      <c r="D179" s="96"/>
      <c r="E179" s="96"/>
      <c r="F179" s="96"/>
      <c r="G179" s="96"/>
      <c r="H179" s="96"/>
      <c r="I179" s="96"/>
      <c r="J179" s="96"/>
      <c r="K179" s="96"/>
      <c r="L179" s="96"/>
      <c r="M179" s="96"/>
      <c r="N179" s="96"/>
      <c r="O179" s="96"/>
      <c r="P179" s="96"/>
      <c r="Q179" s="96"/>
      <c r="R179" s="96"/>
      <c r="S179" s="96"/>
      <c r="T179" s="96"/>
      <c r="U179" s="96"/>
      <c r="V179" s="96"/>
      <c r="W179" s="96"/>
      <c r="X179" s="96"/>
      <c r="Y179" s="96"/>
      <c r="Z179" s="96"/>
      <c r="AA179" s="96"/>
      <c r="AB179" s="96"/>
      <c r="AC179" s="96"/>
      <c r="AD179" s="96"/>
      <c r="AE179" s="96"/>
      <c r="AF179" s="96"/>
      <c r="AG179" s="96"/>
      <c r="AH179" s="96"/>
      <c r="AI179" s="96"/>
      <c r="AJ179" s="96"/>
      <c r="AK179" s="96"/>
      <c r="AL179" s="96"/>
      <c r="AM179" s="96"/>
      <c r="AN179" s="96"/>
      <c r="AO179" s="96"/>
      <c r="AP179" s="96"/>
      <c r="AQ179" s="96"/>
      <c r="AR179" s="96"/>
      <c r="AS179" s="96"/>
      <c r="AT179" s="96"/>
      <c r="AU179" s="96"/>
      <c r="AV179" s="96"/>
      <c r="AW179" s="96"/>
      <c r="AX179" s="96"/>
      <c r="AY179" s="96"/>
      <c r="AZ179" s="96"/>
      <c r="BA179" s="96"/>
      <c r="BB179" s="96"/>
      <c r="BC179" s="96"/>
      <c r="BD179" s="96"/>
      <c r="BE179" s="96"/>
      <c r="BF179" s="96"/>
      <c r="BG179" s="96"/>
      <c r="BH179" s="96"/>
      <c r="BI179" s="96"/>
      <c r="BJ179" s="96"/>
      <c r="BK179" s="96"/>
      <c r="BL179" s="96"/>
    </row>
    <row r="180" spans="1:65">
      <c r="B180" s="122" t="s">
        <v>0</v>
      </c>
      <c r="C180" s="122" t="s">
        <v>0</v>
      </c>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I180" s="29"/>
      <c r="AJ180" s="29"/>
      <c r="AK180" s="29"/>
      <c r="AL180" s="29"/>
      <c r="AM180" s="29"/>
      <c r="AN180" s="29"/>
      <c r="AO180" s="29"/>
      <c r="AP180" s="29"/>
      <c r="AQ180" s="29"/>
      <c r="AR180" s="29"/>
      <c r="AS180" s="29"/>
      <c r="AT180" s="29"/>
    </row>
    <row r="181" spans="1:65">
      <c r="B181" s="128" t="s">
        <v>1</v>
      </c>
      <c r="C181" s="124" t="s">
        <v>2</v>
      </c>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row>
    <row r="182" spans="1:65">
      <c r="B182" s="126" t="s">
        <v>122</v>
      </c>
      <c r="C182" s="126" t="s">
        <v>123</v>
      </c>
      <c r="D182" s="159" t="s">
        <v>5</v>
      </c>
      <c r="E182" s="159"/>
      <c r="F182" s="159"/>
      <c r="G182" s="159"/>
      <c r="H182" s="159"/>
      <c r="I182" s="159"/>
      <c r="J182" s="159"/>
      <c r="K182" s="159"/>
      <c r="L182" s="159"/>
      <c r="M182" s="159"/>
      <c r="N182" s="159"/>
      <c r="O182" s="159"/>
      <c r="P182" s="159"/>
      <c r="Q182" s="159"/>
      <c r="R182" s="159"/>
      <c r="S182" s="159"/>
      <c r="T182" s="159"/>
      <c r="U182" s="159"/>
      <c r="V182" s="159"/>
      <c r="W182" s="159"/>
      <c r="X182" s="159"/>
      <c r="Y182" s="159"/>
      <c r="Z182" s="159"/>
      <c r="AA182" s="159"/>
      <c r="AB182" s="159"/>
      <c r="AC182" s="115"/>
      <c r="AD182" s="115"/>
      <c r="AE182" s="115"/>
      <c r="AF182" s="115"/>
      <c r="AG182" s="115"/>
      <c r="AI182" s="159" t="s">
        <v>124</v>
      </c>
      <c r="AJ182" s="159"/>
      <c r="AK182" s="159"/>
      <c r="AL182" s="159"/>
      <c r="AM182" s="159"/>
      <c r="AN182" s="159"/>
      <c r="AO182" s="159"/>
      <c r="AP182" s="159"/>
      <c r="AQ182" s="159"/>
      <c r="AR182" s="159"/>
      <c r="AS182" s="159"/>
      <c r="AT182" s="159"/>
      <c r="AU182" s="159"/>
      <c r="AV182" s="159"/>
      <c r="AW182" s="159"/>
      <c r="AX182" s="159"/>
      <c r="AY182" s="159"/>
      <c r="AZ182" s="159"/>
      <c r="BA182" s="159"/>
      <c r="BB182" s="159"/>
      <c r="BC182" s="159"/>
      <c r="BD182" s="159"/>
      <c r="BE182" s="159"/>
      <c r="BF182" s="159"/>
      <c r="BG182" s="159"/>
      <c r="BH182" s="115"/>
      <c r="BI182" s="115"/>
      <c r="BJ182" s="115"/>
      <c r="BK182" s="115"/>
      <c r="BL182" s="115"/>
    </row>
    <row r="183" spans="1:65">
      <c r="C183" s="29"/>
      <c r="D183" s="76" t="s">
        <v>7</v>
      </c>
      <c r="E183" s="76" t="s">
        <v>8</v>
      </c>
      <c r="F183" s="76" t="s">
        <v>9</v>
      </c>
      <c r="G183" s="76" t="s">
        <v>10</v>
      </c>
      <c r="H183" s="76" t="s">
        <v>11</v>
      </c>
      <c r="I183" s="76" t="s">
        <v>12</v>
      </c>
      <c r="J183" s="76" t="s">
        <v>13</v>
      </c>
      <c r="K183" s="76" t="s">
        <v>14</v>
      </c>
      <c r="L183" s="76" t="s">
        <v>15</v>
      </c>
      <c r="M183" s="76" t="s">
        <v>16</v>
      </c>
      <c r="N183" s="76" t="s">
        <v>17</v>
      </c>
      <c r="O183" s="76" t="s">
        <v>18</v>
      </c>
      <c r="P183" s="76" t="s">
        <v>19</v>
      </c>
      <c r="Q183" s="76" t="s">
        <v>125</v>
      </c>
      <c r="R183" s="76" t="s">
        <v>126</v>
      </c>
      <c r="S183" s="76" t="s">
        <v>127</v>
      </c>
      <c r="T183" s="76" t="s">
        <v>128</v>
      </c>
      <c r="U183" s="76" t="s">
        <v>129</v>
      </c>
      <c r="V183" s="76" t="s">
        <v>130</v>
      </c>
      <c r="W183" s="76" t="s">
        <v>131</v>
      </c>
      <c r="X183" s="76" t="s">
        <v>132</v>
      </c>
      <c r="Y183" s="76" t="s">
        <v>133</v>
      </c>
      <c r="Z183" s="76" t="s">
        <v>166</v>
      </c>
      <c r="AA183" s="76" t="s">
        <v>167</v>
      </c>
      <c r="AB183" s="76" t="s">
        <v>168</v>
      </c>
      <c r="AC183" s="76" t="s">
        <v>169</v>
      </c>
      <c r="AD183" s="76" t="s">
        <v>170</v>
      </c>
      <c r="AE183" s="76" t="s">
        <v>171</v>
      </c>
      <c r="AF183" s="76" t="s">
        <v>172</v>
      </c>
      <c r="AG183" s="76" t="s">
        <v>173</v>
      </c>
      <c r="AI183" s="76">
        <v>43555</v>
      </c>
      <c r="AJ183" s="76">
        <v>43646</v>
      </c>
      <c r="AK183" s="76">
        <v>43738</v>
      </c>
      <c r="AL183" s="76">
        <v>43830</v>
      </c>
      <c r="AM183" s="76">
        <v>43921</v>
      </c>
      <c r="AN183" s="76">
        <v>44012</v>
      </c>
      <c r="AO183" s="76">
        <v>44104</v>
      </c>
      <c r="AP183" s="76">
        <v>44196</v>
      </c>
      <c r="AQ183" s="76">
        <v>44286</v>
      </c>
      <c r="AR183" s="76">
        <v>44377</v>
      </c>
      <c r="AS183" s="76">
        <v>44469</v>
      </c>
      <c r="AT183" s="76">
        <v>44561</v>
      </c>
      <c r="AU183" s="76">
        <v>44651</v>
      </c>
      <c r="AV183" s="76">
        <v>44742</v>
      </c>
      <c r="AW183" s="76">
        <v>44834</v>
      </c>
      <c r="AX183" s="76">
        <v>44926</v>
      </c>
      <c r="AY183" s="76">
        <v>45016</v>
      </c>
      <c r="AZ183" s="76">
        <v>45107</v>
      </c>
      <c r="BA183" s="76">
        <v>45199</v>
      </c>
      <c r="BB183" s="76">
        <v>45291</v>
      </c>
      <c r="BC183" s="76">
        <v>45382</v>
      </c>
      <c r="BD183" s="76">
        <v>45473</v>
      </c>
      <c r="BE183" s="76">
        <v>45565</v>
      </c>
      <c r="BF183" s="76">
        <v>45657</v>
      </c>
      <c r="BG183" s="76">
        <v>45747</v>
      </c>
      <c r="BH183" s="76">
        <v>45838</v>
      </c>
      <c r="BI183" s="76">
        <v>45930</v>
      </c>
      <c r="BJ183" s="76">
        <v>46022</v>
      </c>
      <c r="BK183" s="76">
        <v>46112</v>
      </c>
      <c r="BL183" s="76">
        <v>46203</v>
      </c>
    </row>
    <row r="184" spans="1:65">
      <c r="A184" s="34" t="s">
        <v>134</v>
      </c>
      <c r="B184" s="30" t="s">
        <v>20</v>
      </c>
      <c r="C184" s="30" t="s">
        <v>21</v>
      </c>
      <c r="D184" s="43">
        <v>0</v>
      </c>
      <c r="E184" s="43">
        <v>0</v>
      </c>
      <c r="F184" s="43">
        <v>0</v>
      </c>
      <c r="G184" s="43">
        <v>0</v>
      </c>
      <c r="H184" s="43">
        <v>0</v>
      </c>
      <c r="I184" s="43">
        <v>0</v>
      </c>
      <c r="J184" s="43">
        <v>0</v>
      </c>
      <c r="K184" s="43">
        <v>0</v>
      </c>
      <c r="L184" s="43">
        <v>0</v>
      </c>
      <c r="M184" s="43">
        <v>0</v>
      </c>
      <c r="N184" s="43">
        <v>0</v>
      </c>
      <c r="O184" s="43">
        <v>0</v>
      </c>
      <c r="P184" s="43">
        <v>0</v>
      </c>
      <c r="Q184" s="43">
        <v>0</v>
      </c>
      <c r="R184" s="43">
        <v>0</v>
      </c>
      <c r="S184" s="43">
        <v>0</v>
      </c>
      <c r="T184" s="43">
        <v>0</v>
      </c>
      <c r="U184" s="43">
        <v>0</v>
      </c>
      <c r="V184" s="43">
        <v>0</v>
      </c>
      <c r="W184" s="43">
        <v>0</v>
      </c>
      <c r="X184" s="43">
        <v>0</v>
      </c>
      <c r="Y184" s="43">
        <v>-4449.0720000000001</v>
      </c>
      <c r="Z184" s="43">
        <v>0</v>
      </c>
      <c r="AA184" s="43">
        <v>0</v>
      </c>
      <c r="AB184" s="43">
        <v>0</v>
      </c>
      <c r="AC184" s="43">
        <v>0</v>
      </c>
      <c r="AD184" s="43">
        <v>0</v>
      </c>
      <c r="AE184" s="43">
        <v>0</v>
      </c>
      <c r="AF184" s="43">
        <v>0</v>
      </c>
      <c r="AG184" s="43">
        <v>0</v>
      </c>
      <c r="AI184" s="43">
        <v>0</v>
      </c>
      <c r="AJ184" s="43">
        <v>0</v>
      </c>
      <c r="AK184" s="43">
        <v>0</v>
      </c>
      <c r="AL184" s="43">
        <v>0</v>
      </c>
      <c r="AM184" s="43">
        <v>0</v>
      </c>
      <c r="AN184" s="43">
        <v>0</v>
      </c>
      <c r="AO184" s="43">
        <v>0</v>
      </c>
      <c r="AP184" s="43">
        <v>0</v>
      </c>
      <c r="AQ184" s="43">
        <v>0</v>
      </c>
      <c r="AR184" s="43">
        <v>0</v>
      </c>
      <c r="AS184" s="43">
        <v>0</v>
      </c>
      <c r="AT184" s="43">
        <v>0</v>
      </c>
      <c r="AU184" s="43">
        <v>0</v>
      </c>
      <c r="AV184" s="43">
        <v>0</v>
      </c>
      <c r="AW184" s="43">
        <v>0</v>
      </c>
      <c r="AX184" s="43">
        <v>0</v>
      </c>
      <c r="AY184" s="43">
        <v>0</v>
      </c>
      <c r="AZ184" s="43">
        <v>0</v>
      </c>
      <c r="BA184" s="43">
        <v>0</v>
      </c>
      <c r="BB184" s="43">
        <v>0</v>
      </c>
      <c r="BC184" s="43">
        <v>0</v>
      </c>
      <c r="BD184" s="43">
        <v>-4449.0720000000001</v>
      </c>
      <c r="BE184" s="43">
        <v>-4449.0720000000001</v>
      </c>
      <c r="BF184" s="43">
        <v>-4449.0720000000001</v>
      </c>
      <c r="BG184" s="43">
        <v>0</v>
      </c>
      <c r="BH184" s="43">
        <v>0</v>
      </c>
      <c r="BI184" s="43">
        <v>0</v>
      </c>
      <c r="BJ184" s="43">
        <v>0</v>
      </c>
      <c r="BK184" s="43">
        <v>0</v>
      </c>
      <c r="BL184" s="43">
        <v>0</v>
      </c>
      <c r="BM184" s="40"/>
    </row>
    <row r="185" spans="1:65">
      <c r="A185" s="34" t="s">
        <v>135</v>
      </c>
      <c r="B185" s="30" t="s">
        <v>22</v>
      </c>
      <c r="C185" s="30" t="s">
        <v>23</v>
      </c>
      <c r="D185" s="43">
        <v>0</v>
      </c>
      <c r="E185" s="43">
        <v>0</v>
      </c>
      <c r="F185" s="43">
        <v>0</v>
      </c>
      <c r="G185" s="43">
        <v>0</v>
      </c>
      <c r="H185" s="43">
        <v>0</v>
      </c>
      <c r="I185" s="43">
        <v>0</v>
      </c>
      <c r="J185" s="43">
        <v>0</v>
      </c>
      <c r="K185" s="43">
        <v>0</v>
      </c>
      <c r="L185" s="43">
        <v>0</v>
      </c>
      <c r="M185" s="43">
        <v>0</v>
      </c>
      <c r="N185" s="43">
        <v>0</v>
      </c>
      <c r="O185" s="43">
        <v>0</v>
      </c>
      <c r="P185" s="43">
        <v>0</v>
      </c>
      <c r="Q185" s="43">
        <v>0</v>
      </c>
      <c r="R185" s="43">
        <v>0</v>
      </c>
      <c r="S185" s="43">
        <v>0</v>
      </c>
      <c r="T185" s="43">
        <v>0</v>
      </c>
      <c r="U185" s="43">
        <v>0</v>
      </c>
      <c r="V185" s="43">
        <v>0</v>
      </c>
      <c r="W185" s="43">
        <v>0</v>
      </c>
      <c r="X185" s="43">
        <v>0</v>
      </c>
      <c r="Y185" s="43">
        <v>0</v>
      </c>
      <c r="Z185" s="43">
        <v>0</v>
      </c>
      <c r="AA185" s="43">
        <v>0</v>
      </c>
      <c r="AB185" s="43">
        <v>0</v>
      </c>
      <c r="AC185" s="43">
        <v>0</v>
      </c>
      <c r="AD185" s="43">
        <v>0</v>
      </c>
      <c r="AE185" s="43">
        <v>0</v>
      </c>
      <c r="AF185" s="43">
        <v>0</v>
      </c>
      <c r="AG185" s="43">
        <v>0</v>
      </c>
      <c r="AI185" s="45">
        <v>0</v>
      </c>
      <c r="AJ185" s="45">
        <v>0</v>
      </c>
      <c r="AK185" s="45">
        <v>0</v>
      </c>
      <c r="AL185" s="45">
        <v>0</v>
      </c>
      <c r="AM185" s="45">
        <v>0</v>
      </c>
      <c r="AN185" s="45">
        <v>0</v>
      </c>
      <c r="AO185" s="45">
        <v>0</v>
      </c>
      <c r="AP185" s="45">
        <v>0</v>
      </c>
      <c r="AQ185" s="45">
        <v>0</v>
      </c>
      <c r="AR185" s="45">
        <v>0</v>
      </c>
      <c r="AS185" s="45">
        <v>0</v>
      </c>
      <c r="AT185" s="45">
        <v>0</v>
      </c>
      <c r="AU185" s="45">
        <v>0</v>
      </c>
      <c r="AV185" s="45">
        <v>0</v>
      </c>
      <c r="AW185" s="45">
        <v>0</v>
      </c>
      <c r="AX185" s="45">
        <v>0</v>
      </c>
      <c r="AY185" s="45">
        <v>0</v>
      </c>
      <c r="AZ185" s="45">
        <v>0</v>
      </c>
      <c r="BA185" s="45">
        <v>0</v>
      </c>
      <c r="BB185" s="31">
        <v>0</v>
      </c>
      <c r="BC185" s="31">
        <v>0</v>
      </c>
      <c r="BD185" s="43">
        <v>0</v>
      </c>
      <c r="BE185" s="43">
        <v>0</v>
      </c>
      <c r="BF185" s="43">
        <v>0</v>
      </c>
      <c r="BG185" s="43">
        <v>0</v>
      </c>
      <c r="BH185" s="43">
        <v>0</v>
      </c>
      <c r="BI185" s="43">
        <v>0</v>
      </c>
      <c r="BJ185" s="43">
        <v>0</v>
      </c>
      <c r="BK185" s="43">
        <v>0</v>
      </c>
      <c r="BL185" s="43">
        <v>0</v>
      </c>
      <c r="BM185" s="40"/>
    </row>
    <row r="186" spans="1:65">
      <c r="A186" s="34" t="s">
        <v>136</v>
      </c>
      <c r="B186" s="73" t="s">
        <v>24</v>
      </c>
      <c r="C186" s="73" t="s">
        <v>25</v>
      </c>
      <c r="D186" s="79">
        <v>0</v>
      </c>
      <c r="E186" s="79">
        <v>0</v>
      </c>
      <c r="F186" s="79">
        <v>0</v>
      </c>
      <c r="G186" s="79">
        <v>0</v>
      </c>
      <c r="H186" s="79">
        <v>0</v>
      </c>
      <c r="I186" s="79">
        <v>0</v>
      </c>
      <c r="J186" s="79">
        <v>0</v>
      </c>
      <c r="K186" s="79">
        <v>0</v>
      </c>
      <c r="L186" s="79">
        <v>0</v>
      </c>
      <c r="M186" s="79">
        <v>0</v>
      </c>
      <c r="N186" s="79">
        <v>0</v>
      </c>
      <c r="O186" s="79">
        <v>0</v>
      </c>
      <c r="P186" s="79">
        <v>0</v>
      </c>
      <c r="Q186" s="79">
        <v>0</v>
      </c>
      <c r="R186" s="79">
        <v>0</v>
      </c>
      <c r="S186" s="79">
        <v>0</v>
      </c>
      <c r="T186" s="79">
        <v>0</v>
      </c>
      <c r="U186" s="79">
        <v>0</v>
      </c>
      <c r="V186" s="79">
        <v>0</v>
      </c>
      <c r="W186" s="79">
        <v>0</v>
      </c>
      <c r="X186" s="79">
        <v>0</v>
      </c>
      <c r="Y186" s="79">
        <v>-4449.0720000000001</v>
      </c>
      <c r="Z186" s="79">
        <v>0</v>
      </c>
      <c r="AA186" s="79">
        <v>0</v>
      </c>
      <c r="AB186" s="79">
        <v>0</v>
      </c>
      <c r="AC186" s="79">
        <v>0</v>
      </c>
      <c r="AD186" s="79">
        <v>0</v>
      </c>
      <c r="AE186" s="79">
        <v>0</v>
      </c>
      <c r="AF186" s="79">
        <v>0</v>
      </c>
      <c r="AG186" s="79">
        <v>0</v>
      </c>
      <c r="AH186" s="35"/>
      <c r="AI186" s="80">
        <v>0</v>
      </c>
      <c r="AJ186" s="80">
        <v>0</v>
      </c>
      <c r="AK186" s="80">
        <v>0</v>
      </c>
      <c r="AL186" s="80">
        <v>0</v>
      </c>
      <c r="AM186" s="80">
        <v>0</v>
      </c>
      <c r="AN186" s="80">
        <v>0</v>
      </c>
      <c r="AO186" s="80">
        <v>0</v>
      </c>
      <c r="AP186" s="80">
        <v>0</v>
      </c>
      <c r="AQ186" s="80">
        <v>0</v>
      </c>
      <c r="AR186" s="80">
        <v>0</v>
      </c>
      <c r="AS186" s="80">
        <v>0</v>
      </c>
      <c r="AT186" s="80">
        <v>0</v>
      </c>
      <c r="AU186" s="80">
        <v>0</v>
      </c>
      <c r="AV186" s="80">
        <v>0</v>
      </c>
      <c r="AW186" s="80">
        <v>0</v>
      </c>
      <c r="AX186" s="80">
        <v>0</v>
      </c>
      <c r="AY186" s="80">
        <v>0</v>
      </c>
      <c r="AZ186" s="80">
        <v>0</v>
      </c>
      <c r="BA186" s="80">
        <v>0</v>
      </c>
      <c r="BB186" s="77">
        <v>0</v>
      </c>
      <c r="BC186" s="77">
        <v>0</v>
      </c>
      <c r="BD186" s="77">
        <v>-4449.0720000000001</v>
      </c>
      <c r="BE186" s="77">
        <v>-4449.0720000000001</v>
      </c>
      <c r="BF186" s="77">
        <v>-4449.0720000000001</v>
      </c>
      <c r="BG186" s="77">
        <v>0</v>
      </c>
      <c r="BH186" s="77">
        <v>0</v>
      </c>
      <c r="BI186" s="77">
        <v>0</v>
      </c>
      <c r="BJ186" s="77">
        <v>0</v>
      </c>
      <c r="BK186" s="77">
        <v>0</v>
      </c>
      <c r="BL186" s="77">
        <v>0</v>
      </c>
      <c r="BM186" s="40"/>
    </row>
    <row r="187" spans="1:65">
      <c r="A187" s="34" t="s">
        <v>137</v>
      </c>
      <c r="B187" s="30" t="s">
        <v>26</v>
      </c>
      <c r="C187" s="30" t="s">
        <v>27</v>
      </c>
      <c r="D187" s="43">
        <v>0</v>
      </c>
      <c r="E187" s="43">
        <v>0</v>
      </c>
      <c r="F187" s="43">
        <v>0</v>
      </c>
      <c r="G187" s="43">
        <v>0</v>
      </c>
      <c r="H187" s="43">
        <v>0</v>
      </c>
      <c r="I187" s="43">
        <v>0</v>
      </c>
      <c r="J187" s="43">
        <v>0</v>
      </c>
      <c r="K187" s="43">
        <v>0</v>
      </c>
      <c r="L187" s="43">
        <v>0</v>
      </c>
      <c r="M187" s="43">
        <v>0</v>
      </c>
      <c r="N187" s="43">
        <v>0</v>
      </c>
      <c r="O187" s="43">
        <v>0</v>
      </c>
      <c r="P187" s="43">
        <v>0</v>
      </c>
      <c r="Q187" s="43">
        <v>0</v>
      </c>
      <c r="R187" s="43">
        <v>0</v>
      </c>
      <c r="S187" s="43">
        <v>0</v>
      </c>
      <c r="T187" s="43">
        <v>0</v>
      </c>
      <c r="U187" s="43">
        <v>0</v>
      </c>
      <c r="V187" s="43">
        <v>0</v>
      </c>
      <c r="W187" s="43">
        <v>0</v>
      </c>
      <c r="X187" s="43">
        <v>0</v>
      </c>
      <c r="Y187" s="43">
        <v>0</v>
      </c>
      <c r="Z187" s="43">
        <v>0</v>
      </c>
      <c r="AA187" s="43">
        <v>0</v>
      </c>
      <c r="AB187" s="43">
        <v>0</v>
      </c>
      <c r="AC187" s="43">
        <v>0</v>
      </c>
      <c r="AD187" s="43">
        <v>0</v>
      </c>
      <c r="AE187" s="43">
        <v>0</v>
      </c>
      <c r="AF187" s="43">
        <v>0</v>
      </c>
      <c r="AG187" s="43">
        <v>0</v>
      </c>
      <c r="AI187" s="45">
        <v>0</v>
      </c>
      <c r="AJ187" s="45">
        <v>0</v>
      </c>
      <c r="AK187" s="45">
        <v>0</v>
      </c>
      <c r="AL187" s="45">
        <v>0</v>
      </c>
      <c r="AM187" s="45">
        <v>0</v>
      </c>
      <c r="AN187" s="45">
        <v>0</v>
      </c>
      <c r="AO187" s="45">
        <v>0</v>
      </c>
      <c r="AP187" s="45">
        <v>0</v>
      </c>
      <c r="AQ187" s="45">
        <v>0</v>
      </c>
      <c r="AR187" s="45">
        <v>0</v>
      </c>
      <c r="AS187" s="45">
        <v>0</v>
      </c>
      <c r="AT187" s="45">
        <v>0</v>
      </c>
      <c r="AU187" s="45">
        <v>0</v>
      </c>
      <c r="AV187" s="45">
        <v>0</v>
      </c>
      <c r="AW187" s="45">
        <v>0</v>
      </c>
      <c r="AX187" s="45">
        <v>0</v>
      </c>
      <c r="AY187" s="45">
        <v>0</v>
      </c>
      <c r="AZ187" s="45">
        <v>0</v>
      </c>
      <c r="BA187" s="45">
        <v>0</v>
      </c>
      <c r="BB187" s="31">
        <v>0</v>
      </c>
      <c r="BC187" s="31">
        <v>0</v>
      </c>
      <c r="BD187" s="43">
        <v>0</v>
      </c>
      <c r="BE187" s="43">
        <v>0</v>
      </c>
      <c r="BF187" s="43">
        <v>0</v>
      </c>
      <c r="BG187" s="43">
        <v>0</v>
      </c>
      <c r="BH187" s="43">
        <v>0</v>
      </c>
      <c r="BI187" s="43">
        <v>0</v>
      </c>
      <c r="BJ187" s="43">
        <v>0</v>
      </c>
      <c r="BK187" s="43">
        <v>0</v>
      </c>
      <c r="BL187" s="43">
        <v>0</v>
      </c>
      <c r="BM187" s="40"/>
    </row>
    <row r="188" spans="1:65">
      <c r="A188" s="34" t="s">
        <v>138</v>
      </c>
      <c r="B188" s="73" t="s">
        <v>28</v>
      </c>
      <c r="C188" s="73" t="s">
        <v>29</v>
      </c>
      <c r="D188" s="79">
        <v>0</v>
      </c>
      <c r="E188" s="79">
        <v>0</v>
      </c>
      <c r="F188" s="79">
        <v>0</v>
      </c>
      <c r="G188" s="79">
        <v>0</v>
      </c>
      <c r="H188" s="79">
        <v>0</v>
      </c>
      <c r="I188" s="79">
        <v>0</v>
      </c>
      <c r="J188" s="79">
        <v>0</v>
      </c>
      <c r="K188" s="79">
        <v>0</v>
      </c>
      <c r="L188" s="79">
        <v>0</v>
      </c>
      <c r="M188" s="79">
        <v>0</v>
      </c>
      <c r="N188" s="79">
        <v>0</v>
      </c>
      <c r="O188" s="79">
        <v>0</v>
      </c>
      <c r="P188" s="79">
        <v>0</v>
      </c>
      <c r="Q188" s="79">
        <v>0</v>
      </c>
      <c r="R188" s="79">
        <v>0</v>
      </c>
      <c r="S188" s="79">
        <v>0</v>
      </c>
      <c r="T188" s="79">
        <v>0</v>
      </c>
      <c r="U188" s="79">
        <v>0</v>
      </c>
      <c r="V188" s="79">
        <v>0</v>
      </c>
      <c r="W188" s="79">
        <v>0</v>
      </c>
      <c r="X188" s="79">
        <v>0</v>
      </c>
      <c r="Y188" s="79">
        <v>-4449.0720000000001</v>
      </c>
      <c r="Z188" s="79">
        <v>0</v>
      </c>
      <c r="AA188" s="79">
        <v>0</v>
      </c>
      <c r="AB188" s="79">
        <v>0</v>
      </c>
      <c r="AC188" s="79">
        <v>0</v>
      </c>
      <c r="AD188" s="79">
        <v>0</v>
      </c>
      <c r="AE188" s="79">
        <v>0</v>
      </c>
      <c r="AF188" s="79">
        <v>0</v>
      </c>
      <c r="AG188" s="79">
        <v>0</v>
      </c>
      <c r="AH188" s="35"/>
      <c r="AI188" s="80">
        <v>0</v>
      </c>
      <c r="AJ188" s="80">
        <v>0</v>
      </c>
      <c r="AK188" s="80">
        <v>0</v>
      </c>
      <c r="AL188" s="80">
        <v>0</v>
      </c>
      <c r="AM188" s="80">
        <v>0</v>
      </c>
      <c r="AN188" s="80">
        <v>0</v>
      </c>
      <c r="AO188" s="80">
        <v>0</v>
      </c>
      <c r="AP188" s="80">
        <v>0</v>
      </c>
      <c r="AQ188" s="80">
        <v>0</v>
      </c>
      <c r="AR188" s="80">
        <v>0</v>
      </c>
      <c r="AS188" s="80">
        <v>0</v>
      </c>
      <c r="AT188" s="80">
        <v>0</v>
      </c>
      <c r="AU188" s="80">
        <v>0</v>
      </c>
      <c r="AV188" s="80">
        <v>0</v>
      </c>
      <c r="AW188" s="80">
        <v>0</v>
      </c>
      <c r="AX188" s="80">
        <v>0</v>
      </c>
      <c r="AY188" s="80">
        <v>0</v>
      </c>
      <c r="AZ188" s="80">
        <v>0</v>
      </c>
      <c r="BA188" s="80">
        <v>0</v>
      </c>
      <c r="BB188" s="77">
        <v>0</v>
      </c>
      <c r="BC188" s="77">
        <v>0</v>
      </c>
      <c r="BD188" s="77">
        <v>-4449.0720000000001</v>
      </c>
      <c r="BE188" s="77">
        <v>-4449.0720000000001</v>
      </c>
      <c r="BF188" s="77">
        <v>-4449.0720000000001</v>
      </c>
      <c r="BG188" s="77">
        <v>0</v>
      </c>
      <c r="BH188" s="77">
        <v>0</v>
      </c>
      <c r="BI188" s="77">
        <v>0</v>
      </c>
      <c r="BJ188" s="77">
        <v>0</v>
      </c>
      <c r="BK188" s="77">
        <v>0</v>
      </c>
      <c r="BL188" s="77">
        <v>0</v>
      </c>
      <c r="BM188" s="40"/>
    </row>
    <row r="189" spans="1:65">
      <c r="A189" s="34" t="s">
        <v>139</v>
      </c>
      <c r="B189" s="30" t="s">
        <v>30</v>
      </c>
      <c r="C189" s="30" t="s">
        <v>31</v>
      </c>
      <c r="D189" s="43">
        <v>0</v>
      </c>
      <c r="E189" s="43">
        <v>0</v>
      </c>
      <c r="F189" s="43">
        <v>0</v>
      </c>
      <c r="G189" s="43">
        <v>0</v>
      </c>
      <c r="H189" s="43">
        <v>0</v>
      </c>
      <c r="I189" s="43">
        <v>0</v>
      </c>
      <c r="J189" s="43">
        <v>0</v>
      </c>
      <c r="K189" s="43">
        <v>0</v>
      </c>
      <c r="L189" s="43">
        <v>0</v>
      </c>
      <c r="M189" s="43">
        <v>0</v>
      </c>
      <c r="N189" s="43">
        <v>0</v>
      </c>
      <c r="O189" s="43">
        <v>0</v>
      </c>
      <c r="P189" s="43">
        <v>0</v>
      </c>
      <c r="Q189" s="43">
        <v>0</v>
      </c>
      <c r="R189" s="43">
        <v>0</v>
      </c>
      <c r="S189" s="43">
        <v>0</v>
      </c>
      <c r="T189" s="43">
        <v>0</v>
      </c>
      <c r="U189" s="43">
        <v>0</v>
      </c>
      <c r="V189" s="43">
        <v>0</v>
      </c>
      <c r="W189" s="43">
        <v>0</v>
      </c>
      <c r="X189" s="43">
        <v>0</v>
      </c>
      <c r="Y189" s="43">
        <v>1131.086</v>
      </c>
      <c r="Z189" s="43">
        <v>0</v>
      </c>
      <c r="AA189" s="43">
        <v>0</v>
      </c>
      <c r="AB189" s="43">
        <v>0</v>
      </c>
      <c r="AC189" s="43">
        <v>0</v>
      </c>
      <c r="AD189" s="43">
        <v>0</v>
      </c>
      <c r="AE189" s="43">
        <v>0</v>
      </c>
      <c r="AF189" s="43">
        <v>0</v>
      </c>
      <c r="AG189" s="43">
        <v>0</v>
      </c>
      <c r="AI189" s="45">
        <v>0</v>
      </c>
      <c r="AJ189" s="45">
        <v>0</v>
      </c>
      <c r="AK189" s="45">
        <v>0</v>
      </c>
      <c r="AL189" s="45">
        <v>0</v>
      </c>
      <c r="AM189" s="45">
        <v>0</v>
      </c>
      <c r="AN189" s="45">
        <v>0</v>
      </c>
      <c r="AO189" s="45">
        <v>0</v>
      </c>
      <c r="AP189" s="45">
        <v>0</v>
      </c>
      <c r="AQ189" s="45">
        <v>0</v>
      </c>
      <c r="AR189" s="45">
        <v>0</v>
      </c>
      <c r="AS189" s="45">
        <v>0</v>
      </c>
      <c r="AT189" s="45">
        <v>0</v>
      </c>
      <c r="AU189" s="45">
        <v>0</v>
      </c>
      <c r="AV189" s="45">
        <v>0</v>
      </c>
      <c r="AW189" s="45">
        <v>0</v>
      </c>
      <c r="AX189" s="45">
        <v>0</v>
      </c>
      <c r="AY189" s="45">
        <v>0</v>
      </c>
      <c r="AZ189" s="45">
        <v>0</v>
      </c>
      <c r="BA189" s="45">
        <v>0</v>
      </c>
      <c r="BB189" s="31">
        <v>0</v>
      </c>
      <c r="BC189" s="31">
        <v>0</v>
      </c>
      <c r="BD189" s="43">
        <v>1131.086</v>
      </c>
      <c r="BE189" s="43">
        <v>1131.086</v>
      </c>
      <c r="BF189" s="43">
        <v>1131.086</v>
      </c>
      <c r="BG189" s="43">
        <v>0</v>
      </c>
      <c r="BH189" s="43">
        <v>0</v>
      </c>
      <c r="BI189" s="43">
        <v>0</v>
      </c>
      <c r="BJ189" s="43">
        <v>0</v>
      </c>
      <c r="BK189" s="43">
        <v>0</v>
      </c>
      <c r="BL189" s="43">
        <v>0</v>
      </c>
      <c r="BM189" s="40"/>
    </row>
    <row r="190" spans="1:65">
      <c r="A190" s="34" t="s">
        <v>140</v>
      </c>
      <c r="B190" s="30" t="s">
        <v>32</v>
      </c>
      <c r="C190" s="30" t="s">
        <v>33</v>
      </c>
      <c r="D190" s="43">
        <v>0</v>
      </c>
      <c r="E190" s="43">
        <v>0</v>
      </c>
      <c r="F190" s="43">
        <v>0</v>
      </c>
      <c r="G190" s="43">
        <v>0</v>
      </c>
      <c r="H190" s="43">
        <v>0</v>
      </c>
      <c r="I190" s="43">
        <v>0</v>
      </c>
      <c r="J190" s="43">
        <v>0</v>
      </c>
      <c r="K190" s="43">
        <v>0</v>
      </c>
      <c r="L190" s="43">
        <v>0</v>
      </c>
      <c r="M190" s="43">
        <v>0</v>
      </c>
      <c r="N190" s="43">
        <v>0</v>
      </c>
      <c r="O190" s="43">
        <v>0</v>
      </c>
      <c r="P190" s="43">
        <v>0</v>
      </c>
      <c r="Q190" s="43">
        <v>0</v>
      </c>
      <c r="R190" s="43">
        <v>0</v>
      </c>
      <c r="S190" s="43">
        <v>0</v>
      </c>
      <c r="T190" s="43">
        <v>0</v>
      </c>
      <c r="U190" s="43">
        <v>0</v>
      </c>
      <c r="V190" s="43">
        <v>0</v>
      </c>
      <c r="W190" s="43">
        <v>0</v>
      </c>
      <c r="X190" s="43">
        <v>0</v>
      </c>
      <c r="Y190" s="43">
        <v>0</v>
      </c>
      <c r="Z190" s="43">
        <v>0</v>
      </c>
      <c r="AA190" s="43">
        <v>0</v>
      </c>
      <c r="AB190" s="43">
        <v>0</v>
      </c>
      <c r="AC190" s="43">
        <v>0</v>
      </c>
      <c r="AD190" s="43">
        <v>0</v>
      </c>
      <c r="AE190" s="43">
        <v>0</v>
      </c>
      <c r="AF190" s="43">
        <v>0</v>
      </c>
      <c r="AG190" s="43">
        <v>0</v>
      </c>
      <c r="AI190" s="45">
        <v>0</v>
      </c>
      <c r="AJ190" s="45">
        <v>0</v>
      </c>
      <c r="AK190" s="45">
        <v>0</v>
      </c>
      <c r="AL190" s="45">
        <v>0</v>
      </c>
      <c r="AM190" s="45">
        <v>0</v>
      </c>
      <c r="AN190" s="45">
        <v>0</v>
      </c>
      <c r="AO190" s="45">
        <v>0</v>
      </c>
      <c r="AP190" s="45">
        <v>0</v>
      </c>
      <c r="AQ190" s="45">
        <v>0</v>
      </c>
      <c r="AR190" s="45">
        <v>0</v>
      </c>
      <c r="AS190" s="45">
        <v>0</v>
      </c>
      <c r="AT190" s="45">
        <v>0</v>
      </c>
      <c r="AU190" s="45">
        <v>0</v>
      </c>
      <c r="AV190" s="45">
        <v>0</v>
      </c>
      <c r="AW190" s="45">
        <v>0</v>
      </c>
      <c r="AX190" s="45">
        <v>0</v>
      </c>
      <c r="AY190" s="45">
        <v>0</v>
      </c>
      <c r="AZ190" s="45">
        <v>0</v>
      </c>
      <c r="BA190" s="45">
        <v>0</v>
      </c>
      <c r="BB190" s="31">
        <v>0</v>
      </c>
      <c r="BC190" s="31">
        <v>0</v>
      </c>
      <c r="BD190" s="43">
        <v>0</v>
      </c>
      <c r="BE190" s="43">
        <v>0</v>
      </c>
      <c r="BF190" s="43">
        <v>0</v>
      </c>
      <c r="BG190" s="43">
        <v>0</v>
      </c>
      <c r="BH190" s="43">
        <v>0</v>
      </c>
      <c r="BI190" s="43">
        <v>0</v>
      </c>
      <c r="BJ190" s="43">
        <v>0</v>
      </c>
      <c r="BK190" s="43">
        <v>0</v>
      </c>
      <c r="BL190" s="43">
        <v>0</v>
      </c>
      <c r="BM190" s="40"/>
    </row>
    <row r="191" spans="1:65">
      <c r="A191" s="34" t="s">
        <v>141</v>
      </c>
      <c r="B191" s="73" t="s">
        <v>34</v>
      </c>
      <c r="C191" s="73" t="s">
        <v>35</v>
      </c>
      <c r="D191" s="79">
        <v>0</v>
      </c>
      <c r="E191" s="79">
        <v>0</v>
      </c>
      <c r="F191" s="79">
        <v>0</v>
      </c>
      <c r="G191" s="79">
        <v>0</v>
      </c>
      <c r="H191" s="79">
        <v>0</v>
      </c>
      <c r="I191" s="79">
        <v>0</v>
      </c>
      <c r="J191" s="79">
        <v>0</v>
      </c>
      <c r="K191" s="79">
        <v>0</v>
      </c>
      <c r="L191" s="79">
        <v>0</v>
      </c>
      <c r="M191" s="79">
        <v>0</v>
      </c>
      <c r="N191" s="79">
        <v>0</v>
      </c>
      <c r="O191" s="79">
        <v>0</v>
      </c>
      <c r="P191" s="79">
        <v>0</v>
      </c>
      <c r="Q191" s="79">
        <v>0</v>
      </c>
      <c r="R191" s="79">
        <v>0</v>
      </c>
      <c r="S191" s="79">
        <v>0</v>
      </c>
      <c r="T191" s="79">
        <v>0</v>
      </c>
      <c r="U191" s="79">
        <v>0</v>
      </c>
      <c r="V191" s="79">
        <v>0</v>
      </c>
      <c r="W191" s="79">
        <v>0</v>
      </c>
      <c r="X191" s="79">
        <v>0</v>
      </c>
      <c r="Y191" s="79">
        <v>1131.086</v>
      </c>
      <c r="Z191" s="79">
        <v>0</v>
      </c>
      <c r="AA191" s="79">
        <v>0</v>
      </c>
      <c r="AB191" s="79">
        <v>0</v>
      </c>
      <c r="AC191" s="79">
        <v>0</v>
      </c>
      <c r="AD191" s="79">
        <v>0</v>
      </c>
      <c r="AE191" s="79">
        <v>0</v>
      </c>
      <c r="AF191" s="79">
        <v>0</v>
      </c>
      <c r="AG191" s="79">
        <v>0</v>
      </c>
      <c r="AH191" s="35"/>
      <c r="AI191" s="80">
        <v>0</v>
      </c>
      <c r="AJ191" s="80">
        <v>0</v>
      </c>
      <c r="AK191" s="80">
        <v>0</v>
      </c>
      <c r="AL191" s="80">
        <v>0</v>
      </c>
      <c r="AM191" s="80">
        <v>0</v>
      </c>
      <c r="AN191" s="80">
        <v>0</v>
      </c>
      <c r="AO191" s="80">
        <v>0</v>
      </c>
      <c r="AP191" s="80">
        <v>0</v>
      </c>
      <c r="AQ191" s="80">
        <v>0</v>
      </c>
      <c r="AR191" s="80">
        <v>0</v>
      </c>
      <c r="AS191" s="80">
        <v>0</v>
      </c>
      <c r="AT191" s="80">
        <v>0</v>
      </c>
      <c r="AU191" s="80">
        <v>0</v>
      </c>
      <c r="AV191" s="80">
        <v>0</v>
      </c>
      <c r="AW191" s="80">
        <v>0</v>
      </c>
      <c r="AX191" s="80">
        <v>0</v>
      </c>
      <c r="AY191" s="80">
        <v>0</v>
      </c>
      <c r="AZ191" s="80">
        <v>0</v>
      </c>
      <c r="BA191" s="80">
        <v>0</v>
      </c>
      <c r="BB191" s="77">
        <v>0</v>
      </c>
      <c r="BC191" s="77">
        <v>0</v>
      </c>
      <c r="BD191" s="77">
        <v>1131.086</v>
      </c>
      <c r="BE191" s="77">
        <v>1131.086</v>
      </c>
      <c r="BF191" s="77">
        <v>1131.086</v>
      </c>
      <c r="BG191" s="77">
        <v>0</v>
      </c>
      <c r="BH191" s="77">
        <v>0</v>
      </c>
      <c r="BI191" s="77">
        <v>0</v>
      </c>
      <c r="BJ191" s="77">
        <v>0</v>
      </c>
      <c r="BK191" s="77">
        <v>0</v>
      </c>
      <c r="BL191" s="77">
        <v>0</v>
      </c>
      <c r="BM191" s="40"/>
    </row>
    <row r="192" spans="1:65">
      <c r="A192" s="34" t="s">
        <v>142</v>
      </c>
      <c r="B192" s="30" t="s">
        <v>36</v>
      </c>
      <c r="C192" s="30" t="s">
        <v>37</v>
      </c>
      <c r="D192" s="43">
        <v>0</v>
      </c>
      <c r="E192" s="43">
        <v>0</v>
      </c>
      <c r="F192" s="43">
        <v>0</v>
      </c>
      <c r="G192" s="43">
        <v>0</v>
      </c>
      <c r="H192" s="43">
        <v>0</v>
      </c>
      <c r="I192" s="43">
        <v>0</v>
      </c>
      <c r="J192" s="43">
        <v>0</v>
      </c>
      <c r="K192" s="43">
        <v>0</v>
      </c>
      <c r="L192" s="43">
        <v>0</v>
      </c>
      <c r="M192" s="43">
        <v>0</v>
      </c>
      <c r="N192" s="43">
        <v>0</v>
      </c>
      <c r="O192" s="43">
        <v>0</v>
      </c>
      <c r="P192" s="43">
        <v>0</v>
      </c>
      <c r="Q192" s="43">
        <v>0</v>
      </c>
      <c r="R192" s="43">
        <v>0</v>
      </c>
      <c r="S192" s="43">
        <v>0</v>
      </c>
      <c r="T192" s="43">
        <v>0</v>
      </c>
      <c r="U192" s="43">
        <v>0</v>
      </c>
      <c r="V192" s="43">
        <v>0</v>
      </c>
      <c r="W192" s="43">
        <v>0</v>
      </c>
      <c r="X192" s="43">
        <v>0</v>
      </c>
      <c r="Y192" s="43">
        <v>15640.495000000001</v>
      </c>
      <c r="Z192" s="43">
        <v>0</v>
      </c>
      <c r="AA192" s="43">
        <v>0</v>
      </c>
      <c r="AB192" s="43">
        <v>0</v>
      </c>
      <c r="AC192" s="43">
        <v>0</v>
      </c>
      <c r="AD192" s="43">
        <v>0</v>
      </c>
      <c r="AE192" s="43">
        <v>0</v>
      </c>
      <c r="AF192" s="43">
        <v>0</v>
      </c>
      <c r="AG192" s="43">
        <v>0</v>
      </c>
      <c r="AI192" s="45">
        <v>0</v>
      </c>
      <c r="AJ192" s="45">
        <v>0</v>
      </c>
      <c r="AK192" s="45">
        <v>0</v>
      </c>
      <c r="AL192" s="45">
        <v>0</v>
      </c>
      <c r="AM192" s="45">
        <v>0</v>
      </c>
      <c r="AN192" s="45">
        <v>0</v>
      </c>
      <c r="AO192" s="45">
        <v>0</v>
      </c>
      <c r="AP192" s="45">
        <v>0</v>
      </c>
      <c r="AQ192" s="45">
        <v>0</v>
      </c>
      <c r="AR192" s="45">
        <v>0</v>
      </c>
      <c r="AS192" s="45">
        <v>0</v>
      </c>
      <c r="AT192" s="45">
        <v>0</v>
      </c>
      <c r="AU192" s="45">
        <v>0</v>
      </c>
      <c r="AV192" s="45">
        <v>0</v>
      </c>
      <c r="AW192" s="45">
        <v>0</v>
      </c>
      <c r="AX192" s="45">
        <v>0</v>
      </c>
      <c r="AY192" s="45">
        <v>0</v>
      </c>
      <c r="AZ192" s="45">
        <v>0</v>
      </c>
      <c r="BA192" s="45">
        <v>0</v>
      </c>
      <c r="BB192" s="31">
        <v>0</v>
      </c>
      <c r="BC192" s="31">
        <v>0</v>
      </c>
      <c r="BD192" s="43">
        <v>15640.495000000001</v>
      </c>
      <c r="BE192" s="43">
        <v>15640.495000000001</v>
      </c>
      <c r="BF192" s="43">
        <v>15640.495000000001</v>
      </c>
      <c r="BG192" s="43">
        <v>0</v>
      </c>
      <c r="BH192" s="43">
        <v>0</v>
      </c>
      <c r="BI192" s="43">
        <v>0</v>
      </c>
      <c r="BJ192" s="43">
        <v>0</v>
      </c>
      <c r="BK192" s="43">
        <v>0</v>
      </c>
      <c r="BL192" s="43">
        <v>0</v>
      </c>
      <c r="BM192" s="40"/>
    </row>
    <row r="193" spans="1:65">
      <c r="A193" s="34" t="s">
        <v>143</v>
      </c>
      <c r="B193" s="30" t="s">
        <v>38</v>
      </c>
      <c r="C193" s="30" t="s">
        <v>39</v>
      </c>
      <c r="D193" s="43">
        <v>0</v>
      </c>
      <c r="E193" s="43">
        <v>0</v>
      </c>
      <c r="F193" s="43">
        <v>0</v>
      </c>
      <c r="G193" s="43">
        <v>0</v>
      </c>
      <c r="H193" s="43">
        <v>0</v>
      </c>
      <c r="I193" s="43">
        <v>0</v>
      </c>
      <c r="J193" s="43">
        <v>0</v>
      </c>
      <c r="K193" s="43">
        <v>0</v>
      </c>
      <c r="L193" s="43">
        <v>0</v>
      </c>
      <c r="M193" s="43">
        <v>0</v>
      </c>
      <c r="N193" s="43">
        <v>0</v>
      </c>
      <c r="O193" s="43">
        <v>0</v>
      </c>
      <c r="P193" s="43">
        <v>0</v>
      </c>
      <c r="Q193" s="43">
        <v>4227.8630000000003</v>
      </c>
      <c r="R193" s="43">
        <v>1165.4973890000001</v>
      </c>
      <c r="S193" s="43">
        <v>2373.9332370000002</v>
      </c>
      <c r="T193" s="43">
        <v>1067.24</v>
      </c>
      <c r="U193" s="43">
        <v>3344.2970000000005</v>
      </c>
      <c r="V193" s="43">
        <v>1452.1419999999998</v>
      </c>
      <c r="W193" s="43">
        <v>3319.2510000000002</v>
      </c>
      <c r="X193" s="43">
        <v>687.71500000000003</v>
      </c>
      <c r="Y193" s="43">
        <v>-460273.30300000001</v>
      </c>
      <c r="Z193" s="43">
        <v>1826.3030000000144</v>
      </c>
      <c r="AA193" s="43">
        <v>4557.6509999999544</v>
      </c>
      <c r="AB193" s="43">
        <v>881.005</v>
      </c>
      <c r="AC193" s="43">
        <v>2502.4760000000001</v>
      </c>
      <c r="AD193" s="43">
        <v>1799.4329999999995</v>
      </c>
      <c r="AE193" s="43">
        <v>4588.7820000000002</v>
      </c>
      <c r="AF193" s="43">
        <v>1957.4</v>
      </c>
      <c r="AG193" s="43">
        <v>2905.0120000000002</v>
      </c>
      <c r="AI193" s="45">
        <v>0</v>
      </c>
      <c r="AJ193" s="45">
        <v>0</v>
      </c>
      <c r="AK193" s="45">
        <v>0</v>
      </c>
      <c r="AL193" s="45">
        <v>0</v>
      </c>
      <c r="AM193" s="45">
        <v>0</v>
      </c>
      <c r="AN193" s="45">
        <v>0</v>
      </c>
      <c r="AO193" s="45">
        <v>0</v>
      </c>
      <c r="AP193" s="45">
        <v>0</v>
      </c>
      <c r="AQ193" s="45">
        <v>0</v>
      </c>
      <c r="AR193" s="45">
        <v>0</v>
      </c>
      <c r="AS193" s="45">
        <v>0</v>
      </c>
      <c r="AT193" s="45">
        <v>0</v>
      </c>
      <c r="AU193" s="45">
        <v>0</v>
      </c>
      <c r="AV193" s="45">
        <v>4227.8630000000003</v>
      </c>
      <c r="AW193" s="45">
        <v>5393.3609999999999</v>
      </c>
      <c r="AX193" s="45">
        <v>7767.2939999999999</v>
      </c>
      <c r="AY193" s="45">
        <v>1067.24</v>
      </c>
      <c r="AZ193" s="45">
        <v>4411.5370000000003</v>
      </c>
      <c r="BA193" s="45">
        <v>5863.6790000000001</v>
      </c>
      <c r="BB193" s="31">
        <v>9182.93</v>
      </c>
      <c r="BC193" s="31">
        <v>687.71500000000003</v>
      </c>
      <c r="BD193" s="43">
        <v>-459585.58799999999</v>
      </c>
      <c r="BE193" s="43">
        <v>-457759.28499999997</v>
      </c>
      <c r="BF193" s="43">
        <v>-453201.63400000002</v>
      </c>
      <c r="BG193" s="43">
        <v>881.005</v>
      </c>
      <c r="BH193" s="43">
        <v>3383.4810000000002</v>
      </c>
      <c r="BI193" s="43">
        <v>5182.9139999999998</v>
      </c>
      <c r="BJ193" s="43">
        <v>9771.6959999999999</v>
      </c>
      <c r="BK193" s="43">
        <v>1957.4</v>
      </c>
      <c r="BL193" s="43">
        <v>4862.4120000000003</v>
      </c>
      <c r="BM193" s="40"/>
    </row>
    <row r="194" spans="1:65">
      <c r="A194" s="34" t="s">
        <v>144</v>
      </c>
      <c r="B194" s="30" t="s">
        <v>40</v>
      </c>
      <c r="C194" s="30" t="s">
        <v>41</v>
      </c>
      <c r="D194" s="43">
        <v>0</v>
      </c>
      <c r="E194" s="43">
        <v>0</v>
      </c>
      <c r="F194" s="43">
        <v>0</v>
      </c>
      <c r="G194" s="43">
        <v>0</v>
      </c>
      <c r="H194" s="43">
        <v>0</v>
      </c>
      <c r="I194" s="43">
        <v>0</v>
      </c>
      <c r="J194" s="43">
        <v>0</v>
      </c>
      <c r="K194" s="43">
        <v>0</v>
      </c>
      <c r="L194" s="43">
        <v>0</v>
      </c>
      <c r="M194" s="43">
        <v>0</v>
      </c>
      <c r="N194" s="43">
        <v>0</v>
      </c>
      <c r="O194" s="43">
        <v>0</v>
      </c>
      <c r="P194" s="43">
        <v>0</v>
      </c>
      <c r="Q194" s="43">
        <v>0</v>
      </c>
      <c r="R194" s="43">
        <v>0</v>
      </c>
      <c r="S194" s="43">
        <v>0</v>
      </c>
      <c r="T194" s="43">
        <v>0</v>
      </c>
      <c r="U194" s="43">
        <v>0</v>
      </c>
      <c r="V194" s="43">
        <v>0</v>
      </c>
      <c r="W194" s="43">
        <v>0</v>
      </c>
      <c r="X194" s="43">
        <v>0</v>
      </c>
      <c r="Y194" s="43">
        <v>462643.50099999999</v>
      </c>
      <c r="Z194" s="43">
        <v>0</v>
      </c>
      <c r="AA194" s="43">
        <v>0</v>
      </c>
      <c r="AB194" s="43">
        <v>0</v>
      </c>
      <c r="AC194" s="43">
        <v>-99.926000000000002</v>
      </c>
      <c r="AD194" s="43">
        <v>-161.72800000000001</v>
      </c>
      <c r="AE194" s="43">
        <v>-192.64499999999998</v>
      </c>
      <c r="AF194" s="43">
        <v>-328.24</v>
      </c>
      <c r="AG194" s="43">
        <v>-426.92399999999998</v>
      </c>
      <c r="AI194" s="45">
        <v>0</v>
      </c>
      <c r="AJ194" s="45">
        <v>0</v>
      </c>
      <c r="AK194" s="45">
        <v>0</v>
      </c>
      <c r="AL194" s="45">
        <v>0</v>
      </c>
      <c r="AM194" s="45">
        <v>0</v>
      </c>
      <c r="AN194" s="45">
        <v>0</v>
      </c>
      <c r="AO194" s="45">
        <v>0</v>
      </c>
      <c r="AP194" s="45">
        <v>0</v>
      </c>
      <c r="AQ194" s="45">
        <v>0</v>
      </c>
      <c r="AR194" s="45">
        <v>0</v>
      </c>
      <c r="AS194" s="45">
        <v>0</v>
      </c>
      <c r="AT194" s="45">
        <v>0</v>
      </c>
      <c r="AU194" s="45">
        <v>0</v>
      </c>
      <c r="AV194" s="45">
        <v>0</v>
      </c>
      <c r="AW194" s="45">
        <v>0</v>
      </c>
      <c r="AX194" s="45">
        <v>0</v>
      </c>
      <c r="AY194" s="45">
        <v>0</v>
      </c>
      <c r="AZ194" s="45">
        <v>0</v>
      </c>
      <c r="BA194" s="45">
        <v>0</v>
      </c>
      <c r="BB194" s="31">
        <v>0</v>
      </c>
      <c r="BC194" s="31">
        <v>0</v>
      </c>
      <c r="BD194" s="43">
        <v>462643.50099999999</v>
      </c>
      <c r="BE194" s="43">
        <v>462643.50099999999</v>
      </c>
      <c r="BF194" s="43">
        <v>462643.50099999999</v>
      </c>
      <c r="BG194" s="43">
        <v>0</v>
      </c>
      <c r="BH194" s="43">
        <v>-99.926000000000002</v>
      </c>
      <c r="BI194" s="43">
        <v>-261.654</v>
      </c>
      <c r="BJ194" s="43">
        <v>-454.29899999999998</v>
      </c>
      <c r="BK194" s="43">
        <v>-328.24</v>
      </c>
      <c r="BL194" s="43">
        <v>-755.16399999999999</v>
      </c>
      <c r="BM194" s="40"/>
    </row>
    <row r="195" spans="1:65">
      <c r="A195" s="34" t="s">
        <v>145</v>
      </c>
      <c r="B195" s="30" t="s">
        <v>42</v>
      </c>
      <c r="C195" s="30" t="s">
        <v>43</v>
      </c>
      <c r="D195" s="43">
        <v>296.44054999999997</v>
      </c>
      <c r="E195" s="43">
        <v>1366.8797479999998</v>
      </c>
      <c r="F195" s="43">
        <v>1400.5376669999998</v>
      </c>
      <c r="G195" s="43">
        <v>2545.7352370000003</v>
      </c>
      <c r="H195" s="43">
        <v>1192.4889929999999</v>
      </c>
      <c r="I195" s="43">
        <v>1179.5931869999999</v>
      </c>
      <c r="J195" s="43">
        <v>0</v>
      </c>
      <c r="K195" s="43">
        <v>0</v>
      </c>
      <c r="L195" s="43">
        <v>0</v>
      </c>
      <c r="M195" s="43">
        <v>0</v>
      </c>
      <c r="N195" s="43">
        <v>0</v>
      </c>
      <c r="O195" s="43">
        <v>-355.938875</v>
      </c>
      <c r="P195" s="43">
        <v>0</v>
      </c>
      <c r="Q195" s="43">
        <v>0</v>
      </c>
      <c r="R195" s="43">
        <v>0</v>
      </c>
      <c r="S195" s="43">
        <v>0</v>
      </c>
      <c r="T195" s="43">
        <v>0</v>
      </c>
      <c r="U195" s="43">
        <v>0</v>
      </c>
      <c r="V195" s="43">
        <v>0</v>
      </c>
      <c r="W195" s="43">
        <v>0</v>
      </c>
      <c r="X195" s="43">
        <v>0</v>
      </c>
      <c r="Y195" s="43">
        <v>198.46199999999999</v>
      </c>
      <c r="Z195" s="43">
        <v>0</v>
      </c>
      <c r="AA195" s="43">
        <v>0</v>
      </c>
      <c r="AB195" s="43">
        <v>0</v>
      </c>
      <c r="AC195" s="43">
        <v>0</v>
      </c>
      <c r="AD195" s="43">
        <v>0</v>
      </c>
      <c r="AE195" s="43">
        <v>0</v>
      </c>
      <c r="AF195" s="43">
        <v>0</v>
      </c>
      <c r="AG195" s="43">
        <v>0</v>
      </c>
      <c r="AI195" s="45">
        <v>296.44054999999997</v>
      </c>
      <c r="AJ195" s="45">
        <v>1663.3202979999999</v>
      </c>
      <c r="AK195" s="45">
        <v>3063.8579649999997</v>
      </c>
      <c r="AL195" s="45">
        <v>5609.593202</v>
      </c>
      <c r="AM195" s="45">
        <v>1192.4889929999999</v>
      </c>
      <c r="AN195" s="45">
        <v>0</v>
      </c>
      <c r="AO195" s="45">
        <v>0</v>
      </c>
      <c r="AP195" s="45">
        <v>0</v>
      </c>
      <c r="AQ195" s="45">
        <v>0</v>
      </c>
      <c r="AR195" s="45">
        <v>0</v>
      </c>
      <c r="AS195" s="45">
        <v>0</v>
      </c>
      <c r="AT195" s="45">
        <v>-355.938875</v>
      </c>
      <c r="AU195" s="45">
        <v>0</v>
      </c>
      <c r="AV195" s="45">
        <v>0</v>
      </c>
      <c r="AW195" s="45">
        <v>0</v>
      </c>
      <c r="AX195" s="45">
        <v>0</v>
      </c>
      <c r="AY195" s="45">
        <v>0</v>
      </c>
      <c r="AZ195" s="45">
        <v>0</v>
      </c>
      <c r="BA195" s="45">
        <v>0</v>
      </c>
      <c r="BB195" s="31">
        <v>0</v>
      </c>
      <c r="BC195" s="31">
        <v>0</v>
      </c>
      <c r="BD195" s="43">
        <v>198.46199999999999</v>
      </c>
      <c r="BE195" s="43">
        <v>198.46199999999999</v>
      </c>
      <c r="BF195" s="43">
        <v>198.46199999999999</v>
      </c>
      <c r="BG195" s="43">
        <v>0</v>
      </c>
      <c r="BH195" s="43">
        <v>0</v>
      </c>
      <c r="BI195" s="43">
        <v>0</v>
      </c>
      <c r="BJ195" s="43">
        <v>0</v>
      </c>
      <c r="BK195" s="43">
        <v>0</v>
      </c>
      <c r="BL195" s="43">
        <v>0</v>
      </c>
      <c r="BM195" s="40"/>
    </row>
    <row r="196" spans="1:65">
      <c r="A196" s="34" t="s">
        <v>146</v>
      </c>
      <c r="B196" s="30" t="s">
        <v>44</v>
      </c>
      <c r="C196" s="30" t="s">
        <v>45</v>
      </c>
      <c r="D196" s="43">
        <v>-1.0227869999999999</v>
      </c>
      <c r="E196" s="43">
        <v>-8.8629709999999999</v>
      </c>
      <c r="F196" s="43">
        <v>-7.4126200000000004</v>
      </c>
      <c r="G196" s="43">
        <v>-0.52453399999999917</v>
      </c>
      <c r="H196" s="43">
        <v>-6.7969900000000001</v>
      </c>
      <c r="I196" s="43">
        <v>-0.42448999999999998</v>
      </c>
      <c r="J196" s="43">
        <v>0</v>
      </c>
      <c r="K196" s="43">
        <v>0</v>
      </c>
      <c r="L196" s="43">
        <v>0</v>
      </c>
      <c r="M196" s="43">
        <v>0</v>
      </c>
      <c r="N196" s="43">
        <v>-214.33428900000001</v>
      </c>
      <c r="O196" s="43">
        <v>0</v>
      </c>
      <c r="P196" s="43">
        <v>0</v>
      </c>
      <c r="Q196" s="43">
        <v>0</v>
      </c>
      <c r="R196" s="43">
        <v>0</v>
      </c>
      <c r="S196" s="43">
        <v>0</v>
      </c>
      <c r="T196" s="43">
        <v>0</v>
      </c>
      <c r="U196" s="43">
        <v>0</v>
      </c>
      <c r="V196" s="43">
        <v>-976.71900000000005</v>
      </c>
      <c r="W196" s="43">
        <v>0</v>
      </c>
      <c r="X196" s="43">
        <v>0</v>
      </c>
      <c r="Y196" s="43">
        <v>0</v>
      </c>
      <c r="Z196" s="43">
        <v>-4413.83</v>
      </c>
      <c r="AA196" s="43">
        <v>-119.90999999999985</v>
      </c>
      <c r="AB196" s="43">
        <v>0</v>
      </c>
      <c r="AC196" s="43">
        <v>0</v>
      </c>
      <c r="AD196" s="43">
        <v>-16.420999999999999</v>
      </c>
      <c r="AE196" s="43">
        <v>16.420999999999999</v>
      </c>
      <c r="AF196" s="43">
        <v>0</v>
      </c>
      <c r="AG196" s="43">
        <v>0</v>
      </c>
      <c r="AI196" s="45">
        <v>-1.0227869999999999</v>
      </c>
      <c r="AJ196" s="45">
        <v>-9.8857579999999992</v>
      </c>
      <c r="AK196" s="45">
        <v>-17.298378</v>
      </c>
      <c r="AL196" s="45">
        <v>-17.822911999999999</v>
      </c>
      <c r="AM196" s="45">
        <v>-6.7969900000000001</v>
      </c>
      <c r="AN196" s="45">
        <v>0</v>
      </c>
      <c r="AO196" s="45">
        <v>0</v>
      </c>
      <c r="AP196" s="45">
        <v>0</v>
      </c>
      <c r="AQ196" s="45">
        <v>0</v>
      </c>
      <c r="AR196" s="45">
        <v>0</v>
      </c>
      <c r="AS196" s="45">
        <v>-214.33428900000001</v>
      </c>
      <c r="AT196" s="45">
        <v>-214.33428900000001</v>
      </c>
      <c r="AU196" s="45">
        <v>0</v>
      </c>
      <c r="AV196" s="45">
        <v>0</v>
      </c>
      <c r="AW196" s="45">
        <v>0</v>
      </c>
      <c r="AX196" s="45">
        <v>0</v>
      </c>
      <c r="AY196" s="45">
        <v>0</v>
      </c>
      <c r="AZ196" s="45">
        <v>0</v>
      </c>
      <c r="BA196" s="45">
        <v>-976.71900000000005</v>
      </c>
      <c r="BB196" s="31">
        <v>-976.71900000000005</v>
      </c>
      <c r="BC196" s="31">
        <v>0</v>
      </c>
      <c r="BD196" s="43">
        <v>0</v>
      </c>
      <c r="BE196" s="43">
        <v>-4413.83</v>
      </c>
      <c r="BF196" s="43">
        <v>-4533.74</v>
      </c>
      <c r="BG196" s="43">
        <v>0</v>
      </c>
      <c r="BH196" s="43">
        <v>0</v>
      </c>
      <c r="BI196" s="43">
        <v>-16.420999999999999</v>
      </c>
      <c r="BJ196" s="43">
        <v>0</v>
      </c>
      <c r="BK196" s="43">
        <v>0</v>
      </c>
      <c r="BL196" s="43">
        <v>0</v>
      </c>
      <c r="BM196" s="40"/>
    </row>
    <row r="197" spans="1:65">
      <c r="A197" s="34" t="s">
        <v>147</v>
      </c>
      <c r="B197" s="73" t="s">
        <v>46</v>
      </c>
      <c r="C197" s="73" t="s">
        <v>47</v>
      </c>
      <c r="D197" s="79">
        <v>295.41776299999998</v>
      </c>
      <c r="E197" s="79">
        <v>1358.016777</v>
      </c>
      <c r="F197" s="79">
        <v>1393.1250469999998</v>
      </c>
      <c r="G197" s="79">
        <v>2545.2107030000006</v>
      </c>
      <c r="H197" s="79">
        <v>1185.6920029999999</v>
      </c>
      <c r="I197" s="79">
        <v>1179.1686969999998</v>
      </c>
      <c r="J197" s="79">
        <v>0</v>
      </c>
      <c r="K197" s="79">
        <v>0</v>
      </c>
      <c r="L197" s="79">
        <v>0</v>
      </c>
      <c r="M197" s="79">
        <v>0</v>
      </c>
      <c r="N197" s="79">
        <v>-214.33428900000001</v>
      </c>
      <c r="O197" s="79">
        <v>-355.93887499999994</v>
      </c>
      <c r="P197" s="79">
        <v>0</v>
      </c>
      <c r="Q197" s="79">
        <v>4227.8630000000003</v>
      </c>
      <c r="R197" s="79">
        <v>1165.4973890000001</v>
      </c>
      <c r="S197" s="79">
        <v>2373.9332370000002</v>
      </c>
      <c r="T197" s="79">
        <v>1067.24</v>
      </c>
      <c r="U197" s="79">
        <v>3344.2970000000005</v>
      </c>
      <c r="V197" s="79">
        <v>475.42299999999977</v>
      </c>
      <c r="W197" s="79">
        <v>3319.2509999999993</v>
      </c>
      <c r="X197" s="79">
        <v>687.71500000000003</v>
      </c>
      <c r="Y197" s="79">
        <v>14891.169000000005</v>
      </c>
      <c r="Z197" s="79">
        <v>-2587.5269999999873</v>
      </c>
      <c r="AA197" s="79">
        <v>4437.7409999999581</v>
      </c>
      <c r="AB197" s="79">
        <v>881.005</v>
      </c>
      <c r="AC197" s="79">
        <v>2402.5500000000002</v>
      </c>
      <c r="AD197" s="79">
        <v>1621.2839999999997</v>
      </c>
      <c r="AE197" s="79">
        <v>4412.5580000000009</v>
      </c>
      <c r="AF197" s="79">
        <v>1629.16</v>
      </c>
      <c r="AG197" s="79">
        <v>2478.0880000000006</v>
      </c>
      <c r="AH197" s="35"/>
      <c r="AI197" s="80">
        <v>295.41776299999998</v>
      </c>
      <c r="AJ197" s="80">
        <v>1653.43454</v>
      </c>
      <c r="AK197" s="80">
        <v>3046.5595869999997</v>
      </c>
      <c r="AL197" s="80">
        <v>5591.7702900000004</v>
      </c>
      <c r="AM197" s="80">
        <v>1185.6920029999999</v>
      </c>
      <c r="AN197" s="80">
        <v>0</v>
      </c>
      <c r="AO197" s="80">
        <v>0</v>
      </c>
      <c r="AP197" s="80">
        <v>0</v>
      </c>
      <c r="AQ197" s="80">
        <v>0</v>
      </c>
      <c r="AR197" s="80">
        <v>0</v>
      </c>
      <c r="AS197" s="80">
        <v>-214.33428900000001</v>
      </c>
      <c r="AT197" s="80">
        <v>-570.27316399999995</v>
      </c>
      <c r="AU197" s="80">
        <v>0</v>
      </c>
      <c r="AV197" s="80">
        <v>4227.8630000000003</v>
      </c>
      <c r="AW197" s="80">
        <v>5393.3609999999999</v>
      </c>
      <c r="AX197" s="80">
        <v>7767.2939999999999</v>
      </c>
      <c r="AY197" s="80">
        <v>1067.24</v>
      </c>
      <c r="AZ197" s="80">
        <v>4411.5370000000003</v>
      </c>
      <c r="BA197" s="80">
        <v>4886.96</v>
      </c>
      <c r="BB197" s="77">
        <v>8206.2109999999993</v>
      </c>
      <c r="BC197" s="77">
        <v>687.71500000000003</v>
      </c>
      <c r="BD197" s="77">
        <v>15578.884000000005</v>
      </c>
      <c r="BE197" s="77">
        <v>12991.357000000018</v>
      </c>
      <c r="BF197" s="77">
        <v>17429.097999999976</v>
      </c>
      <c r="BG197" s="77">
        <v>881.005</v>
      </c>
      <c r="BH197" s="77">
        <v>3283.5550000000003</v>
      </c>
      <c r="BI197" s="77">
        <v>4904.8389999999999</v>
      </c>
      <c r="BJ197" s="77">
        <v>9317.3970000000008</v>
      </c>
      <c r="BK197" s="77">
        <v>1629.16</v>
      </c>
      <c r="BL197" s="77">
        <v>4107.2480000000005</v>
      </c>
      <c r="BM197" s="40"/>
    </row>
    <row r="198" spans="1:65">
      <c r="A198" s="34" t="s">
        <v>148</v>
      </c>
      <c r="B198" s="30" t="s">
        <v>48</v>
      </c>
      <c r="C198" s="30" t="s">
        <v>49</v>
      </c>
      <c r="D198" s="43">
        <v>-1823.6072007573271</v>
      </c>
      <c r="E198" s="43">
        <v>-2556.8883494733786</v>
      </c>
      <c r="F198" s="43">
        <v>-3300.0043945676416</v>
      </c>
      <c r="G198" s="43">
        <v>-6522.438112045952</v>
      </c>
      <c r="H198" s="43">
        <v>-3033.9809820768528</v>
      </c>
      <c r="I198" s="43">
        <v>-2260.3681717515078</v>
      </c>
      <c r="J198" s="43">
        <v>-2499.8065287636718</v>
      </c>
      <c r="K198" s="43">
        <v>-5968.3544268876667</v>
      </c>
      <c r="L198" s="43">
        <v>-1480.03143612895</v>
      </c>
      <c r="M198" s="43">
        <v>-2773.8931350785201</v>
      </c>
      <c r="N198" s="43">
        <v>-2830.2511087938501</v>
      </c>
      <c r="O198" s="43">
        <v>-5291.7944580133799</v>
      </c>
      <c r="P198" s="43">
        <v>-1323.0920535151552</v>
      </c>
      <c r="Q198" s="43">
        <v>-1067.808</v>
      </c>
      <c r="R198" s="43">
        <v>-2090.0479390754699</v>
      </c>
      <c r="S198" s="43">
        <v>-3684.1897704773401</v>
      </c>
      <c r="T198" s="43">
        <v>-879.63099999999997</v>
      </c>
      <c r="U198" s="43">
        <v>-931.06700000000012</v>
      </c>
      <c r="V198" s="43">
        <v>-1894.9489999999998</v>
      </c>
      <c r="W198" s="43">
        <v>-1855.1440000000002</v>
      </c>
      <c r="X198" s="43">
        <v>-1101.6010000000001</v>
      </c>
      <c r="Y198" s="43">
        <v>-931.82499999999982</v>
      </c>
      <c r="Z198" s="43">
        <v>-2168.1169999999997</v>
      </c>
      <c r="AA198" s="43">
        <v>-3276.9860000000008</v>
      </c>
      <c r="AB198" s="43">
        <v>-1507.4159999999999</v>
      </c>
      <c r="AC198" s="43">
        <v>-1414.818</v>
      </c>
      <c r="AD198" s="43">
        <v>-3947.3520000000003</v>
      </c>
      <c r="AE198" s="43">
        <v>-3835.5600000000004</v>
      </c>
      <c r="AF198" s="43">
        <v>-2020.4580000000001</v>
      </c>
      <c r="AG198" s="43">
        <v>-1857.348</v>
      </c>
      <c r="AI198" s="45">
        <v>-1823.6072007573271</v>
      </c>
      <c r="AJ198" s="45">
        <v>-4380.4955502307057</v>
      </c>
      <c r="AK198" s="45">
        <v>-7680.4999447983473</v>
      </c>
      <c r="AL198" s="45">
        <v>-14202.938056844299</v>
      </c>
      <c r="AM198" s="45">
        <v>-3033.9809820768528</v>
      </c>
      <c r="AN198" s="45">
        <v>-5294.3491538283606</v>
      </c>
      <c r="AO198" s="45">
        <v>-7794.1556825920325</v>
      </c>
      <c r="AP198" s="45">
        <v>-13762.510109479699</v>
      </c>
      <c r="AQ198" s="45">
        <v>-1485.0784801289462</v>
      </c>
      <c r="AR198" s="45">
        <v>-4253.9245712074662</v>
      </c>
      <c r="AS198" s="45">
        <v>-7084.17568000132</v>
      </c>
      <c r="AT198" s="45">
        <v>-12375.9701380147</v>
      </c>
      <c r="AU198" s="45">
        <v>-1323.0920000000001</v>
      </c>
      <c r="AV198" s="45">
        <v>-2390.9</v>
      </c>
      <c r="AW198" s="45">
        <v>-4480.9470000000001</v>
      </c>
      <c r="AX198" s="45">
        <v>-8165.1369999999997</v>
      </c>
      <c r="AY198" s="45">
        <v>-879.63099999999997</v>
      </c>
      <c r="AZ198" s="45">
        <v>-1810.6980000000001</v>
      </c>
      <c r="BA198" s="45">
        <v>-3705.6469999999999</v>
      </c>
      <c r="BB198" s="31">
        <v>-5560.7910000000002</v>
      </c>
      <c r="BC198" s="31">
        <v>-1101.6010000000001</v>
      </c>
      <c r="BD198" s="43">
        <v>-2033.4259999999999</v>
      </c>
      <c r="BE198" s="43">
        <v>-4201.5429999999997</v>
      </c>
      <c r="BF198" s="43">
        <v>-7478.5290000000005</v>
      </c>
      <c r="BG198" s="43">
        <v>-1507.4159999999999</v>
      </c>
      <c r="BH198" s="43">
        <v>-2922.2339999999999</v>
      </c>
      <c r="BI198" s="43">
        <v>-6869.5860000000002</v>
      </c>
      <c r="BJ198" s="43">
        <v>-10705.146000000001</v>
      </c>
      <c r="BK198" s="43">
        <v>-2020.4580000000001</v>
      </c>
      <c r="BL198" s="43">
        <v>-3877.806</v>
      </c>
      <c r="BM198" s="40"/>
    </row>
    <row r="199" spans="1:65">
      <c r="A199" s="34" t="s">
        <v>149</v>
      </c>
      <c r="B199" s="30" t="s">
        <v>50</v>
      </c>
      <c r="C199" s="30" t="s">
        <v>51</v>
      </c>
      <c r="D199" s="43">
        <v>-19221.172302692528</v>
      </c>
      <c r="E199" s="43">
        <v>-17055.34501394763</v>
      </c>
      <c r="F199" s="43">
        <v>-25443.903822683984</v>
      </c>
      <c r="G199" s="43">
        <v>-25347.025643618472</v>
      </c>
      <c r="H199" s="43">
        <v>-18615.869709946252</v>
      </c>
      <c r="I199" s="43">
        <v>-19578.918715524156</v>
      </c>
      <c r="J199" s="43">
        <v>-19591.13753638757</v>
      </c>
      <c r="K199" s="43">
        <v>-28818.457277590074</v>
      </c>
      <c r="L199" s="43">
        <v>-21216.0886805437</v>
      </c>
      <c r="M199" s="43">
        <v>-21719.326864831313</v>
      </c>
      <c r="N199" s="43">
        <v>-20980.0534916857</v>
      </c>
      <c r="O199" s="43">
        <v>-26765.502463040699</v>
      </c>
      <c r="P199" s="43">
        <v>-19159.486152932572</v>
      </c>
      <c r="Q199" s="43">
        <v>-20950.363999999998</v>
      </c>
      <c r="R199" s="43">
        <v>-18671.477502897294</v>
      </c>
      <c r="S199" s="43">
        <v>-32740.333613776304</v>
      </c>
      <c r="T199" s="43">
        <v>-25166.578000000001</v>
      </c>
      <c r="U199" s="43">
        <v>-31962.409999999996</v>
      </c>
      <c r="V199" s="43">
        <v>-24133.900000000009</v>
      </c>
      <c r="W199" s="43">
        <v>-27581.703999999998</v>
      </c>
      <c r="X199" s="43">
        <v>-19302.168000000001</v>
      </c>
      <c r="Y199" s="43">
        <v>-24176.149000000001</v>
      </c>
      <c r="Z199" s="43">
        <v>-22594.025999999991</v>
      </c>
      <c r="AA199" s="43">
        <v>-37405.339000000007</v>
      </c>
      <c r="AB199" s="43">
        <v>-21021.956999999999</v>
      </c>
      <c r="AC199" s="43">
        <v>-25915.085000000003</v>
      </c>
      <c r="AD199" s="43">
        <v>-34516.675999999992</v>
      </c>
      <c r="AE199" s="43">
        <v>-31644.587</v>
      </c>
      <c r="AF199" s="43">
        <v>-29360.971000000001</v>
      </c>
      <c r="AG199" s="43">
        <v>-33367.144</v>
      </c>
      <c r="AI199" s="45">
        <v>-19221.172302692528</v>
      </c>
      <c r="AJ199" s="45">
        <v>-36276.517316640158</v>
      </c>
      <c r="AK199" s="45">
        <v>-61720.421139324142</v>
      </c>
      <c r="AL199" s="45">
        <v>-87067.446782942614</v>
      </c>
      <c r="AM199" s="45">
        <v>-18615.869709946252</v>
      </c>
      <c r="AN199" s="45">
        <v>-38194.788425470411</v>
      </c>
      <c r="AO199" s="45">
        <v>-57785.925961857982</v>
      </c>
      <c r="AP199" s="45">
        <v>-86604.383239448056</v>
      </c>
      <c r="AQ199" s="45">
        <v>-21216.666820543742</v>
      </c>
      <c r="AR199" s="45">
        <v>-42935.415545375057</v>
      </c>
      <c r="AS199" s="45">
        <v>-63915.469037060699</v>
      </c>
      <c r="AT199" s="45">
        <v>-90680.971500101397</v>
      </c>
      <c r="AU199" s="45">
        <v>-19159.486000000001</v>
      </c>
      <c r="AV199" s="45">
        <v>-40109.85</v>
      </c>
      <c r="AW199" s="45">
        <v>-58781.326999999997</v>
      </c>
      <c r="AX199" s="45">
        <v>-91521.660999999993</v>
      </c>
      <c r="AY199" s="45">
        <v>-25166.578000000001</v>
      </c>
      <c r="AZ199" s="45">
        <v>-57128.987999999998</v>
      </c>
      <c r="BA199" s="45">
        <v>-81262.888000000006</v>
      </c>
      <c r="BB199" s="31">
        <v>-108844.592</v>
      </c>
      <c r="BC199" s="31">
        <v>-19302.168000000001</v>
      </c>
      <c r="BD199" s="43">
        <v>-43478.317000000003</v>
      </c>
      <c r="BE199" s="43">
        <v>-66072.342999999993</v>
      </c>
      <c r="BF199" s="43">
        <v>-103477.682</v>
      </c>
      <c r="BG199" s="43">
        <v>-21021.956999999999</v>
      </c>
      <c r="BH199" s="43">
        <v>-46937.042000000001</v>
      </c>
      <c r="BI199" s="43">
        <v>-81453.717999999993</v>
      </c>
      <c r="BJ199" s="43">
        <v>-113098.30499999999</v>
      </c>
      <c r="BK199" s="43">
        <v>-29360.971000000001</v>
      </c>
      <c r="BL199" s="43">
        <v>-62728.114999999998</v>
      </c>
      <c r="BM199" s="40"/>
    </row>
    <row r="200" spans="1:65">
      <c r="A200" s="34" t="s">
        <v>150</v>
      </c>
      <c r="B200" s="30" t="s">
        <v>52</v>
      </c>
      <c r="C200" s="30" t="s">
        <v>53</v>
      </c>
      <c r="D200" s="43">
        <v>-691.38637999999992</v>
      </c>
      <c r="E200" s="43">
        <v>-827.905978</v>
      </c>
      <c r="F200" s="43">
        <v>-782.34742299999994</v>
      </c>
      <c r="G200" s="43">
        <v>111.00198399999999</v>
      </c>
      <c r="H200" s="43">
        <v>-556.20568400000002</v>
      </c>
      <c r="I200" s="43">
        <v>-559.24215199999992</v>
      </c>
      <c r="J200" s="43">
        <v>-565.72389899999985</v>
      </c>
      <c r="K200" s="43">
        <v>-567.93678899999986</v>
      </c>
      <c r="L200" s="43">
        <v>-569.19187499999998</v>
      </c>
      <c r="M200" s="43">
        <v>-574.78654699999993</v>
      </c>
      <c r="N200" s="43">
        <v>-576.02902900000004</v>
      </c>
      <c r="O200" s="43">
        <v>-557.79560399999991</v>
      </c>
      <c r="P200" s="43">
        <v>-574.19124999999997</v>
      </c>
      <c r="Q200" s="43">
        <v>-584.51</v>
      </c>
      <c r="R200" s="43">
        <v>-561.74404099999992</v>
      </c>
      <c r="S200" s="43">
        <v>-512.82900699999982</v>
      </c>
      <c r="T200" s="43">
        <v>-539.279</v>
      </c>
      <c r="U200" s="43">
        <v>-546.9849999999999</v>
      </c>
      <c r="V200" s="43">
        <v>-696.59100000000012</v>
      </c>
      <c r="W200" s="43">
        <v>-668.70899999999983</v>
      </c>
      <c r="X200" s="43">
        <v>-684.73400000000004</v>
      </c>
      <c r="Y200" s="43">
        <v>-707.6339999999999</v>
      </c>
      <c r="Z200" s="43">
        <v>-703.11000000000013</v>
      </c>
      <c r="AA200" s="43">
        <v>-699.78899999999976</v>
      </c>
      <c r="AB200" s="43">
        <v>-713.97</v>
      </c>
      <c r="AC200" s="43">
        <v>-731.19699999999989</v>
      </c>
      <c r="AD200" s="43">
        <v>-764.59700000000021</v>
      </c>
      <c r="AE200" s="43">
        <v>-825.85799999999972</v>
      </c>
      <c r="AF200" s="43">
        <v>-829.00599999999997</v>
      </c>
      <c r="AG200" s="43">
        <v>-844.89</v>
      </c>
      <c r="AI200" s="45">
        <v>-691.38637999999992</v>
      </c>
      <c r="AJ200" s="45">
        <v>-1519.2923579999999</v>
      </c>
      <c r="AK200" s="45">
        <v>-2301.6397809999999</v>
      </c>
      <c r="AL200" s="45">
        <v>-2190.6377969999999</v>
      </c>
      <c r="AM200" s="45">
        <v>-556.20568400000002</v>
      </c>
      <c r="AN200" s="45">
        <v>-1115.4478360000001</v>
      </c>
      <c r="AO200" s="45">
        <v>-1681.1717349999999</v>
      </c>
      <c r="AP200" s="45">
        <v>-2249.1085239999998</v>
      </c>
      <c r="AQ200" s="45">
        <v>-569.19187499999998</v>
      </c>
      <c r="AR200" s="45">
        <v>-1143.9784219999999</v>
      </c>
      <c r="AS200" s="45">
        <v>-1720.0074509999999</v>
      </c>
      <c r="AT200" s="45">
        <v>-2277.8030549999999</v>
      </c>
      <c r="AU200" s="45">
        <v>-574.19100000000003</v>
      </c>
      <c r="AV200" s="45">
        <v>-1158.701</v>
      </c>
      <c r="AW200" s="45">
        <v>-1720.4449999999999</v>
      </c>
      <c r="AX200" s="45">
        <v>-2233.2739999999999</v>
      </c>
      <c r="AY200" s="45">
        <v>-539.279</v>
      </c>
      <c r="AZ200" s="45">
        <v>-1086.2639999999999</v>
      </c>
      <c r="BA200" s="45">
        <v>-1782.855</v>
      </c>
      <c r="BB200" s="31">
        <v>-2451.5639999999999</v>
      </c>
      <c r="BC200" s="31">
        <v>-684.73400000000004</v>
      </c>
      <c r="BD200" s="43">
        <v>-1392.3679999999999</v>
      </c>
      <c r="BE200" s="43">
        <v>-2095.4780000000001</v>
      </c>
      <c r="BF200" s="43">
        <v>-2795.2669999999998</v>
      </c>
      <c r="BG200" s="43">
        <v>-713.97</v>
      </c>
      <c r="BH200" s="43">
        <v>-1445.1669999999999</v>
      </c>
      <c r="BI200" s="43">
        <v>-2209.7640000000001</v>
      </c>
      <c r="BJ200" s="43">
        <v>-3035.6219999999998</v>
      </c>
      <c r="BK200" s="43">
        <v>-829.00599999999997</v>
      </c>
      <c r="BL200" s="43">
        <v>-1673.896</v>
      </c>
      <c r="BM200" s="40"/>
    </row>
    <row r="201" spans="1:65">
      <c r="A201" s="34" t="s">
        <v>151</v>
      </c>
      <c r="B201" s="30" t="s">
        <v>44</v>
      </c>
      <c r="C201" s="30" t="s">
        <v>180</v>
      </c>
      <c r="D201" s="43"/>
      <c r="E201" s="43"/>
      <c r="F201" s="43"/>
      <c r="G201" s="43"/>
      <c r="H201" s="43"/>
      <c r="I201" s="43"/>
      <c r="J201" s="43"/>
      <c r="K201" s="43">
        <v>0</v>
      </c>
      <c r="L201" s="43"/>
      <c r="M201" s="43">
        <v>0</v>
      </c>
      <c r="N201" s="43">
        <v>0</v>
      </c>
      <c r="O201" s="43">
        <v>0</v>
      </c>
      <c r="P201" s="43">
        <v>0</v>
      </c>
      <c r="Q201" s="43">
        <v>0</v>
      </c>
      <c r="R201" s="43">
        <v>0</v>
      </c>
      <c r="S201" s="43">
        <v>0</v>
      </c>
      <c r="T201" s="43">
        <v>0</v>
      </c>
      <c r="U201" s="43">
        <v>0</v>
      </c>
      <c r="V201" s="43">
        <v>-4.8810000000000002</v>
      </c>
      <c r="W201" s="43">
        <v>4.8810000000000002</v>
      </c>
      <c r="X201" s="43">
        <v>0</v>
      </c>
      <c r="Y201" s="43">
        <v>0</v>
      </c>
      <c r="Z201" s="43">
        <v>-44.357999999999997</v>
      </c>
      <c r="AA201" s="43">
        <v>12005.954</v>
      </c>
      <c r="AB201" s="43">
        <v>6.3719999999999999</v>
      </c>
      <c r="AC201" s="43">
        <v>0</v>
      </c>
      <c r="AD201" s="43">
        <v>0</v>
      </c>
      <c r="AE201" s="43">
        <v>0</v>
      </c>
      <c r="AF201" s="43">
        <v>0</v>
      </c>
      <c r="AG201" s="43">
        <v>0</v>
      </c>
      <c r="AI201" s="45"/>
      <c r="AJ201" s="45"/>
      <c r="AK201" s="45"/>
      <c r="AL201" s="45"/>
      <c r="AM201" s="45">
        <v>0</v>
      </c>
      <c r="AN201" s="45">
        <v>0</v>
      </c>
      <c r="AO201" s="45">
        <v>0</v>
      </c>
      <c r="AP201" s="45">
        <v>0</v>
      </c>
      <c r="AQ201" s="45">
        <v>0</v>
      </c>
      <c r="AR201" s="45">
        <v>0</v>
      </c>
      <c r="AS201" s="45">
        <v>0</v>
      </c>
      <c r="AT201" s="45">
        <v>0</v>
      </c>
      <c r="AU201" s="45">
        <v>0</v>
      </c>
      <c r="AV201" s="45">
        <v>0</v>
      </c>
      <c r="AW201" s="45">
        <v>0</v>
      </c>
      <c r="AX201" s="45">
        <v>0</v>
      </c>
      <c r="AY201" s="45">
        <v>0</v>
      </c>
      <c r="AZ201" s="45">
        <v>0</v>
      </c>
      <c r="BA201" s="45">
        <v>-4.8810000000000002</v>
      </c>
      <c r="BB201" s="31">
        <v>0</v>
      </c>
      <c r="BC201" s="31">
        <v>0</v>
      </c>
      <c r="BD201" s="43">
        <v>0</v>
      </c>
      <c r="BE201" s="43">
        <v>-44.357999999999997</v>
      </c>
      <c r="BF201" s="43">
        <v>11961.596</v>
      </c>
      <c r="BG201" s="43">
        <v>6.3719999999999999</v>
      </c>
      <c r="BH201" s="43">
        <v>6.3719999999999999</v>
      </c>
      <c r="BI201" s="43">
        <v>6.3719999999999999</v>
      </c>
      <c r="BJ201" s="43">
        <v>6.3719999999999999</v>
      </c>
      <c r="BK201" s="43">
        <v>0</v>
      </c>
      <c r="BL201" s="43">
        <v>0</v>
      </c>
      <c r="BM201" s="40"/>
    </row>
    <row r="202" spans="1:65">
      <c r="B202" s="73" t="s">
        <v>55</v>
      </c>
      <c r="C202" s="73" t="s">
        <v>56</v>
      </c>
      <c r="D202" s="79">
        <v>-21440.748120449858</v>
      </c>
      <c r="E202" s="79">
        <v>-19082.122564421003</v>
      </c>
      <c r="F202" s="79">
        <v>-28133.130593251648</v>
      </c>
      <c r="G202" s="79">
        <v>-29213.251068664409</v>
      </c>
      <c r="H202" s="79">
        <v>-21020.364373023105</v>
      </c>
      <c r="I202" s="79">
        <v>-21219.360342275664</v>
      </c>
      <c r="J202" s="79">
        <v>-22656.667964151231</v>
      </c>
      <c r="K202" s="79">
        <v>-35354.748493477746</v>
      </c>
      <c r="L202" s="79">
        <v>-23265.31199167265</v>
      </c>
      <c r="M202" s="79">
        <v>-25068.006546909834</v>
      </c>
      <c r="N202" s="79">
        <v>-24600.667918479558</v>
      </c>
      <c r="O202" s="79">
        <v>-32971.031400054067</v>
      </c>
      <c r="P202" s="79">
        <v>-21056.769456447728</v>
      </c>
      <c r="Q202" s="79">
        <v>-18374.818999999996</v>
      </c>
      <c r="R202" s="79">
        <v>-20157.772093972766</v>
      </c>
      <c r="S202" s="79">
        <v>-34563.419154253635</v>
      </c>
      <c r="T202" s="79">
        <v>-25518.248</v>
      </c>
      <c r="U202" s="79">
        <v>-30096.165000000001</v>
      </c>
      <c r="V202" s="79">
        <v>-26254.898000000001</v>
      </c>
      <c r="W202" s="79">
        <v>-26781.425000000003</v>
      </c>
      <c r="X202" s="79">
        <v>-20400.788</v>
      </c>
      <c r="Y202" s="79">
        <v>-10924.438999999995</v>
      </c>
      <c r="Z202" s="79">
        <v>-28097.137999999981</v>
      </c>
      <c r="AA202" s="79">
        <v>-24938.419000000053</v>
      </c>
      <c r="AB202" s="79">
        <v>-22355.966</v>
      </c>
      <c r="AC202" s="79">
        <v>-25658.549999999996</v>
      </c>
      <c r="AD202" s="79">
        <v>-37607.340999999993</v>
      </c>
      <c r="AE202" s="79">
        <v>-31893.447</v>
      </c>
      <c r="AF202" s="79">
        <v>-30581.275000000001</v>
      </c>
      <c r="AG202" s="79">
        <v>-33591.293999999994</v>
      </c>
      <c r="AH202" s="35"/>
      <c r="AI202" s="80">
        <v>-21440.748120449858</v>
      </c>
      <c r="AJ202" s="80">
        <v>-40522.870684870861</v>
      </c>
      <c r="AK202" s="80">
        <v>-68656.001278122509</v>
      </c>
      <c r="AL202" s="80">
        <v>-97869.252346786918</v>
      </c>
      <c r="AM202" s="80">
        <v>-21020.364373023105</v>
      </c>
      <c r="AN202" s="80">
        <v>-44604.585415298774</v>
      </c>
      <c r="AO202" s="80">
        <v>-67261.253379450005</v>
      </c>
      <c r="AP202" s="80">
        <v>-102616.00187292775</v>
      </c>
      <c r="AQ202" s="80">
        <v>-23270.937175672687</v>
      </c>
      <c r="AR202" s="80">
        <v>-48333.31853858252</v>
      </c>
      <c r="AS202" s="80">
        <v>-72933.986457062027</v>
      </c>
      <c r="AT202" s="80">
        <v>-105905.01785711609</v>
      </c>
      <c r="AU202" s="80">
        <v>-21056.769</v>
      </c>
      <c r="AV202" s="80">
        <v>-39431.587999999996</v>
      </c>
      <c r="AW202" s="80">
        <v>-59589.358</v>
      </c>
      <c r="AX202" s="80">
        <v>-94152.777999999991</v>
      </c>
      <c r="AY202" s="80">
        <v>-25518.248</v>
      </c>
      <c r="AZ202" s="80">
        <v>-55614.413</v>
      </c>
      <c r="BA202" s="80">
        <v>-81869.311000000002</v>
      </c>
      <c r="BB202" s="77">
        <v>-108650.736</v>
      </c>
      <c r="BC202" s="77">
        <v>-20400.788</v>
      </c>
      <c r="BD202" s="77">
        <v>-31325.226999999995</v>
      </c>
      <c r="BE202" s="77">
        <v>-59422.364999999976</v>
      </c>
      <c r="BF202" s="77">
        <v>-84360.784000000029</v>
      </c>
      <c r="BG202" s="77">
        <v>-22355.966</v>
      </c>
      <c r="BH202" s="77">
        <v>-48014.515999999996</v>
      </c>
      <c r="BI202" s="77">
        <v>-85621.856999999989</v>
      </c>
      <c r="BJ202" s="77">
        <v>-117515.30399999999</v>
      </c>
      <c r="BK202" s="77">
        <v>-30581.275000000001</v>
      </c>
      <c r="BL202" s="77">
        <v>-64172.568999999996</v>
      </c>
      <c r="BM202" s="40"/>
    </row>
    <row r="203" spans="1:65">
      <c r="B203" s="30" t="s">
        <v>57</v>
      </c>
      <c r="C203" s="30" t="s">
        <v>58</v>
      </c>
      <c r="D203" s="43">
        <v>0</v>
      </c>
      <c r="E203" s="43">
        <v>0.406806</v>
      </c>
      <c r="F203" s="43">
        <v>-1501.5266219999999</v>
      </c>
      <c r="G203" s="43">
        <v>0</v>
      </c>
      <c r="H203" s="43">
        <v>0</v>
      </c>
      <c r="I203" s="43">
        <v>0</v>
      </c>
      <c r="J203" s="43">
        <v>0</v>
      </c>
      <c r="K203" s="43">
        <v>0</v>
      </c>
      <c r="L203" s="43">
        <v>0</v>
      </c>
      <c r="M203" s="43">
        <v>0</v>
      </c>
      <c r="N203" s="43">
        <v>0</v>
      </c>
      <c r="O203" s="43">
        <v>0</v>
      </c>
      <c r="P203" s="43">
        <v>0</v>
      </c>
      <c r="Q203" s="43">
        <v>0</v>
      </c>
      <c r="R203" s="43">
        <v>0</v>
      </c>
      <c r="S203" s="43">
        <v>0</v>
      </c>
      <c r="T203" s="43">
        <v>0</v>
      </c>
      <c r="U203" s="43">
        <v>0</v>
      </c>
      <c r="V203" s="43">
        <v>0</v>
      </c>
      <c r="W203" s="43">
        <v>0</v>
      </c>
      <c r="X203" s="43">
        <v>0</v>
      </c>
      <c r="Y203" s="43">
        <v>0</v>
      </c>
      <c r="Z203" s="43">
        <v>0</v>
      </c>
      <c r="AA203" s="43">
        <v>0</v>
      </c>
      <c r="AB203" s="43">
        <v>0</v>
      </c>
      <c r="AC203" s="43">
        <v>0</v>
      </c>
      <c r="AD203" s="43">
        <v>0</v>
      </c>
      <c r="AE203" s="43">
        <v>0</v>
      </c>
      <c r="AF203" s="43">
        <v>0</v>
      </c>
      <c r="AG203" s="43">
        <v>0</v>
      </c>
      <c r="AI203" s="45">
        <v>0</v>
      </c>
      <c r="AJ203" s="45">
        <v>0.406806</v>
      </c>
      <c r="AK203" s="45">
        <v>-1501.1198159999999</v>
      </c>
      <c r="AL203" s="45">
        <v>-1501.1198159999999</v>
      </c>
      <c r="AM203" s="45">
        <v>0</v>
      </c>
      <c r="AN203" s="45">
        <v>0</v>
      </c>
      <c r="AO203" s="45">
        <v>0</v>
      </c>
      <c r="AP203" s="45"/>
      <c r="AQ203" s="45">
        <v>0</v>
      </c>
      <c r="AR203" s="45">
        <v>0</v>
      </c>
      <c r="AS203" s="45">
        <v>0</v>
      </c>
      <c r="AT203" s="45">
        <v>0</v>
      </c>
      <c r="AU203" s="45">
        <v>0</v>
      </c>
      <c r="AV203" s="45">
        <v>0</v>
      </c>
      <c r="AW203" s="45">
        <v>0</v>
      </c>
      <c r="AX203" s="45">
        <v>0</v>
      </c>
      <c r="AY203" s="45">
        <v>0</v>
      </c>
      <c r="AZ203" s="45">
        <v>0</v>
      </c>
      <c r="BA203" s="45">
        <v>0</v>
      </c>
      <c r="BB203" s="31">
        <v>0</v>
      </c>
      <c r="BC203" s="31">
        <v>0</v>
      </c>
      <c r="BD203" s="43">
        <v>0</v>
      </c>
      <c r="BE203" s="43">
        <v>0</v>
      </c>
      <c r="BF203" s="43">
        <v>0</v>
      </c>
      <c r="BG203" s="43">
        <v>0</v>
      </c>
      <c r="BH203" s="43">
        <v>0</v>
      </c>
      <c r="BI203" s="43">
        <v>0</v>
      </c>
      <c r="BJ203" s="43">
        <v>0</v>
      </c>
      <c r="BK203" s="43">
        <v>0</v>
      </c>
      <c r="BL203" s="43">
        <v>0</v>
      </c>
      <c r="BM203" s="40"/>
    </row>
    <row r="204" spans="1:65">
      <c r="A204" s="34" t="s">
        <v>152</v>
      </c>
      <c r="B204" s="30" t="s">
        <v>59</v>
      </c>
      <c r="C204" s="30" t="s">
        <v>60</v>
      </c>
      <c r="D204" s="43">
        <v>2214.2915849999999</v>
      </c>
      <c r="E204" s="43">
        <v>361.1118919999999</v>
      </c>
      <c r="F204" s="43">
        <v>3988.2246379999997</v>
      </c>
      <c r="G204" s="43">
        <v>-8955.633379134837</v>
      </c>
      <c r="H204" s="43">
        <v>3450.2791379155628</v>
      </c>
      <c r="I204" s="43">
        <v>1274.5154732364924</v>
      </c>
      <c r="J204" s="43">
        <v>4072.507513213247</v>
      </c>
      <c r="K204" s="43">
        <v>-4132.0829871452779</v>
      </c>
      <c r="L204" s="43">
        <v>1882.6716552988901</v>
      </c>
      <c r="M204" s="43">
        <v>2962.2594017549404</v>
      </c>
      <c r="N204" s="43">
        <v>-3262.6387463265901</v>
      </c>
      <c r="O204" s="43">
        <v>3180.2491400790404</v>
      </c>
      <c r="P204" s="43">
        <v>-5208.2398747000834</v>
      </c>
      <c r="Q204" s="43">
        <v>-1910.6410000000001</v>
      </c>
      <c r="R204" s="43">
        <v>3849.29011669185</v>
      </c>
      <c r="S204" s="43">
        <v>4380.4624079965806</v>
      </c>
      <c r="T204" s="43">
        <v>1960.8979999999999</v>
      </c>
      <c r="U204" s="43">
        <v>1808.4440000000002</v>
      </c>
      <c r="V204" s="43">
        <v>2416.6640000000002</v>
      </c>
      <c r="W204" s="43">
        <v>-22795.802</v>
      </c>
      <c r="X204" s="43">
        <v>-2113.25</v>
      </c>
      <c r="Y204" s="43">
        <v>443.19499999999994</v>
      </c>
      <c r="Z204" s="43">
        <v>-8627.3549999999996</v>
      </c>
      <c r="AA204" s="43">
        <v>-3837.9249999999993</v>
      </c>
      <c r="AB204" s="43">
        <v>-2246.5100000000002</v>
      </c>
      <c r="AC204" s="43">
        <v>-15055.999999999998</v>
      </c>
      <c r="AD204" s="43">
        <v>-16096.989000000005</v>
      </c>
      <c r="AE204" s="43">
        <v>-12199.288999999997</v>
      </c>
      <c r="AF204" s="43">
        <v>-16511.716</v>
      </c>
      <c r="AG204" s="43">
        <v>-9731.5839999999989</v>
      </c>
      <c r="AI204" s="45">
        <v>2214.2915849999999</v>
      </c>
      <c r="AJ204" s="45">
        <v>2575.4034769999998</v>
      </c>
      <c r="AK204" s="45">
        <v>6563.6281149999995</v>
      </c>
      <c r="AL204" s="45">
        <v>-2392.005264134837</v>
      </c>
      <c r="AM204" s="45">
        <v>3450.2791379155628</v>
      </c>
      <c r="AN204" s="45">
        <v>7957.5879851374239</v>
      </c>
      <c r="AO204" s="45">
        <v>12030.095498350671</v>
      </c>
      <c r="AP204" s="45">
        <v>7898.0125112053929</v>
      </c>
      <c r="AQ204" s="45">
        <v>1884.8301542988922</v>
      </c>
      <c r="AR204" s="45">
        <v>4844.9310570538328</v>
      </c>
      <c r="AS204" s="45">
        <v>1582.29231072724</v>
      </c>
      <c r="AT204" s="45">
        <v>4762.5414508062804</v>
      </c>
      <c r="AU204" s="45">
        <v>-4029.7750000000001</v>
      </c>
      <c r="AV204" s="45">
        <v>-5940.4160000000002</v>
      </c>
      <c r="AW204" s="45">
        <v>-4465.21</v>
      </c>
      <c r="AX204" s="45">
        <v>-1114.0709999999999</v>
      </c>
      <c r="AY204" s="45">
        <v>1960.8979999999999</v>
      </c>
      <c r="AZ204" s="45">
        <v>3769.3420000000001</v>
      </c>
      <c r="BA204" s="45">
        <v>6186.0060000000003</v>
      </c>
      <c r="BB204" s="31">
        <v>-16609.795999999998</v>
      </c>
      <c r="BC204" s="31">
        <v>-2113.25</v>
      </c>
      <c r="BD204" s="43">
        <v>-1670.0550000000001</v>
      </c>
      <c r="BE204" s="43">
        <v>-10297.41</v>
      </c>
      <c r="BF204" s="43">
        <v>-14135.334999999999</v>
      </c>
      <c r="BG204" s="43">
        <v>-2246.5100000000002</v>
      </c>
      <c r="BH204" s="43">
        <v>-17302.509999999998</v>
      </c>
      <c r="BI204" s="43">
        <v>-33399.499000000003</v>
      </c>
      <c r="BJ204" s="43">
        <v>-45598.788</v>
      </c>
      <c r="BK204" s="43">
        <v>-16511.716</v>
      </c>
      <c r="BL204" s="43">
        <v>-26243.3</v>
      </c>
      <c r="BM204" s="40"/>
    </row>
    <row r="205" spans="1:65">
      <c r="A205" s="34" t="s">
        <v>153</v>
      </c>
      <c r="B205" s="30" t="s">
        <v>61</v>
      </c>
      <c r="C205" s="30" t="s">
        <v>62</v>
      </c>
      <c r="D205" s="43">
        <v>-18429.407468278398</v>
      </c>
      <c r="E205" s="43">
        <v>-19220.796356647865</v>
      </c>
      <c r="F205" s="43">
        <v>-20229.698405755094</v>
      </c>
      <c r="G205" s="43">
        <v>-20631.336359724417</v>
      </c>
      <c r="H205" s="43">
        <v>-20139.6970393712</v>
      </c>
      <c r="I205" s="43">
        <v>-19346.616770420856</v>
      </c>
      <c r="J205" s="43">
        <v>-14156.733271835103</v>
      </c>
      <c r="K205" s="43">
        <v>-13350.797833994402</v>
      </c>
      <c r="L205" s="43">
        <v>-12753.5866821772</v>
      </c>
      <c r="M205" s="43">
        <v>-14272.139313633103</v>
      </c>
      <c r="N205" s="43">
        <v>-18038.324476183301</v>
      </c>
      <c r="O205" s="43">
        <v>-19660.495126012902</v>
      </c>
      <c r="P205" s="43">
        <v>-23392.232067935864</v>
      </c>
      <c r="Q205" s="43">
        <v>-27782.498000000003</v>
      </c>
      <c r="R205" s="43">
        <v>-30393.505605639999</v>
      </c>
      <c r="S205" s="43">
        <v>-33659.928277793195</v>
      </c>
      <c r="T205" s="43">
        <v>-35054.21</v>
      </c>
      <c r="U205" s="43">
        <v>-34903.818000000007</v>
      </c>
      <c r="V205" s="43">
        <v>-31694.064999999988</v>
      </c>
      <c r="W205" s="43">
        <v>-29590.317999999999</v>
      </c>
      <c r="X205" s="43">
        <v>-25349.999</v>
      </c>
      <c r="Y205" s="43">
        <v>-17993.405000000002</v>
      </c>
      <c r="Z205" s="43">
        <v>-22727.147000000004</v>
      </c>
      <c r="AA205" s="43">
        <v>-23043.923999999999</v>
      </c>
      <c r="AB205" s="43">
        <v>-22326.330999999998</v>
      </c>
      <c r="AC205" s="43">
        <v>-22168.709000000003</v>
      </c>
      <c r="AD205" s="43">
        <v>-22106.481999999996</v>
      </c>
      <c r="AE205" s="43">
        <v>-22592.519</v>
      </c>
      <c r="AF205" s="43">
        <v>-23655.05</v>
      </c>
      <c r="AG205" s="43">
        <v>-30815.846999999998</v>
      </c>
      <c r="AI205" s="45">
        <v>-18429.407468278398</v>
      </c>
      <c r="AJ205" s="45">
        <v>-37650.203824926262</v>
      </c>
      <c r="AK205" s="45">
        <v>-57879.902230681357</v>
      </c>
      <c r="AL205" s="45">
        <v>-78511.238590405774</v>
      </c>
      <c r="AM205" s="45">
        <v>-20139.6970393712</v>
      </c>
      <c r="AN205" s="45">
        <v>-39486.31380979206</v>
      </c>
      <c r="AO205" s="45">
        <v>-53643.047081627163</v>
      </c>
      <c r="AP205" s="45">
        <v>-66993.844915621565</v>
      </c>
      <c r="AQ205" s="45">
        <v>-12761.921317177166</v>
      </c>
      <c r="AR205" s="45">
        <v>-27025.725995810266</v>
      </c>
      <c r="AS205" s="45">
        <v>-45064.0504719936</v>
      </c>
      <c r="AT205" s="45">
        <v>-64724.545598006502</v>
      </c>
      <c r="AU205" s="45">
        <v>-23392.232</v>
      </c>
      <c r="AV205" s="45">
        <v>-51174.73</v>
      </c>
      <c r="AW205" s="45">
        <v>-81568.235000000001</v>
      </c>
      <c r="AX205" s="45">
        <v>-115228.164</v>
      </c>
      <c r="AY205" s="45">
        <v>-35054.21</v>
      </c>
      <c r="AZ205" s="45">
        <v>-69958.028000000006</v>
      </c>
      <c r="BA205" s="45">
        <v>-101652.09299999999</v>
      </c>
      <c r="BB205" s="31">
        <v>-131242.41099999999</v>
      </c>
      <c r="BC205" s="31">
        <v>-25349.999</v>
      </c>
      <c r="BD205" s="43">
        <v>-43343.404000000002</v>
      </c>
      <c r="BE205" s="43">
        <v>-66070.551000000007</v>
      </c>
      <c r="BF205" s="43">
        <v>-89114.475000000006</v>
      </c>
      <c r="BG205" s="43">
        <v>-22326.330999999998</v>
      </c>
      <c r="BH205" s="43">
        <v>-44495.040000000001</v>
      </c>
      <c r="BI205" s="43">
        <v>-66601.521999999997</v>
      </c>
      <c r="BJ205" s="43">
        <v>-89194.040999999997</v>
      </c>
      <c r="BK205" s="43">
        <v>-23655.05</v>
      </c>
      <c r="BL205" s="43">
        <v>-54470.896999999997</v>
      </c>
      <c r="BM205" s="40"/>
    </row>
    <row r="206" spans="1:65">
      <c r="A206" s="34" t="s">
        <v>154</v>
      </c>
      <c r="B206" s="30" t="s">
        <v>63</v>
      </c>
      <c r="C206" s="30" t="s">
        <v>64</v>
      </c>
      <c r="D206" s="43">
        <v>-2005.8637997090293</v>
      </c>
      <c r="E206" s="43">
        <v>4713.2423472148248</v>
      </c>
      <c r="F206" s="43">
        <v>44905.549583833963</v>
      </c>
      <c r="G206" s="43">
        <v>9310.053205160475</v>
      </c>
      <c r="H206" s="43">
        <v>7560.3827253004847</v>
      </c>
      <c r="I206" s="43">
        <v>-375.03420474309922</v>
      </c>
      <c r="J206" s="43">
        <v>751.80859957245502</v>
      </c>
      <c r="K206" s="43">
        <v>435.82922046909971</v>
      </c>
      <c r="L206" s="43">
        <v>439.508238916398</v>
      </c>
      <c r="M206" s="43">
        <v>1103.5603328893867</v>
      </c>
      <c r="N206" s="43">
        <v>503.85418697123987</v>
      </c>
      <c r="O206" s="43">
        <v>577.08948482166011</v>
      </c>
      <c r="P206" s="43">
        <v>412.73717042069791</v>
      </c>
      <c r="Q206" s="43">
        <v>5562.473</v>
      </c>
      <c r="R206" s="43">
        <v>482.40776262486008</v>
      </c>
      <c r="S206" s="43">
        <v>4851.4837010012197</v>
      </c>
      <c r="T206" s="43">
        <v>3675.8160000000003</v>
      </c>
      <c r="U206" s="43">
        <v>4501.125</v>
      </c>
      <c r="V206" s="43">
        <v>-22796.277999999998</v>
      </c>
      <c r="W206" s="43">
        <v>-9403.9219999999987</v>
      </c>
      <c r="X206" s="43">
        <v>-8381.2559999999994</v>
      </c>
      <c r="Y206" s="43">
        <v>-15773.372000000001</v>
      </c>
      <c r="Z206" s="43">
        <v>2826.1830000000009</v>
      </c>
      <c r="AA206" s="43">
        <v>7925.8150000000005</v>
      </c>
      <c r="AB206" s="43">
        <v>-610.5</v>
      </c>
      <c r="AC206" s="43">
        <v>1226.4850000000001</v>
      </c>
      <c r="AD206" s="43">
        <v>1326.8940000000002</v>
      </c>
      <c r="AE206" s="43">
        <v>2381.2070000000003</v>
      </c>
      <c r="AF206" s="43">
        <v>-5071.0139999999992</v>
      </c>
      <c r="AG206" s="43">
        <v>2535.5149999999994</v>
      </c>
      <c r="AI206" s="45">
        <v>-2005.8637997090293</v>
      </c>
      <c r="AJ206" s="45">
        <v>2707.3785475057953</v>
      </c>
      <c r="AK206" s="45">
        <v>47612.928131339759</v>
      </c>
      <c r="AL206" s="45">
        <v>56922.981336500234</v>
      </c>
      <c r="AM206" s="45">
        <v>7560.3827253004847</v>
      </c>
      <c r="AN206" s="45">
        <v>6317.4158465720157</v>
      </c>
      <c r="AO206" s="45">
        <v>7069.2244461444707</v>
      </c>
      <c r="AP206" s="45">
        <v>7505.0536666135704</v>
      </c>
      <c r="AQ206" s="45">
        <v>447.79259191639829</v>
      </c>
      <c r="AR206" s="45">
        <v>1543.068571805785</v>
      </c>
      <c r="AS206" s="45">
        <v>2046.9227587770299</v>
      </c>
      <c r="AT206" s="45">
        <v>2624.01224359869</v>
      </c>
      <c r="AU206" s="45">
        <v>-765.17899999999997</v>
      </c>
      <c r="AV206" s="45">
        <v>4797.2939999999999</v>
      </c>
      <c r="AW206" s="45">
        <v>7650.7160000000003</v>
      </c>
      <c r="AX206" s="45">
        <v>14170.321</v>
      </c>
      <c r="AY206" s="45">
        <v>3675.8160000000003</v>
      </c>
      <c r="AZ206" s="45">
        <v>8176.9409999999998</v>
      </c>
      <c r="BA206" s="45">
        <v>-14619.337</v>
      </c>
      <c r="BB206" s="31">
        <v>-24023.258999999998</v>
      </c>
      <c r="BC206" s="31">
        <v>-8381.2559999999994</v>
      </c>
      <c r="BD206" s="31">
        <v>-24154.628000000001</v>
      </c>
      <c r="BE206" s="31">
        <v>-21328.445</v>
      </c>
      <c r="BF206" s="31">
        <v>-13402.63</v>
      </c>
      <c r="BG206" s="38">
        <v>-610.5</v>
      </c>
      <c r="BH206" s="38">
        <v>615.98500000000001</v>
      </c>
      <c r="BI206" s="38">
        <v>1942.8790000000001</v>
      </c>
      <c r="BJ206" s="38">
        <v>4324.0860000000002</v>
      </c>
      <c r="BK206" s="38">
        <v>-5071.0139999999992</v>
      </c>
      <c r="BL206" s="38">
        <v>-2535.4989999999998</v>
      </c>
      <c r="BM206" s="40"/>
    </row>
    <row r="207" spans="1:65">
      <c r="A207" s="34" t="s">
        <v>181</v>
      </c>
      <c r="B207" s="73" t="s">
        <v>65</v>
      </c>
      <c r="C207" s="73" t="s">
        <v>66</v>
      </c>
      <c r="D207" s="79">
        <v>-39661.727803437287</v>
      </c>
      <c r="E207" s="79">
        <v>-33228.157875854042</v>
      </c>
      <c r="F207" s="79">
        <v>-970.58139917277731</v>
      </c>
      <c r="G207" s="79">
        <v>-49490.167602363188</v>
      </c>
      <c r="H207" s="79">
        <v>-30149.399549178255</v>
      </c>
      <c r="I207" s="79">
        <v>-39666.495844203127</v>
      </c>
      <c r="J207" s="79">
        <v>-31989.085123200639</v>
      </c>
      <c r="K207" s="79">
        <v>-52401.800094148319</v>
      </c>
      <c r="L207" s="79">
        <v>-33696.718779634561</v>
      </c>
      <c r="M207" s="79">
        <v>-35274.326125898609</v>
      </c>
      <c r="N207" s="79">
        <v>-45397.77695401822</v>
      </c>
      <c r="O207" s="79">
        <v>-48874.187901166268</v>
      </c>
      <c r="P207" s="79">
        <v>-49244.504228662976</v>
      </c>
      <c r="Q207" s="79">
        <v>-42505.485000000008</v>
      </c>
      <c r="R207" s="79">
        <v>-46219.579820296058</v>
      </c>
      <c r="S207" s="79">
        <v>-58991.401323049009</v>
      </c>
      <c r="T207" s="79">
        <v>-54935.743999999999</v>
      </c>
      <c r="U207" s="79">
        <v>-58690.414000000012</v>
      </c>
      <c r="V207" s="79">
        <v>-78328.576999999976</v>
      </c>
      <c r="W207" s="79">
        <v>-88571.467000000004</v>
      </c>
      <c r="X207" s="79">
        <v>-56245.292999999998</v>
      </c>
      <c r="Y207" s="79">
        <v>-44248.020999999986</v>
      </c>
      <c r="Z207" s="79">
        <v>-56625.457000000024</v>
      </c>
      <c r="AA207" s="79">
        <v>-43894.453000000038</v>
      </c>
      <c r="AB207" s="79">
        <v>-47539.307000000001</v>
      </c>
      <c r="AC207" s="79">
        <v>-61656.77399999999</v>
      </c>
      <c r="AD207" s="79">
        <v>-74483.91800000002</v>
      </c>
      <c r="AE207" s="79">
        <v>-64304.047999999981</v>
      </c>
      <c r="AF207" s="79">
        <v>-75819.054999999993</v>
      </c>
      <c r="AG207" s="79">
        <v>-71603.210000000021</v>
      </c>
      <c r="AH207" s="35"/>
      <c r="AI207" s="80">
        <v>-39661.727803437287</v>
      </c>
      <c r="AJ207" s="80">
        <v>-72889.885679291328</v>
      </c>
      <c r="AK207" s="80">
        <v>-73860.467078464106</v>
      </c>
      <c r="AL207" s="80">
        <v>-123350.63468082729</v>
      </c>
      <c r="AM207" s="80">
        <v>-30149.399549178255</v>
      </c>
      <c r="AN207" s="80">
        <v>-69815.89539338139</v>
      </c>
      <c r="AO207" s="80">
        <v>-101804.98051658203</v>
      </c>
      <c r="AP207" s="80">
        <v>-154206.78061073035</v>
      </c>
      <c r="AQ207" s="80">
        <v>-33700.235746634564</v>
      </c>
      <c r="AR207" s="80">
        <v>-68971.04490553317</v>
      </c>
      <c r="AS207" s="80">
        <v>-114368.82185955136</v>
      </c>
      <c r="AT207" s="80">
        <v>-163243.00976071763</v>
      </c>
      <c r="AU207" s="80">
        <v>-49243.954999999994</v>
      </c>
      <c r="AV207" s="80">
        <v>-91749.440000000002</v>
      </c>
      <c r="AW207" s="80">
        <v>-137972.087</v>
      </c>
      <c r="AX207" s="80">
        <v>-196324.69199999998</v>
      </c>
      <c r="AY207" s="80">
        <v>-54935.743999999999</v>
      </c>
      <c r="AZ207" s="80">
        <v>-113626.15800000001</v>
      </c>
      <c r="BA207" s="80">
        <v>-191954.73499999999</v>
      </c>
      <c r="BB207" s="77">
        <v>-280526.20199999999</v>
      </c>
      <c r="BC207" s="77">
        <v>-56245.292999999998</v>
      </c>
      <c r="BD207" s="77">
        <v>-100493.31399999998</v>
      </c>
      <c r="BE207" s="77">
        <v>-157118.77100000001</v>
      </c>
      <c r="BF207" s="77">
        <v>-201013.22400000005</v>
      </c>
      <c r="BG207" s="77">
        <v>-47539.307000000001</v>
      </c>
      <c r="BH207" s="77">
        <v>-109196.08099999999</v>
      </c>
      <c r="BI207" s="77">
        <v>-183679.99900000001</v>
      </c>
      <c r="BJ207" s="77">
        <v>-247984.04699999999</v>
      </c>
      <c r="BK207" s="77">
        <v>-75819.054999999993</v>
      </c>
      <c r="BL207" s="77">
        <v>-147422.26500000001</v>
      </c>
      <c r="BM207" s="40"/>
    </row>
    <row r="208" spans="1:65">
      <c r="A208" s="34" t="s">
        <v>155</v>
      </c>
      <c r="B208" s="30" t="s">
        <v>67</v>
      </c>
      <c r="C208" s="30" t="s">
        <v>68</v>
      </c>
      <c r="D208" s="43">
        <v>-4543.3322225826378</v>
      </c>
      <c r="E208" s="43">
        <v>-9557.660186571582</v>
      </c>
      <c r="F208" s="43">
        <v>-11124.58782091445</v>
      </c>
      <c r="G208" s="43">
        <v>-42158.668916029281</v>
      </c>
      <c r="H208" s="43">
        <v>-7453.7711191749368</v>
      </c>
      <c r="I208" s="43">
        <v>-33366.815733957483</v>
      </c>
      <c r="J208" s="43">
        <v>2190.0101955259233</v>
      </c>
      <c r="K208" s="43">
        <v>-1292.3682072431184</v>
      </c>
      <c r="L208" s="43">
        <v>-16653.144564691702</v>
      </c>
      <c r="M208" s="43">
        <v>-14684.47217397139</v>
      </c>
      <c r="N208" s="43">
        <v>-11435.554686651099</v>
      </c>
      <c r="O208" s="43">
        <v>-20838.001288684703</v>
      </c>
      <c r="P208" s="43">
        <v>-9433.7818529559845</v>
      </c>
      <c r="Q208" s="43">
        <v>-12618.800999999999</v>
      </c>
      <c r="R208" s="43">
        <v>-8022.2537071115003</v>
      </c>
      <c r="S208" s="43">
        <v>-7046.3319954460967</v>
      </c>
      <c r="T208" s="43">
        <v>-22340.271000000001</v>
      </c>
      <c r="U208" s="43">
        <v>-21331.904000000002</v>
      </c>
      <c r="V208" s="43">
        <v>-70506.315999999992</v>
      </c>
      <c r="W208" s="43">
        <v>-23870.448000000019</v>
      </c>
      <c r="X208" s="43">
        <v>-15302.307000000001</v>
      </c>
      <c r="Y208" s="43">
        <v>-12557.625</v>
      </c>
      <c r="Z208" s="43">
        <v>-15250.621999999996</v>
      </c>
      <c r="AA208" s="43">
        <v>-34268.356999999996</v>
      </c>
      <c r="AB208" s="43">
        <v>-15039.939</v>
      </c>
      <c r="AC208" s="43">
        <v>-15266.12</v>
      </c>
      <c r="AD208" s="43">
        <v>-37785.848999999995</v>
      </c>
      <c r="AE208" s="43">
        <v>-63729.165999999997</v>
      </c>
      <c r="AF208" s="43">
        <v>-36664.847999999998</v>
      </c>
      <c r="AG208" s="43">
        <v>-38989.293000000005</v>
      </c>
      <c r="AI208" s="45">
        <v>-4543.3322225826378</v>
      </c>
      <c r="AJ208" s="45">
        <v>-14100.99240915422</v>
      </c>
      <c r="AK208" s="45">
        <v>-25225.58023006867</v>
      </c>
      <c r="AL208" s="45">
        <v>-67384.249146097951</v>
      </c>
      <c r="AM208" s="45">
        <v>-7453.7711191749368</v>
      </c>
      <c r="AN208" s="45">
        <v>-40820.586853132416</v>
      </c>
      <c r="AO208" s="45">
        <v>-38630.576657606493</v>
      </c>
      <c r="AP208" s="45">
        <v>-39922.944864849611</v>
      </c>
      <c r="AQ208" s="45">
        <v>-16653.144564691669</v>
      </c>
      <c r="AR208" s="45">
        <v>-31337.616738663059</v>
      </c>
      <c r="AS208" s="45">
        <v>-42773.171425314198</v>
      </c>
      <c r="AT208" s="45">
        <v>-63611.172713998902</v>
      </c>
      <c r="AU208" s="45">
        <v>-9433.7819999999992</v>
      </c>
      <c r="AV208" s="45">
        <v>-22052.582999999999</v>
      </c>
      <c r="AW208" s="45">
        <v>-30074.835999999999</v>
      </c>
      <c r="AX208" s="45">
        <v>-37121.167999999998</v>
      </c>
      <c r="AY208" s="45">
        <v>-22340.271000000001</v>
      </c>
      <c r="AZ208" s="45">
        <v>-43672.175000000003</v>
      </c>
      <c r="BA208" s="45">
        <v>-114178.49099999999</v>
      </c>
      <c r="BB208" s="31">
        <v>-138048.93900000001</v>
      </c>
      <c r="BC208" s="31">
        <v>-15302.307000000001</v>
      </c>
      <c r="BD208" s="43">
        <v>-27859.932000000001</v>
      </c>
      <c r="BE208" s="43">
        <v>-43110.553999999996</v>
      </c>
      <c r="BF208" s="43">
        <v>-77378.910999999993</v>
      </c>
      <c r="BG208" s="38">
        <v>-15039.939</v>
      </c>
      <c r="BH208" s="38">
        <v>-30306.059000000001</v>
      </c>
      <c r="BI208" s="38">
        <v>-68091.907999999996</v>
      </c>
      <c r="BJ208" s="38">
        <v>-131821.07399999999</v>
      </c>
      <c r="BK208" s="38">
        <v>-36664.847999999998</v>
      </c>
      <c r="BL208" s="38">
        <v>-75654.141000000003</v>
      </c>
      <c r="BM208" s="40"/>
    </row>
    <row r="209" spans="1:65" s="35" customFormat="1">
      <c r="A209" s="74"/>
      <c r="B209" s="73" t="s">
        <v>156</v>
      </c>
      <c r="C209" s="73" t="s">
        <v>157</v>
      </c>
      <c r="D209" s="79">
        <v>-44205.060026019928</v>
      </c>
      <c r="E209" s="79">
        <v>-42785.81806242562</v>
      </c>
      <c r="F209" s="79">
        <v>-12095.169220087228</v>
      </c>
      <c r="G209" s="79">
        <v>-91648.836518392462</v>
      </c>
      <c r="H209" s="79">
        <v>-37603.170668353196</v>
      </c>
      <c r="I209" s="79">
        <v>-73033.311578160618</v>
      </c>
      <c r="J209" s="79">
        <v>-29799.074927674716</v>
      </c>
      <c r="K209" s="79">
        <v>-53694.168301391488</v>
      </c>
      <c r="L209" s="79">
        <v>-50349.863344326266</v>
      </c>
      <c r="M209" s="79">
        <v>-49958.79829987009</v>
      </c>
      <c r="N209" s="79">
        <v>-56833.331640669319</v>
      </c>
      <c r="O209" s="79">
        <v>-69712.189189850964</v>
      </c>
      <c r="P209" s="79">
        <v>-58678.286081619022</v>
      </c>
      <c r="Q209" s="79">
        <v>-55124.286000000007</v>
      </c>
      <c r="R209" s="79">
        <v>-54241.833527407558</v>
      </c>
      <c r="S209" s="79">
        <v>-66037.733318495099</v>
      </c>
      <c r="T209" s="79">
        <v>-77276.014999999999</v>
      </c>
      <c r="U209" s="79">
        <v>-80022.318000000014</v>
      </c>
      <c r="V209" s="79">
        <v>-148834.89299999995</v>
      </c>
      <c r="W209" s="79">
        <v>-112441.91500000004</v>
      </c>
      <c r="X209" s="79">
        <v>-71547.600000000006</v>
      </c>
      <c r="Y209" s="79">
        <v>-56805.645999999979</v>
      </c>
      <c r="Z209" s="79">
        <v>-71876.079000000027</v>
      </c>
      <c r="AA209" s="79">
        <v>-78162.81</v>
      </c>
      <c r="AB209" s="79">
        <v>-62579.245999999999</v>
      </c>
      <c r="AC209" s="79">
        <v>-76922.893999999986</v>
      </c>
      <c r="AD209" s="79">
        <v>-112269.76700000002</v>
      </c>
      <c r="AE209" s="79">
        <v>-128033.21399999998</v>
      </c>
      <c r="AF209" s="79">
        <v>-112483.90299999999</v>
      </c>
      <c r="AG209" s="79">
        <v>-110592.50300000003</v>
      </c>
      <c r="AI209" s="80">
        <v>-44205.060026019928</v>
      </c>
      <c r="AJ209" s="80">
        <v>-86990.878088445548</v>
      </c>
      <c r="AK209" s="80">
        <v>-99086.047308532783</v>
      </c>
      <c r="AL209" s="80">
        <v>-190734.88382692524</v>
      </c>
      <c r="AM209" s="80">
        <v>-37603.170668353196</v>
      </c>
      <c r="AN209" s="80">
        <v>-110636.4822465138</v>
      </c>
      <c r="AO209" s="80">
        <v>-140435.55717418852</v>
      </c>
      <c r="AP209" s="80">
        <v>-194129.72547558002</v>
      </c>
      <c r="AQ209" s="80">
        <v>-50349.863344326266</v>
      </c>
      <c r="AR209" s="80">
        <v>-100308.66164419623</v>
      </c>
      <c r="AS209" s="80">
        <v>-157141.99328486557</v>
      </c>
      <c r="AT209" s="80">
        <v>-226854.18247471654</v>
      </c>
      <c r="AU209" s="80">
        <v>-58677.736999999994</v>
      </c>
      <c r="AV209" s="80">
        <v>-113802.023</v>
      </c>
      <c r="AW209" s="80">
        <v>-168046.92300000001</v>
      </c>
      <c r="AX209" s="80">
        <v>-233445.86</v>
      </c>
      <c r="AY209" s="80">
        <v>-77276.014999999999</v>
      </c>
      <c r="AZ209" s="80">
        <v>-157298.33300000001</v>
      </c>
      <c r="BA209" s="80">
        <v>-306133.22599999997</v>
      </c>
      <c r="BB209" s="77">
        <v>-418575.141</v>
      </c>
      <c r="BC209" s="77">
        <v>-71547.600000000006</v>
      </c>
      <c r="BD209" s="77">
        <v>-128353.24599999998</v>
      </c>
      <c r="BE209" s="77">
        <v>-200229.32500000001</v>
      </c>
      <c r="BF209" s="77">
        <v>-278392.13500000001</v>
      </c>
      <c r="BG209" s="77">
        <v>-62579.245999999999</v>
      </c>
      <c r="BH209" s="77">
        <v>-139502.13999999998</v>
      </c>
      <c r="BI209" s="77">
        <v>-251771.90700000001</v>
      </c>
      <c r="BJ209" s="77">
        <v>-379805.12099999998</v>
      </c>
      <c r="BK209" s="77">
        <v>-112483.90299999999</v>
      </c>
      <c r="BL209" s="77">
        <v>-223076.40600000002</v>
      </c>
      <c r="BM209" s="40"/>
    </row>
    <row r="210" spans="1:65">
      <c r="A210" s="34" t="s">
        <v>158</v>
      </c>
      <c r="B210" s="30" t="s">
        <v>159</v>
      </c>
      <c r="C210" s="30" t="s">
        <v>160</v>
      </c>
      <c r="D210" s="43"/>
      <c r="E210" s="43"/>
      <c r="F210" s="43"/>
      <c r="G210" s="43"/>
      <c r="H210" s="43"/>
      <c r="I210" s="43"/>
      <c r="J210" s="43"/>
      <c r="K210" s="43">
        <v>0</v>
      </c>
      <c r="L210" s="43">
        <v>-3.516969</v>
      </c>
      <c r="M210" s="43">
        <v>-71.023710999999992</v>
      </c>
      <c r="N210" s="43">
        <v>-9.5206119999999999</v>
      </c>
      <c r="O210" s="43">
        <v>-39.598313000000005</v>
      </c>
      <c r="P210" s="43">
        <v>-47.972403936705398</v>
      </c>
      <c r="Q210" s="43">
        <v>-769.98599999999999</v>
      </c>
      <c r="R210" s="43">
        <v>0</v>
      </c>
      <c r="S210" s="43">
        <v>0</v>
      </c>
      <c r="T210" s="43">
        <v>0</v>
      </c>
      <c r="U210" s="43">
        <v>0</v>
      </c>
      <c r="V210" s="43">
        <v>-42599.205999999998</v>
      </c>
      <c r="W210" s="43">
        <v>15088.665999999997</v>
      </c>
      <c r="X210" s="43">
        <v>0</v>
      </c>
      <c r="Y210" s="43">
        <v>0</v>
      </c>
      <c r="Z210" s="43">
        <v>0</v>
      </c>
      <c r="AA210" s="43">
        <v>0</v>
      </c>
      <c r="AB210" s="43">
        <v>0</v>
      </c>
      <c r="AC210" s="43">
        <v>0</v>
      </c>
      <c r="AD210" s="43">
        <v>0</v>
      </c>
      <c r="AE210" s="43">
        <v>0</v>
      </c>
      <c r="AF210" s="43">
        <v>0</v>
      </c>
      <c r="AG210" s="43">
        <v>0</v>
      </c>
      <c r="AI210" s="45"/>
      <c r="AJ210" s="45"/>
      <c r="AK210" s="45"/>
      <c r="AL210" s="45"/>
      <c r="AM210" s="45"/>
      <c r="AN210" s="45"/>
      <c r="AO210" s="45"/>
      <c r="AP210" s="45">
        <v>0</v>
      </c>
      <c r="AQ210" s="45">
        <v>-3.516969</v>
      </c>
      <c r="AR210" s="45">
        <v>-74.540679999999995</v>
      </c>
      <c r="AS210" s="45">
        <v>-84.061291999999995</v>
      </c>
      <c r="AT210" s="45">
        <v>-123.659605</v>
      </c>
      <c r="AU210" s="45">
        <v>-47.972000000000001</v>
      </c>
      <c r="AV210" s="45">
        <v>-817.95799999999997</v>
      </c>
      <c r="AW210" s="45">
        <v>-817.95799999999997</v>
      </c>
      <c r="AX210" s="45">
        <v>-817.95799999999997</v>
      </c>
      <c r="AY210" s="45">
        <v>0</v>
      </c>
      <c r="AZ210" s="45">
        <v>0</v>
      </c>
      <c r="BA210" s="45">
        <v>-42599.205999999998</v>
      </c>
      <c r="BB210" s="31">
        <v>-27510.54</v>
      </c>
      <c r="BC210" s="31">
        <v>0</v>
      </c>
      <c r="BD210" s="43">
        <v>0</v>
      </c>
      <c r="BE210" s="43">
        <v>0</v>
      </c>
      <c r="BF210" s="43">
        <v>0</v>
      </c>
      <c r="BG210" s="38">
        <v>0</v>
      </c>
      <c r="BH210" s="38">
        <v>0</v>
      </c>
      <c r="BI210" s="38">
        <v>0</v>
      </c>
      <c r="BJ210" s="38">
        <v>0</v>
      </c>
      <c r="BK210" s="38">
        <v>0</v>
      </c>
      <c r="BL210" s="38">
        <v>0</v>
      </c>
      <c r="BM210" s="40"/>
    </row>
    <row r="211" spans="1:65">
      <c r="A211" s="34" t="s">
        <v>175</v>
      </c>
      <c r="B211" s="73" t="s">
        <v>69</v>
      </c>
      <c r="C211" s="73" t="s">
        <v>70</v>
      </c>
      <c r="D211" s="79">
        <v>-44205.060026019928</v>
      </c>
      <c r="E211" s="79">
        <v>-42785.81806242562</v>
      </c>
      <c r="F211" s="79">
        <v>-12095.169220087235</v>
      </c>
      <c r="G211" s="79">
        <v>-91648.836518392462</v>
      </c>
      <c r="H211" s="79">
        <v>-37603.170668353196</v>
      </c>
      <c r="I211" s="79">
        <v>-73033.311578160618</v>
      </c>
      <c r="J211" s="79">
        <v>-29799.074927674723</v>
      </c>
      <c r="K211" s="79">
        <v>-53694.168301391444</v>
      </c>
      <c r="L211" s="79">
        <v>-50353.380313326263</v>
      </c>
      <c r="M211" s="79">
        <v>-50029.822010870004</v>
      </c>
      <c r="N211" s="79">
        <v>-56842.852252669327</v>
      </c>
      <c r="O211" s="79">
        <v>-69751.787502850959</v>
      </c>
      <c r="P211" s="79">
        <v>-58726.258485555671</v>
      </c>
      <c r="Q211" s="79">
        <v>-55894.27</v>
      </c>
      <c r="R211" s="79">
        <v>-54241.833527407594</v>
      </c>
      <c r="S211" s="79">
        <v>-66037.733318495099</v>
      </c>
      <c r="T211" s="79">
        <v>-77276.014999999999</v>
      </c>
      <c r="U211" s="79">
        <v>-80022.319000000003</v>
      </c>
      <c r="V211" s="79">
        <v>-191434.095</v>
      </c>
      <c r="W211" s="79">
        <v>-97353.251999999979</v>
      </c>
      <c r="X211" s="79">
        <v>-71547.597999999998</v>
      </c>
      <c r="Y211" s="79">
        <v>-56805.649000000005</v>
      </c>
      <c r="Z211" s="79">
        <v>-71852.275999999983</v>
      </c>
      <c r="AA211" s="79">
        <v>-78162.809000000008</v>
      </c>
      <c r="AB211" s="79">
        <v>-62579.245999999999</v>
      </c>
      <c r="AC211" s="79">
        <v>-76922.895000000004</v>
      </c>
      <c r="AD211" s="79">
        <v>-112269.76699999999</v>
      </c>
      <c r="AE211" s="79">
        <v>-128033.21299999999</v>
      </c>
      <c r="AF211" s="79">
        <v>-112483.90399999999</v>
      </c>
      <c r="AG211" s="79">
        <v>-110592.501</v>
      </c>
      <c r="AH211" s="35"/>
      <c r="AI211" s="80">
        <v>-44205.060026019928</v>
      </c>
      <c r="AJ211" s="80">
        <v>-86990.878088445548</v>
      </c>
      <c r="AK211" s="80">
        <v>-99086.047308532783</v>
      </c>
      <c r="AL211" s="80">
        <v>-190734.88382692524</v>
      </c>
      <c r="AM211" s="80">
        <v>-37603.170668353196</v>
      </c>
      <c r="AN211" s="80">
        <v>-110636.4822465138</v>
      </c>
      <c r="AO211" s="80">
        <v>-140435.55717418852</v>
      </c>
      <c r="AP211" s="80">
        <v>-194129.72547557997</v>
      </c>
      <c r="AQ211" s="80">
        <v>-50353.380311326233</v>
      </c>
      <c r="AR211" s="80">
        <v>-100383.20232419623</v>
      </c>
      <c r="AS211" s="80">
        <v>-157226.05457686557</v>
      </c>
      <c r="AT211" s="80">
        <v>-226977.84207971653</v>
      </c>
      <c r="AU211" s="80">
        <v>-58725.71</v>
      </c>
      <c r="AV211" s="80">
        <v>-114619.98</v>
      </c>
      <c r="AW211" s="80">
        <v>-168864.883</v>
      </c>
      <c r="AX211" s="80">
        <v>-234263.81700000001</v>
      </c>
      <c r="AY211" s="80">
        <v>-77276.014999999999</v>
      </c>
      <c r="AZ211" s="80">
        <v>-157298.334</v>
      </c>
      <c r="BA211" s="80">
        <v>-348732.429</v>
      </c>
      <c r="BB211" s="77">
        <v>-446085.68099999998</v>
      </c>
      <c r="BC211" s="77">
        <v>-71547.597999999998</v>
      </c>
      <c r="BD211" s="77">
        <v>-128353.247</v>
      </c>
      <c r="BE211" s="77">
        <v>-200205.52299999999</v>
      </c>
      <c r="BF211" s="77">
        <v>-278368.33199999999</v>
      </c>
      <c r="BG211" s="77">
        <v>-62579.245999999999</v>
      </c>
      <c r="BH211" s="77">
        <v>-139502.141</v>
      </c>
      <c r="BI211" s="77">
        <v>-251771.908</v>
      </c>
      <c r="BJ211" s="77">
        <v>-379805.12099999998</v>
      </c>
      <c r="BK211" s="77">
        <v>-112483.90399999999</v>
      </c>
      <c r="BL211" s="77">
        <v>-223076.405</v>
      </c>
      <c r="BM211" s="40"/>
    </row>
    <row r="212" spans="1:65" s="34" customFormat="1">
      <c r="C212" s="78"/>
      <c r="D212" s="78">
        <v>1.4551915228366852E-11</v>
      </c>
      <c r="E212" s="78">
        <v>1.4551915228366852E-11</v>
      </c>
      <c r="F212" s="78">
        <v>2.9103830456733704E-11</v>
      </c>
      <c r="G212" s="78">
        <v>2.9103830456733704E-11</v>
      </c>
      <c r="H212" s="78">
        <v>0</v>
      </c>
      <c r="I212" s="78">
        <v>0</v>
      </c>
      <c r="J212" s="78">
        <v>3.637978807091713E-12</v>
      </c>
      <c r="K212" s="78">
        <v>7.2759576141834259E-12</v>
      </c>
      <c r="L212" s="78">
        <v>-3.3932856524643285E-12</v>
      </c>
      <c r="M212" s="78">
        <v>1.6484591469634324E-12</v>
      </c>
      <c r="N212" s="78">
        <v>2.935962584160734E-11</v>
      </c>
      <c r="O212" s="78">
        <v>-3.4148683880630415E-11</v>
      </c>
      <c r="P212" s="78">
        <v>1.1439738045737613E-12</v>
      </c>
      <c r="Q212" s="78">
        <v>-2.0000000032496246E-3</v>
      </c>
      <c r="R212" s="78">
        <v>3.637978807091713E-11</v>
      </c>
      <c r="S212" s="78">
        <v>-2.9103830456733704E-11</v>
      </c>
      <c r="T212" s="78">
        <v>0</v>
      </c>
      <c r="U212" s="78">
        <v>1.0000000038417056E-3</v>
      </c>
      <c r="V212" s="78">
        <v>-3.9999999789870344E-3</v>
      </c>
      <c r="W212" s="78">
        <v>2.9999999533174559E-3</v>
      </c>
      <c r="X212" s="78">
        <v>-2.0000000076834112E-3</v>
      </c>
      <c r="Y212" s="78">
        <v>2.999999989697244E-3</v>
      </c>
      <c r="Z212" s="78">
        <v>-23.802999999985332</v>
      </c>
      <c r="AA212" s="78">
        <v>-1.0000000474974513E-3</v>
      </c>
      <c r="AB212" s="78">
        <v>0</v>
      </c>
      <c r="AC212" s="78">
        <v>1.0000000038417056E-3</v>
      </c>
      <c r="AD212" s="78">
        <v>0</v>
      </c>
      <c r="AE212" s="78">
        <v>-1.0000000183936208E-3</v>
      </c>
      <c r="AF212" s="78">
        <v>1.0000000038417056E-3</v>
      </c>
      <c r="AG212" s="78">
        <v>-1.999999993131496E-3</v>
      </c>
      <c r="AH212" s="78"/>
      <c r="AI212" s="78">
        <v>1.4551915228366852E-11</v>
      </c>
      <c r="AJ212" s="78">
        <v>0</v>
      </c>
      <c r="AK212" s="78">
        <v>0</v>
      </c>
      <c r="AL212" s="78">
        <v>0</v>
      </c>
      <c r="AM212" s="78">
        <v>0</v>
      </c>
      <c r="AN212" s="78">
        <v>2.9103830456733704E-11</v>
      </c>
      <c r="AO212" s="78">
        <v>2.9103830456733704E-11</v>
      </c>
      <c r="AP212" s="78">
        <v>2.9103830456733704E-11</v>
      </c>
      <c r="AQ212" s="78">
        <v>-3.516969</v>
      </c>
      <c r="AR212" s="78">
        <v>5.5280224842135794E-12</v>
      </c>
      <c r="AS212" s="78">
        <v>2.7611690711637493E-11</v>
      </c>
      <c r="AT212" s="78">
        <v>-6.5369931689929217E-12</v>
      </c>
      <c r="AU212" s="78">
        <v>1.0000000038417056E-3</v>
      </c>
      <c r="AV212" s="78">
        <v>-1.0000000038417056E-3</v>
      </c>
      <c r="AW212" s="78">
        <v>1.9999999785795808E-3</v>
      </c>
      <c r="AX212" s="78">
        <v>-9.9999998928979039E-4</v>
      </c>
      <c r="AY212" s="78">
        <v>0</v>
      </c>
      <c r="AZ212" s="78">
        <v>9.9999998928979039E-4</v>
      </c>
      <c r="BA212" s="78">
        <v>-2.9999999678693712E-3</v>
      </c>
      <c r="BB212" s="78">
        <v>0</v>
      </c>
      <c r="BC212" s="78">
        <v>-2.0000000076834112E-3</v>
      </c>
      <c r="BD212" s="78">
        <v>1.0000000183936208E-3</v>
      </c>
      <c r="BE212" s="78">
        <v>-23.801999999996042</v>
      </c>
      <c r="BF212" s="78">
        <v>-23.803000000014435</v>
      </c>
      <c r="BG212" s="78">
        <v>0</v>
      </c>
      <c r="BH212" s="78">
        <v>1.0000000183936208E-3</v>
      </c>
      <c r="BI212" s="78">
        <v>9.9999998928979039E-4</v>
      </c>
      <c r="BJ212" s="78">
        <v>0</v>
      </c>
      <c r="BK212" s="78">
        <v>1.0000000038417056E-3</v>
      </c>
      <c r="BL212" s="78">
        <v>-1.0000000183936208E-3</v>
      </c>
      <c r="BM212" s="78"/>
    </row>
    <row r="213" spans="1:65">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7"/>
      <c r="AV213" s="37"/>
      <c r="AW213" s="37"/>
      <c r="AX213" s="37"/>
      <c r="AY213" s="37"/>
      <c r="AZ213" s="37"/>
      <c r="BA213" s="37"/>
      <c r="BB213" s="37"/>
      <c r="BC213" s="37"/>
      <c r="BD213" s="37"/>
      <c r="BE213" s="37"/>
      <c r="BF213" s="37"/>
      <c r="BG213" s="37"/>
      <c r="BH213" s="37"/>
      <c r="BI213" s="37"/>
      <c r="BJ213" s="37"/>
      <c r="BK213" s="37"/>
      <c r="BL213" s="37"/>
      <c r="BM213" s="37"/>
    </row>
    <row r="214" spans="1:65">
      <c r="B214" s="96" t="s">
        <v>182</v>
      </c>
      <c r="C214" s="96"/>
      <c r="D214" s="96"/>
      <c r="E214" s="96"/>
      <c r="F214" s="96"/>
      <c r="G214" s="96"/>
      <c r="H214" s="96"/>
      <c r="I214" s="96"/>
      <c r="J214" s="96"/>
      <c r="K214" s="96"/>
      <c r="L214" s="96"/>
      <c r="M214" s="96"/>
      <c r="N214" s="96"/>
      <c r="O214" s="96"/>
      <c r="P214" s="96"/>
      <c r="Q214" s="96"/>
      <c r="R214" s="96"/>
      <c r="S214" s="96"/>
      <c r="T214" s="96"/>
      <c r="U214" s="96"/>
      <c r="V214" s="96"/>
      <c r="W214" s="96"/>
      <c r="X214" s="96"/>
      <c r="Y214" s="96"/>
      <c r="Z214" s="96"/>
      <c r="AA214" s="96"/>
      <c r="AB214" s="96"/>
      <c r="AC214" s="96"/>
      <c r="AD214" s="96"/>
      <c r="AE214" s="96"/>
      <c r="AF214" s="96"/>
      <c r="AG214" s="96"/>
      <c r="AH214" s="96"/>
      <c r="AI214" s="96"/>
      <c r="AJ214" s="96"/>
      <c r="AK214" s="96"/>
      <c r="AL214" s="96"/>
      <c r="AM214" s="96"/>
      <c r="AN214" s="96"/>
      <c r="AO214" s="96"/>
      <c r="AP214" s="96"/>
      <c r="AQ214" s="96"/>
      <c r="AR214" s="96"/>
      <c r="AS214" s="96"/>
      <c r="AT214" s="96"/>
      <c r="AU214" s="96"/>
      <c r="AV214" s="96"/>
      <c r="AW214" s="96"/>
      <c r="AX214" s="96"/>
      <c r="AY214" s="96"/>
      <c r="AZ214" s="96"/>
      <c r="BA214" s="96"/>
      <c r="BB214" s="96"/>
      <c r="BC214" s="96"/>
      <c r="BD214" s="96"/>
      <c r="BE214" s="96"/>
      <c r="BF214" s="96"/>
      <c r="BG214" s="96"/>
      <c r="BH214" s="96"/>
      <c r="BI214" s="96"/>
      <c r="BJ214" s="96"/>
      <c r="BK214" s="96"/>
      <c r="BL214" s="96"/>
    </row>
    <row r="215" spans="1:65">
      <c r="B215" s="122" t="s">
        <v>0</v>
      </c>
      <c r="C215" s="122" t="s">
        <v>0</v>
      </c>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I215" s="29"/>
      <c r="AJ215" s="29"/>
      <c r="AK215" s="29"/>
      <c r="AL215" s="29"/>
      <c r="AM215" s="29"/>
    </row>
    <row r="216" spans="1:65">
      <c r="B216" s="128" t="s">
        <v>1</v>
      </c>
      <c r="C216" s="124" t="s">
        <v>2</v>
      </c>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row>
    <row r="217" spans="1:65">
      <c r="B217" s="126" t="s">
        <v>122</v>
      </c>
      <c r="C217" s="126" t="s">
        <v>123</v>
      </c>
      <c r="D217" s="159" t="s">
        <v>5</v>
      </c>
      <c r="E217" s="159"/>
      <c r="F217" s="159"/>
      <c r="G217" s="159"/>
      <c r="H217" s="159"/>
      <c r="I217" s="159"/>
      <c r="J217" s="159"/>
      <c r="K217" s="159"/>
      <c r="L217" s="159"/>
      <c r="M217" s="159"/>
      <c r="N217" s="159"/>
      <c r="O217" s="159"/>
      <c r="P217" s="159"/>
      <c r="Q217" s="159"/>
      <c r="R217" s="159"/>
      <c r="S217" s="159"/>
      <c r="T217" s="159"/>
      <c r="U217" s="159"/>
      <c r="V217" s="159"/>
      <c r="W217" s="159"/>
      <c r="X217" s="159"/>
      <c r="Y217" s="159"/>
      <c r="Z217" s="159"/>
      <c r="AA217" s="159"/>
      <c r="AB217" s="159"/>
      <c r="AC217" s="115"/>
      <c r="AD217" s="115"/>
      <c r="AE217" s="115"/>
      <c r="AF217" s="115"/>
      <c r="AG217" s="115"/>
      <c r="AI217" s="159" t="s">
        <v>124</v>
      </c>
      <c r="AJ217" s="159"/>
      <c r="AK217" s="159"/>
      <c r="AL217" s="159"/>
      <c r="AM217" s="159"/>
      <c r="AN217" s="159"/>
      <c r="AO217" s="159"/>
      <c r="AP217" s="159"/>
      <c r="AQ217" s="159"/>
      <c r="AR217" s="159"/>
      <c r="AS217" s="159"/>
      <c r="AT217" s="159"/>
      <c r="AU217" s="159"/>
      <c r="AV217" s="159"/>
      <c r="AW217" s="159"/>
      <c r="AX217" s="159"/>
      <c r="AY217" s="159"/>
      <c r="AZ217" s="159"/>
      <c r="BA217" s="159"/>
      <c r="BB217" s="159"/>
      <c r="BC217" s="159"/>
      <c r="BD217" s="159"/>
      <c r="BE217" s="159"/>
      <c r="BF217" s="159"/>
      <c r="BG217" s="159"/>
      <c r="BH217" s="115"/>
      <c r="BI217" s="115"/>
      <c r="BJ217" s="115"/>
      <c r="BK217" s="115"/>
      <c r="BL217" s="115"/>
    </row>
    <row r="218" spans="1:65">
      <c r="C218" s="29"/>
      <c r="D218" s="76" t="s">
        <v>7</v>
      </c>
      <c r="E218" s="76" t="s">
        <v>8</v>
      </c>
      <c r="F218" s="76" t="s">
        <v>9</v>
      </c>
      <c r="G218" s="76" t="s">
        <v>10</v>
      </c>
      <c r="H218" s="76" t="s">
        <v>11</v>
      </c>
      <c r="I218" s="76" t="s">
        <v>12</v>
      </c>
      <c r="J218" s="76" t="s">
        <v>13</v>
      </c>
      <c r="K218" s="76" t="s">
        <v>14</v>
      </c>
      <c r="L218" s="76" t="s">
        <v>15</v>
      </c>
      <c r="M218" s="76" t="s">
        <v>16</v>
      </c>
      <c r="N218" s="76" t="s">
        <v>17</v>
      </c>
      <c r="O218" s="76" t="s">
        <v>18</v>
      </c>
      <c r="P218" s="76" t="s">
        <v>19</v>
      </c>
      <c r="Q218" s="76" t="s">
        <v>125</v>
      </c>
      <c r="R218" s="76" t="s">
        <v>126</v>
      </c>
      <c r="S218" s="76" t="s">
        <v>127</v>
      </c>
      <c r="T218" s="76" t="s">
        <v>128</v>
      </c>
      <c r="U218" s="76" t="s">
        <v>129</v>
      </c>
      <c r="V218" s="76" t="s">
        <v>130</v>
      </c>
      <c r="W218" s="76" t="s">
        <v>131</v>
      </c>
      <c r="X218" s="76" t="s">
        <v>132</v>
      </c>
      <c r="Y218" s="76" t="s">
        <v>133</v>
      </c>
      <c r="Z218" s="76" t="s">
        <v>166</v>
      </c>
      <c r="AA218" s="76" t="s">
        <v>167</v>
      </c>
      <c r="AB218" s="76" t="s">
        <v>168</v>
      </c>
      <c r="AC218" s="76" t="s">
        <v>169</v>
      </c>
      <c r="AD218" s="76" t="s">
        <v>170</v>
      </c>
      <c r="AE218" s="76" t="s">
        <v>171</v>
      </c>
      <c r="AF218" s="76" t="s">
        <v>172</v>
      </c>
      <c r="AG218" s="76" t="s">
        <v>173</v>
      </c>
      <c r="AI218" s="76">
        <v>43555</v>
      </c>
      <c r="AJ218" s="76">
        <v>43646</v>
      </c>
      <c r="AK218" s="76">
        <v>43738</v>
      </c>
      <c r="AL218" s="76">
        <v>43830</v>
      </c>
      <c r="AM218" s="76">
        <v>43921</v>
      </c>
      <c r="AN218" s="76">
        <v>44012</v>
      </c>
      <c r="AO218" s="76">
        <v>44104</v>
      </c>
      <c r="AP218" s="76">
        <v>44196</v>
      </c>
      <c r="AQ218" s="76">
        <v>44286</v>
      </c>
      <c r="AR218" s="76">
        <v>44377</v>
      </c>
      <c r="AS218" s="76">
        <v>44469</v>
      </c>
      <c r="AT218" s="76">
        <v>44561</v>
      </c>
      <c r="AU218" s="76">
        <v>44651</v>
      </c>
      <c r="AV218" s="76">
        <v>44742</v>
      </c>
      <c r="AW218" s="76">
        <v>44834</v>
      </c>
      <c r="AX218" s="76">
        <v>44926</v>
      </c>
      <c r="AY218" s="76">
        <v>45016</v>
      </c>
      <c r="AZ218" s="76">
        <v>45107</v>
      </c>
      <c r="BA218" s="76">
        <v>45199</v>
      </c>
      <c r="BB218" s="76">
        <v>45291</v>
      </c>
      <c r="BC218" s="76">
        <v>45382</v>
      </c>
      <c r="BD218" s="76">
        <v>45473</v>
      </c>
      <c r="BE218" s="76">
        <v>45565</v>
      </c>
      <c r="BF218" s="76">
        <v>45657</v>
      </c>
      <c r="BG218" s="76">
        <v>45747</v>
      </c>
      <c r="BH218" s="76">
        <v>45838</v>
      </c>
      <c r="BI218" s="76">
        <v>45930</v>
      </c>
      <c r="BJ218" s="76">
        <v>46022</v>
      </c>
      <c r="BK218" s="76">
        <v>46112</v>
      </c>
      <c r="BL218" s="76">
        <v>46203</v>
      </c>
    </row>
    <row r="219" spans="1:65">
      <c r="A219" s="34" t="s">
        <v>134</v>
      </c>
      <c r="B219" s="30" t="s">
        <v>20</v>
      </c>
      <c r="C219" s="30" t="s">
        <v>21</v>
      </c>
      <c r="D219" s="43">
        <v>-175454.3968966442</v>
      </c>
      <c r="E219" s="43">
        <v>-191010.710654016</v>
      </c>
      <c r="F219" s="43">
        <v>-202659.94299471524</v>
      </c>
      <c r="G219" s="43">
        <v>-207333.34839679056</v>
      </c>
      <c r="H219" s="43">
        <v>-203322.4274283468</v>
      </c>
      <c r="I219" s="43">
        <v>-240096.65154669457</v>
      </c>
      <c r="J219" s="43">
        <v>-381460.05436003749</v>
      </c>
      <c r="K219" s="43">
        <v>-344659.06553060107</v>
      </c>
      <c r="L219" s="43">
        <v>-329637.21530294127</v>
      </c>
      <c r="M219" s="43">
        <v>-419359.28226704698</v>
      </c>
      <c r="N219" s="43">
        <v>-373655.87732493202</v>
      </c>
      <c r="O219" s="43">
        <v>-379174.27159377001</v>
      </c>
      <c r="P219" s="43">
        <v>-325883.85806689342</v>
      </c>
      <c r="Q219" s="43">
        <v>-12973.868000000002</v>
      </c>
      <c r="R219" s="43">
        <v>-334717.85315389303</v>
      </c>
      <c r="S219" s="43">
        <v>-336962.37856277998</v>
      </c>
      <c r="T219" s="43">
        <v>-14601.516</v>
      </c>
      <c r="U219" s="43">
        <v>-30405.420999999998</v>
      </c>
      <c r="V219" s="43">
        <v>-60211.601000000002</v>
      </c>
      <c r="W219" s="43">
        <v>-73097.103000000003</v>
      </c>
      <c r="X219" s="43">
        <v>-39327.927000000003</v>
      </c>
      <c r="Y219" s="43">
        <v>-36286.045999999995</v>
      </c>
      <c r="Z219" s="43">
        <v>-40967.574000000008</v>
      </c>
      <c r="AA219" s="43">
        <v>-60345.968999999997</v>
      </c>
      <c r="AB219" s="43">
        <v>-26071.31</v>
      </c>
      <c r="AC219" s="43">
        <v>-45910.934999999998</v>
      </c>
      <c r="AD219" s="43">
        <v>-26983.290000000008</v>
      </c>
      <c r="AE219" s="43">
        <v>-146021.97099999999</v>
      </c>
      <c r="AF219" s="43">
        <v>-48903.18</v>
      </c>
      <c r="AG219" s="43">
        <v>-57413.815999999999</v>
      </c>
      <c r="AI219" s="43">
        <v>-175454.3968966442</v>
      </c>
      <c r="AJ219" s="43">
        <v>-366465.10755066021</v>
      </c>
      <c r="AK219" s="43">
        <v>-569125.05054537544</v>
      </c>
      <c r="AL219" s="43">
        <v>-776458.39894216601</v>
      </c>
      <c r="AM219" s="43">
        <v>-203322.42742834677</v>
      </c>
      <c r="AN219" s="43">
        <v>-443357.34957304137</v>
      </c>
      <c r="AO219" s="43">
        <v>-824817.40393307887</v>
      </c>
      <c r="AP219" s="43">
        <v>-1169476.4694636799</v>
      </c>
      <c r="AQ219" s="43">
        <v>-329636.18353694119</v>
      </c>
      <c r="AR219" s="43">
        <v>-748995.46580398828</v>
      </c>
      <c r="AS219" s="43">
        <v>-1122651.3431289201</v>
      </c>
      <c r="AT219" s="43">
        <v>-1501825.6147226901</v>
      </c>
      <c r="AU219" s="43">
        <v>-13432.532999999999</v>
      </c>
      <c r="AV219" s="43">
        <v>-26406.401000000002</v>
      </c>
      <c r="AW219" s="43">
        <v>-61160.586000000003</v>
      </c>
      <c r="AX219" s="43">
        <v>-93060.637000000002</v>
      </c>
      <c r="AY219" s="43">
        <v>-14601.516</v>
      </c>
      <c r="AZ219" s="43">
        <v>-45006.936999999998</v>
      </c>
      <c r="BA219" s="43">
        <v>-105218.538</v>
      </c>
      <c r="BB219" s="43">
        <v>-178315.641</v>
      </c>
      <c r="BC219" s="43">
        <v>-39327.927000000003</v>
      </c>
      <c r="BD219" s="43">
        <v>-75613.972999999998</v>
      </c>
      <c r="BE219" s="43">
        <v>-116581.54700000001</v>
      </c>
      <c r="BF219" s="43">
        <v>-176927.516</v>
      </c>
      <c r="BG219" s="43">
        <v>-26071.31</v>
      </c>
      <c r="BH219" s="43">
        <v>-71982.244999999995</v>
      </c>
      <c r="BI219" s="43">
        <v>-98965.535000000003</v>
      </c>
      <c r="BJ219" s="43">
        <v>-244987.50599999999</v>
      </c>
      <c r="BK219" s="43">
        <v>-48903.18</v>
      </c>
      <c r="BL219" s="43">
        <v>-106316.996</v>
      </c>
      <c r="BM219" s="50"/>
    </row>
    <row r="220" spans="1:65">
      <c r="A220" s="34" t="s">
        <v>135</v>
      </c>
      <c r="B220" s="30" t="s">
        <v>22</v>
      </c>
      <c r="C220" s="30" t="s">
        <v>23</v>
      </c>
      <c r="D220" s="43">
        <v>726.86505080523932</v>
      </c>
      <c r="E220" s="43">
        <v>608.00579681206239</v>
      </c>
      <c r="F220" s="43">
        <v>6883.2231188780552</v>
      </c>
      <c r="G220" s="43">
        <v>3891.3652951496861</v>
      </c>
      <c r="H220" s="43">
        <v>2759.0424655898801</v>
      </c>
      <c r="I220" s="43">
        <v>11870.429595364501</v>
      </c>
      <c r="J220" s="43">
        <v>60893.594145468865</v>
      </c>
      <c r="K220" s="43">
        <v>4341.0204395866022</v>
      </c>
      <c r="L220" s="43">
        <v>978.31485113573478</v>
      </c>
      <c r="M220" s="43">
        <v>5884.3164738874902</v>
      </c>
      <c r="N220" s="43">
        <v>16126.380574743478</v>
      </c>
      <c r="O220" s="43">
        <v>59407.567230139903</v>
      </c>
      <c r="P220" s="43">
        <v>11787.607099159226</v>
      </c>
      <c r="Q220" s="43">
        <v>7356.4900000000016</v>
      </c>
      <c r="R220" s="43">
        <v>35080.100072821202</v>
      </c>
      <c r="S220" s="43">
        <v>21833.080477400894</v>
      </c>
      <c r="T220" s="43">
        <v>12808.25</v>
      </c>
      <c r="U220" s="43">
        <v>24639.385000000002</v>
      </c>
      <c r="V220" s="43">
        <v>42109.451999999997</v>
      </c>
      <c r="W220" s="43">
        <v>78043.785000000003</v>
      </c>
      <c r="X220" s="43">
        <v>37575.385000000002</v>
      </c>
      <c r="Y220" s="43">
        <v>34028.730000000003</v>
      </c>
      <c r="Z220" s="43">
        <v>37801.258999999991</v>
      </c>
      <c r="AA220" s="43">
        <v>52867.492000000013</v>
      </c>
      <c r="AB220" s="43">
        <v>34811.932999999997</v>
      </c>
      <c r="AC220" s="43">
        <v>54973.326000000008</v>
      </c>
      <c r="AD220" s="43">
        <v>3594.4489999999932</v>
      </c>
      <c r="AE220" s="43">
        <v>120842.219</v>
      </c>
      <c r="AF220" s="43">
        <v>42301.925000000003</v>
      </c>
      <c r="AG220" s="43">
        <v>48837.652000000002</v>
      </c>
      <c r="AI220" s="45">
        <v>726.86505080523932</v>
      </c>
      <c r="AJ220" s="45">
        <v>1334.8708476173017</v>
      </c>
      <c r="AK220" s="45">
        <v>8218.0939664953567</v>
      </c>
      <c r="AL220" s="45">
        <v>12109.459261645043</v>
      </c>
      <c r="AM220" s="45">
        <v>2759.0424655898805</v>
      </c>
      <c r="AN220" s="45">
        <v>14629.472060954382</v>
      </c>
      <c r="AO220" s="45">
        <v>75523.066206423246</v>
      </c>
      <c r="AP220" s="45">
        <v>79864.086646009848</v>
      </c>
      <c r="AQ220" s="45">
        <v>978.31485113573478</v>
      </c>
      <c r="AR220" s="45">
        <v>6862.6313250232251</v>
      </c>
      <c r="AS220" s="45">
        <v>22988.911899766699</v>
      </c>
      <c r="AT220" s="45">
        <v>82396.479129906598</v>
      </c>
      <c r="AU220" s="45">
        <v>11787.607</v>
      </c>
      <c r="AV220" s="45">
        <v>19144.097000000002</v>
      </c>
      <c r="AW220" s="45">
        <v>54224.197</v>
      </c>
      <c r="AX220" s="45">
        <v>76057.277000000002</v>
      </c>
      <c r="AY220" s="45">
        <v>12808.25</v>
      </c>
      <c r="AZ220" s="45">
        <v>37447.635000000002</v>
      </c>
      <c r="BA220" s="45">
        <v>79557.087</v>
      </c>
      <c r="BB220" s="31">
        <v>157600.872</v>
      </c>
      <c r="BC220" s="31">
        <v>37575.385000000002</v>
      </c>
      <c r="BD220" s="43">
        <v>71604.115000000005</v>
      </c>
      <c r="BE220" s="43">
        <v>109405.374</v>
      </c>
      <c r="BF220" s="43">
        <v>162272.86600000001</v>
      </c>
      <c r="BG220" s="43">
        <v>34811.932999999997</v>
      </c>
      <c r="BH220" s="43">
        <v>89785.259000000005</v>
      </c>
      <c r="BI220" s="43">
        <v>93379.707999999999</v>
      </c>
      <c r="BJ220" s="43">
        <v>214221.927</v>
      </c>
      <c r="BK220" s="43">
        <v>42301.925000000003</v>
      </c>
      <c r="BL220" s="43">
        <v>91139.577000000005</v>
      </c>
      <c r="BM220" s="50"/>
    </row>
    <row r="221" spans="1:65">
      <c r="A221" s="34" t="s">
        <v>136</v>
      </c>
      <c r="B221" s="73" t="s">
        <v>24</v>
      </c>
      <c r="C221" s="73" t="s">
        <v>25</v>
      </c>
      <c r="D221" s="79">
        <v>-174727.53184583897</v>
      </c>
      <c r="E221" s="79">
        <v>-190402.70485720396</v>
      </c>
      <c r="F221" s="79">
        <v>-195776.71987583715</v>
      </c>
      <c r="G221" s="79">
        <v>-203441.98310164083</v>
      </c>
      <c r="H221" s="79">
        <v>-200563.38496275691</v>
      </c>
      <c r="I221" s="79">
        <v>-228226.22195133008</v>
      </c>
      <c r="J221" s="79">
        <v>-320566.46021456865</v>
      </c>
      <c r="K221" s="79">
        <v>-340318.04509101436</v>
      </c>
      <c r="L221" s="79">
        <v>-328658.90045180556</v>
      </c>
      <c r="M221" s="79">
        <v>-413474.9657931595</v>
      </c>
      <c r="N221" s="79">
        <v>-357529.49675019493</v>
      </c>
      <c r="O221" s="79">
        <v>-319766.70436363015</v>
      </c>
      <c r="P221" s="79">
        <v>-314096.2509677342</v>
      </c>
      <c r="Q221" s="79">
        <v>-5617.3780000000006</v>
      </c>
      <c r="R221" s="79">
        <v>-299637.75308107201</v>
      </c>
      <c r="S221" s="79">
        <v>-315129.29808537907</v>
      </c>
      <c r="T221" s="79">
        <v>-1793.2659999999996</v>
      </c>
      <c r="U221" s="79">
        <v>-5766.0359999999964</v>
      </c>
      <c r="V221" s="79">
        <v>-18102.149000000005</v>
      </c>
      <c r="W221" s="79">
        <v>4946.6820000000007</v>
      </c>
      <c r="X221" s="79">
        <v>-1752.5420000000013</v>
      </c>
      <c r="Y221" s="79">
        <v>-2257.3159999999916</v>
      </c>
      <c r="Z221" s="79">
        <v>-3166.3150000000169</v>
      </c>
      <c r="AA221" s="79">
        <v>-7478.4769999999844</v>
      </c>
      <c r="AB221" s="79">
        <v>8740.622999999996</v>
      </c>
      <c r="AC221" s="79">
        <v>9062.3910000000142</v>
      </c>
      <c r="AD221" s="79">
        <v>-23388.841000000015</v>
      </c>
      <c r="AE221" s="79">
        <v>-25179.751999999993</v>
      </c>
      <c r="AF221" s="79">
        <v>-6601.2549999999974</v>
      </c>
      <c r="AG221" s="79">
        <v>-8576.163999999997</v>
      </c>
      <c r="AH221" s="35"/>
      <c r="AI221" s="80">
        <v>-174727.53184583897</v>
      </c>
      <c r="AJ221" s="80">
        <v>-365130.23670304293</v>
      </c>
      <c r="AK221" s="80">
        <v>-560906.95657888008</v>
      </c>
      <c r="AL221" s="80">
        <v>-764348.93968052091</v>
      </c>
      <c r="AM221" s="80">
        <v>-200563.38496275689</v>
      </c>
      <c r="AN221" s="80">
        <v>-428727.877512087</v>
      </c>
      <c r="AO221" s="80">
        <v>-749294.33772665565</v>
      </c>
      <c r="AP221" s="80">
        <v>-1089612.38281767</v>
      </c>
      <c r="AQ221" s="80">
        <v>-328657.86868580547</v>
      </c>
      <c r="AR221" s="80">
        <v>-742132.83447896503</v>
      </c>
      <c r="AS221" s="80">
        <v>-1099662.4312291599</v>
      </c>
      <c r="AT221" s="80">
        <v>-1419429.1355927901</v>
      </c>
      <c r="AU221" s="80">
        <v>-1644.9259999999995</v>
      </c>
      <c r="AV221" s="80">
        <v>-7262.3040000000001</v>
      </c>
      <c r="AW221" s="80">
        <v>-6936.3890000000029</v>
      </c>
      <c r="AX221" s="80">
        <v>-17003.36</v>
      </c>
      <c r="AY221" s="80">
        <v>-1793.2659999999996</v>
      </c>
      <c r="AZ221" s="80">
        <v>-7559.301999999996</v>
      </c>
      <c r="BA221" s="80">
        <v>-25661.451000000001</v>
      </c>
      <c r="BB221" s="77">
        <v>-20714.769</v>
      </c>
      <c r="BC221" s="77">
        <v>-1752.5420000000013</v>
      </c>
      <c r="BD221" s="77">
        <v>-4009.8579999999929</v>
      </c>
      <c r="BE221" s="77">
        <v>-7176.1730000000098</v>
      </c>
      <c r="BF221" s="77">
        <v>-14654.649999999994</v>
      </c>
      <c r="BG221" s="77">
        <v>8740.622999999996</v>
      </c>
      <c r="BH221" s="77">
        <v>17803.01400000001</v>
      </c>
      <c r="BI221" s="77">
        <v>-5585.8270000000048</v>
      </c>
      <c r="BJ221" s="77">
        <v>-30765.578999999998</v>
      </c>
      <c r="BK221" s="77">
        <v>-6601.2549999999974</v>
      </c>
      <c r="BL221" s="77">
        <v>-15177.418999999994</v>
      </c>
      <c r="BM221" s="50"/>
    </row>
    <row r="222" spans="1:65">
      <c r="A222" s="34" t="s">
        <v>137</v>
      </c>
      <c r="B222" s="30" t="s">
        <v>26</v>
      </c>
      <c r="C222" s="30" t="s">
        <v>27</v>
      </c>
      <c r="D222" s="43">
        <v>0</v>
      </c>
      <c r="E222" s="43">
        <v>0</v>
      </c>
      <c r="F222" s="43">
        <v>0</v>
      </c>
      <c r="G222" s="43">
        <v>0</v>
      </c>
      <c r="H222" s="43">
        <v>0</v>
      </c>
      <c r="I222" s="43">
        <v>0</v>
      </c>
      <c r="J222" s="43">
        <v>0</v>
      </c>
      <c r="K222" s="43">
        <v>0</v>
      </c>
      <c r="L222" s="43">
        <v>0</v>
      </c>
      <c r="M222" s="43">
        <v>0</v>
      </c>
      <c r="N222" s="43">
        <v>0</v>
      </c>
      <c r="O222" s="43">
        <v>0</v>
      </c>
      <c r="P222" s="43">
        <v>0</v>
      </c>
      <c r="Q222" s="43">
        <v>0</v>
      </c>
      <c r="R222" s="43">
        <v>0</v>
      </c>
      <c r="S222" s="43">
        <v>0</v>
      </c>
      <c r="T222" s="43">
        <v>0</v>
      </c>
      <c r="U222" s="43">
        <v>0</v>
      </c>
      <c r="V222" s="43">
        <v>0</v>
      </c>
      <c r="W222" s="43">
        <v>0</v>
      </c>
      <c r="X222" s="43">
        <v>0</v>
      </c>
      <c r="Y222" s="43">
        <v>0</v>
      </c>
      <c r="Z222" s="43">
        <v>0</v>
      </c>
      <c r="AA222" s="43">
        <v>0</v>
      </c>
      <c r="AB222" s="43">
        <v>0</v>
      </c>
      <c r="AC222" s="43">
        <v>0</v>
      </c>
      <c r="AD222" s="43">
        <v>0</v>
      </c>
      <c r="AE222" s="43">
        <v>0</v>
      </c>
      <c r="AF222" s="43">
        <v>0</v>
      </c>
      <c r="AG222" s="43">
        <v>0</v>
      </c>
      <c r="AI222" s="45">
        <v>0</v>
      </c>
      <c r="AJ222" s="45">
        <v>0</v>
      </c>
      <c r="AK222" s="45">
        <v>0</v>
      </c>
      <c r="AL222" s="45">
        <v>0</v>
      </c>
      <c r="AM222" s="45">
        <v>0</v>
      </c>
      <c r="AN222" s="45">
        <v>0</v>
      </c>
      <c r="AO222" s="45">
        <v>0</v>
      </c>
      <c r="AP222" s="45">
        <v>0</v>
      </c>
      <c r="AQ222" s="45">
        <v>0</v>
      </c>
      <c r="AR222" s="45">
        <v>0</v>
      </c>
      <c r="AS222" s="45">
        <v>0</v>
      </c>
      <c r="AT222" s="45">
        <v>0</v>
      </c>
      <c r="AU222" s="45">
        <v>0</v>
      </c>
      <c r="AV222" s="45">
        <v>0</v>
      </c>
      <c r="AW222" s="45">
        <v>0</v>
      </c>
      <c r="AX222" s="45">
        <v>0</v>
      </c>
      <c r="AY222" s="45">
        <v>0</v>
      </c>
      <c r="AZ222" s="45">
        <v>0</v>
      </c>
      <c r="BA222" s="45">
        <v>0</v>
      </c>
      <c r="BB222" s="31">
        <v>0</v>
      </c>
      <c r="BC222" s="31">
        <v>0</v>
      </c>
      <c r="BD222" s="43">
        <v>0</v>
      </c>
      <c r="BE222" s="43">
        <v>0</v>
      </c>
      <c r="BF222" s="43">
        <v>0</v>
      </c>
      <c r="BG222" s="43">
        <v>0</v>
      </c>
      <c r="BH222" s="43">
        <v>0</v>
      </c>
      <c r="BI222" s="43">
        <v>0</v>
      </c>
      <c r="BJ222" s="43">
        <v>0</v>
      </c>
      <c r="BK222" s="43">
        <v>0</v>
      </c>
      <c r="BL222" s="43">
        <v>0</v>
      </c>
      <c r="BM222" s="50"/>
    </row>
    <row r="223" spans="1:65">
      <c r="A223" s="34" t="s">
        <v>138</v>
      </c>
      <c r="B223" s="73" t="s">
        <v>28</v>
      </c>
      <c r="C223" s="73" t="s">
        <v>29</v>
      </c>
      <c r="D223" s="79">
        <v>-174727.53184583897</v>
      </c>
      <c r="E223" s="79">
        <v>-190402.70485720396</v>
      </c>
      <c r="F223" s="79">
        <v>-195776.71987583715</v>
      </c>
      <c r="G223" s="79">
        <v>-203441.98310164083</v>
      </c>
      <c r="H223" s="79">
        <v>-200563.38496275691</v>
      </c>
      <c r="I223" s="79">
        <v>-228226.22195133008</v>
      </c>
      <c r="J223" s="79">
        <v>-320566.46021456865</v>
      </c>
      <c r="K223" s="79">
        <v>-340318.04509101436</v>
      </c>
      <c r="L223" s="79">
        <v>-328658.90045180556</v>
      </c>
      <c r="M223" s="79">
        <v>-413474.9657931595</v>
      </c>
      <c r="N223" s="79">
        <v>-357529.49675019493</v>
      </c>
      <c r="O223" s="79">
        <v>-319766.70436363015</v>
      </c>
      <c r="P223" s="79">
        <v>-314096.2509677342</v>
      </c>
      <c r="Q223" s="79">
        <v>-5617.3780000000006</v>
      </c>
      <c r="R223" s="79">
        <v>-299637.75308107201</v>
      </c>
      <c r="S223" s="79">
        <v>-315129.29808537907</v>
      </c>
      <c r="T223" s="79">
        <v>-1793.2659999999996</v>
      </c>
      <c r="U223" s="79">
        <v>-5766.0359999999964</v>
      </c>
      <c r="V223" s="79">
        <v>-18102.149000000005</v>
      </c>
      <c r="W223" s="79">
        <v>4946.6820000000007</v>
      </c>
      <c r="X223" s="79">
        <v>-1752.5420000000013</v>
      </c>
      <c r="Y223" s="79">
        <v>-2257.3159999999916</v>
      </c>
      <c r="Z223" s="79">
        <v>-3166.3150000000169</v>
      </c>
      <c r="AA223" s="79">
        <v>-7478.4769999999844</v>
      </c>
      <c r="AB223" s="79">
        <v>8740.622999999996</v>
      </c>
      <c r="AC223" s="79">
        <v>9062.3910000000142</v>
      </c>
      <c r="AD223" s="79">
        <v>-23388.841000000015</v>
      </c>
      <c r="AE223" s="79">
        <v>-25179.751999999993</v>
      </c>
      <c r="AF223" s="79">
        <v>-6601.2549999999974</v>
      </c>
      <c r="AG223" s="79">
        <v>-8576.163999999997</v>
      </c>
      <c r="AH223" s="35"/>
      <c r="AI223" s="80">
        <v>-174727.53184583897</v>
      </c>
      <c r="AJ223" s="80">
        <v>-365130.23670304293</v>
      </c>
      <c r="AK223" s="80">
        <v>-560906.95657888008</v>
      </c>
      <c r="AL223" s="80">
        <v>-764348.93968052091</v>
      </c>
      <c r="AM223" s="80">
        <v>-200563.38496275689</v>
      </c>
      <c r="AN223" s="80">
        <v>-428727.877512087</v>
      </c>
      <c r="AO223" s="80">
        <v>-749294.33772665565</v>
      </c>
      <c r="AP223" s="80">
        <v>-1089612.38281767</v>
      </c>
      <c r="AQ223" s="80">
        <v>-328657.86868580547</v>
      </c>
      <c r="AR223" s="80">
        <v>-742132.83447896503</v>
      </c>
      <c r="AS223" s="80">
        <v>-1099662.4312291599</v>
      </c>
      <c r="AT223" s="80">
        <v>-1419429.1355927901</v>
      </c>
      <c r="AU223" s="80">
        <v>-1644.9259999999995</v>
      </c>
      <c r="AV223" s="80">
        <v>-7262.3040000000001</v>
      </c>
      <c r="AW223" s="80">
        <v>-6936.3890000000029</v>
      </c>
      <c r="AX223" s="80">
        <v>-17003.36</v>
      </c>
      <c r="AY223" s="80">
        <v>-1793.2659999999996</v>
      </c>
      <c r="AZ223" s="80">
        <v>-7559.301999999996</v>
      </c>
      <c r="BA223" s="80">
        <v>-25661.451000000001</v>
      </c>
      <c r="BB223" s="77">
        <v>-20714.769</v>
      </c>
      <c r="BC223" s="77">
        <v>-1752.5420000000013</v>
      </c>
      <c r="BD223" s="77">
        <v>-4009.8579999999929</v>
      </c>
      <c r="BE223" s="77">
        <v>-7176.1730000000098</v>
      </c>
      <c r="BF223" s="77">
        <v>-14654.649999999994</v>
      </c>
      <c r="BG223" s="77">
        <v>8740.622999999996</v>
      </c>
      <c r="BH223" s="77">
        <v>17803.01400000001</v>
      </c>
      <c r="BI223" s="77">
        <v>-5585.8270000000048</v>
      </c>
      <c r="BJ223" s="77">
        <v>-30765.578999999998</v>
      </c>
      <c r="BK223" s="77">
        <v>-6601.2549999999974</v>
      </c>
      <c r="BL223" s="77">
        <v>-15177.418999999994</v>
      </c>
      <c r="BM223" s="50"/>
    </row>
    <row r="224" spans="1:65">
      <c r="A224" s="34" t="s">
        <v>139</v>
      </c>
      <c r="B224" s="30" t="s">
        <v>30</v>
      </c>
      <c r="C224" s="30" t="s">
        <v>31</v>
      </c>
      <c r="D224" s="43">
        <v>167892.88666021891</v>
      </c>
      <c r="E224" s="43">
        <v>178485.01925903876</v>
      </c>
      <c r="F224" s="43">
        <v>188530.84243774228</v>
      </c>
      <c r="G224" s="43">
        <v>193422.68289200007</v>
      </c>
      <c r="H224" s="43">
        <v>190869.16090236418</v>
      </c>
      <c r="I224" s="43">
        <v>199221.62560563578</v>
      </c>
      <c r="J224" s="43">
        <v>304323.74068699998</v>
      </c>
      <c r="K224" s="43">
        <v>320227.75319399999</v>
      </c>
      <c r="L224" s="43">
        <v>313905.7705204098</v>
      </c>
      <c r="M224" s="43">
        <v>394875.01349585043</v>
      </c>
      <c r="N224" s="43">
        <v>347897.62177150988</v>
      </c>
      <c r="O224" s="43">
        <v>311147.51522167004</v>
      </c>
      <c r="P224" s="43">
        <v>303768.37223218917</v>
      </c>
      <c r="Q224" s="43">
        <v>57650.429000000004</v>
      </c>
      <c r="R224" s="43">
        <v>293940.36124546395</v>
      </c>
      <c r="S224" s="43">
        <v>303528.47628301091</v>
      </c>
      <c r="T224" s="43">
        <v>71119.188999999998</v>
      </c>
      <c r="U224" s="43">
        <v>72047.98599999999</v>
      </c>
      <c r="V224" s="43">
        <v>71637.451000000001</v>
      </c>
      <c r="W224" s="43">
        <v>84157.957999999984</v>
      </c>
      <c r="X224" s="43">
        <v>81256.861999999994</v>
      </c>
      <c r="Y224" s="43">
        <v>92333.260999999999</v>
      </c>
      <c r="Z224" s="43">
        <v>106361.29199999999</v>
      </c>
      <c r="AA224" s="43">
        <v>119096.49600000004</v>
      </c>
      <c r="AB224" s="43">
        <v>125488.72500000001</v>
      </c>
      <c r="AC224" s="43">
        <v>133498.489</v>
      </c>
      <c r="AD224" s="43">
        <v>166386.06200000001</v>
      </c>
      <c r="AE224" s="43">
        <v>212966.07199999999</v>
      </c>
      <c r="AF224" s="43">
        <v>185734.38099999999</v>
      </c>
      <c r="AG224" s="43">
        <v>179114.88300000003</v>
      </c>
      <c r="AI224" s="45">
        <v>167892.88666021891</v>
      </c>
      <c r="AJ224" s="45">
        <v>346377.90591925767</v>
      </c>
      <c r="AK224" s="45">
        <v>534908.74835699995</v>
      </c>
      <c r="AL224" s="45">
        <v>728331.43124900002</v>
      </c>
      <c r="AM224" s="45">
        <v>190869.16090236421</v>
      </c>
      <c r="AN224" s="45">
        <v>392432.040912</v>
      </c>
      <c r="AO224" s="45">
        <v>696755.78159899998</v>
      </c>
      <c r="AP224" s="45">
        <v>1016983.534793</v>
      </c>
      <c r="AQ224" s="45">
        <v>313945.23657440976</v>
      </c>
      <c r="AR224" s="45">
        <v>708820.25007026026</v>
      </c>
      <c r="AS224" s="45">
        <v>1056717.8718417699</v>
      </c>
      <c r="AT224" s="45">
        <v>1367865.3870634399</v>
      </c>
      <c r="AU224" s="45">
        <v>62424.94</v>
      </c>
      <c r="AV224" s="45">
        <v>120075.36900000001</v>
      </c>
      <c r="AW224" s="45">
        <v>184491.41</v>
      </c>
      <c r="AX224" s="45">
        <v>250560.86199999999</v>
      </c>
      <c r="AY224" s="45">
        <v>71119.188999999998</v>
      </c>
      <c r="AZ224" s="45">
        <v>143167.17499999999</v>
      </c>
      <c r="BA224" s="45">
        <v>214804.62599999999</v>
      </c>
      <c r="BB224" s="31">
        <v>298962.58399999997</v>
      </c>
      <c r="BC224" s="31">
        <v>81256.861999999994</v>
      </c>
      <c r="BD224" s="43">
        <v>173590.12299999999</v>
      </c>
      <c r="BE224" s="43">
        <v>279951.41499999998</v>
      </c>
      <c r="BF224" s="43">
        <v>399047.91100000002</v>
      </c>
      <c r="BG224" s="43">
        <v>125488.72500000001</v>
      </c>
      <c r="BH224" s="43">
        <v>258987.21400000001</v>
      </c>
      <c r="BI224" s="43">
        <v>425373.27600000001</v>
      </c>
      <c r="BJ224" s="43">
        <v>638339.348</v>
      </c>
      <c r="BK224" s="43">
        <v>185734.38099999999</v>
      </c>
      <c r="BL224" s="43">
        <v>364849.26400000002</v>
      </c>
      <c r="BM224" s="50"/>
    </row>
    <row r="225" spans="1:65">
      <c r="A225" s="34" t="s">
        <v>140</v>
      </c>
      <c r="B225" s="30" t="s">
        <v>32</v>
      </c>
      <c r="C225" s="30" t="s">
        <v>33</v>
      </c>
      <c r="D225" s="43">
        <v>-557.87722207733248</v>
      </c>
      <c r="E225" s="43">
        <v>-169.40971140031115</v>
      </c>
      <c r="F225" s="43">
        <v>-189.91340181543569</v>
      </c>
      <c r="G225" s="43">
        <v>-425.73888687092028</v>
      </c>
      <c r="H225" s="43">
        <v>-88.980604126846188</v>
      </c>
      <c r="I225" s="43">
        <v>-613.99035786189734</v>
      </c>
      <c r="J225" s="43">
        <v>-471.06898056433852</v>
      </c>
      <c r="K225" s="43">
        <v>-276.11676523845449</v>
      </c>
      <c r="L225" s="43">
        <v>-64.647856512406662</v>
      </c>
      <c r="M225" s="43">
        <v>-150.58805686552938</v>
      </c>
      <c r="N225" s="43">
        <v>-169.742957050635</v>
      </c>
      <c r="O225" s="43">
        <v>-8086.3048208497694</v>
      </c>
      <c r="P225" s="43">
        <v>-646.78079723129599</v>
      </c>
      <c r="Q225" s="43">
        <v>-3470.3440000000001</v>
      </c>
      <c r="R225" s="43">
        <v>-2083.4014376089399</v>
      </c>
      <c r="S225" s="43">
        <v>-6712.0904175282112</v>
      </c>
      <c r="T225" s="43">
        <v>-7313.1229999999996</v>
      </c>
      <c r="U225" s="43">
        <v>-3566.6090000000004</v>
      </c>
      <c r="V225" s="43">
        <v>-3727.625</v>
      </c>
      <c r="W225" s="43">
        <v>-10288.392</v>
      </c>
      <c r="X225" s="43">
        <v>-6301.6419999999998</v>
      </c>
      <c r="Y225" s="43">
        <v>-7099.3130000000001</v>
      </c>
      <c r="Z225" s="43">
        <v>-4878.4640000000018</v>
      </c>
      <c r="AA225" s="43">
        <v>-5899.6669999999976</v>
      </c>
      <c r="AB225" s="43">
        <v>-14245.701999999999</v>
      </c>
      <c r="AC225" s="43">
        <v>-15274.467000000002</v>
      </c>
      <c r="AD225" s="43">
        <v>-5959.3410000000003</v>
      </c>
      <c r="AE225" s="43">
        <v>-63028.080999999998</v>
      </c>
      <c r="AF225" s="43">
        <v>-14933.415000000001</v>
      </c>
      <c r="AG225" s="43">
        <v>-7579.4879999999976</v>
      </c>
      <c r="AI225" s="45">
        <v>-557.87722207733248</v>
      </c>
      <c r="AJ225" s="45">
        <v>-727.28693347764363</v>
      </c>
      <c r="AK225" s="45">
        <v>-917.20033529307932</v>
      </c>
      <c r="AL225" s="45">
        <v>-1342.9392221639996</v>
      </c>
      <c r="AM225" s="45">
        <v>-88.980604126846174</v>
      </c>
      <c r="AN225" s="45">
        <v>-702.97096198874351</v>
      </c>
      <c r="AO225" s="45">
        <v>-1174.039942553082</v>
      </c>
      <c r="AP225" s="45">
        <v>-1450.1567077915365</v>
      </c>
      <c r="AQ225" s="45">
        <v>-64.647856512406662</v>
      </c>
      <c r="AR225" s="45">
        <v>-215.23591337793601</v>
      </c>
      <c r="AS225" s="45">
        <v>-384.97887042857099</v>
      </c>
      <c r="AT225" s="45">
        <v>-8471.2836912783405</v>
      </c>
      <c r="AU225" s="45">
        <v>-646.78099999999995</v>
      </c>
      <c r="AV225" s="45">
        <v>-4117.125</v>
      </c>
      <c r="AW225" s="45">
        <v>-6200.5259999999998</v>
      </c>
      <c r="AX225" s="45">
        <v>-12912.617</v>
      </c>
      <c r="AY225" s="45">
        <v>-7313.1229999999996</v>
      </c>
      <c r="AZ225" s="45">
        <v>-10879.732</v>
      </c>
      <c r="BA225" s="45">
        <v>-14607.357</v>
      </c>
      <c r="BB225" s="31">
        <v>-24895.749</v>
      </c>
      <c r="BC225" s="31">
        <v>-6301.6419999999998</v>
      </c>
      <c r="BD225" s="43">
        <v>-13400.955</v>
      </c>
      <c r="BE225" s="43">
        <v>-18279.419000000002</v>
      </c>
      <c r="BF225" s="43">
        <v>-24179.085999999999</v>
      </c>
      <c r="BG225" s="43">
        <v>-14245.701999999999</v>
      </c>
      <c r="BH225" s="43">
        <v>-29520.169000000002</v>
      </c>
      <c r="BI225" s="43">
        <v>-35479.51</v>
      </c>
      <c r="BJ225" s="43">
        <v>-98507.591</v>
      </c>
      <c r="BK225" s="43">
        <v>-14933.415000000001</v>
      </c>
      <c r="BL225" s="43">
        <v>-22512.902999999998</v>
      </c>
      <c r="BM225" s="50"/>
    </row>
    <row r="226" spans="1:65">
      <c r="A226" s="34" t="s">
        <v>141</v>
      </c>
      <c r="B226" s="73" t="s">
        <v>34</v>
      </c>
      <c r="C226" s="73" t="s">
        <v>35</v>
      </c>
      <c r="D226" s="79">
        <v>167335.00943814157</v>
      </c>
      <c r="E226" s="79">
        <v>178315.60954763848</v>
      </c>
      <c r="F226" s="79">
        <v>188340.92903592682</v>
      </c>
      <c r="G226" s="79">
        <v>192996.94400512916</v>
      </c>
      <c r="H226" s="79">
        <v>190780.18029823733</v>
      </c>
      <c r="I226" s="79">
        <v>198607.6352477739</v>
      </c>
      <c r="J226" s="79">
        <v>303852.67170643568</v>
      </c>
      <c r="K226" s="79">
        <v>319951.63642876153</v>
      </c>
      <c r="L226" s="79">
        <v>313841.1226638974</v>
      </c>
      <c r="M226" s="79">
        <v>394724.42543898488</v>
      </c>
      <c r="N226" s="79">
        <v>347727.87881445815</v>
      </c>
      <c r="O226" s="79">
        <v>303061.21040082979</v>
      </c>
      <c r="P226" s="79">
        <v>303121.59143495787</v>
      </c>
      <c r="Q226" s="79">
        <v>54180.085000000006</v>
      </c>
      <c r="R226" s="79">
        <v>291856.95980785403</v>
      </c>
      <c r="S226" s="79">
        <v>296816.38586547994</v>
      </c>
      <c r="T226" s="79">
        <v>63806.065999999999</v>
      </c>
      <c r="U226" s="79">
        <v>68481.377000000008</v>
      </c>
      <c r="V226" s="79">
        <v>67909.826000000001</v>
      </c>
      <c r="W226" s="79">
        <v>73869.565999999963</v>
      </c>
      <c r="X226" s="79">
        <v>74955.22</v>
      </c>
      <c r="Y226" s="79">
        <v>85233.948000000004</v>
      </c>
      <c r="Z226" s="79">
        <v>101482.82799999998</v>
      </c>
      <c r="AA226" s="79">
        <v>113196.82900000003</v>
      </c>
      <c r="AB226" s="79">
        <v>111243.023</v>
      </c>
      <c r="AC226" s="79">
        <v>118224.02200000001</v>
      </c>
      <c r="AD226" s="79">
        <v>160426.72099999999</v>
      </c>
      <c r="AE226" s="79">
        <v>149937.99099999998</v>
      </c>
      <c r="AF226" s="79">
        <v>170800.96599999999</v>
      </c>
      <c r="AG226" s="79">
        <v>171535.39500000005</v>
      </c>
      <c r="AH226" s="35"/>
      <c r="AI226" s="80">
        <v>167335.00943814157</v>
      </c>
      <c r="AJ226" s="80">
        <v>345650.61898578005</v>
      </c>
      <c r="AK226" s="80">
        <v>533991.54802170687</v>
      </c>
      <c r="AL226" s="80">
        <v>726988.49202683603</v>
      </c>
      <c r="AM226" s="80">
        <v>190780.18029823736</v>
      </c>
      <c r="AN226" s="80">
        <v>391729.06995001127</v>
      </c>
      <c r="AO226" s="80">
        <v>695581.74165644695</v>
      </c>
      <c r="AP226" s="80">
        <v>1015533.3780852085</v>
      </c>
      <c r="AQ226" s="80">
        <v>313880.58871789736</v>
      </c>
      <c r="AR226" s="80">
        <v>708605.0141568823</v>
      </c>
      <c r="AS226" s="80">
        <v>1056332.8929713401</v>
      </c>
      <c r="AT226" s="80">
        <v>1359394.1033721699</v>
      </c>
      <c r="AU226" s="80">
        <v>61778.159</v>
      </c>
      <c r="AV226" s="80">
        <v>115958.24400000001</v>
      </c>
      <c r="AW226" s="80">
        <v>178290.88399999999</v>
      </c>
      <c r="AX226" s="80">
        <v>237648.245</v>
      </c>
      <c r="AY226" s="80">
        <v>63806.065999999999</v>
      </c>
      <c r="AZ226" s="80">
        <v>132287.443</v>
      </c>
      <c r="BA226" s="80">
        <v>200197.269</v>
      </c>
      <c r="BB226" s="77">
        <v>274066.83499999996</v>
      </c>
      <c r="BC226" s="77">
        <v>74955.22</v>
      </c>
      <c r="BD226" s="77">
        <v>160189.16800000001</v>
      </c>
      <c r="BE226" s="77">
        <v>261671.99599999998</v>
      </c>
      <c r="BF226" s="77">
        <v>374868.82500000001</v>
      </c>
      <c r="BG226" s="77">
        <v>111243.023</v>
      </c>
      <c r="BH226" s="77">
        <v>229467.04500000001</v>
      </c>
      <c r="BI226" s="77">
        <v>389893.766</v>
      </c>
      <c r="BJ226" s="77">
        <v>539831.75699999998</v>
      </c>
      <c r="BK226" s="77">
        <v>170800.96599999999</v>
      </c>
      <c r="BL226" s="77">
        <v>342336.36100000003</v>
      </c>
      <c r="BM226" s="50"/>
    </row>
    <row r="227" spans="1:65">
      <c r="A227" s="34" t="s">
        <v>142</v>
      </c>
      <c r="B227" s="30" t="s">
        <v>36</v>
      </c>
      <c r="C227" s="30" t="s">
        <v>37</v>
      </c>
      <c r="D227" s="43">
        <v>112.88092140716731</v>
      </c>
      <c r="E227" s="43">
        <v>416.23226716975012</v>
      </c>
      <c r="F227" s="43">
        <v>749.1485494230825</v>
      </c>
      <c r="G227" s="43">
        <v>1008.141625</v>
      </c>
      <c r="H227" s="43">
        <v>751.60853541688664</v>
      </c>
      <c r="I227" s="43">
        <v>1062.2129575831132</v>
      </c>
      <c r="J227" s="43">
        <v>-80.721790109914764</v>
      </c>
      <c r="K227" s="43">
        <v>888.48148410991485</v>
      </c>
      <c r="L227" s="43">
        <v>1468.019843</v>
      </c>
      <c r="M227" s="43">
        <v>1133.8780552744893</v>
      </c>
      <c r="N227" s="43">
        <v>520.28020690474</v>
      </c>
      <c r="O227" s="43">
        <v>1572.37155522681</v>
      </c>
      <c r="P227" s="43">
        <v>1000.898424</v>
      </c>
      <c r="Q227" s="43">
        <v>1419.0819999999999</v>
      </c>
      <c r="R227" s="43">
        <v>1825.1963541773998</v>
      </c>
      <c r="S227" s="43">
        <v>5533.8923536251195</v>
      </c>
      <c r="T227" s="43">
        <v>3047.5439999999999</v>
      </c>
      <c r="U227" s="43">
        <v>1303.7799999999997</v>
      </c>
      <c r="V227" s="43">
        <v>3830.2850000000008</v>
      </c>
      <c r="W227" s="43">
        <v>-1009.9270000000006</v>
      </c>
      <c r="X227" s="43">
        <v>-711.00099999999998</v>
      </c>
      <c r="Y227" s="43">
        <v>-2255.9859999999999</v>
      </c>
      <c r="Z227" s="43">
        <v>-3286.6959999999999</v>
      </c>
      <c r="AA227" s="43">
        <v>-3721.2190000000001</v>
      </c>
      <c r="AB227" s="43">
        <v>-4156.7960000000003</v>
      </c>
      <c r="AC227" s="43">
        <v>-3627.3189999999995</v>
      </c>
      <c r="AD227" s="43">
        <v>1070.2439999999997</v>
      </c>
      <c r="AE227" s="43">
        <v>-348.8130000000001</v>
      </c>
      <c r="AF227" s="43">
        <v>1672.0840000000001</v>
      </c>
      <c r="AG227" s="43">
        <v>-2433.4810000000002</v>
      </c>
      <c r="AI227" s="45">
        <v>112.88092140716731</v>
      </c>
      <c r="AJ227" s="45">
        <v>529.11318857691742</v>
      </c>
      <c r="AK227" s="45">
        <v>1278.2617379999999</v>
      </c>
      <c r="AL227" s="45">
        <v>2286.4033629999999</v>
      </c>
      <c r="AM227" s="45">
        <v>751.60853541688675</v>
      </c>
      <c r="AN227" s="45">
        <v>1121.4756479999999</v>
      </c>
      <c r="AO227" s="45">
        <v>1040.7538578900851</v>
      </c>
      <c r="AP227" s="45">
        <v>1929.2353419999999</v>
      </c>
      <c r="AQ227" s="45">
        <v>419.5174665676322</v>
      </c>
      <c r="AR227" s="45">
        <v>1553.3955218421215</v>
      </c>
      <c r="AS227" s="45">
        <v>2073.6757287468599</v>
      </c>
      <c r="AT227" s="45">
        <v>3646.0472839736699</v>
      </c>
      <c r="AU227" s="45">
        <v>1000.898</v>
      </c>
      <c r="AV227" s="45">
        <v>2419.98</v>
      </c>
      <c r="AW227" s="45">
        <v>4245.1760000000004</v>
      </c>
      <c r="AX227" s="45">
        <v>9779.0679999999993</v>
      </c>
      <c r="AY227" s="45">
        <v>3047.5439999999999</v>
      </c>
      <c r="AZ227" s="45">
        <v>4351.3239999999996</v>
      </c>
      <c r="BA227" s="45">
        <v>8181.6090000000004</v>
      </c>
      <c r="BB227" s="31">
        <v>7171.6819999999998</v>
      </c>
      <c r="BC227" s="31">
        <v>-711.00099999999998</v>
      </c>
      <c r="BD227" s="43">
        <v>-2966.9870000000001</v>
      </c>
      <c r="BE227" s="43">
        <v>-6253.683</v>
      </c>
      <c r="BF227" s="43">
        <v>-9974.902</v>
      </c>
      <c r="BG227" s="43">
        <v>-4156.7960000000003</v>
      </c>
      <c r="BH227" s="43">
        <v>-7784.1149999999998</v>
      </c>
      <c r="BI227" s="43">
        <v>-6713.8710000000001</v>
      </c>
      <c r="BJ227" s="43">
        <v>-7062.6840000000002</v>
      </c>
      <c r="BK227" s="43">
        <v>1672.0840000000001</v>
      </c>
      <c r="BL227" s="43">
        <v>-761.39700000000005</v>
      </c>
      <c r="BM227" s="50"/>
    </row>
    <row r="228" spans="1:65">
      <c r="A228" s="34" t="s">
        <v>143</v>
      </c>
      <c r="B228" s="30" t="s">
        <v>38</v>
      </c>
      <c r="C228" s="30" t="s">
        <v>39</v>
      </c>
      <c r="D228" s="43">
        <v>-52154.732592648288</v>
      </c>
      <c r="E228" s="43">
        <v>-50786.834367981806</v>
      </c>
      <c r="F228" s="43">
        <v>-54189.831707186677</v>
      </c>
      <c r="G228" s="43">
        <v>-54999.214543354727</v>
      </c>
      <c r="H228" s="43">
        <v>-55335.936352211735</v>
      </c>
      <c r="I228" s="43">
        <v>-49721.020749055533</v>
      </c>
      <c r="J228" s="43">
        <v>-49735.880476930994</v>
      </c>
      <c r="K228" s="43">
        <v>-55183.644077239267</v>
      </c>
      <c r="L228" s="43">
        <v>-53551.51749559772</v>
      </c>
      <c r="M228" s="43">
        <v>-55725.00619281191</v>
      </c>
      <c r="N228" s="43">
        <v>-60561.619227891002</v>
      </c>
      <c r="O228" s="43">
        <v>-60035.976529771986</v>
      </c>
      <c r="P228" s="43">
        <v>-62247.279513727801</v>
      </c>
      <c r="Q228" s="43">
        <v>-356666.37199999997</v>
      </c>
      <c r="R228" s="43">
        <v>-69924.858715891009</v>
      </c>
      <c r="S228" s="43">
        <v>-69733.42890501002</v>
      </c>
      <c r="T228" s="43">
        <v>-396271.995</v>
      </c>
      <c r="U228" s="43">
        <v>-441590.08799999999</v>
      </c>
      <c r="V228" s="43">
        <v>-439458.32699999993</v>
      </c>
      <c r="W228" s="43">
        <v>-435186.87700000009</v>
      </c>
      <c r="X228" s="43">
        <v>-465892.516</v>
      </c>
      <c r="Y228" s="43">
        <v>83461.587</v>
      </c>
      <c r="Z228" s="43">
        <v>-213390.13</v>
      </c>
      <c r="AA228" s="43">
        <v>-226916.04200000002</v>
      </c>
      <c r="AB228" s="43">
        <v>-234556.32399999999</v>
      </c>
      <c r="AC228" s="43">
        <v>-242055.84099999999</v>
      </c>
      <c r="AD228" s="43">
        <v>-268580.81300000002</v>
      </c>
      <c r="AE228" s="43">
        <v>-268719.57999999996</v>
      </c>
      <c r="AF228" s="43">
        <v>-290626.49900000001</v>
      </c>
      <c r="AG228" s="43">
        <v>-282504.3</v>
      </c>
      <c r="AI228" s="45">
        <v>-52154.732592648288</v>
      </c>
      <c r="AJ228" s="45">
        <v>-102941.56696063009</v>
      </c>
      <c r="AK228" s="45">
        <v>-157131.39866781677</v>
      </c>
      <c r="AL228" s="45">
        <v>-212130.6132111715</v>
      </c>
      <c r="AM228" s="45">
        <v>-55335.936352211735</v>
      </c>
      <c r="AN228" s="45">
        <v>-105056.95710126727</v>
      </c>
      <c r="AO228" s="45">
        <v>-154792.83757819826</v>
      </c>
      <c r="AP228" s="45">
        <v>-209976.48165543753</v>
      </c>
      <c r="AQ228" s="45">
        <v>-53551.51749559772</v>
      </c>
      <c r="AR228" s="45">
        <v>-109276.52368840964</v>
      </c>
      <c r="AS228" s="45">
        <v>-169838.142916301</v>
      </c>
      <c r="AT228" s="45">
        <v>-229874.11944607299</v>
      </c>
      <c r="AU228" s="45">
        <v>-374698.60499999998</v>
      </c>
      <c r="AV228" s="45">
        <v>-731364.97699999996</v>
      </c>
      <c r="AW228" s="45">
        <v>-1101253.504</v>
      </c>
      <c r="AX228" s="45">
        <v>-1476049.26</v>
      </c>
      <c r="AY228" s="45">
        <v>-396271.995</v>
      </c>
      <c r="AZ228" s="45">
        <v>-837862.08299999998</v>
      </c>
      <c r="BA228" s="45">
        <v>-1277320.4099999999</v>
      </c>
      <c r="BB228" s="31">
        <v>-1712507.287</v>
      </c>
      <c r="BC228" s="31">
        <v>-465892.516</v>
      </c>
      <c r="BD228" s="43">
        <v>-382430.929</v>
      </c>
      <c r="BE228" s="43">
        <v>-595821.05900000001</v>
      </c>
      <c r="BF228" s="43">
        <v>-822737.10100000002</v>
      </c>
      <c r="BG228" s="43">
        <v>-234556.32399999999</v>
      </c>
      <c r="BH228" s="43">
        <v>-476612.16499999998</v>
      </c>
      <c r="BI228" s="43">
        <v>-745192.978</v>
      </c>
      <c r="BJ228" s="43">
        <v>-1013912.558</v>
      </c>
      <c r="BK228" s="43">
        <v>-290626.49900000001</v>
      </c>
      <c r="BL228" s="43">
        <v>-573130.799</v>
      </c>
      <c r="BM228" s="50"/>
    </row>
    <row r="229" spans="1:65">
      <c r="A229" s="34" t="s">
        <v>144</v>
      </c>
      <c r="B229" s="30" t="s">
        <v>40</v>
      </c>
      <c r="C229" s="30" t="s">
        <v>41</v>
      </c>
      <c r="D229" s="43">
        <v>0</v>
      </c>
      <c r="E229" s="43">
        <v>0</v>
      </c>
      <c r="F229" s="43">
        <v>0.68640000000000001</v>
      </c>
      <c r="G229" s="43">
        <v>-9.5500000000003915E-4</v>
      </c>
      <c r="H229" s="43">
        <v>0.59260000000000002</v>
      </c>
      <c r="I229" s="43">
        <v>0</v>
      </c>
      <c r="J229" s="43">
        <v>216.38350446683552</v>
      </c>
      <c r="K229" s="43">
        <v>99.607767656985459</v>
      </c>
      <c r="L229" s="43">
        <v>140.67931713318958</v>
      </c>
      <c r="M229" s="43">
        <v>145.81536786081597</v>
      </c>
      <c r="N229" s="43">
        <v>146.61125231869897</v>
      </c>
      <c r="O229" s="43">
        <v>138.49145824235035</v>
      </c>
      <c r="P229" s="43">
        <v>176.82978885198119</v>
      </c>
      <c r="Q229" s="43">
        <v>226951.08900000004</v>
      </c>
      <c r="R229" s="43">
        <v>207.62302243006701</v>
      </c>
      <c r="S229" s="43">
        <v>218.43847547868199</v>
      </c>
      <c r="T229" s="43">
        <v>244343.83900000001</v>
      </c>
      <c r="U229" s="43">
        <v>280325.701</v>
      </c>
      <c r="V229" s="43">
        <v>291531.15599999996</v>
      </c>
      <c r="W229" s="43">
        <v>258633.67299999995</v>
      </c>
      <c r="X229" s="43">
        <v>298155.98300000001</v>
      </c>
      <c r="Y229" s="43">
        <v>-270061.17</v>
      </c>
      <c r="Z229" s="43">
        <v>9899.2080000000024</v>
      </c>
      <c r="AA229" s="43">
        <v>3166.9819999999963</v>
      </c>
      <c r="AB229" s="43">
        <v>10782.619000000001</v>
      </c>
      <c r="AC229" s="43">
        <v>11496.993</v>
      </c>
      <c r="AD229" s="43">
        <v>11288.455000000002</v>
      </c>
      <c r="AE229" s="43">
        <v>9167.3499999999985</v>
      </c>
      <c r="AF229" s="43">
        <v>12428.255999999999</v>
      </c>
      <c r="AG229" s="43">
        <v>10739.785000000002</v>
      </c>
      <c r="AI229" s="45">
        <v>0</v>
      </c>
      <c r="AJ229" s="45">
        <v>0</v>
      </c>
      <c r="AK229" s="45">
        <v>0.68640000000000001</v>
      </c>
      <c r="AL229" s="45">
        <v>0.68544499999999997</v>
      </c>
      <c r="AM229" s="45">
        <v>0.59260000000000002</v>
      </c>
      <c r="AN229" s="45">
        <v>0.59260000000000002</v>
      </c>
      <c r="AO229" s="45">
        <v>216.97610446683552</v>
      </c>
      <c r="AP229" s="45">
        <v>316.58387212382098</v>
      </c>
      <c r="AQ229" s="45">
        <v>140.67931713318958</v>
      </c>
      <c r="AR229" s="45">
        <v>286.49468499400558</v>
      </c>
      <c r="AS229" s="45">
        <v>433.305937312705</v>
      </c>
      <c r="AT229" s="45">
        <v>571.99739555505505</v>
      </c>
      <c r="AU229" s="45">
        <v>241520.26199999999</v>
      </c>
      <c r="AV229" s="45">
        <v>468471.35100000002</v>
      </c>
      <c r="AW229" s="45">
        <v>698203.29500000004</v>
      </c>
      <c r="AX229" s="45">
        <v>935880.75699999998</v>
      </c>
      <c r="AY229" s="45">
        <v>244343.83900000001</v>
      </c>
      <c r="AZ229" s="45">
        <v>524669.54</v>
      </c>
      <c r="BA229" s="45">
        <v>816200.696</v>
      </c>
      <c r="BB229" s="31">
        <v>1074834.3689999999</v>
      </c>
      <c r="BC229" s="31">
        <v>298155.98300000001</v>
      </c>
      <c r="BD229" s="43">
        <v>28094.812999999998</v>
      </c>
      <c r="BE229" s="43">
        <v>37994.021000000001</v>
      </c>
      <c r="BF229" s="43">
        <v>41161.002999999997</v>
      </c>
      <c r="BG229" s="43">
        <v>10782.619000000001</v>
      </c>
      <c r="BH229" s="43">
        <v>22279.612000000001</v>
      </c>
      <c r="BI229" s="43">
        <v>33568.067000000003</v>
      </c>
      <c r="BJ229" s="43">
        <v>42735.417000000001</v>
      </c>
      <c r="BK229" s="43">
        <v>12428.255999999999</v>
      </c>
      <c r="BL229" s="43">
        <v>23168.041000000001</v>
      </c>
      <c r="BM229" s="50"/>
    </row>
    <row r="230" spans="1:65">
      <c r="A230" s="34" t="s">
        <v>145</v>
      </c>
      <c r="B230" s="30" t="s">
        <v>42</v>
      </c>
      <c r="C230" s="30" t="s">
        <v>43</v>
      </c>
      <c r="D230" s="43">
        <v>47631.110345721601</v>
      </c>
      <c r="E230" s="43">
        <v>45966.254543950483</v>
      </c>
      <c r="F230" s="43">
        <v>49145.538242646551</v>
      </c>
      <c r="G230" s="43">
        <v>49902.46120390392</v>
      </c>
      <c r="H230" s="43">
        <v>51112.722325946146</v>
      </c>
      <c r="I230" s="43">
        <v>50985.230028412108</v>
      </c>
      <c r="J230" s="43">
        <v>61122.33794391132</v>
      </c>
      <c r="K230" s="43">
        <v>68341.107858284959</v>
      </c>
      <c r="L230" s="43">
        <v>50155.273913548292</v>
      </c>
      <c r="M230" s="43">
        <v>64093.779700230771</v>
      </c>
      <c r="N230" s="43">
        <v>65613.096131975981</v>
      </c>
      <c r="O230" s="43">
        <v>66760.599980026018</v>
      </c>
      <c r="P230" s="43">
        <v>67194.881563385148</v>
      </c>
      <c r="Q230" s="43">
        <v>64647.770000000004</v>
      </c>
      <c r="R230" s="43">
        <v>67853.326604375005</v>
      </c>
      <c r="S230" s="43">
        <v>68765.189693855995</v>
      </c>
      <c r="T230" s="43">
        <v>77827.756999999998</v>
      </c>
      <c r="U230" s="43">
        <v>81805.384999999995</v>
      </c>
      <c r="V230" s="43">
        <v>79545.451000000001</v>
      </c>
      <c r="W230" s="43">
        <v>87323.737000000023</v>
      </c>
      <c r="X230" s="43">
        <v>86444.747000000003</v>
      </c>
      <c r="Y230" s="43">
        <v>85604.777000000002</v>
      </c>
      <c r="Z230" s="43">
        <v>92581.915999999997</v>
      </c>
      <c r="AA230" s="43">
        <v>104490.26699999999</v>
      </c>
      <c r="AB230" s="43">
        <v>102074.553</v>
      </c>
      <c r="AC230" s="43">
        <v>98916.838999999993</v>
      </c>
      <c r="AD230" s="43">
        <v>99708.064000000013</v>
      </c>
      <c r="AE230" s="43">
        <v>120672.89000000001</v>
      </c>
      <c r="AF230" s="43">
        <v>102480.327</v>
      </c>
      <c r="AG230" s="43">
        <v>102487.33500000001</v>
      </c>
      <c r="AI230" s="45">
        <v>47631.110345721601</v>
      </c>
      <c r="AJ230" s="45">
        <v>93597.364889672084</v>
      </c>
      <c r="AK230" s="45">
        <v>142742.90313231864</v>
      </c>
      <c r="AL230" s="45">
        <v>192645.36433622256</v>
      </c>
      <c r="AM230" s="45">
        <v>52298.658091492427</v>
      </c>
      <c r="AN230" s="45">
        <v>128322.97830226726</v>
      </c>
      <c r="AO230" s="45">
        <v>189445.31624617858</v>
      </c>
      <c r="AP230" s="45">
        <v>257786.42410446354</v>
      </c>
      <c r="AQ230" s="45">
        <v>65831.950055078851</v>
      </c>
      <c r="AR230" s="45">
        <v>129925.72975530963</v>
      </c>
      <c r="AS230" s="45">
        <v>195538.82588728599</v>
      </c>
      <c r="AT230" s="45">
        <v>262299.42586731201</v>
      </c>
      <c r="AU230" s="45">
        <v>67194.881999999998</v>
      </c>
      <c r="AV230" s="45">
        <v>131842.652</v>
      </c>
      <c r="AW230" s="45">
        <v>199695.978</v>
      </c>
      <c r="AX230" s="45">
        <v>268461.16800000001</v>
      </c>
      <c r="AY230" s="45">
        <v>77827.756999999998</v>
      </c>
      <c r="AZ230" s="45">
        <v>159633.14199999999</v>
      </c>
      <c r="BA230" s="45">
        <v>239178.59299999999</v>
      </c>
      <c r="BB230" s="31">
        <v>326502.33</v>
      </c>
      <c r="BC230" s="31">
        <v>86444.747000000003</v>
      </c>
      <c r="BD230" s="43">
        <v>172049.524</v>
      </c>
      <c r="BE230" s="43">
        <v>264631.44</v>
      </c>
      <c r="BF230" s="43">
        <v>369121.70699999999</v>
      </c>
      <c r="BG230" s="43">
        <v>102074.553</v>
      </c>
      <c r="BH230" s="43">
        <v>200991.39199999999</v>
      </c>
      <c r="BI230" s="43">
        <v>300699.45600000001</v>
      </c>
      <c r="BJ230" s="43">
        <v>421372.34600000002</v>
      </c>
      <c r="BK230" s="43">
        <v>102480.327</v>
      </c>
      <c r="BL230" s="43">
        <v>204967.66200000001</v>
      </c>
      <c r="BM230" s="50"/>
    </row>
    <row r="231" spans="1:65">
      <c r="A231" s="34" t="s">
        <v>146</v>
      </c>
      <c r="B231" s="30" t="s">
        <v>44</v>
      </c>
      <c r="C231" s="30" t="s">
        <v>45</v>
      </c>
      <c r="D231" s="43">
        <v>0</v>
      </c>
      <c r="E231" s="43">
        <v>0</v>
      </c>
      <c r="F231" s="43">
        <v>0</v>
      </c>
      <c r="G231" s="43">
        <v>0</v>
      </c>
      <c r="H231" s="43">
        <v>0</v>
      </c>
      <c r="I231" s="43">
        <v>0</v>
      </c>
      <c r="J231" s="43">
        <v>0</v>
      </c>
      <c r="K231" s="43">
        <v>0</v>
      </c>
      <c r="L231" s="43">
        <v>0</v>
      </c>
      <c r="M231" s="43">
        <v>0</v>
      </c>
      <c r="N231" s="43">
        <v>0</v>
      </c>
      <c r="O231" s="43">
        <v>0</v>
      </c>
      <c r="P231" s="43">
        <v>0</v>
      </c>
      <c r="Q231" s="43">
        <v>0</v>
      </c>
      <c r="R231" s="43">
        <v>0</v>
      </c>
      <c r="S231" s="43">
        <v>0</v>
      </c>
      <c r="T231" s="43">
        <v>-760</v>
      </c>
      <c r="U231" s="43">
        <v>0</v>
      </c>
      <c r="V231" s="43">
        <v>0</v>
      </c>
      <c r="W231" s="43">
        <v>760</v>
      </c>
      <c r="X231" s="43">
        <v>0</v>
      </c>
      <c r="Y231" s="43">
        <v>0</v>
      </c>
      <c r="Z231" s="43">
        <v>0</v>
      </c>
      <c r="AA231" s="43">
        <v>0</v>
      </c>
      <c r="AB231" s="43">
        <v>0</v>
      </c>
      <c r="AC231" s="43">
        <v>0</v>
      </c>
      <c r="AD231" s="43">
        <v>0</v>
      </c>
      <c r="AE231" s="43">
        <v>0</v>
      </c>
      <c r="AF231" s="43">
        <v>0</v>
      </c>
      <c r="AG231" s="43">
        <v>0</v>
      </c>
      <c r="AI231" s="45">
        <v>0</v>
      </c>
      <c r="AJ231" s="45">
        <v>0</v>
      </c>
      <c r="AK231" s="45">
        <v>0</v>
      </c>
      <c r="AL231" s="45">
        <v>0</v>
      </c>
      <c r="AM231" s="45">
        <v>0</v>
      </c>
      <c r="AN231" s="45">
        <v>0</v>
      </c>
      <c r="AO231" s="45">
        <v>0</v>
      </c>
      <c r="AP231" s="45">
        <v>0</v>
      </c>
      <c r="AQ231" s="45">
        <v>0</v>
      </c>
      <c r="AR231" s="45">
        <v>0</v>
      </c>
      <c r="AS231" s="45">
        <v>0</v>
      </c>
      <c r="AT231" s="45">
        <v>0</v>
      </c>
      <c r="AU231" s="45">
        <v>0</v>
      </c>
      <c r="AV231" s="45">
        <v>0</v>
      </c>
      <c r="AW231" s="45">
        <v>0</v>
      </c>
      <c r="AX231" s="45">
        <v>0</v>
      </c>
      <c r="AY231" s="45">
        <v>-760</v>
      </c>
      <c r="AZ231" s="45">
        <v>-760</v>
      </c>
      <c r="BA231" s="45">
        <v>-760</v>
      </c>
      <c r="BB231" s="31">
        <v>0</v>
      </c>
      <c r="BC231" s="31">
        <v>0</v>
      </c>
      <c r="BD231" s="31">
        <v>0</v>
      </c>
      <c r="BE231" s="31">
        <v>0</v>
      </c>
      <c r="BF231" s="31">
        <v>0</v>
      </c>
      <c r="BG231" s="43">
        <v>0</v>
      </c>
      <c r="BH231" s="43">
        <v>0</v>
      </c>
      <c r="BI231" s="43">
        <v>0</v>
      </c>
      <c r="BJ231" s="43">
        <v>0</v>
      </c>
      <c r="BK231" s="43">
        <v>0</v>
      </c>
      <c r="BL231" s="43">
        <v>0</v>
      </c>
      <c r="BM231" s="50"/>
    </row>
    <row r="232" spans="1:65">
      <c r="A232" s="34" t="s">
        <v>147</v>
      </c>
      <c r="B232" s="73" t="s">
        <v>46</v>
      </c>
      <c r="C232" s="73" t="s">
        <v>47</v>
      </c>
      <c r="D232" s="79">
        <v>-11803.263733216918</v>
      </c>
      <c r="E232" s="79">
        <v>-16491.44286642706</v>
      </c>
      <c r="F232" s="79">
        <v>-11730.249355027365</v>
      </c>
      <c r="G232" s="79">
        <v>-14533.651765962481</v>
      </c>
      <c r="H232" s="79">
        <v>-13254.217555368275</v>
      </c>
      <c r="I232" s="79">
        <v>-27292.164466616494</v>
      </c>
      <c r="J232" s="79">
        <v>-5191.6693267957453</v>
      </c>
      <c r="K232" s="79">
        <v>-6220.8556294402224</v>
      </c>
      <c r="L232" s="79">
        <v>-16605.322209824393</v>
      </c>
      <c r="M232" s="79">
        <v>-9102.0734236204589</v>
      </c>
      <c r="N232" s="79">
        <v>-4083.2495724209984</v>
      </c>
      <c r="O232" s="79">
        <v>-8269.8074990850018</v>
      </c>
      <c r="P232" s="79">
        <v>-4849.3292702670078</v>
      </c>
      <c r="Q232" s="79">
        <v>-15085.723999999918</v>
      </c>
      <c r="R232" s="79">
        <v>-7819.5060081254996</v>
      </c>
      <c r="S232" s="79">
        <v>-13528.920601945807</v>
      </c>
      <c r="T232" s="79">
        <v>-9800.0550000000039</v>
      </c>
      <c r="U232" s="79">
        <v>-15439.880999999954</v>
      </c>
      <c r="V232" s="79">
        <v>-14743.757999999943</v>
      </c>
      <c r="W232" s="79">
        <v>-10663.146000000153</v>
      </c>
      <c r="X232" s="79">
        <v>-8800.1090000000113</v>
      </c>
      <c r="Y232" s="79">
        <v>-20274.159999999974</v>
      </c>
      <c r="Z232" s="79">
        <v>-15879.189000000057</v>
      </c>
      <c r="AA232" s="79">
        <v>-17261.660000000003</v>
      </c>
      <c r="AB232" s="79">
        <v>-5872.3019999999924</v>
      </c>
      <c r="AC232" s="79">
        <v>-7982.9149999999681</v>
      </c>
      <c r="AD232" s="79">
        <v>-19476.170000000042</v>
      </c>
      <c r="AE232" s="79">
        <v>-14469.913999999946</v>
      </c>
      <c r="AF232" s="79">
        <v>-9846.121000000021</v>
      </c>
      <c r="AG232" s="79">
        <v>-8751.4299999999275</v>
      </c>
      <c r="AH232" s="35"/>
      <c r="AI232" s="80">
        <v>-11803.263733216918</v>
      </c>
      <c r="AJ232" s="80">
        <v>-28294.706599643978</v>
      </c>
      <c r="AK232" s="80">
        <v>-40024.955954671343</v>
      </c>
      <c r="AL232" s="80">
        <v>-54558.607720633823</v>
      </c>
      <c r="AM232" s="80">
        <v>-12068.281789821929</v>
      </c>
      <c r="AN232" s="80">
        <v>-12610.718113075724</v>
      </c>
      <c r="AO232" s="80">
        <v>-17802.387439871469</v>
      </c>
      <c r="AP232" s="80">
        <v>-24023.243069311691</v>
      </c>
      <c r="AQ232" s="80">
        <v>-1936.6506247261568</v>
      </c>
      <c r="AR232" s="80">
        <v>-11038.724048346616</v>
      </c>
      <c r="AS232" s="80">
        <v>-15121.873620767599</v>
      </c>
      <c r="AT232" s="80">
        <v>-23391.681119852601</v>
      </c>
      <c r="AU232" s="80">
        <v>-4849.3299999999654</v>
      </c>
      <c r="AV232" s="80">
        <v>-19935.053999999884</v>
      </c>
      <c r="AW232" s="80">
        <v>-27754.559999999859</v>
      </c>
      <c r="AX232" s="80">
        <v>-41283.38199999994</v>
      </c>
      <c r="AY232" s="80">
        <v>-9800.0550000000039</v>
      </c>
      <c r="AZ232" s="80">
        <v>-25239.935999999958</v>
      </c>
      <c r="BA232" s="80">
        <v>-39983.693999999901</v>
      </c>
      <c r="BB232" s="77">
        <v>-50646.840000000055</v>
      </c>
      <c r="BC232" s="77">
        <v>-8800.1090000000113</v>
      </c>
      <c r="BD232" s="77">
        <v>-29074.268999999986</v>
      </c>
      <c r="BE232" s="77">
        <v>-44953.458000000042</v>
      </c>
      <c r="BF232" s="77">
        <v>-62215.118000000046</v>
      </c>
      <c r="BG232" s="77">
        <v>-5872.3019999999924</v>
      </c>
      <c r="BH232" s="77">
        <v>-13855.216999999961</v>
      </c>
      <c r="BI232" s="77">
        <v>-33331.387000000002</v>
      </c>
      <c r="BJ232" s="77">
        <v>-47801.300999999949</v>
      </c>
      <c r="BK232" s="77">
        <v>-9846.121000000021</v>
      </c>
      <c r="BL232" s="77">
        <v>-18597.550999999949</v>
      </c>
      <c r="BM232" s="50"/>
    </row>
    <row r="233" spans="1:65">
      <c r="A233" s="34" t="s">
        <v>148</v>
      </c>
      <c r="B233" s="30" t="s">
        <v>48</v>
      </c>
      <c r="C233" s="30" t="s">
        <v>49</v>
      </c>
      <c r="D233" s="43">
        <v>4232.3773909362835</v>
      </c>
      <c r="E233" s="43">
        <v>4469.5100377146273</v>
      </c>
      <c r="F233" s="43">
        <v>4471.7220043490888</v>
      </c>
      <c r="G233" s="43">
        <v>10893.250821</v>
      </c>
      <c r="H233" s="43">
        <v>4338.8743405152627</v>
      </c>
      <c r="I233" s="43">
        <v>3822.6849704847368</v>
      </c>
      <c r="J233" s="43">
        <v>399.20721055284685</v>
      </c>
      <c r="K233" s="43">
        <v>1171.9347892973497</v>
      </c>
      <c r="L233" s="43">
        <v>3382.4875909759312</v>
      </c>
      <c r="M233" s="43">
        <v>417.16149786983431</v>
      </c>
      <c r="N233" s="43">
        <v>359.97114208460505</v>
      </c>
      <c r="O233" s="43">
        <v>1041.30124211111</v>
      </c>
      <c r="P233" s="43">
        <v>271.3899721210185</v>
      </c>
      <c r="Q233" s="43">
        <v>1103.3000000000002</v>
      </c>
      <c r="R233" s="43">
        <v>469.31023312254001</v>
      </c>
      <c r="S233" s="43">
        <v>2613.1966766374876</v>
      </c>
      <c r="T233" s="43">
        <v>714.67399999999998</v>
      </c>
      <c r="U233" s="43">
        <v>1287.1559999999999</v>
      </c>
      <c r="V233" s="43">
        <v>1050.674</v>
      </c>
      <c r="W233" s="43">
        <v>3164.7709999999997</v>
      </c>
      <c r="X233" s="43">
        <v>1729.942</v>
      </c>
      <c r="Y233" s="43">
        <v>2040.645</v>
      </c>
      <c r="Z233" s="43">
        <v>2222.8200000000002</v>
      </c>
      <c r="AA233" s="43">
        <v>3001.6040000000003</v>
      </c>
      <c r="AB233" s="43">
        <v>2371.9389999999999</v>
      </c>
      <c r="AC233" s="43">
        <v>2409.4699999999998</v>
      </c>
      <c r="AD233" s="43">
        <v>52.670000000000073</v>
      </c>
      <c r="AE233" s="43">
        <v>1333.5820000000003</v>
      </c>
      <c r="AF233" s="43">
        <v>2050.683</v>
      </c>
      <c r="AG233" s="43">
        <v>2275.8130000000001</v>
      </c>
      <c r="AI233" s="45">
        <v>4232.3773909362835</v>
      </c>
      <c r="AJ233" s="45">
        <v>8701.8874286509108</v>
      </c>
      <c r="AK233" s="45">
        <v>13173.609433</v>
      </c>
      <c r="AL233" s="45">
        <v>24066.860253999999</v>
      </c>
      <c r="AM233" s="45">
        <v>4338.8743405152627</v>
      </c>
      <c r="AN233" s="45">
        <v>639.38114399999995</v>
      </c>
      <c r="AO233" s="45">
        <v>1038.5883545528468</v>
      </c>
      <c r="AP233" s="45">
        <v>2210.5231438501964</v>
      </c>
      <c r="AQ233" s="45">
        <v>311.15111197593097</v>
      </c>
      <c r="AR233" s="45">
        <v>728.31260984576522</v>
      </c>
      <c r="AS233" s="45">
        <v>1088.28375193037</v>
      </c>
      <c r="AT233" s="45">
        <v>2129.5849940414801</v>
      </c>
      <c r="AU233" s="45">
        <v>271.39</v>
      </c>
      <c r="AV233" s="45">
        <v>1374.69</v>
      </c>
      <c r="AW233" s="45">
        <v>1844</v>
      </c>
      <c r="AX233" s="45">
        <v>4457.1970000000001</v>
      </c>
      <c r="AY233" s="45">
        <v>714.67399999999998</v>
      </c>
      <c r="AZ233" s="45">
        <v>2001.83</v>
      </c>
      <c r="BA233" s="45">
        <v>3052.5039999999999</v>
      </c>
      <c r="BB233" s="31">
        <v>6217.2749999999996</v>
      </c>
      <c r="BC233" s="31">
        <v>1729.942</v>
      </c>
      <c r="BD233" s="43">
        <v>3770.587</v>
      </c>
      <c r="BE233" s="43">
        <v>5993.4070000000002</v>
      </c>
      <c r="BF233" s="43">
        <v>8995.0110000000004</v>
      </c>
      <c r="BG233" s="43">
        <v>2371.9389999999999</v>
      </c>
      <c r="BH233" s="43">
        <v>4781.4089999999997</v>
      </c>
      <c r="BI233" s="43">
        <v>4834.0789999999997</v>
      </c>
      <c r="BJ233" s="43">
        <v>6167.6610000000001</v>
      </c>
      <c r="BK233" s="43">
        <v>2050.683</v>
      </c>
      <c r="BL233" s="43">
        <v>4326.4960000000001</v>
      </c>
      <c r="BM233" s="50"/>
    </row>
    <row r="234" spans="1:65">
      <c r="A234" s="34" t="s">
        <v>149</v>
      </c>
      <c r="B234" s="30" t="s">
        <v>50</v>
      </c>
      <c r="C234" s="30" t="s">
        <v>51</v>
      </c>
      <c r="D234" s="43">
        <v>11937.422554929173</v>
      </c>
      <c r="E234" s="43">
        <v>16960.349212628887</v>
      </c>
      <c r="F234" s="43">
        <v>12758.066584068711</v>
      </c>
      <c r="G234" s="43">
        <v>21358.319154562101</v>
      </c>
      <c r="H234" s="43">
        <v>15895.552752206391</v>
      </c>
      <c r="I234" s="43">
        <v>31191.179562071771</v>
      </c>
      <c r="J234" s="43">
        <v>14860.850742252009</v>
      </c>
      <c r="K234" s="43">
        <v>14047.973403737662</v>
      </c>
      <c r="L234" s="43">
        <v>23308.006459122345</v>
      </c>
      <c r="M234" s="43">
        <v>18143.864878503762</v>
      </c>
      <c r="N234" s="43">
        <v>12768.9837621023</v>
      </c>
      <c r="O234" s="43">
        <v>16923.962563405497</v>
      </c>
      <c r="P234" s="43">
        <v>19095.525531435342</v>
      </c>
      <c r="Q234" s="43">
        <v>29417.363999999998</v>
      </c>
      <c r="R234" s="43">
        <v>22094.916903646095</v>
      </c>
      <c r="S234" s="43">
        <v>32106.163909217255</v>
      </c>
      <c r="T234" s="43">
        <v>24921.303</v>
      </c>
      <c r="U234" s="43">
        <v>31020.012000000002</v>
      </c>
      <c r="V234" s="43">
        <v>13031.684999999998</v>
      </c>
      <c r="W234" s="43">
        <v>28889.040999999997</v>
      </c>
      <c r="X234" s="43">
        <v>20720.183000000001</v>
      </c>
      <c r="Y234" s="43">
        <v>31296.556</v>
      </c>
      <c r="Z234" s="43">
        <v>19866.816999999995</v>
      </c>
      <c r="AA234" s="43">
        <v>27614.671000000002</v>
      </c>
      <c r="AB234" s="43">
        <v>16535.107</v>
      </c>
      <c r="AC234" s="43">
        <v>18792.674000000003</v>
      </c>
      <c r="AD234" s="43">
        <v>30043.642</v>
      </c>
      <c r="AE234" s="43">
        <v>28290.624000000003</v>
      </c>
      <c r="AF234" s="43">
        <v>22946.91</v>
      </c>
      <c r="AG234" s="43">
        <v>19070.778000000002</v>
      </c>
      <c r="AI234" s="45">
        <v>11937.422554929173</v>
      </c>
      <c r="AJ234" s="45">
        <v>28897.771767558061</v>
      </c>
      <c r="AK234" s="45">
        <v>41655.838351626771</v>
      </c>
      <c r="AL234" s="45">
        <v>63014.157506188873</v>
      </c>
      <c r="AM234" s="45">
        <v>15895.552752206389</v>
      </c>
      <c r="AN234" s="45">
        <v>29674.435596010884</v>
      </c>
      <c r="AO234" s="45">
        <v>44535.286338262893</v>
      </c>
      <c r="AP234" s="45">
        <v>58583.259742000555</v>
      </c>
      <c r="AQ234" s="45">
        <v>11296.312848954045</v>
      </c>
      <c r="AR234" s="45">
        <v>29440.177727457809</v>
      </c>
      <c r="AS234" s="45">
        <v>42209.161489560101</v>
      </c>
      <c r="AT234" s="45">
        <v>59133.124052965599</v>
      </c>
      <c r="AU234" s="45">
        <v>19095.526000000002</v>
      </c>
      <c r="AV234" s="45">
        <v>48512.89</v>
      </c>
      <c r="AW234" s="45">
        <v>70607.807000000001</v>
      </c>
      <c r="AX234" s="45">
        <v>102713.97100000001</v>
      </c>
      <c r="AY234" s="45">
        <v>24921.303</v>
      </c>
      <c r="AZ234" s="45">
        <v>55941.315000000002</v>
      </c>
      <c r="BA234" s="45">
        <v>68973</v>
      </c>
      <c r="BB234" s="31">
        <v>97862.040999999997</v>
      </c>
      <c r="BC234" s="31">
        <v>20720.183000000001</v>
      </c>
      <c r="BD234" s="43">
        <v>52016.739000000001</v>
      </c>
      <c r="BE234" s="43">
        <v>71883.555999999997</v>
      </c>
      <c r="BF234" s="43">
        <v>99498.226999999999</v>
      </c>
      <c r="BG234" s="43">
        <v>16535.107</v>
      </c>
      <c r="BH234" s="43">
        <v>35327.781000000003</v>
      </c>
      <c r="BI234" s="43">
        <v>65371.423000000003</v>
      </c>
      <c r="BJ234" s="43">
        <v>93662.047000000006</v>
      </c>
      <c r="BK234" s="43">
        <v>22946.91</v>
      </c>
      <c r="BL234" s="43">
        <v>42017.688000000002</v>
      </c>
      <c r="BM234" s="50"/>
    </row>
    <row r="235" spans="1:65">
      <c r="A235" s="34" t="s">
        <v>150</v>
      </c>
      <c r="B235" s="30" t="s">
        <v>52</v>
      </c>
      <c r="C235" s="30" t="s">
        <v>53</v>
      </c>
      <c r="D235" s="43">
        <v>0</v>
      </c>
      <c r="E235" s="43">
        <v>0</v>
      </c>
      <c r="F235" s="43">
        <v>0</v>
      </c>
      <c r="G235" s="43">
        <v>0</v>
      </c>
      <c r="H235" s="43">
        <v>0</v>
      </c>
      <c r="I235" s="43">
        <v>0</v>
      </c>
      <c r="J235" s="43">
        <v>0</v>
      </c>
      <c r="K235" s="43">
        <v>0</v>
      </c>
      <c r="L235" s="43">
        <v>0</v>
      </c>
      <c r="M235" s="43">
        <v>0</v>
      </c>
      <c r="N235" s="43">
        <v>0</v>
      </c>
      <c r="O235" s="43">
        <v>0</v>
      </c>
      <c r="P235" s="43">
        <v>0</v>
      </c>
      <c r="Q235" s="43">
        <v>0</v>
      </c>
      <c r="R235" s="43">
        <v>0</v>
      </c>
      <c r="S235" s="43">
        <v>0</v>
      </c>
      <c r="T235" s="43">
        <v>0</v>
      </c>
      <c r="U235" s="43">
        <v>0</v>
      </c>
      <c r="V235" s="43">
        <v>0</v>
      </c>
      <c r="W235" s="43">
        <v>0</v>
      </c>
      <c r="X235" s="43">
        <v>0</v>
      </c>
      <c r="Y235" s="43">
        <v>0</v>
      </c>
      <c r="Z235" s="43">
        <v>0</v>
      </c>
      <c r="AA235" s="43">
        <v>0</v>
      </c>
      <c r="AB235" s="43">
        <v>0</v>
      </c>
      <c r="AC235" s="43">
        <v>0</v>
      </c>
      <c r="AD235" s="43">
        <v>0</v>
      </c>
      <c r="AE235" s="43">
        <v>0</v>
      </c>
      <c r="AF235" s="43">
        <v>0</v>
      </c>
      <c r="AG235" s="43">
        <v>0</v>
      </c>
      <c r="AI235" s="45">
        <v>0</v>
      </c>
      <c r="AJ235" s="45">
        <v>0</v>
      </c>
      <c r="AK235" s="45">
        <v>0</v>
      </c>
      <c r="AL235" s="45">
        <v>0</v>
      </c>
      <c r="AM235" s="45">
        <v>0</v>
      </c>
      <c r="AN235" s="45">
        <v>0</v>
      </c>
      <c r="AO235" s="45">
        <v>0</v>
      </c>
      <c r="AP235" s="45">
        <v>0</v>
      </c>
      <c r="AQ235" s="45">
        <v>0</v>
      </c>
      <c r="AR235" s="45">
        <v>0</v>
      </c>
      <c r="AS235" s="45">
        <v>0</v>
      </c>
      <c r="AT235" s="45">
        <v>0</v>
      </c>
      <c r="AU235" s="45">
        <v>0</v>
      </c>
      <c r="AV235" s="45">
        <v>0</v>
      </c>
      <c r="AW235" s="45">
        <v>0</v>
      </c>
      <c r="AX235" s="45">
        <v>0</v>
      </c>
      <c r="AY235" s="45">
        <v>0</v>
      </c>
      <c r="AZ235" s="45">
        <v>0</v>
      </c>
      <c r="BA235" s="45">
        <v>0</v>
      </c>
      <c r="BB235" s="31">
        <v>0</v>
      </c>
      <c r="BC235" s="31">
        <v>0</v>
      </c>
      <c r="BD235" s="43">
        <v>0</v>
      </c>
      <c r="BE235" s="43">
        <v>0</v>
      </c>
      <c r="BF235" s="43">
        <v>0</v>
      </c>
      <c r="BG235" s="43">
        <v>0</v>
      </c>
      <c r="BH235" s="43">
        <v>0</v>
      </c>
      <c r="BI235" s="43">
        <v>0</v>
      </c>
      <c r="BJ235" s="43">
        <v>0</v>
      </c>
      <c r="BK235" s="43">
        <v>0</v>
      </c>
      <c r="BL235" s="43">
        <v>0</v>
      </c>
      <c r="BM235" s="50"/>
    </row>
    <row r="236" spans="1:65">
      <c r="A236" s="34" t="s">
        <v>151</v>
      </c>
      <c r="B236" s="30" t="s">
        <v>44</v>
      </c>
      <c r="C236" s="30" t="s">
        <v>54</v>
      </c>
      <c r="D236" s="43"/>
      <c r="E236" s="43"/>
      <c r="F236" s="43"/>
      <c r="G236" s="43"/>
      <c r="H236" s="43"/>
      <c r="I236" s="43"/>
      <c r="J236" s="43"/>
      <c r="K236" s="43">
        <v>0</v>
      </c>
      <c r="L236" s="43"/>
      <c r="M236" s="43">
        <v>0</v>
      </c>
      <c r="N236" s="43">
        <v>0</v>
      </c>
      <c r="O236" s="43">
        <v>0</v>
      </c>
      <c r="P236" s="43">
        <v>0</v>
      </c>
      <c r="Q236" s="43">
        <v>0</v>
      </c>
      <c r="R236" s="43">
        <v>0</v>
      </c>
      <c r="S236" s="43">
        <v>0</v>
      </c>
      <c r="T236" s="43">
        <v>0</v>
      </c>
      <c r="U236" s="43">
        <v>0</v>
      </c>
      <c r="V236" s="43">
        <v>0</v>
      </c>
      <c r="W236" s="43">
        <v>0</v>
      </c>
      <c r="X236" s="43">
        <v>0</v>
      </c>
      <c r="Y236" s="43">
        <v>0</v>
      </c>
      <c r="Z236" s="43">
        <v>0</v>
      </c>
      <c r="AA236" s="43">
        <v>0</v>
      </c>
      <c r="AB236" s="43">
        <v>0</v>
      </c>
      <c r="AC236" s="43">
        <v>0</v>
      </c>
      <c r="AD236" s="43">
        <v>0</v>
      </c>
      <c r="AE236" s="43">
        <v>0</v>
      </c>
      <c r="AF236" s="43">
        <v>0</v>
      </c>
      <c r="AG236" s="43">
        <v>0</v>
      </c>
      <c r="AI236" s="45"/>
      <c r="AJ236" s="45"/>
      <c r="AK236" s="45"/>
      <c r="AL236" s="45"/>
      <c r="AM236" s="45"/>
      <c r="AN236" s="45">
        <v>0</v>
      </c>
      <c r="AO236" s="45">
        <v>0</v>
      </c>
      <c r="AP236" s="45">
        <v>0</v>
      </c>
      <c r="AQ236" s="45">
        <v>0</v>
      </c>
      <c r="AR236" s="45">
        <v>0</v>
      </c>
      <c r="AS236" s="45">
        <v>0</v>
      </c>
      <c r="AT236" s="45">
        <v>0</v>
      </c>
      <c r="AU236" s="45">
        <v>0</v>
      </c>
      <c r="AV236" s="45">
        <v>0</v>
      </c>
      <c r="AW236" s="45">
        <v>0</v>
      </c>
      <c r="AX236" s="45">
        <v>0</v>
      </c>
      <c r="AY236" s="45">
        <v>0</v>
      </c>
      <c r="AZ236" s="45">
        <v>0</v>
      </c>
      <c r="BA236" s="45">
        <v>0</v>
      </c>
      <c r="BB236" s="31">
        <v>0</v>
      </c>
      <c r="BC236" s="31">
        <v>0</v>
      </c>
      <c r="BD236" s="43">
        <v>0</v>
      </c>
      <c r="BE236" s="43">
        <v>0</v>
      </c>
      <c r="BF236" s="43">
        <v>0</v>
      </c>
      <c r="BG236" s="43">
        <v>0</v>
      </c>
      <c r="BH236" s="43">
        <v>0</v>
      </c>
      <c r="BI236" s="43">
        <v>0</v>
      </c>
      <c r="BJ236" s="43">
        <v>0</v>
      </c>
      <c r="BK236" s="43">
        <v>0</v>
      </c>
      <c r="BL236" s="43">
        <v>0</v>
      </c>
      <c r="BM236" s="50"/>
    </row>
    <row r="237" spans="1:65">
      <c r="B237" s="73" t="s">
        <v>55</v>
      </c>
      <c r="C237" s="73" t="s">
        <v>56</v>
      </c>
      <c r="D237" s="79">
        <v>4366.5362126485388</v>
      </c>
      <c r="E237" s="79">
        <v>4938.416383916453</v>
      </c>
      <c r="F237" s="79">
        <v>5499.5392333904347</v>
      </c>
      <c r="G237" s="79">
        <v>17717.918209599622</v>
      </c>
      <c r="H237" s="79">
        <v>6980.2095373533793</v>
      </c>
      <c r="I237" s="79">
        <v>7721.7000659400146</v>
      </c>
      <c r="J237" s="79">
        <v>10068.388626009113</v>
      </c>
      <c r="K237" s="79">
        <v>8999.0525635947924</v>
      </c>
      <c r="L237" s="79">
        <v>10085.171840273884</v>
      </c>
      <c r="M237" s="79">
        <v>9458.9529527531377</v>
      </c>
      <c r="N237" s="79">
        <v>9045.7053317659047</v>
      </c>
      <c r="O237" s="79">
        <v>9695.4563064316062</v>
      </c>
      <c r="P237" s="79">
        <v>14517.586233289352</v>
      </c>
      <c r="Q237" s="79">
        <v>15434.940000000079</v>
      </c>
      <c r="R237" s="79">
        <v>14744.721128643141</v>
      </c>
      <c r="S237" s="79">
        <v>21190.439983908938</v>
      </c>
      <c r="T237" s="79">
        <v>15835.921999999995</v>
      </c>
      <c r="U237" s="79">
        <v>16867.287000000051</v>
      </c>
      <c r="V237" s="79">
        <v>-661.39899999994668</v>
      </c>
      <c r="W237" s="79">
        <v>21390.665999999845</v>
      </c>
      <c r="X237" s="79">
        <v>13650.015999999989</v>
      </c>
      <c r="Y237" s="79">
        <v>13063.041000000027</v>
      </c>
      <c r="Z237" s="79">
        <v>6210.4479999999385</v>
      </c>
      <c r="AA237" s="79">
        <v>13354.614999999998</v>
      </c>
      <c r="AB237" s="79">
        <v>13034.744000000008</v>
      </c>
      <c r="AC237" s="79">
        <v>13219.229000000034</v>
      </c>
      <c r="AD237" s="79">
        <v>10620.141999999956</v>
      </c>
      <c r="AE237" s="79">
        <v>15154.292000000059</v>
      </c>
      <c r="AF237" s="79">
        <v>15151.47199999998</v>
      </c>
      <c r="AG237" s="79">
        <v>12595.161000000073</v>
      </c>
      <c r="AH237" s="35"/>
      <c r="AI237" s="80">
        <v>4366.5362126485388</v>
      </c>
      <c r="AJ237" s="80">
        <v>9304.9525965649918</v>
      </c>
      <c r="AK237" s="80">
        <v>14804.491829955427</v>
      </c>
      <c r="AL237" s="80">
        <v>32522.410039555049</v>
      </c>
      <c r="AM237" s="80">
        <v>8166.1453028997221</v>
      </c>
      <c r="AN237" s="80">
        <v>17703.09862693516</v>
      </c>
      <c r="AO237" s="80">
        <v>27771.487252944273</v>
      </c>
      <c r="AP237" s="80">
        <v>36770.539816539065</v>
      </c>
      <c r="AQ237" s="80">
        <v>9670.8133362038188</v>
      </c>
      <c r="AR237" s="80">
        <v>19129.766288956958</v>
      </c>
      <c r="AS237" s="80">
        <v>28175.571620722872</v>
      </c>
      <c r="AT237" s="80">
        <v>37871.027927154479</v>
      </c>
      <c r="AU237" s="80">
        <v>14517.586000000036</v>
      </c>
      <c r="AV237" s="80">
        <v>29952.526000000114</v>
      </c>
      <c r="AW237" s="80">
        <v>44697.247000000141</v>
      </c>
      <c r="AX237" s="80">
        <v>65887.786000000066</v>
      </c>
      <c r="AY237" s="80">
        <v>15835.921999999995</v>
      </c>
      <c r="AZ237" s="80">
        <v>32703.209000000046</v>
      </c>
      <c r="BA237" s="80">
        <v>32041.8100000001</v>
      </c>
      <c r="BB237" s="77">
        <v>53432.475999999944</v>
      </c>
      <c r="BC237" s="77">
        <v>13650.015999999989</v>
      </c>
      <c r="BD237" s="77">
        <v>26713.057000000015</v>
      </c>
      <c r="BE237" s="77">
        <v>32923.504999999954</v>
      </c>
      <c r="BF237" s="77">
        <v>46278.119999999952</v>
      </c>
      <c r="BG237" s="77">
        <v>13034.744000000008</v>
      </c>
      <c r="BH237" s="77">
        <v>26253.973000000042</v>
      </c>
      <c r="BI237" s="77">
        <v>36874.114999999998</v>
      </c>
      <c r="BJ237" s="77">
        <v>52028.407000000057</v>
      </c>
      <c r="BK237" s="77">
        <v>15151.47199999998</v>
      </c>
      <c r="BL237" s="77">
        <v>27746.633000000053</v>
      </c>
      <c r="BM237" s="50"/>
    </row>
    <row r="238" spans="1:65">
      <c r="B238" s="30" t="s">
        <v>57</v>
      </c>
      <c r="C238" s="30" t="s">
        <v>58</v>
      </c>
      <c r="D238" s="43">
        <v>0</v>
      </c>
      <c r="E238" s="43">
        <v>0</v>
      </c>
      <c r="F238" s="43">
        <v>0</v>
      </c>
      <c r="G238" s="43">
        <v>0</v>
      </c>
      <c r="H238" s="43">
        <v>0</v>
      </c>
      <c r="I238" s="43">
        <v>0</v>
      </c>
      <c r="J238" s="43">
        <v>0</v>
      </c>
      <c r="K238" s="43">
        <v>0</v>
      </c>
      <c r="L238" s="43">
        <v>0</v>
      </c>
      <c r="M238" s="43">
        <v>0</v>
      </c>
      <c r="N238" s="43">
        <v>0</v>
      </c>
      <c r="O238" s="43">
        <v>0</v>
      </c>
      <c r="P238" s="43"/>
      <c r="Q238" s="43">
        <v>0</v>
      </c>
      <c r="R238" s="43">
        <v>0</v>
      </c>
      <c r="S238" s="43">
        <v>0</v>
      </c>
      <c r="T238" s="43">
        <v>0</v>
      </c>
      <c r="U238" s="43">
        <v>0</v>
      </c>
      <c r="V238" s="43">
        <v>0</v>
      </c>
      <c r="W238" s="43">
        <v>0</v>
      </c>
      <c r="X238" s="43">
        <v>0</v>
      </c>
      <c r="Y238" s="43">
        <v>0</v>
      </c>
      <c r="Z238" s="43">
        <v>0</v>
      </c>
      <c r="AA238" s="43">
        <v>0</v>
      </c>
      <c r="AB238" s="43">
        <v>0</v>
      </c>
      <c r="AC238" s="43">
        <v>0</v>
      </c>
      <c r="AD238" s="43">
        <v>0</v>
      </c>
      <c r="AE238" s="43">
        <v>0</v>
      </c>
      <c r="AF238" s="43">
        <v>0</v>
      </c>
      <c r="AG238" s="43">
        <v>0</v>
      </c>
      <c r="AI238" s="45">
        <v>0</v>
      </c>
      <c r="AJ238" s="45">
        <v>0</v>
      </c>
      <c r="AK238" s="45">
        <v>0</v>
      </c>
      <c r="AL238" s="45">
        <v>0</v>
      </c>
      <c r="AM238" s="45">
        <v>0</v>
      </c>
      <c r="AN238" s="45">
        <v>0</v>
      </c>
      <c r="AO238" s="45">
        <v>0</v>
      </c>
      <c r="AP238" s="45"/>
      <c r="AQ238" s="45">
        <v>0</v>
      </c>
      <c r="AR238" s="45">
        <v>0</v>
      </c>
      <c r="AS238" s="45">
        <v>0</v>
      </c>
      <c r="AT238" s="45">
        <v>0</v>
      </c>
      <c r="AU238" s="45">
        <v>0</v>
      </c>
      <c r="AV238" s="45">
        <v>0</v>
      </c>
      <c r="AW238" s="45">
        <v>0</v>
      </c>
      <c r="AX238" s="45">
        <v>0</v>
      </c>
      <c r="AY238" s="45">
        <v>0</v>
      </c>
      <c r="AZ238" s="45">
        <v>0</v>
      </c>
      <c r="BA238" s="45">
        <v>0</v>
      </c>
      <c r="BB238" s="31">
        <v>0</v>
      </c>
      <c r="BC238" s="31">
        <v>0</v>
      </c>
      <c r="BD238" s="43">
        <v>0</v>
      </c>
      <c r="BE238" s="43">
        <v>0</v>
      </c>
      <c r="BF238" s="43">
        <v>0</v>
      </c>
      <c r="BG238" s="43">
        <v>0</v>
      </c>
      <c r="BH238" s="43">
        <v>0</v>
      </c>
      <c r="BI238" s="43">
        <v>0</v>
      </c>
      <c r="BJ238" s="43">
        <v>0</v>
      </c>
      <c r="BK238" s="43">
        <v>0</v>
      </c>
      <c r="BL238" s="43">
        <v>0</v>
      </c>
      <c r="BM238" s="50"/>
    </row>
    <row r="239" spans="1:65">
      <c r="A239" s="34" t="s">
        <v>152</v>
      </c>
      <c r="B239" s="30" t="s">
        <v>59</v>
      </c>
      <c r="C239" s="30" t="s">
        <v>60</v>
      </c>
      <c r="D239" s="43">
        <v>0</v>
      </c>
      <c r="E239" s="43">
        <v>0</v>
      </c>
      <c r="F239" s="43">
        <v>0</v>
      </c>
      <c r="G239" s="43">
        <v>0</v>
      </c>
      <c r="H239" s="43">
        <v>0</v>
      </c>
      <c r="I239" s="43">
        <v>0</v>
      </c>
      <c r="J239" s="43">
        <v>0</v>
      </c>
      <c r="K239" s="43">
        <v>0</v>
      </c>
      <c r="L239" s="43">
        <v>0</v>
      </c>
      <c r="M239" s="43">
        <v>0</v>
      </c>
      <c r="N239" s="43">
        <v>0</v>
      </c>
      <c r="O239" s="43">
        <v>0</v>
      </c>
      <c r="P239" s="43">
        <v>0</v>
      </c>
      <c r="Q239" s="43">
        <v>0</v>
      </c>
      <c r="R239" s="43">
        <v>0</v>
      </c>
      <c r="S239" s="43">
        <v>0</v>
      </c>
      <c r="T239" s="43">
        <v>0</v>
      </c>
      <c r="U239" s="43">
        <v>0</v>
      </c>
      <c r="V239" s="43">
        <v>0</v>
      </c>
      <c r="W239" s="43">
        <v>0</v>
      </c>
      <c r="X239" s="43">
        <v>0</v>
      </c>
      <c r="Y239" s="43">
        <v>0</v>
      </c>
      <c r="Z239" s="43">
        <v>0</v>
      </c>
      <c r="AA239" s="43">
        <v>0</v>
      </c>
      <c r="AB239" s="43">
        <v>0</v>
      </c>
      <c r="AC239" s="43">
        <v>0</v>
      </c>
      <c r="AD239" s="43">
        <v>0</v>
      </c>
      <c r="AE239" s="43">
        <v>0</v>
      </c>
      <c r="AF239" s="43">
        <v>0</v>
      </c>
      <c r="AG239" s="43">
        <v>0</v>
      </c>
      <c r="AI239" s="45">
        <v>0</v>
      </c>
      <c r="AJ239" s="45">
        <v>0</v>
      </c>
      <c r="AK239" s="45">
        <v>0</v>
      </c>
      <c r="AL239" s="45">
        <v>0</v>
      </c>
      <c r="AM239" s="45">
        <v>0</v>
      </c>
      <c r="AN239" s="45">
        <v>0</v>
      </c>
      <c r="AO239" s="45">
        <v>0</v>
      </c>
      <c r="AP239" s="45">
        <v>0</v>
      </c>
      <c r="AQ239" s="45">
        <v>0</v>
      </c>
      <c r="AR239" s="45">
        <v>0</v>
      </c>
      <c r="AS239" s="45">
        <v>0</v>
      </c>
      <c r="AT239" s="45">
        <v>0</v>
      </c>
      <c r="AU239" s="45">
        <v>0</v>
      </c>
      <c r="AV239" s="45">
        <v>0</v>
      </c>
      <c r="AW239" s="45">
        <v>0</v>
      </c>
      <c r="AX239" s="45">
        <v>0</v>
      </c>
      <c r="AY239" s="45">
        <v>0</v>
      </c>
      <c r="AZ239" s="45">
        <v>0</v>
      </c>
      <c r="BA239" s="45">
        <v>0</v>
      </c>
      <c r="BB239" s="31">
        <v>0</v>
      </c>
      <c r="BC239" s="31">
        <v>0</v>
      </c>
      <c r="BD239" s="43">
        <v>0</v>
      </c>
      <c r="BE239" s="43">
        <v>0</v>
      </c>
      <c r="BF239" s="43">
        <v>0</v>
      </c>
      <c r="BG239" s="43">
        <v>0</v>
      </c>
      <c r="BH239" s="43">
        <v>0</v>
      </c>
      <c r="BI239" s="43">
        <v>0</v>
      </c>
      <c r="BJ239" s="43">
        <v>0</v>
      </c>
      <c r="BK239" s="43">
        <v>0</v>
      </c>
      <c r="BL239" s="43">
        <v>0</v>
      </c>
      <c r="BM239" s="50"/>
    </row>
    <row r="240" spans="1:65">
      <c r="A240" s="34" t="s">
        <v>153</v>
      </c>
      <c r="B240" s="30" t="s">
        <v>61</v>
      </c>
      <c r="C240" s="30" t="s">
        <v>62</v>
      </c>
      <c r="D240" s="43">
        <v>2078.2629890007488</v>
      </c>
      <c r="E240" s="43">
        <v>2250.5245605008208</v>
      </c>
      <c r="F240" s="43">
        <v>2340.9355401797857</v>
      </c>
      <c r="G240" s="43">
        <v>3028.4783670960833</v>
      </c>
      <c r="H240" s="43">
        <v>2914.3707501704921</v>
      </c>
      <c r="I240" s="43">
        <v>1914.5914384712482</v>
      </c>
      <c r="J240" s="43">
        <v>1391.7723935683034</v>
      </c>
      <c r="K240" s="43">
        <v>1125.279197863877</v>
      </c>
      <c r="L240" s="43">
        <v>1224.8505199298927</v>
      </c>
      <c r="M240" s="43">
        <v>1207.2213002646045</v>
      </c>
      <c r="N240" s="43">
        <v>4090.5918257719795</v>
      </c>
      <c r="O240" s="43">
        <v>2342.4645590219106</v>
      </c>
      <c r="P240" s="43">
        <v>2774.0892642574004</v>
      </c>
      <c r="Q240" s="43">
        <v>3081.8770000000004</v>
      </c>
      <c r="R240" s="43">
        <v>4496.4980295099704</v>
      </c>
      <c r="S240" s="43">
        <v>3860.6746712730001</v>
      </c>
      <c r="T240" s="43">
        <v>4363.7110000000002</v>
      </c>
      <c r="U240" s="43">
        <v>4473.293999999999</v>
      </c>
      <c r="V240" s="43">
        <v>3757.1040000000012</v>
      </c>
      <c r="W240" s="43">
        <v>3887.9379999999983</v>
      </c>
      <c r="X240" s="43">
        <v>3609.779</v>
      </c>
      <c r="Y240" s="43">
        <v>693.95400000000018</v>
      </c>
      <c r="Z240" s="43">
        <v>1558.1109999999999</v>
      </c>
      <c r="AA240" s="43">
        <v>1570.8450000000003</v>
      </c>
      <c r="AB240" s="43">
        <v>1616.06</v>
      </c>
      <c r="AC240" s="43">
        <v>-526.77499999999986</v>
      </c>
      <c r="AD240" s="43">
        <v>125.25299999999993</v>
      </c>
      <c r="AE240" s="43">
        <v>237.01700000000005</v>
      </c>
      <c r="AF240" s="43">
        <v>537.11900000000003</v>
      </c>
      <c r="AG240" s="43">
        <v>536.46199999999988</v>
      </c>
      <c r="AI240" s="45">
        <v>2078.2629890007488</v>
      </c>
      <c r="AJ240" s="45">
        <v>4328.7875495015696</v>
      </c>
      <c r="AK240" s="45">
        <v>6669.7230896813553</v>
      </c>
      <c r="AL240" s="45">
        <v>9698.2014567774386</v>
      </c>
      <c r="AM240" s="45">
        <v>2914.3707501704926</v>
      </c>
      <c r="AN240" s="45">
        <v>4828.9621886417408</v>
      </c>
      <c r="AO240" s="45">
        <v>6220.7345822100442</v>
      </c>
      <c r="AP240" s="45">
        <v>7346.0137800739212</v>
      </c>
      <c r="AQ240" s="45">
        <v>1224.8505199298927</v>
      </c>
      <c r="AR240" s="45">
        <v>2432.0718201944969</v>
      </c>
      <c r="AS240" s="45">
        <v>6522.6636459664796</v>
      </c>
      <c r="AT240" s="45">
        <v>8865.1282049883903</v>
      </c>
      <c r="AU240" s="45">
        <v>2774.0889999999999</v>
      </c>
      <c r="AV240" s="45">
        <v>5855.9660000000003</v>
      </c>
      <c r="AW240" s="45">
        <v>10352.464</v>
      </c>
      <c r="AX240" s="45">
        <v>14213.138999999999</v>
      </c>
      <c r="AY240" s="45">
        <v>4363.7110000000002</v>
      </c>
      <c r="AZ240" s="45">
        <v>8837.0049999999992</v>
      </c>
      <c r="BA240" s="45">
        <v>12594.109</v>
      </c>
      <c r="BB240" s="31">
        <v>16482.046999999999</v>
      </c>
      <c r="BC240" s="31">
        <v>3609.779</v>
      </c>
      <c r="BD240" s="43">
        <v>4303.7330000000002</v>
      </c>
      <c r="BE240" s="43">
        <v>5861.8440000000001</v>
      </c>
      <c r="BF240" s="43">
        <v>7432.6890000000003</v>
      </c>
      <c r="BG240" s="43">
        <v>1616.06</v>
      </c>
      <c r="BH240" s="43">
        <v>1089.2850000000001</v>
      </c>
      <c r="BI240" s="43">
        <v>1214.538</v>
      </c>
      <c r="BJ240" s="43">
        <v>1451.5550000000001</v>
      </c>
      <c r="BK240" s="43">
        <v>537.11900000000003</v>
      </c>
      <c r="BL240" s="43">
        <v>1073.5809999999999</v>
      </c>
      <c r="BM240" s="50"/>
    </row>
    <row r="241" spans="1:65">
      <c r="A241" s="34" t="s">
        <v>154</v>
      </c>
      <c r="B241" s="30" t="s">
        <v>63</v>
      </c>
      <c r="C241" s="30" t="s">
        <v>64</v>
      </c>
      <c r="D241" s="43">
        <v>-6445.7591527333816</v>
      </c>
      <c r="E241" s="43">
        <v>-7197.5098162324693</v>
      </c>
      <c r="F241" s="43">
        <v>-7842.8486348441584</v>
      </c>
      <c r="G241" s="43">
        <v>-20784.750773207372</v>
      </c>
      <c r="H241" s="43">
        <v>-9794.7649824179498</v>
      </c>
      <c r="I241" s="43">
        <v>-9566.3258135929391</v>
      </c>
      <c r="J241" s="43">
        <v>-11459.486989820303</v>
      </c>
      <c r="K241" s="43">
        <v>-10503.806251601549</v>
      </c>
      <c r="L241" s="43">
        <v>-11310.949639521679</v>
      </c>
      <c r="M241" s="43">
        <v>-10649.607836200734</v>
      </c>
      <c r="N241" s="43">
        <v>-12930.055818874298</v>
      </c>
      <c r="O241" s="43">
        <v>-13694.535318803006</v>
      </c>
      <c r="P241" s="43">
        <v>-17291.12734169274</v>
      </c>
      <c r="Q241" s="43">
        <v>-18516.816000000003</v>
      </c>
      <c r="R241" s="43">
        <v>-19244.288415769799</v>
      </c>
      <c r="S241" s="43">
        <v>-24412.415899463005</v>
      </c>
      <c r="T241" s="43">
        <v>-20199.632999999998</v>
      </c>
      <c r="U241" s="43">
        <v>-21340.579999999998</v>
      </c>
      <c r="V241" s="43">
        <v>-8898.0970000000016</v>
      </c>
      <c r="W241" s="43">
        <v>-19476.212</v>
      </c>
      <c r="X241" s="43">
        <v>-17259.794000000002</v>
      </c>
      <c r="Y241" s="43">
        <v>-13756.995999999999</v>
      </c>
      <c r="Z241" s="43">
        <v>-7768.5589999999938</v>
      </c>
      <c r="AA241" s="43">
        <v>-14925.460000000006</v>
      </c>
      <c r="AB241" s="43">
        <v>-14650.800999999999</v>
      </c>
      <c r="AC241" s="43">
        <v>-12692.457999999999</v>
      </c>
      <c r="AD241" s="43">
        <v>-10745.394999999997</v>
      </c>
      <c r="AE241" s="43">
        <v>-15391.309000000001</v>
      </c>
      <c r="AF241" s="43">
        <v>-15688.591999999999</v>
      </c>
      <c r="AG241" s="43">
        <v>-13131.622000000001</v>
      </c>
      <c r="AI241" s="45">
        <v>-6445.7591527333816</v>
      </c>
      <c r="AJ241" s="45">
        <v>-13643.268968965851</v>
      </c>
      <c r="AK241" s="45">
        <v>-21486.117603810009</v>
      </c>
      <c r="AL241" s="45">
        <v>-42270.868377017381</v>
      </c>
      <c r="AM241" s="45">
        <v>-10980.700747964231</v>
      </c>
      <c r="AN241" s="45">
        <v>-22362.279819652627</v>
      </c>
      <c r="AO241" s="45">
        <v>-33821.766809472931</v>
      </c>
      <c r="AP241" s="45">
        <v>-44325.573061074479</v>
      </c>
      <c r="AQ241" s="45">
        <v>-10896.59113545157</v>
      </c>
      <c r="AR241" s="45">
        <v>-21546.198971652306</v>
      </c>
      <c r="AS241" s="45">
        <v>-34476.254790526596</v>
      </c>
      <c r="AT241" s="45">
        <v>-48170.790109329602</v>
      </c>
      <c r="AU241" s="45">
        <v>-17291.674999999999</v>
      </c>
      <c r="AV241" s="45">
        <v>-35808.491000000002</v>
      </c>
      <c r="AW241" s="45">
        <v>-55049.71</v>
      </c>
      <c r="AX241" s="45">
        <v>-80100.924999999988</v>
      </c>
      <c r="AY241" s="45">
        <v>-20199.632999999998</v>
      </c>
      <c r="AZ241" s="45">
        <v>-41540.212999999996</v>
      </c>
      <c r="BA241" s="45">
        <v>-50438.31</v>
      </c>
      <c r="BB241" s="31">
        <v>-69914.521999999997</v>
      </c>
      <c r="BC241" s="31">
        <v>-17259.794000000002</v>
      </c>
      <c r="BD241" s="31">
        <v>-31016.79</v>
      </c>
      <c r="BE241" s="31">
        <v>-38785.348999999995</v>
      </c>
      <c r="BF241" s="31">
        <v>-53710.809000000001</v>
      </c>
      <c r="BG241" s="38">
        <v>-14650.800999999999</v>
      </c>
      <c r="BH241" s="38">
        <v>-27343.258999999998</v>
      </c>
      <c r="BI241" s="38">
        <v>-38088.653999999995</v>
      </c>
      <c r="BJ241" s="38">
        <v>-53479.962999999996</v>
      </c>
      <c r="BK241" s="38">
        <v>-15688.591999999999</v>
      </c>
      <c r="BL241" s="38">
        <v>-28820.214</v>
      </c>
      <c r="BM241" s="50"/>
    </row>
    <row r="242" spans="1:65">
      <c r="A242" s="34" t="s">
        <v>183</v>
      </c>
      <c r="B242" s="73" t="s">
        <v>65</v>
      </c>
      <c r="C242" s="73" t="s">
        <v>66</v>
      </c>
      <c r="D242" s="79">
        <v>-0.95995108409351815</v>
      </c>
      <c r="E242" s="79">
        <v>-8.5688718151968715</v>
      </c>
      <c r="F242" s="79">
        <v>-2.3738612739361997</v>
      </c>
      <c r="G242" s="79">
        <v>-38.354196511667396</v>
      </c>
      <c r="H242" s="79">
        <v>99.815305105921652</v>
      </c>
      <c r="I242" s="79">
        <v>69.965690818324219</v>
      </c>
      <c r="J242" s="79">
        <v>0.67402975711229374</v>
      </c>
      <c r="K242" s="79">
        <v>-379.47449014288213</v>
      </c>
      <c r="L242" s="79">
        <v>-0.92727931790250295</v>
      </c>
      <c r="M242" s="79">
        <v>16.566416817007848</v>
      </c>
      <c r="N242" s="79">
        <v>206.24133866358534</v>
      </c>
      <c r="O242" s="79">
        <v>-1656.614453349488</v>
      </c>
      <c r="P242" s="79">
        <v>0.54815585401229328</v>
      </c>
      <c r="Q242" s="79">
        <v>1.0000000766012818E-3</v>
      </c>
      <c r="R242" s="79">
        <v>-3.0692576166911749</v>
      </c>
      <c r="S242" s="79">
        <v>638.79875571869343</v>
      </c>
      <c r="T242" s="79">
        <v>0</v>
      </c>
      <c r="U242" s="79">
        <v>1.0000000474974513E-3</v>
      </c>
      <c r="V242" s="79">
        <v>-5802.3919999999489</v>
      </c>
      <c r="W242" s="79">
        <v>5802.391999999847</v>
      </c>
      <c r="X242" s="79">
        <v>9.9999998565181158E-4</v>
      </c>
      <c r="Y242" s="79">
        <v>-9.9999998565181158E-4</v>
      </c>
      <c r="Z242" s="79">
        <v>0</v>
      </c>
      <c r="AA242" s="79">
        <v>0</v>
      </c>
      <c r="AB242" s="79">
        <v>3.0000000078871381E-3</v>
      </c>
      <c r="AC242" s="79">
        <v>-3.9999999644351192E-3</v>
      </c>
      <c r="AD242" s="79">
        <v>-4.0017766878008842E-11</v>
      </c>
      <c r="AE242" s="79">
        <v>5.8207660913467407E-11</v>
      </c>
      <c r="AF242" s="79">
        <v>-1.0000000183936208E-3</v>
      </c>
      <c r="AG242" s="79">
        <v>1.0000000693253241E-3</v>
      </c>
      <c r="AH242" s="35"/>
      <c r="AI242" s="80">
        <v>-0.95995108409351815</v>
      </c>
      <c r="AJ242" s="80">
        <v>-9.5288228992903896</v>
      </c>
      <c r="AK242" s="80">
        <v>-11.902684173226589</v>
      </c>
      <c r="AL242" s="80">
        <v>-50.256880684893986</v>
      </c>
      <c r="AM242" s="80">
        <v>99.815305105983498</v>
      </c>
      <c r="AN242" s="80">
        <v>169.78099592427316</v>
      </c>
      <c r="AO242" s="80">
        <v>170.45502568138909</v>
      </c>
      <c r="AP242" s="80">
        <v>-209.01946446149668</v>
      </c>
      <c r="AQ242" s="80">
        <v>-0.92727931785884721</v>
      </c>
      <c r="AR242" s="80">
        <v>15.63913749915082</v>
      </c>
      <c r="AS242" s="80">
        <v>221.98047616275289</v>
      </c>
      <c r="AT242" s="80">
        <v>-1434.6339771867351</v>
      </c>
      <c r="AU242" s="80">
        <v>3.637978807091713E-11</v>
      </c>
      <c r="AV242" s="80">
        <v>1.0000001129810698E-3</v>
      </c>
      <c r="AW242" s="80">
        <v>1.0000001420849003E-3</v>
      </c>
      <c r="AX242" s="80">
        <v>0</v>
      </c>
      <c r="AY242" s="80">
        <v>0</v>
      </c>
      <c r="AZ242" s="80">
        <v>1.0000000474974513E-3</v>
      </c>
      <c r="BA242" s="80">
        <v>-5802.3909999999014</v>
      </c>
      <c r="BB242" s="77">
        <v>9.9999994563404471E-4</v>
      </c>
      <c r="BC242" s="77">
        <v>9.9999998565181158E-4</v>
      </c>
      <c r="BD242" s="77">
        <v>0</v>
      </c>
      <c r="BE242" s="77">
        <v>0</v>
      </c>
      <c r="BF242" s="77">
        <v>0</v>
      </c>
      <c r="BG242" s="77">
        <v>3.0000000078871381E-3</v>
      </c>
      <c r="BH242" s="77">
        <v>-9.9999995654798113E-4</v>
      </c>
      <c r="BI242" s="77">
        <v>-9.9999999656574801E-4</v>
      </c>
      <c r="BJ242" s="77">
        <v>-9.9999993835808709E-4</v>
      </c>
      <c r="BK242" s="77">
        <v>-1.0000000183936208E-3</v>
      </c>
      <c r="BL242" s="77">
        <v>5.0931703299283981E-11</v>
      </c>
      <c r="BM242" s="50"/>
    </row>
    <row r="243" spans="1:65">
      <c r="A243" s="34" t="s">
        <v>155</v>
      </c>
      <c r="B243" s="30" t="s">
        <v>67</v>
      </c>
      <c r="C243" s="30" t="s">
        <v>68</v>
      </c>
      <c r="D243" s="43">
        <v>0</v>
      </c>
      <c r="E243" s="43">
        <v>0</v>
      </c>
      <c r="F243" s="43">
        <v>0</v>
      </c>
      <c r="G243" s="43">
        <v>0</v>
      </c>
      <c r="H243" s="43">
        <v>0</v>
      </c>
      <c r="I243" s="43">
        <v>0</v>
      </c>
      <c r="J243" s="43">
        <v>0</v>
      </c>
      <c r="K243" s="43">
        <v>0</v>
      </c>
      <c r="L243" s="43">
        <v>0</v>
      </c>
      <c r="M243" s="43">
        <v>0</v>
      </c>
      <c r="N243" s="43">
        <v>0</v>
      </c>
      <c r="O243" s="43">
        <v>0</v>
      </c>
      <c r="P243" s="43">
        <v>0</v>
      </c>
      <c r="Q243" s="43">
        <v>0</v>
      </c>
      <c r="R243" s="43">
        <v>0</v>
      </c>
      <c r="S243" s="43">
        <v>0</v>
      </c>
      <c r="T243" s="43">
        <v>0</v>
      </c>
      <c r="U243" s="43">
        <v>0</v>
      </c>
      <c r="V243" s="43">
        <v>0</v>
      </c>
      <c r="W243" s="43">
        <v>0</v>
      </c>
      <c r="X243" s="43">
        <v>0</v>
      </c>
      <c r="Y243" s="43">
        <v>0</v>
      </c>
      <c r="Z243" s="43">
        <v>0</v>
      </c>
      <c r="AA243" s="43">
        <v>0</v>
      </c>
      <c r="AB243" s="43">
        <v>0</v>
      </c>
      <c r="AC243" s="43">
        <v>0</v>
      </c>
      <c r="AD243" s="43">
        <v>0</v>
      </c>
      <c r="AE243" s="43">
        <v>0</v>
      </c>
      <c r="AF243" s="43">
        <v>0</v>
      </c>
      <c r="AG243" s="43">
        <v>0</v>
      </c>
      <c r="AI243" s="45">
        <v>0</v>
      </c>
      <c r="AJ243" s="45">
        <v>0</v>
      </c>
      <c r="AK243" s="45">
        <v>0</v>
      </c>
      <c r="AL243" s="45">
        <v>0</v>
      </c>
      <c r="AM243" s="45">
        <v>0</v>
      </c>
      <c r="AN243" s="45">
        <v>0</v>
      </c>
      <c r="AO243" s="45">
        <v>0</v>
      </c>
      <c r="AP243" s="45">
        <v>0</v>
      </c>
      <c r="AQ243" s="45">
        <v>0</v>
      </c>
      <c r="AR243" s="45">
        <v>0</v>
      </c>
      <c r="AS243" s="45">
        <v>0</v>
      </c>
      <c r="AT243" s="45">
        <v>0</v>
      </c>
      <c r="AU243" s="45">
        <v>0</v>
      </c>
      <c r="AV243" s="45">
        <v>0</v>
      </c>
      <c r="AW243" s="45">
        <v>0</v>
      </c>
      <c r="AX243" s="45">
        <v>0</v>
      </c>
      <c r="AY243" s="45">
        <v>0</v>
      </c>
      <c r="AZ243" s="45">
        <v>0</v>
      </c>
      <c r="BA243" s="45">
        <v>0</v>
      </c>
      <c r="BB243" s="31">
        <v>0</v>
      </c>
      <c r="BC243" s="31">
        <v>0</v>
      </c>
      <c r="BD243" s="43">
        <v>0</v>
      </c>
      <c r="BE243" s="43">
        <v>0</v>
      </c>
      <c r="BF243" s="43">
        <v>0</v>
      </c>
      <c r="BG243" s="38">
        <v>0</v>
      </c>
      <c r="BH243" s="38">
        <v>0</v>
      </c>
      <c r="BI243" s="38">
        <v>0</v>
      </c>
      <c r="BJ243" s="38">
        <v>0</v>
      </c>
      <c r="BK243" s="38">
        <v>0</v>
      </c>
      <c r="BL243" s="38">
        <v>0</v>
      </c>
      <c r="BM243" s="50"/>
    </row>
    <row r="244" spans="1:65" s="35" customFormat="1">
      <c r="A244" s="74"/>
      <c r="B244" s="73" t="s">
        <v>156</v>
      </c>
      <c r="C244" s="73" t="s">
        <v>157</v>
      </c>
      <c r="D244" s="79">
        <v>-0.95995108409351815</v>
      </c>
      <c r="E244" s="79">
        <v>-8.5688718151968715</v>
      </c>
      <c r="F244" s="79">
        <v>-2.3738612739361997</v>
      </c>
      <c r="G244" s="79">
        <v>-38.354196511667396</v>
      </c>
      <c r="H244" s="79">
        <v>99.815305105921652</v>
      </c>
      <c r="I244" s="79">
        <v>69.965690818324219</v>
      </c>
      <c r="J244" s="79">
        <v>0.67402975711229374</v>
      </c>
      <c r="K244" s="79">
        <v>-379.47449014288213</v>
      </c>
      <c r="L244" s="79">
        <v>-0.92727931785884721</v>
      </c>
      <c r="M244" s="79">
        <v>16.566416817007848</v>
      </c>
      <c r="N244" s="79">
        <v>206.24133866358534</v>
      </c>
      <c r="O244" s="79">
        <v>-1656.614453349488</v>
      </c>
      <c r="P244" s="79">
        <v>0.54815585401229305</v>
      </c>
      <c r="Q244" s="79">
        <v>1.0000000766012818E-3</v>
      </c>
      <c r="R244" s="79">
        <v>-3.0692576166911749</v>
      </c>
      <c r="S244" s="79">
        <v>638.79875571869343</v>
      </c>
      <c r="T244" s="79">
        <v>0</v>
      </c>
      <c r="U244" s="79">
        <v>1.0000000474974513E-3</v>
      </c>
      <c r="V244" s="79">
        <v>-5802.3919999999489</v>
      </c>
      <c r="W244" s="79">
        <v>5802.391999999847</v>
      </c>
      <c r="X244" s="79">
        <v>9.9999998565181158E-4</v>
      </c>
      <c r="Y244" s="79">
        <v>-9.9999998565181158E-4</v>
      </c>
      <c r="Z244" s="79">
        <v>0</v>
      </c>
      <c r="AA244" s="79">
        <v>0</v>
      </c>
      <c r="AB244" s="79">
        <v>3.0000000078871381E-3</v>
      </c>
      <c r="AC244" s="79">
        <v>-3.9999999644351192E-3</v>
      </c>
      <c r="AD244" s="79">
        <v>-4.0017766878008842E-11</v>
      </c>
      <c r="AE244" s="79">
        <v>5.8207660913467407E-11</v>
      </c>
      <c r="AF244" s="79">
        <v>-1.0000000183936208E-3</v>
      </c>
      <c r="AG244" s="79">
        <v>1.0000000693253241E-3</v>
      </c>
      <c r="AI244" s="80">
        <v>-0.95995108409351815</v>
      </c>
      <c r="AJ244" s="80">
        <v>-9.5288228992903896</v>
      </c>
      <c r="AK244" s="80">
        <v>-11.902684173226589</v>
      </c>
      <c r="AL244" s="80">
        <v>-50.256880684893986</v>
      </c>
      <c r="AM244" s="80">
        <v>99.815305105983498</v>
      </c>
      <c r="AN244" s="80">
        <v>169.78099592427316</v>
      </c>
      <c r="AO244" s="80">
        <v>170.45502568138545</v>
      </c>
      <c r="AP244" s="80">
        <v>-209.01946446149668</v>
      </c>
      <c r="AQ244" s="80">
        <v>-0.92727931785884721</v>
      </c>
      <c r="AR244" s="80">
        <v>15.63913749915082</v>
      </c>
      <c r="AS244" s="80">
        <v>221.98047616275289</v>
      </c>
      <c r="AT244" s="80">
        <v>-1434.6339771867351</v>
      </c>
      <c r="AU244" s="80">
        <v>3.637978807091713E-11</v>
      </c>
      <c r="AV244" s="80">
        <v>1.0000001129810698E-3</v>
      </c>
      <c r="AW244" s="80">
        <v>1.0000001420849003E-3</v>
      </c>
      <c r="AX244" s="80">
        <v>0</v>
      </c>
      <c r="AY244" s="80">
        <v>0</v>
      </c>
      <c r="AZ244" s="80">
        <v>1.0000000474974513E-3</v>
      </c>
      <c r="BA244" s="80">
        <v>-5802.3909999999014</v>
      </c>
      <c r="BB244" s="77">
        <v>9.9999994563404471E-4</v>
      </c>
      <c r="BC244" s="77">
        <v>9.9999998565181158E-4</v>
      </c>
      <c r="BD244" s="77">
        <v>0</v>
      </c>
      <c r="BE244" s="77">
        <v>0</v>
      </c>
      <c r="BF244" s="77">
        <v>0</v>
      </c>
      <c r="BG244" s="77">
        <v>3.0000000078871381E-3</v>
      </c>
      <c r="BH244" s="77">
        <v>-9.9999995654798113E-4</v>
      </c>
      <c r="BI244" s="77">
        <v>-9.9999999656574801E-4</v>
      </c>
      <c r="BJ244" s="77">
        <v>-9.9999993835808709E-4</v>
      </c>
      <c r="BK244" s="77">
        <v>-1.0000000183936208E-3</v>
      </c>
      <c r="BL244" s="77">
        <v>5.0931703299283981E-11</v>
      </c>
      <c r="BM244" s="50"/>
    </row>
    <row r="245" spans="1:65">
      <c r="A245" s="34" t="s">
        <v>158</v>
      </c>
      <c r="B245" s="30" t="s">
        <v>159</v>
      </c>
      <c r="C245" s="30" t="s">
        <v>160</v>
      </c>
      <c r="D245" s="43"/>
      <c r="E245" s="43"/>
      <c r="F245" s="43"/>
      <c r="G245" s="43"/>
      <c r="H245" s="43"/>
      <c r="I245" s="43"/>
      <c r="J245" s="43"/>
      <c r="K245" s="43">
        <v>0</v>
      </c>
      <c r="L245" s="43">
        <v>0</v>
      </c>
      <c r="M245" s="43">
        <v>0</v>
      </c>
      <c r="N245" s="43">
        <v>0</v>
      </c>
      <c r="O245" s="43">
        <v>0</v>
      </c>
      <c r="P245" s="43">
        <v>0</v>
      </c>
      <c r="Q245" s="43">
        <v>0</v>
      </c>
      <c r="R245" s="43">
        <v>0</v>
      </c>
      <c r="S245" s="43">
        <v>0</v>
      </c>
      <c r="T245" s="43">
        <v>0</v>
      </c>
      <c r="U245" s="43">
        <v>0</v>
      </c>
      <c r="V245" s="43">
        <v>5802.3919999999998</v>
      </c>
      <c r="W245" s="43">
        <v>-5802.3919999999998</v>
      </c>
      <c r="X245" s="43">
        <v>0</v>
      </c>
      <c r="Y245" s="43">
        <v>0</v>
      </c>
      <c r="Z245" s="43">
        <v>0</v>
      </c>
      <c r="AA245" s="43">
        <v>0</v>
      </c>
      <c r="AB245" s="43">
        <v>0</v>
      </c>
      <c r="AC245" s="43">
        <v>0</v>
      </c>
      <c r="AD245" s="43">
        <v>0</v>
      </c>
      <c r="AE245" s="43">
        <v>0</v>
      </c>
      <c r="AF245" s="43">
        <v>0</v>
      </c>
      <c r="AG245" s="43">
        <v>0</v>
      </c>
      <c r="AI245" s="45"/>
      <c r="AJ245" s="45"/>
      <c r="AK245" s="45"/>
      <c r="AL245" s="45"/>
      <c r="AM245" s="45"/>
      <c r="AN245" s="45"/>
      <c r="AO245" s="45"/>
      <c r="AP245" s="45"/>
      <c r="AQ245" s="45">
        <v>0</v>
      </c>
      <c r="AR245" s="45">
        <v>0</v>
      </c>
      <c r="AS245" s="45">
        <v>0</v>
      </c>
      <c r="AT245" s="45">
        <v>0</v>
      </c>
      <c r="AU245" s="45">
        <v>0</v>
      </c>
      <c r="AV245" s="45">
        <v>0</v>
      </c>
      <c r="AW245" s="45">
        <v>0</v>
      </c>
      <c r="AX245" s="45">
        <v>0</v>
      </c>
      <c r="AY245" s="45">
        <v>0</v>
      </c>
      <c r="AZ245" s="45">
        <v>0</v>
      </c>
      <c r="BA245" s="45">
        <v>5802.3919999999998</v>
      </c>
      <c r="BB245" s="31">
        <v>0</v>
      </c>
      <c r="BC245" s="31">
        <v>0</v>
      </c>
      <c r="BD245" s="31">
        <v>0</v>
      </c>
      <c r="BE245" s="31">
        <v>0</v>
      </c>
      <c r="BF245" s="31">
        <v>0</v>
      </c>
      <c r="BG245" s="38">
        <v>0</v>
      </c>
      <c r="BH245" s="38">
        <v>0</v>
      </c>
      <c r="BI245" s="38">
        <v>0</v>
      </c>
      <c r="BJ245" s="38">
        <v>0</v>
      </c>
      <c r="BK245" s="38">
        <v>0</v>
      </c>
      <c r="BL245" s="38">
        <v>0</v>
      </c>
      <c r="BM245" s="50"/>
    </row>
    <row r="246" spans="1:65">
      <c r="A246" s="34" t="s">
        <v>175</v>
      </c>
      <c r="B246" s="73" t="s">
        <v>69</v>
      </c>
      <c r="C246" s="73" t="s">
        <v>70</v>
      </c>
      <c r="D246" s="79">
        <v>-0.95995108409351815</v>
      </c>
      <c r="E246" s="79">
        <v>-8.5688718151968715</v>
      </c>
      <c r="F246" s="79">
        <v>-2.3738612739361997</v>
      </c>
      <c r="G246" s="79">
        <v>-38.354196511667396</v>
      </c>
      <c r="H246" s="79">
        <v>99.815305105921652</v>
      </c>
      <c r="I246" s="79">
        <v>69.965690818324219</v>
      </c>
      <c r="J246" s="79">
        <v>0.67402975711229374</v>
      </c>
      <c r="K246" s="79">
        <v>-379.47449014288213</v>
      </c>
      <c r="L246" s="79">
        <v>-0.92727931790250295</v>
      </c>
      <c r="M246" s="79">
        <v>16.566416817007848</v>
      </c>
      <c r="N246" s="79">
        <v>206.24133866358534</v>
      </c>
      <c r="O246" s="79">
        <v>-1656.614453349488</v>
      </c>
      <c r="P246" s="79">
        <v>0.54815585401229328</v>
      </c>
      <c r="Q246" s="79">
        <v>1.0000000766012818E-3</v>
      </c>
      <c r="R246" s="79">
        <v>-3.0692576166911749</v>
      </c>
      <c r="S246" s="79">
        <v>638.79875571869343</v>
      </c>
      <c r="T246" s="79">
        <v>0</v>
      </c>
      <c r="U246" s="79">
        <v>1.0000000474974513E-3</v>
      </c>
      <c r="V246" s="79">
        <v>5.0931703299283981E-11</v>
      </c>
      <c r="W246" s="79">
        <v>-1.5279510989785194E-10</v>
      </c>
      <c r="X246" s="79">
        <v>9.9999998565181158E-4</v>
      </c>
      <c r="Y246" s="79">
        <v>-9.9999998565181158E-4</v>
      </c>
      <c r="Z246" s="79">
        <v>0</v>
      </c>
      <c r="AA246" s="79">
        <v>0</v>
      </c>
      <c r="AB246" s="79">
        <v>3.0000000078871381E-3</v>
      </c>
      <c r="AC246" s="79">
        <v>-3.9999999644351192E-3</v>
      </c>
      <c r="AD246" s="79">
        <v>-4.0017766878008842E-11</v>
      </c>
      <c r="AE246" s="79">
        <v>5.8207660913467407E-11</v>
      </c>
      <c r="AF246" s="79">
        <v>-1.0000000183936208E-3</v>
      </c>
      <c r="AG246" s="79">
        <v>1.0000000693253241E-3</v>
      </c>
      <c r="AH246" s="35"/>
      <c r="AI246" s="80">
        <v>-0.95995108409351815</v>
      </c>
      <c r="AJ246" s="80">
        <v>-9.5288228992903896</v>
      </c>
      <c r="AK246" s="80">
        <v>-11.902684173226589</v>
      </c>
      <c r="AL246" s="80">
        <v>-50.256880684893986</v>
      </c>
      <c r="AM246" s="80">
        <v>99.815305105983498</v>
      </c>
      <c r="AN246" s="80">
        <v>169.78099592427316</v>
      </c>
      <c r="AO246" s="80">
        <v>170.45502568138545</v>
      </c>
      <c r="AP246" s="80">
        <v>-209.01946446149668</v>
      </c>
      <c r="AQ246" s="80">
        <v>-0.92727931785884721</v>
      </c>
      <c r="AR246" s="80">
        <v>15.63913749915082</v>
      </c>
      <c r="AS246" s="80">
        <v>221.98047616275289</v>
      </c>
      <c r="AT246" s="80">
        <v>-1434.6339771867351</v>
      </c>
      <c r="AU246" s="80">
        <v>3.637978807091713E-11</v>
      </c>
      <c r="AV246" s="80">
        <v>1.0000001129810698E-3</v>
      </c>
      <c r="AW246" s="80">
        <v>1.0000001420849003E-3</v>
      </c>
      <c r="AX246" s="80">
        <v>0</v>
      </c>
      <c r="AY246" s="80">
        <v>0</v>
      </c>
      <c r="AZ246" s="80">
        <v>1.0000000474974513E-3</v>
      </c>
      <c r="BA246" s="80">
        <v>1.0000000984291546E-3</v>
      </c>
      <c r="BB246" s="77">
        <v>9.9999994563404471E-4</v>
      </c>
      <c r="BC246" s="77">
        <v>9.9999998565181158E-4</v>
      </c>
      <c r="BD246" s="77">
        <v>0</v>
      </c>
      <c r="BE246" s="77">
        <v>0</v>
      </c>
      <c r="BF246" s="77">
        <v>0</v>
      </c>
      <c r="BG246" s="77">
        <v>3.0000000078871381E-3</v>
      </c>
      <c r="BH246" s="77">
        <v>-9.9999995654798113E-4</v>
      </c>
      <c r="BI246" s="77">
        <v>-9.9999999656574801E-4</v>
      </c>
      <c r="BJ246" s="77">
        <v>-9.9999993835808709E-4</v>
      </c>
      <c r="BK246" s="77">
        <v>-1.0000000183936208E-3</v>
      </c>
      <c r="BL246" s="77">
        <v>5.0931703299283981E-11</v>
      </c>
      <c r="BM246" s="50"/>
    </row>
    <row r="247" spans="1:65" s="34" customFormat="1">
      <c r="C247" s="78"/>
      <c r="D247" s="78">
        <v>7.2759576141834259E-12</v>
      </c>
      <c r="E247" s="78">
        <v>1.8189894035458565E-12</v>
      </c>
      <c r="F247" s="78">
        <v>2.3646862246096134E-11</v>
      </c>
      <c r="G247" s="78">
        <v>6.5483618527650833E-11</v>
      </c>
      <c r="H247" s="78">
        <v>0</v>
      </c>
      <c r="I247" s="78">
        <v>2.1827872842550278E-11</v>
      </c>
      <c r="J247" s="78">
        <v>1.8189894035458565E-11</v>
      </c>
      <c r="K247" s="78">
        <v>1.3096723705530167E-10</v>
      </c>
      <c r="L247" s="78">
        <v>0</v>
      </c>
      <c r="M247" s="78">
        <v>3.637978807091713E-11</v>
      </c>
      <c r="N247" s="78">
        <v>-6.2718754634261131E-9</v>
      </c>
      <c r="O247" s="78">
        <v>-0.2000000016996637</v>
      </c>
      <c r="P247" s="78">
        <v>7.2759576141834259E-12</v>
      </c>
      <c r="Q247" s="78">
        <v>-2.5465851649641991E-11</v>
      </c>
      <c r="R247" s="78">
        <v>-3.637978807091713E-11</v>
      </c>
      <c r="S247" s="78">
        <v>-5.3842086344957352E-10</v>
      </c>
      <c r="T247" s="78">
        <v>-7.2759576141834259E-12</v>
      </c>
      <c r="U247" s="78">
        <v>-5.4569682106375694E-11</v>
      </c>
      <c r="V247" s="78">
        <v>-2.7284841053187847E-11</v>
      </c>
      <c r="W247" s="78">
        <v>2.5465851649641991E-11</v>
      </c>
      <c r="X247" s="78">
        <v>-1.4551915228366852E-11</v>
      </c>
      <c r="Y247" s="78">
        <v>1.2732925824820995E-11</v>
      </c>
      <c r="Z247" s="78">
        <v>-4.0927261579781771E-11</v>
      </c>
      <c r="AA247" s="78">
        <v>2.1827872842550278E-11</v>
      </c>
      <c r="AB247" s="78">
        <v>-3.637978807091713E-12</v>
      </c>
      <c r="AC247" s="78">
        <v>-2.5465851649641991E-11</v>
      </c>
      <c r="AD247" s="78">
        <v>4.3655745685100555E-11</v>
      </c>
      <c r="AE247" s="78">
        <v>1.2732925824820995E-11</v>
      </c>
      <c r="AF247" s="78">
        <v>-7.2759576141834259E-12</v>
      </c>
      <c r="AG247" s="78">
        <v>-1.8189894035458565E-11</v>
      </c>
      <c r="AH247" s="78"/>
      <c r="AI247" s="78">
        <v>7.2759576141834259E-12</v>
      </c>
      <c r="AJ247" s="78">
        <v>2.9103830456733704E-11</v>
      </c>
      <c r="AK247" s="78">
        <v>0</v>
      </c>
      <c r="AL247" s="78">
        <v>0</v>
      </c>
      <c r="AM247" s="78">
        <v>5.4569682106375694E-12</v>
      </c>
      <c r="AN247" s="78">
        <v>1.4551915228366852E-11</v>
      </c>
      <c r="AO247" s="78">
        <v>5.4569682106375694E-11</v>
      </c>
      <c r="AP247" s="78">
        <v>8.7311491370201111E-11</v>
      </c>
      <c r="AQ247" s="78">
        <v>0</v>
      </c>
      <c r="AR247" s="78">
        <v>2.9103830456733704E-11</v>
      </c>
      <c r="AS247" s="78">
        <v>-6.4392224885523319E-9</v>
      </c>
      <c r="AT247" s="78">
        <v>-8.1272446550428867E-9</v>
      </c>
      <c r="AU247" s="78">
        <v>-3.637978807091713E-11</v>
      </c>
      <c r="AV247" s="78">
        <v>0</v>
      </c>
      <c r="AW247" s="78">
        <v>-8.0035533756017685E-11</v>
      </c>
      <c r="AX247" s="78">
        <v>-2.9103830456733704E-11</v>
      </c>
      <c r="AY247" s="78">
        <v>-7.2759576141834259E-12</v>
      </c>
      <c r="AZ247" s="78">
        <v>-2.9103830456733704E-11</v>
      </c>
      <c r="BA247" s="78">
        <v>-1.1641532182693481E-10</v>
      </c>
      <c r="BB247" s="78">
        <v>-8.7311491370201111E-11</v>
      </c>
      <c r="BC247" s="78">
        <v>-1.4551915228366852E-11</v>
      </c>
      <c r="BD247" s="78">
        <v>2.9103830456733704E-11</v>
      </c>
      <c r="BE247" s="78">
        <v>1.4551915228366852E-11</v>
      </c>
      <c r="BF247" s="78">
        <v>3.637978807091713E-11</v>
      </c>
      <c r="BG247" s="78">
        <v>-3.637978807091713E-12</v>
      </c>
      <c r="BH247" s="78">
        <v>-1.4551915228366852E-11</v>
      </c>
      <c r="BI247" s="78">
        <v>1.4551915228366852E-11</v>
      </c>
      <c r="BJ247" s="78">
        <v>-2.9103830456733704E-11</v>
      </c>
      <c r="BK247" s="78">
        <v>-7.2759576141834259E-12</v>
      </c>
      <c r="BL247" s="78">
        <v>0</v>
      </c>
      <c r="BM247" s="78"/>
    </row>
    <row r="249" spans="1:65">
      <c r="B249" s="33" t="s">
        <v>163</v>
      </c>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c r="AG249" s="37"/>
      <c r="AH249" s="37"/>
      <c r="AI249" s="37"/>
      <c r="AJ249" s="37"/>
      <c r="AK249" s="37"/>
      <c r="AL249" s="37"/>
      <c r="AM249" s="37"/>
      <c r="AN249" s="37"/>
      <c r="AO249" s="37"/>
      <c r="AP249" s="37"/>
      <c r="AQ249" s="37"/>
      <c r="AR249" s="37"/>
      <c r="AS249" s="37"/>
      <c r="AT249" s="37"/>
      <c r="AU249" s="37"/>
      <c r="AV249" s="37"/>
      <c r="AW249" s="37"/>
      <c r="AX249" s="37"/>
      <c r="AY249" s="37"/>
      <c r="AZ249" s="37"/>
      <c r="BA249" s="37"/>
      <c r="BB249" s="37"/>
      <c r="BC249" s="37"/>
      <c r="BD249" s="37"/>
      <c r="BE249" s="37"/>
      <c r="BF249" s="37"/>
      <c r="BG249" s="37"/>
      <c r="BH249" s="37"/>
      <c r="BI249" s="37"/>
      <c r="BJ249" s="37"/>
      <c r="BK249" s="37"/>
      <c r="BL249" s="37"/>
      <c r="BM249" s="37"/>
    </row>
    <row r="250" spans="1:65">
      <c r="B250" s="82" t="s">
        <v>164</v>
      </c>
    </row>
    <row r="254" spans="1:65">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c r="AK254" s="40"/>
      <c r="AL254" s="40"/>
      <c r="AM254" s="40"/>
      <c r="AN254" s="40"/>
      <c r="AO254" s="40"/>
      <c r="AP254" s="40"/>
      <c r="AQ254" s="40"/>
      <c r="AR254" s="40"/>
      <c r="AS254" s="40"/>
      <c r="AT254" s="40"/>
      <c r="AU254" s="40"/>
      <c r="AV254" s="40"/>
      <c r="AW254" s="40"/>
      <c r="AX254" s="40"/>
      <c r="AY254" s="40"/>
      <c r="AZ254" s="40"/>
      <c r="BA254" s="40"/>
      <c r="BB254" s="40"/>
      <c r="BC254" s="40"/>
      <c r="BD254" s="40"/>
      <c r="BE254" s="40"/>
      <c r="BF254" s="40"/>
      <c r="BG254" s="40"/>
      <c r="BH254" s="40"/>
      <c r="BI254" s="40"/>
      <c r="BJ254" s="40"/>
      <c r="BK254" s="40"/>
      <c r="BL254" s="40"/>
    </row>
    <row r="255" spans="1:65">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c r="AL255" s="40"/>
      <c r="AM255" s="40"/>
      <c r="AN255" s="40"/>
      <c r="AO255" s="40"/>
      <c r="AP255" s="40"/>
      <c r="AQ255" s="40"/>
      <c r="AR255" s="40"/>
      <c r="AS255" s="40"/>
      <c r="AT255" s="40"/>
      <c r="AU255" s="40"/>
      <c r="AV255" s="40"/>
      <c r="AW255" s="40"/>
      <c r="AX255" s="40"/>
      <c r="AY255" s="40"/>
      <c r="AZ255" s="40"/>
      <c r="BA255" s="40"/>
      <c r="BB255" s="40"/>
      <c r="BC255" s="40"/>
      <c r="BD255" s="40"/>
      <c r="BE255" s="40"/>
      <c r="BF255" s="40"/>
      <c r="BG255" s="40"/>
      <c r="BH255" s="40"/>
      <c r="BI255" s="40"/>
      <c r="BJ255" s="40"/>
      <c r="BK255" s="40"/>
      <c r="BL255" s="40"/>
    </row>
    <row r="256" spans="1:65">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c r="AL256" s="40"/>
      <c r="AM256" s="40"/>
      <c r="AN256" s="40"/>
      <c r="AO256" s="40"/>
      <c r="AP256" s="40"/>
      <c r="AQ256" s="40"/>
      <c r="AR256" s="40"/>
      <c r="AS256" s="40"/>
      <c r="AT256" s="40"/>
      <c r="AU256" s="40"/>
      <c r="AV256" s="40"/>
      <c r="AW256" s="40"/>
      <c r="AX256" s="40"/>
      <c r="AY256" s="40"/>
      <c r="AZ256" s="40"/>
      <c r="BA256" s="40"/>
      <c r="BB256" s="40"/>
      <c r="BC256" s="40"/>
      <c r="BD256" s="40"/>
      <c r="BE256" s="40"/>
      <c r="BF256" s="40"/>
      <c r="BG256" s="40"/>
      <c r="BH256" s="40"/>
      <c r="BI256" s="40"/>
      <c r="BJ256" s="40"/>
      <c r="BK256" s="40"/>
      <c r="BL256" s="40"/>
    </row>
    <row r="257" spans="5:64">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c r="AK257" s="40"/>
      <c r="AL257" s="40"/>
      <c r="AM257" s="40"/>
      <c r="AN257" s="40"/>
      <c r="AO257" s="40"/>
      <c r="AP257" s="40"/>
      <c r="AQ257" s="40"/>
      <c r="AR257" s="40"/>
      <c r="AS257" s="40"/>
      <c r="AT257" s="40"/>
      <c r="AU257" s="40"/>
      <c r="AV257" s="40"/>
      <c r="AW257" s="40"/>
      <c r="AX257" s="40"/>
      <c r="AY257" s="40"/>
      <c r="AZ257" s="40"/>
      <c r="BA257" s="40"/>
      <c r="BB257" s="40"/>
      <c r="BC257" s="40"/>
      <c r="BD257" s="40"/>
      <c r="BE257" s="40"/>
      <c r="BF257" s="40"/>
      <c r="BG257" s="40"/>
      <c r="BH257" s="40"/>
      <c r="BI257" s="40"/>
      <c r="BJ257" s="40"/>
      <c r="BK257" s="40"/>
      <c r="BL257" s="40"/>
    </row>
    <row r="258" spans="5:64">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c r="AJ258" s="40"/>
      <c r="AK258" s="40"/>
      <c r="AL258" s="40"/>
      <c r="AM258" s="40"/>
      <c r="AN258" s="40"/>
      <c r="AO258" s="40"/>
      <c r="AP258" s="40"/>
      <c r="AQ258" s="40"/>
      <c r="AR258" s="40"/>
      <c r="AS258" s="40"/>
      <c r="AT258" s="40"/>
      <c r="AU258" s="40"/>
      <c r="AV258" s="40"/>
      <c r="AW258" s="40"/>
      <c r="AX258" s="40"/>
      <c r="AY258" s="40"/>
      <c r="AZ258" s="40"/>
      <c r="BA258" s="40"/>
      <c r="BB258" s="40"/>
      <c r="BC258" s="40"/>
      <c r="BD258" s="40"/>
      <c r="BE258" s="40"/>
      <c r="BF258" s="40"/>
      <c r="BG258" s="40"/>
      <c r="BH258" s="40"/>
      <c r="BI258" s="40"/>
      <c r="BJ258" s="40"/>
      <c r="BK258" s="40"/>
      <c r="BL258" s="40"/>
    </row>
    <row r="259" spans="5:64">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c r="AK259" s="40"/>
      <c r="AL259" s="40"/>
      <c r="AM259" s="40"/>
      <c r="AN259" s="40"/>
      <c r="AO259" s="40"/>
      <c r="AP259" s="40"/>
      <c r="AQ259" s="40"/>
      <c r="AR259" s="40"/>
      <c r="AS259" s="40"/>
      <c r="AT259" s="40"/>
      <c r="AU259" s="40"/>
      <c r="AV259" s="40"/>
      <c r="AW259" s="40"/>
      <c r="AX259" s="40"/>
      <c r="AY259" s="40"/>
      <c r="AZ259" s="40"/>
      <c r="BA259" s="40"/>
      <c r="BB259" s="40"/>
      <c r="BC259" s="40"/>
      <c r="BD259" s="40"/>
      <c r="BE259" s="40"/>
      <c r="BF259" s="40"/>
      <c r="BG259" s="40"/>
      <c r="BH259" s="40"/>
      <c r="BI259" s="40"/>
      <c r="BJ259" s="40"/>
      <c r="BK259" s="40"/>
      <c r="BL259" s="40"/>
    </row>
    <row r="260" spans="5:64">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c r="AK260" s="40"/>
      <c r="AL260" s="40"/>
      <c r="AM260" s="40"/>
      <c r="AN260" s="40"/>
      <c r="AO260" s="40"/>
      <c r="AP260" s="40"/>
      <c r="AQ260" s="40"/>
      <c r="AR260" s="40"/>
      <c r="AS260" s="40"/>
      <c r="AT260" s="40"/>
      <c r="AU260" s="40"/>
      <c r="AV260" s="40"/>
      <c r="AW260" s="40"/>
      <c r="AX260" s="40"/>
      <c r="AY260" s="40"/>
      <c r="AZ260" s="40"/>
      <c r="BA260" s="40"/>
      <c r="BB260" s="40"/>
      <c r="BC260" s="40"/>
      <c r="BD260" s="40"/>
      <c r="BE260" s="40"/>
      <c r="BF260" s="40"/>
      <c r="BG260" s="40"/>
      <c r="BH260" s="40"/>
      <c r="BI260" s="40"/>
      <c r="BJ260" s="40"/>
      <c r="BK260" s="40"/>
      <c r="BL260" s="40"/>
    </row>
    <row r="261" spans="5:64">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c r="AK261" s="40"/>
      <c r="AL261" s="40"/>
      <c r="AM261" s="40"/>
      <c r="AN261" s="40"/>
      <c r="AO261" s="40"/>
      <c r="AP261" s="40"/>
      <c r="AQ261" s="40"/>
      <c r="AR261" s="40"/>
      <c r="AS261" s="40"/>
      <c r="AT261" s="40"/>
      <c r="AU261" s="40"/>
      <c r="AV261" s="40"/>
      <c r="AW261" s="40"/>
      <c r="AX261" s="40"/>
      <c r="AY261" s="40"/>
      <c r="AZ261" s="40"/>
      <c r="BA261" s="40"/>
      <c r="BB261" s="40"/>
      <c r="BC261" s="40"/>
      <c r="BD261" s="40"/>
      <c r="BE261" s="40"/>
      <c r="BF261" s="40"/>
      <c r="BG261" s="40"/>
      <c r="BH261" s="40"/>
      <c r="BI261" s="40"/>
      <c r="BJ261" s="40"/>
      <c r="BK261" s="40"/>
      <c r="BL261" s="40"/>
    </row>
    <row r="262" spans="5:64">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c r="AL262" s="40"/>
      <c r="AM262" s="40"/>
      <c r="AN262" s="40"/>
      <c r="AO262" s="40"/>
      <c r="AP262" s="40"/>
      <c r="AQ262" s="40"/>
      <c r="AR262" s="40"/>
      <c r="AS262" s="40"/>
      <c r="AT262" s="40"/>
      <c r="AU262" s="40"/>
      <c r="AV262" s="40"/>
      <c r="AW262" s="40"/>
      <c r="AX262" s="40"/>
      <c r="AY262" s="40"/>
      <c r="AZ262" s="40"/>
      <c r="BA262" s="40"/>
      <c r="BB262" s="40"/>
      <c r="BC262" s="40"/>
      <c r="BD262" s="40"/>
      <c r="BE262" s="40"/>
      <c r="BF262" s="40"/>
      <c r="BG262" s="40"/>
      <c r="BH262" s="40"/>
      <c r="BI262" s="40"/>
      <c r="BJ262" s="40"/>
      <c r="BK262" s="40"/>
      <c r="BL262" s="40"/>
    </row>
    <row r="263" spans="5:64">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c r="AK263" s="40"/>
      <c r="AL263" s="40"/>
      <c r="AM263" s="40"/>
      <c r="AN263" s="40"/>
      <c r="AO263" s="40"/>
      <c r="AP263" s="40"/>
      <c r="AQ263" s="40"/>
      <c r="AR263" s="40"/>
      <c r="AS263" s="40"/>
      <c r="AT263" s="40"/>
      <c r="AU263" s="40"/>
      <c r="AV263" s="40"/>
      <c r="AW263" s="40"/>
      <c r="AX263" s="40"/>
      <c r="AY263" s="40"/>
      <c r="AZ263" s="40"/>
      <c r="BA263" s="40"/>
      <c r="BB263" s="40"/>
      <c r="BC263" s="40"/>
      <c r="BD263" s="40"/>
      <c r="BE263" s="40"/>
      <c r="BF263" s="40"/>
      <c r="BG263" s="40"/>
      <c r="BH263" s="40"/>
      <c r="BI263" s="40"/>
      <c r="BJ263" s="40"/>
      <c r="BK263" s="40"/>
      <c r="BL263" s="40"/>
    </row>
    <row r="264" spans="5:64">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c r="AL264" s="40"/>
      <c r="AM264" s="40"/>
      <c r="AN264" s="40"/>
      <c r="AO264" s="40"/>
      <c r="AP264" s="40"/>
      <c r="AQ264" s="40"/>
      <c r="AR264" s="40"/>
      <c r="AS264" s="40"/>
      <c r="AT264" s="40"/>
      <c r="AU264" s="40"/>
      <c r="AV264" s="40"/>
      <c r="AW264" s="40"/>
      <c r="AX264" s="40"/>
      <c r="AY264" s="40"/>
      <c r="AZ264" s="40"/>
      <c r="BA264" s="40"/>
      <c r="BB264" s="40"/>
      <c r="BC264" s="40"/>
      <c r="BD264" s="40"/>
      <c r="BE264" s="40"/>
      <c r="BF264" s="40"/>
      <c r="BG264" s="40"/>
      <c r="BH264" s="40"/>
      <c r="BI264" s="40"/>
      <c r="BJ264" s="40"/>
      <c r="BK264" s="40"/>
      <c r="BL264" s="40"/>
    </row>
    <row r="265" spans="5:64">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c r="AP265" s="40"/>
      <c r="AQ265" s="40"/>
      <c r="AR265" s="40"/>
      <c r="AS265" s="40"/>
      <c r="AT265" s="40"/>
      <c r="AU265" s="40"/>
      <c r="AV265" s="40"/>
      <c r="AW265" s="40"/>
      <c r="AX265" s="40"/>
      <c r="AY265" s="40"/>
      <c r="AZ265" s="40"/>
      <c r="BA265" s="40"/>
      <c r="BB265" s="40"/>
      <c r="BC265" s="40"/>
      <c r="BD265" s="40"/>
      <c r="BE265" s="40"/>
      <c r="BF265" s="40"/>
      <c r="BG265" s="40"/>
      <c r="BH265" s="40"/>
      <c r="BI265" s="40"/>
      <c r="BJ265" s="40"/>
      <c r="BK265" s="40"/>
      <c r="BL265" s="40"/>
    </row>
    <row r="266" spans="5:64">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c r="AK266" s="40"/>
      <c r="AL266" s="40"/>
      <c r="AM266" s="40"/>
      <c r="AN266" s="40"/>
      <c r="AO266" s="40"/>
      <c r="AP266" s="40"/>
      <c r="AQ266" s="40"/>
      <c r="AR266" s="40"/>
      <c r="AS266" s="40"/>
      <c r="AT266" s="40"/>
      <c r="AU266" s="40"/>
      <c r="AV266" s="40"/>
      <c r="AW266" s="40"/>
      <c r="AX266" s="40"/>
      <c r="AY266" s="40"/>
      <c r="AZ266" s="40"/>
      <c r="BA266" s="40"/>
      <c r="BB266" s="40"/>
      <c r="BC266" s="40"/>
      <c r="BD266" s="40"/>
      <c r="BE266" s="40"/>
      <c r="BF266" s="40"/>
      <c r="BG266" s="40"/>
      <c r="BH266" s="40"/>
      <c r="BI266" s="40"/>
      <c r="BJ266" s="40"/>
      <c r="BK266" s="40"/>
      <c r="BL266" s="40"/>
    </row>
    <row r="267" spans="5:64">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c r="AL267" s="40"/>
      <c r="AM267" s="40"/>
      <c r="AN267" s="40"/>
      <c r="AO267" s="40"/>
      <c r="AP267" s="40"/>
      <c r="AQ267" s="40"/>
      <c r="AR267" s="40"/>
      <c r="AS267" s="40"/>
      <c r="AT267" s="40"/>
      <c r="AU267" s="40"/>
      <c r="AV267" s="40"/>
      <c r="AW267" s="40"/>
      <c r="AX267" s="40"/>
      <c r="AY267" s="40"/>
      <c r="AZ267" s="40"/>
      <c r="BA267" s="40"/>
      <c r="BB267" s="40"/>
      <c r="BC267" s="40"/>
      <c r="BD267" s="40"/>
      <c r="BE267" s="40"/>
      <c r="BF267" s="40"/>
      <c r="BG267" s="40"/>
      <c r="BH267" s="40"/>
      <c r="BI267" s="40"/>
      <c r="BJ267" s="40"/>
      <c r="BK267" s="40"/>
      <c r="BL267" s="40"/>
    </row>
    <row r="268" spans="5:64">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c r="AP268" s="40"/>
      <c r="AQ268" s="40"/>
      <c r="AR268" s="40"/>
      <c r="AS268" s="40"/>
      <c r="AT268" s="40"/>
      <c r="AU268" s="40"/>
      <c r="AV268" s="40"/>
      <c r="AW268" s="40"/>
      <c r="AX268" s="40"/>
      <c r="AY268" s="40"/>
      <c r="AZ268" s="40"/>
      <c r="BA268" s="40"/>
      <c r="BB268" s="40"/>
      <c r="BC268" s="40"/>
      <c r="BD268" s="40"/>
      <c r="BE268" s="40"/>
      <c r="BF268" s="40"/>
      <c r="BG268" s="40"/>
      <c r="BH268" s="40"/>
      <c r="BI268" s="40"/>
      <c r="BJ268" s="40"/>
      <c r="BK268" s="40"/>
      <c r="BL268" s="40"/>
    </row>
    <row r="269" spans="5:64">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c r="AP269" s="40"/>
      <c r="AQ269" s="40"/>
      <c r="AR269" s="40"/>
      <c r="AS269" s="40"/>
      <c r="AT269" s="40"/>
      <c r="AU269" s="40"/>
      <c r="AV269" s="40"/>
      <c r="AW269" s="40"/>
      <c r="AX269" s="40"/>
      <c r="AY269" s="40"/>
      <c r="AZ269" s="40"/>
      <c r="BA269" s="40"/>
      <c r="BB269" s="40"/>
      <c r="BC269" s="40"/>
      <c r="BD269" s="40"/>
      <c r="BE269" s="40"/>
      <c r="BF269" s="40"/>
      <c r="BG269" s="40"/>
      <c r="BH269" s="40"/>
      <c r="BI269" s="40"/>
      <c r="BJ269" s="40"/>
      <c r="BK269" s="40"/>
      <c r="BL269" s="40"/>
    </row>
    <row r="270" spans="5:64">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0"/>
      <c r="AP270" s="40"/>
      <c r="AQ270" s="40"/>
      <c r="AR270" s="40"/>
      <c r="AS270" s="40"/>
      <c r="AT270" s="40"/>
      <c r="AU270" s="40"/>
      <c r="AV270" s="40"/>
      <c r="AW270" s="40"/>
      <c r="AX270" s="40"/>
      <c r="AY270" s="40"/>
      <c r="AZ270" s="40"/>
      <c r="BA270" s="40"/>
      <c r="BB270" s="40"/>
      <c r="BC270" s="40"/>
      <c r="BD270" s="40"/>
      <c r="BE270" s="40"/>
      <c r="BF270" s="40"/>
      <c r="BG270" s="40"/>
      <c r="BH270" s="40"/>
      <c r="BI270" s="40"/>
      <c r="BJ270" s="40"/>
      <c r="BK270" s="40"/>
      <c r="BL270" s="40"/>
    </row>
    <row r="271" spans="5:64">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c r="AP271" s="40"/>
      <c r="AQ271" s="40"/>
      <c r="AR271" s="40"/>
      <c r="AS271" s="40"/>
      <c r="AT271" s="40"/>
      <c r="AU271" s="40"/>
      <c r="AV271" s="40"/>
      <c r="AW271" s="40"/>
      <c r="AX271" s="40"/>
      <c r="AY271" s="40"/>
      <c r="AZ271" s="40"/>
      <c r="BA271" s="40"/>
      <c r="BB271" s="40"/>
      <c r="BC271" s="40"/>
      <c r="BD271" s="40"/>
      <c r="BE271" s="40"/>
      <c r="BF271" s="40"/>
      <c r="BG271" s="40"/>
      <c r="BH271" s="40"/>
      <c r="BI271" s="40"/>
      <c r="BJ271" s="40"/>
      <c r="BK271" s="40"/>
      <c r="BL271" s="40"/>
    </row>
    <row r="272" spans="5:64">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c r="AK272" s="40"/>
      <c r="AL272" s="40"/>
      <c r="AM272" s="40"/>
      <c r="AN272" s="40"/>
      <c r="AO272" s="40"/>
      <c r="AP272" s="40"/>
      <c r="AQ272" s="40"/>
      <c r="AR272" s="40"/>
      <c r="AS272" s="40"/>
      <c r="AT272" s="40"/>
      <c r="AU272" s="40"/>
      <c r="AV272" s="40"/>
      <c r="AW272" s="40"/>
      <c r="AX272" s="40"/>
      <c r="AY272" s="40"/>
      <c r="AZ272" s="40"/>
      <c r="BA272" s="40"/>
      <c r="BB272" s="40"/>
      <c r="BC272" s="40"/>
      <c r="BD272" s="40"/>
      <c r="BE272" s="40"/>
      <c r="BF272" s="40"/>
      <c r="BG272" s="40"/>
      <c r="BH272" s="40"/>
      <c r="BI272" s="40"/>
      <c r="BJ272" s="40"/>
      <c r="BK272" s="40"/>
      <c r="BL272" s="40"/>
    </row>
    <row r="273" spans="5:64">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c r="AK273" s="40"/>
      <c r="AL273" s="40"/>
      <c r="AM273" s="40"/>
      <c r="AN273" s="40"/>
      <c r="AO273" s="40"/>
      <c r="AP273" s="40"/>
      <c r="AQ273" s="40"/>
      <c r="AR273" s="40"/>
      <c r="AS273" s="40"/>
      <c r="AT273" s="40"/>
      <c r="AU273" s="40"/>
      <c r="AV273" s="40"/>
      <c r="AW273" s="40"/>
      <c r="AX273" s="40"/>
      <c r="AY273" s="40"/>
      <c r="AZ273" s="40"/>
      <c r="BA273" s="40"/>
      <c r="BB273" s="40"/>
      <c r="BC273" s="40"/>
      <c r="BD273" s="40"/>
      <c r="BE273" s="40"/>
      <c r="BF273" s="40"/>
      <c r="BG273" s="40"/>
      <c r="BH273" s="40"/>
      <c r="BI273" s="40"/>
      <c r="BJ273" s="40"/>
      <c r="BK273" s="40"/>
      <c r="BL273" s="40"/>
    </row>
    <row r="274" spans="5:64">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c r="AP274" s="40"/>
      <c r="AQ274" s="40"/>
      <c r="AR274" s="40"/>
      <c r="AS274" s="40"/>
      <c r="AT274" s="40"/>
      <c r="AU274" s="40"/>
      <c r="AV274" s="40"/>
      <c r="AW274" s="40"/>
      <c r="AX274" s="40"/>
      <c r="AY274" s="40"/>
      <c r="AZ274" s="40"/>
      <c r="BA274" s="40"/>
      <c r="BB274" s="40"/>
      <c r="BC274" s="40"/>
      <c r="BD274" s="40"/>
      <c r="BE274" s="40"/>
      <c r="BF274" s="40"/>
      <c r="BG274" s="40"/>
      <c r="BH274" s="40"/>
      <c r="BI274" s="40"/>
      <c r="BJ274" s="40"/>
      <c r="BK274" s="40"/>
      <c r="BL274" s="40"/>
    </row>
    <row r="275" spans="5:64">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c r="AK275" s="40"/>
      <c r="AL275" s="40"/>
      <c r="AM275" s="40"/>
      <c r="AN275" s="40"/>
      <c r="AO275" s="40"/>
      <c r="AP275" s="40"/>
      <c r="AQ275" s="40"/>
      <c r="AR275" s="40"/>
      <c r="AS275" s="40"/>
      <c r="AT275" s="40"/>
      <c r="AU275" s="40"/>
      <c r="AV275" s="40"/>
      <c r="AW275" s="40"/>
      <c r="AX275" s="40"/>
      <c r="AY275" s="40"/>
      <c r="AZ275" s="40"/>
      <c r="BA275" s="40"/>
      <c r="BB275" s="40"/>
      <c r="BC275" s="40"/>
      <c r="BD275" s="40"/>
      <c r="BE275" s="40"/>
      <c r="BF275" s="40"/>
      <c r="BG275" s="40"/>
      <c r="BH275" s="40"/>
      <c r="BI275" s="40"/>
      <c r="BJ275" s="40"/>
      <c r="BK275" s="40"/>
      <c r="BL275" s="40"/>
    </row>
    <row r="276" spans="5:64">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c r="AL276" s="40"/>
      <c r="AM276" s="40"/>
      <c r="AN276" s="40"/>
      <c r="AO276" s="40"/>
      <c r="AP276" s="40"/>
      <c r="AQ276" s="40"/>
      <c r="AR276" s="40"/>
      <c r="AS276" s="40"/>
      <c r="AT276" s="40"/>
      <c r="AU276" s="40"/>
      <c r="AV276" s="40"/>
      <c r="AW276" s="40"/>
      <c r="AX276" s="40"/>
      <c r="AY276" s="40"/>
      <c r="AZ276" s="40"/>
      <c r="BA276" s="40"/>
      <c r="BB276" s="40"/>
      <c r="BC276" s="40"/>
      <c r="BD276" s="40"/>
      <c r="BE276" s="40"/>
      <c r="BF276" s="40"/>
      <c r="BG276" s="40"/>
      <c r="BH276" s="40"/>
      <c r="BI276" s="40"/>
      <c r="BJ276" s="40"/>
      <c r="BK276" s="40"/>
      <c r="BL276" s="40"/>
    </row>
    <row r="277" spans="5:64">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c r="AP277" s="40"/>
      <c r="AQ277" s="40"/>
      <c r="AR277" s="40"/>
      <c r="AS277" s="40"/>
      <c r="AT277" s="40"/>
      <c r="AU277" s="40"/>
      <c r="AV277" s="40"/>
      <c r="AW277" s="40"/>
      <c r="AX277" s="40"/>
      <c r="AY277" s="40"/>
      <c r="AZ277" s="40"/>
      <c r="BA277" s="40"/>
      <c r="BB277" s="40"/>
      <c r="BC277" s="40"/>
      <c r="BD277" s="40"/>
      <c r="BE277" s="40"/>
      <c r="BF277" s="40"/>
      <c r="BG277" s="40"/>
      <c r="BH277" s="40"/>
      <c r="BI277" s="40"/>
      <c r="BJ277" s="40"/>
      <c r="BK277" s="40"/>
      <c r="BL277" s="40"/>
    </row>
    <row r="278" spans="5:64">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c r="AK278" s="40"/>
      <c r="AL278" s="40"/>
      <c r="AM278" s="40"/>
      <c r="AN278" s="40"/>
      <c r="AO278" s="40"/>
      <c r="AP278" s="40"/>
      <c r="AQ278" s="40"/>
      <c r="AR278" s="40"/>
      <c r="AS278" s="40"/>
      <c r="AT278" s="40"/>
      <c r="AU278" s="40"/>
      <c r="AV278" s="40"/>
      <c r="AW278" s="40"/>
      <c r="AX278" s="40"/>
      <c r="AY278" s="40"/>
      <c r="AZ278" s="40"/>
      <c r="BA278" s="40"/>
      <c r="BB278" s="40"/>
      <c r="BC278" s="40"/>
      <c r="BD278" s="40"/>
      <c r="BE278" s="40"/>
      <c r="BF278" s="40"/>
      <c r="BG278" s="40"/>
      <c r="BH278" s="40"/>
      <c r="BI278" s="40"/>
      <c r="BJ278" s="40"/>
      <c r="BK278" s="40"/>
      <c r="BL278" s="40"/>
    </row>
    <row r="279" spans="5:64">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c r="AK279" s="40"/>
      <c r="AL279" s="40"/>
      <c r="AM279" s="40"/>
      <c r="AN279" s="40"/>
      <c r="AO279" s="40"/>
      <c r="AP279" s="40"/>
      <c r="AQ279" s="40"/>
      <c r="AR279" s="40"/>
      <c r="AS279" s="40"/>
      <c r="AT279" s="40"/>
      <c r="AU279" s="40"/>
      <c r="AV279" s="40"/>
      <c r="AW279" s="40"/>
      <c r="AX279" s="40"/>
      <c r="AY279" s="40"/>
      <c r="AZ279" s="40"/>
      <c r="BA279" s="40"/>
      <c r="BB279" s="40"/>
      <c r="BC279" s="40"/>
      <c r="BD279" s="40"/>
      <c r="BE279" s="40"/>
      <c r="BF279" s="40"/>
      <c r="BG279" s="40"/>
      <c r="BH279" s="40"/>
      <c r="BI279" s="40"/>
      <c r="BJ279" s="40"/>
      <c r="BK279" s="40"/>
      <c r="BL279" s="40"/>
    </row>
    <row r="280" spans="5:64">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c r="AP280" s="40"/>
      <c r="AQ280" s="40"/>
      <c r="AR280" s="40"/>
      <c r="AS280" s="40"/>
      <c r="AT280" s="40"/>
      <c r="AU280" s="40"/>
      <c r="AV280" s="40"/>
      <c r="AW280" s="40"/>
      <c r="AX280" s="40"/>
      <c r="AY280" s="40"/>
      <c r="AZ280" s="40"/>
      <c r="BA280" s="40"/>
      <c r="BB280" s="40"/>
      <c r="BC280" s="40"/>
      <c r="BD280" s="40"/>
      <c r="BE280" s="40"/>
      <c r="BF280" s="40"/>
      <c r="BG280" s="40"/>
      <c r="BH280" s="40"/>
      <c r="BI280" s="40"/>
      <c r="BJ280" s="40"/>
      <c r="BK280" s="40"/>
      <c r="BL280" s="40"/>
    </row>
    <row r="281" spans="5:64">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c r="AK281" s="40"/>
      <c r="AL281" s="40"/>
      <c r="AM281" s="40"/>
      <c r="AN281" s="40"/>
      <c r="AO281" s="40"/>
      <c r="AP281" s="40"/>
      <c r="AQ281" s="40"/>
      <c r="AR281" s="40"/>
      <c r="AS281" s="40"/>
      <c r="AT281" s="40"/>
      <c r="AU281" s="40"/>
      <c r="AV281" s="40"/>
      <c r="AW281" s="40"/>
      <c r="AX281" s="40"/>
      <c r="AY281" s="40"/>
      <c r="AZ281" s="40"/>
      <c r="BA281" s="40"/>
      <c r="BB281" s="40"/>
      <c r="BC281" s="40"/>
      <c r="BD281" s="40"/>
      <c r="BE281" s="40"/>
      <c r="BF281" s="40"/>
      <c r="BG281" s="40"/>
      <c r="BH281" s="40"/>
      <c r="BI281" s="40"/>
      <c r="BJ281" s="40"/>
      <c r="BK281" s="40"/>
      <c r="BL281" s="40"/>
    </row>
    <row r="282" spans="5:64">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c r="AK282" s="40"/>
      <c r="AL282" s="40"/>
      <c r="AM282" s="40"/>
      <c r="AN282" s="40"/>
      <c r="AO282" s="40"/>
      <c r="AP282" s="40"/>
      <c r="AQ282" s="40"/>
      <c r="AR282" s="40"/>
      <c r="AS282" s="40"/>
      <c r="AT282" s="40"/>
      <c r="AU282" s="40"/>
      <c r="AV282" s="40"/>
      <c r="AW282" s="40"/>
      <c r="AX282" s="40"/>
      <c r="AY282" s="40"/>
      <c r="AZ282" s="40"/>
      <c r="BA282" s="40"/>
      <c r="BB282" s="40"/>
      <c r="BC282" s="40"/>
      <c r="BD282" s="40"/>
      <c r="BE282" s="40"/>
      <c r="BF282" s="40"/>
      <c r="BG282" s="40"/>
      <c r="BH282" s="40"/>
      <c r="BI282" s="40"/>
      <c r="BJ282" s="40"/>
      <c r="BK282" s="40"/>
      <c r="BL282" s="40"/>
    </row>
    <row r="283" spans="5:64">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c r="AP283" s="40"/>
      <c r="AQ283" s="40"/>
      <c r="AR283" s="40"/>
      <c r="AS283" s="40"/>
      <c r="AT283" s="40"/>
      <c r="AU283" s="40"/>
      <c r="AV283" s="40"/>
      <c r="AW283" s="40"/>
      <c r="AX283" s="40"/>
      <c r="AY283" s="40"/>
      <c r="AZ283" s="40"/>
      <c r="BA283" s="40"/>
      <c r="BB283" s="40"/>
      <c r="BC283" s="40"/>
      <c r="BD283" s="40"/>
      <c r="BE283" s="40"/>
      <c r="BF283" s="40"/>
      <c r="BG283" s="40"/>
      <c r="BH283" s="40"/>
      <c r="BI283" s="40"/>
      <c r="BJ283" s="40"/>
      <c r="BK283" s="40"/>
      <c r="BL283" s="40"/>
    </row>
    <row r="284" spans="5:64">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c r="AK284" s="40"/>
      <c r="AL284" s="40"/>
      <c r="AM284" s="40"/>
      <c r="AN284" s="40"/>
      <c r="AO284" s="40"/>
      <c r="AP284" s="40"/>
      <c r="AQ284" s="40"/>
      <c r="AR284" s="40"/>
      <c r="AS284" s="40"/>
      <c r="AT284" s="40"/>
      <c r="AU284" s="40"/>
      <c r="AV284" s="40"/>
      <c r="AW284" s="40"/>
      <c r="AX284" s="40"/>
      <c r="AY284" s="40"/>
      <c r="AZ284" s="40"/>
      <c r="BA284" s="40"/>
      <c r="BB284" s="40"/>
      <c r="BC284" s="40"/>
      <c r="BD284" s="40"/>
      <c r="BE284" s="40"/>
      <c r="BF284" s="40"/>
      <c r="BG284" s="40"/>
      <c r="BH284" s="40"/>
      <c r="BI284" s="40"/>
      <c r="BJ284" s="40"/>
      <c r="BK284" s="40"/>
      <c r="BL284" s="40"/>
    </row>
    <row r="285" spans="5:64">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c r="AK285" s="40"/>
      <c r="AL285" s="40"/>
      <c r="AM285" s="40"/>
      <c r="AN285" s="40"/>
      <c r="AO285" s="40"/>
      <c r="AP285" s="40"/>
      <c r="AQ285" s="40"/>
      <c r="AR285" s="40"/>
      <c r="AS285" s="40"/>
      <c r="AT285" s="40"/>
      <c r="AU285" s="40"/>
      <c r="AV285" s="40"/>
      <c r="AW285" s="40"/>
      <c r="AX285" s="40"/>
      <c r="AY285" s="40"/>
      <c r="AZ285" s="40"/>
      <c r="BA285" s="40"/>
      <c r="BB285" s="40"/>
      <c r="BC285" s="40"/>
      <c r="BD285" s="40"/>
      <c r="BE285" s="40"/>
      <c r="BF285" s="40"/>
      <c r="BG285" s="40"/>
      <c r="BH285" s="40"/>
      <c r="BI285" s="40"/>
      <c r="BJ285" s="40"/>
      <c r="BK285" s="40"/>
      <c r="BL285" s="40"/>
    </row>
    <row r="286" spans="5:64">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c r="AP286" s="40"/>
      <c r="AQ286" s="40"/>
      <c r="AR286" s="40"/>
      <c r="AS286" s="40"/>
      <c r="AT286" s="40"/>
      <c r="AU286" s="40"/>
      <c r="AV286" s="40"/>
      <c r="AW286" s="40"/>
      <c r="AX286" s="40"/>
      <c r="AY286" s="40"/>
      <c r="AZ286" s="40"/>
      <c r="BA286" s="40"/>
      <c r="BB286" s="40"/>
      <c r="BC286" s="40"/>
      <c r="BD286" s="40"/>
      <c r="BE286" s="40"/>
      <c r="BF286" s="40"/>
      <c r="BG286" s="40"/>
      <c r="BH286" s="40"/>
      <c r="BI286" s="40"/>
      <c r="BJ286" s="40"/>
      <c r="BK286" s="40"/>
      <c r="BL286" s="40"/>
    </row>
    <row r="287" spans="5:64">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c r="AK287" s="40"/>
      <c r="AL287" s="40"/>
      <c r="AM287" s="40"/>
      <c r="AN287" s="40"/>
      <c r="AO287" s="40"/>
      <c r="AP287" s="40"/>
      <c r="AQ287" s="40"/>
      <c r="AR287" s="40"/>
      <c r="AS287" s="40"/>
      <c r="AT287" s="40"/>
      <c r="AU287" s="40"/>
      <c r="AV287" s="40"/>
      <c r="AW287" s="40"/>
      <c r="AX287" s="40"/>
      <c r="AY287" s="40"/>
      <c r="AZ287" s="40"/>
      <c r="BA287" s="40"/>
      <c r="BB287" s="40"/>
      <c r="BC287" s="40"/>
      <c r="BD287" s="40"/>
      <c r="BE287" s="40"/>
      <c r="BF287" s="40"/>
      <c r="BG287" s="40"/>
      <c r="BH287" s="40"/>
      <c r="BI287" s="40"/>
      <c r="BJ287" s="40"/>
      <c r="BK287" s="40"/>
      <c r="BL287" s="40"/>
    </row>
    <row r="288" spans="5:64">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c r="AK288" s="40"/>
      <c r="AL288" s="40"/>
      <c r="AM288" s="40"/>
      <c r="AN288" s="40"/>
      <c r="AO288" s="40"/>
      <c r="AP288" s="40"/>
      <c r="AQ288" s="40"/>
      <c r="AR288" s="40"/>
      <c r="AS288" s="40"/>
      <c r="AT288" s="40"/>
      <c r="AU288" s="40"/>
      <c r="AV288" s="40"/>
      <c r="AW288" s="40"/>
      <c r="AX288" s="40"/>
      <c r="AY288" s="40"/>
      <c r="AZ288" s="40"/>
      <c r="BA288" s="40"/>
      <c r="BB288" s="40"/>
      <c r="BC288" s="40"/>
      <c r="BD288" s="40"/>
      <c r="BE288" s="40"/>
      <c r="BF288" s="40"/>
      <c r="BG288" s="40"/>
      <c r="BH288" s="40"/>
      <c r="BI288" s="40"/>
      <c r="BJ288" s="40"/>
      <c r="BK288" s="40"/>
      <c r="BL288" s="40"/>
    </row>
    <row r="289" spans="5:64">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c r="AK289" s="40"/>
      <c r="AL289" s="40"/>
      <c r="AM289" s="40"/>
      <c r="AN289" s="40"/>
      <c r="AO289" s="40"/>
      <c r="AP289" s="40"/>
      <c r="AQ289" s="40"/>
      <c r="AR289" s="40"/>
      <c r="AS289" s="40"/>
      <c r="AT289" s="40"/>
      <c r="AU289" s="40"/>
      <c r="AV289" s="40"/>
      <c r="AW289" s="40"/>
      <c r="AX289" s="40"/>
      <c r="AY289" s="40"/>
      <c r="AZ289" s="40"/>
      <c r="BA289" s="40"/>
      <c r="BB289" s="40"/>
      <c r="BC289" s="40"/>
      <c r="BD289" s="40"/>
      <c r="BE289" s="40"/>
      <c r="BF289" s="40"/>
      <c r="BG289" s="40"/>
      <c r="BH289" s="40"/>
      <c r="BI289" s="40"/>
      <c r="BJ289" s="40"/>
      <c r="BK289" s="40"/>
      <c r="BL289" s="40"/>
    </row>
    <row r="290" spans="5:64">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c r="AK290" s="40"/>
      <c r="AL290" s="40"/>
      <c r="AM290" s="40"/>
      <c r="AN290" s="40"/>
      <c r="AO290" s="40"/>
      <c r="AP290" s="40"/>
      <c r="AQ290" s="40"/>
      <c r="AR290" s="40"/>
      <c r="AS290" s="40"/>
      <c r="AT290" s="40"/>
      <c r="AU290" s="40"/>
      <c r="AV290" s="40"/>
      <c r="AW290" s="40"/>
      <c r="AX290" s="40"/>
      <c r="AY290" s="40"/>
      <c r="AZ290" s="40"/>
      <c r="BA290" s="40"/>
      <c r="BB290" s="40"/>
      <c r="BC290" s="40"/>
      <c r="BD290" s="40"/>
      <c r="BE290" s="40"/>
      <c r="BF290" s="40"/>
      <c r="BG290" s="40"/>
      <c r="BH290" s="40"/>
      <c r="BI290" s="40"/>
      <c r="BJ290" s="40"/>
      <c r="BK290" s="40"/>
      <c r="BL290" s="40"/>
    </row>
    <row r="291" spans="5:64">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c r="AK291" s="40"/>
      <c r="AL291" s="40"/>
      <c r="AM291" s="40"/>
      <c r="AN291" s="40"/>
      <c r="AO291" s="40"/>
      <c r="AP291" s="40"/>
      <c r="AQ291" s="40"/>
      <c r="AR291" s="40"/>
      <c r="AS291" s="40"/>
      <c r="AT291" s="40"/>
      <c r="AU291" s="40"/>
      <c r="AV291" s="40"/>
      <c r="AW291" s="40"/>
      <c r="AX291" s="40"/>
      <c r="AY291" s="40"/>
      <c r="AZ291" s="40"/>
      <c r="BA291" s="40"/>
      <c r="BB291" s="40"/>
      <c r="BC291" s="40"/>
      <c r="BD291" s="40"/>
      <c r="BE291" s="40"/>
      <c r="BF291" s="40"/>
      <c r="BG291" s="40"/>
      <c r="BH291" s="40"/>
      <c r="BI291" s="40"/>
      <c r="BJ291" s="40"/>
      <c r="BK291" s="40"/>
      <c r="BL291" s="40"/>
    </row>
    <row r="292" spans="5:64">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c r="AL292" s="40"/>
      <c r="AM292" s="40"/>
      <c r="AN292" s="40"/>
      <c r="AO292" s="40"/>
      <c r="AP292" s="40"/>
      <c r="AQ292" s="40"/>
      <c r="AR292" s="40"/>
      <c r="AS292" s="40"/>
      <c r="AT292" s="40"/>
      <c r="AU292" s="40"/>
      <c r="AV292" s="40"/>
      <c r="AW292" s="40"/>
      <c r="AX292" s="40"/>
      <c r="AY292" s="40"/>
      <c r="AZ292" s="40"/>
      <c r="BA292" s="40"/>
      <c r="BB292" s="40"/>
      <c r="BC292" s="40"/>
      <c r="BD292" s="40"/>
      <c r="BE292" s="40"/>
      <c r="BF292" s="40"/>
      <c r="BG292" s="40"/>
      <c r="BH292" s="40"/>
      <c r="BI292" s="40"/>
      <c r="BJ292" s="40"/>
      <c r="BK292" s="40"/>
      <c r="BL292" s="40"/>
    </row>
    <row r="293" spans="5:64">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c r="AK293" s="40"/>
      <c r="AL293" s="40"/>
      <c r="AM293" s="40"/>
      <c r="AN293" s="40"/>
      <c r="AO293" s="40"/>
      <c r="AP293" s="40"/>
      <c r="AQ293" s="40"/>
      <c r="AR293" s="40"/>
      <c r="AS293" s="40"/>
      <c r="AT293" s="40"/>
      <c r="AU293" s="40"/>
      <c r="AV293" s="40"/>
      <c r="AW293" s="40"/>
      <c r="AX293" s="40"/>
      <c r="AY293" s="40"/>
      <c r="AZ293" s="40"/>
      <c r="BA293" s="40"/>
      <c r="BB293" s="40"/>
      <c r="BC293" s="40"/>
      <c r="BD293" s="40"/>
      <c r="BE293" s="40"/>
      <c r="BF293" s="40"/>
      <c r="BG293" s="40"/>
      <c r="BH293" s="40"/>
      <c r="BI293" s="40"/>
      <c r="BJ293" s="40"/>
      <c r="BK293" s="40"/>
      <c r="BL293" s="40"/>
    </row>
    <row r="294" spans="5:64">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c r="AH294" s="40"/>
      <c r="AI294" s="40"/>
      <c r="AJ294" s="40"/>
      <c r="AK294" s="40"/>
      <c r="AL294" s="40"/>
      <c r="AM294" s="40"/>
      <c r="AN294" s="40"/>
      <c r="AO294" s="40"/>
      <c r="AP294" s="40"/>
      <c r="AQ294" s="40"/>
      <c r="AR294" s="40"/>
      <c r="AS294" s="40"/>
      <c r="AT294" s="40"/>
      <c r="AU294" s="40"/>
      <c r="AV294" s="40"/>
      <c r="AW294" s="40"/>
      <c r="AX294" s="40"/>
      <c r="AY294" s="40"/>
      <c r="AZ294" s="40"/>
      <c r="BA294" s="40"/>
      <c r="BB294" s="40"/>
      <c r="BC294" s="40"/>
      <c r="BD294" s="40"/>
      <c r="BE294" s="40"/>
      <c r="BF294" s="40"/>
      <c r="BG294" s="40"/>
      <c r="BH294" s="40"/>
      <c r="BI294" s="40"/>
      <c r="BJ294" s="40"/>
      <c r="BK294" s="40"/>
      <c r="BL294" s="40"/>
    </row>
    <row r="295" spans="5:64">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40"/>
      <c r="AE295" s="40"/>
      <c r="AF295" s="40"/>
      <c r="AG295" s="40"/>
      <c r="AH295" s="40"/>
      <c r="AI295" s="40"/>
      <c r="AJ295" s="40"/>
      <c r="AK295" s="40"/>
      <c r="AL295" s="40"/>
      <c r="AM295" s="40"/>
      <c r="AN295" s="40"/>
      <c r="AO295" s="40"/>
      <c r="AP295" s="40"/>
      <c r="AQ295" s="40"/>
      <c r="AR295" s="40"/>
      <c r="AS295" s="40"/>
      <c r="AT295" s="40"/>
      <c r="AU295" s="40"/>
      <c r="AV295" s="40"/>
      <c r="AW295" s="40"/>
      <c r="AX295" s="40"/>
      <c r="AY295" s="40"/>
      <c r="AZ295" s="40"/>
      <c r="BA295" s="40"/>
      <c r="BB295" s="40"/>
      <c r="BC295" s="40"/>
      <c r="BD295" s="40"/>
      <c r="BE295" s="40"/>
      <c r="BF295" s="40"/>
      <c r="BG295" s="40"/>
      <c r="BH295" s="40"/>
      <c r="BI295" s="40"/>
      <c r="BJ295" s="40"/>
      <c r="BK295" s="40"/>
      <c r="BL295" s="40"/>
    </row>
    <row r="296" spans="5:64">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c r="AK296" s="40"/>
      <c r="AL296" s="40"/>
      <c r="AM296" s="40"/>
      <c r="AN296" s="40"/>
      <c r="AO296" s="40"/>
      <c r="AP296" s="40"/>
      <c r="AQ296" s="40"/>
      <c r="AR296" s="40"/>
      <c r="AS296" s="40"/>
      <c r="AT296" s="40"/>
      <c r="AU296" s="40"/>
      <c r="AV296" s="40"/>
      <c r="AW296" s="40"/>
      <c r="AX296" s="40"/>
      <c r="AY296" s="40"/>
      <c r="AZ296" s="40"/>
      <c r="BA296" s="40"/>
      <c r="BB296" s="40"/>
      <c r="BC296" s="40"/>
      <c r="BD296" s="40"/>
      <c r="BE296" s="40"/>
      <c r="BF296" s="40"/>
      <c r="BG296" s="40"/>
      <c r="BH296" s="40"/>
      <c r="BI296" s="40"/>
      <c r="BJ296" s="40"/>
      <c r="BK296" s="40"/>
      <c r="BL296" s="40"/>
    </row>
    <row r="297" spans="5:64">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c r="AK297" s="40"/>
      <c r="AL297" s="40"/>
      <c r="AM297" s="40"/>
      <c r="AN297" s="40"/>
      <c r="AO297" s="40"/>
      <c r="AP297" s="40"/>
      <c r="AQ297" s="40"/>
      <c r="AR297" s="40"/>
      <c r="AS297" s="40"/>
      <c r="AT297" s="40"/>
      <c r="AU297" s="40"/>
      <c r="AV297" s="40"/>
      <c r="AW297" s="40"/>
      <c r="AX297" s="40"/>
      <c r="AY297" s="40"/>
      <c r="AZ297" s="40"/>
      <c r="BA297" s="40"/>
      <c r="BB297" s="40"/>
      <c r="BC297" s="40"/>
      <c r="BD297" s="40"/>
      <c r="BE297" s="40"/>
      <c r="BF297" s="40"/>
      <c r="BG297" s="40"/>
      <c r="BH297" s="40"/>
      <c r="BI297" s="40"/>
      <c r="BJ297" s="40"/>
      <c r="BK297" s="40"/>
      <c r="BL297" s="40"/>
    </row>
    <row r="298" spans="5:64">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c r="AK298" s="40"/>
      <c r="AL298" s="40"/>
      <c r="AM298" s="40"/>
      <c r="AN298" s="40"/>
      <c r="AO298" s="40"/>
      <c r="AP298" s="40"/>
      <c r="AQ298" s="40"/>
      <c r="AR298" s="40"/>
      <c r="AS298" s="40"/>
      <c r="AT298" s="40"/>
      <c r="AU298" s="40"/>
      <c r="AV298" s="40"/>
      <c r="AW298" s="40"/>
      <c r="AX298" s="40"/>
      <c r="AY298" s="40"/>
      <c r="AZ298" s="40"/>
      <c r="BA298" s="40"/>
      <c r="BB298" s="40"/>
      <c r="BC298" s="40"/>
      <c r="BD298" s="40"/>
      <c r="BE298" s="40"/>
      <c r="BF298" s="40"/>
      <c r="BG298" s="40"/>
      <c r="BH298" s="40"/>
      <c r="BI298" s="40"/>
      <c r="BJ298" s="40"/>
      <c r="BK298" s="40"/>
      <c r="BL298" s="40"/>
    </row>
    <row r="299" spans="5:64">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c r="AH299" s="40"/>
      <c r="AI299" s="40"/>
      <c r="AJ299" s="40"/>
      <c r="AK299" s="40"/>
      <c r="AL299" s="40"/>
      <c r="AM299" s="40"/>
      <c r="AN299" s="40"/>
      <c r="AO299" s="40"/>
      <c r="AP299" s="40"/>
      <c r="AQ299" s="40"/>
      <c r="AR299" s="40"/>
      <c r="AS299" s="40"/>
      <c r="AT299" s="40"/>
      <c r="AU299" s="40"/>
      <c r="AV299" s="40"/>
      <c r="AW299" s="40"/>
      <c r="AX299" s="40"/>
      <c r="AY299" s="40"/>
      <c r="AZ299" s="40"/>
      <c r="BA299" s="40"/>
      <c r="BB299" s="40"/>
      <c r="BC299" s="40"/>
      <c r="BD299" s="40"/>
      <c r="BE299" s="40"/>
      <c r="BF299" s="40"/>
      <c r="BG299" s="40"/>
      <c r="BH299" s="40"/>
      <c r="BI299" s="40"/>
      <c r="BJ299" s="40"/>
      <c r="BK299" s="40"/>
      <c r="BL299" s="40"/>
    </row>
    <row r="300" spans="5:64">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40"/>
      <c r="AE300" s="40"/>
      <c r="AF300" s="40"/>
      <c r="AG300" s="40"/>
      <c r="AH300" s="40"/>
      <c r="AI300" s="40"/>
      <c r="AJ300" s="40"/>
      <c r="AK300" s="40"/>
      <c r="AL300" s="40"/>
      <c r="AM300" s="40"/>
      <c r="AN300" s="40"/>
      <c r="AO300" s="40"/>
      <c r="AP300" s="40"/>
      <c r="AQ300" s="40"/>
      <c r="AR300" s="40"/>
      <c r="AS300" s="40"/>
      <c r="AT300" s="40"/>
      <c r="AU300" s="40"/>
      <c r="AV300" s="40"/>
      <c r="AW300" s="40"/>
      <c r="AX300" s="40"/>
      <c r="AY300" s="40"/>
      <c r="AZ300" s="40"/>
      <c r="BA300" s="40"/>
      <c r="BB300" s="40"/>
      <c r="BC300" s="40"/>
      <c r="BD300" s="40"/>
      <c r="BE300" s="40"/>
      <c r="BF300" s="40"/>
      <c r="BG300" s="40"/>
      <c r="BH300" s="40"/>
      <c r="BI300" s="40"/>
      <c r="BJ300" s="40"/>
      <c r="BK300" s="40"/>
      <c r="BL300" s="40"/>
    </row>
    <row r="301" spans="5:64">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40"/>
      <c r="AE301" s="40"/>
      <c r="AF301" s="40"/>
      <c r="AG301" s="40"/>
      <c r="AH301" s="40"/>
      <c r="AI301" s="40"/>
      <c r="AJ301" s="40"/>
      <c r="AK301" s="40"/>
      <c r="AL301" s="40"/>
      <c r="AM301" s="40"/>
      <c r="AN301" s="40"/>
      <c r="AO301" s="40"/>
      <c r="AP301" s="40"/>
      <c r="AQ301" s="40"/>
      <c r="AR301" s="40"/>
      <c r="AS301" s="40"/>
      <c r="AT301" s="40"/>
      <c r="AU301" s="40"/>
      <c r="AV301" s="40"/>
      <c r="AW301" s="40"/>
      <c r="AX301" s="40"/>
      <c r="AY301" s="40"/>
      <c r="AZ301" s="40"/>
      <c r="BA301" s="40"/>
      <c r="BB301" s="40"/>
      <c r="BC301" s="40"/>
      <c r="BD301" s="40"/>
      <c r="BE301" s="40"/>
      <c r="BF301" s="40"/>
      <c r="BG301" s="40"/>
      <c r="BH301" s="40"/>
      <c r="BI301" s="40"/>
      <c r="BJ301" s="40"/>
      <c r="BK301" s="40"/>
      <c r="BL301" s="40"/>
    </row>
    <row r="302" spans="5:64">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c r="AH302" s="40"/>
      <c r="AI302" s="40"/>
      <c r="AJ302" s="40"/>
      <c r="AK302" s="40"/>
      <c r="AL302" s="40"/>
      <c r="AM302" s="40"/>
      <c r="AN302" s="40"/>
      <c r="AO302" s="40"/>
      <c r="AP302" s="40"/>
      <c r="AQ302" s="40"/>
      <c r="AR302" s="40"/>
      <c r="AS302" s="40"/>
      <c r="AT302" s="40"/>
      <c r="AU302" s="40"/>
      <c r="AV302" s="40"/>
      <c r="AW302" s="40"/>
      <c r="AX302" s="40"/>
      <c r="AY302" s="40"/>
      <c r="AZ302" s="40"/>
      <c r="BA302" s="40"/>
      <c r="BB302" s="40"/>
      <c r="BC302" s="40"/>
      <c r="BD302" s="40"/>
      <c r="BE302" s="40"/>
      <c r="BF302" s="40"/>
      <c r="BG302" s="40"/>
      <c r="BH302" s="40"/>
      <c r="BI302" s="40"/>
      <c r="BJ302" s="40"/>
      <c r="BK302" s="40"/>
      <c r="BL302" s="40"/>
    </row>
    <row r="303" spans="5:64">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c r="AH303" s="40"/>
      <c r="AI303" s="40"/>
      <c r="AJ303" s="40"/>
      <c r="AK303" s="40"/>
      <c r="AL303" s="40"/>
      <c r="AM303" s="40"/>
      <c r="AN303" s="40"/>
      <c r="AO303" s="40"/>
      <c r="AP303" s="40"/>
      <c r="AQ303" s="40"/>
      <c r="AR303" s="40"/>
      <c r="AS303" s="40"/>
      <c r="AT303" s="40"/>
      <c r="AU303" s="40"/>
      <c r="AV303" s="40"/>
      <c r="AW303" s="40"/>
      <c r="AX303" s="40"/>
      <c r="AY303" s="40"/>
      <c r="AZ303" s="40"/>
      <c r="BA303" s="40"/>
      <c r="BB303" s="40"/>
      <c r="BC303" s="40"/>
      <c r="BD303" s="40"/>
      <c r="BE303" s="40"/>
      <c r="BF303" s="40"/>
      <c r="BG303" s="40"/>
      <c r="BH303" s="40"/>
      <c r="BI303" s="40"/>
      <c r="BJ303" s="40"/>
      <c r="BK303" s="40"/>
      <c r="BL303" s="40"/>
    </row>
    <row r="304" spans="5:64">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c r="AH304" s="40"/>
      <c r="AI304" s="40"/>
      <c r="AJ304" s="40"/>
      <c r="AK304" s="40"/>
      <c r="AL304" s="40"/>
      <c r="AM304" s="40"/>
      <c r="AN304" s="40"/>
      <c r="AO304" s="40"/>
      <c r="AP304" s="40"/>
      <c r="AQ304" s="40"/>
      <c r="AR304" s="40"/>
      <c r="AS304" s="40"/>
      <c r="AT304" s="40"/>
      <c r="AU304" s="40"/>
      <c r="AV304" s="40"/>
      <c r="AW304" s="40"/>
      <c r="AX304" s="40"/>
      <c r="AY304" s="40"/>
      <c r="AZ304" s="40"/>
      <c r="BA304" s="40"/>
      <c r="BB304" s="40"/>
      <c r="BC304" s="40"/>
      <c r="BD304" s="40"/>
      <c r="BE304" s="40"/>
      <c r="BF304" s="40"/>
      <c r="BG304" s="40"/>
      <c r="BH304" s="40"/>
      <c r="BI304" s="40"/>
      <c r="BJ304" s="40"/>
      <c r="BK304" s="40"/>
      <c r="BL304" s="40"/>
    </row>
    <row r="305" spans="5:64">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c r="AH305" s="40"/>
      <c r="AI305" s="40"/>
      <c r="AJ305" s="40"/>
      <c r="AK305" s="40"/>
      <c r="AL305" s="40"/>
      <c r="AM305" s="40"/>
      <c r="AN305" s="40"/>
      <c r="AO305" s="40"/>
      <c r="AP305" s="40"/>
      <c r="AQ305" s="40"/>
      <c r="AR305" s="40"/>
      <c r="AS305" s="40"/>
      <c r="AT305" s="40"/>
      <c r="AU305" s="40"/>
      <c r="AV305" s="40"/>
      <c r="AW305" s="40"/>
      <c r="AX305" s="40"/>
      <c r="AY305" s="40"/>
      <c r="AZ305" s="40"/>
      <c r="BA305" s="40"/>
      <c r="BB305" s="40"/>
      <c r="BC305" s="40"/>
      <c r="BD305" s="40"/>
      <c r="BE305" s="40"/>
      <c r="BF305" s="40"/>
      <c r="BG305" s="40"/>
      <c r="BH305" s="40"/>
      <c r="BI305" s="40"/>
      <c r="BJ305" s="40"/>
      <c r="BK305" s="40"/>
      <c r="BL305" s="40"/>
    </row>
    <row r="306" spans="5:64">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40"/>
      <c r="AJ306" s="40"/>
      <c r="AK306" s="40"/>
      <c r="AL306" s="40"/>
      <c r="AM306" s="40"/>
      <c r="AN306" s="40"/>
      <c r="AO306" s="40"/>
      <c r="AP306" s="40"/>
      <c r="AQ306" s="40"/>
      <c r="AR306" s="40"/>
      <c r="AS306" s="40"/>
      <c r="AT306" s="40"/>
      <c r="AU306" s="40"/>
      <c r="AV306" s="40"/>
      <c r="AW306" s="40"/>
      <c r="AX306" s="40"/>
      <c r="AY306" s="40"/>
      <c r="AZ306" s="40"/>
      <c r="BA306" s="40"/>
      <c r="BB306" s="40"/>
      <c r="BC306" s="40"/>
      <c r="BD306" s="40"/>
      <c r="BE306" s="40"/>
      <c r="BF306" s="40"/>
      <c r="BG306" s="40"/>
      <c r="BH306" s="40"/>
      <c r="BI306" s="40"/>
      <c r="BJ306" s="40"/>
      <c r="BK306" s="40"/>
      <c r="BL306" s="40"/>
    </row>
    <row r="307" spans="5:64">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40"/>
      <c r="AE307" s="40"/>
      <c r="AF307" s="40"/>
      <c r="AG307" s="40"/>
      <c r="AH307" s="40"/>
      <c r="AI307" s="40"/>
      <c r="AJ307" s="40"/>
      <c r="AK307" s="40"/>
      <c r="AL307" s="40"/>
      <c r="AM307" s="40"/>
      <c r="AN307" s="40"/>
      <c r="AO307" s="40"/>
      <c r="AP307" s="40"/>
      <c r="AQ307" s="40"/>
      <c r="AR307" s="40"/>
      <c r="AS307" s="40"/>
      <c r="AT307" s="40"/>
      <c r="AU307" s="40"/>
      <c r="AV307" s="40"/>
      <c r="AW307" s="40"/>
      <c r="AX307" s="40"/>
      <c r="AY307" s="40"/>
      <c r="AZ307" s="40"/>
      <c r="BA307" s="40"/>
      <c r="BB307" s="40"/>
      <c r="BC307" s="40"/>
      <c r="BD307" s="40"/>
      <c r="BE307" s="40"/>
      <c r="BF307" s="40"/>
      <c r="BG307" s="40"/>
      <c r="BH307" s="40"/>
      <c r="BI307" s="40"/>
      <c r="BJ307" s="40"/>
      <c r="BK307" s="40"/>
      <c r="BL307" s="40"/>
    </row>
    <row r="308" spans="5:64">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c r="AH308" s="40"/>
      <c r="AI308" s="40"/>
      <c r="AJ308" s="40"/>
      <c r="AK308" s="40"/>
      <c r="AL308" s="40"/>
      <c r="AM308" s="40"/>
      <c r="AN308" s="40"/>
      <c r="AO308" s="40"/>
      <c r="AP308" s="40"/>
      <c r="AQ308" s="40"/>
      <c r="AR308" s="40"/>
      <c r="AS308" s="40"/>
      <c r="AT308" s="40"/>
      <c r="AU308" s="40"/>
      <c r="AV308" s="40"/>
      <c r="AW308" s="40"/>
      <c r="AX308" s="40"/>
      <c r="AY308" s="40"/>
      <c r="AZ308" s="40"/>
      <c r="BA308" s="40"/>
      <c r="BB308" s="40"/>
      <c r="BC308" s="40"/>
      <c r="BD308" s="40"/>
      <c r="BE308" s="40"/>
      <c r="BF308" s="40"/>
      <c r="BG308" s="40"/>
      <c r="BH308" s="40"/>
      <c r="BI308" s="40"/>
      <c r="BJ308" s="40"/>
      <c r="BK308" s="40"/>
      <c r="BL308" s="40"/>
    </row>
    <row r="309" spans="5:64">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c r="AH309" s="40"/>
      <c r="AI309" s="40"/>
      <c r="AJ309" s="40"/>
      <c r="AK309" s="40"/>
      <c r="AL309" s="40"/>
      <c r="AM309" s="40"/>
      <c r="AN309" s="40"/>
      <c r="AO309" s="40"/>
      <c r="AP309" s="40"/>
      <c r="AQ309" s="40"/>
      <c r="AR309" s="40"/>
      <c r="AS309" s="40"/>
      <c r="AT309" s="40"/>
      <c r="AU309" s="40"/>
      <c r="AV309" s="40"/>
      <c r="AW309" s="40"/>
      <c r="AX309" s="40"/>
      <c r="AY309" s="40"/>
      <c r="AZ309" s="40"/>
      <c r="BA309" s="40"/>
      <c r="BB309" s="40"/>
      <c r="BC309" s="40"/>
      <c r="BD309" s="40"/>
      <c r="BE309" s="40"/>
      <c r="BF309" s="40"/>
      <c r="BG309" s="40"/>
      <c r="BH309" s="40"/>
      <c r="BI309" s="40"/>
      <c r="BJ309" s="40"/>
      <c r="BK309" s="40"/>
      <c r="BL309" s="40"/>
    </row>
    <row r="310" spans="5:64">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c r="AK310" s="40"/>
      <c r="AL310" s="40"/>
      <c r="AM310" s="40"/>
      <c r="AN310" s="40"/>
      <c r="AO310" s="40"/>
      <c r="AP310" s="40"/>
      <c r="AQ310" s="40"/>
      <c r="AR310" s="40"/>
      <c r="AS310" s="40"/>
      <c r="AT310" s="40"/>
      <c r="AU310" s="40"/>
      <c r="AV310" s="40"/>
      <c r="AW310" s="40"/>
      <c r="AX310" s="40"/>
      <c r="AY310" s="40"/>
      <c r="AZ310" s="40"/>
      <c r="BA310" s="40"/>
      <c r="BB310" s="40"/>
      <c r="BC310" s="40"/>
      <c r="BD310" s="40"/>
      <c r="BE310" s="40"/>
      <c r="BF310" s="40"/>
      <c r="BG310" s="40"/>
      <c r="BH310" s="40"/>
      <c r="BI310" s="40"/>
      <c r="BJ310" s="40"/>
      <c r="BK310" s="40"/>
      <c r="BL310" s="40"/>
    </row>
    <row r="311" spans="5:64">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c r="AK311" s="40"/>
      <c r="AL311" s="40"/>
      <c r="AM311" s="40"/>
      <c r="AN311" s="40"/>
      <c r="AO311" s="40"/>
      <c r="AP311" s="40"/>
      <c r="AQ311" s="40"/>
      <c r="AR311" s="40"/>
      <c r="AS311" s="40"/>
      <c r="AT311" s="40"/>
      <c r="AU311" s="40"/>
      <c r="AV311" s="40"/>
      <c r="AW311" s="40"/>
      <c r="AX311" s="40"/>
      <c r="AY311" s="40"/>
      <c r="AZ311" s="40"/>
      <c r="BA311" s="40"/>
      <c r="BB311" s="40"/>
      <c r="BC311" s="40"/>
      <c r="BD311" s="40"/>
      <c r="BE311" s="40"/>
      <c r="BF311" s="40"/>
      <c r="BG311" s="40"/>
      <c r="BH311" s="40"/>
      <c r="BI311" s="40"/>
      <c r="BJ311" s="40"/>
      <c r="BK311" s="40"/>
      <c r="BL311" s="40"/>
    </row>
    <row r="312" spans="5:64">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c r="AK312" s="40"/>
      <c r="AL312" s="40"/>
      <c r="AM312" s="40"/>
      <c r="AN312" s="40"/>
      <c r="AO312" s="40"/>
      <c r="AP312" s="40"/>
      <c r="AQ312" s="40"/>
      <c r="AR312" s="40"/>
      <c r="AS312" s="40"/>
      <c r="AT312" s="40"/>
      <c r="AU312" s="40"/>
      <c r="AV312" s="40"/>
      <c r="AW312" s="40"/>
      <c r="AX312" s="40"/>
      <c r="AY312" s="40"/>
      <c r="AZ312" s="40"/>
      <c r="BA312" s="40"/>
      <c r="BB312" s="40"/>
      <c r="BC312" s="40"/>
      <c r="BD312" s="40"/>
      <c r="BE312" s="40"/>
      <c r="BF312" s="40"/>
      <c r="BG312" s="40"/>
      <c r="BH312" s="40"/>
      <c r="BI312" s="40"/>
      <c r="BJ312" s="40"/>
      <c r="BK312" s="40"/>
      <c r="BL312" s="40"/>
    </row>
    <row r="313" spans="5:64">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40"/>
      <c r="AE313" s="40"/>
      <c r="AF313" s="40"/>
      <c r="AG313" s="40"/>
      <c r="AH313" s="40"/>
      <c r="AI313" s="40"/>
      <c r="AJ313" s="40"/>
      <c r="AK313" s="40"/>
      <c r="AL313" s="40"/>
      <c r="AM313" s="40"/>
      <c r="AN313" s="40"/>
      <c r="AO313" s="40"/>
      <c r="AP313" s="40"/>
      <c r="AQ313" s="40"/>
      <c r="AR313" s="40"/>
      <c r="AS313" s="40"/>
      <c r="AT313" s="40"/>
      <c r="AU313" s="40"/>
      <c r="AV313" s="40"/>
      <c r="AW313" s="40"/>
      <c r="AX313" s="40"/>
      <c r="AY313" s="40"/>
      <c r="AZ313" s="40"/>
      <c r="BA313" s="40"/>
      <c r="BB313" s="40"/>
      <c r="BC313" s="40"/>
      <c r="BD313" s="40"/>
      <c r="BE313" s="40"/>
      <c r="BF313" s="40"/>
      <c r="BG313" s="40"/>
      <c r="BH313" s="40"/>
      <c r="BI313" s="40"/>
      <c r="BJ313" s="40"/>
      <c r="BK313" s="40"/>
      <c r="BL313" s="40"/>
    </row>
    <row r="314" spans="5:64">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40"/>
      <c r="AE314" s="40"/>
      <c r="AF314" s="40"/>
      <c r="AG314" s="40"/>
      <c r="AH314" s="40"/>
      <c r="AI314" s="40"/>
      <c r="AJ314" s="40"/>
      <c r="AK314" s="40"/>
      <c r="AL314" s="40"/>
      <c r="AM314" s="40"/>
      <c r="AN314" s="40"/>
      <c r="AO314" s="40"/>
      <c r="AP314" s="40"/>
      <c r="AQ314" s="40"/>
      <c r="AR314" s="40"/>
      <c r="AS314" s="40"/>
      <c r="AT314" s="40"/>
      <c r="AU314" s="40"/>
      <c r="AV314" s="40"/>
      <c r="AW314" s="40"/>
      <c r="AX314" s="40"/>
      <c r="AY314" s="40"/>
      <c r="AZ314" s="40"/>
      <c r="BA314" s="40"/>
      <c r="BB314" s="40"/>
      <c r="BC314" s="40"/>
      <c r="BD314" s="40"/>
      <c r="BE314" s="40"/>
      <c r="BF314" s="40"/>
      <c r="BG314" s="40"/>
      <c r="BH314" s="40"/>
      <c r="BI314" s="40"/>
      <c r="BJ314" s="40"/>
      <c r="BK314" s="40"/>
      <c r="BL314" s="40"/>
    </row>
    <row r="315" spans="5:64">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c r="AE315" s="40"/>
      <c r="AF315" s="40"/>
      <c r="AG315" s="40"/>
      <c r="AH315" s="40"/>
      <c r="AI315" s="40"/>
      <c r="AJ315" s="40"/>
      <c r="AK315" s="40"/>
      <c r="AL315" s="40"/>
      <c r="AM315" s="40"/>
      <c r="AN315" s="40"/>
      <c r="AO315" s="40"/>
      <c r="AP315" s="40"/>
      <c r="AQ315" s="40"/>
      <c r="AR315" s="40"/>
      <c r="AS315" s="40"/>
      <c r="AT315" s="40"/>
      <c r="AU315" s="40"/>
      <c r="AV315" s="40"/>
      <c r="AW315" s="40"/>
      <c r="AX315" s="40"/>
      <c r="AY315" s="40"/>
      <c r="AZ315" s="40"/>
      <c r="BA315" s="40"/>
      <c r="BB315" s="40"/>
      <c r="BC315" s="40"/>
      <c r="BD315" s="40"/>
      <c r="BE315" s="40"/>
      <c r="BF315" s="40"/>
      <c r="BG315" s="40"/>
      <c r="BH315" s="40"/>
      <c r="BI315" s="40"/>
      <c r="BJ315" s="40"/>
      <c r="BK315" s="40"/>
      <c r="BL315" s="40"/>
    </row>
    <row r="316" spans="5:64">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c r="AH316" s="40"/>
      <c r="AI316" s="40"/>
      <c r="AJ316" s="40"/>
      <c r="AK316" s="40"/>
      <c r="AL316" s="40"/>
      <c r="AM316" s="40"/>
      <c r="AN316" s="40"/>
      <c r="AO316" s="40"/>
      <c r="AP316" s="40"/>
      <c r="AQ316" s="40"/>
      <c r="AR316" s="40"/>
      <c r="AS316" s="40"/>
      <c r="AT316" s="40"/>
      <c r="AU316" s="40"/>
      <c r="AV316" s="40"/>
      <c r="AW316" s="40"/>
      <c r="AX316" s="40"/>
      <c r="AY316" s="40"/>
      <c r="AZ316" s="40"/>
      <c r="BA316" s="40"/>
      <c r="BB316" s="40"/>
      <c r="BC316" s="40"/>
      <c r="BD316" s="40"/>
      <c r="BE316" s="40"/>
      <c r="BF316" s="40"/>
      <c r="BG316" s="40"/>
      <c r="BH316" s="40"/>
      <c r="BI316" s="40"/>
      <c r="BJ316" s="40"/>
      <c r="BK316" s="40"/>
      <c r="BL316" s="40"/>
    </row>
    <row r="317" spans="5:64">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c r="AH317" s="40"/>
      <c r="AI317" s="40"/>
      <c r="AJ317" s="40"/>
      <c r="AK317" s="40"/>
      <c r="AL317" s="40"/>
      <c r="AM317" s="40"/>
      <c r="AN317" s="40"/>
      <c r="AO317" s="40"/>
      <c r="AP317" s="40"/>
      <c r="AQ317" s="40"/>
      <c r="AR317" s="40"/>
      <c r="AS317" s="40"/>
      <c r="AT317" s="40"/>
      <c r="AU317" s="40"/>
      <c r="AV317" s="40"/>
      <c r="AW317" s="40"/>
      <c r="AX317" s="40"/>
      <c r="AY317" s="40"/>
      <c r="AZ317" s="40"/>
      <c r="BA317" s="40"/>
      <c r="BB317" s="40"/>
      <c r="BC317" s="40"/>
      <c r="BD317" s="40"/>
      <c r="BE317" s="40"/>
      <c r="BF317" s="40"/>
      <c r="BG317" s="40"/>
      <c r="BH317" s="40"/>
      <c r="BI317" s="40"/>
      <c r="BJ317" s="40"/>
      <c r="BK317" s="40"/>
      <c r="BL317" s="40"/>
    </row>
    <row r="318" spans="5:64">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c r="AE318" s="40"/>
      <c r="AF318" s="40"/>
      <c r="AG318" s="40"/>
      <c r="AH318" s="40"/>
      <c r="AI318" s="40"/>
      <c r="AJ318" s="40"/>
      <c r="AK318" s="40"/>
      <c r="AL318" s="40"/>
      <c r="AM318" s="40"/>
      <c r="AN318" s="40"/>
      <c r="AO318" s="40"/>
      <c r="AP318" s="40"/>
      <c r="AQ318" s="40"/>
      <c r="AR318" s="40"/>
      <c r="AS318" s="40"/>
      <c r="AT318" s="40"/>
      <c r="AU318" s="40"/>
      <c r="AV318" s="40"/>
      <c r="AW318" s="40"/>
      <c r="AX318" s="40"/>
      <c r="AY318" s="40"/>
      <c r="AZ318" s="40"/>
      <c r="BA318" s="40"/>
      <c r="BB318" s="40"/>
      <c r="BC318" s="40"/>
      <c r="BD318" s="40"/>
      <c r="BE318" s="40"/>
      <c r="BF318" s="40"/>
      <c r="BG318" s="40"/>
      <c r="BH318" s="40"/>
      <c r="BI318" s="40"/>
      <c r="BJ318" s="40"/>
      <c r="BK318" s="40"/>
      <c r="BL318" s="40"/>
    </row>
    <row r="319" spans="5:64">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40"/>
      <c r="AI319" s="40"/>
      <c r="AJ319" s="40"/>
      <c r="AK319" s="40"/>
      <c r="AL319" s="40"/>
      <c r="AM319" s="40"/>
      <c r="AN319" s="40"/>
      <c r="AO319" s="40"/>
      <c r="AP319" s="40"/>
      <c r="AQ319" s="40"/>
      <c r="AR319" s="40"/>
      <c r="AS319" s="40"/>
      <c r="AT319" s="40"/>
      <c r="AU319" s="40"/>
      <c r="AV319" s="40"/>
      <c r="AW319" s="40"/>
      <c r="AX319" s="40"/>
      <c r="AY319" s="40"/>
      <c r="AZ319" s="40"/>
      <c r="BA319" s="40"/>
      <c r="BB319" s="40"/>
      <c r="BC319" s="40"/>
      <c r="BD319" s="40"/>
      <c r="BE319" s="40"/>
      <c r="BF319" s="40"/>
      <c r="BG319" s="40"/>
      <c r="BH319" s="40"/>
      <c r="BI319" s="40"/>
      <c r="BJ319" s="40"/>
      <c r="BK319" s="40"/>
      <c r="BL319" s="40"/>
    </row>
  </sheetData>
  <mergeCells count="14">
    <mergeCell ref="D5:AB5"/>
    <mergeCell ref="AI5:BG5"/>
    <mergeCell ref="D217:AB217"/>
    <mergeCell ref="AI42:BG42"/>
    <mergeCell ref="AI77:BG77"/>
    <mergeCell ref="AI112:BG112"/>
    <mergeCell ref="AI147:BG147"/>
    <mergeCell ref="AI182:BG182"/>
    <mergeCell ref="AI217:BG217"/>
    <mergeCell ref="D42:AB42"/>
    <mergeCell ref="D77:AB77"/>
    <mergeCell ref="D112:AB112"/>
    <mergeCell ref="D147:AB147"/>
    <mergeCell ref="D182:AB182"/>
  </mergeCells>
  <phoneticPr fontId="15" type="noConversion"/>
  <pageMargins left="0.7" right="0.7" top="0.75" bottom="0.75" header="0.3" footer="0.3"/>
  <pageSetup orientation="portrait" verticalDpi="599"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C0DB0-6A30-49D7-9E6A-31C2B27C8D5E}">
  <sheetPr codeName="Hoja2">
    <tabColor theme="5" tint="-0.499984740745262"/>
  </sheetPr>
  <dimension ref="A1:U293"/>
  <sheetViews>
    <sheetView showGridLines="0" topLeftCell="N193" zoomScaleNormal="100" workbookViewId="0">
      <selection activeCell="V17" sqref="V17"/>
    </sheetView>
  </sheetViews>
  <sheetFormatPr defaultColWidth="11.5" defaultRowHeight="14.1"/>
  <cols>
    <col min="1" max="1" width="8.75" style="34" customWidth="1"/>
    <col min="2" max="3" width="42.75" style="28" customWidth="1"/>
    <col min="4" max="8" width="11.25" style="28" customWidth="1"/>
    <col min="9" max="9" width="11.125" style="28" customWidth="1"/>
    <col min="10" max="11" width="11" style="28" customWidth="1"/>
    <col min="12" max="12" width="10.75" style="28" customWidth="1"/>
    <col min="13" max="14" width="11.625" style="28" customWidth="1"/>
    <col min="15" max="15" width="12.125" style="28" customWidth="1"/>
    <col min="16" max="17" width="11.875" style="28" customWidth="1"/>
    <col min="18" max="20" width="15.25" style="28" customWidth="1"/>
    <col min="21" max="16384" width="11.5" style="28"/>
  </cols>
  <sheetData>
    <row r="1" spans="1:21" s="130" customFormat="1">
      <c r="M1" s="34">
        <v>6</v>
      </c>
      <c r="N1" s="34">
        <v>7</v>
      </c>
      <c r="O1" s="34">
        <v>8</v>
      </c>
      <c r="P1" s="34">
        <v>9</v>
      </c>
      <c r="Q1" s="34">
        <v>10</v>
      </c>
      <c r="R1" s="34">
        <v>11</v>
      </c>
      <c r="S1" s="34">
        <v>12</v>
      </c>
      <c r="T1" s="34">
        <v>13</v>
      </c>
    </row>
    <row r="2" spans="1:21">
      <c r="B2" s="96" t="s">
        <v>165</v>
      </c>
      <c r="C2" s="96"/>
      <c r="D2" s="96"/>
      <c r="E2" s="96"/>
      <c r="F2" s="96"/>
      <c r="G2" s="96"/>
      <c r="H2" s="96"/>
      <c r="I2" s="96"/>
      <c r="J2" s="96"/>
      <c r="K2" s="96"/>
      <c r="L2" s="96"/>
      <c r="M2" s="133">
        <v>2</v>
      </c>
      <c r="N2" s="133">
        <v>3</v>
      </c>
      <c r="O2" s="133">
        <v>4</v>
      </c>
      <c r="P2" s="133">
        <v>5</v>
      </c>
      <c r="Q2" s="133">
        <v>6</v>
      </c>
      <c r="R2" s="133">
        <v>2</v>
      </c>
      <c r="S2" s="133">
        <v>2</v>
      </c>
      <c r="T2" s="133">
        <v>2</v>
      </c>
    </row>
    <row r="3" spans="1:21">
      <c r="B3" s="122" t="s">
        <v>0</v>
      </c>
      <c r="C3" s="122" t="s">
        <v>0</v>
      </c>
      <c r="D3" s="35"/>
      <c r="E3" s="35"/>
      <c r="F3" s="35"/>
      <c r="G3" s="35"/>
      <c r="H3" s="35"/>
      <c r="I3" s="35"/>
      <c r="J3" s="35"/>
      <c r="K3" s="35"/>
    </row>
    <row r="4" spans="1:21">
      <c r="B4" s="128" t="s">
        <v>1</v>
      </c>
      <c r="C4" s="124" t="s">
        <v>2</v>
      </c>
      <c r="D4" s="42"/>
      <c r="E4" s="42"/>
      <c r="F4" s="42"/>
      <c r="G4" s="42"/>
      <c r="H4" s="42"/>
      <c r="I4" s="42"/>
      <c r="J4" s="42"/>
      <c r="K4" s="42"/>
    </row>
    <row r="5" spans="1:21">
      <c r="B5" s="126" t="s">
        <v>122</v>
      </c>
      <c r="C5" s="126" t="s">
        <v>123</v>
      </c>
      <c r="D5" s="159" t="s">
        <v>5</v>
      </c>
      <c r="E5" s="159"/>
      <c r="F5" s="159"/>
      <c r="G5" s="159"/>
      <c r="H5" s="159"/>
      <c r="I5" s="159"/>
      <c r="J5" s="159"/>
      <c r="K5" s="159"/>
      <c r="M5" s="159" t="s">
        <v>124</v>
      </c>
      <c r="N5" s="159"/>
      <c r="O5" s="159"/>
      <c r="P5" s="159"/>
      <c r="Q5" s="159"/>
      <c r="R5" s="159"/>
      <c r="S5" s="159"/>
      <c r="T5" s="159"/>
    </row>
    <row r="6" spans="1:21">
      <c r="C6" s="29"/>
      <c r="D6" s="76" t="s">
        <v>128</v>
      </c>
      <c r="E6" s="76" t="s">
        <v>129</v>
      </c>
      <c r="F6" s="76" t="s">
        <v>130</v>
      </c>
      <c r="G6" s="76" t="s">
        <v>131</v>
      </c>
      <c r="H6" s="76" t="s">
        <v>132</v>
      </c>
      <c r="I6" s="76" t="s">
        <v>133</v>
      </c>
      <c r="J6" s="76" t="s">
        <v>166</v>
      </c>
      <c r="K6" s="76" t="s">
        <v>167</v>
      </c>
      <c r="L6" s="85"/>
      <c r="M6" s="76">
        <v>45016</v>
      </c>
      <c r="N6" s="76">
        <v>45107</v>
      </c>
      <c r="O6" s="76">
        <v>45199</v>
      </c>
      <c r="P6" s="76">
        <v>45291</v>
      </c>
      <c r="Q6" s="76">
        <v>45382</v>
      </c>
      <c r="R6" s="76">
        <v>45473</v>
      </c>
      <c r="S6" s="76">
        <v>45565</v>
      </c>
      <c r="T6" s="76">
        <v>45657</v>
      </c>
    </row>
    <row r="7" spans="1:21">
      <c r="A7" s="34" t="s">
        <v>134</v>
      </c>
      <c r="B7" s="30" t="s">
        <v>20</v>
      </c>
      <c r="C7" s="30" t="s">
        <v>21</v>
      </c>
      <c r="D7" s="45">
        <v>4271959.3540000003</v>
      </c>
      <c r="E7" s="45">
        <v>4822122.0010000002</v>
      </c>
      <c r="F7" s="45">
        <v>4744923.909</v>
      </c>
      <c r="G7" s="45">
        <v>5248310.5160000008</v>
      </c>
      <c r="H7" s="45">
        <v>4250114.551</v>
      </c>
      <c r="I7" s="45">
        <v>4843265.6700000009</v>
      </c>
      <c r="J7" s="45">
        <v>4683213.8640000001</v>
      </c>
      <c r="K7" s="45">
        <v>5590008.0089999996</v>
      </c>
      <c r="L7" s="45"/>
      <c r="M7" s="45">
        <v>4271959.3540000003</v>
      </c>
      <c r="N7" s="45">
        <v>9094081.3550000004</v>
      </c>
      <c r="O7" s="45">
        <v>13839005.264</v>
      </c>
      <c r="P7" s="45">
        <v>19087315.780000001</v>
      </c>
      <c r="Q7" s="45">
        <v>4250114.551</v>
      </c>
      <c r="R7" s="45">
        <v>9093380.2210000008</v>
      </c>
      <c r="S7" s="45">
        <v>13776594.085000001</v>
      </c>
      <c r="T7" s="45">
        <v>19366602.094000001</v>
      </c>
      <c r="U7" s="147"/>
    </row>
    <row r="8" spans="1:21">
      <c r="A8" s="34" t="s">
        <v>135</v>
      </c>
      <c r="B8" s="30" t="s">
        <v>22</v>
      </c>
      <c r="C8" s="30" t="s">
        <v>23</v>
      </c>
      <c r="D8" s="31">
        <v>-816005.24800000002</v>
      </c>
      <c r="E8" s="31">
        <v>-1354793.6119999997</v>
      </c>
      <c r="F8" s="31">
        <v>-1269436.3459999999</v>
      </c>
      <c r="G8" s="31">
        <v>-1288301.838</v>
      </c>
      <c r="H8" s="31">
        <v>-697582.91099999996</v>
      </c>
      <c r="I8" s="31">
        <v>-1135287.4750000001</v>
      </c>
      <c r="J8" s="31">
        <v>-989633.48100000015</v>
      </c>
      <c r="K8" s="31">
        <v>-1351619.298</v>
      </c>
      <c r="L8" s="31"/>
      <c r="M8" s="31">
        <v>-816005.24800000002</v>
      </c>
      <c r="N8" s="31">
        <v>-2170798.86</v>
      </c>
      <c r="O8" s="31">
        <v>-3440235.2059999998</v>
      </c>
      <c r="P8" s="31">
        <v>-4728537.0439999998</v>
      </c>
      <c r="Q8" s="31">
        <v>-697582.91099999996</v>
      </c>
      <c r="R8" s="31">
        <v>-1832870.3859999999</v>
      </c>
      <c r="S8" s="31">
        <v>-2822503.8670000001</v>
      </c>
      <c r="T8" s="31">
        <v>-4174123.165</v>
      </c>
      <c r="U8" s="147"/>
    </row>
    <row r="9" spans="1:21">
      <c r="A9" s="34" t="s">
        <v>136</v>
      </c>
      <c r="B9" s="73" t="s">
        <v>24</v>
      </c>
      <c r="C9" s="73" t="s">
        <v>25</v>
      </c>
      <c r="D9" s="77">
        <v>3455954.1060000001</v>
      </c>
      <c r="E9" s="77">
        <v>3467328.3890000009</v>
      </c>
      <c r="F9" s="77">
        <v>3475487.5629999992</v>
      </c>
      <c r="G9" s="77">
        <v>3960008.6780000012</v>
      </c>
      <c r="H9" s="77">
        <v>3552531.64</v>
      </c>
      <c r="I9" s="77">
        <v>3707978.1950000008</v>
      </c>
      <c r="J9" s="77">
        <v>3693580.3829999994</v>
      </c>
      <c r="K9" s="77">
        <v>4238388.7110000011</v>
      </c>
      <c r="L9" s="39"/>
      <c r="M9" s="77">
        <v>3455954.1060000001</v>
      </c>
      <c r="N9" s="77">
        <v>6923282.495000001</v>
      </c>
      <c r="O9" s="77">
        <v>10398770.058</v>
      </c>
      <c r="P9" s="77">
        <v>14358778.736000001</v>
      </c>
      <c r="Q9" s="77">
        <v>3552531.64</v>
      </c>
      <c r="R9" s="77">
        <v>7260509.8350000009</v>
      </c>
      <c r="S9" s="77">
        <v>10954090.218</v>
      </c>
      <c r="T9" s="77">
        <v>15192478.929000001</v>
      </c>
      <c r="U9" s="147"/>
    </row>
    <row r="10" spans="1:21">
      <c r="A10" s="34" t="s">
        <v>137</v>
      </c>
      <c r="B10" s="30" t="s">
        <v>26</v>
      </c>
      <c r="C10" s="30" t="s">
        <v>27</v>
      </c>
      <c r="D10" s="31">
        <v>131158.774</v>
      </c>
      <c r="E10" s="31">
        <v>109777.33100000001</v>
      </c>
      <c r="F10" s="31">
        <v>24069.724000000017</v>
      </c>
      <c r="G10" s="31">
        <v>-389209.299</v>
      </c>
      <c r="H10" s="31">
        <v>-122117.083</v>
      </c>
      <c r="I10" s="31">
        <v>-55776.644000000015</v>
      </c>
      <c r="J10" s="31">
        <v>39069.180000000022</v>
      </c>
      <c r="K10" s="31">
        <v>-353291.68700000003</v>
      </c>
      <c r="L10" s="31"/>
      <c r="M10" s="31">
        <v>131158.774</v>
      </c>
      <c r="N10" s="31">
        <v>240936.10500000001</v>
      </c>
      <c r="O10" s="31">
        <v>265005.82900000003</v>
      </c>
      <c r="P10" s="31">
        <v>-124203.47</v>
      </c>
      <c r="Q10" s="31">
        <v>-122117.083</v>
      </c>
      <c r="R10" s="31">
        <v>-177893.72700000001</v>
      </c>
      <c r="S10" s="31">
        <v>-138824.54699999999</v>
      </c>
      <c r="T10" s="31">
        <v>-492116.234</v>
      </c>
      <c r="U10" s="147"/>
    </row>
    <row r="11" spans="1:21">
      <c r="A11" s="34" t="s">
        <v>138</v>
      </c>
      <c r="B11" s="73" t="s">
        <v>28</v>
      </c>
      <c r="C11" s="73" t="s">
        <v>29</v>
      </c>
      <c r="D11" s="77">
        <v>3587112.8800000004</v>
      </c>
      <c r="E11" s="77">
        <v>3577105.7200000011</v>
      </c>
      <c r="F11" s="77">
        <v>3499557.2869999986</v>
      </c>
      <c r="G11" s="77">
        <v>3570799.3790000007</v>
      </c>
      <c r="H11" s="77">
        <v>3430414.557</v>
      </c>
      <c r="I11" s="77">
        <v>3652201.5510000009</v>
      </c>
      <c r="J11" s="77">
        <v>3732649.5629999992</v>
      </c>
      <c r="K11" s="77">
        <v>3885097.0240000021</v>
      </c>
      <c r="L11" s="39"/>
      <c r="M11" s="77">
        <v>3587112.8800000004</v>
      </c>
      <c r="N11" s="77">
        <v>7164218.6000000015</v>
      </c>
      <c r="O11" s="77">
        <v>10663775.887</v>
      </c>
      <c r="P11" s="77">
        <v>14234575.266000001</v>
      </c>
      <c r="Q11" s="77">
        <v>3430414.557</v>
      </c>
      <c r="R11" s="77">
        <v>7082616.1080000009</v>
      </c>
      <c r="S11" s="77">
        <v>10815265.671</v>
      </c>
      <c r="T11" s="77">
        <v>14700362.695000002</v>
      </c>
      <c r="U11" s="147"/>
    </row>
    <row r="12" spans="1:21">
      <c r="A12" s="34" t="s">
        <v>139</v>
      </c>
      <c r="B12" s="30" t="s">
        <v>30</v>
      </c>
      <c r="C12" s="30" t="s">
        <v>31</v>
      </c>
      <c r="D12" s="31">
        <v>-1668316.6140000001</v>
      </c>
      <c r="E12" s="31">
        <v>-2340443.3479999998</v>
      </c>
      <c r="F12" s="31">
        <v>-2628789.5450000004</v>
      </c>
      <c r="G12" s="31">
        <v>-3285610.0899999989</v>
      </c>
      <c r="H12" s="31">
        <v>-2343315.2829999998</v>
      </c>
      <c r="I12" s="31">
        <v>-2279729.6290000007</v>
      </c>
      <c r="J12" s="31">
        <v>-2406962.0379999997</v>
      </c>
      <c r="K12" s="31">
        <v>-2422430.7669999981</v>
      </c>
      <c r="L12" s="31"/>
      <c r="M12" s="31">
        <v>-1668316.6140000001</v>
      </c>
      <c r="N12" s="31">
        <v>-4008759.9619999998</v>
      </c>
      <c r="O12" s="31">
        <v>-6637549.5070000002</v>
      </c>
      <c r="P12" s="31">
        <v>-9923159.5969999991</v>
      </c>
      <c r="Q12" s="31">
        <v>-2343315.2829999998</v>
      </c>
      <c r="R12" s="31">
        <v>-4623044.9120000005</v>
      </c>
      <c r="S12" s="31">
        <v>-7030006.9500000002</v>
      </c>
      <c r="T12" s="31">
        <v>-9452437.7169999983</v>
      </c>
      <c r="U12" s="147"/>
    </row>
    <row r="13" spans="1:21">
      <c r="A13" s="34" t="s">
        <v>140</v>
      </c>
      <c r="B13" s="30" t="s">
        <v>32</v>
      </c>
      <c r="C13" s="30" t="s">
        <v>33</v>
      </c>
      <c r="D13" s="31">
        <v>-331301.62400000001</v>
      </c>
      <c r="E13" s="31">
        <v>243831.18</v>
      </c>
      <c r="F13" s="31">
        <v>704580.14800000004</v>
      </c>
      <c r="G13" s="31">
        <v>1281578.443</v>
      </c>
      <c r="H13" s="31">
        <v>316189.02</v>
      </c>
      <c r="I13" s="31">
        <v>210199.87099999993</v>
      </c>
      <c r="J13" s="31">
        <v>383842.32300000009</v>
      </c>
      <c r="K13" s="31">
        <v>432180.42799999996</v>
      </c>
      <c r="L13" s="31"/>
      <c r="M13" s="31">
        <v>-331301.62400000001</v>
      </c>
      <c r="N13" s="31">
        <v>-87470.444000000003</v>
      </c>
      <c r="O13" s="31">
        <v>617109.70400000003</v>
      </c>
      <c r="P13" s="31">
        <v>1898688.1470000001</v>
      </c>
      <c r="Q13" s="31">
        <v>316189.02</v>
      </c>
      <c r="R13" s="31">
        <v>526388.89099999995</v>
      </c>
      <c r="S13" s="31">
        <v>910231.21400000004</v>
      </c>
      <c r="T13" s="31">
        <v>1342411.642</v>
      </c>
      <c r="U13" s="147"/>
    </row>
    <row r="14" spans="1:21">
      <c r="A14" s="34" t="s">
        <v>141</v>
      </c>
      <c r="B14" s="73" t="s">
        <v>34</v>
      </c>
      <c r="C14" s="73" t="s">
        <v>35</v>
      </c>
      <c r="D14" s="77">
        <v>-1999618.2380000001</v>
      </c>
      <c r="E14" s="77">
        <v>-2096612.1679999998</v>
      </c>
      <c r="F14" s="77">
        <v>-1924209.3970000003</v>
      </c>
      <c r="G14" s="77">
        <v>-2004031.6469999989</v>
      </c>
      <c r="H14" s="77">
        <v>-2027126.2629999998</v>
      </c>
      <c r="I14" s="77">
        <v>-2069529.7580000008</v>
      </c>
      <c r="J14" s="77">
        <v>-2023119.7149999999</v>
      </c>
      <c r="K14" s="77">
        <v>-1990250.3389999978</v>
      </c>
      <c r="L14" s="39"/>
      <c r="M14" s="77">
        <v>-1999618.2380000001</v>
      </c>
      <c r="N14" s="77">
        <v>-4096230.406</v>
      </c>
      <c r="O14" s="77">
        <v>-6020439.8030000003</v>
      </c>
      <c r="P14" s="77">
        <v>-8024471.4499999993</v>
      </c>
      <c r="Q14" s="77">
        <v>-2027126.2629999998</v>
      </c>
      <c r="R14" s="77">
        <v>-4096656.0210000006</v>
      </c>
      <c r="S14" s="77">
        <v>-6119775.7360000005</v>
      </c>
      <c r="T14" s="77">
        <v>-8110026.0749999983</v>
      </c>
      <c r="U14" s="147"/>
    </row>
    <row r="15" spans="1:21">
      <c r="A15" s="34" t="s">
        <v>142</v>
      </c>
      <c r="B15" s="30" t="s">
        <v>36</v>
      </c>
      <c r="C15" s="30" t="s">
        <v>37</v>
      </c>
      <c r="D15" s="31">
        <v>-785967.04299999995</v>
      </c>
      <c r="E15" s="31">
        <v>-724647.05900000001</v>
      </c>
      <c r="F15" s="31">
        <v>-666920.17600000044</v>
      </c>
      <c r="G15" s="31">
        <v>-712428.93699999945</v>
      </c>
      <c r="H15" s="31">
        <v>-638098.3949999999</v>
      </c>
      <c r="I15" s="31">
        <v>-690744.72500000021</v>
      </c>
      <c r="J15" s="31">
        <v>-713535.02499999991</v>
      </c>
      <c r="K15" s="31">
        <v>-886039.97800000012</v>
      </c>
      <c r="L15" s="31"/>
      <c r="M15" s="31">
        <v>-785967.04299999995</v>
      </c>
      <c r="N15" s="31">
        <v>-1510614.102</v>
      </c>
      <c r="O15" s="31">
        <v>-2177534.2780000004</v>
      </c>
      <c r="P15" s="31">
        <v>-2889963.2149999999</v>
      </c>
      <c r="Q15" s="31">
        <v>-638098.3949999999</v>
      </c>
      <c r="R15" s="31">
        <v>-1328843.1200000001</v>
      </c>
      <c r="S15" s="31">
        <v>-2042378.145</v>
      </c>
      <c r="T15" s="31">
        <v>-2928418.1230000001</v>
      </c>
      <c r="U15" s="147"/>
    </row>
    <row r="16" spans="1:21">
      <c r="A16" s="34" t="s">
        <v>143</v>
      </c>
      <c r="B16" s="30" t="s">
        <v>38</v>
      </c>
      <c r="C16" s="30" t="s">
        <v>39</v>
      </c>
      <c r="D16" s="31">
        <v>337589.30199999973</v>
      </c>
      <c r="E16" s="31">
        <v>367277.24400000024</v>
      </c>
      <c r="F16" s="31">
        <v>384395.7029999994</v>
      </c>
      <c r="G16" s="31">
        <v>369372.60100000072</v>
      </c>
      <c r="H16" s="31">
        <v>394310.07600000023</v>
      </c>
      <c r="I16" s="31">
        <v>364415.37099999969</v>
      </c>
      <c r="J16" s="31">
        <v>357606.81500000041</v>
      </c>
      <c r="K16" s="31">
        <v>356761.71399999969</v>
      </c>
      <c r="L16" s="31"/>
      <c r="M16" s="31">
        <v>337589.30199999973</v>
      </c>
      <c r="N16" s="31">
        <v>704866.54599999997</v>
      </c>
      <c r="O16" s="31">
        <v>1089262.2489999994</v>
      </c>
      <c r="P16" s="31">
        <v>1458634.85</v>
      </c>
      <c r="Q16" s="31">
        <v>394310.07600000023</v>
      </c>
      <c r="R16" s="31">
        <v>758725.44699999993</v>
      </c>
      <c r="S16" s="31">
        <v>1116332.2620000003</v>
      </c>
      <c r="T16" s="31">
        <v>1473093.976</v>
      </c>
      <c r="U16" s="147"/>
    </row>
    <row r="17" spans="1:21">
      <c r="A17" s="34" t="s">
        <v>144</v>
      </c>
      <c r="B17" s="30" t="s">
        <v>40</v>
      </c>
      <c r="C17" s="30" t="s">
        <v>41</v>
      </c>
      <c r="D17" s="31">
        <v>-309841.17399999965</v>
      </c>
      <c r="E17" s="31">
        <v>-334015.69400000072</v>
      </c>
      <c r="F17" s="31">
        <v>-341438.78200000001</v>
      </c>
      <c r="G17" s="31">
        <v>-348962.27399999974</v>
      </c>
      <c r="H17" s="31">
        <v>-368336.74799999967</v>
      </c>
      <c r="I17" s="31">
        <v>-366994.30999999982</v>
      </c>
      <c r="J17" s="31">
        <v>-374159.36700000055</v>
      </c>
      <c r="K17" s="31">
        <v>-366695.625</v>
      </c>
      <c r="L17" s="31"/>
      <c r="M17" s="31">
        <v>-309841.17399999965</v>
      </c>
      <c r="N17" s="31">
        <v>-643856.86800000037</v>
      </c>
      <c r="O17" s="31">
        <v>-985295.65000000037</v>
      </c>
      <c r="P17" s="31">
        <v>-1334257.9240000001</v>
      </c>
      <c r="Q17" s="31">
        <v>-368336.74799999967</v>
      </c>
      <c r="R17" s="31">
        <v>-735331.0579999995</v>
      </c>
      <c r="S17" s="31">
        <v>-1109490.425</v>
      </c>
      <c r="T17" s="31">
        <v>-1476186.05</v>
      </c>
      <c r="U17" s="147"/>
    </row>
    <row r="18" spans="1:21">
      <c r="A18" s="34" t="s">
        <v>145</v>
      </c>
      <c r="B18" s="30" t="s">
        <v>42</v>
      </c>
      <c r="C18" s="30" t="s">
        <v>43</v>
      </c>
      <c r="D18" s="31">
        <v>-402023.04699999996</v>
      </c>
      <c r="E18" s="31">
        <v>-363269.55100000004</v>
      </c>
      <c r="F18" s="31">
        <v>-344427.97300000023</v>
      </c>
      <c r="G18" s="31">
        <v>-361451.30799999973</v>
      </c>
      <c r="H18" s="31">
        <v>-280856.39600000001</v>
      </c>
      <c r="I18" s="31">
        <v>-264470.13900000002</v>
      </c>
      <c r="J18" s="31">
        <v>-392948.29599999997</v>
      </c>
      <c r="K18" s="31">
        <v>-313703.08899999992</v>
      </c>
      <c r="L18" s="31"/>
      <c r="M18" s="31">
        <v>-402023.04699999996</v>
      </c>
      <c r="N18" s="31">
        <v>-765292.598</v>
      </c>
      <c r="O18" s="31">
        <v>-1109720.5710000002</v>
      </c>
      <c r="P18" s="31">
        <v>-1471171.879</v>
      </c>
      <c r="Q18" s="31">
        <v>-280856.39600000001</v>
      </c>
      <c r="R18" s="31">
        <v>-545326.53500000003</v>
      </c>
      <c r="S18" s="31">
        <v>-938274.83100000001</v>
      </c>
      <c r="T18" s="31">
        <v>-1251977.92</v>
      </c>
      <c r="U18" s="147"/>
    </row>
    <row r="19" spans="1:21">
      <c r="A19" s="34" t="s">
        <v>146</v>
      </c>
      <c r="B19" s="30" t="s">
        <v>44</v>
      </c>
      <c r="C19" s="30" t="s">
        <v>45</v>
      </c>
      <c r="D19" s="31">
        <v>-5974.5339999999997</v>
      </c>
      <c r="E19" s="31">
        <v>-21139.338000000003</v>
      </c>
      <c r="F19" s="31">
        <v>-17010.703999999998</v>
      </c>
      <c r="G19" s="31">
        <v>-24383.539999999994</v>
      </c>
      <c r="H19" s="31">
        <v>-15698.919999999998</v>
      </c>
      <c r="I19" s="31">
        <v>-10659.936999999991</v>
      </c>
      <c r="J19" s="31">
        <v>-22765.948000000004</v>
      </c>
      <c r="K19" s="31">
        <v>-6374.3010000000068</v>
      </c>
      <c r="L19" s="31"/>
      <c r="M19" s="31">
        <v>-5974.5339999999997</v>
      </c>
      <c r="N19" s="31">
        <v>-27113.872000000003</v>
      </c>
      <c r="O19" s="31">
        <v>-44124.576000000001</v>
      </c>
      <c r="P19" s="31">
        <v>-68508.115999999995</v>
      </c>
      <c r="Q19" s="31">
        <v>-15698.919999999998</v>
      </c>
      <c r="R19" s="31">
        <v>-26358.856999999989</v>
      </c>
      <c r="S19" s="31">
        <v>-49124.804999999993</v>
      </c>
      <c r="T19" s="31">
        <v>-55499.106</v>
      </c>
      <c r="U19" s="147"/>
    </row>
    <row r="20" spans="1:21">
      <c r="A20" s="34" t="s">
        <v>147</v>
      </c>
      <c r="B20" s="73" t="s">
        <v>46</v>
      </c>
      <c r="C20" s="73" t="s">
        <v>47</v>
      </c>
      <c r="D20" s="77">
        <v>421278.14600000065</v>
      </c>
      <c r="E20" s="77">
        <v>404699.1540000001</v>
      </c>
      <c r="F20" s="77">
        <v>589945.9579999987</v>
      </c>
      <c r="G20" s="77">
        <v>488914.27400000021</v>
      </c>
      <c r="H20" s="77">
        <v>494607.91100000078</v>
      </c>
      <c r="I20" s="77">
        <v>614218.05299999984</v>
      </c>
      <c r="J20" s="77">
        <v>563728.02699999977</v>
      </c>
      <c r="K20" s="77">
        <v>678795.40600000136</v>
      </c>
      <c r="L20" s="39"/>
      <c r="M20" s="77">
        <v>421278.14600000065</v>
      </c>
      <c r="N20" s="77">
        <v>825977.30000000075</v>
      </c>
      <c r="O20" s="77">
        <v>1415923.2579999994</v>
      </c>
      <c r="P20" s="77">
        <v>1904837.5319999997</v>
      </c>
      <c r="Q20" s="77">
        <v>494607.91100000078</v>
      </c>
      <c r="R20" s="77">
        <v>1108825.9640000006</v>
      </c>
      <c r="S20" s="77">
        <v>1672553.9910000004</v>
      </c>
      <c r="T20" s="77">
        <v>2351349.3970000017</v>
      </c>
      <c r="U20" s="147"/>
    </row>
    <row r="21" spans="1:21">
      <c r="A21" s="34" t="s">
        <v>148</v>
      </c>
      <c r="B21" s="30" t="s">
        <v>48</v>
      </c>
      <c r="C21" s="30" t="s">
        <v>49</v>
      </c>
      <c r="D21" s="31">
        <v>-57764.265000000007</v>
      </c>
      <c r="E21" s="31">
        <v>-82612.633999999991</v>
      </c>
      <c r="F21" s="31">
        <v>-75835.747999999992</v>
      </c>
      <c r="G21" s="31">
        <v>-104840.29399999999</v>
      </c>
      <c r="H21" s="31">
        <v>-76674.981</v>
      </c>
      <c r="I21" s="31">
        <v>-90174.325000000012</v>
      </c>
      <c r="J21" s="31">
        <v>-61468.959999999992</v>
      </c>
      <c r="K21" s="31">
        <v>-98853.431999999972</v>
      </c>
      <c r="L21" s="31"/>
      <c r="M21" s="31">
        <v>-57764.265000000007</v>
      </c>
      <c r="N21" s="31">
        <v>-140376.899</v>
      </c>
      <c r="O21" s="31">
        <v>-216212.647</v>
      </c>
      <c r="P21" s="31">
        <v>-321052.94099999999</v>
      </c>
      <c r="Q21" s="31">
        <v>-76674.981</v>
      </c>
      <c r="R21" s="31">
        <v>-166849.30600000001</v>
      </c>
      <c r="S21" s="31">
        <v>-228318.266</v>
      </c>
      <c r="T21" s="31">
        <v>-327171.69799999997</v>
      </c>
      <c r="U21" s="147"/>
    </row>
    <row r="22" spans="1:21">
      <c r="A22" s="34" t="s">
        <v>149</v>
      </c>
      <c r="B22" s="30" t="s">
        <v>50</v>
      </c>
      <c r="C22" s="30" t="s">
        <v>51</v>
      </c>
      <c r="D22" s="31">
        <v>-647036.73800000001</v>
      </c>
      <c r="E22" s="31">
        <v>-666915.65599999984</v>
      </c>
      <c r="F22" s="31">
        <v>-632280.16800000006</v>
      </c>
      <c r="G22" s="31">
        <v>-669436.15599999996</v>
      </c>
      <c r="H22" s="31">
        <v>-638257.58900000004</v>
      </c>
      <c r="I22" s="31">
        <v>-690994.15599999984</v>
      </c>
      <c r="J22" s="31">
        <v>-688349.57199999993</v>
      </c>
      <c r="K22" s="31">
        <v>-719742.27000000048</v>
      </c>
      <c r="L22" s="31"/>
      <c r="M22" s="31">
        <v>-647036.73800000001</v>
      </c>
      <c r="N22" s="31">
        <v>-1313952.3939999999</v>
      </c>
      <c r="O22" s="31">
        <v>-1946232.5619999999</v>
      </c>
      <c r="P22" s="31">
        <v>-2615668.7179999999</v>
      </c>
      <c r="Q22" s="31">
        <v>-638257.58900000004</v>
      </c>
      <c r="R22" s="31">
        <v>-1329251.7449999999</v>
      </c>
      <c r="S22" s="31">
        <v>-2017601.3169999998</v>
      </c>
      <c r="T22" s="31">
        <v>-2737343.5870000003</v>
      </c>
      <c r="U22" s="147"/>
    </row>
    <row r="23" spans="1:21">
      <c r="A23" s="34" t="s">
        <v>150</v>
      </c>
      <c r="B23" s="30" t="s">
        <v>52</v>
      </c>
      <c r="C23" s="30" t="s">
        <v>53</v>
      </c>
      <c r="D23" s="31">
        <v>-62675.252</v>
      </c>
      <c r="E23" s="31">
        <v>-59319.817999999992</v>
      </c>
      <c r="F23" s="31">
        <v>-52568.74500000001</v>
      </c>
      <c r="G23" s="31">
        <v>-54760.451000000001</v>
      </c>
      <c r="H23" s="31">
        <v>-56586.597000000002</v>
      </c>
      <c r="I23" s="31">
        <v>-55212.477000000006</v>
      </c>
      <c r="J23" s="31">
        <v>-57817.962999999974</v>
      </c>
      <c r="K23" s="31">
        <v>-59332.691000000021</v>
      </c>
      <c r="L23" s="31"/>
      <c r="M23" s="31">
        <v>-62675.252</v>
      </c>
      <c r="N23" s="31">
        <v>-121995.06999999999</v>
      </c>
      <c r="O23" s="31">
        <v>-174563.815</v>
      </c>
      <c r="P23" s="31">
        <v>-229324.266</v>
      </c>
      <c r="Q23" s="31">
        <v>-56586.597000000002</v>
      </c>
      <c r="R23" s="31">
        <v>-111799.07400000001</v>
      </c>
      <c r="S23" s="31">
        <v>-169617.03699999998</v>
      </c>
      <c r="T23" s="31">
        <v>-228949.728</v>
      </c>
      <c r="U23" s="147"/>
    </row>
    <row r="24" spans="1:21">
      <c r="A24" s="34" t="s">
        <v>151</v>
      </c>
      <c r="B24" s="30" t="s">
        <v>44</v>
      </c>
      <c r="C24" s="30" t="s">
        <v>54</v>
      </c>
      <c r="D24" s="31">
        <v>501.358</v>
      </c>
      <c r="E24" s="31">
        <v>2299.7429999999999</v>
      </c>
      <c r="F24" s="31">
        <v>-22562.163</v>
      </c>
      <c r="G24" s="31">
        <v>11516.175000000001</v>
      </c>
      <c r="H24" s="31">
        <v>-48.832999999999998</v>
      </c>
      <c r="I24" s="31">
        <v>6438.8409999999994</v>
      </c>
      <c r="J24" s="31">
        <v>429.15999999999985</v>
      </c>
      <c r="K24" s="31">
        <v>1113.7910000000002</v>
      </c>
      <c r="L24" s="31"/>
      <c r="M24" s="31">
        <v>501.358</v>
      </c>
      <c r="N24" s="31">
        <v>2801.1010000000001</v>
      </c>
      <c r="O24" s="31">
        <v>-19761.062000000002</v>
      </c>
      <c r="P24" s="31">
        <v>-8244.8870000000006</v>
      </c>
      <c r="Q24" s="31">
        <v>-48.832999999999998</v>
      </c>
      <c r="R24" s="31">
        <v>6390.0079999999998</v>
      </c>
      <c r="S24" s="31">
        <v>6819.1679999999997</v>
      </c>
      <c r="T24" s="31">
        <v>7932.9589999999998</v>
      </c>
      <c r="U24" s="147"/>
    </row>
    <row r="25" spans="1:21">
      <c r="B25" s="73" t="s">
        <v>55</v>
      </c>
      <c r="C25" s="73" t="s">
        <v>56</v>
      </c>
      <c r="D25" s="77">
        <v>-345696.75099999935</v>
      </c>
      <c r="E25" s="77">
        <v>-401849.21099999966</v>
      </c>
      <c r="F25" s="77">
        <v>-193300.86600000132</v>
      </c>
      <c r="G25" s="77">
        <v>-328606.45200000016</v>
      </c>
      <c r="H25" s="77">
        <v>-276960.08899999928</v>
      </c>
      <c r="I25" s="77">
        <v>-215724.06400000001</v>
      </c>
      <c r="J25" s="77">
        <v>-243479.30800000025</v>
      </c>
      <c r="K25" s="77">
        <v>-198019.19599999883</v>
      </c>
      <c r="L25" s="39"/>
      <c r="M25" s="77">
        <v>-345696.75099999935</v>
      </c>
      <c r="N25" s="77">
        <v>-747545.96199999901</v>
      </c>
      <c r="O25" s="77">
        <v>-940846.82800000033</v>
      </c>
      <c r="P25" s="77">
        <v>-1269453.2800000005</v>
      </c>
      <c r="Q25" s="77">
        <v>-276960.08899999928</v>
      </c>
      <c r="R25" s="77">
        <v>-492684.15299999929</v>
      </c>
      <c r="S25" s="77">
        <v>-736163.46099999954</v>
      </c>
      <c r="T25" s="77">
        <v>-934182.65699999838</v>
      </c>
      <c r="U25" s="147"/>
    </row>
    <row r="26" spans="1:21">
      <c r="B26" s="30" t="s">
        <v>57</v>
      </c>
      <c r="C26" s="30" t="s">
        <v>58</v>
      </c>
      <c r="D26" s="31">
        <v>0</v>
      </c>
      <c r="E26" s="31">
        <v>0</v>
      </c>
      <c r="F26" s="31">
        <v>0</v>
      </c>
      <c r="G26" s="31">
        <v>0</v>
      </c>
      <c r="H26" s="31">
        <v>0</v>
      </c>
      <c r="I26" s="31">
        <v>0</v>
      </c>
      <c r="J26" s="31">
        <v>0</v>
      </c>
      <c r="K26" s="31">
        <v>0</v>
      </c>
      <c r="L26" s="31"/>
      <c r="M26" s="31">
        <v>0</v>
      </c>
      <c r="N26" s="31">
        <v>0</v>
      </c>
      <c r="O26" s="31">
        <v>0</v>
      </c>
      <c r="P26" s="31">
        <v>0</v>
      </c>
      <c r="Q26" s="31">
        <v>0</v>
      </c>
      <c r="R26" s="31">
        <v>0</v>
      </c>
      <c r="S26" s="31">
        <v>0</v>
      </c>
      <c r="T26" s="31">
        <v>0</v>
      </c>
      <c r="U26" s="147"/>
    </row>
    <row r="27" spans="1:21">
      <c r="A27" s="34" t="s">
        <v>152</v>
      </c>
      <c r="B27" s="30" t="s">
        <v>59</v>
      </c>
      <c r="C27" s="30" t="s">
        <v>60</v>
      </c>
      <c r="D27" s="31">
        <v>678238.99899999995</v>
      </c>
      <c r="E27" s="31">
        <v>635763.8280000001</v>
      </c>
      <c r="F27" s="31">
        <v>455360.74399999995</v>
      </c>
      <c r="G27" s="31">
        <v>532851.65700000012</v>
      </c>
      <c r="H27" s="31">
        <v>516940.65700000001</v>
      </c>
      <c r="I27" s="31">
        <v>536964.70400000003</v>
      </c>
      <c r="J27" s="31">
        <v>439584.74100000015</v>
      </c>
      <c r="K27" s="31">
        <v>329065.93699999992</v>
      </c>
      <c r="L27" s="31"/>
      <c r="M27" s="31">
        <v>678238.99899999995</v>
      </c>
      <c r="N27" s="31">
        <v>1314002.827</v>
      </c>
      <c r="O27" s="31">
        <v>1769363.571</v>
      </c>
      <c r="P27" s="31">
        <v>2302215.2280000001</v>
      </c>
      <c r="Q27" s="31">
        <v>516940.65700000001</v>
      </c>
      <c r="R27" s="31">
        <v>1053905.361</v>
      </c>
      <c r="S27" s="31">
        <v>1493490.1020000002</v>
      </c>
      <c r="T27" s="31">
        <v>1822556.0390000001</v>
      </c>
      <c r="U27" s="147"/>
    </row>
    <row r="28" spans="1:21">
      <c r="A28" s="34" t="s">
        <v>153</v>
      </c>
      <c r="B28" s="30" t="s">
        <v>61</v>
      </c>
      <c r="C28" s="30" t="s">
        <v>62</v>
      </c>
      <c r="D28" s="31">
        <v>-57051.817999999999</v>
      </c>
      <c r="E28" s="31">
        <v>-54184.191000000006</v>
      </c>
      <c r="F28" s="31">
        <v>-69651.596000000005</v>
      </c>
      <c r="G28" s="31">
        <v>-70428.953999999969</v>
      </c>
      <c r="H28" s="31">
        <v>-51967.317999999992</v>
      </c>
      <c r="I28" s="31">
        <v>-49470.451999999997</v>
      </c>
      <c r="J28" s="31">
        <v>-55724.885000000009</v>
      </c>
      <c r="K28" s="31">
        <v>-49768.630999999994</v>
      </c>
      <c r="L28" s="31"/>
      <c r="M28" s="31">
        <v>-57051.817999999999</v>
      </c>
      <c r="N28" s="31">
        <v>-111236.00900000001</v>
      </c>
      <c r="O28" s="31">
        <v>-180887.60500000001</v>
      </c>
      <c r="P28" s="31">
        <v>-251316.55899999998</v>
      </c>
      <c r="Q28" s="31">
        <v>-51967.317999999992</v>
      </c>
      <c r="R28" s="31">
        <v>-101437.76999999999</v>
      </c>
      <c r="S28" s="31">
        <v>-157162.655</v>
      </c>
      <c r="T28" s="31">
        <v>-206931.28599999999</v>
      </c>
      <c r="U28" s="147"/>
    </row>
    <row r="29" spans="1:21">
      <c r="A29" s="34" t="s">
        <v>154</v>
      </c>
      <c r="B29" s="30" t="s">
        <v>63</v>
      </c>
      <c r="C29" s="30" t="s">
        <v>64</v>
      </c>
      <c r="D29" s="31">
        <v>45395.68099999999</v>
      </c>
      <c r="E29" s="31">
        <v>88691.510999999999</v>
      </c>
      <c r="F29" s="31">
        <v>41785.136000000057</v>
      </c>
      <c r="G29" s="31">
        <v>76552.663999999961</v>
      </c>
      <c r="H29" s="31">
        <v>53109.080999999998</v>
      </c>
      <c r="I29" s="31">
        <v>88893.138999999996</v>
      </c>
      <c r="J29" s="31">
        <v>90513.936000000016</v>
      </c>
      <c r="K29" s="31">
        <v>122898.02099999995</v>
      </c>
      <c r="L29" s="31"/>
      <c r="M29" s="31">
        <v>45395.68099999999</v>
      </c>
      <c r="N29" s="31">
        <v>134087.19199999998</v>
      </c>
      <c r="O29" s="31">
        <v>175872.32800000004</v>
      </c>
      <c r="P29" s="31">
        <v>252424.992</v>
      </c>
      <c r="Q29" s="31">
        <v>53109.080999999998</v>
      </c>
      <c r="R29" s="31">
        <v>142002.22</v>
      </c>
      <c r="S29" s="31">
        <v>232516.15600000002</v>
      </c>
      <c r="T29" s="31">
        <v>355414.17699999997</v>
      </c>
      <c r="U29" s="147"/>
    </row>
    <row r="30" spans="1:21">
      <c r="B30" s="73" t="s">
        <v>65</v>
      </c>
      <c r="C30" s="73" t="s">
        <v>66</v>
      </c>
      <c r="D30" s="77">
        <v>320886.11100000062</v>
      </c>
      <c r="E30" s="77">
        <v>268421.93700000038</v>
      </c>
      <c r="F30" s="77">
        <v>234193.41799999878</v>
      </c>
      <c r="G30" s="77">
        <v>210368.9149999998</v>
      </c>
      <c r="H30" s="77">
        <v>241122.33100000073</v>
      </c>
      <c r="I30" s="77">
        <v>360663.32700000005</v>
      </c>
      <c r="J30" s="77">
        <v>230894.48399999994</v>
      </c>
      <c r="K30" s="77">
        <v>204176.13100000098</v>
      </c>
      <c r="L30" s="39"/>
      <c r="M30" s="77">
        <v>320886.11100000062</v>
      </c>
      <c r="N30" s="77">
        <v>589308.048000001</v>
      </c>
      <c r="O30" s="77">
        <v>823501.46599999978</v>
      </c>
      <c r="P30" s="77">
        <v>1033870.3809999996</v>
      </c>
      <c r="Q30" s="77">
        <v>241122.33100000073</v>
      </c>
      <c r="R30" s="77">
        <v>601785.65800000075</v>
      </c>
      <c r="S30" s="77">
        <v>832680.14200000069</v>
      </c>
      <c r="T30" s="77">
        <v>1036856.2730000017</v>
      </c>
      <c r="U30" s="147"/>
    </row>
    <row r="31" spans="1:21">
      <c r="A31" s="34" t="s">
        <v>155</v>
      </c>
      <c r="B31" s="30" t="s">
        <v>67</v>
      </c>
      <c r="C31" s="30" t="s">
        <v>68</v>
      </c>
      <c r="D31" s="31">
        <v>-69908.429000000004</v>
      </c>
      <c r="E31" s="31">
        <v>-67621.070999999996</v>
      </c>
      <c r="F31" s="31">
        <v>-119326.78599999999</v>
      </c>
      <c r="G31" s="31">
        <v>-71336.991999999998</v>
      </c>
      <c r="H31" s="31">
        <v>-98136.866999999998</v>
      </c>
      <c r="I31" s="31">
        <v>-49611.593999999983</v>
      </c>
      <c r="J31" s="31">
        <v>-49459.145000000019</v>
      </c>
      <c r="K31" s="31">
        <v>-83516.361999999994</v>
      </c>
      <c r="L31" s="31"/>
      <c r="M31" s="31">
        <v>-69908.429000000004</v>
      </c>
      <c r="N31" s="31">
        <v>-137529.5</v>
      </c>
      <c r="O31" s="31">
        <v>-256856.28599999999</v>
      </c>
      <c r="P31" s="31">
        <v>-328193.27799999999</v>
      </c>
      <c r="Q31" s="31">
        <v>-98136.866999999998</v>
      </c>
      <c r="R31" s="31">
        <v>-147748.46099999998</v>
      </c>
      <c r="S31" s="31">
        <v>-197207.606</v>
      </c>
      <c r="T31" s="31">
        <v>-280723.96799999999</v>
      </c>
      <c r="U31" s="147"/>
    </row>
    <row r="32" spans="1:21">
      <c r="A32" s="74"/>
      <c r="B32" s="32" t="s">
        <v>156</v>
      </c>
      <c r="C32" s="32" t="s">
        <v>157</v>
      </c>
      <c r="D32" s="39">
        <v>250977.68200000061</v>
      </c>
      <c r="E32" s="39">
        <v>200800.86600000039</v>
      </c>
      <c r="F32" s="39">
        <v>114866.63199999882</v>
      </c>
      <c r="G32" s="39">
        <v>139031.92299999984</v>
      </c>
      <c r="H32" s="39">
        <v>142985.46400000073</v>
      </c>
      <c r="I32" s="39">
        <v>311051.73300000001</v>
      </c>
      <c r="J32" s="39">
        <v>181435.33899999992</v>
      </c>
      <c r="K32" s="39">
        <v>120659.76900000102</v>
      </c>
      <c r="L32" s="39"/>
      <c r="M32" s="39">
        <v>250977.68200000061</v>
      </c>
      <c r="N32" s="39">
        <v>451778.548000001</v>
      </c>
      <c r="O32" s="39">
        <v>566645.17999999982</v>
      </c>
      <c r="P32" s="39">
        <v>705677.10299999965</v>
      </c>
      <c r="Q32" s="39">
        <v>142985.46400000073</v>
      </c>
      <c r="R32" s="39">
        <v>454037.19700000074</v>
      </c>
      <c r="S32" s="39">
        <v>635472.53600000066</v>
      </c>
      <c r="T32" s="39">
        <v>756132.30500000168</v>
      </c>
      <c r="U32" s="147"/>
    </row>
    <row r="33" spans="1:21">
      <c r="A33" s="34" t="s">
        <v>158</v>
      </c>
      <c r="B33" s="30" t="s">
        <v>159</v>
      </c>
      <c r="C33" s="30" t="s">
        <v>160</v>
      </c>
      <c r="D33" s="31">
        <v>-1762.4480000000001</v>
      </c>
      <c r="E33" s="31">
        <v>29710.210999999999</v>
      </c>
      <c r="F33" s="31">
        <v>-13498.839999999998</v>
      </c>
      <c r="G33" s="31">
        <v>-41959.463000000003</v>
      </c>
      <c r="H33" s="31">
        <v>0</v>
      </c>
      <c r="I33" s="31">
        <v>0</v>
      </c>
      <c r="J33" s="31">
        <v>0</v>
      </c>
      <c r="K33" s="31">
        <v>0</v>
      </c>
      <c r="L33" s="31"/>
      <c r="M33" s="31">
        <v>-1762.4480000000001</v>
      </c>
      <c r="N33" s="31">
        <v>27947.762999999999</v>
      </c>
      <c r="O33" s="31">
        <v>14448.923000000001</v>
      </c>
      <c r="P33" s="31">
        <v>-27510.54</v>
      </c>
      <c r="Q33" s="31">
        <v>0</v>
      </c>
      <c r="R33" s="31">
        <v>0</v>
      </c>
      <c r="S33" s="31">
        <v>0</v>
      </c>
      <c r="T33" s="31">
        <v>0</v>
      </c>
      <c r="U33" s="147"/>
    </row>
    <row r="34" spans="1:21">
      <c r="A34" s="34" t="s">
        <v>161</v>
      </c>
      <c r="B34" s="73" t="s">
        <v>69</v>
      </c>
      <c r="C34" s="73" t="s">
        <v>70</v>
      </c>
      <c r="D34" s="77">
        <v>249215.23699999999</v>
      </c>
      <c r="E34" s="77">
        <v>230511.07100000003</v>
      </c>
      <c r="F34" s="77">
        <v>101367.79300000001</v>
      </c>
      <c r="G34" s="77">
        <v>97072.464999999967</v>
      </c>
      <c r="H34" s="77">
        <v>142985.46500000003</v>
      </c>
      <c r="I34" s="77">
        <v>311051.734</v>
      </c>
      <c r="J34" s="77">
        <v>181435.33999999997</v>
      </c>
      <c r="K34" s="77">
        <v>120659.76899999997</v>
      </c>
      <c r="L34" s="39"/>
      <c r="M34" s="77">
        <v>249215.23699999999</v>
      </c>
      <c r="N34" s="77">
        <v>479726.30800000002</v>
      </c>
      <c r="O34" s="77">
        <v>581094.10100000002</v>
      </c>
      <c r="P34" s="77">
        <v>678166.56599999999</v>
      </c>
      <c r="Q34" s="77">
        <v>142985.46500000003</v>
      </c>
      <c r="R34" s="77">
        <v>454037.19900000002</v>
      </c>
      <c r="S34" s="77">
        <v>635472.53899999999</v>
      </c>
      <c r="T34" s="77">
        <v>756132.30799999996</v>
      </c>
      <c r="U34" s="147"/>
    </row>
    <row r="35" spans="1:21">
      <c r="B35" s="30" t="s">
        <v>71</v>
      </c>
      <c r="C35" s="30" t="s">
        <v>72</v>
      </c>
      <c r="D35" s="31">
        <v>249136.20199999999</v>
      </c>
      <c r="E35" s="31">
        <v>230198.54900000006</v>
      </c>
      <c r="F35" s="31">
        <v>101028.91200000001</v>
      </c>
      <c r="G35" s="31">
        <v>97800.041999999899</v>
      </c>
      <c r="H35" s="31">
        <v>142983.72900000002</v>
      </c>
      <c r="I35" s="31">
        <v>311051.43099999998</v>
      </c>
      <c r="J35" s="31">
        <v>181434.98800000001</v>
      </c>
      <c r="K35" s="31">
        <v>120659.81199999992</v>
      </c>
      <c r="L35" s="31"/>
      <c r="M35" s="31">
        <v>249136.20199999999</v>
      </c>
      <c r="N35" s="31">
        <v>479334.75100000005</v>
      </c>
      <c r="O35" s="31">
        <v>580363.66300000006</v>
      </c>
      <c r="P35" s="31">
        <v>678163.70499999996</v>
      </c>
      <c r="Q35" s="31">
        <v>142983.72900000002</v>
      </c>
      <c r="R35" s="31">
        <v>454035.16000000003</v>
      </c>
      <c r="S35" s="31">
        <v>635470.14800000004</v>
      </c>
      <c r="T35" s="31">
        <v>756129.96</v>
      </c>
      <c r="U35" s="147"/>
    </row>
    <row r="36" spans="1:21">
      <c r="A36" s="34" t="s">
        <v>162</v>
      </c>
      <c r="B36" s="30" t="s">
        <v>73</v>
      </c>
      <c r="C36" s="30" t="s">
        <v>74</v>
      </c>
      <c r="D36" s="31">
        <v>79.034999999999997</v>
      </c>
      <c r="E36" s="31">
        <v>312.52200000000005</v>
      </c>
      <c r="F36" s="31">
        <v>338.88099999999997</v>
      </c>
      <c r="G36" s="31">
        <v>-727.577</v>
      </c>
      <c r="H36" s="31">
        <v>1.736</v>
      </c>
      <c r="I36" s="31">
        <v>0.30300000000000016</v>
      </c>
      <c r="J36" s="31">
        <v>0.35199999999999987</v>
      </c>
      <c r="K36" s="31">
        <v>-4.3000000000000149E-2</v>
      </c>
      <c r="L36" s="31"/>
      <c r="M36" s="31">
        <v>79.034999999999997</v>
      </c>
      <c r="N36" s="31">
        <v>391.55700000000002</v>
      </c>
      <c r="O36" s="31">
        <v>730.43799999999999</v>
      </c>
      <c r="P36" s="31">
        <v>2.8610000000000002</v>
      </c>
      <c r="Q36" s="31">
        <v>1.736</v>
      </c>
      <c r="R36" s="31">
        <v>2.0390000000000001</v>
      </c>
      <c r="S36" s="31">
        <v>2.391</v>
      </c>
      <c r="T36" s="31">
        <v>2.3479999999999999</v>
      </c>
      <c r="U36" s="147"/>
    </row>
    <row r="37" spans="1:21">
      <c r="B37" s="41"/>
      <c r="C37" s="29"/>
      <c r="D37" s="42"/>
      <c r="E37" s="42"/>
      <c r="F37" s="42"/>
      <c r="G37" s="42"/>
      <c r="H37" s="42"/>
      <c r="I37" s="42"/>
      <c r="J37" s="42"/>
      <c r="K37" s="42"/>
    </row>
    <row r="38" spans="1:21">
      <c r="B38" s="41"/>
      <c r="C38" s="29"/>
      <c r="D38" s="42"/>
      <c r="E38" s="42"/>
      <c r="F38" s="42"/>
      <c r="G38" s="42"/>
      <c r="H38" s="42"/>
      <c r="I38" s="42"/>
      <c r="J38" s="42"/>
      <c r="K38" s="42"/>
    </row>
    <row r="39" spans="1:21">
      <c r="B39" s="96" t="s">
        <v>174</v>
      </c>
      <c r="C39" s="96"/>
      <c r="D39" s="96"/>
      <c r="E39" s="96"/>
      <c r="F39" s="96"/>
      <c r="G39" s="96"/>
      <c r="H39" s="96"/>
      <c r="I39" s="96"/>
      <c r="J39" s="96"/>
      <c r="K39" s="96"/>
      <c r="L39" s="96"/>
      <c r="M39" s="96"/>
      <c r="N39" s="96"/>
      <c r="O39" s="96"/>
      <c r="P39" s="96"/>
      <c r="Q39" s="96"/>
      <c r="R39" s="96"/>
      <c r="S39" s="133"/>
      <c r="T39" s="133"/>
    </row>
    <row r="40" spans="1:21">
      <c r="B40" s="122" t="s">
        <v>0</v>
      </c>
      <c r="C40" s="122" t="s">
        <v>0</v>
      </c>
      <c r="D40" s="42"/>
      <c r="E40" s="42"/>
      <c r="F40" s="42"/>
      <c r="G40" s="42"/>
      <c r="H40" s="42"/>
      <c r="I40" s="42"/>
      <c r="J40" s="42"/>
      <c r="K40" s="42"/>
    </row>
    <row r="41" spans="1:21">
      <c r="B41" s="128" t="s">
        <v>1</v>
      </c>
      <c r="C41" s="124" t="s">
        <v>2</v>
      </c>
      <c r="D41" s="42"/>
      <c r="E41" s="42"/>
      <c r="F41" s="42"/>
      <c r="G41" s="42"/>
      <c r="H41" s="42"/>
      <c r="I41" s="42"/>
      <c r="J41" s="42"/>
      <c r="K41" s="42"/>
    </row>
    <row r="42" spans="1:21">
      <c r="B42" s="126" t="s">
        <v>122</v>
      </c>
      <c r="C42" s="126" t="s">
        <v>123</v>
      </c>
      <c r="D42" s="159" t="s">
        <v>5</v>
      </c>
      <c r="E42" s="159"/>
      <c r="F42" s="159"/>
      <c r="G42" s="159"/>
      <c r="H42" s="159"/>
      <c r="I42" s="159"/>
      <c r="J42" s="159"/>
      <c r="K42" s="159"/>
      <c r="M42" s="159" t="s">
        <v>124</v>
      </c>
      <c r="N42" s="159"/>
      <c r="O42" s="159"/>
      <c r="P42" s="159"/>
      <c r="Q42" s="159"/>
      <c r="R42" s="159"/>
      <c r="S42" s="159"/>
      <c r="T42" s="159"/>
    </row>
    <row r="43" spans="1:21">
      <c r="C43" s="29"/>
      <c r="D43" s="76" t="s">
        <v>128</v>
      </c>
      <c r="E43" s="76" t="s">
        <v>129</v>
      </c>
      <c r="F43" s="76" t="s">
        <v>130</v>
      </c>
      <c r="G43" s="76" t="s">
        <v>131</v>
      </c>
      <c r="H43" s="76" t="s">
        <v>132</v>
      </c>
      <c r="I43" s="76" t="s">
        <v>133</v>
      </c>
      <c r="J43" s="76" t="s">
        <v>166</v>
      </c>
      <c r="K43" s="76" t="s">
        <v>167</v>
      </c>
      <c r="L43" s="85"/>
      <c r="M43" s="76">
        <v>45016</v>
      </c>
      <c r="N43" s="76">
        <v>45107</v>
      </c>
      <c r="O43" s="76">
        <v>45199</v>
      </c>
      <c r="P43" s="76">
        <v>45291</v>
      </c>
      <c r="Q43" s="76">
        <v>45382</v>
      </c>
      <c r="R43" s="76">
        <v>45473</v>
      </c>
      <c r="S43" s="76">
        <v>45565</v>
      </c>
      <c r="T43" s="76">
        <v>45657</v>
      </c>
    </row>
    <row r="44" spans="1:21">
      <c r="A44" s="34" t="s">
        <v>134</v>
      </c>
      <c r="B44" s="30" t="s">
        <v>20</v>
      </c>
      <c r="C44" s="30" t="s">
        <v>21</v>
      </c>
      <c r="D44" s="45">
        <v>2431378.577</v>
      </c>
      <c r="E44" s="45">
        <v>2882227.0009999997</v>
      </c>
      <c r="F44" s="45">
        <v>2711816.318</v>
      </c>
      <c r="G44" s="45">
        <v>3230515.8340000007</v>
      </c>
      <c r="H44" s="45">
        <v>2339962.193</v>
      </c>
      <c r="I44" s="45">
        <v>2734317.0080000004</v>
      </c>
      <c r="J44" s="45">
        <v>2482717.483</v>
      </c>
      <c r="K44" s="45">
        <v>3316900.0529999994</v>
      </c>
      <c r="L44" s="45"/>
      <c r="M44" s="45">
        <v>2431378.577</v>
      </c>
      <c r="N44" s="45">
        <v>5313605.5779999997</v>
      </c>
      <c r="O44" s="45">
        <v>8025421.8959999997</v>
      </c>
      <c r="P44" s="45">
        <v>11255937.73</v>
      </c>
      <c r="Q44" s="45">
        <v>2339962.193</v>
      </c>
      <c r="R44" s="45">
        <v>5074279.2010000004</v>
      </c>
      <c r="S44" s="45">
        <v>7556996.6840000004</v>
      </c>
      <c r="T44" s="45">
        <v>10873896.737</v>
      </c>
      <c r="U44" s="40"/>
    </row>
    <row r="45" spans="1:21">
      <c r="A45" s="34" t="s">
        <v>135</v>
      </c>
      <c r="B45" s="30" t="s">
        <v>22</v>
      </c>
      <c r="C45" s="30" t="s">
        <v>23</v>
      </c>
      <c r="D45" s="31">
        <v>-774009.98</v>
      </c>
      <c r="E45" s="31">
        <v>-1321660.4639999999</v>
      </c>
      <c r="F45" s="31">
        <v>-1265361.2520000001</v>
      </c>
      <c r="G45" s="31">
        <v>-1327639.4909999999</v>
      </c>
      <c r="H45" s="31">
        <v>-692400.902</v>
      </c>
      <c r="I45" s="31">
        <v>-1128274.6769999999</v>
      </c>
      <c r="J45" s="31">
        <v>-988811.87100000028</v>
      </c>
      <c r="K45" s="31">
        <v>-1362992.787</v>
      </c>
      <c r="L45" s="31"/>
      <c r="M45" s="31">
        <v>-774009.98</v>
      </c>
      <c r="N45" s="31">
        <v>-2095670.4439999999</v>
      </c>
      <c r="O45" s="31">
        <v>-3361031.696</v>
      </c>
      <c r="P45" s="31">
        <v>-4688671.1869999999</v>
      </c>
      <c r="Q45" s="31">
        <v>-692400.902</v>
      </c>
      <c r="R45" s="31">
        <v>-1820675.5789999999</v>
      </c>
      <c r="S45" s="31">
        <v>-2809487.45</v>
      </c>
      <c r="T45" s="31">
        <v>-4172480.2370000002</v>
      </c>
      <c r="U45" s="40"/>
    </row>
    <row r="46" spans="1:21">
      <c r="A46" s="34" t="s">
        <v>136</v>
      </c>
      <c r="B46" s="73" t="s">
        <v>24</v>
      </c>
      <c r="C46" s="73" t="s">
        <v>25</v>
      </c>
      <c r="D46" s="77">
        <v>1657368.5970000001</v>
      </c>
      <c r="E46" s="77">
        <v>1560566.5369999995</v>
      </c>
      <c r="F46" s="77">
        <v>1446455.0659999996</v>
      </c>
      <c r="G46" s="77">
        <v>1902876.3430000013</v>
      </c>
      <c r="H46" s="77">
        <v>1647561.291</v>
      </c>
      <c r="I46" s="77">
        <v>1606042.3310000005</v>
      </c>
      <c r="J46" s="77">
        <v>1493905.6119999997</v>
      </c>
      <c r="K46" s="77">
        <v>1953907.2659999998</v>
      </c>
      <c r="L46" s="39"/>
      <c r="M46" s="77">
        <v>1657368.5970000001</v>
      </c>
      <c r="N46" s="77">
        <v>3217935.1339999996</v>
      </c>
      <c r="O46" s="77">
        <v>4664390.1999999993</v>
      </c>
      <c r="P46" s="77">
        <v>6567266.5430000005</v>
      </c>
      <c r="Q46" s="77">
        <v>1647561.291</v>
      </c>
      <c r="R46" s="77">
        <v>3253603.6220000004</v>
      </c>
      <c r="S46" s="77">
        <v>4747509.2340000002</v>
      </c>
      <c r="T46" s="77">
        <v>6701416.5</v>
      </c>
      <c r="U46" s="40"/>
    </row>
    <row r="47" spans="1:21">
      <c r="A47" s="34" t="s">
        <v>137</v>
      </c>
      <c r="B47" s="30" t="s">
        <v>26</v>
      </c>
      <c r="C47" s="30" t="s">
        <v>27</v>
      </c>
      <c r="D47" s="31">
        <v>160977.68</v>
      </c>
      <c r="E47" s="31">
        <v>192301.03500000003</v>
      </c>
      <c r="F47" s="31">
        <v>189880.85099999997</v>
      </c>
      <c r="G47" s="31">
        <v>-247343.12099999998</v>
      </c>
      <c r="H47" s="31">
        <v>-30034.112000000001</v>
      </c>
      <c r="I47" s="31">
        <v>15691.985000000001</v>
      </c>
      <c r="J47" s="31">
        <v>156105.617</v>
      </c>
      <c r="K47" s="31">
        <v>-194791.929</v>
      </c>
      <c r="L47" s="31"/>
      <c r="M47" s="31">
        <v>160977.68</v>
      </c>
      <c r="N47" s="31">
        <v>353278.71500000003</v>
      </c>
      <c r="O47" s="31">
        <v>543159.56599999999</v>
      </c>
      <c r="P47" s="31">
        <v>295816.44500000001</v>
      </c>
      <c r="Q47" s="31">
        <v>-30034.112000000001</v>
      </c>
      <c r="R47" s="31">
        <v>-14342.127</v>
      </c>
      <c r="S47" s="31">
        <v>141763.49</v>
      </c>
      <c r="T47" s="31">
        <v>-53028.438999999998</v>
      </c>
      <c r="U47" s="40"/>
    </row>
    <row r="48" spans="1:21">
      <c r="A48" s="34" t="s">
        <v>138</v>
      </c>
      <c r="B48" s="73" t="s">
        <v>28</v>
      </c>
      <c r="C48" s="73" t="s">
        <v>29</v>
      </c>
      <c r="D48" s="77">
        <v>1818346.277</v>
      </c>
      <c r="E48" s="77">
        <v>1752867.5719999995</v>
      </c>
      <c r="F48" s="77">
        <v>1636335.9169999994</v>
      </c>
      <c r="G48" s="77">
        <v>1655533.2220000019</v>
      </c>
      <c r="H48" s="77">
        <v>1617527.179</v>
      </c>
      <c r="I48" s="77">
        <v>1621734.3160000006</v>
      </c>
      <c r="J48" s="77">
        <v>1650011.2289999998</v>
      </c>
      <c r="K48" s="77">
        <v>1759115.3369999994</v>
      </c>
      <c r="L48" s="39"/>
      <c r="M48" s="77">
        <v>1818346.277</v>
      </c>
      <c r="N48" s="77">
        <v>3571213.8489999995</v>
      </c>
      <c r="O48" s="77">
        <v>5207549.7659999989</v>
      </c>
      <c r="P48" s="77">
        <v>6863082.9880000008</v>
      </c>
      <c r="Q48" s="77">
        <v>1617527.179</v>
      </c>
      <c r="R48" s="77">
        <v>3239261.4950000006</v>
      </c>
      <c r="S48" s="77">
        <v>4889272.7240000004</v>
      </c>
      <c r="T48" s="77">
        <v>6648388.0609999998</v>
      </c>
      <c r="U48" s="40"/>
    </row>
    <row r="49" spans="1:21">
      <c r="A49" s="34" t="s">
        <v>139</v>
      </c>
      <c r="B49" s="30" t="s">
        <v>30</v>
      </c>
      <c r="C49" s="30" t="s">
        <v>31</v>
      </c>
      <c r="D49" s="31">
        <v>-520572.25300000003</v>
      </c>
      <c r="E49" s="31">
        <v>-1058829.5379999999</v>
      </c>
      <c r="F49" s="31">
        <v>-1451348.9979999999</v>
      </c>
      <c r="G49" s="31">
        <v>-2015481.6189999999</v>
      </c>
      <c r="H49" s="31">
        <v>-1101372.294</v>
      </c>
      <c r="I49" s="31">
        <v>-969239.26399999997</v>
      </c>
      <c r="J49" s="31">
        <v>-1184460.183</v>
      </c>
      <c r="K49" s="31">
        <v>-1234934.0890000002</v>
      </c>
      <c r="L49" s="31"/>
      <c r="M49" s="31">
        <v>-520572.25300000003</v>
      </c>
      <c r="N49" s="31">
        <v>-1579401.791</v>
      </c>
      <c r="O49" s="31">
        <v>-3030750.7889999999</v>
      </c>
      <c r="P49" s="31">
        <v>-5046232.4079999998</v>
      </c>
      <c r="Q49" s="31">
        <v>-1101372.294</v>
      </c>
      <c r="R49" s="31">
        <v>-2070611.558</v>
      </c>
      <c r="S49" s="31">
        <v>-3255071.7409999999</v>
      </c>
      <c r="T49" s="31">
        <v>-4490005.83</v>
      </c>
      <c r="U49" s="40"/>
    </row>
    <row r="50" spans="1:21">
      <c r="A50" s="34" t="s">
        <v>140</v>
      </c>
      <c r="B50" s="30" t="s">
        <v>32</v>
      </c>
      <c r="C50" s="30" t="s">
        <v>33</v>
      </c>
      <c r="D50" s="31">
        <v>-375519.141</v>
      </c>
      <c r="E50" s="31">
        <v>192249.52499999999</v>
      </c>
      <c r="F50" s="31">
        <v>654058.84600000002</v>
      </c>
      <c r="G50" s="31">
        <v>1233839.463</v>
      </c>
      <c r="H50" s="31">
        <v>268554.43900000001</v>
      </c>
      <c r="I50" s="31">
        <v>144762.60599999997</v>
      </c>
      <c r="J50" s="31">
        <v>342009.03200000006</v>
      </c>
      <c r="K50" s="31">
        <v>376443.42200000002</v>
      </c>
      <c r="L50" s="31"/>
      <c r="M50" s="31">
        <v>-375519.141</v>
      </c>
      <c r="N50" s="31">
        <v>-183269.61600000001</v>
      </c>
      <c r="O50" s="31">
        <v>470789.23</v>
      </c>
      <c r="P50" s="31">
        <v>1704628.693</v>
      </c>
      <c r="Q50" s="31">
        <v>268554.43900000001</v>
      </c>
      <c r="R50" s="31">
        <v>413317.04499999998</v>
      </c>
      <c r="S50" s="31">
        <v>755326.07700000005</v>
      </c>
      <c r="T50" s="31">
        <v>1131769.4990000001</v>
      </c>
      <c r="U50" s="40"/>
    </row>
    <row r="51" spans="1:21">
      <c r="A51" s="34" t="s">
        <v>141</v>
      </c>
      <c r="B51" s="73" t="s">
        <v>34</v>
      </c>
      <c r="C51" s="73" t="s">
        <v>35</v>
      </c>
      <c r="D51" s="77">
        <v>-896091.39400000009</v>
      </c>
      <c r="E51" s="77">
        <v>-866580.0129999998</v>
      </c>
      <c r="F51" s="77">
        <v>-797290.152</v>
      </c>
      <c r="G51" s="77">
        <v>-781642.15599999996</v>
      </c>
      <c r="H51" s="77">
        <v>-832817.85499999998</v>
      </c>
      <c r="I51" s="77">
        <v>-824476.65800000005</v>
      </c>
      <c r="J51" s="77">
        <v>-842451.15099999984</v>
      </c>
      <c r="K51" s="77">
        <v>-858490.66700000037</v>
      </c>
      <c r="L51" s="39"/>
      <c r="M51" s="77">
        <v>-896091.39400000009</v>
      </c>
      <c r="N51" s="77">
        <v>-1762671.4069999999</v>
      </c>
      <c r="O51" s="77">
        <v>-2559961.5589999999</v>
      </c>
      <c r="P51" s="77">
        <v>-3341603.7149999999</v>
      </c>
      <c r="Q51" s="77">
        <v>-832817.85499999998</v>
      </c>
      <c r="R51" s="77">
        <v>-1657294.513</v>
      </c>
      <c r="S51" s="77">
        <v>-2499745.6639999999</v>
      </c>
      <c r="T51" s="77">
        <v>-3358236.3310000002</v>
      </c>
      <c r="U51" s="40"/>
    </row>
    <row r="52" spans="1:21">
      <c r="A52" s="34" t="s">
        <v>142</v>
      </c>
      <c r="B52" s="30" t="s">
        <v>36</v>
      </c>
      <c r="C52" s="30" t="s">
        <v>37</v>
      </c>
      <c r="D52" s="31">
        <v>-370248.69199999998</v>
      </c>
      <c r="E52" s="31">
        <v>-305701.967</v>
      </c>
      <c r="F52" s="31">
        <v>-267005.68599999999</v>
      </c>
      <c r="G52" s="31">
        <v>-279703.6370000001</v>
      </c>
      <c r="H52" s="31">
        <v>-255927.519</v>
      </c>
      <c r="I52" s="31">
        <v>-268883.58200000005</v>
      </c>
      <c r="J52" s="31">
        <v>-262862.09100000001</v>
      </c>
      <c r="K52" s="31">
        <v>-341299.43299999996</v>
      </c>
      <c r="L52" s="31"/>
      <c r="M52" s="31">
        <v>-370248.69199999998</v>
      </c>
      <c r="N52" s="31">
        <v>-675950.65899999999</v>
      </c>
      <c r="O52" s="31">
        <v>-942956.34499999997</v>
      </c>
      <c r="P52" s="31">
        <v>-1222659.9820000001</v>
      </c>
      <c r="Q52" s="31">
        <v>-255927.519</v>
      </c>
      <c r="R52" s="31">
        <v>-524811.10100000002</v>
      </c>
      <c r="S52" s="31">
        <v>-787673.19200000004</v>
      </c>
      <c r="T52" s="31">
        <v>-1128972.625</v>
      </c>
      <c r="U52" s="40"/>
    </row>
    <row r="53" spans="1:21">
      <c r="A53" s="34" t="s">
        <v>143</v>
      </c>
      <c r="B53" s="30" t="s">
        <v>38</v>
      </c>
      <c r="C53" s="30" t="s">
        <v>39</v>
      </c>
      <c r="D53" s="31">
        <v>0</v>
      </c>
      <c r="E53" s="31">
        <v>0</v>
      </c>
      <c r="F53" s="31">
        <v>0</v>
      </c>
      <c r="G53" s="31">
        <v>0</v>
      </c>
      <c r="H53" s="31">
        <v>0</v>
      </c>
      <c r="I53" s="31">
        <v>0</v>
      </c>
      <c r="J53" s="31">
        <v>0</v>
      </c>
      <c r="K53" s="31">
        <v>0</v>
      </c>
      <c r="L53" s="31"/>
      <c r="M53" s="31">
        <v>0</v>
      </c>
      <c r="N53" s="31">
        <v>0</v>
      </c>
      <c r="O53" s="31">
        <v>0</v>
      </c>
      <c r="P53" s="31">
        <v>0</v>
      </c>
      <c r="Q53" s="31">
        <v>0</v>
      </c>
      <c r="R53" s="31">
        <v>0</v>
      </c>
      <c r="S53" s="31">
        <v>0</v>
      </c>
      <c r="T53" s="31">
        <v>0</v>
      </c>
      <c r="U53" s="40"/>
    </row>
    <row r="54" spans="1:21">
      <c r="A54" s="34" t="s">
        <v>144</v>
      </c>
      <c r="B54" s="30" t="s">
        <v>40</v>
      </c>
      <c r="C54" s="30" t="s">
        <v>41</v>
      </c>
      <c r="D54" s="31">
        <v>0</v>
      </c>
      <c r="E54" s="31">
        <v>0</v>
      </c>
      <c r="F54" s="31">
        <v>0</v>
      </c>
      <c r="G54" s="31">
        <v>0</v>
      </c>
      <c r="H54" s="31">
        <v>0</v>
      </c>
      <c r="I54" s="31">
        <v>0</v>
      </c>
      <c r="J54" s="31">
        <v>0</v>
      </c>
      <c r="K54" s="31">
        <v>0</v>
      </c>
      <c r="L54" s="31"/>
      <c r="M54" s="31">
        <v>0</v>
      </c>
      <c r="N54" s="31">
        <v>0</v>
      </c>
      <c r="O54" s="31">
        <v>0</v>
      </c>
      <c r="P54" s="31">
        <v>0</v>
      </c>
      <c r="Q54" s="31">
        <v>0</v>
      </c>
      <c r="R54" s="31">
        <v>0</v>
      </c>
      <c r="S54" s="31">
        <v>0</v>
      </c>
      <c r="T54" s="31">
        <v>0</v>
      </c>
      <c r="U54" s="40"/>
    </row>
    <row r="55" spans="1:21">
      <c r="A55" s="34" t="s">
        <v>145</v>
      </c>
      <c r="B55" s="30" t="s">
        <v>42</v>
      </c>
      <c r="C55" s="30" t="s">
        <v>43</v>
      </c>
      <c r="D55" s="31">
        <v>-252791.96599999999</v>
      </c>
      <c r="E55" s="31">
        <v>-244576.26800000001</v>
      </c>
      <c r="F55" s="31">
        <v>-250899.41900000005</v>
      </c>
      <c r="G55" s="31">
        <v>-198508.45999999996</v>
      </c>
      <c r="H55" s="31">
        <v>-188608.258</v>
      </c>
      <c r="I55" s="31">
        <v>-206238.52499999999</v>
      </c>
      <c r="J55" s="31">
        <v>-216405.95500000002</v>
      </c>
      <c r="K55" s="31">
        <v>-217872.598</v>
      </c>
      <c r="L55" s="31"/>
      <c r="M55" s="31">
        <v>-252791.96599999999</v>
      </c>
      <c r="N55" s="31">
        <v>-497368.234</v>
      </c>
      <c r="O55" s="31">
        <v>-748267.65300000005</v>
      </c>
      <c r="P55" s="31">
        <v>-946776.11300000001</v>
      </c>
      <c r="Q55" s="31">
        <v>-188608.258</v>
      </c>
      <c r="R55" s="31">
        <v>-394846.783</v>
      </c>
      <c r="S55" s="31">
        <v>-611252.73800000001</v>
      </c>
      <c r="T55" s="31">
        <v>-829125.33600000001</v>
      </c>
      <c r="U55" s="40"/>
    </row>
    <row r="56" spans="1:21">
      <c r="A56" s="34" t="s">
        <v>146</v>
      </c>
      <c r="B56" s="30" t="s">
        <v>44</v>
      </c>
      <c r="C56" s="30" t="s">
        <v>45</v>
      </c>
      <c r="D56" s="31">
        <v>-2066.3679999999999</v>
      </c>
      <c r="E56" s="31">
        <v>-6132.76</v>
      </c>
      <c r="F56" s="31">
        <v>-1679.5010000000002</v>
      </c>
      <c r="G56" s="31">
        <v>-7399.7909999999974</v>
      </c>
      <c r="H56" s="31">
        <v>-336.78800000000001</v>
      </c>
      <c r="I56" s="31">
        <v>1397.2529999999999</v>
      </c>
      <c r="J56" s="31">
        <v>-5290.3530000000001</v>
      </c>
      <c r="K56" s="31">
        <v>-5079.6529999999993</v>
      </c>
      <c r="L56" s="31"/>
      <c r="M56" s="31">
        <v>-2066.3679999999999</v>
      </c>
      <c r="N56" s="31">
        <v>-8199.1280000000006</v>
      </c>
      <c r="O56" s="31">
        <v>-9878.6290000000008</v>
      </c>
      <c r="P56" s="31">
        <v>-17278.419999999998</v>
      </c>
      <c r="Q56" s="31">
        <v>-336.78800000000001</v>
      </c>
      <c r="R56" s="31">
        <v>1060.4649999999999</v>
      </c>
      <c r="S56" s="31">
        <v>-4229.8879999999999</v>
      </c>
      <c r="T56" s="31">
        <v>-9309.5409999999993</v>
      </c>
      <c r="U56" s="40"/>
    </row>
    <row r="57" spans="1:21">
      <c r="A57" s="34" t="s">
        <v>147</v>
      </c>
      <c r="B57" s="73" t="s">
        <v>46</v>
      </c>
      <c r="C57" s="73" t="s">
        <v>47</v>
      </c>
      <c r="D57" s="77">
        <v>297147.85699999984</v>
      </c>
      <c r="E57" s="77">
        <v>329876.56399999978</v>
      </c>
      <c r="F57" s="77">
        <v>319461.15899999952</v>
      </c>
      <c r="G57" s="77">
        <v>388279.17800000217</v>
      </c>
      <c r="H57" s="77">
        <v>339836.75900000008</v>
      </c>
      <c r="I57" s="77">
        <v>323532.80400000047</v>
      </c>
      <c r="J57" s="77">
        <v>323001.67900000047</v>
      </c>
      <c r="K57" s="77">
        <v>336372.98599999817</v>
      </c>
      <c r="L57" s="39"/>
      <c r="M57" s="77">
        <v>297147.85699999984</v>
      </c>
      <c r="N57" s="77">
        <v>627024.42099999962</v>
      </c>
      <c r="O57" s="77">
        <v>946485.57999999914</v>
      </c>
      <c r="P57" s="77">
        <v>1334764.7580000013</v>
      </c>
      <c r="Q57" s="77">
        <v>339836.75900000008</v>
      </c>
      <c r="R57" s="77">
        <v>663369.56300000055</v>
      </c>
      <c r="S57" s="77">
        <v>986371.24200000102</v>
      </c>
      <c r="T57" s="77">
        <v>1322744.2279999992</v>
      </c>
      <c r="U57" s="40"/>
    </row>
    <row r="58" spans="1:21">
      <c r="A58" s="34" t="s">
        <v>148</v>
      </c>
      <c r="B58" s="30" t="s">
        <v>48</v>
      </c>
      <c r="C58" s="30" t="s">
        <v>49</v>
      </c>
      <c r="D58" s="31">
        <v>-21391.598000000002</v>
      </c>
      <c r="E58" s="31">
        <v>-28815.215999999997</v>
      </c>
      <c r="F58" s="31">
        <v>-22333.258000000002</v>
      </c>
      <c r="G58" s="31">
        <v>-30862.638999999996</v>
      </c>
      <c r="H58" s="31">
        <v>-29019.43</v>
      </c>
      <c r="I58" s="31">
        <v>-31736.455999999998</v>
      </c>
      <c r="J58" s="31">
        <v>-28292.964000000007</v>
      </c>
      <c r="K58" s="31">
        <v>-40371.764999999999</v>
      </c>
      <c r="L58" s="31"/>
      <c r="M58" s="31">
        <v>-21391.598000000002</v>
      </c>
      <c r="N58" s="31">
        <v>-50206.813999999998</v>
      </c>
      <c r="O58" s="31">
        <v>-72540.072</v>
      </c>
      <c r="P58" s="31">
        <v>-103402.711</v>
      </c>
      <c r="Q58" s="31">
        <v>-29019.43</v>
      </c>
      <c r="R58" s="31">
        <v>-60755.885999999999</v>
      </c>
      <c r="S58" s="31">
        <v>-89048.85</v>
      </c>
      <c r="T58" s="31">
        <v>-129420.61500000001</v>
      </c>
      <c r="U58" s="40"/>
    </row>
    <row r="59" spans="1:21">
      <c r="A59" s="34" t="s">
        <v>149</v>
      </c>
      <c r="B59" s="30" t="s">
        <v>50</v>
      </c>
      <c r="C59" s="30" t="s">
        <v>51</v>
      </c>
      <c r="D59" s="31">
        <v>-320812.554</v>
      </c>
      <c r="E59" s="31">
        <v>-315715.68299999996</v>
      </c>
      <c r="F59" s="31">
        <v>-295364.95700000005</v>
      </c>
      <c r="G59" s="31">
        <v>-323078.50100000005</v>
      </c>
      <c r="H59" s="31">
        <v>-297202.83299999998</v>
      </c>
      <c r="I59" s="31">
        <v>-316854.76399999997</v>
      </c>
      <c r="J59" s="31">
        <v>-310500.022</v>
      </c>
      <c r="K59" s="31">
        <v>-321134.95200000005</v>
      </c>
      <c r="L59" s="31"/>
      <c r="M59" s="31">
        <v>-320812.554</v>
      </c>
      <c r="N59" s="31">
        <v>-636528.23699999996</v>
      </c>
      <c r="O59" s="31">
        <v>-931893.19400000002</v>
      </c>
      <c r="P59" s="31">
        <v>-1254971.6950000001</v>
      </c>
      <c r="Q59" s="31">
        <v>-297202.83299999998</v>
      </c>
      <c r="R59" s="31">
        <v>-614057.59699999995</v>
      </c>
      <c r="S59" s="31">
        <v>-924557.61899999995</v>
      </c>
      <c r="T59" s="31">
        <v>-1245692.571</v>
      </c>
      <c r="U59" s="40"/>
    </row>
    <row r="60" spans="1:21">
      <c r="A60" s="34" t="s">
        <v>150</v>
      </c>
      <c r="B60" s="30" t="s">
        <v>52</v>
      </c>
      <c r="C60" s="30" t="s">
        <v>53</v>
      </c>
      <c r="D60" s="31">
        <v>-35407.423999999999</v>
      </c>
      <c r="E60" s="31">
        <v>-31402.880000000005</v>
      </c>
      <c r="F60" s="31">
        <v>-23939.453999999998</v>
      </c>
      <c r="G60" s="31">
        <v>-26498.024999999994</v>
      </c>
      <c r="H60" s="31">
        <v>-25084.038</v>
      </c>
      <c r="I60" s="31">
        <v>-25178.794000000002</v>
      </c>
      <c r="J60" s="31">
        <v>-25941.434000000001</v>
      </c>
      <c r="K60" s="31">
        <v>-27296.067999999999</v>
      </c>
      <c r="L60" s="31"/>
      <c r="M60" s="31">
        <v>-35407.423999999999</v>
      </c>
      <c r="N60" s="31">
        <v>-66810.304000000004</v>
      </c>
      <c r="O60" s="31">
        <v>-90749.758000000002</v>
      </c>
      <c r="P60" s="31">
        <v>-117247.783</v>
      </c>
      <c r="Q60" s="31">
        <v>-25084.038</v>
      </c>
      <c r="R60" s="31">
        <v>-50262.832000000002</v>
      </c>
      <c r="S60" s="31">
        <v>-76204.266000000003</v>
      </c>
      <c r="T60" s="31">
        <v>-103500.334</v>
      </c>
      <c r="U60" s="40"/>
    </row>
    <row r="61" spans="1:21">
      <c r="A61" s="34" t="s">
        <v>151</v>
      </c>
      <c r="B61" s="30" t="s">
        <v>44</v>
      </c>
      <c r="C61" s="30" t="s">
        <v>54</v>
      </c>
      <c r="D61" s="31">
        <v>283.26799999999997</v>
      </c>
      <c r="E61" s="31">
        <v>1987.2289999999998</v>
      </c>
      <c r="F61" s="31">
        <v>-3378.558</v>
      </c>
      <c r="G61" s="31">
        <v>-928.86000000000013</v>
      </c>
      <c r="H61" s="31">
        <v>-904.279</v>
      </c>
      <c r="I61" s="31">
        <v>4608.1210000000001</v>
      </c>
      <c r="J61" s="31">
        <v>54.097999999999956</v>
      </c>
      <c r="K61" s="31">
        <v>462.33999999999969</v>
      </c>
      <c r="L61" s="31"/>
      <c r="M61" s="31">
        <v>283.26799999999997</v>
      </c>
      <c r="N61" s="31">
        <v>2270.4969999999998</v>
      </c>
      <c r="O61" s="31">
        <v>-1108.0609999999999</v>
      </c>
      <c r="P61" s="31">
        <v>-2036.921</v>
      </c>
      <c r="Q61" s="31">
        <v>-904.279</v>
      </c>
      <c r="R61" s="31">
        <v>3703.8420000000001</v>
      </c>
      <c r="S61" s="31">
        <v>3757.94</v>
      </c>
      <c r="T61" s="31">
        <v>4220.28</v>
      </c>
      <c r="U61" s="40"/>
    </row>
    <row r="62" spans="1:21">
      <c r="B62" s="73" t="s">
        <v>55</v>
      </c>
      <c r="C62" s="73" t="s">
        <v>56</v>
      </c>
      <c r="D62" s="77">
        <v>-80180.451000000161</v>
      </c>
      <c r="E62" s="77">
        <v>-44069.986000000194</v>
      </c>
      <c r="F62" s="77">
        <v>-25555.068000000552</v>
      </c>
      <c r="G62" s="77">
        <v>6911.1530000022613</v>
      </c>
      <c r="H62" s="77">
        <v>-12373.8209999999</v>
      </c>
      <c r="I62" s="77">
        <v>-45629.088999999447</v>
      </c>
      <c r="J62" s="77">
        <v>-41678.64299999956</v>
      </c>
      <c r="K62" s="77">
        <v>-51967.459000001894</v>
      </c>
      <c r="L62" s="39"/>
      <c r="M62" s="77">
        <v>-80180.451000000161</v>
      </c>
      <c r="N62" s="77">
        <v>-124250.43700000035</v>
      </c>
      <c r="O62" s="77">
        <v>-149805.50500000091</v>
      </c>
      <c r="P62" s="77">
        <v>-142894.35199999865</v>
      </c>
      <c r="Q62" s="77">
        <v>-12373.8209999999</v>
      </c>
      <c r="R62" s="77">
        <v>-58002.909999999349</v>
      </c>
      <c r="S62" s="77">
        <v>-99681.552999998908</v>
      </c>
      <c r="T62" s="77">
        <v>-151649.0120000008</v>
      </c>
      <c r="U62" s="40"/>
    </row>
    <row r="63" spans="1:21">
      <c r="B63" s="30" t="s">
        <v>57</v>
      </c>
      <c r="C63" s="30" t="s">
        <v>58</v>
      </c>
      <c r="D63" s="31">
        <v>0</v>
      </c>
      <c r="E63" s="31">
        <v>0</v>
      </c>
      <c r="F63" s="31">
        <v>0</v>
      </c>
      <c r="G63" s="31">
        <v>0</v>
      </c>
      <c r="H63" s="31">
        <v>0</v>
      </c>
      <c r="I63" s="31">
        <v>0</v>
      </c>
      <c r="J63" s="31">
        <v>0</v>
      </c>
      <c r="K63" s="31">
        <v>0</v>
      </c>
      <c r="L63" s="31"/>
      <c r="M63" s="31">
        <v>0</v>
      </c>
      <c r="N63" s="31">
        <v>0</v>
      </c>
      <c r="O63" s="31">
        <v>0</v>
      </c>
      <c r="P63" s="31">
        <v>0</v>
      </c>
      <c r="Q63" s="31">
        <v>0</v>
      </c>
      <c r="R63" s="31">
        <v>0</v>
      </c>
      <c r="S63" s="31">
        <v>0</v>
      </c>
      <c r="T63" s="31">
        <v>0</v>
      </c>
      <c r="U63" s="40"/>
    </row>
    <row r="64" spans="1:21">
      <c r="A64" s="34" t="s">
        <v>152</v>
      </c>
      <c r="B64" s="30" t="s">
        <v>59</v>
      </c>
      <c r="C64" s="30" t="s">
        <v>60</v>
      </c>
      <c r="D64" s="31">
        <v>136552.976</v>
      </c>
      <c r="E64" s="31">
        <v>130558.40200000003</v>
      </c>
      <c r="F64" s="31">
        <v>106657.70499999996</v>
      </c>
      <c r="G64" s="31">
        <v>130484.87</v>
      </c>
      <c r="H64" s="31">
        <v>120732.159</v>
      </c>
      <c r="I64" s="31">
        <v>125493.14400000001</v>
      </c>
      <c r="J64" s="31">
        <v>120918.89000000001</v>
      </c>
      <c r="K64" s="31">
        <v>99752.339999999967</v>
      </c>
      <c r="L64" s="31"/>
      <c r="M64" s="31">
        <v>136552.976</v>
      </c>
      <c r="N64" s="31">
        <v>267111.37800000003</v>
      </c>
      <c r="O64" s="31">
        <v>373769.08299999998</v>
      </c>
      <c r="P64" s="31">
        <v>504253.95299999998</v>
      </c>
      <c r="Q64" s="31">
        <v>120732.159</v>
      </c>
      <c r="R64" s="31">
        <v>246225.30300000001</v>
      </c>
      <c r="S64" s="31">
        <v>367144.19300000003</v>
      </c>
      <c r="T64" s="31">
        <v>466896.533</v>
      </c>
      <c r="U64" s="40"/>
    </row>
    <row r="65" spans="1:21">
      <c r="A65" s="34" t="s">
        <v>153</v>
      </c>
      <c r="B65" s="30" t="s">
        <v>61</v>
      </c>
      <c r="C65" s="30" t="s">
        <v>62</v>
      </c>
      <c r="D65" s="31">
        <v>-4701.6319999999996</v>
      </c>
      <c r="E65" s="31">
        <v>124.09299999999985</v>
      </c>
      <c r="F65" s="31">
        <v>-6989.3840000000009</v>
      </c>
      <c r="G65" s="31">
        <v>-8297.7019999999993</v>
      </c>
      <c r="H65" s="31">
        <v>-2904.0120000000002</v>
      </c>
      <c r="I65" s="31">
        <v>-2766.6479999999997</v>
      </c>
      <c r="J65" s="31">
        <v>-3403.2819999999992</v>
      </c>
      <c r="K65" s="31">
        <v>-1994.8950000000004</v>
      </c>
      <c r="L65" s="31"/>
      <c r="M65" s="31">
        <v>-4701.6319999999996</v>
      </c>
      <c r="N65" s="31">
        <v>-4577.5389999999998</v>
      </c>
      <c r="O65" s="31">
        <v>-11566.923000000001</v>
      </c>
      <c r="P65" s="31">
        <v>-19864.625</v>
      </c>
      <c r="Q65" s="31">
        <v>-2904.0120000000002</v>
      </c>
      <c r="R65" s="31">
        <v>-5670.66</v>
      </c>
      <c r="S65" s="31">
        <v>-9073.9419999999991</v>
      </c>
      <c r="T65" s="31">
        <v>-11068.837</v>
      </c>
      <c r="U65" s="40"/>
    </row>
    <row r="66" spans="1:21">
      <c r="A66" s="34" t="s">
        <v>154</v>
      </c>
      <c r="B66" s="30" t="s">
        <v>63</v>
      </c>
      <c r="C66" s="30" t="s">
        <v>64</v>
      </c>
      <c r="D66" s="31">
        <v>23163.698</v>
      </c>
      <c r="E66" s="31">
        <v>26905.289999999997</v>
      </c>
      <c r="F66" s="31">
        <v>34206.754000000001</v>
      </c>
      <c r="G66" s="31">
        <v>51600.812000000005</v>
      </c>
      <c r="H66" s="31">
        <v>41400.669000000002</v>
      </c>
      <c r="I66" s="31">
        <v>46409.522000000004</v>
      </c>
      <c r="J66" s="31">
        <v>45783.411000000007</v>
      </c>
      <c r="K66" s="31">
        <v>74716.20299999998</v>
      </c>
      <c r="L66" s="31"/>
      <c r="M66" s="31">
        <v>23163.698</v>
      </c>
      <c r="N66" s="31">
        <v>50068.987999999998</v>
      </c>
      <c r="O66" s="31">
        <v>84275.741999999998</v>
      </c>
      <c r="P66" s="31">
        <v>135876.554</v>
      </c>
      <c r="Q66" s="31">
        <v>41400.669000000002</v>
      </c>
      <c r="R66" s="31">
        <v>87810.191000000006</v>
      </c>
      <c r="S66" s="31">
        <v>133593.60200000001</v>
      </c>
      <c r="T66" s="31">
        <v>208309.80499999999</v>
      </c>
      <c r="U66" s="40"/>
    </row>
    <row r="67" spans="1:21">
      <c r="B67" s="73" t="s">
        <v>65</v>
      </c>
      <c r="C67" s="73" t="s">
        <v>66</v>
      </c>
      <c r="D67" s="77">
        <v>74834.59099999984</v>
      </c>
      <c r="E67" s="77">
        <v>113517.79899999982</v>
      </c>
      <c r="F67" s="77">
        <v>108320.0069999994</v>
      </c>
      <c r="G67" s="77">
        <v>180699.13300000224</v>
      </c>
      <c r="H67" s="77">
        <v>146854.99500000011</v>
      </c>
      <c r="I67" s="77">
        <v>123506.92900000059</v>
      </c>
      <c r="J67" s="77">
        <v>121620.3760000004</v>
      </c>
      <c r="K67" s="77">
        <v>120506.18899999809</v>
      </c>
      <c r="L67" s="39"/>
      <c r="M67" s="77">
        <v>74834.59099999984</v>
      </c>
      <c r="N67" s="77">
        <v>188352.38999999966</v>
      </c>
      <c r="O67" s="77">
        <v>296672.39699999907</v>
      </c>
      <c r="P67" s="77">
        <v>477371.53000000131</v>
      </c>
      <c r="Q67" s="77">
        <v>146854.99500000011</v>
      </c>
      <c r="R67" s="77">
        <v>270361.9240000007</v>
      </c>
      <c r="S67" s="77">
        <v>391982.30000000109</v>
      </c>
      <c r="T67" s="77">
        <v>512488.48899999919</v>
      </c>
      <c r="U67" s="40"/>
    </row>
    <row r="68" spans="1:21">
      <c r="A68" s="34" t="s">
        <v>155</v>
      </c>
      <c r="B68" s="30" t="s">
        <v>67</v>
      </c>
      <c r="C68" s="30" t="s">
        <v>68</v>
      </c>
      <c r="D68" s="31">
        <v>-23405.491999999998</v>
      </c>
      <c r="E68" s="31">
        <v>-38214.345000000001</v>
      </c>
      <c r="F68" s="31">
        <v>-39376.259000000005</v>
      </c>
      <c r="G68" s="31">
        <v>-37421.59199999999</v>
      </c>
      <c r="H68" s="31">
        <v>-58454.377</v>
      </c>
      <c r="I68" s="31">
        <v>-36735.802000000003</v>
      </c>
      <c r="J68" s="31">
        <v>-33876.862999999998</v>
      </c>
      <c r="K68" s="31">
        <v>-33065.365999999995</v>
      </c>
      <c r="L68" s="31"/>
      <c r="M68" s="31">
        <v>-23405.491999999998</v>
      </c>
      <c r="N68" s="31">
        <v>-61619.837</v>
      </c>
      <c r="O68" s="31">
        <v>-100996.09600000001</v>
      </c>
      <c r="P68" s="31">
        <v>-138417.68799999999</v>
      </c>
      <c r="Q68" s="31">
        <v>-58454.377</v>
      </c>
      <c r="R68" s="31">
        <v>-95190.179000000004</v>
      </c>
      <c r="S68" s="31">
        <v>-129067.042</v>
      </c>
      <c r="T68" s="31">
        <v>-162132.408</v>
      </c>
      <c r="U68" s="40"/>
    </row>
    <row r="69" spans="1:21" s="35" customFormat="1">
      <c r="A69" s="74"/>
      <c r="B69" s="32" t="s">
        <v>156</v>
      </c>
      <c r="C69" s="32" t="s">
        <v>157</v>
      </c>
      <c r="D69" s="39">
        <v>51429.098999999842</v>
      </c>
      <c r="E69" s="39">
        <v>75303.453999999823</v>
      </c>
      <c r="F69" s="39">
        <v>68943.747999999381</v>
      </c>
      <c r="G69" s="39">
        <v>143277.5410000023</v>
      </c>
      <c r="H69" s="39">
        <v>88400.618000000104</v>
      </c>
      <c r="I69" s="39">
        <v>86771.12700000059</v>
      </c>
      <c r="J69" s="39">
        <v>87743.513000000385</v>
      </c>
      <c r="K69" s="39">
        <v>87440.822999998112</v>
      </c>
      <c r="L69" s="39"/>
      <c r="M69" s="39">
        <v>51429.098999999842</v>
      </c>
      <c r="N69" s="39">
        <v>126732.55299999967</v>
      </c>
      <c r="O69" s="39">
        <v>195676.30099999905</v>
      </c>
      <c r="P69" s="39">
        <v>338953.84200000134</v>
      </c>
      <c r="Q69" s="39">
        <v>88400.618000000104</v>
      </c>
      <c r="R69" s="39">
        <v>175171.74500000069</v>
      </c>
      <c r="S69" s="39">
        <v>262915.25800000108</v>
      </c>
      <c r="T69" s="39">
        <v>350356.08099999919</v>
      </c>
      <c r="U69" s="40"/>
    </row>
    <row r="70" spans="1:21">
      <c r="A70" s="34" t="s">
        <v>158</v>
      </c>
      <c r="B70" s="30" t="s">
        <v>159</v>
      </c>
      <c r="C70" s="30" t="s">
        <v>160</v>
      </c>
      <c r="D70" s="31">
        <v>-3903.7739999999999</v>
      </c>
      <c r="E70" s="31">
        <v>20819.126</v>
      </c>
      <c r="F70" s="31">
        <v>25515.440999999999</v>
      </c>
      <c r="G70" s="31">
        <v>-42430.792999999998</v>
      </c>
      <c r="H70" s="31">
        <v>0</v>
      </c>
      <c r="I70" s="31">
        <v>0</v>
      </c>
      <c r="J70" s="31">
        <v>0</v>
      </c>
      <c r="K70" s="31">
        <v>0</v>
      </c>
      <c r="L70" s="31"/>
      <c r="M70" s="31">
        <v>-3903.7739999999999</v>
      </c>
      <c r="N70" s="31">
        <v>16915.351999999999</v>
      </c>
      <c r="O70" s="31">
        <v>42430.792999999998</v>
      </c>
      <c r="P70" s="31">
        <v>0</v>
      </c>
      <c r="Q70" s="31">
        <v>0</v>
      </c>
      <c r="R70" s="31">
        <v>0</v>
      </c>
      <c r="S70" s="31">
        <v>0</v>
      </c>
      <c r="T70" s="31">
        <v>0</v>
      </c>
      <c r="U70" s="40"/>
    </row>
    <row r="71" spans="1:21">
      <c r="A71" s="34" t="s">
        <v>175</v>
      </c>
      <c r="B71" s="73" t="s">
        <v>69</v>
      </c>
      <c r="C71" s="73" t="s">
        <v>70</v>
      </c>
      <c r="D71" s="77">
        <v>47525.322999999997</v>
      </c>
      <c r="E71" s="77">
        <v>96122.581000000006</v>
      </c>
      <c r="F71" s="77">
        <v>94459.187999999995</v>
      </c>
      <c r="G71" s="77">
        <v>100846.74900000001</v>
      </c>
      <c r="H71" s="77">
        <v>88400.616999999998</v>
      </c>
      <c r="I71" s="77">
        <v>86771.129000000015</v>
      </c>
      <c r="J71" s="77">
        <v>87743.513000000006</v>
      </c>
      <c r="K71" s="77">
        <v>87440.820999999996</v>
      </c>
      <c r="L71" s="39"/>
      <c r="M71" s="77">
        <v>47525.322999999997</v>
      </c>
      <c r="N71" s="77">
        <v>143647.90400000001</v>
      </c>
      <c r="O71" s="77">
        <v>238107.092</v>
      </c>
      <c r="P71" s="77">
        <v>338953.84100000001</v>
      </c>
      <c r="Q71" s="77">
        <v>88400.616999999998</v>
      </c>
      <c r="R71" s="77">
        <v>175171.74600000001</v>
      </c>
      <c r="S71" s="77">
        <v>262915.25900000002</v>
      </c>
      <c r="T71" s="77">
        <v>350356.08</v>
      </c>
      <c r="U71" s="40"/>
    </row>
    <row r="72" spans="1:21" s="34" customFormat="1">
      <c r="B72" s="86"/>
      <c r="C72" s="86" t="s">
        <v>75</v>
      </c>
      <c r="D72" s="87">
        <v>1.999999845338607E-3</v>
      </c>
      <c r="E72" s="87">
        <v>-1.0000005459005479E-3</v>
      </c>
      <c r="F72" s="87">
        <v>9.9999938538530841E-4</v>
      </c>
      <c r="G72" s="87">
        <v>-9.9999811936868355E-4</v>
      </c>
      <c r="H72" s="87">
        <v>1.0000000474974513E-3</v>
      </c>
      <c r="I72" s="87">
        <v>-1.999999483814463E-3</v>
      </c>
      <c r="J72" s="87"/>
      <c r="K72" s="87"/>
      <c r="L72" s="87"/>
      <c r="M72" s="87">
        <v>1.999999845338607E-3</v>
      </c>
      <c r="N72" s="87">
        <v>9.9999965459574014E-4</v>
      </c>
      <c r="O72" s="87">
        <v>1.9999989235657267E-3</v>
      </c>
      <c r="P72" s="87">
        <v>1.0000013280659914E-3</v>
      </c>
      <c r="Q72" s="87">
        <v>1.0000000474974513E-3</v>
      </c>
      <c r="R72" s="87">
        <v>-9.9999955273233354E-4</v>
      </c>
      <c r="S72" s="87">
        <v>-9.9999952362850308E-4</v>
      </c>
      <c r="T72" s="87">
        <v>9.9999940721318126E-4</v>
      </c>
      <c r="U72" s="78"/>
    </row>
    <row r="73" spans="1:21">
      <c r="B73" s="30"/>
      <c r="C73" s="30"/>
      <c r="D73" s="31"/>
      <c r="E73" s="31"/>
      <c r="F73" s="31"/>
      <c r="G73" s="31"/>
      <c r="H73" s="31"/>
      <c r="I73" s="31"/>
      <c r="J73" s="31"/>
      <c r="K73" s="31"/>
      <c r="L73" s="31"/>
      <c r="M73" s="31"/>
      <c r="N73" s="31"/>
      <c r="O73" s="31"/>
      <c r="P73" s="31"/>
      <c r="Q73" s="31"/>
      <c r="R73" s="31"/>
      <c r="S73" s="31"/>
      <c r="T73" s="31"/>
      <c r="U73" s="37"/>
    </row>
    <row r="74" spans="1:21">
      <c r="B74" s="96" t="s">
        <v>176</v>
      </c>
      <c r="C74" s="96"/>
      <c r="D74" s="96"/>
      <c r="E74" s="96"/>
      <c r="F74" s="96"/>
      <c r="G74" s="96"/>
      <c r="H74" s="96"/>
      <c r="I74" s="96"/>
      <c r="J74" s="96"/>
      <c r="K74" s="96"/>
      <c r="L74" s="96"/>
      <c r="M74" s="96"/>
      <c r="N74" s="96"/>
      <c r="O74" s="96"/>
      <c r="P74" s="96"/>
      <c r="Q74" s="96"/>
      <c r="R74" s="96"/>
      <c r="S74" s="133"/>
      <c r="T74" s="133"/>
    </row>
    <row r="75" spans="1:21">
      <c r="B75" s="122" t="s">
        <v>0</v>
      </c>
      <c r="C75" s="122" t="s">
        <v>0</v>
      </c>
      <c r="D75" s="35"/>
      <c r="E75" s="35"/>
      <c r="F75" s="35"/>
      <c r="G75" s="35"/>
      <c r="H75" s="35"/>
      <c r="I75" s="35"/>
      <c r="J75" s="35"/>
      <c r="K75" s="35"/>
    </row>
    <row r="76" spans="1:21">
      <c r="B76" s="128" t="s">
        <v>1</v>
      </c>
      <c r="C76" s="124" t="s">
        <v>2</v>
      </c>
      <c r="D76" s="29"/>
      <c r="E76" s="29"/>
      <c r="F76" s="29"/>
      <c r="G76" s="29"/>
      <c r="H76" s="29"/>
      <c r="I76" s="29"/>
      <c r="J76" s="29"/>
      <c r="K76" s="29"/>
    </row>
    <row r="77" spans="1:21">
      <c r="B77" s="126" t="s">
        <v>122</v>
      </c>
      <c r="C77" s="126" t="s">
        <v>123</v>
      </c>
      <c r="D77" s="159" t="s">
        <v>5</v>
      </c>
      <c r="E77" s="159"/>
      <c r="F77" s="159"/>
      <c r="G77" s="159"/>
      <c r="H77" s="159"/>
      <c r="I77" s="159"/>
      <c r="J77" s="159"/>
      <c r="K77" s="159"/>
      <c r="M77" s="159" t="s">
        <v>124</v>
      </c>
      <c r="N77" s="159"/>
      <c r="O77" s="159"/>
      <c r="P77" s="159"/>
      <c r="Q77" s="159"/>
      <c r="R77" s="159"/>
      <c r="S77" s="159"/>
      <c r="T77" s="159"/>
    </row>
    <row r="78" spans="1:21">
      <c r="C78" s="29"/>
      <c r="D78" s="76" t="s">
        <v>128</v>
      </c>
      <c r="E78" s="76" t="s">
        <v>129</v>
      </c>
      <c r="F78" s="76" t="s">
        <v>130</v>
      </c>
      <c r="G78" s="76" t="s">
        <v>131</v>
      </c>
      <c r="H78" s="76" t="s">
        <v>132</v>
      </c>
      <c r="I78" s="76" t="s">
        <v>133</v>
      </c>
      <c r="J78" s="76" t="s">
        <v>166</v>
      </c>
      <c r="K78" s="76" t="s">
        <v>167</v>
      </c>
      <c r="L78" s="85"/>
      <c r="M78" s="76">
        <v>45016</v>
      </c>
      <c r="N78" s="76">
        <v>45107</v>
      </c>
      <c r="O78" s="76">
        <v>45199</v>
      </c>
      <c r="P78" s="76">
        <v>45291</v>
      </c>
      <c r="Q78" s="76">
        <v>45382</v>
      </c>
      <c r="R78" s="76">
        <v>45473</v>
      </c>
      <c r="S78" s="76">
        <v>45565</v>
      </c>
      <c r="T78" s="76">
        <v>45657</v>
      </c>
    </row>
    <row r="79" spans="1:21">
      <c r="A79" s="34" t="s">
        <v>134</v>
      </c>
      <c r="B79" s="30" t="s">
        <v>20</v>
      </c>
      <c r="C79" s="30" t="s">
        <v>21</v>
      </c>
      <c r="D79" s="45">
        <v>1854569.8160000001</v>
      </c>
      <c r="E79" s="45">
        <v>1969194.33</v>
      </c>
      <c r="F79" s="45">
        <v>2084391.4379999996</v>
      </c>
      <c r="G79" s="45">
        <v>2089606.3569999998</v>
      </c>
      <c r="H79" s="45">
        <v>1946417.953</v>
      </c>
      <c r="I79" s="45">
        <v>2148297.04</v>
      </c>
      <c r="J79" s="45">
        <v>2241463.9550000001</v>
      </c>
      <c r="K79" s="45">
        <v>2333453.9249999998</v>
      </c>
      <c r="L79" s="45"/>
      <c r="M79" s="45">
        <v>1854569.8160000001</v>
      </c>
      <c r="N79" s="45">
        <v>3823764.1460000002</v>
      </c>
      <c r="O79" s="45">
        <v>5908155.5839999998</v>
      </c>
      <c r="P79" s="45">
        <v>7997761.9409999996</v>
      </c>
      <c r="Q79" s="45">
        <v>1946417.953</v>
      </c>
      <c r="R79" s="45">
        <v>4094714.9929999998</v>
      </c>
      <c r="S79" s="45">
        <v>6336178.9479999999</v>
      </c>
      <c r="T79" s="45">
        <v>8669632.8729999997</v>
      </c>
      <c r="U79" s="40"/>
    </row>
    <row r="80" spans="1:21">
      <c r="A80" s="34" t="s">
        <v>135</v>
      </c>
      <c r="B80" s="30" t="s">
        <v>22</v>
      </c>
      <c r="C80" s="30" t="s">
        <v>23</v>
      </c>
      <c r="D80" s="31">
        <v>-54803.517</v>
      </c>
      <c r="E80" s="31">
        <v>-57772.533000000003</v>
      </c>
      <c r="F80" s="31">
        <v>-46184.547000000006</v>
      </c>
      <c r="G80" s="31">
        <v>-38706.131999999983</v>
      </c>
      <c r="H80" s="31">
        <v>-42757.392999999996</v>
      </c>
      <c r="I80" s="31">
        <v>-41041.52900000001</v>
      </c>
      <c r="J80" s="31">
        <v>-38622.867999999988</v>
      </c>
      <c r="K80" s="31">
        <v>-41494.004000000001</v>
      </c>
      <c r="L80" s="31"/>
      <c r="M80" s="31">
        <v>-54803.517</v>
      </c>
      <c r="N80" s="31">
        <v>-112576.05</v>
      </c>
      <c r="O80" s="31">
        <v>-158760.59700000001</v>
      </c>
      <c r="P80" s="31">
        <v>-197466.72899999999</v>
      </c>
      <c r="Q80" s="31">
        <v>-42757.392999999996</v>
      </c>
      <c r="R80" s="31">
        <v>-83798.922000000006</v>
      </c>
      <c r="S80" s="31">
        <v>-122421.79</v>
      </c>
      <c r="T80" s="31">
        <v>-163915.79399999999</v>
      </c>
      <c r="U80" s="40"/>
    </row>
    <row r="81" spans="1:21">
      <c r="A81" s="34" t="s">
        <v>136</v>
      </c>
      <c r="B81" s="73" t="s">
        <v>24</v>
      </c>
      <c r="C81" s="73" t="s">
        <v>25</v>
      </c>
      <c r="D81" s="77">
        <v>1799766.2990000001</v>
      </c>
      <c r="E81" s="77">
        <v>1911421.7970000003</v>
      </c>
      <c r="F81" s="77">
        <v>2038206.8909999994</v>
      </c>
      <c r="G81" s="77">
        <v>2050900.2249999996</v>
      </c>
      <c r="H81" s="77">
        <v>1903660.56</v>
      </c>
      <c r="I81" s="77">
        <v>2107255.5109999999</v>
      </c>
      <c r="J81" s="77">
        <v>2202841.0869999998</v>
      </c>
      <c r="K81" s="77">
        <v>2291959.9210000001</v>
      </c>
      <c r="L81" s="39"/>
      <c r="M81" s="77">
        <v>1799766.2990000001</v>
      </c>
      <c r="N81" s="77">
        <v>3711188.0960000004</v>
      </c>
      <c r="O81" s="77">
        <v>5749394.9869999997</v>
      </c>
      <c r="P81" s="77">
        <v>7800295.2119999994</v>
      </c>
      <c r="Q81" s="77">
        <v>1903660.56</v>
      </c>
      <c r="R81" s="77">
        <v>4010916.071</v>
      </c>
      <c r="S81" s="77">
        <v>6213757.1579999998</v>
      </c>
      <c r="T81" s="77">
        <v>8505717.0789999999</v>
      </c>
      <c r="U81" s="40"/>
    </row>
    <row r="82" spans="1:21">
      <c r="A82" s="34" t="s">
        <v>137</v>
      </c>
      <c r="B82" s="30" t="s">
        <v>26</v>
      </c>
      <c r="C82" s="30" t="s">
        <v>27</v>
      </c>
      <c r="D82" s="31">
        <v>-29818.905999999999</v>
      </c>
      <c r="E82" s="31">
        <v>-82523.703999999998</v>
      </c>
      <c r="F82" s="31">
        <v>-165811.12599999999</v>
      </c>
      <c r="G82" s="31">
        <v>-141866.18000000005</v>
      </c>
      <c r="H82" s="31">
        <v>-92082.971999999994</v>
      </c>
      <c r="I82" s="31">
        <v>-71468.628000000012</v>
      </c>
      <c r="J82" s="31">
        <v>-117036.43799999999</v>
      </c>
      <c r="K82" s="31">
        <v>-158499.75699999998</v>
      </c>
      <c r="L82" s="31"/>
      <c r="M82" s="31">
        <v>-29818.905999999999</v>
      </c>
      <c r="N82" s="31">
        <v>-112342.61</v>
      </c>
      <c r="O82" s="31">
        <v>-278153.73599999998</v>
      </c>
      <c r="P82" s="31">
        <v>-420019.91600000003</v>
      </c>
      <c r="Q82" s="31">
        <v>-92082.971999999994</v>
      </c>
      <c r="R82" s="31">
        <v>-163551.6</v>
      </c>
      <c r="S82" s="31">
        <v>-280588.038</v>
      </c>
      <c r="T82" s="31">
        <v>-439087.79499999998</v>
      </c>
      <c r="U82" s="40"/>
    </row>
    <row r="83" spans="1:21">
      <c r="A83" s="34" t="s">
        <v>138</v>
      </c>
      <c r="B83" s="73" t="s">
        <v>28</v>
      </c>
      <c r="C83" s="73" t="s">
        <v>29</v>
      </c>
      <c r="D83" s="77">
        <v>1769947.3930000002</v>
      </c>
      <c r="E83" s="77">
        <v>1828898.0930000003</v>
      </c>
      <c r="F83" s="77">
        <v>1872395.7649999997</v>
      </c>
      <c r="G83" s="77">
        <v>1909034.044999999</v>
      </c>
      <c r="H83" s="77">
        <v>1811577.588</v>
      </c>
      <c r="I83" s="77">
        <v>2035786.8829999999</v>
      </c>
      <c r="J83" s="77">
        <v>2085804.6490000002</v>
      </c>
      <c r="K83" s="77">
        <v>2133460.1639999999</v>
      </c>
      <c r="L83" s="39"/>
      <c r="M83" s="77">
        <v>1769947.3930000002</v>
      </c>
      <c r="N83" s="77">
        <v>3598845.4860000005</v>
      </c>
      <c r="O83" s="77">
        <v>5471241.2510000002</v>
      </c>
      <c r="P83" s="77">
        <v>7380275.2959999992</v>
      </c>
      <c r="Q83" s="77">
        <v>1811577.588</v>
      </c>
      <c r="R83" s="77">
        <v>3847364.4709999999</v>
      </c>
      <c r="S83" s="77">
        <v>5933169.1200000001</v>
      </c>
      <c r="T83" s="77">
        <v>8066629.284</v>
      </c>
      <c r="U83" s="40"/>
    </row>
    <row r="84" spans="1:21">
      <c r="A84" s="34" t="s">
        <v>139</v>
      </c>
      <c r="B84" s="30" t="s">
        <v>30</v>
      </c>
      <c r="C84" s="30" t="s">
        <v>31</v>
      </c>
      <c r="D84" s="31">
        <v>-1215741.46</v>
      </c>
      <c r="E84" s="31">
        <v>-1353501.287</v>
      </c>
      <c r="F84" s="31">
        <v>-1248738.6600000001</v>
      </c>
      <c r="G84" s="31">
        <v>-1350980.7859999998</v>
      </c>
      <c r="H84" s="31">
        <v>-1323092.6189999999</v>
      </c>
      <c r="I84" s="31">
        <v>-1402930.858</v>
      </c>
      <c r="J84" s="31">
        <v>-1328863.1460000002</v>
      </c>
      <c r="K84" s="31">
        <v>-1306593.1740000001</v>
      </c>
      <c r="L84" s="31"/>
      <c r="M84" s="31">
        <v>-1215741.46</v>
      </c>
      <c r="N84" s="31">
        <v>-2569242.747</v>
      </c>
      <c r="O84" s="31">
        <v>-3817981.4070000001</v>
      </c>
      <c r="P84" s="31">
        <v>-5168962.193</v>
      </c>
      <c r="Q84" s="31">
        <v>-1323092.6189999999</v>
      </c>
      <c r="R84" s="31">
        <v>-2726023.477</v>
      </c>
      <c r="S84" s="31">
        <v>-4054886.6230000001</v>
      </c>
      <c r="T84" s="31">
        <v>-5361479.7970000003</v>
      </c>
      <c r="U84" s="40"/>
    </row>
    <row r="85" spans="1:21">
      <c r="A85" s="34" t="s">
        <v>140</v>
      </c>
      <c r="B85" s="30" t="s">
        <v>32</v>
      </c>
      <c r="C85" s="30" t="s">
        <v>33</v>
      </c>
      <c r="D85" s="31">
        <v>51530.64</v>
      </c>
      <c r="E85" s="31">
        <v>55148.263999999996</v>
      </c>
      <c r="F85" s="31">
        <v>54248.927000000011</v>
      </c>
      <c r="G85" s="31">
        <v>58027.372000000003</v>
      </c>
      <c r="H85" s="31">
        <v>53936.222999999998</v>
      </c>
      <c r="I85" s="31">
        <v>72536.578000000009</v>
      </c>
      <c r="J85" s="31">
        <v>46711.755000000005</v>
      </c>
      <c r="K85" s="31">
        <v>61636.673999999999</v>
      </c>
      <c r="L85" s="31"/>
      <c r="M85" s="31">
        <v>51530.64</v>
      </c>
      <c r="N85" s="31">
        <v>106678.90399999999</v>
      </c>
      <c r="O85" s="31">
        <v>160927.83100000001</v>
      </c>
      <c r="P85" s="31">
        <v>218955.20300000001</v>
      </c>
      <c r="Q85" s="31">
        <v>53936.222999999998</v>
      </c>
      <c r="R85" s="31">
        <v>126472.80100000001</v>
      </c>
      <c r="S85" s="31">
        <v>173184.55600000001</v>
      </c>
      <c r="T85" s="31">
        <v>234821.23</v>
      </c>
      <c r="U85" s="40"/>
    </row>
    <row r="86" spans="1:21">
      <c r="A86" s="34" t="s">
        <v>141</v>
      </c>
      <c r="B86" s="73" t="s">
        <v>34</v>
      </c>
      <c r="C86" s="73" t="s">
        <v>35</v>
      </c>
      <c r="D86" s="77">
        <v>-1164210.82</v>
      </c>
      <c r="E86" s="77">
        <v>-1298353.0229999998</v>
      </c>
      <c r="F86" s="77">
        <v>-1194489.7330000005</v>
      </c>
      <c r="G86" s="77">
        <v>-1292953.4139999999</v>
      </c>
      <c r="H86" s="77">
        <v>-1269156.3959999999</v>
      </c>
      <c r="I86" s="77">
        <v>-1330394.28</v>
      </c>
      <c r="J86" s="77">
        <v>-1282151.3910000003</v>
      </c>
      <c r="K86" s="77">
        <v>-1244956.4999999995</v>
      </c>
      <c r="L86" s="39"/>
      <c r="M86" s="77">
        <v>-1164210.82</v>
      </c>
      <c r="N86" s="77">
        <v>-2462563.8429999999</v>
      </c>
      <c r="O86" s="77">
        <v>-3657053.5760000004</v>
      </c>
      <c r="P86" s="77">
        <v>-4950006.99</v>
      </c>
      <c r="Q86" s="77">
        <v>-1269156.3959999999</v>
      </c>
      <c r="R86" s="77">
        <v>-2599550.676</v>
      </c>
      <c r="S86" s="77">
        <v>-3881702.0670000003</v>
      </c>
      <c r="T86" s="77">
        <v>-5126658.5669999998</v>
      </c>
      <c r="U86" s="40"/>
    </row>
    <row r="87" spans="1:21">
      <c r="A87" s="34" t="s">
        <v>142</v>
      </c>
      <c r="B87" s="30" t="s">
        <v>36</v>
      </c>
      <c r="C87" s="30" t="s">
        <v>37</v>
      </c>
      <c r="D87" s="31">
        <v>-417692.58600000001</v>
      </c>
      <c r="E87" s="31">
        <v>-418796.00300000003</v>
      </c>
      <c r="F87" s="31">
        <v>-402907.26800000004</v>
      </c>
      <c r="G87" s="31">
        <v>-431076.87199999997</v>
      </c>
      <c r="H87" s="31">
        <v>-382610.13</v>
      </c>
      <c r="I87" s="31">
        <v>-420537.28099999996</v>
      </c>
      <c r="J87" s="31">
        <v>-448406.69799999997</v>
      </c>
      <c r="K87" s="31">
        <v>-538030.80200000014</v>
      </c>
      <c r="L87" s="31"/>
      <c r="M87" s="31">
        <v>-417692.58600000001</v>
      </c>
      <c r="N87" s="31">
        <v>-836488.58900000004</v>
      </c>
      <c r="O87" s="31">
        <v>-1239395.8570000001</v>
      </c>
      <c r="P87" s="31">
        <v>-1670472.7290000001</v>
      </c>
      <c r="Q87" s="31">
        <v>-382610.13</v>
      </c>
      <c r="R87" s="31">
        <v>-803147.41099999996</v>
      </c>
      <c r="S87" s="31">
        <v>-1251554.1089999999</v>
      </c>
      <c r="T87" s="31">
        <v>-1789584.9110000001</v>
      </c>
      <c r="U87" s="40"/>
    </row>
    <row r="88" spans="1:21">
      <c r="A88" s="34" t="s">
        <v>143</v>
      </c>
      <c r="B88" s="30" t="s">
        <v>38</v>
      </c>
      <c r="C88" s="30" t="s">
        <v>39</v>
      </c>
      <c r="D88" s="31">
        <v>0</v>
      </c>
      <c r="E88" s="31">
        <v>0</v>
      </c>
      <c r="F88" s="31">
        <v>0</v>
      </c>
      <c r="G88" s="31">
        <v>0</v>
      </c>
      <c r="H88" s="31">
        <v>0</v>
      </c>
      <c r="I88" s="31">
        <v>0</v>
      </c>
      <c r="J88" s="31">
        <v>0</v>
      </c>
      <c r="K88" s="31">
        <v>0</v>
      </c>
      <c r="L88" s="31"/>
      <c r="M88" s="31">
        <v>0</v>
      </c>
      <c r="N88" s="31">
        <v>0</v>
      </c>
      <c r="O88" s="31">
        <v>0</v>
      </c>
      <c r="P88" s="31">
        <v>0</v>
      </c>
      <c r="Q88" s="31">
        <v>0</v>
      </c>
      <c r="R88" s="31">
        <v>0</v>
      </c>
      <c r="S88" s="31">
        <v>0</v>
      </c>
      <c r="T88" s="31">
        <v>0</v>
      </c>
      <c r="U88" s="40"/>
    </row>
    <row r="89" spans="1:21">
      <c r="A89" s="34" t="s">
        <v>144</v>
      </c>
      <c r="B89" s="30" t="s">
        <v>40</v>
      </c>
      <c r="C89" s="30" t="s">
        <v>41</v>
      </c>
      <c r="D89" s="31">
        <v>0</v>
      </c>
      <c r="E89" s="31">
        <v>0</v>
      </c>
      <c r="F89" s="31">
        <v>0</v>
      </c>
      <c r="G89" s="31">
        <v>0</v>
      </c>
      <c r="H89" s="31">
        <v>0</v>
      </c>
      <c r="I89" s="31">
        <v>0</v>
      </c>
      <c r="J89" s="31">
        <v>0</v>
      </c>
      <c r="K89" s="31">
        <v>0</v>
      </c>
      <c r="L89" s="31"/>
      <c r="M89" s="31">
        <v>0</v>
      </c>
      <c r="N89" s="31">
        <v>0</v>
      </c>
      <c r="O89" s="31">
        <v>0</v>
      </c>
      <c r="P89" s="31">
        <v>0</v>
      </c>
      <c r="Q89" s="31">
        <v>0</v>
      </c>
      <c r="R89" s="31">
        <v>0</v>
      </c>
      <c r="S89" s="31">
        <v>0</v>
      </c>
      <c r="T89" s="31">
        <v>0</v>
      </c>
      <c r="U89" s="40"/>
    </row>
    <row r="90" spans="1:21">
      <c r="A90" s="34" t="s">
        <v>145</v>
      </c>
      <c r="B90" s="30" t="s">
        <v>42</v>
      </c>
      <c r="C90" s="30" t="s">
        <v>43</v>
      </c>
      <c r="D90" s="31">
        <v>-226974.83799999999</v>
      </c>
      <c r="E90" s="31">
        <v>-200239.386</v>
      </c>
      <c r="F90" s="31">
        <v>-173043.59099999996</v>
      </c>
      <c r="G90" s="31">
        <v>-250150.21500000008</v>
      </c>
      <c r="H90" s="31">
        <v>-178526.96100000001</v>
      </c>
      <c r="I90" s="31">
        <v>-143752.86599999998</v>
      </c>
      <c r="J90" s="31">
        <v>-268993.71099999995</v>
      </c>
      <c r="K90" s="31">
        <v>-200151.72400000005</v>
      </c>
      <c r="L90" s="31"/>
      <c r="M90" s="31">
        <v>-226974.83799999999</v>
      </c>
      <c r="N90" s="31">
        <v>-427214.22399999999</v>
      </c>
      <c r="O90" s="31">
        <v>-600257.81499999994</v>
      </c>
      <c r="P90" s="31">
        <v>-850408.03</v>
      </c>
      <c r="Q90" s="31">
        <v>-178526.96100000001</v>
      </c>
      <c r="R90" s="31">
        <v>-322279.82699999999</v>
      </c>
      <c r="S90" s="31">
        <v>-591273.53799999994</v>
      </c>
      <c r="T90" s="31">
        <v>-791425.26199999999</v>
      </c>
      <c r="U90" s="40"/>
    </row>
    <row r="91" spans="1:21">
      <c r="A91" s="34" t="s">
        <v>146</v>
      </c>
      <c r="B91" s="30" t="s">
        <v>44</v>
      </c>
      <c r="C91" s="30" t="s">
        <v>45</v>
      </c>
      <c r="D91" s="31">
        <v>-3185.4789999999998</v>
      </c>
      <c r="E91" s="31">
        <v>-14537.892</v>
      </c>
      <c r="F91" s="31">
        <v>-13533.899000000001</v>
      </c>
      <c r="G91" s="31">
        <v>-17935.032000000003</v>
      </c>
      <c r="H91" s="31">
        <v>-14940.689</v>
      </c>
      <c r="I91" s="31">
        <v>-7634.0759999999991</v>
      </c>
      <c r="J91" s="31">
        <v>-12776.082999999999</v>
      </c>
      <c r="K91" s="31">
        <v>8006.07</v>
      </c>
      <c r="L91" s="31"/>
      <c r="M91" s="31">
        <v>-3185.4789999999998</v>
      </c>
      <c r="N91" s="31">
        <v>-17723.370999999999</v>
      </c>
      <c r="O91" s="31">
        <v>-31257.27</v>
      </c>
      <c r="P91" s="31">
        <v>-49192.302000000003</v>
      </c>
      <c r="Q91" s="31">
        <v>-14940.689</v>
      </c>
      <c r="R91" s="31">
        <v>-22574.764999999999</v>
      </c>
      <c r="S91" s="31">
        <v>-35350.847999999998</v>
      </c>
      <c r="T91" s="31">
        <v>-27344.777999999998</v>
      </c>
      <c r="U91" s="40"/>
    </row>
    <row r="92" spans="1:21">
      <c r="A92" s="34" t="s">
        <v>147</v>
      </c>
      <c r="B92" s="73" t="s">
        <v>46</v>
      </c>
      <c r="C92" s="73" t="s">
        <v>47</v>
      </c>
      <c r="D92" s="77">
        <v>-42116.329999999842</v>
      </c>
      <c r="E92" s="77">
        <v>-103028.21099999943</v>
      </c>
      <c r="F92" s="77">
        <v>88421.274000000209</v>
      </c>
      <c r="G92" s="77">
        <v>-83081.48800000269</v>
      </c>
      <c r="H92" s="77">
        <v>-33656.588000000222</v>
      </c>
      <c r="I92" s="77">
        <v>133468.38000000012</v>
      </c>
      <c r="J92" s="77">
        <v>73476.766000000294</v>
      </c>
      <c r="K92" s="77">
        <v>158327.20799999963</v>
      </c>
      <c r="L92" s="39"/>
      <c r="M92" s="77">
        <v>-42116.329999999842</v>
      </c>
      <c r="N92" s="77">
        <v>-145144.54099999927</v>
      </c>
      <c r="O92" s="77">
        <v>-56723.266999999061</v>
      </c>
      <c r="P92" s="77">
        <v>-139804.75500000175</v>
      </c>
      <c r="Q92" s="77">
        <v>-33656.588000000222</v>
      </c>
      <c r="R92" s="77">
        <v>99811.791999999899</v>
      </c>
      <c r="S92" s="77">
        <v>173288.55800000019</v>
      </c>
      <c r="T92" s="77">
        <v>331615.76599999983</v>
      </c>
      <c r="U92" s="40"/>
    </row>
    <row r="93" spans="1:21">
      <c r="A93" s="34" t="s">
        <v>148</v>
      </c>
      <c r="B93" s="30" t="s">
        <v>48</v>
      </c>
      <c r="C93" s="30" t="s">
        <v>49</v>
      </c>
      <c r="D93" s="31">
        <v>-28798.420999999998</v>
      </c>
      <c r="E93" s="31">
        <v>-43307.418999999994</v>
      </c>
      <c r="F93" s="31">
        <v>-41198.888000000006</v>
      </c>
      <c r="G93" s="31">
        <v>-58805.155999999988</v>
      </c>
      <c r="H93" s="31">
        <v>-36806.305</v>
      </c>
      <c r="I93" s="31">
        <v>-45713.294000000002</v>
      </c>
      <c r="J93" s="31">
        <v>-25484.214999999997</v>
      </c>
      <c r="K93" s="31">
        <v>-45686.530000000013</v>
      </c>
      <c r="L93" s="31"/>
      <c r="M93" s="31">
        <v>-28798.420999999998</v>
      </c>
      <c r="N93" s="31">
        <v>-72105.84</v>
      </c>
      <c r="O93" s="31">
        <v>-113304.728</v>
      </c>
      <c r="P93" s="31">
        <v>-172109.88399999999</v>
      </c>
      <c r="Q93" s="31">
        <v>-36806.305</v>
      </c>
      <c r="R93" s="31">
        <v>-82519.599000000002</v>
      </c>
      <c r="S93" s="31">
        <v>-108003.814</v>
      </c>
      <c r="T93" s="31">
        <v>-153690.34400000001</v>
      </c>
      <c r="U93" s="40"/>
    </row>
    <row r="94" spans="1:21">
      <c r="A94" s="34" t="s">
        <v>149</v>
      </c>
      <c r="B94" s="30" t="s">
        <v>50</v>
      </c>
      <c r="C94" s="30" t="s">
        <v>51</v>
      </c>
      <c r="D94" s="31">
        <v>-195847.43100000001</v>
      </c>
      <c r="E94" s="31">
        <v>-203921.39099999997</v>
      </c>
      <c r="F94" s="31">
        <v>-172077.658</v>
      </c>
      <c r="G94" s="31">
        <v>-197033.20500000007</v>
      </c>
      <c r="H94" s="31">
        <v>-193849.576</v>
      </c>
      <c r="I94" s="31">
        <v>-227313.46500000003</v>
      </c>
      <c r="J94" s="31">
        <v>-227145.12199999992</v>
      </c>
      <c r="K94" s="31">
        <v>-217144.3330000001</v>
      </c>
      <c r="L94" s="31"/>
      <c r="M94" s="31">
        <v>-195847.43100000001</v>
      </c>
      <c r="N94" s="31">
        <v>-399768.82199999999</v>
      </c>
      <c r="O94" s="31">
        <v>-571846.48</v>
      </c>
      <c r="P94" s="31">
        <v>-768879.68500000006</v>
      </c>
      <c r="Q94" s="31">
        <v>-193849.576</v>
      </c>
      <c r="R94" s="31">
        <v>-421163.04100000003</v>
      </c>
      <c r="S94" s="31">
        <v>-648308.16299999994</v>
      </c>
      <c r="T94" s="31">
        <v>-865452.49600000004</v>
      </c>
      <c r="U94" s="40"/>
    </row>
    <row r="95" spans="1:21">
      <c r="A95" s="34" t="s">
        <v>150</v>
      </c>
      <c r="B95" s="30" t="s">
        <v>52</v>
      </c>
      <c r="C95" s="30" t="s">
        <v>53</v>
      </c>
      <c r="D95" s="31">
        <v>-7255.86</v>
      </c>
      <c r="E95" s="31">
        <v>-7573.0990000000011</v>
      </c>
      <c r="F95" s="31">
        <v>-8448.6969999999983</v>
      </c>
      <c r="G95" s="31">
        <v>-8765.7380000000012</v>
      </c>
      <c r="H95" s="31">
        <v>-9515.8009999999995</v>
      </c>
      <c r="I95" s="31">
        <v>-7559.2540000000008</v>
      </c>
      <c r="J95" s="31">
        <v>-8628.7219999999979</v>
      </c>
      <c r="K95" s="31">
        <v>-8492.6110000000008</v>
      </c>
      <c r="L95" s="31"/>
      <c r="M95" s="31">
        <v>-7255.86</v>
      </c>
      <c r="N95" s="31">
        <v>-14828.959000000001</v>
      </c>
      <c r="O95" s="31">
        <v>-23277.655999999999</v>
      </c>
      <c r="P95" s="31">
        <v>-32043.394</v>
      </c>
      <c r="Q95" s="31">
        <v>-9515.8009999999995</v>
      </c>
      <c r="R95" s="31">
        <v>-17075.055</v>
      </c>
      <c r="S95" s="31">
        <v>-25703.776999999998</v>
      </c>
      <c r="T95" s="31">
        <v>-34196.387999999999</v>
      </c>
      <c r="U95" s="40"/>
    </row>
    <row r="96" spans="1:21">
      <c r="A96" s="34" t="s">
        <v>151</v>
      </c>
      <c r="B96" s="30" t="s">
        <v>44</v>
      </c>
      <c r="C96" s="30" t="s">
        <v>54</v>
      </c>
      <c r="D96" s="31">
        <v>218.09</v>
      </c>
      <c r="E96" s="31">
        <v>312.51400000000001</v>
      </c>
      <c r="F96" s="31">
        <v>-19178.724999999999</v>
      </c>
      <c r="G96" s="31">
        <v>12440.154999999999</v>
      </c>
      <c r="H96" s="31">
        <v>855.44600000000003</v>
      </c>
      <c r="I96" s="31">
        <v>1830.7200000000003</v>
      </c>
      <c r="J96" s="31">
        <v>423.74699999999984</v>
      </c>
      <c r="K96" s="31">
        <v>613.46500000000015</v>
      </c>
      <c r="L96" s="31"/>
      <c r="M96" s="31">
        <v>218.09</v>
      </c>
      <c r="N96" s="31">
        <v>530.60400000000004</v>
      </c>
      <c r="O96" s="31">
        <v>-18648.120999999999</v>
      </c>
      <c r="P96" s="31">
        <v>-6207.9660000000003</v>
      </c>
      <c r="Q96" s="31">
        <v>855.44600000000003</v>
      </c>
      <c r="R96" s="31">
        <v>2686.1660000000002</v>
      </c>
      <c r="S96" s="31">
        <v>3109.913</v>
      </c>
      <c r="T96" s="31">
        <v>3723.3780000000002</v>
      </c>
      <c r="U96" s="40"/>
    </row>
    <row r="97" spans="1:21">
      <c r="B97" s="73" t="s">
        <v>55</v>
      </c>
      <c r="C97" s="73" t="s">
        <v>56</v>
      </c>
      <c r="D97" s="77">
        <v>-273799.95199999982</v>
      </c>
      <c r="E97" s="77">
        <v>-357517.60599999945</v>
      </c>
      <c r="F97" s="77">
        <v>-152482.69399999978</v>
      </c>
      <c r="G97" s="77">
        <v>-335245.43200000294</v>
      </c>
      <c r="H97" s="77">
        <v>-272972.8240000002</v>
      </c>
      <c r="I97" s="77">
        <v>-145286.91299999988</v>
      </c>
      <c r="J97" s="77">
        <v>-187357.54599999974</v>
      </c>
      <c r="K97" s="77">
        <v>-112382.80100000044</v>
      </c>
      <c r="L97" s="39"/>
      <c r="M97" s="77">
        <v>-273799.95199999982</v>
      </c>
      <c r="N97" s="77">
        <v>-631317.55799999926</v>
      </c>
      <c r="O97" s="77">
        <v>-783800.25199999905</v>
      </c>
      <c r="P97" s="77">
        <v>-1119045.684000002</v>
      </c>
      <c r="Q97" s="77">
        <v>-272972.8240000002</v>
      </c>
      <c r="R97" s="77">
        <v>-418259.73700000008</v>
      </c>
      <c r="S97" s="77">
        <v>-605617.28299999982</v>
      </c>
      <c r="T97" s="77">
        <v>-718000.08400000026</v>
      </c>
      <c r="U97" s="40"/>
    </row>
    <row r="98" spans="1:21">
      <c r="B98" s="30" t="s">
        <v>57</v>
      </c>
      <c r="C98" s="30" t="s">
        <v>58</v>
      </c>
      <c r="D98" s="31">
        <v>0</v>
      </c>
      <c r="E98" s="31">
        <v>0</v>
      </c>
      <c r="F98" s="31">
        <v>0</v>
      </c>
      <c r="G98" s="31">
        <v>0</v>
      </c>
      <c r="H98" s="31">
        <v>0</v>
      </c>
      <c r="I98" s="31">
        <v>0</v>
      </c>
      <c r="J98" s="31">
        <v>0</v>
      </c>
      <c r="K98" s="31">
        <v>0</v>
      </c>
      <c r="L98" s="31"/>
      <c r="M98" s="31">
        <v>0</v>
      </c>
      <c r="N98" s="31">
        <v>0</v>
      </c>
      <c r="O98" s="31">
        <v>0</v>
      </c>
      <c r="P98" s="31">
        <v>0</v>
      </c>
      <c r="Q98" s="31">
        <v>0</v>
      </c>
      <c r="R98" s="31">
        <v>0</v>
      </c>
      <c r="S98" s="31">
        <v>0</v>
      </c>
      <c r="T98" s="31">
        <v>0</v>
      </c>
      <c r="U98" s="40"/>
    </row>
    <row r="99" spans="1:21">
      <c r="A99" s="34" t="s">
        <v>152</v>
      </c>
      <c r="B99" s="30" t="s">
        <v>59</v>
      </c>
      <c r="C99" s="30" t="s">
        <v>60</v>
      </c>
      <c r="D99" s="31">
        <v>539652.63800000004</v>
      </c>
      <c r="E99" s="31">
        <v>503482.61499999999</v>
      </c>
      <c r="F99" s="31">
        <v>346378.80000000005</v>
      </c>
      <c r="G99" s="31">
        <v>425050.73300000001</v>
      </c>
      <c r="H99" s="31">
        <v>398148.06</v>
      </c>
      <c r="I99" s="31">
        <v>410874.32699999999</v>
      </c>
      <c r="J99" s="31">
        <v>327018.30299999996</v>
      </c>
      <c r="K99" s="31">
        <v>233046.52200000011</v>
      </c>
      <c r="L99" s="31"/>
      <c r="M99" s="31">
        <v>539652.63800000004</v>
      </c>
      <c r="N99" s="31">
        <v>1043135.253</v>
      </c>
      <c r="O99" s="31">
        <v>1389514.0530000001</v>
      </c>
      <c r="P99" s="31">
        <v>1814564.7860000001</v>
      </c>
      <c r="Q99" s="31">
        <v>398148.06</v>
      </c>
      <c r="R99" s="31">
        <v>809022.38699999999</v>
      </c>
      <c r="S99" s="31">
        <v>1136040.69</v>
      </c>
      <c r="T99" s="31">
        <v>1369087.2120000001</v>
      </c>
      <c r="U99" s="40"/>
    </row>
    <row r="100" spans="1:21">
      <c r="A100" s="34" t="s">
        <v>153</v>
      </c>
      <c r="B100" s="30" t="s">
        <v>61</v>
      </c>
      <c r="C100" s="30" t="s">
        <v>62</v>
      </c>
      <c r="D100" s="31">
        <v>-1647.23</v>
      </c>
      <c r="E100" s="31">
        <v>-1833.04</v>
      </c>
      <c r="F100" s="31">
        <v>-14919.707999999999</v>
      </c>
      <c r="G100" s="31">
        <v>-15310.005000000001</v>
      </c>
      <c r="H100" s="31">
        <v>-4456.4250000000002</v>
      </c>
      <c r="I100" s="31">
        <v>-6320.5240000000003</v>
      </c>
      <c r="J100" s="31">
        <v>-6488.3009999999995</v>
      </c>
      <c r="K100" s="31">
        <v>-3904.7940000000017</v>
      </c>
      <c r="L100" s="31"/>
      <c r="M100" s="31">
        <v>-1647.23</v>
      </c>
      <c r="N100" s="31">
        <v>-3480.27</v>
      </c>
      <c r="O100" s="31">
        <v>-18399.977999999999</v>
      </c>
      <c r="P100" s="31">
        <v>-33709.983</v>
      </c>
      <c r="Q100" s="31">
        <v>-4456.4250000000002</v>
      </c>
      <c r="R100" s="31">
        <v>-10776.949000000001</v>
      </c>
      <c r="S100" s="31">
        <v>-17265.25</v>
      </c>
      <c r="T100" s="31">
        <v>-21170.044000000002</v>
      </c>
      <c r="U100" s="40"/>
    </row>
    <row r="101" spans="1:21">
      <c r="A101" s="34" t="s">
        <v>154</v>
      </c>
      <c r="B101" s="30" t="s">
        <v>63</v>
      </c>
      <c r="C101" s="30" t="s">
        <v>64</v>
      </c>
      <c r="D101" s="31">
        <v>18113.305</v>
      </c>
      <c r="E101" s="31">
        <v>56748.897000000004</v>
      </c>
      <c r="F101" s="31">
        <v>17699.57699999999</v>
      </c>
      <c r="G101" s="31">
        <v>26434.467000000004</v>
      </c>
      <c r="H101" s="31">
        <v>14014.766</v>
      </c>
      <c r="I101" s="31">
        <v>31677.666000000001</v>
      </c>
      <c r="J101" s="31">
        <v>38734.134999999995</v>
      </c>
      <c r="K101" s="31">
        <v>36888.69</v>
      </c>
      <c r="L101" s="31"/>
      <c r="M101" s="31">
        <v>18113.305</v>
      </c>
      <c r="N101" s="31">
        <v>74862.202000000005</v>
      </c>
      <c r="O101" s="31">
        <v>92561.778999999995</v>
      </c>
      <c r="P101" s="31">
        <v>118996.246</v>
      </c>
      <c r="Q101" s="31">
        <v>14014.766</v>
      </c>
      <c r="R101" s="31">
        <v>45692.432000000001</v>
      </c>
      <c r="S101" s="31">
        <v>84426.566999999995</v>
      </c>
      <c r="T101" s="31">
        <v>121315.257</v>
      </c>
      <c r="U101" s="40"/>
    </row>
    <row r="102" spans="1:21">
      <c r="B102" s="73" t="s">
        <v>65</v>
      </c>
      <c r="C102" s="73" t="s">
        <v>66</v>
      </c>
      <c r="D102" s="77">
        <v>282318.76100000023</v>
      </c>
      <c r="E102" s="77">
        <v>200880.8660000005</v>
      </c>
      <c r="F102" s="77">
        <v>196675.97500000027</v>
      </c>
      <c r="G102" s="77">
        <v>100929.76299999713</v>
      </c>
      <c r="H102" s="77">
        <v>134733.57699999979</v>
      </c>
      <c r="I102" s="77">
        <v>290944.5560000001</v>
      </c>
      <c r="J102" s="77">
        <v>171906.59100000025</v>
      </c>
      <c r="K102" s="77">
        <v>153647.61699999962</v>
      </c>
      <c r="L102" s="39"/>
      <c r="M102" s="77">
        <v>282318.76100000023</v>
      </c>
      <c r="N102" s="77">
        <v>483199.62700000074</v>
      </c>
      <c r="O102" s="77">
        <v>679875.602000001</v>
      </c>
      <c r="P102" s="77">
        <v>780805.36499999813</v>
      </c>
      <c r="Q102" s="77">
        <v>134733.57699999979</v>
      </c>
      <c r="R102" s="77">
        <v>425678.13299999991</v>
      </c>
      <c r="S102" s="77">
        <v>597584.72400000016</v>
      </c>
      <c r="T102" s="77">
        <v>751232.34099999978</v>
      </c>
      <c r="U102" s="40"/>
    </row>
    <row r="103" spans="1:21">
      <c r="A103" s="34" t="s">
        <v>155</v>
      </c>
      <c r="B103" s="30" t="s">
        <v>67</v>
      </c>
      <c r="C103" s="30" t="s">
        <v>68</v>
      </c>
      <c r="D103" s="31">
        <v>-3277.105</v>
      </c>
      <c r="E103" s="31">
        <v>-2188.0610000000001</v>
      </c>
      <c r="F103" s="31">
        <v>-1377.7829999999994</v>
      </c>
      <c r="G103" s="31">
        <v>2060.3889999999992</v>
      </c>
      <c r="H103" s="31">
        <v>-2841.06</v>
      </c>
      <c r="I103" s="31">
        <v>-998.00199999999995</v>
      </c>
      <c r="J103" s="31">
        <v>1478.8869999999997</v>
      </c>
      <c r="K103" s="31">
        <v>-7375.2480000000005</v>
      </c>
      <c r="L103" s="31"/>
      <c r="M103" s="31">
        <v>-3277.105</v>
      </c>
      <c r="N103" s="31">
        <v>-5465.1660000000002</v>
      </c>
      <c r="O103" s="31">
        <v>-6842.9489999999996</v>
      </c>
      <c r="P103" s="31">
        <v>-4782.5600000000004</v>
      </c>
      <c r="Q103" s="31">
        <v>-2841.06</v>
      </c>
      <c r="R103" s="31">
        <v>-3839.0619999999999</v>
      </c>
      <c r="S103" s="31">
        <v>-2360.1750000000002</v>
      </c>
      <c r="T103" s="31">
        <v>-9735.4230000000007</v>
      </c>
      <c r="U103" s="40"/>
    </row>
    <row r="104" spans="1:21" s="35" customFormat="1">
      <c r="A104" s="74"/>
      <c r="B104" s="32" t="s">
        <v>156</v>
      </c>
      <c r="C104" s="32" t="s">
        <v>157</v>
      </c>
      <c r="D104" s="39">
        <v>279041.65600000025</v>
      </c>
      <c r="E104" s="39">
        <v>198692.80500000046</v>
      </c>
      <c r="F104" s="39">
        <v>195298.19200000027</v>
      </c>
      <c r="G104" s="39">
        <v>102990.15199999709</v>
      </c>
      <c r="H104" s="39">
        <v>131892.51699999979</v>
      </c>
      <c r="I104" s="39">
        <v>289946.55400000012</v>
      </c>
      <c r="J104" s="39">
        <v>173385.47800000018</v>
      </c>
      <c r="K104" s="39">
        <v>146272.36899999972</v>
      </c>
      <c r="L104" s="39"/>
      <c r="M104" s="39">
        <v>279041.65600000025</v>
      </c>
      <c r="N104" s="39">
        <v>477734.46100000071</v>
      </c>
      <c r="O104" s="39">
        <v>673032.65300000098</v>
      </c>
      <c r="P104" s="39">
        <v>776022.80499999807</v>
      </c>
      <c r="Q104" s="39">
        <v>131892.51699999979</v>
      </c>
      <c r="R104" s="39">
        <v>421839.07099999994</v>
      </c>
      <c r="S104" s="39">
        <v>595224.54900000012</v>
      </c>
      <c r="T104" s="39">
        <v>741496.91799999983</v>
      </c>
      <c r="U104" s="40"/>
    </row>
    <row r="105" spans="1:21">
      <c r="A105" s="34" t="s">
        <v>158</v>
      </c>
      <c r="B105" s="30" t="s">
        <v>159</v>
      </c>
      <c r="C105" s="30" t="s">
        <v>160</v>
      </c>
      <c r="D105" s="31">
        <v>2141.3270000000002</v>
      </c>
      <c r="E105" s="31">
        <v>8891.0839999999989</v>
      </c>
      <c r="F105" s="31">
        <v>-2217.4670000000006</v>
      </c>
      <c r="G105" s="31">
        <v>-8814.9439999999995</v>
      </c>
      <c r="H105" s="31">
        <v>0</v>
      </c>
      <c r="I105" s="31">
        <v>0</v>
      </c>
      <c r="J105" s="31">
        <v>0</v>
      </c>
      <c r="K105" s="31">
        <v>0</v>
      </c>
      <c r="L105" s="31"/>
      <c r="M105" s="31">
        <v>2141.3270000000002</v>
      </c>
      <c r="N105" s="31">
        <v>11032.411</v>
      </c>
      <c r="O105" s="31">
        <v>8814.9439999999995</v>
      </c>
      <c r="P105" s="31">
        <v>0</v>
      </c>
      <c r="Q105" s="31">
        <v>0</v>
      </c>
      <c r="R105" s="31">
        <v>0</v>
      </c>
      <c r="S105" s="31">
        <v>0</v>
      </c>
      <c r="T105" s="31">
        <v>0</v>
      </c>
      <c r="U105" s="40"/>
    </row>
    <row r="106" spans="1:21">
      <c r="A106" s="34" t="s">
        <v>175</v>
      </c>
      <c r="B106" s="73" t="s">
        <v>69</v>
      </c>
      <c r="C106" s="73" t="s">
        <v>70</v>
      </c>
      <c r="D106" s="77">
        <v>281182.98200000002</v>
      </c>
      <c r="E106" s="77">
        <v>207583.88899999997</v>
      </c>
      <c r="F106" s="77">
        <v>193080.72700000001</v>
      </c>
      <c r="G106" s="77">
        <v>94175.207000000053</v>
      </c>
      <c r="H106" s="77">
        <v>131892.516</v>
      </c>
      <c r="I106" s="77">
        <v>289946.554</v>
      </c>
      <c r="J106" s="77">
        <v>173385.48000000004</v>
      </c>
      <c r="K106" s="77">
        <v>146272.36599999992</v>
      </c>
      <c r="L106" s="39"/>
      <c r="M106" s="77">
        <v>281182.98200000002</v>
      </c>
      <c r="N106" s="77">
        <v>488766.87099999998</v>
      </c>
      <c r="O106" s="77">
        <v>681847.598</v>
      </c>
      <c r="P106" s="77">
        <v>776022.80500000005</v>
      </c>
      <c r="Q106" s="77">
        <v>131892.516</v>
      </c>
      <c r="R106" s="77">
        <v>421839.07</v>
      </c>
      <c r="S106" s="77">
        <v>595224.55000000005</v>
      </c>
      <c r="T106" s="77">
        <v>741496.91599999997</v>
      </c>
      <c r="U106" s="40"/>
    </row>
    <row r="107" spans="1:21" s="34" customFormat="1">
      <c r="C107" s="78"/>
      <c r="D107" s="78">
        <v>1.000000280328095E-3</v>
      </c>
      <c r="E107" s="78">
        <v>1.1641532182693481E-10</v>
      </c>
      <c r="F107" s="78">
        <v>2.0000004442408681E-3</v>
      </c>
      <c r="G107" s="78">
        <v>9.9999991653021425E-4</v>
      </c>
      <c r="H107" s="78">
        <v>1.0000000183936208E-3</v>
      </c>
      <c r="I107" s="78">
        <v>1.1641532182693481E-10</v>
      </c>
      <c r="J107" s="78"/>
      <c r="K107" s="78"/>
      <c r="L107" s="78"/>
      <c r="M107" s="78">
        <v>1.000000280328095E-3</v>
      </c>
      <c r="N107" s="78">
        <v>1.0000006295740604E-3</v>
      </c>
      <c r="O107" s="78">
        <v>9.9999993108212948E-4</v>
      </c>
      <c r="P107" s="78">
        <v>8.149072527885437E-10</v>
      </c>
      <c r="Q107" s="78">
        <v>1.0000000183936208E-3</v>
      </c>
      <c r="R107" s="78">
        <v>9.9999993108212948E-4</v>
      </c>
      <c r="S107" s="78">
        <v>9.9999993108212948E-4</v>
      </c>
      <c r="T107" s="78">
        <v>1.9999997457489371E-3</v>
      </c>
      <c r="U107" s="78"/>
    </row>
    <row r="108" spans="1:21">
      <c r="C108" s="37"/>
      <c r="D108" s="37"/>
      <c r="E108" s="37"/>
      <c r="F108" s="37"/>
      <c r="G108" s="37"/>
      <c r="H108" s="37"/>
      <c r="I108" s="37"/>
      <c r="J108" s="37"/>
      <c r="K108" s="37"/>
      <c r="L108" s="37"/>
      <c r="M108" s="37"/>
      <c r="N108" s="37"/>
      <c r="O108" s="37"/>
      <c r="P108" s="37"/>
      <c r="Q108" s="37"/>
      <c r="R108" s="37"/>
      <c r="S108" s="37"/>
      <c r="T108" s="37"/>
      <c r="U108" s="37"/>
    </row>
    <row r="109" spans="1:21">
      <c r="B109" s="96" t="s">
        <v>177</v>
      </c>
      <c r="C109" s="96"/>
      <c r="D109" s="96"/>
      <c r="E109" s="96"/>
      <c r="F109" s="96"/>
      <c r="G109" s="96"/>
      <c r="H109" s="96"/>
      <c r="I109" s="96"/>
      <c r="J109" s="96"/>
      <c r="K109" s="96"/>
      <c r="L109" s="96"/>
      <c r="M109" s="96"/>
      <c r="N109" s="96"/>
      <c r="O109" s="96"/>
      <c r="P109" s="96"/>
      <c r="Q109" s="96"/>
      <c r="R109" s="96"/>
      <c r="S109" s="133"/>
      <c r="T109" s="133"/>
    </row>
    <row r="110" spans="1:21">
      <c r="B110" s="122" t="s">
        <v>0</v>
      </c>
      <c r="C110" s="122" t="s">
        <v>0</v>
      </c>
      <c r="D110" s="35"/>
      <c r="E110" s="35"/>
      <c r="F110" s="35"/>
      <c r="G110" s="35"/>
      <c r="H110" s="35"/>
      <c r="I110" s="35"/>
      <c r="J110" s="35"/>
      <c r="K110" s="35"/>
    </row>
    <row r="111" spans="1:21">
      <c r="B111" s="128" t="s">
        <v>1</v>
      </c>
      <c r="C111" s="124" t="s">
        <v>2</v>
      </c>
      <c r="D111" s="29"/>
      <c r="E111" s="29"/>
      <c r="F111" s="29"/>
      <c r="G111" s="29"/>
      <c r="H111" s="29"/>
      <c r="I111" s="29"/>
      <c r="J111" s="29"/>
      <c r="K111" s="29"/>
    </row>
    <row r="112" spans="1:21">
      <c r="B112" s="126" t="s">
        <v>122</v>
      </c>
      <c r="C112" s="126" t="s">
        <v>123</v>
      </c>
      <c r="D112" s="159" t="s">
        <v>5</v>
      </c>
      <c r="E112" s="159"/>
      <c r="F112" s="159"/>
      <c r="G112" s="159"/>
      <c r="H112" s="159"/>
      <c r="I112" s="159"/>
      <c r="J112" s="159"/>
      <c r="K112" s="159"/>
      <c r="M112" s="159" t="s">
        <v>124</v>
      </c>
      <c r="N112" s="159"/>
      <c r="O112" s="159"/>
      <c r="P112" s="159"/>
      <c r="Q112" s="159"/>
      <c r="R112" s="159"/>
      <c r="S112" s="159"/>
      <c r="T112" s="159"/>
    </row>
    <row r="113" spans="1:21">
      <c r="C113" s="29"/>
      <c r="D113" s="76" t="s">
        <v>128</v>
      </c>
      <c r="E113" s="76" t="s">
        <v>129</v>
      </c>
      <c r="F113" s="76" t="s">
        <v>130</v>
      </c>
      <c r="G113" s="76" t="s">
        <v>131</v>
      </c>
      <c r="H113" s="76" t="s">
        <v>132</v>
      </c>
      <c r="I113" s="76" t="s">
        <v>133</v>
      </c>
      <c r="J113" s="76" t="s">
        <v>166</v>
      </c>
      <c r="K113" s="76" t="s">
        <v>167</v>
      </c>
      <c r="L113" s="85"/>
      <c r="M113" s="76">
        <v>45016</v>
      </c>
      <c r="N113" s="76">
        <v>45107</v>
      </c>
      <c r="O113" s="76">
        <v>45199</v>
      </c>
      <c r="P113" s="76">
        <v>45291</v>
      </c>
      <c r="Q113" s="76">
        <v>45382</v>
      </c>
      <c r="R113" s="76">
        <v>45473</v>
      </c>
      <c r="S113" s="76">
        <v>45565</v>
      </c>
      <c r="T113" s="76">
        <v>45657</v>
      </c>
    </row>
    <row r="114" spans="1:21">
      <c r="A114" s="34" t="s">
        <v>134</v>
      </c>
      <c r="B114" s="30" t="s">
        <v>20</v>
      </c>
      <c r="C114" s="30" t="s">
        <v>21</v>
      </c>
      <c r="D114" s="45">
        <v>0</v>
      </c>
      <c r="E114" s="45">
        <v>0</v>
      </c>
      <c r="F114" s="45">
        <v>0</v>
      </c>
      <c r="G114" s="45">
        <v>0</v>
      </c>
      <c r="H114" s="45">
        <v>0</v>
      </c>
      <c r="I114" s="45">
        <v>0</v>
      </c>
      <c r="J114" s="45">
        <v>0</v>
      </c>
      <c r="K114" s="45">
        <v>0</v>
      </c>
      <c r="L114" s="45"/>
      <c r="M114" s="45">
        <v>0</v>
      </c>
      <c r="N114" s="45">
        <v>0</v>
      </c>
      <c r="O114" s="45">
        <v>0</v>
      </c>
      <c r="P114" s="45">
        <v>0</v>
      </c>
      <c r="Q114" s="45">
        <v>0</v>
      </c>
      <c r="R114" s="45">
        <v>0</v>
      </c>
      <c r="S114" s="45">
        <v>0</v>
      </c>
      <c r="T114" s="45">
        <v>0</v>
      </c>
      <c r="U114" s="40"/>
    </row>
    <row r="115" spans="1:21">
      <c r="A115" s="34" t="s">
        <v>135</v>
      </c>
      <c r="B115" s="30" t="s">
        <v>22</v>
      </c>
      <c r="C115" s="30" t="s">
        <v>23</v>
      </c>
      <c r="D115" s="31">
        <v>0</v>
      </c>
      <c r="E115" s="31">
        <v>0</v>
      </c>
      <c r="F115" s="31">
        <v>0</v>
      </c>
      <c r="G115" s="31">
        <v>0</v>
      </c>
      <c r="H115" s="31">
        <v>0</v>
      </c>
      <c r="I115" s="31">
        <v>0</v>
      </c>
      <c r="J115" s="31">
        <v>0</v>
      </c>
      <c r="K115" s="31">
        <v>0</v>
      </c>
      <c r="L115" s="31"/>
      <c r="M115" s="31">
        <v>0</v>
      </c>
      <c r="N115" s="31">
        <v>0</v>
      </c>
      <c r="O115" s="31">
        <v>0</v>
      </c>
      <c r="P115" s="31">
        <v>0</v>
      </c>
      <c r="Q115" s="31">
        <v>0</v>
      </c>
      <c r="R115" s="31">
        <v>0</v>
      </c>
      <c r="S115" s="31">
        <v>0</v>
      </c>
      <c r="T115" s="45">
        <v>0</v>
      </c>
      <c r="U115" s="40"/>
    </row>
    <row r="116" spans="1:21">
      <c r="A116" s="34" t="s">
        <v>136</v>
      </c>
      <c r="B116" s="73" t="s">
        <v>24</v>
      </c>
      <c r="C116" s="73" t="s">
        <v>25</v>
      </c>
      <c r="D116" s="77">
        <v>0</v>
      </c>
      <c r="E116" s="77">
        <v>0</v>
      </c>
      <c r="F116" s="77">
        <v>0</v>
      </c>
      <c r="G116" s="77">
        <v>0</v>
      </c>
      <c r="H116" s="77">
        <v>0</v>
      </c>
      <c r="I116" s="77">
        <v>0</v>
      </c>
      <c r="J116" s="77">
        <v>0</v>
      </c>
      <c r="K116" s="77">
        <v>0</v>
      </c>
      <c r="L116" s="39"/>
      <c r="M116" s="77">
        <v>0</v>
      </c>
      <c r="N116" s="77">
        <v>0</v>
      </c>
      <c r="O116" s="77">
        <v>0</v>
      </c>
      <c r="P116" s="77">
        <v>0</v>
      </c>
      <c r="Q116" s="77">
        <v>0</v>
      </c>
      <c r="R116" s="77">
        <v>0</v>
      </c>
      <c r="S116" s="77">
        <v>0</v>
      </c>
      <c r="T116" s="77">
        <v>0</v>
      </c>
      <c r="U116" s="40"/>
    </row>
    <row r="117" spans="1:21">
      <c r="A117" s="34" t="s">
        <v>137</v>
      </c>
      <c r="B117" s="30" t="s">
        <v>26</v>
      </c>
      <c r="C117" s="30" t="s">
        <v>27</v>
      </c>
      <c r="D117" s="31">
        <v>0</v>
      </c>
      <c r="E117" s="31">
        <v>0</v>
      </c>
      <c r="F117" s="31">
        <v>0</v>
      </c>
      <c r="G117" s="31">
        <v>0</v>
      </c>
      <c r="H117" s="31">
        <v>0</v>
      </c>
      <c r="I117" s="31">
        <v>0</v>
      </c>
      <c r="J117" s="31">
        <v>0</v>
      </c>
      <c r="K117" s="31">
        <v>0</v>
      </c>
      <c r="L117" s="31"/>
      <c r="M117" s="31">
        <v>0</v>
      </c>
      <c r="N117" s="31">
        <v>0</v>
      </c>
      <c r="O117" s="31">
        <v>0</v>
      </c>
      <c r="P117" s="31">
        <v>0</v>
      </c>
      <c r="Q117" s="31">
        <v>0</v>
      </c>
      <c r="R117" s="31">
        <v>0</v>
      </c>
      <c r="S117" s="31">
        <v>0</v>
      </c>
      <c r="T117" s="45">
        <v>0</v>
      </c>
      <c r="U117" s="40"/>
    </row>
    <row r="118" spans="1:21">
      <c r="A118" s="34" t="s">
        <v>138</v>
      </c>
      <c r="B118" s="73" t="s">
        <v>28</v>
      </c>
      <c r="C118" s="73" t="s">
        <v>29</v>
      </c>
      <c r="D118" s="77">
        <v>0</v>
      </c>
      <c r="E118" s="77">
        <v>0</v>
      </c>
      <c r="F118" s="77">
        <v>0</v>
      </c>
      <c r="G118" s="77">
        <v>0</v>
      </c>
      <c r="H118" s="77">
        <v>0</v>
      </c>
      <c r="I118" s="77">
        <v>0</v>
      </c>
      <c r="J118" s="77">
        <v>0</v>
      </c>
      <c r="K118" s="77">
        <v>0</v>
      </c>
      <c r="L118" s="39"/>
      <c r="M118" s="77">
        <v>0</v>
      </c>
      <c r="N118" s="77">
        <v>0</v>
      </c>
      <c r="O118" s="77">
        <v>0</v>
      </c>
      <c r="P118" s="77">
        <v>0</v>
      </c>
      <c r="Q118" s="77">
        <v>0</v>
      </c>
      <c r="R118" s="77">
        <v>0</v>
      </c>
      <c r="S118" s="77">
        <v>0</v>
      </c>
      <c r="T118" s="77">
        <v>0</v>
      </c>
      <c r="U118" s="40"/>
    </row>
    <row r="119" spans="1:21">
      <c r="A119" s="34" t="s">
        <v>139</v>
      </c>
      <c r="B119" s="30" t="s">
        <v>30</v>
      </c>
      <c r="C119" s="30" t="s">
        <v>31</v>
      </c>
      <c r="D119" s="31">
        <v>0</v>
      </c>
      <c r="E119" s="31">
        <v>0</v>
      </c>
      <c r="F119" s="31">
        <v>0</v>
      </c>
      <c r="G119" s="31">
        <v>0</v>
      </c>
      <c r="H119" s="31">
        <v>0</v>
      </c>
      <c r="I119" s="31">
        <v>0</v>
      </c>
      <c r="J119" s="31">
        <v>0</v>
      </c>
      <c r="K119" s="31">
        <v>0</v>
      </c>
      <c r="L119" s="31"/>
      <c r="M119" s="31">
        <v>0</v>
      </c>
      <c r="N119" s="31">
        <v>0</v>
      </c>
      <c r="O119" s="31">
        <v>0</v>
      </c>
      <c r="P119" s="31">
        <v>0</v>
      </c>
      <c r="Q119" s="31">
        <v>0</v>
      </c>
      <c r="R119" s="31">
        <v>0</v>
      </c>
      <c r="S119" s="31">
        <v>0</v>
      </c>
      <c r="T119" s="45">
        <v>0</v>
      </c>
      <c r="U119" s="40"/>
    </row>
    <row r="120" spans="1:21">
      <c r="A120" s="34" t="s">
        <v>140</v>
      </c>
      <c r="B120" s="30" t="s">
        <v>32</v>
      </c>
      <c r="C120" s="30" t="s">
        <v>33</v>
      </c>
      <c r="D120" s="31">
        <v>0</v>
      </c>
      <c r="E120" s="31">
        <v>0</v>
      </c>
      <c r="F120" s="31">
        <v>0</v>
      </c>
      <c r="G120" s="31">
        <v>0</v>
      </c>
      <c r="H120" s="31">
        <v>0</v>
      </c>
      <c r="I120" s="31">
        <v>0</v>
      </c>
      <c r="J120" s="31">
        <v>0</v>
      </c>
      <c r="K120" s="31">
        <v>0</v>
      </c>
      <c r="L120" s="31"/>
      <c r="M120" s="31">
        <v>0</v>
      </c>
      <c r="N120" s="31">
        <v>0</v>
      </c>
      <c r="O120" s="31">
        <v>0</v>
      </c>
      <c r="P120" s="31">
        <v>0</v>
      </c>
      <c r="Q120" s="31">
        <v>0</v>
      </c>
      <c r="R120" s="31">
        <v>0</v>
      </c>
      <c r="S120" s="31">
        <v>0</v>
      </c>
      <c r="T120" s="45">
        <v>0</v>
      </c>
      <c r="U120" s="40"/>
    </row>
    <row r="121" spans="1:21">
      <c r="A121" s="34" t="s">
        <v>141</v>
      </c>
      <c r="B121" s="73" t="s">
        <v>34</v>
      </c>
      <c r="C121" s="73" t="s">
        <v>35</v>
      </c>
      <c r="D121" s="77">
        <v>0</v>
      </c>
      <c r="E121" s="77">
        <v>0</v>
      </c>
      <c r="F121" s="77">
        <v>0</v>
      </c>
      <c r="G121" s="77">
        <v>0</v>
      </c>
      <c r="H121" s="77">
        <v>0</v>
      </c>
      <c r="I121" s="77">
        <v>0</v>
      </c>
      <c r="J121" s="77">
        <v>0</v>
      </c>
      <c r="K121" s="77">
        <v>0</v>
      </c>
      <c r="L121" s="39"/>
      <c r="M121" s="77">
        <v>0</v>
      </c>
      <c r="N121" s="77">
        <v>0</v>
      </c>
      <c r="O121" s="77">
        <v>0</v>
      </c>
      <c r="P121" s="77">
        <v>0</v>
      </c>
      <c r="Q121" s="77">
        <v>0</v>
      </c>
      <c r="R121" s="77">
        <v>0</v>
      </c>
      <c r="S121" s="77">
        <v>0</v>
      </c>
      <c r="T121" s="77">
        <v>0</v>
      </c>
      <c r="U121" s="40"/>
    </row>
    <row r="122" spans="1:21">
      <c r="A122" s="34" t="s">
        <v>142</v>
      </c>
      <c r="B122" s="30" t="s">
        <v>36</v>
      </c>
      <c r="C122" s="30" t="s">
        <v>37</v>
      </c>
      <c r="D122" s="31">
        <v>0</v>
      </c>
      <c r="E122" s="31">
        <v>0</v>
      </c>
      <c r="F122" s="31">
        <v>0</v>
      </c>
      <c r="G122" s="31">
        <v>0</v>
      </c>
      <c r="H122" s="31">
        <v>0</v>
      </c>
      <c r="I122" s="31">
        <v>0</v>
      </c>
      <c r="J122" s="31">
        <v>0</v>
      </c>
      <c r="K122" s="31">
        <v>0</v>
      </c>
      <c r="L122" s="31"/>
      <c r="M122" s="31">
        <v>0</v>
      </c>
      <c r="N122" s="31">
        <v>0</v>
      </c>
      <c r="O122" s="31">
        <v>0</v>
      </c>
      <c r="P122" s="31">
        <v>0</v>
      </c>
      <c r="Q122" s="31">
        <v>0</v>
      </c>
      <c r="R122" s="31">
        <v>0</v>
      </c>
      <c r="S122" s="31">
        <v>0</v>
      </c>
      <c r="T122" s="45">
        <v>0</v>
      </c>
      <c r="U122" s="40"/>
    </row>
    <row r="123" spans="1:21">
      <c r="A123" s="34" t="s">
        <v>143</v>
      </c>
      <c r="B123" s="30" t="s">
        <v>38</v>
      </c>
      <c r="C123" s="30" t="s">
        <v>39</v>
      </c>
      <c r="D123" s="31">
        <v>399941.33599999966</v>
      </c>
      <c r="E123" s="31">
        <v>433198.49200000102</v>
      </c>
      <c r="F123" s="31">
        <v>447896.11599999946</v>
      </c>
      <c r="G123" s="31">
        <v>445356.75999999978</v>
      </c>
      <c r="H123" s="31">
        <v>467345.57200000016</v>
      </c>
      <c r="I123" s="31">
        <v>457420.35899999971</v>
      </c>
      <c r="J123" s="31">
        <v>454400.95399999991</v>
      </c>
      <c r="K123" s="31">
        <v>461420.00800000038</v>
      </c>
      <c r="L123" s="31"/>
      <c r="M123" s="31">
        <v>399941.33599999966</v>
      </c>
      <c r="N123" s="31">
        <v>833139.82800000068</v>
      </c>
      <c r="O123" s="31">
        <v>1281035.9440000001</v>
      </c>
      <c r="P123" s="31">
        <v>1726392.7039999999</v>
      </c>
      <c r="Q123" s="31">
        <v>467345.57200000016</v>
      </c>
      <c r="R123" s="31">
        <v>924765.93099999987</v>
      </c>
      <c r="S123" s="31">
        <v>1379166.8849999998</v>
      </c>
      <c r="T123" s="45">
        <v>1840586.8930000002</v>
      </c>
      <c r="U123" s="40"/>
    </row>
    <row r="124" spans="1:21">
      <c r="A124" s="34" t="s">
        <v>144</v>
      </c>
      <c r="B124" s="30" t="s">
        <v>40</v>
      </c>
      <c r="C124" s="30" t="s">
        <v>41</v>
      </c>
      <c r="D124" s="31">
        <v>-271090.27499999991</v>
      </c>
      <c r="E124" s="31">
        <v>-291092.03200000012</v>
      </c>
      <c r="F124" s="31">
        <v>-299243.53899999987</v>
      </c>
      <c r="G124" s="31">
        <v>-306136.52300000098</v>
      </c>
      <c r="H124" s="31">
        <v>-320254.74099999992</v>
      </c>
      <c r="I124" s="31">
        <v>-317948.75600000005</v>
      </c>
      <c r="J124" s="31">
        <v>-319494.26999999955</v>
      </c>
      <c r="K124" s="31">
        <v>-307111.59500000067</v>
      </c>
      <c r="L124" s="31"/>
      <c r="M124" s="31">
        <v>-271090.27499999991</v>
      </c>
      <c r="N124" s="31">
        <v>-562182.30700000003</v>
      </c>
      <c r="O124" s="31">
        <v>-861425.8459999999</v>
      </c>
      <c r="P124" s="31">
        <v>-1167562.3690000009</v>
      </c>
      <c r="Q124" s="31">
        <v>-320254.74099999992</v>
      </c>
      <c r="R124" s="31">
        <v>-638203.49699999997</v>
      </c>
      <c r="S124" s="31">
        <v>-957697.76699999953</v>
      </c>
      <c r="T124" s="45">
        <v>-1264809.3620000002</v>
      </c>
      <c r="U124" s="40"/>
    </row>
    <row r="125" spans="1:21">
      <c r="A125" s="34" t="s">
        <v>145</v>
      </c>
      <c r="B125" s="30" t="s">
        <v>42</v>
      </c>
      <c r="C125" s="30" t="s">
        <v>43</v>
      </c>
      <c r="D125" s="31">
        <v>0</v>
      </c>
      <c r="E125" s="31">
        <v>0</v>
      </c>
      <c r="F125" s="31">
        <v>0</v>
      </c>
      <c r="G125" s="31">
        <v>0</v>
      </c>
      <c r="H125" s="31">
        <v>0</v>
      </c>
      <c r="I125" s="31">
        <v>0</v>
      </c>
      <c r="J125" s="31">
        <v>0</v>
      </c>
      <c r="K125" s="31">
        <v>0</v>
      </c>
      <c r="L125" s="31"/>
      <c r="M125" s="31">
        <v>0</v>
      </c>
      <c r="N125" s="31">
        <v>0</v>
      </c>
      <c r="O125" s="31">
        <v>0</v>
      </c>
      <c r="P125" s="31">
        <v>0</v>
      </c>
      <c r="Q125" s="31">
        <v>0</v>
      </c>
      <c r="R125" s="31">
        <v>0</v>
      </c>
      <c r="S125" s="31">
        <v>0</v>
      </c>
      <c r="T125" s="45">
        <v>0</v>
      </c>
      <c r="U125" s="40"/>
    </row>
    <row r="126" spans="1:21">
      <c r="A126" s="34" t="s">
        <v>146</v>
      </c>
      <c r="B126" s="30" t="s">
        <v>44</v>
      </c>
      <c r="C126" s="30" t="s">
        <v>45</v>
      </c>
      <c r="D126" s="31">
        <v>53.041000000001077</v>
      </c>
      <c r="E126" s="31">
        <v>-221.86800000000039</v>
      </c>
      <c r="F126" s="31">
        <v>-476.50900000000001</v>
      </c>
      <c r="G126" s="31">
        <v>1311.0269999999982</v>
      </c>
      <c r="H126" s="31">
        <v>44.892999999996391</v>
      </c>
      <c r="I126" s="31">
        <v>-3309.5689999999886</v>
      </c>
      <c r="J126" s="31">
        <v>258.57600000000093</v>
      </c>
      <c r="K126" s="31">
        <v>-8149.2370000000083</v>
      </c>
      <c r="L126" s="31"/>
      <c r="M126" s="31">
        <v>53.041000000001077</v>
      </c>
      <c r="N126" s="31">
        <v>-168.82699999999932</v>
      </c>
      <c r="O126" s="31">
        <v>-645.33599999999933</v>
      </c>
      <c r="P126" s="31">
        <v>665.69099999999889</v>
      </c>
      <c r="Q126" s="31">
        <v>44.892999999996391</v>
      </c>
      <c r="R126" s="31">
        <v>-3264.6759999999922</v>
      </c>
      <c r="S126" s="31">
        <v>-3006.0999999999913</v>
      </c>
      <c r="T126" s="45">
        <v>-11155.337</v>
      </c>
      <c r="U126" s="40"/>
    </row>
    <row r="127" spans="1:21">
      <c r="A127" s="34" t="s">
        <v>147</v>
      </c>
      <c r="B127" s="73" t="s">
        <v>46</v>
      </c>
      <c r="C127" s="73" t="s">
        <v>47</v>
      </c>
      <c r="D127" s="77">
        <v>128904.10199999975</v>
      </c>
      <c r="E127" s="77">
        <v>141884.59200000091</v>
      </c>
      <c r="F127" s="77">
        <v>148176.06799999956</v>
      </c>
      <c r="G127" s="77">
        <v>140531.2639999988</v>
      </c>
      <c r="H127" s="77">
        <v>147135.72400000022</v>
      </c>
      <c r="I127" s="77">
        <v>136162.03399999969</v>
      </c>
      <c r="J127" s="77">
        <v>135165.26000000036</v>
      </c>
      <c r="K127" s="77">
        <v>146159.17599999963</v>
      </c>
      <c r="L127" s="39"/>
      <c r="M127" s="77">
        <v>128904.10199999975</v>
      </c>
      <c r="N127" s="77">
        <v>270788.69400000066</v>
      </c>
      <c r="O127" s="77">
        <v>418964.76200000022</v>
      </c>
      <c r="P127" s="77">
        <v>559496.02599999902</v>
      </c>
      <c r="Q127" s="77">
        <v>147135.72400000022</v>
      </c>
      <c r="R127" s="77">
        <v>283297.75799999991</v>
      </c>
      <c r="S127" s="77">
        <v>418463.01800000027</v>
      </c>
      <c r="T127" s="77">
        <v>564622.1939999999</v>
      </c>
      <c r="U127" s="40"/>
    </row>
    <row r="128" spans="1:21">
      <c r="A128" s="34" t="s">
        <v>148</v>
      </c>
      <c r="B128" s="30" t="s">
        <v>48</v>
      </c>
      <c r="C128" s="30" t="s">
        <v>49</v>
      </c>
      <c r="D128" s="31">
        <v>-3391.4269999999997</v>
      </c>
      <c r="E128" s="31">
        <v>-6097.9480000000003</v>
      </c>
      <c r="F128" s="31">
        <v>-5296.4609999999957</v>
      </c>
      <c r="G128" s="31">
        <v>-8519.8290000000052</v>
      </c>
      <c r="H128" s="31">
        <v>-3567.7830000000013</v>
      </c>
      <c r="I128" s="31">
        <v>-6727.0069999999996</v>
      </c>
      <c r="J128" s="31">
        <v>-4446.8460000000014</v>
      </c>
      <c r="K128" s="31">
        <v>-5987.601999999999</v>
      </c>
      <c r="L128" s="31"/>
      <c r="M128" s="31">
        <v>-3391.4269999999997</v>
      </c>
      <c r="N128" s="31">
        <v>-9489.375</v>
      </c>
      <c r="O128" s="31">
        <v>-14785.835999999996</v>
      </c>
      <c r="P128" s="31">
        <v>-23305.665000000001</v>
      </c>
      <c r="Q128" s="31">
        <v>-3567.7830000000013</v>
      </c>
      <c r="R128" s="31">
        <v>-10294.790000000001</v>
      </c>
      <c r="S128" s="31">
        <v>-14741.636000000002</v>
      </c>
      <c r="T128" s="45">
        <v>-20729.238000000001</v>
      </c>
      <c r="U128" s="40"/>
    </row>
    <row r="129" spans="1:21">
      <c r="A129" s="34" t="s">
        <v>149</v>
      </c>
      <c r="B129" s="30" t="s">
        <v>50</v>
      </c>
      <c r="C129" s="30" t="s">
        <v>51</v>
      </c>
      <c r="D129" s="31">
        <v>-93955.362000000008</v>
      </c>
      <c r="E129" s="31">
        <v>-107117.98699999998</v>
      </c>
      <c r="F129" s="31">
        <v>-107269.77899999998</v>
      </c>
      <c r="G129" s="31">
        <v>-110212.80200000008</v>
      </c>
      <c r="H129" s="31">
        <v>-106669.36799999999</v>
      </c>
      <c r="I129" s="31">
        <v>-119519.99399999998</v>
      </c>
      <c r="J129" s="31">
        <v>-109938.66800000001</v>
      </c>
      <c r="K129" s="31">
        <v>-133150.56900000002</v>
      </c>
      <c r="L129" s="31"/>
      <c r="M129" s="31">
        <v>-93955.362000000008</v>
      </c>
      <c r="N129" s="31">
        <v>-201073.34899999999</v>
      </c>
      <c r="O129" s="31">
        <v>-308343.12799999997</v>
      </c>
      <c r="P129" s="31">
        <v>-418555.93000000005</v>
      </c>
      <c r="Q129" s="31">
        <v>-106669.36799999999</v>
      </c>
      <c r="R129" s="31">
        <v>-226189.36199999996</v>
      </c>
      <c r="S129" s="31">
        <v>-336128.02999999997</v>
      </c>
      <c r="T129" s="45">
        <v>-469278.59899999999</v>
      </c>
      <c r="U129" s="40"/>
    </row>
    <row r="130" spans="1:21">
      <c r="A130" s="34" t="s">
        <v>150</v>
      </c>
      <c r="B130" s="30" t="s">
        <v>52</v>
      </c>
      <c r="C130" s="30" t="s">
        <v>53</v>
      </c>
      <c r="D130" s="31">
        <v>-14604.841</v>
      </c>
      <c r="E130" s="31">
        <v>-14998.370999999999</v>
      </c>
      <c r="F130" s="31">
        <v>-14561.060000000005</v>
      </c>
      <c r="G130" s="31">
        <v>-14890.547999999995</v>
      </c>
      <c r="H130" s="31">
        <v>-15815.47</v>
      </c>
      <c r="I130" s="31">
        <v>-16190.056999999999</v>
      </c>
      <c r="J130" s="31">
        <v>-16926.249000000007</v>
      </c>
      <c r="K130" s="31">
        <v>-16844.689999999995</v>
      </c>
      <c r="L130" s="31"/>
      <c r="M130" s="31">
        <v>-14604.841</v>
      </c>
      <c r="N130" s="31">
        <v>-29603.212</v>
      </c>
      <c r="O130" s="31">
        <v>-44164.272000000004</v>
      </c>
      <c r="P130" s="31">
        <v>-59054.82</v>
      </c>
      <c r="Q130" s="31">
        <v>-15815.47</v>
      </c>
      <c r="R130" s="31">
        <v>-32005.526999999998</v>
      </c>
      <c r="S130" s="31">
        <v>-48931.776000000005</v>
      </c>
      <c r="T130" s="45">
        <v>-65776.466</v>
      </c>
      <c r="U130" s="40"/>
    </row>
    <row r="131" spans="1:21">
      <c r="A131" s="34" t="s">
        <v>151</v>
      </c>
      <c r="B131" s="30" t="s">
        <v>44</v>
      </c>
      <c r="C131" s="30" t="s">
        <v>54</v>
      </c>
      <c r="D131" s="31">
        <v>0</v>
      </c>
      <c r="E131" s="31">
        <v>0</v>
      </c>
      <c r="F131" s="31">
        <v>0</v>
      </c>
      <c r="G131" s="31">
        <v>0</v>
      </c>
      <c r="H131" s="31">
        <v>0</v>
      </c>
      <c r="I131" s="31">
        <v>0</v>
      </c>
      <c r="J131" s="31">
        <v>0</v>
      </c>
      <c r="K131" s="31">
        <v>0</v>
      </c>
      <c r="L131" s="31"/>
      <c r="M131" s="31">
        <v>0</v>
      </c>
      <c r="N131" s="31">
        <v>0</v>
      </c>
      <c r="O131" s="31">
        <v>0</v>
      </c>
      <c r="P131" s="31">
        <v>0</v>
      </c>
      <c r="Q131" s="31">
        <v>0</v>
      </c>
      <c r="R131" s="31">
        <v>0</v>
      </c>
      <c r="S131" s="31">
        <v>0</v>
      </c>
      <c r="T131" s="45">
        <v>0</v>
      </c>
      <c r="U131" s="40"/>
    </row>
    <row r="132" spans="1:21">
      <c r="B132" s="73" t="s">
        <v>55</v>
      </c>
      <c r="C132" s="73" t="s">
        <v>56</v>
      </c>
      <c r="D132" s="77">
        <v>16952.471999999747</v>
      </c>
      <c r="E132" s="77">
        <v>13670.286000000924</v>
      </c>
      <c r="F132" s="77">
        <v>21048.767999999567</v>
      </c>
      <c r="G132" s="77">
        <v>6908.0849999986967</v>
      </c>
      <c r="H132" s="77">
        <v>21083.103000000236</v>
      </c>
      <c r="I132" s="77">
        <v>-6275.0240000002632</v>
      </c>
      <c r="J132" s="77">
        <v>3853.4970000003268</v>
      </c>
      <c r="K132" s="77">
        <v>-9823.6850000003978</v>
      </c>
      <c r="L132" s="39"/>
      <c r="M132" s="77">
        <v>16952.471999999747</v>
      </c>
      <c r="N132" s="77">
        <v>30622.758000000671</v>
      </c>
      <c r="O132" s="77">
        <v>51671.526000000238</v>
      </c>
      <c r="P132" s="77">
        <v>58579.610999998935</v>
      </c>
      <c r="Q132" s="77">
        <v>21083.103000000236</v>
      </c>
      <c r="R132" s="77">
        <v>14808.078999999972</v>
      </c>
      <c r="S132" s="77">
        <v>18661.576000000299</v>
      </c>
      <c r="T132" s="77">
        <v>8837.8909999999014</v>
      </c>
      <c r="U132" s="40"/>
    </row>
    <row r="133" spans="1:21">
      <c r="B133" s="30" t="s">
        <v>57</v>
      </c>
      <c r="C133" s="30" t="s">
        <v>58</v>
      </c>
      <c r="D133" s="31">
        <v>0</v>
      </c>
      <c r="E133" s="31">
        <v>0</v>
      </c>
      <c r="F133" s="31">
        <v>0</v>
      </c>
      <c r="G133" s="31">
        <v>0</v>
      </c>
      <c r="H133" s="31">
        <v>0</v>
      </c>
      <c r="I133" s="31">
        <v>0</v>
      </c>
      <c r="J133" s="31">
        <v>0</v>
      </c>
      <c r="K133" s="31">
        <v>0</v>
      </c>
      <c r="L133" s="31"/>
      <c r="M133" s="31">
        <v>0</v>
      </c>
      <c r="N133" s="31">
        <v>0</v>
      </c>
      <c r="O133" s="31">
        <v>0</v>
      </c>
      <c r="P133" s="31">
        <v>0</v>
      </c>
      <c r="Q133" s="31">
        <v>0</v>
      </c>
      <c r="R133" s="31">
        <v>0</v>
      </c>
      <c r="S133" s="31">
        <v>0</v>
      </c>
      <c r="T133" s="45">
        <v>0</v>
      </c>
      <c r="U133" s="40"/>
    </row>
    <row r="134" spans="1:21">
      <c r="A134" s="34" t="s">
        <v>152</v>
      </c>
      <c r="B134" s="30" t="s">
        <v>59</v>
      </c>
      <c r="C134" s="30" t="s">
        <v>60</v>
      </c>
      <c r="D134" s="31">
        <v>-40.459999999999127</v>
      </c>
      <c r="E134" s="31">
        <v>-285.78000000000611</v>
      </c>
      <c r="F134" s="31">
        <v>-141.10499999999593</v>
      </c>
      <c r="G134" s="31">
        <v>71.664000000018859</v>
      </c>
      <c r="H134" s="31">
        <v>118.83899999999994</v>
      </c>
      <c r="I134" s="31">
        <v>-11.593000000000757</v>
      </c>
      <c r="J134" s="31">
        <v>-22.898999999997613</v>
      </c>
      <c r="K134" s="31">
        <v>-5.3570000000036089</v>
      </c>
      <c r="L134" s="31"/>
      <c r="M134" s="31">
        <v>-40.459999999999127</v>
      </c>
      <c r="N134" s="31">
        <v>-326.24000000000524</v>
      </c>
      <c r="O134" s="31">
        <v>-467.34500000000116</v>
      </c>
      <c r="P134" s="31">
        <v>-395.6809999999823</v>
      </c>
      <c r="Q134" s="31">
        <v>118.83899999999994</v>
      </c>
      <c r="R134" s="31">
        <v>107.24599999999919</v>
      </c>
      <c r="S134" s="31">
        <v>84.347000000001572</v>
      </c>
      <c r="T134" s="45">
        <v>78.989999999997963</v>
      </c>
      <c r="U134" s="40"/>
    </row>
    <row r="135" spans="1:21">
      <c r="A135" s="34" t="s">
        <v>153</v>
      </c>
      <c r="B135" s="30" t="s">
        <v>61</v>
      </c>
      <c r="C135" s="30" t="s">
        <v>62</v>
      </c>
      <c r="D135" s="31">
        <v>-8084.0050000000001</v>
      </c>
      <c r="E135" s="31">
        <v>-8392.3329999999987</v>
      </c>
      <c r="F135" s="31">
        <v>-7754.2580000000016</v>
      </c>
      <c r="G135" s="31">
        <v>-8490.7099999999955</v>
      </c>
      <c r="H135" s="31">
        <v>-9415.5619999999999</v>
      </c>
      <c r="I135" s="31">
        <v>-10760.01</v>
      </c>
      <c r="J135" s="31">
        <v>-13359.130999999994</v>
      </c>
      <c r="K135" s="31">
        <v>-11280.565000000002</v>
      </c>
      <c r="L135" s="31"/>
      <c r="M135" s="31">
        <v>-8084.0050000000001</v>
      </c>
      <c r="N135" s="31">
        <v>-16476.338</v>
      </c>
      <c r="O135" s="31">
        <v>-24230.596000000001</v>
      </c>
      <c r="P135" s="31">
        <v>-32721.305999999997</v>
      </c>
      <c r="Q135" s="31">
        <v>-9415.5619999999999</v>
      </c>
      <c r="R135" s="31">
        <v>-20175.572</v>
      </c>
      <c r="S135" s="31">
        <v>-33534.702999999994</v>
      </c>
      <c r="T135" s="45">
        <v>-44815.267999999996</v>
      </c>
      <c r="U135" s="40"/>
    </row>
    <row r="136" spans="1:21">
      <c r="A136" s="34" t="s">
        <v>154</v>
      </c>
      <c r="B136" s="30" t="s">
        <v>63</v>
      </c>
      <c r="C136" s="30" t="s">
        <v>64</v>
      </c>
      <c r="D136" s="31">
        <v>6225.0079999999944</v>
      </c>
      <c r="E136" s="31">
        <v>7402.8710000000065</v>
      </c>
      <c r="F136" s="31">
        <v>6723.6820000000007</v>
      </c>
      <c r="G136" s="31">
        <v>8751.1580000000104</v>
      </c>
      <c r="H136" s="31">
        <v>9957.2939999999944</v>
      </c>
      <c r="I136" s="31">
        <v>8548.4220000000059</v>
      </c>
      <c r="J136" s="31">
        <v>7105.8570000000036</v>
      </c>
      <c r="K136" s="31">
        <v>8179.4660000000003</v>
      </c>
      <c r="L136" s="31"/>
      <c r="M136" s="31">
        <v>6225.0079999999944</v>
      </c>
      <c r="N136" s="31">
        <v>13627.879000000001</v>
      </c>
      <c r="O136" s="31">
        <v>20351.561000000002</v>
      </c>
      <c r="P136" s="31">
        <v>29102.719000000012</v>
      </c>
      <c r="Q136" s="31">
        <v>9957.2939999999944</v>
      </c>
      <c r="R136" s="31">
        <v>18505.716</v>
      </c>
      <c r="S136" s="31">
        <v>25611.573000000004</v>
      </c>
      <c r="T136" s="45">
        <v>33791.039000000004</v>
      </c>
      <c r="U136" s="40"/>
    </row>
    <row r="137" spans="1:21">
      <c r="B137" s="73" t="s">
        <v>65</v>
      </c>
      <c r="C137" s="73" t="s">
        <v>66</v>
      </c>
      <c r="D137" s="77">
        <v>15053.014999999741</v>
      </c>
      <c r="E137" s="77">
        <v>12395.044000000926</v>
      </c>
      <c r="F137" s="77">
        <v>19877.086999999574</v>
      </c>
      <c r="G137" s="77">
        <v>7240.1969999987268</v>
      </c>
      <c r="H137" s="77">
        <v>21743.674000000232</v>
      </c>
      <c r="I137" s="77">
        <v>-8498.20500000026</v>
      </c>
      <c r="J137" s="77">
        <v>-2422.6759999996611</v>
      </c>
      <c r="K137" s="77">
        <v>-12930.141000000403</v>
      </c>
      <c r="L137" s="39"/>
      <c r="M137" s="77">
        <v>15053.014999999741</v>
      </c>
      <c r="N137" s="77">
        <v>27448.059000000667</v>
      </c>
      <c r="O137" s="77">
        <v>47325.146000000241</v>
      </c>
      <c r="P137" s="77">
        <v>54565.342999998968</v>
      </c>
      <c r="Q137" s="77">
        <v>21743.674000000232</v>
      </c>
      <c r="R137" s="77">
        <v>13245.468999999972</v>
      </c>
      <c r="S137" s="77">
        <v>10822.793000000311</v>
      </c>
      <c r="T137" s="77">
        <v>-2107.3480000000927</v>
      </c>
      <c r="U137" s="40"/>
    </row>
    <row r="138" spans="1:21">
      <c r="A138" s="34" t="s">
        <v>155</v>
      </c>
      <c r="B138" s="30" t="s">
        <v>67</v>
      </c>
      <c r="C138" s="30" t="s">
        <v>68</v>
      </c>
      <c r="D138" s="31">
        <v>-5960.4579999999996</v>
      </c>
      <c r="E138" s="31">
        <v>-6060.9769999999999</v>
      </c>
      <c r="F138" s="31">
        <v>-7749.251000000002</v>
      </c>
      <c r="G138" s="31">
        <v>-6336.1250000000073</v>
      </c>
      <c r="H138" s="31">
        <v>-8481.9950000000008</v>
      </c>
      <c r="I138" s="31">
        <v>2225.5859999999993</v>
      </c>
      <c r="J138" s="31">
        <v>-1479.1790000000001</v>
      </c>
      <c r="K138" s="31">
        <v>-6480.1729999999989</v>
      </c>
      <c r="L138" s="31"/>
      <c r="M138" s="31">
        <v>-5960.4579999999996</v>
      </c>
      <c r="N138" s="31">
        <v>-12021.434999999999</v>
      </c>
      <c r="O138" s="31">
        <v>-19770.686000000002</v>
      </c>
      <c r="P138" s="31">
        <v>-26106.811000000009</v>
      </c>
      <c r="Q138" s="31">
        <v>-8481.9950000000008</v>
      </c>
      <c r="R138" s="31">
        <v>-6256.4090000000015</v>
      </c>
      <c r="S138" s="31">
        <v>-7735.5880000000016</v>
      </c>
      <c r="T138" s="45">
        <v>-14215.761</v>
      </c>
      <c r="U138" s="40"/>
    </row>
    <row r="139" spans="1:21" s="35" customFormat="1">
      <c r="A139" s="74"/>
      <c r="B139" s="32" t="s">
        <v>156</v>
      </c>
      <c r="C139" s="32" t="s">
        <v>157</v>
      </c>
      <c r="D139" s="39">
        <v>9092.5569999997424</v>
      </c>
      <c r="E139" s="39">
        <v>6334.067000000925</v>
      </c>
      <c r="F139" s="39">
        <v>12127.835999999572</v>
      </c>
      <c r="G139" s="39">
        <v>904.07199999871955</v>
      </c>
      <c r="H139" s="39">
        <v>13261.679000000231</v>
      </c>
      <c r="I139" s="39">
        <v>-6272.6190000002607</v>
      </c>
      <c r="J139" s="39">
        <v>-3901.8549999996612</v>
      </c>
      <c r="K139" s="39">
        <v>-19410.314000000402</v>
      </c>
      <c r="L139" s="39"/>
      <c r="M139" s="39">
        <v>9092.5569999997424</v>
      </c>
      <c r="N139" s="39">
        <v>15426.624000000667</v>
      </c>
      <c r="O139" s="39">
        <v>27554.460000000239</v>
      </c>
      <c r="P139" s="39">
        <v>28458.531999998959</v>
      </c>
      <c r="Q139" s="39">
        <v>13261.679000000231</v>
      </c>
      <c r="R139" s="39">
        <v>6989.0599999999704</v>
      </c>
      <c r="S139" s="39">
        <v>3087.2050000003092</v>
      </c>
      <c r="T139" s="39">
        <v>-16323.109000000093</v>
      </c>
      <c r="U139" s="40"/>
    </row>
    <row r="140" spans="1:21">
      <c r="A140" s="34" t="s">
        <v>158</v>
      </c>
      <c r="B140" s="30" t="s">
        <v>159</v>
      </c>
      <c r="C140" s="30" t="s">
        <v>160</v>
      </c>
      <c r="D140" s="31">
        <v>0</v>
      </c>
      <c r="E140" s="31">
        <v>0</v>
      </c>
      <c r="F140" s="31">
        <v>0</v>
      </c>
      <c r="G140" s="31">
        <v>0</v>
      </c>
      <c r="H140" s="31">
        <v>0</v>
      </c>
      <c r="I140" s="31">
        <v>0</v>
      </c>
      <c r="J140" s="31">
        <v>0</v>
      </c>
      <c r="K140" s="31">
        <v>0</v>
      </c>
      <c r="L140" s="31"/>
      <c r="M140" s="31">
        <v>0</v>
      </c>
      <c r="N140" s="31">
        <v>0</v>
      </c>
      <c r="O140" s="31">
        <v>0</v>
      </c>
      <c r="P140" s="31">
        <v>0</v>
      </c>
      <c r="Q140" s="31">
        <v>0</v>
      </c>
      <c r="R140" s="31">
        <v>0</v>
      </c>
      <c r="S140" s="31">
        <v>0</v>
      </c>
      <c r="T140" s="45">
        <v>0</v>
      </c>
      <c r="U140" s="40"/>
    </row>
    <row r="141" spans="1:21">
      <c r="A141" s="34" t="s">
        <v>175</v>
      </c>
      <c r="B141" s="73" t="s">
        <v>69</v>
      </c>
      <c r="C141" s="73" t="s">
        <v>70</v>
      </c>
      <c r="D141" s="77">
        <v>9092.5589999999938</v>
      </c>
      <c r="E141" s="77">
        <v>6334.0630000000092</v>
      </c>
      <c r="F141" s="77">
        <v>12127.837999999989</v>
      </c>
      <c r="G141" s="77">
        <v>904.07300000000396</v>
      </c>
      <c r="H141" s="77">
        <v>13261.682000000001</v>
      </c>
      <c r="I141" s="77">
        <v>-6272.6200000000008</v>
      </c>
      <c r="J141" s="77">
        <v>-3901.8579999999993</v>
      </c>
      <c r="K141" s="77">
        <v>-19410.312000000002</v>
      </c>
      <c r="L141" s="39"/>
      <c r="M141" s="77">
        <v>9092.5589999999938</v>
      </c>
      <c r="N141" s="77">
        <v>15426.622000000003</v>
      </c>
      <c r="O141" s="77">
        <v>27554.459999999992</v>
      </c>
      <c r="P141" s="77">
        <v>28458.532999999996</v>
      </c>
      <c r="Q141" s="77">
        <v>13261.682000000001</v>
      </c>
      <c r="R141" s="77">
        <v>6989.0619999999999</v>
      </c>
      <c r="S141" s="77">
        <v>3087.2040000000006</v>
      </c>
      <c r="T141" s="77">
        <v>-16323.108</v>
      </c>
      <c r="U141" s="40"/>
    </row>
    <row r="142" spans="1:21" s="34" customFormat="1">
      <c r="C142" s="78"/>
      <c r="D142" s="78">
        <v>2.0000002514279913E-3</v>
      </c>
      <c r="E142" s="78">
        <v>4.0000009166760719E-3</v>
      </c>
      <c r="F142" s="78">
        <v>2.0000003623863449E-3</v>
      </c>
      <c r="G142" s="78">
        <v>1.0000012516684365E-3</v>
      </c>
      <c r="H142" s="78">
        <v>2.9999997695995262E-3</v>
      </c>
      <c r="I142" s="78">
        <v>9.9999969643249642E-4</v>
      </c>
      <c r="J142" s="78"/>
      <c r="K142" s="78"/>
      <c r="L142" s="78"/>
      <c r="M142" s="78">
        <v>2.0000002514279913E-3</v>
      </c>
      <c r="N142" s="78">
        <v>2.0000006643385859E-3</v>
      </c>
      <c r="O142" s="78">
        <v>2.4738255888223648E-10</v>
      </c>
      <c r="P142" s="78">
        <v>1.0000010370276868E-3</v>
      </c>
      <c r="Q142" s="78">
        <v>2.9999997695995262E-3</v>
      </c>
      <c r="R142" s="78">
        <v>2.0000000295112841E-3</v>
      </c>
      <c r="S142" s="78">
        <v>1.0000003085224307E-3</v>
      </c>
      <c r="T142" s="78">
        <v>1.0000000929721864E-3</v>
      </c>
      <c r="U142" s="78"/>
    </row>
    <row r="143" spans="1:21">
      <c r="C143" s="37"/>
      <c r="D143" s="37"/>
      <c r="E143" s="37"/>
      <c r="F143" s="37"/>
      <c r="G143" s="37"/>
      <c r="H143" s="37"/>
      <c r="I143" s="37"/>
      <c r="J143" s="37"/>
      <c r="K143" s="37"/>
      <c r="L143" s="37"/>
      <c r="M143" s="37"/>
      <c r="N143" s="37"/>
      <c r="O143" s="37"/>
      <c r="P143" s="37"/>
      <c r="Q143" s="37"/>
      <c r="R143" s="37"/>
      <c r="S143" s="37"/>
      <c r="T143" s="37"/>
      <c r="U143" s="37"/>
    </row>
    <row r="144" spans="1:21">
      <c r="B144" s="96" t="s">
        <v>178</v>
      </c>
      <c r="C144" s="96"/>
      <c r="D144" s="96"/>
      <c r="E144" s="96"/>
      <c r="F144" s="96"/>
      <c r="G144" s="96"/>
      <c r="H144" s="96"/>
      <c r="I144" s="96"/>
      <c r="J144" s="96"/>
      <c r="K144" s="96"/>
      <c r="L144" s="96"/>
      <c r="M144" s="96"/>
      <c r="N144" s="96"/>
      <c r="O144" s="96"/>
      <c r="P144" s="96"/>
      <c r="Q144" s="96"/>
      <c r="R144" s="96"/>
      <c r="S144" s="133"/>
      <c r="T144" s="133"/>
    </row>
    <row r="145" spans="1:21">
      <c r="B145" s="122" t="s">
        <v>0</v>
      </c>
      <c r="C145" s="122" t="s">
        <v>0</v>
      </c>
      <c r="D145" s="35"/>
      <c r="E145" s="35"/>
      <c r="F145" s="35"/>
      <c r="G145" s="35"/>
      <c r="H145" s="35"/>
      <c r="I145" s="35"/>
      <c r="J145" s="35"/>
      <c r="K145" s="35"/>
    </row>
    <row r="146" spans="1:21">
      <c r="B146" s="128" t="s">
        <v>1</v>
      </c>
      <c r="C146" s="124" t="s">
        <v>2</v>
      </c>
      <c r="D146" s="29"/>
      <c r="E146" s="29"/>
      <c r="F146" s="29"/>
      <c r="G146" s="29"/>
      <c r="H146" s="29"/>
      <c r="I146" s="29"/>
      <c r="J146" s="29"/>
      <c r="K146" s="29"/>
    </row>
    <row r="147" spans="1:21">
      <c r="B147" s="126" t="s">
        <v>122</v>
      </c>
      <c r="C147" s="126" t="s">
        <v>123</v>
      </c>
      <c r="D147" s="159" t="s">
        <v>5</v>
      </c>
      <c r="E147" s="159"/>
      <c r="F147" s="159"/>
      <c r="G147" s="159"/>
      <c r="H147" s="159"/>
      <c r="I147" s="159"/>
      <c r="J147" s="159"/>
      <c r="K147" s="159"/>
      <c r="M147" s="159" t="s">
        <v>124</v>
      </c>
      <c r="N147" s="159"/>
      <c r="O147" s="159"/>
      <c r="P147" s="159"/>
      <c r="Q147" s="159"/>
      <c r="R147" s="159"/>
      <c r="S147" s="159"/>
      <c r="T147" s="159"/>
    </row>
    <row r="148" spans="1:21">
      <c r="C148" s="29"/>
      <c r="D148" s="76" t="s">
        <v>128</v>
      </c>
      <c r="E148" s="76" t="s">
        <v>129</v>
      </c>
      <c r="F148" s="76" t="s">
        <v>130</v>
      </c>
      <c r="G148" s="76" t="s">
        <v>131</v>
      </c>
      <c r="H148" s="76" t="s">
        <v>132</v>
      </c>
      <c r="I148" s="76" t="s">
        <v>133</v>
      </c>
      <c r="J148" s="76" t="s">
        <v>166</v>
      </c>
      <c r="K148" s="76" t="s">
        <v>167</v>
      </c>
      <c r="L148" s="85"/>
      <c r="M148" s="76">
        <v>45016</v>
      </c>
      <c r="N148" s="76">
        <v>45107</v>
      </c>
      <c r="O148" s="76">
        <v>45199</v>
      </c>
      <c r="P148" s="76">
        <v>45291</v>
      </c>
      <c r="Q148" s="76">
        <v>45382</v>
      </c>
      <c r="R148" s="76">
        <v>45473</v>
      </c>
      <c r="S148" s="76">
        <v>45565</v>
      </c>
      <c r="T148" s="76">
        <v>45657</v>
      </c>
    </row>
    <row r="149" spans="1:21">
      <c r="A149" s="34" t="s">
        <v>134</v>
      </c>
      <c r="B149" s="30" t="s">
        <v>20</v>
      </c>
      <c r="C149" s="30" t="s">
        <v>21</v>
      </c>
      <c r="D149" s="45">
        <v>0</v>
      </c>
      <c r="E149" s="45">
        <v>0</v>
      </c>
      <c r="F149" s="45">
        <v>0</v>
      </c>
      <c r="G149" s="45">
        <v>0</v>
      </c>
      <c r="H149" s="45">
        <v>0</v>
      </c>
      <c r="I149" s="45">
        <v>0</v>
      </c>
      <c r="J149" s="45">
        <v>0</v>
      </c>
      <c r="K149" s="45">
        <v>0</v>
      </c>
      <c r="L149" s="45"/>
      <c r="M149" s="45">
        <v>0</v>
      </c>
      <c r="N149" s="45">
        <v>0</v>
      </c>
      <c r="O149" s="45">
        <v>0</v>
      </c>
      <c r="P149" s="45">
        <v>0</v>
      </c>
      <c r="Q149" s="45">
        <v>0</v>
      </c>
      <c r="R149" s="45">
        <v>0</v>
      </c>
      <c r="S149" s="45">
        <v>0</v>
      </c>
      <c r="T149" s="45">
        <v>0</v>
      </c>
      <c r="U149" s="40"/>
    </row>
    <row r="150" spans="1:21">
      <c r="A150" s="34" t="s">
        <v>135</v>
      </c>
      <c r="B150" s="30" t="s">
        <v>22</v>
      </c>
      <c r="C150" s="30" t="s">
        <v>23</v>
      </c>
      <c r="D150" s="31">
        <v>0</v>
      </c>
      <c r="E150" s="31">
        <v>0</v>
      </c>
      <c r="F150" s="31">
        <v>0</v>
      </c>
      <c r="G150" s="31">
        <v>0</v>
      </c>
      <c r="H150" s="31">
        <v>0</v>
      </c>
      <c r="I150" s="31">
        <v>0</v>
      </c>
      <c r="J150" s="31">
        <v>0</v>
      </c>
      <c r="K150" s="31">
        <v>0</v>
      </c>
      <c r="L150" s="31"/>
      <c r="M150" s="31">
        <v>0</v>
      </c>
      <c r="N150" s="31">
        <v>0</v>
      </c>
      <c r="O150" s="31">
        <v>0</v>
      </c>
      <c r="P150" s="31">
        <v>0</v>
      </c>
      <c r="Q150" s="31">
        <v>0</v>
      </c>
      <c r="R150" s="31">
        <v>0</v>
      </c>
      <c r="S150" s="31">
        <v>0</v>
      </c>
      <c r="T150" s="31">
        <v>0</v>
      </c>
      <c r="U150" s="40"/>
    </row>
    <row r="151" spans="1:21">
      <c r="A151" s="34" t="s">
        <v>136</v>
      </c>
      <c r="B151" s="73" t="s">
        <v>24</v>
      </c>
      <c r="C151" s="73" t="s">
        <v>25</v>
      </c>
      <c r="D151" s="77">
        <v>0</v>
      </c>
      <c r="E151" s="77">
        <v>0</v>
      </c>
      <c r="F151" s="77">
        <v>0</v>
      </c>
      <c r="G151" s="77">
        <v>0</v>
      </c>
      <c r="H151" s="77">
        <v>0</v>
      </c>
      <c r="I151" s="77">
        <v>0</v>
      </c>
      <c r="J151" s="77">
        <v>0</v>
      </c>
      <c r="K151" s="77">
        <v>0</v>
      </c>
      <c r="L151" s="39"/>
      <c r="M151" s="77">
        <v>0</v>
      </c>
      <c r="N151" s="77">
        <v>0</v>
      </c>
      <c r="O151" s="77">
        <v>0</v>
      </c>
      <c r="P151" s="77">
        <v>0</v>
      </c>
      <c r="Q151" s="77">
        <v>0</v>
      </c>
      <c r="R151" s="77">
        <v>0</v>
      </c>
      <c r="S151" s="77">
        <v>0</v>
      </c>
      <c r="T151" s="77">
        <v>0</v>
      </c>
      <c r="U151" s="40"/>
    </row>
    <row r="152" spans="1:21">
      <c r="A152" s="34" t="s">
        <v>137</v>
      </c>
      <c r="B152" s="30" t="s">
        <v>26</v>
      </c>
      <c r="C152" s="30" t="s">
        <v>27</v>
      </c>
      <c r="D152" s="31">
        <v>0</v>
      </c>
      <c r="E152" s="31">
        <v>0</v>
      </c>
      <c r="F152" s="31">
        <v>0</v>
      </c>
      <c r="G152" s="31">
        <v>0</v>
      </c>
      <c r="H152" s="31">
        <v>0</v>
      </c>
      <c r="I152" s="31">
        <v>0</v>
      </c>
      <c r="J152" s="31">
        <v>0</v>
      </c>
      <c r="K152" s="31">
        <v>0</v>
      </c>
      <c r="L152" s="31"/>
      <c r="M152" s="31">
        <v>0</v>
      </c>
      <c r="N152" s="31">
        <v>0</v>
      </c>
      <c r="O152" s="31">
        <v>0</v>
      </c>
      <c r="P152" s="31">
        <v>0</v>
      </c>
      <c r="Q152" s="31">
        <v>0</v>
      </c>
      <c r="R152" s="31">
        <v>0</v>
      </c>
      <c r="S152" s="31">
        <v>0</v>
      </c>
      <c r="T152" s="31">
        <v>0</v>
      </c>
      <c r="U152" s="40"/>
    </row>
    <row r="153" spans="1:21">
      <c r="A153" s="34" t="s">
        <v>138</v>
      </c>
      <c r="B153" s="73" t="s">
        <v>28</v>
      </c>
      <c r="C153" s="73" t="s">
        <v>29</v>
      </c>
      <c r="D153" s="77">
        <v>0</v>
      </c>
      <c r="E153" s="77">
        <v>0</v>
      </c>
      <c r="F153" s="77">
        <v>0</v>
      </c>
      <c r="G153" s="77">
        <v>0</v>
      </c>
      <c r="H153" s="77">
        <v>0</v>
      </c>
      <c r="I153" s="77">
        <v>0</v>
      </c>
      <c r="J153" s="77">
        <v>0</v>
      </c>
      <c r="K153" s="77">
        <v>0</v>
      </c>
      <c r="L153" s="39"/>
      <c r="M153" s="77">
        <v>0</v>
      </c>
      <c r="N153" s="77">
        <v>0</v>
      </c>
      <c r="O153" s="77">
        <v>0</v>
      </c>
      <c r="P153" s="77">
        <v>0</v>
      </c>
      <c r="Q153" s="77">
        <v>0</v>
      </c>
      <c r="R153" s="77">
        <v>0</v>
      </c>
      <c r="S153" s="77">
        <v>0</v>
      </c>
      <c r="T153" s="77">
        <v>0</v>
      </c>
      <c r="U153" s="40"/>
    </row>
    <row r="154" spans="1:21">
      <c r="A154" s="34" t="s">
        <v>139</v>
      </c>
      <c r="B154" s="30" t="s">
        <v>30</v>
      </c>
      <c r="C154" s="30" t="s">
        <v>31</v>
      </c>
      <c r="D154" s="31">
        <v>0</v>
      </c>
      <c r="E154" s="31">
        <v>0</v>
      </c>
      <c r="F154" s="31">
        <v>0</v>
      </c>
      <c r="G154" s="31">
        <v>0</v>
      </c>
      <c r="H154" s="31">
        <v>0</v>
      </c>
      <c r="I154" s="31">
        <v>0</v>
      </c>
      <c r="J154" s="31">
        <v>0</v>
      </c>
      <c r="K154" s="31">
        <v>0</v>
      </c>
      <c r="L154" s="31"/>
      <c r="M154" s="31">
        <v>0</v>
      </c>
      <c r="N154" s="31">
        <v>0</v>
      </c>
      <c r="O154" s="31">
        <v>0</v>
      </c>
      <c r="P154" s="31">
        <v>0</v>
      </c>
      <c r="Q154" s="31">
        <v>0</v>
      </c>
      <c r="R154" s="31">
        <v>0</v>
      </c>
      <c r="S154" s="31">
        <v>0</v>
      </c>
      <c r="T154" s="31">
        <v>0</v>
      </c>
      <c r="U154" s="40"/>
    </row>
    <row r="155" spans="1:21">
      <c r="A155" s="34" t="s">
        <v>140</v>
      </c>
      <c r="B155" s="30" t="s">
        <v>32</v>
      </c>
      <c r="C155" s="30" t="s">
        <v>33</v>
      </c>
      <c r="D155" s="31">
        <v>0</v>
      </c>
      <c r="E155" s="31">
        <v>0</v>
      </c>
      <c r="F155" s="31">
        <v>0</v>
      </c>
      <c r="G155" s="31">
        <v>0</v>
      </c>
      <c r="H155" s="31">
        <v>0</v>
      </c>
      <c r="I155" s="31">
        <v>0</v>
      </c>
      <c r="J155" s="31">
        <v>0</v>
      </c>
      <c r="K155" s="31">
        <v>0</v>
      </c>
      <c r="L155" s="31"/>
      <c r="M155" s="31">
        <v>0</v>
      </c>
      <c r="N155" s="31">
        <v>0</v>
      </c>
      <c r="O155" s="31">
        <v>0</v>
      </c>
      <c r="P155" s="31">
        <v>0</v>
      </c>
      <c r="Q155" s="31">
        <v>0</v>
      </c>
      <c r="R155" s="31">
        <v>0</v>
      </c>
      <c r="S155" s="31">
        <v>0</v>
      </c>
      <c r="T155" s="31">
        <v>0</v>
      </c>
      <c r="U155" s="40"/>
    </row>
    <row r="156" spans="1:21">
      <c r="A156" s="34" t="s">
        <v>141</v>
      </c>
      <c r="B156" s="73" t="s">
        <v>34</v>
      </c>
      <c r="C156" s="73" t="s">
        <v>35</v>
      </c>
      <c r="D156" s="77">
        <v>0</v>
      </c>
      <c r="E156" s="77">
        <v>0</v>
      </c>
      <c r="F156" s="77">
        <v>0</v>
      </c>
      <c r="G156" s="77">
        <v>0</v>
      </c>
      <c r="H156" s="77">
        <v>0</v>
      </c>
      <c r="I156" s="77">
        <v>0</v>
      </c>
      <c r="J156" s="77">
        <v>0</v>
      </c>
      <c r="K156" s="77">
        <v>0</v>
      </c>
      <c r="L156" s="39"/>
      <c r="M156" s="77">
        <v>0</v>
      </c>
      <c r="N156" s="77">
        <v>0</v>
      </c>
      <c r="O156" s="77">
        <v>0</v>
      </c>
      <c r="P156" s="77">
        <v>0</v>
      </c>
      <c r="Q156" s="77">
        <v>0</v>
      </c>
      <c r="R156" s="77">
        <v>0</v>
      </c>
      <c r="S156" s="77">
        <v>0</v>
      </c>
      <c r="T156" s="77">
        <v>0</v>
      </c>
      <c r="U156" s="40"/>
    </row>
    <row r="157" spans="1:21">
      <c r="A157" s="34" t="s">
        <v>142</v>
      </c>
      <c r="B157" s="30" t="s">
        <v>36</v>
      </c>
      <c r="C157" s="30" t="s">
        <v>37</v>
      </c>
      <c r="D157" s="31">
        <v>795.10500000000002</v>
      </c>
      <c r="E157" s="31">
        <v>758.29299999999989</v>
      </c>
      <c r="F157" s="31">
        <v>672.42100000000005</v>
      </c>
      <c r="G157" s="31">
        <v>905.94999999999982</v>
      </c>
      <c r="H157" s="31">
        <v>945.20100000000002</v>
      </c>
      <c r="I157" s="31">
        <v>1137.1779999999999</v>
      </c>
      <c r="J157" s="31">
        <v>1020.46</v>
      </c>
      <c r="K157" s="31">
        <v>-2988.5250000000001</v>
      </c>
      <c r="L157" s="31"/>
      <c r="M157" s="31">
        <v>795.10500000000002</v>
      </c>
      <c r="N157" s="31">
        <v>1553.3979999999999</v>
      </c>
      <c r="O157" s="31">
        <v>2225.819</v>
      </c>
      <c r="P157" s="31">
        <v>3131.7689999999998</v>
      </c>
      <c r="Q157" s="31">
        <v>945.20100000000002</v>
      </c>
      <c r="R157" s="31">
        <v>2082.3789999999999</v>
      </c>
      <c r="S157" s="31">
        <v>3102.8389999999999</v>
      </c>
      <c r="T157" s="31">
        <v>114.31399999999999</v>
      </c>
      <c r="U157" s="40"/>
    </row>
    <row r="158" spans="1:21">
      <c r="A158" s="34" t="s">
        <v>143</v>
      </c>
      <c r="B158" s="30" t="s">
        <v>38</v>
      </c>
      <c r="C158" s="30" t="s">
        <v>39</v>
      </c>
      <c r="D158" s="31">
        <v>93089.941999999995</v>
      </c>
      <c r="E158" s="31">
        <v>99614.827999999994</v>
      </c>
      <c r="F158" s="31">
        <v>98298.774999999994</v>
      </c>
      <c r="G158" s="31">
        <v>100752.66600000003</v>
      </c>
      <c r="H158" s="31">
        <v>105069.167</v>
      </c>
      <c r="I158" s="31">
        <v>108173.458</v>
      </c>
      <c r="J158" s="31">
        <v>114769.68800000002</v>
      </c>
      <c r="K158" s="31">
        <v>117700.09699999995</v>
      </c>
      <c r="L158" s="31"/>
      <c r="M158" s="31">
        <v>93089.941999999995</v>
      </c>
      <c r="N158" s="31">
        <v>192704.77</v>
      </c>
      <c r="O158" s="31">
        <v>291003.54499999998</v>
      </c>
      <c r="P158" s="31">
        <v>391756.21100000001</v>
      </c>
      <c r="Q158" s="31">
        <v>105069.167</v>
      </c>
      <c r="R158" s="31">
        <v>213242.625</v>
      </c>
      <c r="S158" s="31">
        <v>328012.31300000002</v>
      </c>
      <c r="T158" s="31">
        <v>445712.41</v>
      </c>
      <c r="U158" s="40"/>
    </row>
    <row r="159" spans="1:21">
      <c r="A159" s="34" t="s">
        <v>144</v>
      </c>
      <c r="B159" s="30" t="s">
        <v>40</v>
      </c>
      <c r="C159" s="30" t="s">
        <v>41</v>
      </c>
      <c r="D159" s="31">
        <v>-55192.913999999997</v>
      </c>
      <c r="E159" s="31">
        <v>-58827.044000000002</v>
      </c>
      <c r="F159" s="31">
        <v>-57263.775999999998</v>
      </c>
      <c r="G159" s="31">
        <v>-55914.597000000009</v>
      </c>
      <c r="H159" s="31">
        <v>-62064.15</v>
      </c>
      <c r="I159" s="31">
        <v>-63158.223000000005</v>
      </c>
      <c r="J159" s="31">
        <v>-64564.305000000008</v>
      </c>
      <c r="K159" s="31">
        <v>-62751.011999999988</v>
      </c>
      <c r="L159" s="31"/>
      <c r="M159" s="31">
        <v>-55192.913999999997</v>
      </c>
      <c r="N159" s="31">
        <v>-114019.958</v>
      </c>
      <c r="O159" s="31">
        <v>-171283.734</v>
      </c>
      <c r="P159" s="31">
        <v>-227198.33100000001</v>
      </c>
      <c r="Q159" s="31">
        <v>-62064.15</v>
      </c>
      <c r="R159" s="31">
        <v>-125222.37300000001</v>
      </c>
      <c r="S159" s="31">
        <v>-189786.67800000001</v>
      </c>
      <c r="T159" s="31">
        <v>-252537.69</v>
      </c>
      <c r="U159" s="40"/>
    </row>
    <row r="160" spans="1:21">
      <c r="A160" s="34" t="s">
        <v>145</v>
      </c>
      <c r="B160" s="30" t="s">
        <v>42</v>
      </c>
      <c r="C160" s="30" t="s">
        <v>43</v>
      </c>
      <c r="D160" s="31">
        <v>0</v>
      </c>
      <c r="E160" s="31">
        <v>0</v>
      </c>
      <c r="F160" s="31">
        <v>0</v>
      </c>
      <c r="G160" s="31">
        <v>0</v>
      </c>
      <c r="H160" s="31">
        <v>-15.589</v>
      </c>
      <c r="I160" s="31">
        <v>-233.86</v>
      </c>
      <c r="J160" s="31">
        <v>-130.54599999999999</v>
      </c>
      <c r="K160" s="31">
        <v>-169.03399999999999</v>
      </c>
      <c r="L160" s="31"/>
      <c r="M160" s="31">
        <v>0</v>
      </c>
      <c r="N160" s="31">
        <v>0</v>
      </c>
      <c r="O160" s="31">
        <v>0</v>
      </c>
      <c r="P160" s="31">
        <v>0</v>
      </c>
      <c r="Q160" s="31">
        <v>-15.589</v>
      </c>
      <c r="R160" s="31">
        <v>-249.44900000000001</v>
      </c>
      <c r="S160" s="31">
        <v>-379.995</v>
      </c>
      <c r="T160" s="31">
        <v>-549.029</v>
      </c>
      <c r="U160" s="40"/>
    </row>
    <row r="161" spans="1:21">
      <c r="A161" s="34" t="s">
        <v>146</v>
      </c>
      <c r="B161" s="30" t="s">
        <v>44</v>
      </c>
      <c r="C161" s="30" t="s">
        <v>45</v>
      </c>
      <c r="D161" s="31">
        <v>-15.727</v>
      </c>
      <c r="E161" s="31">
        <v>-246.81899999999999</v>
      </c>
      <c r="F161" s="31">
        <v>-344.07700000000006</v>
      </c>
      <c r="G161" s="31">
        <v>-1119.7429999999999</v>
      </c>
      <c r="H161" s="31">
        <v>-466.33600000000001</v>
      </c>
      <c r="I161" s="31">
        <v>-1113.5450000000001</v>
      </c>
      <c r="J161" s="31">
        <v>-544.25899999999979</v>
      </c>
      <c r="K161" s="31">
        <v>-1031.5700000000002</v>
      </c>
      <c r="L161" s="31"/>
      <c r="M161" s="31">
        <v>-15.727</v>
      </c>
      <c r="N161" s="31">
        <v>-262.54599999999999</v>
      </c>
      <c r="O161" s="31">
        <v>-606.62300000000005</v>
      </c>
      <c r="P161" s="31">
        <v>-1726.366</v>
      </c>
      <c r="Q161" s="31">
        <v>-466.33600000000001</v>
      </c>
      <c r="R161" s="31">
        <v>-1579.8810000000001</v>
      </c>
      <c r="S161" s="31">
        <v>-2124.14</v>
      </c>
      <c r="T161" s="31">
        <v>-3155.71</v>
      </c>
      <c r="U161" s="40"/>
    </row>
    <row r="162" spans="1:21">
      <c r="A162" s="34" t="s">
        <v>147</v>
      </c>
      <c r="B162" s="73" t="s">
        <v>46</v>
      </c>
      <c r="C162" s="73" t="s">
        <v>47</v>
      </c>
      <c r="D162" s="77">
        <v>38676.405999999995</v>
      </c>
      <c r="E162" s="77">
        <v>41299.25799999998</v>
      </c>
      <c r="F162" s="77">
        <v>41363.343000000023</v>
      </c>
      <c r="G162" s="77">
        <v>44624.275999999969</v>
      </c>
      <c r="H162" s="77">
        <v>43468.292999999998</v>
      </c>
      <c r="I162" s="77">
        <v>44805.007999999994</v>
      </c>
      <c r="J162" s="77">
        <v>50551.037999999986</v>
      </c>
      <c r="K162" s="77">
        <v>50759.956000000006</v>
      </c>
      <c r="L162" s="39"/>
      <c r="M162" s="77">
        <v>38676.405999999995</v>
      </c>
      <c r="N162" s="77">
        <v>79975.663999999975</v>
      </c>
      <c r="O162" s="77">
        <v>121339.007</v>
      </c>
      <c r="P162" s="77">
        <v>165963.28299999997</v>
      </c>
      <c r="Q162" s="77">
        <v>43468.292999999998</v>
      </c>
      <c r="R162" s="77">
        <v>88273.300999999992</v>
      </c>
      <c r="S162" s="77">
        <v>138824.33899999998</v>
      </c>
      <c r="T162" s="77">
        <v>189584.29499999998</v>
      </c>
      <c r="U162" s="40"/>
    </row>
    <row r="163" spans="1:21">
      <c r="A163" s="34" t="s">
        <v>148</v>
      </c>
      <c r="B163" s="30" t="s">
        <v>48</v>
      </c>
      <c r="C163" s="30" t="s">
        <v>49</v>
      </c>
      <c r="D163" s="31">
        <v>-1748.19</v>
      </c>
      <c r="E163" s="31">
        <v>-2570.8139999999999</v>
      </c>
      <c r="F163" s="31">
        <v>-3921.3840000000009</v>
      </c>
      <c r="G163" s="31">
        <v>-6019.1529999999984</v>
      </c>
      <c r="H163" s="31">
        <v>-6650.7960000000003</v>
      </c>
      <c r="I163" s="31">
        <v>-7895.2579999999998</v>
      </c>
      <c r="J163" s="31">
        <v>-3299.6359999999986</v>
      </c>
      <c r="K163" s="31">
        <v>-6532.1550000000025</v>
      </c>
      <c r="L163" s="31"/>
      <c r="M163" s="31">
        <v>-1748.19</v>
      </c>
      <c r="N163" s="31">
        <v>-4319.0039999999999</v>
      </c>
      <c r="O163" s="31">
        <v>-8240.3880000000008</v>
      </c>
      <c r="P163" s="31">
        <v>-14259.540999999999</v>
      </c>
      <c r="Q163" s="31">
        <v>-6650.7960000000003</v>
      </c>
      <c r="R163" s="31">
        <v>-14546.054</v>
      </c>
      <c r="S163" s="31">
        <v>-17845.689999999999</v>
      </c>
      <c r="T163" s="31">
        <v>-24377.845000000001</v>
      </c>
      <c r="U163" s="40"/>
    </row>
    <row r="164" spans="1:21">
      <c r="A164" s="34" t="s">
        <v>149</v>
      </c>
      <c r="B164" s="30" t="s">
        <v>50</v>
      </c>
      <c r="C164" s="30" t="s">
        <v>51</v>
      </c>
      <c r="D164" s="31">
        <v>-27337.039000000001</v>
      </c>
      <c r="E164" s="31">
        <v>-30403.969000000001</v>
      </c>
      <c r="F164" s="31">
        <v>-37810.876999999993</v>
      </c>
      <c r="G164" s="31">
        <v>-32166.019</v>
      </c>
      <c r="H164" s="31">
        <v>-34517.444000000003</v>
      </c>
      <c r="I164" s="31">
        <v>-35894.14899999999</v>
      </c>
      <c r="J164" s="31">
        <v>-38038.54800000001</v>
      </c>
      <c r="K164" s="31">
        <v>-38521.750999999989</v>
      </c>
      <c r="L164" s="31"/>
      <c r="M164" s="31">
        <v>-27337.039000000001</v>
      </c>
      <c r="N164" s="31">
        <v>-57741.008000000002</v>
      </c>
      <c r="O164" s="31">
        <v>-95551.884999999995</v>
      </c>
      <c r="P164" s="31">
        <v>-127717.90399999999</v>
      </c>
      <c r="Q164" s="31">
        <v>-34517.444000000003</v>
      </c>
      <c r="R164" s="31">
        <v>-70411.592999999993</v>
      </c>
      <c r="S164" s="31">
        <v>-108450.141</v>
      </c>
      <c r="T164" s="31">
        <v>-146971.89199999999</v>
      </c>
      <c r="U164" s="40"/>
    </row>
    <row r="165" spans="1:21">
      <c r="A165" s="34" t="s">
        <v>150</v>
      </c>
      <c r="B165" s="30" t="s">
        <v>52</v>
      </c>
      <c r="C165" s="30" t="s">
        <v>53</v>
      </c>
      <c r="D165" s="31">
        <v>-4867.848</v>
      </c>
      <c r="E165" s="31">
        <v>-4798.4840000000004</v>
      </c>
      <c r="F165" s="31">
        <v>-4922.9419999999991</v>
      </c>
      <c r="G165" s="31">
        <v>-3937.4300000000021</v>
      </c>
      <c r="H165" s="31">
        <v>-5486.5540000000001</v>
      </c>
      <c r="I165" s="31">
        <v>-5576.7379999999994</v>
      </c>
      <c r="J165" s="31">
        <v>-5618.4490000000023</v>
      </c>
      <c r="K165" s="31">
        <v>-5999.530999999999</v>
      </c>
      <c r="L165" s="31"/>
      <c r="M165" s="31">
        <v>-4867.848</v>
      </c>
      <c r="N165" s="31">
        <v>-9666.3320000000003</v>
      </c>
      <c r="O165" s="31">
        <v>-14589.273999999999</v>
      </c>
      <c r="P165" s="31">
        <v>-18526.704000000002</v>
      </c>
      <c r="Q165" s="31">
        <v>-5486.5540000000001</v>
      </c>
      <c r="R165" s="31">
        <v>-11063.291999999999</v>
      </c>
      <c r="S165" s="31">
        <v>-16681.741000000002</v>
      </c>
      <c r="T165" s="31">
        <v>-22681.272000000001</v>
      </c>
      <c r="U165" s="40"/>
    </row>
    <row r="166" spans="1:21">
      <c r="A166" s="34" t="s">
        <v>151</v>
      </c>
      <c r="B166" s="30" t="s">
        <v>44</v>
      </c>
      <c r="C166" s="30" t="s">
        <v>54</v>
      </c>
      <c r="D166" s="31">
        <v>0</v>
      </c>
      <c r="E166" s="31">
        <v>0</v>
      </c>
      <c r="F166" s="31">
        <v>0</v>
      </c>
      <c r="G166" s="31">
        <v>0</v>
      </c>
      <c r="H166" s="31">
        <v>0</v>
      </c>
      <c r="I166" s="31">
        <v>0</v>
      </c>
      <c r="J166" s="31">
        <v>-4.327</v>
      </c>
      <c r="K166" s="31">
        <v>-11967.968000000001</v>
      </c>
      <c r="L166" s="31"/>
      <c r="M166" s="31">
        <v>0</v>
      </c>
      <c r="N166" s="31">
        <v>0</v>
      </c>
      <c r="O166" s="31">
        <v>0</v>
      </c>
      <c r="P166" s="31">
        <v>0</v>
      </c>
      <c r="Q166" s="31">
        <v>0</v>
      </c>
      <c r="R166" s="31">
        <v>0</v>
      </c>
      <c r="S166" s="31">
        <v>-4.327</v>
      </c>
      <c r="T166" s="31">
        <v>-11972.295</v>
      </c>
      <c r="U166" s="40"/>
    </row>
    <row r="167" spans="1:21">
      <c r="B167" s="73" t="s">
        <v>55</v>
      </c>
      <c r="C167" s="73" t="s">
        <v>56</v>
      </c>
      <c r="D167" s="77">
        <v>4723.3289999999924</v>
      </c>
      <c r="E167" s="77">
        <v>3525.99099999998</v>
      </c>
      <c r="F167" s="77">
        <v>-5291.8599999999751</v>
      </c>
      <c r="G167" s="77">
        <v>2501.6739999999754</v>
      </c>
      <c r="H167" s="77">
        <v>-3186.5010000000075</v>
      </c>
      <c r="I167" s="77">
        <v>-4561.136999999997</v>
      </c>
      <c r="J167" s="77">
        <v>3590.077999999975</v>
      </c>
      <c r="K167" s="77">
        <v>-12261.448999999982</v>
      </c>
      <c r="L167" s="39"/>
      <c r="M167" s="77">
        <v>4723.3289999999924</v>
      </c>
      <c r="N167" s="77">
        <v>8249.3199999999724</v>
      </c>
      <c r="O167" s="77">
        <v>2957.4599999999973</v>
      </c>
      <c r="P167" s="77">
        <v>5459.1339999999727</v>
      </c>
      <c r="Q167" s="77">
        <v>-3186.5010000000075</v>
      </c>
      <c r="R167" s="77">
        <v>-7747.6380000000045</v>
      </c>
      <c r="S167" s="77">
        <v>-4157.5600000000295</v>
      </c>
      <c r="T167" s="77">
        <v>-16419.009000000013</v>
      </c>
      <c r="U167" s="40"/>
    </row>
    <row r="168" spans="1:21">
      <c r="B168" s="30" t="s">
        <v>57</v>
      </c>
      <c r="C168" s="30" t="s">
        <v>58</v>
      </c>
      <c r="D168" s="31">
        <v>0</v>
      </c>
      <c r="E168" s="31">
        <v>0</v>
      </c>
      <c r="F168" s="31">
        <v>0</v>
      </c>
      <c r="G168" s="31">
        <v>0</v>
      </c>
      <c r="H168" s="31">
        <v>0</v>
      </c>
      <c r="I168" s="31">
        <v>0</v>
      </c>
      <c r="J168" s="31">
        <v>0</v>
      </c>
      <c r="K168" s="31">
        <v>0</v>
      </c>
      <c r="L168" s="31"/>
      <c r="M168" s="31">
        <v>0</v>
      </c>
      <c r="N168" s="31">
        <v>0</v>
      </c>
      <c r="O168" s="31">
        <v>0</v>
      </c>
      <c r="P168" s="31">
        <v>0</v>
      </c>
      <c r="Q168" s="31">
        <v>0</v>
      </c>
      <c r="R168" s="31">
        <v>0</v>
      </c>
      <c r="S168" s="31">
        <v>0</v>
      </c>
      <c r="T168" s="31">
        <v>0</v>
      </c>
      <c r="U168" s="40"/>
    </row>
    <row r="169" spans="1:21">
      <c r="A169" s="34" t="s">
        <v>152</v>
      </c>
      <c r="B169" s="30" t="s">
        <v>59</v>
      </c>
      <c r="C169" s="30" t="s">
        <v>60</v>
      </c>
      <c r="D169" s="31">
        <v>112.947</v>
      </c>
      <c r="E169" s="31">
        <v>200.14699999999999</v>
      </c>
      <c r="F169" s="31">
        <v>48.67900000000003</v>
      </c>
      <c r="G169" s="31">
        <v>40.192999999999984</v>
      </c>
      <c r="H169" s="31">
        <v>54.848999999999997</v>
      </c>
      <c r="I169" s="31">
        <v>165.631</v>
      </c>
      <c r="J169" s="31">
        <v>297.80200000000002</v>
      </c>
      <c r="K169" s="31">
        <v>110.35799999999995</v>
      </c>
      <c r="L169" s="31"/>
      <c r="M169" s="31">
        <v>112.947</v>
      </c>
      <c r="N169" s="31">
        <v>313.09399999999999</v>
      </c>
      <c r="O169" s="31">
        <v>361.77300000000002</v>
      </c>
      <c r="P169" s="31">
        <v>401.96600000000001</v>
      </c>
      <c r="Q169" s="31">
        <v>54.848999999999997</v>
      </c>
      <c r="R169" s="31">
        <v>220.48</v>
      </c>
      <c r="S169" s="31">
        <v>518.28200000000004</v>
      </c>
      <c r="T169" s="31">
        <v>628.64</v>
      </c>
      <c r="U169" s="40"/>
    </row>
    <row r="170" spans="1:21">
      <c r="A170" s="34" t="s">
        <v>153</v>
      </c>
      <c r="B170" s="30" t="s">
        <v>61</v>
      </c>
      <c r="C170" s="30" t="s">
        <v>62</v>
      </c>
      <c r="D170" s="31">
        <v>-10984.602000000001</v>
      </c>
      <c r="E170" s="31">
        <v>-12635.228000000001</v>
      </c>
      <c r="F170" s="31">
        <v>-11318.324999999997</v>
      </c>
      <c r="G170" s="31">
        <v>-11980.438999999998</v>
      </c>
      <c r="H170" s="31">
        <v>-12447.424999999999</v>
      </c>
      <c r="I170" s="31">
        <v>-11419.29</v>
      </c>
      <c r="J170" s="31">
        <v>-11305.136000000002</v>
      </c>
      <c r="K170" s="31">
        <v>-11115.296999999999</v>
      </c>
      <c r="L170" s="31"/>
      <c r="M170" s="31">
        <v>-10984.602000000001</v>
      </c>
      <c r="N170" s="31">
        <v>-23619.83</v>
      </c>
      <c r="O170" s="31">
        <v>-34938.154999999999</v>
      </c>
      <c r="P170" s="31">
        <v>-46918.593999999997</v>
      </c>
      <c r="Q170" s="31">
        <v>-12447.424999999999</v>
      </c>
      <c r="R170" s="31">
        <v>-23866.715</v>
      </c>
      <c r="S170" s="31">
        <v>-35171.851000000002</v>
      </c>
      <c r="T170" s="31">
        <v>-46287.148000000001</v>
      </c>
      <c r="U170" s="40"/>
    </row>
    <row r="171" spans="1:21">
      <c r="A171" s="34" t="s">
        <v>154</v>
      </c>
      <c r="B171" s="30" t="s">
        <v>63</v>
      </c>
      <c r="C171" s="30" t="s">
        <v>64</v>
      </c>
      <c r="D171" s="31">
        <v>9763.8169999999991</v>
      </c>
      <c r="E171" s="31">
        <v>9227.7289999999994</v>
      </c>
      <c r="F171" s="31">
        <v>10012.820000000003</v>
      </c>
      <c r="G171" s="31">
        <v>13707.476999999999</v>
      </c>
      <c r="H171" s="31">
        <v>9614.4529999999995</v>
      </c>
      <c r="I171" s="31">
        <v>14810.063</v>
      </c>
      <c r="J171" s="31">
        <v>3832.91</v>
      </c>
      <c r="K171" s="31">
        <v>10113.307999999997</v>
      </c>
      <c r="L171" s="31"/>
      <c r="M171" s="31">
        <v>9763.8169999999991</v>
      </c>
      <c r="N171" s="31">
        <v>18991.545999999998</v>
      </c>
      <c r="O171" s="31">
        <v>29004.366000000002</v>
      </c>
      <c r="P171" s="31">
        <v>42711.843000000001</v>
      </c>
      <c r="Q171" s="31">
        <v>9614.4529999999995</v>
      </c>
      <c r="R171" s="31">
        <v>24424.516</v>
      </c>
      <c r="S171" s="31">
        <v>28257.425999999999</v>
      </c>
      <c r="T171" s="31">
        <v>38370.733999999997</v>
      </c>
      <c r="U171" s="40"/>
    </row>
    <row r="172" spans="1:21">
      <c r="B172" s="73" t="s">
        <v>65</v>
      </c>
      <c r="C172" s="73" t="s">
        <v>66</v>
      </c>
      <c r="D172" s="77">
        <v>3615.4909999999909</v>
      </c>
      <c r="E172" s="77">
        <v>318.63899999997739</v>
      </c>
      <c r="F172" s="77">
        <v>-6548.6859999999688</v>
      </c>
      <c r="G172" s="77">
        <v>4268.9049999999806</v>
      </c>
      <c r="H172" s="77">
        <v>-5964.6240000000071</v>
      </c>
      <c r="I172" s="77">
        <v>-1004.7330000000002</v>
      </c>
      <c r="J172" s="77">
        <v>-3584.3460000000232</v>
      </c>
      <c r="K172" s="77">
        <v>-13153.079999999987</v>
      </c>
      <c r="L172" s="39"/>
      <c r="M172" s="77">
        <v>3615.4909999999909</v>
      </c>
      <c r="N172" s="77">
        <v>3934.1299999999683</v>
      </c>
      <c r="O172" s="77">
        <v>-2614.5560000000005</v>
      </c>
      <c r="P172" s="77">
        <v>1654.3489999999802</v>
      </c>
      <c r="Q172" s="77">
        <v>-5964.6240000000071</v>
      </c>
      <c r="R172" s="77">
        <v>-6969.3570000000072</v>
      </c>
      <c r="S172" s="77">
        <v>-10553.70300000003</v>
      </c>
      <c r="T172" s="77">
        <v>-23706.783000000018</v>
      </c>
      <c r="U172" s="40"/>
    </row>
    <row r="173" spans="1:21">
      <c r="A173" s="34" t="s">
        <v>155</v>
      </c>
      <c r="B173" s="30" t="s">
        <v>67</v>
      </c>
      <c r="C173" s="30" t="s">
        <v>68</v>
      </c>
      <c r="D173" s="31">
        <v>-14925.102000000001</v>
      </c>
      <c r="E173" s="31">
        <v>174.21600000000035</v>
      </c>
      <c r="F173" s="31">
        <v>-317.17900000000009</v>
      </c>
      <c r="G173" s="31">
        <v>-5769.2149999999983</v>
      </c>
      <c r="H173" s="31">
        <v>-13057.127</v>
      </c>
      <c r="I173" s="31">
        <v>-1545.7520000000004</v>
      </c>
      <c r="J173" s="31">
        <v>-331.36699999999837</v>
      </c>
      <c r="K173" s="31">
        <v>-2327.219000000001</v>
      </c>
      <c r="L173" s="31"/>
      <c r="M173" s="31">
        <v>-14925.102000000001</v>
      </c>
      <c r="N173" s="31">
        <v>-14750.886</v>
      </c>
      <c r="O173" s="31">
        <v>-15068.065000000001</v>
      </c>
      <c r="P173" s="31">
        <v>-20837.28</v>
      </c>
      <c r="Q173" s="31">
        <v>-13057.127</v>
      </c>
      <c r="R173" s="31">
        <v>-14602.879000000001</v>
      </c>
      <c r="S173" s="31">
        <v>-14934.245999999999</v>
      </c>
      <c r="T173" s="31">
        <v>-17261.465</v>
      </c>
      <c r="U173" s="40"/>
    </row>
    <row r="174" spans="1:21" s="35" customFormat="1">
      <c r="A174" s="74"/>
      <c r="B174" s="32" t="s">
        <v>156</v>
      </c>
      <c r="C174" s="32" t="s">
        <v>157</v>
      </c>
      <c r="D174" s="39">
        <v>-11309.61100000001</v>
      </c>
      <c r="E174" s="39">
        <v>492.85499999997774</v>
      </c>
      <c r="F174" s="39">
        <v>-6865.864999999967</v>
      </c>
      <c r="G174" s="39">
        <v>-1500.3100000000195</v>
      </c>
      <c r="H174" s="39">
        <v>-19021.751000000007</v>
      </c>
      <c r="I174" s="39">
        <v>-2550.4850000000006</v>
      </c>
      <c r="J174" s="39">
        <v>-3915.7130000000216</v>
      </c>
      <c r="K174" s="39">
        <v>-15480.298999999992</v>
      </c>
      <c r="L174" s="39"/>
      <c r="M174" s="39">
        <v>-11309.61100000001</v>
      </c>
      <c r="N174" s="39">
        <v>-10816.756000000032</v>
      </c>
      <c r="O174" s="39">
        <v>-17682.620999999999</v>
      </c>
      <c r="P174" s="39">
        <v>-19182.931000000019</v>
      </c>
      <c r="Q174" s="39">
        <v>-19021.751000000007</v>
      </c>
      <c r="R174" s="39">
        <v>-21572.236000000008</v>
      </c>
      <c r="S174" s="39">
        <v>-25487.94900000003</v>
      </c>
      <c r="T174" s="39">
        <v>-40968.248000000021</v>
      </c>
      <c r="U174" s="40"/>
    </row>
    <row r="175" spans="1:21">
      <c r="A175" s="34" t="s">
        <v>158</v>
      </c>
      <c r="B175" s="30" t="s">
        <v>159</v>
      </c>
      <c r="C175" s="30" t="s">
        <v>160</v>
      </c>
      <c r="D175" s="31">
        <v>0</v>
      </c>
      <c r="E175" s="31">
        <v>0</v>
      </c>
      <c r="F175" s="31">
        <v>0</v>
      </c>
      <c r="G175" s="31">
        <v>0</v>
      </c>
      <c r="H175" s="31">
        <v>0</v>
      </c>
      <c r="I175" s="31">
        <v>0</v>
      </c>
      <c r="J175" s="31">
        <v>0</v>
      </c>
      <c r="K175" s="31">
        <v>0</v>
      </c>
      <c r="L175" s="31"/>
      <c r="M175" s="31">
        <v>0</v>
      </c>
      <c r="N175" s="31">
        <v>0</v>
      </c>
      <c r="O175" s="31">
        <v>0</v>
      </c>
      <c r="P175" s="31">
        <v>0</v>
      </c>
      <c r="Q175" s="31">
        <v>0</v>
      </c>
      <c r="R175" s="31">
        <v>0</v>
      </c>
      <c r="S175" s="31">
        <v>0</v>
      </c>
      <c r="T175" s="31">
        <v>0</v>
      </c>
      <c r="U175" s="40"/>
    </row>
    <row r="176" spans="1:21">
      <c r="A176" s="34" t="s">
        <v>175</v>
      </c>
      <c r="B176" s="73" t="s">
        <v>69</v>
      </c>
      <c r="C176" s="73" t="s">
        <v>70</v>
      </c>
      <c r="D176" s="77">
        <v>-11309.611999999999</v>
      </c>
      <c r="E176" s="77">
        <v>492.85699999999997</v>
      </c>
      <c r="F176" s="77">
        <v>-6865.8649999999998</v>
      </c>
      <c r="G176" s="77">
        <v>-1500.3120000000017</v>
      </c>
      <c r="H176" s="77">
        <v>-19021.752</v>
      </c>
      <c r="I176" s="77">
        <v>-2550.4840000000004</v>
      </c>
      <c r="J176" s="77">
        <v>-3915.7139999999999</v>
      </c>
      <c r="K176" s="77">
        <v>-15480.297999999999</v>
      </c>
      <c r="L176" s="39"/>
      <c r="M176" s="77">
        <v>-11309.611999999999</v>
      </c>
      <c r="N176" s="77">
        <v>-10816.754999999999</v>
      </c>
      <c r="O176" s="77">
        <v>-17682.62</v>
      </c>
      <c r="P176" s="77">
        <v>-19182.932000000001</v>
      </c>
      <c r="Q176" s="77">
        <v>-19021.752</v>
      </c>
      <c r="R176" s="77">
        <v>-21572.236000000001</v>
      </c>
      <c r="S176" s="77">
        <v>-25487.95</v>
      </c>
      <c r="T176" s="77">
        <v>-40968.248</v>
      </c>
      <c r="U176" s="40"/>
    </row>
    <row r="177" spans="1:21" s="34" customFormat="1">
      <c r="C177" s="78"/>
      <c r="D177" s="78">
        <v>9.9999998928979039E-4</v>
      </c>
      <c r="E177" s="78">
        <v>2.0000000076834112E-3</v>
      </c>
      <c r="F177" s="78">
        <v>1.6370904631912708E-11</v>
      </c>
      <c r="G177" s="78">
        <v>2.0000000167783583E-3</v>
      </c>
      <c r="H177" s="78">
        <v>9.999999929277692E-4</v>
      </c>
      <c r="I177" s="78">
        <v>9.9999999838473741E-4</v>
      </c>
      <c r="J177" s="78"/>
      <c r="K177" s="78"/>
      <c r="L177" s="78"/>
      <c r="M177" s="78">
        <v>9.9999998928979039E-4</v>
      </c>
      <c r="N177" s="78">
        <v>1.0000000329455361E-3</v>
      </c>
      <c r="O177" s="78">
        <v>1.0000000002037268E-3</v>
      </c>
      <c r="P177" s="78">
        <v>9.9999998201383278E-4</v>
      </c>
      <c r="Q177" s="78">
        <v>9.999999929277692E-4</v>
      </c>
      <c r="R177" s="78">
        <v>7.2759576141834259E-12</v>
      </c>
      <c r="S177" s="78">
        <v>9.9999997109989636E-4</v>
      </c>
      <c r="T177" s="78">
        <v>2.1827872842550278E-11</v>
      </c>
      <c r="U177" s="78"/>
    </row>
    <row r="178" spans="1:21">
      <c r="C178" s="37"/>
      <c r="D178" s="37"/>
      <c r="E178" s="37"/>
      <c r="F178" s="37"/>
      <c r="G178" s="37"/>
      <c r="H178" s="37"/>
      <c r="I178" s="37"/>
      <c r="J178" s="37"/>
      <c r="K178" s="37"/>
      <c r="L178" s="37"/>
      <c r="M178" s="37"/>
      <c r="N178" s="37"/>
      <c r="O178" s="37"/>
      <c r="P178" s="37"/>
      <c r="Q178" s="37"/>
      <c r="R178" s="37"/>
      <c r="S178" s="37"/>
      <c r="T178" s="37"/>
      <c r="U178" s="37"/>
    </row>
    <row r="179" spans="1:21">
      <c r="B179" s="96" t="s">
        <v>179</v>
      </c>
      <c r="C179" s="96"/>
      <c r="D179" s="96"/>
      <c r="E179" s="96"/>
      <c r="F179" s="96"/>
      <c r="G179" s="96"/>
      <c r="H179" s="96"/>
      <c r="I179" s="96"/>
      <c r="J179" s="96"/>
      <c r="K179" s="96"/>
      <c r="L179" s="96"/>
      <c r="M179" s="96"/>
      <c r="N179" s="96"/>
      <c r="O179" s="96"/>
      <c r="P179" s="96"/>
      <c r="Q179" s="96"/>
      <c r="R179" s="96"/>
      <c r="S179" s="133"/>
      <c r="T179" s="133"/>
    </row>
    <row r="180" spans="1:21">
      <c r="B180" s="122" t="s">
        <v>0</v>
      </c>
      <c r="C180" s="122" t="s">
        <v>0</v>
      </c>
      <c r="D180" s="35"/>
      <c r="E180" s="35"/>
      <c r="F180" s="35"/>
      <c r="G180" s="35"/>
      <c r="H180" s="35"/>
      <c r="I180" s="35"/>
      <c r="J180" s="35"/>
      <c r="K180" s="35"/>
    </row>
    <row r="181" spans="1:21">
      <c r="B181" s="128" t="s">
        <v>1</v>
      </c>
      <c r="C181" s="124" t="s">
        <v>2</v>
      </c>
      <c r="D181" s="29"/>
      <c r="E181" s="29"/>
      <c r="F181" s="29"/>
      <c r="G181" s="29"/>
      <c r="H181" s="29"/>
      <c r="I181" s="29"/>
      <c r="J181" s="29"/>
      <c r="K181" s="29"/>
    </row>
    <row r="182" spans="1:21">
      <c r="B182" s="126" t="s">
        <v>122</v>
      </c>
      <c r="C182" s="126" t="s">
        <v>123</v>
      </c>
      <c r="D182" s="159" t="s">
        <v>5</v>
      </c>
      <c r="E182" s="159"/>
      <c r="F182" s="159"/>
      <c r="G182" s="159"/>
      <c r="H182" s="159"/>
      <c r="I182" s="159"/>
      <c r="J182" s="159"/>
      <c r="K182" s="159"/>
      <c r="M182" s="159" t="s">
        <v>124</v>
      </c>
      <c r="N182" s="159"/>
      <c r="O182" s="159"/>
      <c r="P182" s="159"/>
      <c r="Q182" s="159"/>
      <c r="R182" s="159"/>
      <c r="S182" s="159"/>
      <c r="T182" s="159"/>
    </row>
    <row r="183" spans="1:21">
      <c r="C183" s="29"/>
      <c r="D183" s="76" t="s">
        <v>128</v>
      </c>
      <c r="E183" s="76" t="s">
        <v>129</v>
      </c>
      <c r="F183" s="76" t="s">
        <v>130</v>
      </c>
      <c r="G183" s="76" t="s">
        <v>131</v>
      </c>
      <c r="H183" s="76" t="s">
        <v>132</v>
      </c>
      <c r="I183" s="76" t="s">
        <v>133</v>
      </c>
      <c r="J183" s="76" t="s">
        <v>166</v>
      </c>
      <c r="K183" s="76" t="s">
        <v>167</v>
      </c>
      <c r="L183" s="85"/>
      <c r="M183" s="76">
        <v>45016</v>
      </c>
      <c r="N183" s="76">
        <v>45107</v>
      </c>
      <c r="O183" s="76">
        <v>45199</v>
      </c>
      <c r="P183" s="76">
        <v>45291</v>
      </c>
      <c r="Q183" s="76">
        <v>45382</v>
      </c>
      <c r="R183" s="76">
        <v>45473</v>
      </c>
      <c r="S183" s="76">
        <v>45565</v>
      </c>
      <c r="T183" s="76">
        <v>45657</v>
      </c>
    </row>
    <row r="184" spans="1:21">
      <c r="A184" s="34" t="s">
        <v>134</v>
      </c>
      <c r="B184" s="30" t="s">
        <v>20</v>
      </c>
      <c r="C184" s="30" t="s">
        <v>21</v>
      </c>
      <c r="D184" s="45">
        <v>0</v>
      </c>
      <c r="E184" s="45">
        <v>0</v>
      </c>
      <c r="F184" s="45">
        <v>0</v>
      </c>
      <c r="G184" s="45">
        <v>0</v>
      </c>
      <c r="H184" s="45">
        <v>0</v>
      </c>
      <c r="I184" s="45">
        <v>0</v>
      </c>
      <c r="J184" s="45">
        <v>0</v>
      </c>
      <c r="K184" s="45">
        <v>0</v>
      </c>
      <c r="L184" s="45"/>
      <c r="M184" s="45">
        <v>0</v>
      </c>
      <c r="N184" s="45">
        <v>0</v>
      </c>
      <c r="O184" s="45">
        <v>0</v>
      </c>
      <c r="P184" s="45">
        <v>0</v>
      </c>
      <c r="Q184" s="45">
        <v>0</v>
      </c>
      <c r="R184" s="45">
        <v>0</v>
      </c>
      <c r="S184" s="45">
        <v>0</v>
      </c>
      <c r="T184" s="45">
        <v>0</v>
      </c>
      <c r="U184" s="40"/>
    </row>
    <row r="185" spans="1:21">
      <c r="A185" s="34" t="s">
        <v>135</v>
      </c>
      <c r="B185" s="30" t="s">
        <v>22</v>
      </c>
      <c r="C185" s="30" t="s">
        <v>23</v>
      </c>
      <c r="D185" s="31">
        <v>0</v>
      </c>
      <c r="E185" s="31">
        <v>0</v>
      </c>
      <c r="F185" s="31">
        <v>0</v>
      </c>
      <c r="G185" s="31">
        <v>0</v>
      </c>
      <c r="H185" s="31">
        <v>0</v>
      </c>
      <c r="I185" s="31">
        <v>0</v>
      </c>
      <c r="J185" s="31">
        <v>0</v>
      </c>
      <c r="K185" s="31">
        <v>0</v>
      </c>
      <c r="L185" s="31"/>
      <c r="M185" s="31">
        <v>0</v>
      </c>
      <c r="N185" s="31">
        <v>0</v>
      </c>
      <c r="O185" s="31">
        <v>0</v>
      </c>
      <c r="P185" s="31">
        <v>0</v>
      </c>
      <c r="Q185" s="31">
        <v>0</v>
      </c>
      <c r="R185" s="31">
        <v>0</v>
      </c>
      <c r="S185" s="31">
        <v>0</v>
      </c>
      <c r="T185" s="31">
        <v>0</v>
      </c>
      <c r="U185" s="40"/>
    </row>
    <row r="186" spans="1:21">
      <c r="A186" s="34" t="s">
        <v>136</v>
      </c>
      <c r="B186" s="73" t="s">
        <v>24</v>
      </c>
      <c r="C186" s="73" t="s">
        <v>25</v>
      </c>
      <c r="D186" s="77">
        <v>0</v>
      </c>
      <c r="E186" s="77">
        <v>0</v>
      </c>
      <c r="F186" s="77">
        <v>0</v>
      </c>
      <c r="G186" s="77">
        <v>0</v>
      </c>
      <c r="H186" s="77">
        <v>0</v>
      </c>
      <c r="I186" s="77">
        <v>0</v>
      </c>
      <c r="J186" s="77">
        <v>0</v>
      </c>
      <c r="K186" s="77">
        <v>0</v>
      </c>
      <c r="L186" s="39"/>
      <c r="M186" s="77">
        <v>0</v>
      </c>
      <c r="N186" s="77">
        <v>0</v>
      </c>
      <c r="O186" s="77">
        <v>0</v>
      </c>
      <c r="P186" s="77">
        <v>0</v>
      </c>
      <c r="Q186" s="77">
        <v>0</v>
      </c>
      <c r="R186" s="77">
        <v>0</v>
      </c>
      <c r="S186" s="77">
        <v>0</v>
      </c>
      <c r="T186" s="77">
        <v>0</v>
      </c>
      <c r="U186" s="40"/>
    </row>
    <row r="187" spans="1:21">
      <c r="A187" s="34" t="s">
        <v>137</v>
      </c>
      <c r="B187" s="30" t="s">
        <v>26</v>
      </c>
      <c r="C187" s="30" t="s">
        <v>27</v>
      </c>
      <c r="D187" s="31">
        <v>0</v>
      </c>
      <c r="E187" s="31">
        <v>0</v>
      </c>
      <c r="F187" s="31">
        <v>0</v>
      </c>
      <c r="G187" s="31">
        <v>0</v>
      </c>
      <c r="H187" s="31">
        <v>0</v>
      </c>
      <c r="I187" s="31">
        <v>0</v>
      </c>
      <c r="J187" s="31">
        <v>0</v>
      </c>
      <c r="K187" s="31">
        <v>0</v>
      </c>
      <c r="L187" s="31"/>
      <c r="M187" s="31">
        <v>0</v>
      </c>
      <c r="N187" s="31">
        <v>0</v>
      </c>
      <c r="O187" s="31">
        <v>0</v>
      </c>
      <c r="P187" s="31">
        <v>0</v>
      </c>
      <c r="Q187" s="31">
        <v>0</v>
      </c>
      <c r="R187" s="31">
        <v>0</v>
      </c>
      <c r="S187" s="31">
        <v>0</v>
      </c>
      <c r="T187" s="31">
        <v>0</v>
      </c>
      <c r="U187" s="40"/>
    </row>
    <row r="188" spans="1:21">
      <c r="A188" s="34" t="s">
        <v>138</v>
      </c>
      <c r="B188" s="73" t="s">
        <v>28</v>
      </c>
      <c r="C188" s="73" t="s">
        <v>29</v>
      </c>
      <c r="D188" s="77">
        <v>0</v>
      </c>
      <c r="E188" s="77">
        <v>0</v>
      </c>
      <c r="F188" s="77">
        <v>0</v>
      </c>
      <c r="G188" s="77">
        <v>0</v>
      </c>
      <c r="H188" s="77">
        <v>0</v>
      </c>
      <c r="I188" s="77">
        <v>0</v>
      </c>
      <c r="J188" s="77">
        <v>0</v>
      </c>
      <c r="K188" s="77">
        <v>0</v>
      </c>
      <c r="L188" s="39"/>
      <c r="M188" s="77">
        <v>0</v>
      </c>
      <c r="N188" s="77">
        <v>0</v>
      </c>
      <c r="O188" s="77">
        <v>0</v>
      </c>
      <c r="P188" s="77">
        <v>0</v>
      </c>
      <c r="Q188" s="77">
        <v>0</v>
      </c>
      <c r="R188" s="77">
        <v>0</v>
      </c>
      <c r="S188" s="77">
        <v>0</v>
      </c>
      <c r="T188" s="77">
        <v>0</v>
      </c>
      <c r="U188" s="40"/>
    </row>
    <row r="189" spans="1:21">
      <c r="A189" s="34" t="s">
        <v>139</v>
      </c>
      <c r="B189" s="30" t="s">
        <v>30</v>
      </c>
      <c r="C189" s="30" t="s">
        <v>31</v>
      </c>
      <c r="D189" s="31">
        <v>0</v>
      </c>
      <c r="E189" s="31">
        <v>0</v>
      </c>
      <c r="F189" s="31">
        <v>0</v>
      </c>
      <c r="G189" s="31">
        <v>0</v>
      </c>
      <c r="H189" s="31">
        <v>0</v>
      </c>
      <c r="I189" s="31">
        <v>0</v>
      </c>
      <c r="J189" s="31">
        <v>0</v>
      </c>
      <c r="K189" s="31">
        <v>0</v>
      </c>
      <c r="L189" s="31"/>
      <c r="M189" s="31">
        <v>0</v>
      </c>
      <c r="N189" s="31">
        <v>0</v>
      </c>
      <c r="O189" s="31">
        <v>0</v>
      </c>
      <c r="P189" s="31">
        <v>0</v>
      </c>
      <c r="Q189" s="31">
        <v>0</v>
      </c>
      <c r="R189" s="31">
        <v>0</v>
      </c>
      <c r="S189" s="31">
        <v>0</v>
      </c>
      <c r="T189" s="31">
        <v>0</v>
      </c>
      <c r="U189" s="40"/>
    </row>
    <row r="190" spans="1:21">
      <c r="A190" s="34" t="s">
        <v>140</v>
      </c>
      <c r="B190" s="30" t="s">
        <v>32</v>
      </c>
      <c r="C190" s="30" t="s">
        <v>33</v>
      </c>
      <c r="D190" s="31">
        <v>0</v>
      </c>
      <c r="E190" s="31">
        <v>0</v>
      </c>
      <c r="F190" s="31">
        <v>0</v>
      </c>
      <c r="G190" s="31">
        <v>0</v>
      </c>
      <c r="H190" s="31">
        <v>0</v>
      </c>
      <c r="I190" s="31">
        <v>0</v>
      </c>
      <c r="J190" s="31">
        <v>0</v>
      </c>
      <c r="K190" s="31">
        <v>0</v>
      </c>
      <c r="L190" s="31"/>
      <c r="M190" s="31">
        <v>0</v>
      </c>
      <c r="N190" s="31">
        <v>0</v>
      </c>
      <c r="O190" s="31">
        <v>0</v>
      </c>
      <c r="P190" s="31">
        <v>0</v>
      </c>
      <c r="Q190" s="31">
        <v>0</v>
      </c>
      <c r="R190" s="31">
        <v>0</v>
      </c>
      <c r="S190" s="31">
        <v>0</v>
      </c>
      <c r="T190" s="31">
        <v>0</v>
      </c>
      <c r="U190" s="40"/>
    </row>
    <row r="191" spans="1:21">
      <c r="A191" s="34" t="s">
        <v>141</v>
      </c>
      <c r="B191" s="73" t="s">
        <v>34</v>
      </c>
      <c r="C191" s="73" t="s">
        <v>35</v>
      </c>
      <c r="D191" s="77">
        <v>0</v>
      </c>
      <c r="E191" s="77">
        <v>0</v>
      </c>
      <c r="F191" s="77">
        <v>0</v>
      </c>
      <c r="G191" s="77">
        <v>0</v>
      </c>
      <c r="H191" s="77">
        <v>0</v>
      </c>
      <c r="I191" s="77">
        <v>0</v>
      </c>
      <c r="J191" s="77">
        <v>0</v>
      </c>
      <c r="K191" s="77">
        <v>0</v>
      </c>
      <c r="L191" s="39"/>
      <c r="M191" s="77">
        <v>0</v>
      </c>
      <c r="N191" s="77">
        <v>0</v>
      </c>
      <c r="O191" s="77">
        <v>0</v>
      </c>
      <c r="P191" s="77">
        <v>0</v>
      </c>
      <c r="Q191" s="77">
        <v>0</v>
      </c>
      <c r="R191" s="77">
        <v>0</v>
      </c>
      <c r="S191" s="77">
        <v>0</v>
      </c>
      <c r="T191" s="77">
        <v>0</v>
      </c>
      <c r="U191" s="40"/>
    </row>
    <row r="192" spans="1:21">
      <c r="A192" s="34" t="s">
        <v>142</v>
      </c>
      <c r="B192" s="30" t="s">
        <v>36</v>
      </c>
      <c r="C192" s="30" t="s">
        <v>37</v>
      </c>
      <c r="D192" s="31">
        <v>0</v>
      </c>
      <c r="E192" s="31">
        <v>0</v>
      </c>
      <c r="F192" s="31">
        <v>0</v>
      </c>
      <c r="G192" s="31">
        <v>0</v>
      </c>
      <c r="H192" s="31">
        <v>0</v>
      </c>
      <c r="I192" s="31">
        <v>0</v>
      </c>
      <c r="J192" s="31">
        <v>0</v>
      </c>
      <c r="K192" s="31">
        <v>0</v>
      </c>
      <c r="L192" s="31"/>
      <c r="M192" s="31">
        <v>0</v>
      </c>
      <c r="N192" s="31">
        <v>0</v>
      </c>
      <c r="O192" s="31">
        <v>0</v>
      </c>
      <c r="P192" s="31">
        <v>0</v>
      </c>
      <c r="Q192" s="31">
        <v>0</v>
      </c>
      <c r="R192" s="31">
        <v>0</v>
      </c>
      <c r="S192" s="31">
        <v>0</v>
      </c>
      <c r="T192" s="31">
        <v>0</v>
      </c>
      <c r="U192" s="40"/>
    </row>
    <row r="193" spans="1:21">
      <c r="A193" s="34" t="s">
        <v>143</v>
      </c>
      <c r="B193" s="30" t="s">
        <v>38</v>
      </c>
      <c r="C193" s="30" t="s">
        <v>39</v>
      </c>
      <c r="D193" s="31">
        <v>1067.24</v>
      </c>
      <c r="E193" s="31">
        <v>3344.2970000000005</v>
      </c>
      <c r="F193" s="31">
        <v>1452.1419999999998</v>
      </c>
      <c r="G193" s="31">
        <v>3319.2510000000002</v>
      </c>
      <c r="H193" s="31">
        <v>687.71500000000003</v>
      </c>
      <c r="I193" s="31">
        <v>2460.1050000000068</v>
      </c>
      <c r="J193" s="31">
        <v>1826.3030000000144</v>
      </c>
      <c r="K193" s="31">
        <v>4557.6509999999544</v>
      </c>
      <c r="L193" s="31"/>
      <c r="M193" s="31">
        <v>1067.24</v>
      </c>
      <c r="N193" s="31">
        <v>4411.5370000000003</v>
      </c>
      <c r="O193" s="31">
        <v>5863.6790000000001</v>
      </c>
      <c r="P193" s="31">
        <v>9182.93</v>
      </c>
      <c r="Q193" s="31">
        <v>687.71500000000003</v>
      </c>
      <c r="R193" s="31">
        <v>3147.820000000007</v>
      </c>
      <c r="S193" s="31">
        <v>4974.1230000000214</v>
      </c>
      <c r="T193" s="31">
        <v>9531.7739999999758</v>
      </c>
      <c r="U193" s="40"/>
    </row>
    <row r="194" spans="1:21">
      <c r="A194" s="34" t="s">
        <v>144</v>
      </c>
      <c r="B194" s="30" t="s">
        <v>40</v>
      </c>
      <c r="C194" s="30" t="s">
        <v>41</v>
      </c>
      <c r="D194" s="31">
        <v>0</v>
      </c>
      <c r="E194" s="31">
        <v>0</v>
      </c>
      <c r="F194" s="31">
        <v>0</v>
      </c>
      <c r="G194" s="31">
        <v>0</v>
      </c>
      <c r="H194" s="31">
        <v>0</v>
      </c>
      <c r="I194" s="31">
        <v>0</v>
      </c>
      <c r="J194" s="31">
        <v>0</v>
      </c>
      <c r="K194" s="31">
        <v>0</v>
      </c>
      <c r="L194" s="31"/>
      <c r="M194" s="31">
        <v>0</v>
      </c>
      <c r="N194" s="31">
        <v>0</v>
      </c>
      <c r="O194" s="31">
        <v>0</v>
      </c>
      <c r="P194" s="31">
        <v>0</v>
      </c>
      <c r="Q194" s="31">
        <v>0</v>
      </c>
      <c r="R194" s="31">
        <v>0</v>
      </c>
      <c r="S194" s="31">
        <v>0</v>
      </c>
      <c r="T194" s="31">
        <v>0</v>
      </c>
      <c r="U194" s="40"/>
    </row>
    <row r="195" spans="1:21">
      <c r="A195" s="34" t="s">
        <v>145</v>
      </c>
      <c r="B195" s="30" t="s">
        <v>42</v>
      </c>
      <c r="C195" s="30" t="s">
        <v>43</v>
      </c>
      <c r="D195" s="31">
        <v>0</v>
      </c>
      <c r="E195" s="31">
        <v>0</v>
      </c>
      <c r="F195" s="31">
        <v>0</v>
      </c>
      <c r="G195" s="31">
        <v>0</v>
      </c>
      <c r="H195" s="31">
        <v>0</v>
      </c>
      <c r="I195" s="31">
        <v>0</v>
      </c>
      <c r="J195" s="31">
        <v>0</v>
      </c>
      <c r="K195" s="31">
        <v>0</v>
      </c>
      <c r="L195" s="31"/>
      <c r="M195" s="31">
        <v>0</v>
      </c>
      <c r="N195" s="31">
        <v>0</v>
      </c>
      <c r="O195" s="31">
        <v>0</v>
      </c>
      <c r="P195" s="31">
        <v>0</v>
      </c>
      <c r="Q195" s="31">
        <v>0</v>
      </c>
      <c r="R195" s="31">
        <v>0</v>
      </c>
      <c r="S195" s="31">
        <v>0</v>
      </c>
      <c r="T195" s="31">
        <v>0</v>
      </c>
      <c r="U195" s="40"/>
    </row>
    <row r="196" spans="1:21">
      <c r="A196" s="34" t="s">
        <v>146</v>
      </c>
      <c r="B196" s="30" t="s">
        <v>44</v>
      </c>
      <c r="C196" s="30" t="s">
        <v>45</v>
      </c>
      <c r="D196" s="31">
        <v>0</v>
      </c>
      <c r="E196" s="31">
        <v>0</v>
      </c>
      <c r="F196" s="31">
        <v>-976.71900000000005</v>
      </c>
      <c r="G196" s="31">
        <v>0</v>
      </c>
      <c r="H196" s="31">
        <v>0</v>
      </c>
      <c r="I196" s="31">
        <v>0</v>
      </c>
      <c r="J196" s="31">
        <v>-4413.83</v>
      </c>
      <c r="K196" s="31">
        <v>-119.90999999999985</v>
      </c>
      <c r="L196" s="31"/>
      <c r="M196" s="31">
        <v>0</v>
      </c>
      <c r="N196" s="31">
        <v>0</v>
      </c>
      <c r="O196" s="31">
        <v>-976.71900000000005</v>
      </c>
      <c r="P196" s="31">
        <v>-976.71900000000005</v>
      </c>
      <c r="Q196" s="31">
        <v>0</v>
      </c>
      <c r="R196" s="31">
        <v>0</v>
      </c>
      <c r="S196" s="31">
        <v>-4413.83</v>
      </c>
      <c r="T196" s="31">
        <v>-4533.74</v>
      </c>
      <c r="U196" s="40"/>
    </row>
    <row r="197" spans="1:21">
      <c r="A197" s="34" t="s">
        <v>147</v>
      </c>
      <c r="B197" s="73" t="s">
        <v>46</v>
      </c>
      <c r="C197" s="73" t="s">
        <v>47</v>
      </c>
      <c r="D197" s="77">
        <v>1067.24</v>
      </c>
      <c r="E197" s="77">
        <v>3344.2970000000005</v>
      </c>
      <c r="F197" s="77">
        <v>475.42299999999977</v>
      </c>
      <c r="G197" s="77">
        <v>3319.2509999999993</v>
      </c>
      <c r="H197" s="77">
        <v>687.71500000000003</v>
      </c>
      <c r="I197" s="77">
        <v>2460.1050000000068</v>
      </c>
      <c r="J197" s="77">
        <v>-2587.5269999999855</v>
      </c>
      <c r="K197" s="77">
        <v>4437.7409999999545</v>
      </c>
      <c r="L197" s="39"/>
      <c r="M197" s="77">
        <v>1067.24</v>
      </c>
      <c r="N197" s="77">
        <v>4411.5370000000003</v>
      </c>
      <c r="O197" s="77">
        <v>4886.96</v>
      </c>
      <c r="P197" s="77">
        <v>8206.2109999999993</v>
      </c>
      <c r="Q197" s="77">
        <v>687.71500000000003</v>
      </c>
      <c r="R197" s="77">
        <v>3147.820000000007</v>
      </c>
      <c r="S197" s="77">
        <v>560.29300000002149</v>
      </c>
      <c r="T197" s="77">
        <v>4998.033999999976</v>
      </c>
      <c r="U197" s="40"/>
    </row>
    <row r="198" spans="1:21">
      <c r="A198" s="34" t="s">
        <v>148</v>
      </c>
      <c r="B198" s="30" t="s">
        <v>48</v>
      </c>
      <c r="C198" s="30" t="s">
        <v>49</v>
      </c>
      <c r="D198" s="31">
        <v>-879.63099999999997</v>
      </c>
      <c r="E198" s="31">
        <v>-931.06700000000012</v>
      </c>
      <c r="F198" s="31">
        <v>-1894.9489999999998</v>
      </c>
      <c r="G198" s="31">
        <v>-1855.1440000000002</v>
      </c>
      <c r="H198" s="31">
        <v>-1101.6010000000001</v>
      </c>
      <c r="I198" s="31">
        <v>-1401.9639999999999</v>
      </c>
      <c r="J198" s="31">
        <v>-2168.1169999999997</v>
      </c>
      <c r="K198" s="31">
        <v>-3276.9860000000008</v>
      </c>
      <c r="L198" s="31"/>
      <c r="M198" s="31">
        <v>-879.63099999999997</v>
      </c>
      <c r="N198" s="31">
        <v>-1810.6980000000001</v>
      </c>
      <c r="O198" s="31">
        <v>-3705.6469999999999</v>
      </c>
      <c r="P198" s="31">
        <v>-5560.7910000000002</v>
      </c>
      <c r="Q198" s="31">
        <v>-1101.6010000000001</v>
      </c>
      <c r="R198" s="31">
        <v>-2503.5650000000001</v>
      </c>
      <c r="S198" s="31">
        <v>-4671.6819999999998</v>
      </c>
      <c r="T198" s="31">
        <v>-7948.6680000000006</v>
      </c>
      <c r="U198" s="40"/>
    </row>
    <row r="199" spans="1:21">
      <c r="A199" s="34" t="s">
        <v>149</v>
      </c>
      <c r="B199" s="30" t="s">
        <v>50</v>
      </c>
      <c r="C199" s="30" t="s">
        <v>51</v>
      </c>
      <c r="D199" s="31">
        <v>-25166.578000000001</v>
      </c>
      <c r="E199" s="31">
        <v>-31962.409999999996</v>
      </c>
      <c r="F199" s="31">
        <v>-24133.900000000009</v>
      </c>
      <c r="G199" s="31">
        <v>-27581.703999999998</v>
      </c>
      <c r="H199" s="31">
        <v>-19302.168000000001</v>
      </c>
      <c r="I199" s="31">
        <v>-29628.086999999996</v>
      </c>
      <c r="J199" s="31">
        <v>-23110.662999999993</v>
      </c>
      <c r="K199" s="31">
        <v>-37405.339000000007</v>
      </c>
      <c r="L199" s="31"/>
      <c r="M199" s="31">
        <v>-25166.578000000001</v>
      </c>
      <c r="N199" s="31">
        <v>-57128.987999999998</v>
      </c>
      <c r="O199" s="31">
        <v>-81262.888000000006</v>
      </c>
      <c r="P199" s="31">
        <v>-108844.592</v>
      </c>
      <c r="Q199" s="31">
        <v>-19302.168000000001</v>
      </c>
      <c r="R199" s="31">
        <v>-48930.254999999997</v>
      </c>
      <c r="S199" s="31">
        <v>-72040.917999999991</v>
      </c>
      <c r="T199" s="31">
        <v>-109446.257</v>
      </c>
      <c r="U199" s="40"/>
    </row>
    <row r="200" spans="1:21">
      <c r="A200" s="34" t="s">
        <v>150</v>
      </c>
      <c r="B200" s="30" t="s">
        <v>52</v>
      </c>
      <c r="C200" s="30" t="s">
        <v>53</v>
      </c>
      <c r="D200" s="31">
        <v>-539.279</v>
      </c>
      <c r="E200" s="31">
        <v>-546.9849999999999</v>
      </c>
      <c r="F200" s="31">
        <v>-696.59100000000012</v>
      </c>
      <c r="G200" s="31">
        <v>-668.70899999999983</v>
      </c>
      <c r="H200" s="31">
        <v>-684.73400000000004</v>
      </c>
      <c r="I200" s="31">
        <v>-1155.2829999999999</v>
      </c>
      <c r="J200" s="31">
        <v>-255.46100000000024</v>
      </c>
      <c r="K200" s="31">
        <v>-699.78899999999976</v>
      </c>
      <c r="L200" s="31"/>
      <c r="M200" s="31">
        <v>-539.279</v>
      </c>
      <c r="N200" s="31">
        <v>-1086.2639999999999</v>
      </c>
      <c r="O200" s="31">
        <v>-1782.855</v>
      </c>
      <c r="P200" s="31">
        <v>-2451.5639999999999</v>
      </c>
      <c r="Q200" s="31">
        <v>-684.73400000000004</v>
      </c>
      <c r="R200" s="31">
        <v>-1840.0169999999998</v>
      </c>
      <c r="S200" s="31">
        <v>-2095.4780000000001</v>
      </c>
      <c r="T200" s="31">
        <v>-2795.2669999999998</v>
      </c>
      <c r="U200" s="40"/>
    </row>
    <row r="201" spans="1:21">
      <c r="A201" s="34" t="s">
        <v>151</v>
      </c>
      <c r="B201" s="30" t="s">
        <v>44</v>
      </c>
      <c r="C201" s="30" t="s">
        <v>180</v>
      </c>
      <c r="D201" s="31">
        <v>0</v>
      </c>
      <c r="E201" s="31">
        <v>0</v>
      </c>
      <c r="F201" s="31">
        <v>-4.8810000000000002</v>
      </c>
      <c r="G201" s="31">
        <v>4.8810000000000002</v>
      </c>
      <c r="H201" s="31">
        <v>0</v>
      </c>
      <c r="I201" s="31">
        <v>0</v>
      </c>
      <c r="J201" s="31">
        <v>-44.357999999999997</v>
      </c>
      <c r="K201" s="31">
        <v>12005.954</v>
      </c>
      <c r="L201" s="31"/>
      <c r="M201" s="31">
        <v>0</v>
      </c>
      <c r="N201" s="31">
        <v>0</v>
      </c>
      <c r="O201" s="31">
        <v>-4.8810000000000002</v>
      </c>
      <c r="P201" s="31">
        <v>0</v>
      </c>
      <c r="Q201" s="31">
        <v>0</v>
      </c>
      <c r="R201" s="31">
        <v>0</v>
      </c>
      <c r="S201" s="31">
        <v>-44.357999999999997</v>
      </c>
      <c r="T201" s="31">
        <v>11961.596</v>
      </c>
      <c r="U201" s="40"/>
    </row>
    <row r="202" spans="1:21">
      <c r="B202" s="73" t="s">
        <v>55</v>
      </c>
      <c r="C202" s="73" t="s">
        <v>56</v>
      </c>
      <c r="D202" s="77">
        <v>-25518.248</v>
      </c>
      <c r="E202" s="77">
        <v>-30096.165000000001</v>
      </c>
      <c r="F202" s="77">
        <v>-26254.898000000001</v>
      </c>
      <c r="G202" s="77">
        <v>-26781.425000000003</v>
      </c>
      <c r="H202" s="77">
        <v>-20400.788</v>
      </c>
      <c r="I202" s="77">
        <v>-29725.228999999992</v>
      </c>
      <c r="J202" s="77">
        <v>-28166.125999999975</v>
      </c>
      <c r="K202" s="77">
        <v>-24938.419000000053</v>
      </c>
      <c r="L202" s="39"/>
      <c r="M202" s="77">
        <v>-25518.248</v>
      </c>
      <c r="N202" s="77">
        <v>-55614.413</v>
      </c>
      <c r="O202" s="77">
        <v>-81869.311000000002</v>
      </c>
      <c r="P202" s="77">
        <v>-108650.736</v>
      </c>
      <c r="Q202" s="77">
        <v>-20400.788</v>
      </c>
      <c r="R202" s="77">
        <v>-50126.016999999993</v>
      </c>
      <c r="S202" s="77">
        <v>-78292.142999999967</v>
      </c>
      <c r="T202" s="77">
        <v>-103230.56200000002</v>
      </c>
      <c r="U202" s="40"/>
    </row>
    <row r="203" spans="1:21">
      <c r="B203" s="30" t="s">
        <v>57</v>
      </c>
      <c r="C203" s="30" t="s">
        <v>58</v>
      </c>
      <c r="D203" s="31">
        <v>0</v>
      </c>
      <c r="E203" s="31">
        <v>0</v>
      </c>
      <c r="F203" s="31">
        <v>0</v>
      </c>
      <c r="G203" s="31">
        <v>0</v>
      </c>
      <c r="H203" s="31">
        <v>0</v>
      </c>
      <c r="I203" s="31">
        <v>0</v>
      </c>
      <c r="J203" s="31">
        <v>0</v>
      </c>
      <c r="K203" s="31">
        <v>0</v>
      </c>
      <c r="L203" s="31"/>
      <c r="M203" s="31">
        <v>0</v>
      </c>
      <c r="N203" s="31">
        <v>0</v>
      </c>
      <c r="O203" s="31">
        <v>0</v>
      </c>
      <c r="P203" s="31">
        <v>0</v>
      </c>
      <c r="Q203" s="31">
        <v>0</v>
      </c>
      <c r="R203" s="31">
        <v>0</v>
      </c>
      <c r="S203" s="31">
        <v>0</v>
      </c>
      <c r="T203" s="31">
        <v>0</v>
      </c>
      <c r="U203" s="40"/>
    </row>
    <row r="204" spans="1:21">
      <c r="A204" s="34" t="s">
        <v>152</v>
      </c>
      <c r="B204" s="30" t="s">
        <v>59</v>
      </c>
      <c r="C204" s="30" t="s">
        <v>60</v>
      </c>
      <c r="D204" s="31">
        <v>1960.8979999999999</v>
      </c>
      <c r="E204" s="31">
        <v>1808.4440000000002</v>
      </c>
      <c r="F204" s="31">
        <v>2416.6640000000002</v>
      </c>
      <c r="G204" s="31">
        <v>-22795.802</v>
      </c>
      <c r="H204" s="31">
        <v>-2113.25</v>
      </c>
      <c r="I204" s="31">
        <v>443.19499999999994</v>
      </c>
      <c r="J204" s="31">
        <v>-8627.3549999999996</v>
      </c>
      <c r="K204" s="31">
        <v>-3837.9249999999993</v>
      </c>
      <c r="L204" s="31"/>
      <c r="M204" s="31">
        <v>1960.8979999999999</v>
      </c>
      <c r="N204" s="31">
        <v>3769.3420000000001</v>
      </c>
      <c r="O204" s="31">
        <v>6186.0060000000003</v>
      </c>
      <c r="P204" s="31">
        <v>-16609.795999999998</v>
      </c>
      <c r="Q204" s="31">
        <v>-2113.25</v>
      </c>
      <c r="R204" s="31">
        <v>-1670.0550000000001</v>
      </c>
      <c r="S204" s="31">
        <v>-10297.41</v>
      </c>
      <c r="T204" s="31">
        <v>-14135.334999999999</v>
      </c>
      <c r="U204" s="40"/>
    </row>
    <row r="205" spans="1:21">
      <c r="A205" s="34" t="s">
        <v>153</v>
      </c>
      <c r="B205" s="30" t="s">
        <v>61</v>
      </c>
      <c r="C205" s="30" t="s">
        <v>62</v>
      </c>
      <c r="D205" s="31">
        <v>-35054.21</v>
      </c>
      <c r="E205" s="31">
        <v>-34903.818000000007</v>
      </c>
      <c r="F205" s="31">
        <v>-31694.064999999988</v>
      </c>
      <c r="G205" s="31">
        <v>-29590.317999999999</v>
      </c>
      <c r="H205" s="31">
        <v>-25349.999</v>
      </c>
      <c r="I205" s="31">
        <v>-19925.107000000007</v>
      </c>
      <c r="J205" s="31">
        <v>-22703.647999999994</v>
      </c>
      <c r="K205" s="31">
        <v>-23043.923999999999</v>
      </c>
      <c r="L205" s="31"/>
      <c r="M205" s="31">
        <v>-35054.21</v>
      </c>
      <c r="N205" s="31">
        <v>-69958.028000000006</v>
      </c>
      <c r="O205" s="31">
        <v>-101652.09299999999</v>
      </c>
      <c r="P205" s="31">
        <v>-131242.41099999999</v>
      </c>
      <c r="Q205" s="31">
        <v>-25349.999</v>
      </c>
      <c r="R205" s="31">
        <v>-45275.106000000007</v>
      </c>
      <c r="S205" s="31">
        <v>-67978.754000000001</v>
      </c>
      <c r="T205" s="31">
        <v>-91022.678</v>
      </c>
      <c r="U205" s="40"/>
    </row>
    <row r="206" spans="1:21">
      <c r="A206" s="34" t="s">
        <v>154</v>
      </c>
      <c r="B206" s="30" t="s">
        <v>63</v>
      </c>
      <c r="C206" s="30" t="s">
        <v>64</v>
      </c>
      <c r="D206" s="31">
        <v>3675.8160000000003</v>
      </c>
      <c r="E206" s="31">
        <v>4501.125</v>
      </c>
      <c r="F206" s="31">
        <v>-22796.277999999998</v>
      </c>
      <c r="G206" s="31">
        <v>-9403.9219999999987</v>
      </c>
      <c r="H206" s="31">
        <v>-8381.2559999999994</v>
      </c>
      <c r="I206" s="31">
        <v>4967.409999999998</v>
      </c>
      <c r="J206" s="31">
        <v>2826.1830000000009</v>
      </c>
      <c r="K206" s="31">
        <v>7925.8150000000005</v>
      </c>
      <c r="L206" s="31"/>
      <c r="M206" s="31">
        <v>3675.8160000000003</v>
      </c>
      <c r="N206" s="31">
        <v>8176.9409999999998</v>
      </c>
      <c r="O206" s="31">
        <v>-14619.337</v>
      </c>
      <c r="P206" s="31">
        <v>-24023.258999999998</v>
      </c>
      <c r="Q206" s="31">
        <v>-8381.2559999999994</v>
      </c>
      <c r="R206" s="31">
        <v>-3413.8460000000014</v>
      </c>
      <c r="S206" s="31">
        <v>-587.66300000000047</v>
      </c>
      <c r="T206" s="31">
        <v>7338.152</v>
      </c>
      <c r="U206" s="40"/>
    </row>
    <row r="207" spans="1:21">
      <c r="A207" s="34" t="s">
        <v>181</v>
      </c>
      <c r="B207" s="73" t="s">
        <v>65</v>
      </c>
      <c r="C207" s="73" t="s">
        <v>66</v>
      </c>
      <c r="D207" s="77">
        <v>-54935.743999999999</v>
      </c>
      <c r="E207" s="77">
        <v>-58690.414000000012</v>
      </c>
      <c r="F207" s="77">
        <v>-78328.576999999976</v>
      </c>
      <c r="G207" s="77">
        <v>-88571.467000000004</v>
      </c>
      <c r="H207" s="77">
        <v>-56245.292999999998</v>
      </c>
      <c r="I207" s="77">
        <v>-44239.731000000007</v>
      </c>
      <c r="J207" s="77">
        <v>-56670.945999999967</v>
      </c>
      <c r="K207" s="77">
        <v>-43894.453000000038</v>
      </c>
      <c r="L207" s="39"/>
      <c r="M207" s="77">
        <v>-54935.743999999999</v>
      </c>
      <c r="N207" s="77">
        <v>-113626.15800000001</v>
      </c>
      <c r="O207" s="77">
        <v>-191954.73499999999</v>
      </c>
      <c r="P207" s="77">
        <v>-280526.20199999999</v>
      </c>
      <c r="Q207" s="77">
        <v>-56245.292999999998</v>
      </c>
      <c r="R207" s="77">
        <v>-100485.024</v>
      </c>
      <c r="S207" s="77">
        <v>-157155.96999999997</v>
      </c>
      <c r="T207" s="77">
        <v>-201050.42300000001</v>
      </c>
      <c r="U207" s="40"/>
    </row>
    <row r="208" spans="1:21">
      <c r="A208" s="34" t="s">
        <v>155</v>
      </c>
      <c r="B208" s="30" t="s">
        <v>67</v>
      </c>
      <c r="C208" s="30" t="s">
        <v>68</v>
      </c>
      <c r="D208" s="31">
        <v>-22340.271000000001</v>
      </c>
      <c r="E208" s="31">
        <v>-21331.904000000002</v>
      </c>
      <c r="F208" s="31">
        <v>-70506.315999999992</v>
      </c>
      <c r="G208" s="31">
        <v>-23870.448000000019</v>
      </c>
      <c r="H208" s="31">
        <v>-15302.307000000001</v>
      </c>
      <c r="I208" s="31">
        <v>-12541.704000000002</v>
      </c>
      <c r="J208" s="31">
        <v>-15266.542999999994</v>
      </c>
      <c r="K208" s="31">
        <v>-34268.356999999996</v>
      </c>
      <c r="L208" s="31"/>
      <c r="M208" s="31">
        <v>-22340.271000000001</v>
      </c>
      <c r="N208" s="31">
        <v>-43672.175000000003</v>
      </c>
      <c r="O208" s="31">
        <v>-114178.49099999999</v>
      </c>
      <c r="P208" s="31">
        <v>-138048.93900000001</v>
      </c>
      <c r="Q208" s="31">
        <v>-15302.307000000001</v>
      </c>
      <c r="R208" s="31">
        <v>-27844.011000000002</v>
      </c>
      <c r="S208" s="31">
        <v>-43110.553999999996</v>
      </c>
      <c r="T208" s="31">
        <v>-77378.910999999993</v>
      </c>
      <c r="U208" s="40"/>
    </row>
    <row r="209" spans="1:21" s="35" customFormat="1">
      <c r="A209" s="74"/>
      <c r="B209" s="32" t="s">
        <v>156</v>
      </c>
      <c r="C209" s="32" t="s">
        <v>157</v>
      </c>
      <c r="D209" s="39">
        <v>-77276.014999999999</v>
      </c>
      <c r="E209" s="39">
        <v>-80022.318000000014</v>
      </c>
      <c r="F209" s="39">
        <v>-148834.89299999995</v>
      </c>
      <c r="G209" s="39">
        <v>-112441.91500000004</v>
      </c>
      <c r="H209" s="39">
        <v>-71547.600000000006</v>
      </c>
      <c r="I209" s="39">
        <v>-56781.434999999998</v>
      </c>
      <c r="J209" s="39">
        <v>-71937.488999999972</v>
      </c>
      <c r="K209" s="39">
        <v>-78162.810000000056</v>
      </c>
      <c r="L209" s="39"/>
      <c r="M209" s="39">
        <v>-77276.014999999999</v>
      </c>
      <c r="N209" s="39">
        <v>-157298.33300000001</v>
      </c>
      <c r="O209" s="39">
        <v>-306133.22599999997</v>
      </c>
      <c r="P209" s="39">
        <v>-418575.141</v>
      </c>
      <c r="Q209" s="39">
        <v>-71547.600000000006</v>
      </c>
      <c r="R209" s="39">
        <v>-128329.035</v>
      </c>
      <c r="S209" s="39">
        <v>-200266.52399999998</v>
      </c>
      <c r="T209" s="39">
        <v>-278429.33400000003</v>
      </c>
      <c r="U209" s="40"/>
    </row>
    <row r="210" spans="1:21">
      <c r="A210" s="34" t="s">
        <v>158</v>
      </c>
      <c r="B210" s="30" t="s">
        <v>159</v>
      </c>
      <c r="C210" s="30" t="s">
        <v>160</v>
      </c>
      <c r="D210" s="31">
        <v>0</v>
      </c>
      <c r="E210" s="31">
        <v>0</v>
      </c>
      <c r="F210" s="31">
        <v>-42599.205999999998</v>
      </c>
      <c r="G210" s="31">
        <v>15088.665999999997</v>
      </c>
      <c r="H210" s="31">
        <v>0</v>
      </c>
      <c r="I210" s="31">
        <v>0</v>
      </c>
      <c r="J210" s="31">
        <v>0</v>
      </c>
      <c r="K210" s="31">
        <v>0</v>
      </c>
      <c r="L210" s="31"/>
      <c r="M210" s="31">
        <v>0</v>
      </c>
      <c r="N210" s="31">
        <v>0</v>
      </c>
      <c r="O210" s="31">
        <v>-42599.205999999998</v>
      </c>
      <c r="P210" s="31">
        <v>-27510.54</v>
      </c>
      <c r="Q210" s="31">
        <v>0</v>
      </c>
      <c r="R210" s="31">
        <v>0</v>
      </c>
      <c r="S210" s="31">
        <v>0</v>
      </c>
      <c r="T210" s="31">
        <v>0</v>
      </c>
      <c r="U210" s="40"/>
    </row>
    <row r="211" spans="1:21">
      <c r="A211" s="34" t="s">
        <v>175</v>
      </c>
      <c r="B211" s="73" t="s">
        <v>69</v>
      </c>
      <c r="C211" s="73" t="s">
        <v>70</v>
      </c>
      <c r="D211" s="77">
        <v>-77276.014999999999</v>
      </c>
      <c r="E211" s="77">
        <v>-80022.319000000003</v>
      </c>
      <c r="F211" s="77">
        <v>-191434.095</v>
      </c>
      <c r="G211" s="77">
        <v>-97353.251999999979</v>
      </c>
      <c r="H211" s="77">
        <v>-71547.597999999998</v>
      </c>
      <c r="I211" s="77">
        <v>-56781.649000000005</v>
      </c>
      <c r="J211" s="77">
        <v>-71937.275999999983</v>
      </c>
      <c r="K211" s="77">
        <v>-78162.809000000008</v>
      </c>
      <c r="L211" s="39"/>
      <c r="M211" s="77">
        <v>-77276.014999999999</v>
      </c>
      <c r="N211" s="77">
        <v>-157298.334</v>
      </c>
      <c r="O211" s="77">
        <v>-348732.429</v>
      </c>
      <c r="P211" s="77">
        <v>-446085.68099999998</v>
      </c>
      <c r="Q211" s="77">
        <v>-71547.597999999998</v>
      </c>
      <c r="R211" s="77">
        <v>-128329.247</v>
      </c>
      <c r="S211" s="77">
        <v>-200266.52299999999</v>
      </c>
      <c r="T211" s="77">
        <v>-278429.33199999999</v>
      </c>
      <c r="U211" s="40"/>
    </row>
    <row r="212" spans="1:21" s="34" customFormat="1">
      <c r="C212" s="78"/>
      <c r="D212" s="78">
        <v>0</v>
      </c>
      <c r="E212" s="78">
        <v>1.0000000038417056E-3</v>
      </c>
      <c r="F212" s="78">
        <v>-3.9999999789870344E-3</v>
      </c>
      <c r="G212" s="78">
        <v>2.9999999533174559E-3</v>
      </c>
      <c r="H212" s="78">
        <v>-2.0000000076834112E-3</v>
      </c>
      <c r="I212" s="78">
        <v>0.21400000000721775</v>
      </c>
      <c r="J212" s="78"/>
      <c r="K212" s="78"/>
      <c r="L212" s="78"/>
      <c r="M212" s="78">
        <v>0</v>
      </c>
      <c r="N212" s="78">
        <v>9.9999998928979039E-4</v>
      </c>
      <c r="O212" s="78">
        <v>-2.9999999678693712E-3</v>
      </c>
      <c r="P212" s="78">
        <v>0</v>
      </c>
      <c r="Q212" s="78">
        <v>-2.0000000076834112E-3</v>
      </c>
      <c r="R212" s="78">
        <v>0.21199999999953434</v>
      </c>
      <c r="S212" s="78">
        <v>-9.9999998928979039E-4</v>
      </c>
      <c r="T212" s="78">
        <v>-2.0000000367872417E-3</v>
      </c>
      <c r="U212" s="78"/>
    </row>
    <row r="213" spans="1:21">
      <c r="C213" s="37"/>
      <c r="D213" s="37"/>
      <c r="E213" s="37"/>
      <c r="F213" s="37"/>
      <c r="G213" s="37"/>
      <c r="H213" s="37"/>
      <c r="I213" s="37"/>
      <c r="J213" s="37"/>
      <c r="K213" s="37"/>
      <c r="L213" s="37"/>
      <c r="M213" s="37"/>
      <c r="N213" s="37"/>
      <c r="O213" s="37"/>
      <c r="P213" s="37"/>
      <c r="Q213" s="37"/>
      <c r="R213" s="37"/>
      <c r="S213" s="37"/>
      <c r="T213" s="37"/>
      <c r="U213" s="37"/>
    </row>
    <row r="214" spans="1:21">
      <c r="B214" s="96" t="s">
        <v>182</v>
      </c>
      <c r="C214" s="96"/>
      <c r="D214" s="96"/>
      <c r="E214" s="96"/>
      <c r="F214" s="96"/>
      <c r="G214" s="96"/>
      <c r="H214" s="96"/>
      <c r="I214" s="96"/>
      <c r="J214" s="96"/>
      <c r="K214" s="96"/>
      <c r="L214" s="96"/>
      <c r="M214" s="96"/>
      <c r="N214" s="96"/>
      <c r="O214" s="96"/>
      <c r="P214" s="96"/>
      <c r="Q214" s="96"/>
      <c r="R214" s="96"/>
      <c r="S214" s="133"/>
      <c r="T214" s="133"/>
    </row>
    <row r="215" spans="1:21">
      <c r="B215" s="122" t="s">
        <v>0</v>
      </c>
      <c r="C215" s="122" t="s">
        <v>0</v>
      </c>
      <c r="D215" s="35"/>
      <c r="E215" s="35"/>
      <c r="F215" s="35"/>
      <c r="G215" s="35"/>
      <c r="H215" s="35"/>
      <c r="I215" s="35"/>
      <c r="J215" s="35"/>
      <c r="K215" s="35"/>
    </row>
    <row r="216" spans="1:21">
      <c r="B216" s="128" t="s">
        <v>1</v>
      </c>
      <c r="C216" s="124" t="s">
        <v>2</v>
      </c>
      <c r="D216" s="29"/>
      <c r="E216" s="29"/>
      <c r="F216" s="29"/>
      <c r="G216" s="29"/>
      <c r="H216" s="29"/>
      <c r="I216" s="29"/>
      <c r="J216" s="29"/>
      <c r="K216" s="29"/>
    </row>
    <row r="217" spans="1:21">
      <c r="B217" s="126" t="s">
        <v>122</v>
      </c>
      <c r="C217" s="126" t="s">
        <v>123</v>
      </c>
      <c r="D217" s="159" t="s">
        <v>5</v>
      </c>
      <c r="E217" s="159"/>
      <c r="F217" s="159"/>
      <c r="G217" s="159"/>
      <c r="H217" s="159"/>
      <c r="I217" s="159"/>
      <c r="J217" s="159"/>
      <c r="K217" s="159"/>
      <c r="M217" s="159" t="s">
        <v>124</v>
      </c>
      <c r="N217" s="159"/>
      <c r="O217" s="159"/>
      <c r="P217" s="159"/>
      <c r="Q217" s="159"/>
      <c r="R217" s="159"/>
      <c r="S217" s="159"/>
      <c r="T217" s="159"/>
    </row>
    <row r="218" spans="1:21">
      <c r="C218" s="29"/>
      <c r="D218" s="76" t="s">
        <v>128</v>
      </c>
      <c r="E218" s="76" t="s">
        <v>129</v>
      </c>
      <c r="F218" s="76" t="s">
        <v>130</v>
      </c>
      <c r="G218" s="76" t="s">
        <v>131</v>
      </c>
      <c r="H218" s="76" t="s">
        <v>132</v>
      </c>
      <c r="I218" s="76" t="s">
        <v>133</v>
      </c>
      <c r="J218" s="76" t="s">
        <v>166</v>
      </c>
      <c r="K218" s="76" t="s">
        <v>167</v>
      </c>
      <c r="L218" s="85"/>
      <c r="M218" s="76">
        <v>45016</v>
      </c>
      <c r="N218" s="76">
        <v>45107</v>
      </c>
      <c r="O218" s="76">
        <v>45199</v>
      </c>
      <c r="P218" s="76">
        <v>45291</v>
      </c>
      <c r="Q218" s="76">
        <v>45382</v>
      </c>
      <c r="R218" s="76">
        <v>45473</v>
      </c>
      <c r="S218" s="76">
        <v>45565</v>
      </c>
      <c r="T218" s="76">
        <v>45657</v>
      </c>
    </row>
    <row r="219" spans="1:21">
      <c r="A219" s="34" t="s">
        <v>134</v>
      </c>
      <c r="B219" s="30" t="s">
        <v>20</v>
      </c>
      <c r="C219" s="30" t="s">
        <v>21</v>
      </c>
      <c r="D219" s="45">
        <v>-13989.038</v>
      </c>
      <c r="E219" s="45">
        <v>-29299.330999999998</v>
      </c>
      <c r="F219" s="45">
        <v>-51283.847000000002</v>
      </c>
      <c r="G219" s="45">
        <v>-71811.675000000003</v>
      </c>
      <c r="H219" s="45">
        <v>-36265.595000000001</v>
      </c>
      <c r="I219" s="45">
        <v>-39348.377999999997</v>
      </c>
      <c r="J219" s="45">
        <v>-40967.574000000008</v>
      </c>
      <c r="K219" s="45">
        <v>-60345.968999999997</v>
      </c>
      <c r="L219" s="45"/>
      <c r="M219" s="45">
        <v>-13989.038</v>
      </c>
      <c r="N219" s="45">
        <v>-43288.368999999999</v>
      </c>
      <c r="O219" s="45">
        <v>-94572.216</v>
      </c>
      <c r="P219" s="45">
        <v>-166383.891</v>
      </c>
      <c r="Q219" s="45">
        <v>-36265.595000000001</v>
      </c>
      <c r="R219" s="45">
        <v>-75613.972999999998</v>
      </c>
      <c r="S219" s="45">
        <v>-116581.54700000001</v>
      </c>
      <c r="T219" s="45">
        <v>-176927.516</v>
      </c>
      <c r="U219" s="50"/>
    </row>
    <row r="220" spans="1:21">
      <c r="A220" s="34" t="s">
        <v>135</v>
      </c>
      <c r="B220" s="30" t="s">
        <v>22</v>
      </c>
      <c r="C220" s="30" t="s">
        <v>23</v>
      </c>
      <c r="D220" s="31">
        <v>12808.25</v>
      </c>
      <c r="E220" s="31">
        <v>24639.385000000002</v>
      </c>
      <c r="F220" s="31">
        <v>42109.451999999997</v>
      </c>
      <c r="G220" s="31">
        <v>78043.785000000003</v>
      </c>
      <c r="H220" s="31">
        <v>37575.385000000002</v>
      </c>
      <c r="I220" s="31">
        <v>34028.730000000003</v>
      </c>
      <c r="J220" s="31">
        <v>37801.258999999991</v>
      </c>
      <c r="K220" s="31">
        <v>52867.492000000013</v>
      </c>
      <c r="L220" s="31"/>
      <c r="M220" s="31">
        <v>12808.25</v>
      </c>
      <c r="N220" s="31">
        <v>37447.635000000002</v>
      </c>
      <c r="O220" s="31">
        <v>79557.087</v>
      </c>
      <c r="P220" s="31">
        <v>157600.872</v>
      </c>
      <c r="Q220" s="31">
        <v>37575.385000000002</v>
      </c>
      <c r="R220" s="31">
        <v>71604.115000000005</v>
      </c>
      <c r="S220" s="31">
        <v>109405.374</v>
      </c>
      <c r="T220" s="31">
        <v>162272.86600000001</v>
      </c>
      <c r="U220" s="50"/>
    </row>
    <row r="221" spans="1:21">
      <c r="A221" s="34" t="s">
        <v>136</v>
      </c>
      <c r="B221" s="73" t="s">
        <v>24</v>
      </c>
      <c r="C221" s="73" t="s">
        <v>25</v>
      </c>
      <c r="D221" s="77">
        <v>-1180.7880000000005</v>
      </c>
      <c r="E221" s="77">
        <v>-4659.9459999999963</v>
      </c>
      <c r="F221" s="77">
        <v>-9174.3950000000041</v>
      </c>
      <c r="G221" s="77">
        <v>6232.1100000000006</v>
      </c>
      <c r="H221" s="77">
        <v>1309.7900000000009</v>
      </c>
      <c r="I221" s="77">
        <v>-5319.6479999999938</v>
      </c>
      <c r="J221" s="77">
        <v>-3166.3150000000169</v>
      </c>
      <c r="K221" s="77">
        <v>-7478.4769999999844</v>
      </c>
      <c r="L221" s="39"/>
      <c r="M221" s="77">
        <v>-1180.7880000000005</v>
      </c>
      <c r="N221" s="77">
        <v>-5840.7339999999967</v>
      </c>
      <c r="O221" s="77">
        <v>-15015.129000000001</v>
      </c>
      <c r="P221" s="77">
        <v>-8783.0190000000002</v>
      </c>
      <c r="Q221" s="77">
        <v>1309.7900000000009</v>
      </c>
      <c r="R221" s="77">
        <v>-4009.8579999999929</v>
      </c>
      <c r="S221" s="77">
        <v>-7176.1730000000098</v>
      </c>
      <c r="T221" s="77">
        <v>-14654.649999999994</v>
      </c>
      <c r="U221" s="50"/>
    </row>
    <row r="222" spans="1:21">
      <c r="A222" s="34" t="s">
        <v>137</v>
      </c>
      <c r="B222" s="30" t="s">
        <v>26</v>
      </c>
      <c r="C222" s="30" t="s">
        <v>27</v>
      </c>
      <c r="D222" s="31">
        <v>0</v>
      </c>
      <c r="E222" s="31">
        <v>0</v>
      </c>
      <c r="F222" s="31">
        <v>0</v>
      </c>
      <c r="G222" s="31">
        <v>0</v>
      </c>
      <c r="H222" s="31">
        <v>0</v>
      </c>
      <c r="I222" s="31">
        <v>0</v>
      </c>
      <c r="J222" s="31">
        <v>0</v>
      </c>
      <c r="K222" s="31">
        <v>0</v>
      </c>
      <c r="L222" s="31"/>
      <c r="M222" s="31">
        <v>0</v>
      </c>
      <c r="N222" s="31">
        <v>0</v>
      </c>
      <c r="O222" s="31">
        <v>0</v>
      </c>
      <c r="P222" s="31">
        <v>0</v>
      </c>
      <c r="Q222" s="31">
        <v>0</v>
      </c>
      <c r="R222" s="31">
        <v>0</v>
      </c>
      <c r="S222" s="31">
        <v>0</v>
      </c>
      <c r="T222" s="31">
        <v>0</v>
      </c>
      <c r="U222" s="50"/>
    </row>
    <row r="223" spans="1:21">
      <c r="A223" s="34" t="s">
        <v>138</v>
      </c>
      <c r="B223" s="73" t="s">
        <v>28</v>
      </c>
      <c r="C223" s="73" t="s">
        <v>29</v>
      </c>
      <c r="D223" s="77">
        <v>-1180.7880000000005</v>
      </c>
      <c r="E223" s="77">
        <v>-4659.9459999999963</v>
      </c>
      <c r="F223" s="77">
        <v>-9174.3950000000041</v>
      </c>
      <c r="G223" s="77">
        <v>6232.1100000000006</v>
      </c>
      <c r="H223" s="77">
        <v>1309.7900000000009</v>
      </c>
      <c r="I223" s="77">
        <v>-5319.6479999999938</v>
      </c>
      <c r="J223" s="77">
        <v>-3166.3150000000169</v>
      </c>
      <c r="K223" s="77">
        <v>-7478.4769999999844</v>
      </c>
      <c r="L223" s="39"/>
      <c r="M223" s="77">
        <v>-1180.7880000000005</v>
      </c>
      <c r="N223" s="77">
        <v>-5840.7339999999967</v>
      </c>
      <c r="O223" s="77">
        <v>-15015.129000000001</v>
      </c>
      <c r="P223" s="77">
        <v>-8783.0190000000002</v>
      </c>
      <c r="Q223" s="77">
        <v>1309.7900000000009</v>
      </c>
      <c r="R223" s="77">
        <v>-4009.8579999999929</v>
      </c>
      <c r="S223" s="77">
        <v>-7176.1730000000098</v>
      </c>
      <c r="T223" s="77">
        <v>-14654.649999999994</v>
      </c>
      <c r="U223" s="50"/>
    </row>
    <row r="224" spans="1:21">
      <c r="A224" s="34" t="s">
        <v>139</v>
      </c>
      <c r="B224" s="30" t="s">
        <v>30</v>
      </c>
      <c r="C224" s="30" t="s">
        <v>31</v>
      </c>
      <c r="D224" s="31">
        <v>67997.097999999998</v>
      </c>
      <c r="E224" s="31">
        <v>71887.478000000003</v>
      </c>
      <c r="F224" s="31">
        <v>71298.112999999983</v>
      </c>
      <c r="G224" s="31">
        <v>80852.315999999963</v>
      </c>
      <c r="H224" s="31">
        <v>81149.62999999999</v>
      </c>
      <c r="I224" s="31">
        <v>92440.493000000002</v>
      </c>
      <c r="J224" s="31">
        <v>106361.29199999999</v>
      </c>
      <c r="K224" s="31">
        <v>119096.49600000004</v>
      </c>
      <c r="L224" s="31"/>
      <c r="M224" s="31">
        <v>67997.097999999998</v>
      </c>
      <c r="N224" s="31">
        <v>139884.576</v>
      </c>
      <c r="O224" s="31">
        <v>211182.68899999998</v>
      </c>
      <c r="P224" s="31">
        <v>292035.00499999995</v>
      </c>
      <c r="Q224" s="31">
        <v>81149.62999999999</v>
      </c>
      <c r="R224" s="31">
        <v>173590.12299999999</v>
      </c>
      <c r="S224" s="31">
        <v>279951.41499999998</v>
      </c>
      <c r="T224" s="31">
        <v>399047.91100000002</v>
      </c>
      <c r="U224" s="50"/>
    </row>
    <row r="225" spans="1:21">
      <c r="A225" s="34" t="s">
        <v>140</v>
      </c>
      <c r="B225" s="30" t="s">
        <v>32</v>
      </c>
      <c r="C225" s="30" t="s">
        <v>33</v>
      </c>
      <c r="D225" s="31">
        <v>-7313.1229999999996</v>
      </c>
      <c r="E225" s="31">
        <v>-3566.6090000000004</v>
      </c>
      <c r="F225" s="31">
        <v>-3727.625</v>
      </c>
      <c r="G225" s="31">
        <v>-10288.392</v>
      </c>
      <c r="H225" s="31">
        <v>-6301.6419999999998</v>
      </c>
      <c r="I225" s="31">
        <v>-7099.3130000000001</v>
      </c>
      <c r="J225" s="31">
        <v>-4878.4640000000018</v>
      </c>
      <c r="K225" s="31">
        <v>-5899.6669999999976</v>
      </c>
      <c r="L225" s="31"/>
      <c r="M225" s="31">
        <v>-7313.1229999999996</v>
      </c>
      <c r="N225" s="31">
        <v>-10879.732</v>
      </c>
      <c r="O225" s="31">
        <v>-14607.357</v>
      </c>
      <c r="P225" s="31">
        <v>-24895.749</v>
      </c>
      <c r="Q225" s="31">
        <v>-6301.6419999999998</v>
      </c>
      <c r="R225" s="31">
        <v>-13400.955</v>
      </c>
      <c r="S225" s="31">
        <v>-18279.419000000002</v>
      </c>
      <c r="T225" s="31">
        <v>-24179.085999999999</v>
      </c>
      <c r="U225" s="50"/>
    </row>
    <row r="226" spans="1:21">
      <c r="A226" s="34" t="s">
        <v>141</v>
      </c>
      <c r="B226" s="73" t="s">
        <v>34</v>
      </c>
      <c r="C226" s="73" t="s">
        <v>35</v>
      </c>
      <c r="D226" s="77">
        <v>60683.974999999999</v>
      </c>
      <c r="E226" s="77">
        <v>68320.869000000006</v>
      </c>
      <c r="F226" s="77">
        <v>67570.487999999998</v>
      </c>
      <c r="G226" s="77">
        <v>70563.923999999941</v>
      </c>
      <c r="H226" s="77">
        <v>74847.987999999983</v>
      </c>
      <c r="I226" s="77">
        <v>85341.180000000022</v>
      </c>
      <c r="J226" s="77">
        <v>101482.82799999998</v>
      </c>
      <c r="K226" s="77">
        <v>113196.82900000003</v>
      </c>
      <c r="L226" s="39"/>
      <c r="M226" s="77">
        <v>60683.974999999999</v>
      </c>
      <c r="N226" s="77">
        <v>129004.844</v>
      </c>
      <c r="O226" s="77">
        <v>196575.33199999999</v>
      </c>
      <c r="P226" s="77">
        <v>267139.25599999994</v>
      </c>
      <c r="Q226" s="77">
        <v>74847.987999999983</v>
      </c>
      <c r="R226" s="77">
        <v>160189.16800000001</v>
      </c>
      <c r="S226" s="77">
        <v>261671.99599999998</v>
      </c>
      <c r="T226" s="77">
        <v>374868.82500000001</v>
      </c>
      <c r="U226" s="50"/>
    </row>
    <row r="227" spans="1:21">
      <c r="A227" s="34" t="s">
        <v>142</v>
      </c>
      <c r="B227" s="30" t="s">
        <v>36</v>
      </c>
      <c r="C227" s="30" t="s">
        <v>37</v>
      </c>
      <c r="D227" s="31">
        <v>1179.1299999999999</v>
      </c>
      <c r="E227" s="31">
        <v>-907.38200000000029</v>
      </c>
      <c r="F227" s="31">
        <v>2320.3580000000011</v>
      </c>
      <c r="G227" s="31">
        <v>-2554.3780000000006</v>
      </c>
      <c r="H227" s="31">
        <v>-505.94599999999997</v>
      </c>
      <c r="I227" s="31">
        <v>-2461.0410000000002</v>
      </c>
      <c r="J227" s="31">
        <v>-3286.6959999999999</v>
      </c>
      <c r="K227" s="31">
        <v>-3721.2190000000001</v>
      </c>
      <c r="L227" s="31"/>
      <c r="M227" s="31">
        <v>1179.1299999999999</v>
      </c>
      <c r="N227" s="31">
        <v>271.74799999999959</v>
      </c>
      <c r="O227" s="31">
        <v>2592.1060000000007</v>
      </c>
      <c r="P227" s="31">
        <v>37.728000000000065</v>
      </c>
      <c r="Q227" s="31">
        <v>-505.94599999999997</v>
      </c>
      <c r="R227" s="31">
        <v>-2966.9870000000001</v>
      </c>
      <c r="S227" s="31">
        <v>-6253.683</v>
      </c>
      <c r="T227" s="31">
        <v>-9974.902</v>
      </c>
      <c r="U227" s="50"/>
    </row>
    <row r="228" spans="1:21">
      <c r="A228" s="34" t="s">
        <v>143</v>
      </c>
      <c r="B228" s="30" t="s">
        <v>38</v>
      </c>
      <c r="C228" s="30" t="s">
        <v>39</v>
      </c>
      <c r="D228" s="31">
        <v>-156509.217</v>
      </c>
      <c r="E228" s="31">
        <v>-168880.37099999998</v>
      </c>
      <c r="F228" s="31">
        <v>-163251.33099999989</v>
      </c>
      <c r="G228" s="31">
        <v>-180056.07500000019</v>
      </c>
      <c r="H228" s="31">
        <v>-178792.37900000002</v>
      </c>
      <c r="I228" s="31">
        <v>-203638.55</v>
      </c>
      <c r="J228" s="31">
        <v>-213390.13</v>
      </c>
      <c r="K228" s="31">
        <v>-226916.04200000002</v>
      </c>
      <c r="L228" s="31"/>
      <c r="M228" s="31">
        <v>-156509.217</v>
      </c>
      <c r="N228" s="31">
        <v>-325389.58799999999</v>
      </c>
      <c r="O228" s="31">
        <v>-488640.91899999988</v>
      </c>
      <c r="P228" s="31">
        <v>-668696.99400000006</v>
      </c>
      <c r="Q228" s="31">
        <v>-178792.37900000002</v>
      </c>
      <c r="R228" s="31">
        <v>-382430.929</v>
      </c>
      <c r="S228" s="31">
        <v>-595821.05900000001</v>
      </c>
      <c r="T228" s="31">
        <v>-822737.10100000002</v>
      </c>
      <c r="U228" s="50"/>
    </row>
    <row r="229" spans="1:21">
      <c r="A229" s="34" t="s">
        <v>144</v>
      </c>
      <c r="B229" s="30" t="s">
        <v>40</v>
      </c>
      <c r="C229" s="30" t="s">
        <v>41</v>
      </c>
      <c r="D229" s="31">
        <v>16442.015000000014</v>
      </c>
      <c r="E229" s="31">
        <v>15903.381000000052</v>
      </c>
      <c r="F229" s="31">
        <v>15068.532999999938</v>
      </c>
      <c r="G229" s="31">
        <v>13088.846999999951</v>
      </c>
      <c r="H229" s="31">
        <v>13982.141999999993</v>
      </c>
      <c r="I229" s="31">
        <v>14112.671000000006</v>
      </c>
      <c r="J229" s="31">
        <v>9899.2080000000024</v>
      </c>
      <c r="K229" s="31">
        <v>3166.9819999999963</v>
      </c>
      <c r="L229" s="31"/>
      <c r="M229" s="31">
        <v>16442.015000000014</v>
      </c>
      <c r="N229" s="31">
        <v>32345.396000000066</v>
      </c>
      <c r="O229" s="31">
        <v>47413.929000000004</v>
      </c>
      <c r="P229" s="31">
        <v>60502.775999999954</v>
      </c>
      <c r="Q229" s="31">
        <v>13982.141999999993</v>
      </c>
      <c r="R229" s="31">
        <v>28094.812999999998</v>
      </c>
      <c r="S229" s="31">
        <v>37994.021000000001</v>
      </c>
      <c r="T229" s="31">
        <v>41161.002999999997</v>
      </c>
      <c r="U229" s="50"/>
    </row>
    <row r="230" spans="1:21">
      <c r="A230" s="34" t="s">
        <v>145</v>
      </c>
      <c r="B230" s="30" t="s">
        <v>42</v>
      </c>
      <c r="C230" s="30" t="s">
        <v>43</v>
      </c>
      <c r="D230" s="31">
        <v>77743.758000000002</v>
      </c>
      <c r="E230" s="31">
        <v>81546.101999999984</v>
      </c>
      <c r="F230" s="31">
        <v>79515.038</v>
      </c>
      <c r="G230" s="31">
        <v>87207.366000000038</v>
      </c>
      <c r="H230" s="31">
        <v>86294.411999999997</v>
      </c>
      <c r="I230" s="31">
        <v>85755.112000000008</v>
      </c>
      <c r="J230" s="31">
        <v>92581.915999999997</v>
      </c>
      <c r="K230" s="31">
        <v>104490.26699999999</v>
      </c>
      <c r="L230" s="31"/>
      <c r="M230" s="31">
        <v>77743.758000000002</v>
      </c>
      <c r="N230" s="31">
        <v>159289.85999999999</v>
      </c>
      <c r="O230" s="31">
        <v>238804.89799999999</v>
      </c>
      <c r="P230" s="31">
        <v>326012.26400000002</v>
      </c>
      <c r="Q230" s="31">
        <v>86294.411999999997</v>
      </c>
      <c r="R230" s="31">
        <v>172049.524</v>
      </c>
      <c r="S230" s="31">
        <v>264631.44</v>
      </c>
      <c r="T230" s="31">
        <v>369121.70699999999</v>
      </c>
      <c r="U230" s="50"/>
    </row>
    <row r="231" spans="1:21">
      <c r="A231" s="34" t="s">
        <v>146</v>
      </c>
      <c r="B231" s="30" t="s">
        <v>44</v>
      </c>
      <c r="C231" s="30" t="s">
        <v>45</v>
      </c>
      <c r="D231" s="31">
        <v>-760</v>
      </c>
      <c r="E231" s="31">
        <v>0</v>
      </c>
      <c r="F231" s="31">
        <v>0</v>
      </c>
      <c r="G231" s="31">
        <v>760</v>
      </c>
      <c r="H231" s="31">
        <v>0</v>
      </c>
      <c r="I231" s="31">
        <v>0</v>
      </c>
      <c r="J231" s="31">
        <v>0</v>
      </c>
      <c r="K231" s="31">
        <v>0</v>
      </c>
      <c r="L231" s="31"/>
      <c r="M231" s="31">
        <v>-760</v>
      </c>
      <c r="N231" s="31">
        <v>-760</v>
      </c>
      <c r="O231" s="31">
        <v>-760</v>
      </c>
      <c r="P231" s="31">
        <v>0</v>
      </c>
      <c r="Q231" s="31">
        <v>0</v>
      </c>
      <c r="R231" s="31">
        <v>0</v>
      </c>
      <c r="S231" s="31">
        <v>0</v>
      </c>
      <c r="T231" s="31">
        <v>0</v>
      </c>
      <c r="U231" s="50"/>
    </row>
    <row r="232" spans="1:21">
      <c r="A232" s="34" t="s">
        <v>147</v>
      </c>
      <c r="B232" s="73" t="s">
        <v>46</v>
      </c>
      <c r="C232" s="73" t="s">
        <v>47</v>
      </c>
      <c r="D232" s="77">
        <v>-2401.1269999999931</v>
      </c>
      <c r="E232" s="77">
        <v>-8677.3469999999361</v>
      </c>
      <c r="F232" s="77">
        <v>-7951.3089999999938</v>
      </c>
      <c r="G232" s="77">
        <v>-4758.2060000002239</v>
      </c>
      <c r="H232" s="77">
        <v>-2863.9930000000386</v>
      </c>
      <c r="I232" s="77">
        <v>-26210.275999999947</v>
      </c>
      <c r="J232" s="77">
        <v>-15879.189000000057</v>
      </c>
      <c r="K232" s="77">
        <v>-17261.660000000003</v>
      </c>
      <c r="L232" s="39"/>
      <c r="M232" s="77">
        <v>-2401.1269999999931</v>
      </c>
      <c r="N232" s="77">
        <v>-11078.473999999929</v>
      </c>
      <c r="O232" s="77">
        <v>-19029.782999999923</v>
      </c>
      <c r="P232" s="77">
        <v>-23787.989000000147</v>
      </c>
      <c r="Q232" s="77">
        <v>-2863.9930000000386</v>
      </c>
      <c r="R232" s="77">
        <v>-29074.268999999986</v>
      </c>
      <c r="S232" s="77">
        <v>-44953.458000000042</v>
      </c>
      <c r="T232" s="77">
        <v>-62215.118000000046</v>
      </c>
      <c r="U232" s="50"/>
    </row>
    <row r="233" spans="1:21">
      <c r="A233" s="34" t="s">
        <v>148</v>
      </c>
      <c r="B233" s="30" t="s">
        <v>48</v>
      </c>
      <c r="C233" s="30" t="s">
        <v>49</v>
      </c>
      <c r="D233" s="31">
        <v>-1554.998</v>
      </c>
      <c r="E233" s="31">
        <v>-890.16999999999962</v>
      </c>
      <c r="F233" s="31">
        <v>-1190.8090000000002</v>
      </c>
      <c r="G233" s="31">
        <v>1221.6279999999997</v>
      </c>
      <c r="H233" s="31">
        <v>470.93399999999997</v>
      </c>
      <c r="I233" s="31">
        <v>3299.6530000000002</v>
      </c>
      <c r="J233" s="31">
        <v>2222.8200000000002</v>
      </c>
      <c r="K233" s="31">
        <v>3001.6040000000003</v>
      </c>
      <c r="L233" s="31"/>
      <c r="M233" s="31">
        <v>-1554.998</v>
      </c>
      <c r="N233" s="31">
        <v>-2445.1679999999997</v>
      </c>
      <c r="O233" s="31">
        <v>-3635.9769999999999</v>
      </c>
      <c r="P233" s="31">
        <v>-2414.3490000000002</v>
      </c>
      <c r="Q233" s="31">
        <v>470.93399999999997</v>
      </c>
      <c r="R233" s="31">
        <v>3770.587</v>
      </c>
      <c r="S233" s="31">
        <v>5993.4070000000002</v>
      </c>
      <c r="T233" s="31">
        <v>8995.0110000000004</v>
      </c>
      <c r="U233" s="50"/>
    </row>
    <row r="234" spans="1:21">
      <c r="A234" s="34" t="s">
        <v>149</v>
      </c>
      <c r="B234" s="30" t="s">
        <v>50</v>
      </c>
      <c r="C234" s="30" t="s">
        <v>51</v>
      </c>
      <c r="D234" s="31">
        <v>16082.227000000001</v>
      </c>
      <c r="E234" s="31">
        <v>22205.783000000003</v>
      </c>
      <c r="F234" s="31">
        <v>4377.002999999997</v>
      </c>
      <c r="G234" s="31">
        <v>20636.076000000001</v>
      </c>
      <c r="H234" s="31">
        <v>13283.801000000001</v>
      </c>
      <c r="I234" s="31">
        <v>38216.300999999999</v>
      </c>
      <c r="J234" s="31">
        <v>20383.453999999998</v>
      </c>
      <c r="K234" s="31">
        <v>27614.671000000002</v>
      </c>
      <c r="L234" s="31"/>
      <c r="M234" s="31">
        <v>16082.227000000001</v>
      </c>
      <c r="N234" s="31">
        <v>38288.01</v>
      </c>
      <c r="O234" s="31">
        <v>42665.012999999999</v>
      </c>
      <c r="P234" s="31">
        <v>63301.089</v>
      </c>
      <c r="Q234" s="31">
        <v>13283.801000000001</v>
      </c>
      <c r="R234" s="31">
        <v>51500.101999999999</v>
      </c>
      <c r="S234" s="31">
        <v>71883.555999999997</v>
      </c>
      <c r="T234" s="31">
        <v>99498.226999999999</v>
      </c>
      <c r="U234" s="50"/>
    </row>
    <row r="235" spans="1:21">
      <c r="A235" s="34" t="s">
        <v>150</v>
      </c>
      <c r="B235" s="30" t="s">
        <v>52</v>
      </c>
      <c r="C235" s="30" t="s">
        <v>53</v>
      </c>
      <c r="D235" s="31">
        <v>0</v>
      </c>
      <c r="E235" s="31">
        <v>0</v>
      </c>
      <c r="F235" s="31">
        <v>0</v>
      </c>
      <c r="G235" s="31">
        <v>0</v>
      </c>
      <c r="H235" s="31">
        <v>0</v>
      </c>
      <c r="I235" s="31">
        <v>447.649</v>
      </c>
      <c r="J235" s="31">
        <v>-447.649</v>
      </c>
      <c r="K235" s="31">
        <v>0</v>
      </c>
      <c r="L235" s="31"/>
      <c r="M235" s="31">
        <v>0</v>
      </c>
      <c r="N235" s="31">
        <v>0</v>
      </c>
      <c r="O235" s="31">
        <v>0</v>
      </c>
      <c r="P235" s="31">
        <v>0</v>
      </c>
      <c r="Q235" s="31">
        <v>0</v>
      </c>
      <c r="R235" s="31">
        <v>447.649</v>
      </c>
      <c r="S235" s="31">
        <v>0</v>
      </c>
      <c r="T235" s="31">
        <v>0</v>
      </c>
      <c r="U235" s="50"/>
    </row>
    <row r="236" spans="1:21">
      <c r="A236" s="34" t="s">
        <v>151</v>
      </c>
      <c r="B236" s="30" t="s">
        <v>44</v>
      </c>
      <c r="C236" s="30" t="s">
        <v>54</v>
      </c>
      <c r="D236" s="31">
        <v>0</v>
      </c>
      <c r="E236" s="31">
        <v>0</v>
      </c>
      <c r="F236" s="31">
        <v>0</v>
      </c>
      <c r="G236" s="31">
        <v>0</v>
      </c>
      <c r="H236" s="31">
        <v>0</v>
      </c>
      <c r="I236" s="31">
        <v>0</v>
      </c>
      <c r="J236" s="31">
        <v>0</v>
      </c>
      <c r="K236" s="31">
        <v>0</v>
      </c>
      <c r="L236" s="31"/>
      <c r="M236" s="31">
        <v>0</v>
      </c>
      <c r="N236" s="31">
        <v>0</v>
      </c>
      <c r="O236" s="31">
        <v>0</v>
      </c>
      <c r="P236" s="31">
        <v>0</v>
      </c>
      <c r="Q236" s="31">
        <v>0</v>
      </c>
      <c r="R236" s="31">
        <v>0</v>
      </c>
      <c r="S236" s="31">
        <v>0</v>
      </c>
      <c r="T236" s="31">
        <v>0</v>
      </c>
      <c r="U236" s="50"/>
    </row>
    <row r="237" spans="1:21">
      <c r="B237" s="73" t="s">
        <v>55</v>
      </c>
      <c r="C237" s="73" t="s">
        <v>56</v>
      </c>
      <c r="D237" s="77">
        <v>12126.102000000008</v>
      </c>
      <c r="E237" s="77">
        <v>12638.266000000067</v>
      </c>
      <c r="F237" s="77">
        <v>-4765.114999999998</v>
      </c>
      <c r="G237" s="77">
        <v>17099.497999999774</v>
      </c>
      <c r="H237" s="77">
        <v>10890.741999999962</v>
      </c>
      <c r="I237" s="77">
        <v>15753.327000000052</v>
      </c>
      <c r="J237" s="77">
        <v>6279.4359999999397</v>
      </c>
      <c r="K237" s="77">
        <v>13354.614999999998</v>
      </c>
      <c r="L237" s="39"/>
      <c r="M237" s="77">
        <v>12126.102000000008</v>
      </c>
      <c r="N237" s="77">
        <v>24764.368000000075</v>
      </c>
      <c r="O237" s="77">
        <v>19999.253000000077</v>
      </c>
      <c r="P237" s="77">
        <v>37098.750999999851</v>
      </c>
      <c r="Q237" s="77">
        <v>10890.741999999962</v>
      </c>
      <c r="R237" s="77">
        <v>26644.069000000014</v>
      </c>
      <c r="S237" s="77">
        <v>32923.504999999954</v>
      </c>
      <c r="T237" s="77">
        <v>46278.119999999952</v>
      </c>
      <c r="U237" s="50"/>
    </row>
    <row r="238" spans="1:21">
      <c r="B238" s="30" t="s">
        <v>57</v>
      </c>
      <c r="C238" s="30" t="s">
        <v>58</v>
      </c>
      <c r="D238" s="31">
        <v>0</v>
      </c>
      <c r="E238" s="31">
        <v>0</v>
      </c>
      <c r="F238" s="31">
        <v>0</v>
      </c>
      <c r="G238" s="31">
        <v>0</v>
      </c>
      <c r="H238" s="31">
        <v>0</v>
      </c>
      <c r="I238" s="31">
        <v>0</v>
      </c>
      <c r="J238" s="31">
        <v>0</v>
      </c>
      <c r="K238" s="31">
        <v>0</v>
      </c>
      <c r="L238" s="31"/>
      <c r="M238" s="31">
        <v>0</v>
      </c>
      <c r="N238" s="31">
        <v>0</v>
      </c>
      <c r="O238" s="31">
        <v>0</v>
      </c>
      <c r="P238" s="31">
        <v>0</v>
      </c>
      <c r="Q238" s="31">
        <v>0</v>
      </c>
      <c r="R238" s="31">
        <v>0</v>
      </c>
      <c r="S238" s="31">
        <v>0</v>
      </c>
      <c r="T238" s="31">
        <v>0</v>
      </c>
      <c r="U238" s="50"/>
    </row>
    <row r="239" spans="1:21">
      <c r="A239" s="34" t="s">
        <v>152</v>
      </c>
      <c r="B239" s="30" t="s">
        <v>59</v>
      </c>
      <c r="C239" s="30" t="s">
        <v>60</v>
      </c>
      <c r="D239" s="31">
        <v>0</v>
      </c>
      <c r="E239" s="31">
        <v>0</v>
      </c>
      <c r="F239" s="31">
        <v>0</v>
      </c>
      <c r="G239" s="31">
        <v>0</v>
      </c>
      <c r="H239" s="31">
        <v>0</v>
      </c>
      <c r="I239" s="31">
        <v>0</v>
      </c>
      <c r="J239" s="31">
        <v>0</v>
      </c>
      <c r="K239" s="31">
        <v>0</v>
      </c>
      <c r="L239" s="31"/>
      <c r="M239" s="31">
        <v>0</v>
      </c>
      <c r="N239" s="31">
        <v>0</v>
      </c>
      <c r="O239" s="31">
        <v>0</v>
      </c>
      <c r="P239" s="31">
        <v>0</v>
      </c>
      <c r="Q239" s="31">
        <v>0</v>
      </c>
      <c r="R239" s="31">
        <v>0</v>
      </c>
      <c r="S239" s="31">
        <v>0</v>
      </c>
      <c r="T239" s="31">
        <v>0</v>
      </c>
      <c r="U239" s="50"/>
    </row>
    <row r="240" spans="1:21">
      <c r="A240" s="34" t="s">
        <v>153</v>
      </c>
      <c r="B240" s="30" t="s">
        <v>61</v>
      </c>
      <c r="C240" s="30" t="s">
        <v>62</v>
      </c>
      <c r="D240" s="31">
        <v>3419.86</v>
      </c>
      <c r="E240" s="31">
        <v>3456.1359999999991</v>
      </c>
      <c r="F240" s="31">
        <v>3024.1440000000002</v>
      </c>
      <c r="G240" s="31">
        <v>3240.2199999999993</v>
      </c>
      <c r="H240" s="31">
        <v>2606.105</v>
      </c>
      <c r="I240" s="31">
        <v>1721.127</v>
      </c>
      <c r="J240" s="31">
        <v>1534.6120000000001</v>
      </c>
      <c r="K240" s="31">
        <v>1570.8450000000003</v>
      </c>
      <c r="L240" s="31"/>
      <c r="M240" s="31">
        <v>3419.86</v>
      </c>
      <c r="N240" s="31">
        <v>6875.9959999999992</v>
      </c>
      <c r="O240" s="31">
        <v>9900.14</v>
      </c>
      <c r="P240" s="31">
        <v>13140.359999999999</v>
      </c>
      <c r="Q240" s="31">
        <v>2606.105</v>
      </c>
      <c r="R240" s="31">
        <v>4327.232</v>
      </c>
      <c r="S240" s="31">
        <v>5861.8440000000001</v>
      </c>
      <c r="T240" s="31">
        <v>7432.6890000000003</v>
      </c>
      <c r="U240" s="50"/>
    </row>
    <row r="241" spans="1:21">
      <c r="A241" s="34" t="s">
        <v>154</v>
      </c>
      <c r="B241" s="30" t="s">
        <v>63</v>
      </c>
      <c r="C241" s="30" t="s">
        <v>64</v>
      </c>
      <c r="D241" s="31">
        <v>-15545.962999999998</v>
      </c>
      <c r="E241" s="31">
        <v>-16094.4</v>
      </c>
      <c r="F241" s="31">
        <v>-4061.4199999999983</v>
      </c>
      <c r="G241" s="31">
        <v>-14537.328000000001</v>
      </c>
      <c r="H241" s="31">
        <v>-13496.845000000001</v>
      </c>
      <c r="I241" s="31">
        <v>-17519.945</v>
      </c>
      <c r="J241" s="31">
        <v>-7768.5589999999938</v>
      </c>
      <c r="K241" s="31">
        <v>-14925.460000000006</v>
      </c>
      <c r="L241" s="31"/>
      <c r="M241" s="31">
        <v>-15545.962999999998</v>
      </c>
      <c r="N241" s="31">
        <v>-31640.362999999998</v>
      </c>
      <c r="O241" s="31">
        <v>-35701.782999999996</v>
      </c>
      <c r="P241" s="31">
        <v>-50239.110999999997</v>
      </c>
      <c r="Q241" s="31">
        <v>-13496.845000000001</v>
      </c>
      <c r="R241" s="31">
        <v>-31016.79</v>
      </c>
      <c r="S241" s="31">
        <v>-38785.348999999995</v>
      </c>
      <c r="T241" s="31">
        <v>-53710.809000000001</v>
      </c>
      <c r="U241" s="50"/>
    </row>
    <row r="242" spans="1:21">
      <c r="A242" s="34" t="s">
        <v>183</v>
      </c>
      <c r="B242" s="73" t="s">
        <v>65</v>
      </c>
      <c r="C242" s="73" t="s">
        <v>66</v>
      </c>
      <c r="D242" s="77">
        <v>-9.9999998928979039E-4</v>
      </c>
      <c r="E242" s="77">
        <v>2.0000000658910722E-3</v>
      </c>
      <c r="F242" s="77">
        <v>-5802.390999999996</v>
      </c>
      <c r="G242" s="77">
        <v>5802.3899999997739</v>
      </c>
      <c r="H242" s="77">
        <v>1.9999999603896867E-3</v>
      </c>
      <c r="I242" s="77">
        <v>-45.490999999947235</v>
      </c>
      <c r="J242" s="77">
        <v>45.488999999986845</v>
      </c>
      <c r="K242" s="77">
        <v>0</v>
      </c>
      <c r="L242" s="39"/>
      <c r="M242" s="77">
        <v>-9.9999998928979039E-4</v>
      </c>
      <c r="N242" s="77">
        <v>1.0000000766012818E-3</v>
      </c>
      <c r="O242" s="77">
        <v>-5802.3899999999194</v>
      </c>
      <c r="P242" s="77">
        <v>-1.4551915228366852E-10</v>
      </c>
      <c r="Q242" s="77">
        <v>1.9999999603896867E-3</v>
      </c>
      <c r="R242" s="77">
        <v>-45.488999999986845</v>
      </c>
      <c r="S242" s="77">
        <v>0</v>
      </c>
      <c r="T242" s="77">
        <v>0</v>
      </c>
      <c r="U242" s="50"/>
    </row>
    <row r="243" spans="1:21">
      <c r="A243" s="34" t="s">
        <v>155</v>
      </c>
      <c r="B243" s="30" t="s">
        <v>67</v>
      </c>
      <c r="C243" s="30" t="s">
        <v>68</v>
      </c>
      <c r="D243" s="31">
        <v>0</v>
      </c>
      <c r="E243" s="31">
        <v>0</v>
      </c>
      <c r="F243" s="31">
        <v>0</v>
      </c>
      <c r="G243" s="31">
        <v>0</v>
      </c>
      <c r="H243" s="31">
        <v>0</v>
      </c>
      <c r="I243" s="31">
        <v>-15.920999999999999</v>
      </c>
      <c r="J243" s="31">
        <v>15.920999999999999</v>
      </c>
      <c r="K243" s="31">
        <v>0</v>
      </c>
      <c r="L243" s="31"/>
      <c r="M243" s="31">
        <v>0</v>
      </c>
      <c r="N243" s="31">
        <v>0</v>
      </c>
      <c r="O243" s="31">
        <v>0</v>
      </c>
      <c r="P243" s="31">
        <v>0</v>
      </c>
      <c r="Q243" s="31">
        <v>0</v>
      </c>
      <c r="R243" s="31">
        <v>-15.920999999999999</v>
      </c>
      <c r="S243" s="31">
        <v>0</v>
      </c>
      <c r="T243" s="31">
        <v>0</v>
      </c>
      <c r="U243" s="50"/>
    </row>
    <row r="244" spans="1:21" s="35" customFormat="1">
      <c r="A244" s="74"/>
      <c r="B244" s="32" t="s">
        <v>156</v>
      </c>
      <c r="C244" s="32" t="s">
        <v>157</v>
      </c>
      <c r="D244" s="39">
        <v>-9.9999998928979039E-4</v>
      </c>
      <c r="E244" s="39">
        <v>2.0000000658910722E-3</v>
      </c>
      <c r="F244" s="39">
        <v>-5802.390999999996</v>
      </c>
      <c r="G244" s="39">
        <v>5802.3899999997739</v>
      </c>
      <c r="H244" s="39">
        <v>1.9999999603896867E-3</v>
      </c>
      <c r="I244" s="39">
        <v>-61.411999999947234</v>
      </c>
      <c r="J244" s="39">
        <v>61.409999999986844</v>
      </c>
      <c r="K244" s="39">
        <v>0</v>
      </c>
      <c r="L244" s="39"/>
      <c r="M244" s="39">
        <v>-9.9999998928979039E-4</v>
      </c>
      <c r="N244" s="39">
        <v>1.0000000766012818E-3</v>
      </c>
      <c r="O244" s="39">
        <v>-5802.3899999999194</v>
      </c>
      <c r="P244" s="39">
        <v>-1.4551915228366852E-10</v>
      </c>
      <c r="Q244" s="39">
        <v>1.9999999603896867E-3</v>
      </c>
      <c r="R244" s="39">
        <v>-61.409999999986844</v>
      </c>
      <c r="S244" s="39">
        <v>0</v>
      </c>
      <c r="T244" s="39">
        <v>0</v>
      </c>
      <c r="U244" s="50"/>
    </row>
    <row r="245" spans="1:21">
      <c r="A245" s="34" t="s">
        <v>158</v>
      </c>
      <c r="B245" s="30" t="s">
        <v>159</v>
      </c>
      <c r="C245" s="30" t="s">
        <v>160</v>
      </c>
      <c r="D245" s="31">
        <v>0</v>
      </c>
      <c r="E245" s="31">
        <v>0</v>
      </c>
      <c r="F245" s="31">
        <v>5802.3919999999998</v>
      </c>
      <c r="G245" s="31">
        <v>-5802.3919999999998</v>
      </c>
      <c r="H245" s="31">
        <v>0</v>
      </c>
      <c r="I245" s="31">
        <v>0</v>
      </c>
      <c r="J245" s="31">
        <v>0</v>
      </c>
      <c r="K245" s="31">
        <v>0</v>
      </c>
      <c r="L245" s="31"/>
      <c r="M245" s="31">
        <v>0</v>
      </c>
      <c r="N245" s="31">
        <v>0</v>
      </c>
      <c r="O245" s="31">
        <v>5802.3919999999998</v>
      </c>
      <c r="P245" s="31">
        <v>0</v>
      </c>
      <c r="Q245" s="31">
        <v>0</v>
      </c>
      <c r="R245" s="31">
        <v>0</v>
      </c>
      <c r="S245" s="31">
        <v>0</v>
      </c>
      <c r="T245" s="31">
        <v>0</v>
      </c>
      <c r="U245" s="50"/>
    </row>
    <row r="246" spans="1:21">
      <c r="A246" s="34" t="s">
        <v>175</v>
      </c>
      <c r="B246" s="73" t="s">
        <v>69</v>
      </c>
      <c r="C246" s="73" t="s">
        <v>70</v>
      </c>
      <c r="D246" s="77">
        <v>-9.9999998928979039E-4</v>
      </c>
      <c r="E246" s="77">
        <v>2.0000000658910722E-3</v>
      </c>
      <c r="F246" s="77">
        <v>1.0000000038417056E-3</v>
      </c>
      <c r="G246" s="77">
        <v>-2.0000002259621397E-3</v>
      </c>
      <c r="H246" s="77">
        <v>1.9999999603896867E-3</v>
      </c>
      <c r="I246" s="77">
        <v>-61.411999999947234</v>
      </c>
      <c r="J246" s="77">
        <v>61.409999999986844</v>
      </c>
      <c r="K246" s="77">
        <v>0</v>
      </c>
      <c r="L246" s="39"/>
      <c r="M246" s="77">
        <v>-9.9999998928979039E-4</v>
      </c>
      <c r="N246" s="77">
        <v>1.0000000766012818E-3</v>
      </c>
      <c r="O246" s="77">
        <v>2.0000000804429874E-3</v>
      </c>
      <c r="P246" s="77">
        <v>-1.4551915228366852E-10</v>
      </c>
      <c r="Q246" s="77">
        <v>1.9999999603896867E-3</v>
      </c>
      <c r="R246" s="77">
        <v>-61.409999999986844</v>
      </c>
      <c r="S246" s="77">
        <v>0</v>
      </c>
      <c r="T246" s="77">
        <v>0</v>
      </c>
      <c r="U246" s="50"/>
    </row>
    <row r="247" spans="1:21" s="34" customFormat="1">
      <c r="C247" s="78"/>
      <c r="D247" s="78">
        <v>0</v>
      </c>
      <c r="E247" s="78">
        <v>0</v>
      </c>
      <c r="F247" s="78">
        <v>1.4551915228366852E-11</v>
      </c>
      <c r="G247" s="78">
        <v>-1.4551915228366852E-11</v>
      </c>
      <c r="H247" s="78">
        <v>7.2759576141834259E-12</v>
      </c>
      <c r="I247" s="78">
        <v>-2.5465851649641991E-11</v>
      </c>
      <c r="J247" s="78"/>
      <c r="K247" s="78"/>
      <c r="L247" s="78"/>
      <c r="M247" s="78">
        <v>0</v>
      </c>
      <c r="N247" s="78">
        <v>0</v>
      </c>
      <c r="O247" s="78">
        <v>4.3655745685100555E-11</v>
      </c>
      <c r="P247" s="78">
        <v>-2.9103830456733704E-11</v>
      </c>
      <c r="Q247" s="78">
        <v>7.2759576141834259E-12</v>
      </c>
      <c r="R247" s="78">
        <v>1.4551915228366852E-11</v>
      </c>
      <c r="S247" s="78">
        <v>1.4551915228366852E-11</v>
      </c>
      <c r="T247" s="78">
        <v>3.637978807091713E-11</v>
      </c>
      <c r="U247" s="140"/>
    </row>
    <row r="249" spans="1:21">
      <c r="B249" s="33" t="s">
        <v>184</v>
      </c>
      <c r="C249" s="37"/>
      <c r="D249" s="37"/>
      <c r="E249" s="37"/>
      <c r="F249" s="37"/>
      <c r="G249" s="37"/>
      <c r="H249" s="37"/>
      <c r="I249" s="37"/>
      <c r="J249" s="37"/>
      <c r="K249" s="37"/>
      <c r="L249" s="37"/>
      <c r="M249" s="37"/>
      <c r="N249" s="37"/>
      <c r="O249" s="37"/>
      <c r="P249" s="37"/>
      <c r="Q249" s="37"/>
      <c r="R249" s="37"/>
      <c r="S249" s="37"/>
      <c r="T249" s="37"/>
      <c r="U249" s="37"/>
    </row>
    <row r="250" spans="1:21">
      <c r="B250" s="82" t="s">
        <v>185</v>
      </c>
    </row>
    <row r="252" spans="1:21">
      <c r="B252" s="33"/>
    </row>
    <row r="253" spans="1:21">
      <c r="D253" s="40"/>
      <c r="E253" s="40"/>
      <c r="F253" s="40"/>
      <c r="G253" s="40"/>
      <c r="H253" s="40"/>
      <c r="I253" s="40"/>
      <c r="J253" s="40"/>
      <c r="K253" s="40"/>
      <c r="L253" s="40"/>
      <c r="M253" s="40"/>
      <c r="N253" s="40"/>
      <c r="O253" s="40"/>
      <c r="P253" s="40"/>
      <c r="Q253" s="40"/>
      <c r="R253" s="40"/>
      <c r="S253" s="40"/>
      <c r="T253" s="40"/>
    </row>
    <row r="254" spans="1:21">
      <c r="D254" s="40"/>
      <c r="E254" s="40"/>
      <c r="F254" s="40"/>
      <c r="G254" s="40"/>
      <c r="H254" s="40"/>
      <c r="I254" s="40"/>
      <c r="J254" s="40"/>
      <c r="K254" s="40"/>
      <c r="L254" s="40"/>
      <c r="M254" s="40"/>
      <c r="N254" s="40"/>
      <c r="O254" s="40"/>
      <c r="P254" s="40"/>
      <c r="Q254" s="40"/>
      <c r="R254" s="40"/>
      <c r="S254" s="40"/>
      <c r="T254" s="40"/>
    </row>
    <row r="255" spans="1:21">
      <c r="D255" s="40"/>
      <c r="E255" s="40"/>
      <c r="F255" s="40"/>
      <c r="G255" s="40"/>
      <c r="H255" s="40"/>
      <c r="I255" s="40"/>
      <c r="J255" s="40"/>
      <c r="K255" s="40"/>
      <c r="L255" s="40"/>
      <c r="M255" s="40"/>
      <c r="N255" s="40"/>
      <c r="O255" s="40"/>
      <c r="P255" s="40"/>
      <c r="Q255" s="40"/>
      <c r="R255" s="40"/>
      <c r="S255" s="40"/>
      <c r="T255" s="40"/>
    </row>
    <row r="256" spans="1:21">
      <c r="D256" s="40"/>
      <c r="E256" s="40"/>
      <c r="F256" s="40"/>
      <c r="G256" s="40"/>
      <c r="H256" s="40"/>
      <c r="I256" s="40"/>
      <c r="J256" s="40"/>
      <c r="K256" s="40"/>
      <c r="L256" s="40"/>
      <c r="M256" s="40"/>
      <c r="N256" s="40"/>
      <c r="O256" s="40"/>
      <c r="P256" s="40"/>
      <c r="Q256" s="40"/>
      <c r="R256" s="40"/>
      <c r="S256" s="40"/>
      <c r="T256" s="40"/>
    </row>
    <row r="257" spans="4:20">
      <c r="D257" s="40"/>
      <c r="E257" s="40"/>
      <c r="F257" s="40"/>
      <c r="G257" s="40"/>
      <c r="H257" s="40"/>
      <c r="I257" s="40"/>
      <c r="J257" s="40"/>
      <c r="K257" s="40"/>
      <c r="L257" s="40"/>
      <c r="M257" s="40"/>
      <c r="N257" s="40"/>
      <c r="O257" s="40"/>
      <c r="P257" s="40"/>
      <c r="Q257" s="40"/>
      <c r="R257" s="40"/>
      <c r="S257" s="40"/>
      <c r="T257" s="40"/>
    </row>
    <row r="258" spans="4:20">
      <c r="D258" s="40"/>
      <c r="E258" s="40"/>
      <c r="F258" s="40"/>
      <c r="G258" s="40"/>
      <c r="H258" s="40"/>
      <c r="I258" s="40"/>
      <c r="J258" s="40"/>
      <c r="K258" s="40"/>
      <c r="L258" s="40"/>
      <c r="M258" s="40"/>
      <c r="N258" s="40"/>
      <c r="O258" s="40"/>
      <c r="P258" s="40"/>
      <c r="Q258" s="40"/>
      <c r="R258" s="40"/>
      <c r="S258" s="40"/>
      <c r="T258" s="40"/>
    </row>
    <row r="259" spans="4:20">
      <c r="D259" s="40"/>
      <c r="E259" s="40"/>
      <c r="F259" s="40"/>
      <c r="G259" s="40"/>
      <c r="H259" s="40"/>
      <c r="I259" s="40"/>
      <c r="J259" s="40"/>
      <c r="K259" s="40"/>
      <c r="L259" s="40"/>
      <c r="M259" s="40"/>
      <c r="N259" s="40"/>
      <c r="O259" s="40"/>
      <c r="P259" s="40"/>
      <c r="Q259" s="40"/>
      <c r="R259" s="40"/>
      <c r="S259" s="40"/>
      <c r="T259" s="40"/>
    </row>
    <row r="260" spans="4:20">
      <c r="D260" s="40"/>
      <c r="E260" s="40"/>
      <c r="F260" s="40"/>
      <c r="G260" s="40"/>
      <c r="H260" s="40"/>
      <c r="I260" s="40"/>
      <c r="J260" s="40"/>
      <c r="K260" s="40"/>
      <c r="L260" s="40"/>
      <c r="M260" s="40"/>
      <c r="N260" s="40"/>
      <c r="O260" s="40"/>
      <c r="P260" s="40"/>
      <c r="Q260" s="40"/>
      <c r="R260" s="40"/>
      <c r="S260" s="40"/>
      <c r="T260" s="40"/>
    </row>
    <row r="261" spans="4:20">
      <c r="D261" s="40"/>
      <c r="E261" s="40"/>
      <c r="F261" s="40"/>
      <c r="G261" s="40"/>
      <c r="H261" s="40"/>
      <c r="I261" s="40"/>
      <c r="J261" s="40"/>
      <c r="K261" s="40"/>
      <c r="L261" s="40"/>
      <c r="M261" s="40"/>
      <c r="N261" s="40"/>
      <c r="O261" s="40"/>
      <c r="P261" s="40"/>
      <c r="Q261" s="40"/>
      <c r="R261" s="40"/>
      <c r="S261" s="40"/>
      <c r="T261" s="40"/>
    </row>
    <row r="262" spans="4:20">
      <c r="D262" s="40"/>
      <c r="E262" s="40"/>
      <c r="F262" s="40"/>
      <c r="G262" s="40"/>
      <c r="H262" s="40"/>
      <c r="I262" s="40"/>
      <c r="J262" s="40"/>
      <c r="K262" s="40"/>
      <c r="L262" s="40"/>
      <c r="M262" s="40"/>
      <c r="N262" s="40"/>
      <c r="O262" s="40"/>
      <c r="P262" s="40"/>
      <c r="Q262" s="40"/>
      <c r="R262" s="40"/>
      <c r="S262" s="40"/>
      <c r="T262" s="40"/>
    </row>
    <row r="263" spans="4:20">
      <c r="D263" s="40"/>
      <c r="E263" s="40"/>
      <c r="F263" s="40"/>
      <c r="G263" s="40"/>
      <c r="H263" s="40"/>
      <c r="I263" s="40"/>
      <c r="J263" s="40"/>
      <c r="K263" s="40"/>
      <c r="L263" s="40"/>
      <c r="M263" s="40"/>
      <c r="N263" s="40"/>
      <c r="O263" s="40"/>
      <c r="P263" s="40"/>
      <c r="Q263" s="40"/>
      <c r="R263" s="40"/>
      <c r="S263" s="40"/>
      <c r="T263" s="40"/>
    </row>
    <row r="264" spans="4:20">
      <c r="D264" s="40"/>
      <c r="E264" s="40"/>
      <c r="F264" s="40"/>
      <c r="G264" s="40"/>
      <c r="H264" s="40"/>
      <c r="I264" s="40"/>
      <c r="J264" s="40"/>
      <c r="K264" s="40"/>
      <c r="L264" s="40"/>
      <c r="M264" s="40"/>
      <c r="N264" s="40"/>
      <c r="O264" s="40"/>
      <c r="P264" s="40"/>
      <c r="Q264" s="40"/>
      <c r="R264" s="40"/>
      <c r="S264" s="40"/>
      <c r="T264" s="40"/>
    </row>
    <row r="265" spans="4:20">
      <c r="D265" s="40"/>
      <c r="E265" s="40"/>
      <c r="F265" s="40"/>
      <c r="G265" s="40"/>
      <c r="H265" s="40"/>
      <c r="I265" s="40"/>
      <c r="J265" s="40"/>
      <c r="K265" s="40"/>
      <c r="L265" s="40"/>
      <c r="M265" s="40"/>
      <c r="N265" s="40"/>
      <c r="O265" s="40"/>
      <c r="P265" s="40"/>
      <c r="Q265" s="40"/>
      <c r="R265" s="40"/>
      <c r="S265" s="40"/>
      <c r="T265" s="40"/>
    </row>
    <row r="266" spans="4:20">
      <c r="D266" s="40"/>
      <c r="E266" s="40"/>
      <c r="F266" s="40"/>
      <c r="G266" s="40"/>
      <c r="H266" s="40"/>
      <c r="I266" s="40"/>
      <c r="J266" s="40"/>
      <c r="K266" s="40"/>
      <c r="L266" s="40"/>
      <c r="M266" s="40"/>
      <c r="N266" s="40"/>
      <c r="O266" s="40"/>
      <c r="P266" s="40"/>
      <c r="Q266" s="40"/>
      <c r="R266" s="40"/>
      <c r="S266" s="40"/>
      <c r="T266" s="40"/>
    </row>
    <row r="267" spans="4:20">
      <c r="D267" s="40"/>
      <c r="E267" s="40"/>
      <c r="F267" s="40"/>
      <c r="G267" s="40"/>
      <c r="H267" s="40"/>
      <c r="I267" s="40"/>
      <c r="J267" s="40"/>
      <c r="K267" s="40"/>
      <c r="L267" s="40"/>
      <c r="M267" s="40"/>
      <c r="N267" s="40"/>
      <c r="O267" s="40"/>
      <c r="P267" s="40"/>
      <c r="Q267" s="40"/>
      <c r="R267" s="40"/>
      <c r="S267" s="40"/>
      <c r="T267" s="40"/>
    </row>
    <row r="268" spans="4:20">
      <c r="D268" s="40"/>
      <c r="E268" s="40"/>
      <c r="F268" s="40"/>
      <c r="G268" s="40"/>
      <c r="H268" s="40"/>
      <c r="I268" s="40"/>
      <c r="J268" s="40"/>
      <c r="K268" s="40"/>
      <c r="L268" s="40"/>
      <c r="M268" s="40"/>
      <c r="N268" s="40"/>
      <c r="O268" s="40"/>
      <c r="P268" s="40"/>
      <c r="Q268" s="40"/>
      <c r="R268" s="40"/>
      <c r="S268" s="40"/>
      <c r="T268" s="40"/>
    </row>
    <row r="269" spans="4:20">
      <c r="D269" s="40"/>
      <c r="E269" s="40"/>
      <c r="F269" s="40"/>
      <c r="G269" s="40"/>
      <c r="H269" s="40"/>
      <c r="I269" s="40"/>
      <c r="J269" s="40"/>
      <c r="K269" s="40"/>
      <c r="L269" s="40"/>
      <c r="M269" s="40"/>
      <c r="N269" s="40"/>
      <c r="O269" s="40"/>
      <c r="P269" s="40"/>
      <c r="Q269" s="40"/>
      <c r="R269" s="40"/>
      <c r="S269" s="40"/>
      <c r="T269" s="40"/>
    </row>
    <row r="270" spans="4:20">
      <c r="D270" s="40"/>
      <c r="E270" s="40"/>
      <c r="F270" s="40"/>
      <c r="G270" s="40"/>
      <c r="H270" s="40"/>
      <c r="I270" s="40"/>
      <c r="J270" s="40"/>
      <c r="K270" s="40"/>
      <c r="L270" s="40"/>
      <c r="M270" s="40"/>
      <c r="N270" s="40"/>
      <c r="O270" s="40"/>
      <c r="P270" s="40"/>
      <c r="Q270" s="40"/>
      <c r="R270" s="40"/>
      <c r="S270" s="40"/>
      <c r="T270" s="40"/>
    </row>
    <row r="271" spans="4:20">
      <c r="D271" s="40"/>
      <c r="E271" s="40"/>
      <c r="F271" s="40"/>
      <c r="G271" s="40"/>
      <c r="H271" s="40"/>
      <c r="I271" s="40"/>
      <c r="J271" s="40"/>
      <c r="K271" s="40"/>
      <c r="L271" s="40"/>
      <c r="M271" s="40"/>
      <c r="N271" s="40"/>
      <c r="O271" s="40"/>
      <c r="P271" s="40"/>
      <c r="Q271" s="40"/>
      <c r="R271" s="40"/>
      <c r="S271" s="40"/>
      <c r="T271" s="40"/>
    </row>
    <row r="272" spans="4:20">
      <c r="D272" s="40"/>
      <c r="E272" s="40"/>
      <c r="F272" s="40"/>
      <c r="G272" s="40"/>
      <c r="H272" s="40"/>
      <c r="I272" s="40"/>
      <c r="J272" s="40"/>
      <c r="K272" s="40"/>
      <c r="L272" s="40"/>
      <c r="M272" s="40"/>
      <c r="N272" s="40"/>
      <c r="O272" s="40"/>
      <c r="P272" s="40"/>
      <c r="Q272" s="40"/>
      <c r="R272" s="40"/>
      <c r="S272" s="40"/>
      <c r="T272" s="40"/>
    </row>
    <row r="273" spans="4:20">
      <c r="D273" s="40"/>
      <c r="E273" s="40"/>
      <c r="F273" s="40"/>
      <c r="G273" s="40"/>
      <c r="H273" s="40"/>
      <c r="I273" s="40"/>
      <c r="J273" s="40"/>
      <c r="K273" s="40"/>
      <c r="L273" s="40"/>
      <c r="M273" s="40"/>
      <c r="N273" s="40"/>
      <c r="O273" s="40"/>
      <c r="P273" s="40"/>
      <c r="Q273" s="40"/>
      <c r="R273" s="40"/>
      <c r="S273" s="40"/>
      <c r="T273" s="40"/>
    </row>
    <row r="274" spans="4:20">
      <c r="D274" s="40"/>
      <c r="E274" s="40"/>
      <c r="F274" s="40"/>
      <c r="G274" s="40"/>
      <c r="H274" s="40"/>
      <c r="I274" s="40"/>
      <c r="J274" s="40"/>
      <c r="K274" s="40"/>
      <c r="L274" s="40"/>
      <c r="M274" s="40"/>
      <c r="N274" s="40"/>
      <c r="O274" s="40"/>
      <c r="P274" s="40"/>
      <c r="Q274" s="40"/>
      <c r="R274" s="40"/>
      <c r="S274" s="40"/>
      <c r="T274" s="40"/>
    </row>
    <row r="275" spans="4:20">
      <c r="D275" s="40"/>
      <c r="E275" s="40"/>
      <c r="F275" s="40"/>
      <c r="G275" s="40"/>
      <c r="H275" s="40"/>
      <c r="I275" s="40"/>
      <c r="J275" s="40"/>
      <c r="K275" s="40"/>
      <c r="L275" s="40"/>
      <c r="M275" s="40"/>
      <c r="N275" s="40"/>
      <c r="O275" s="40"/>
      <c r="P275" s="40"/>
      <c r="Q275" s="40"/>
      <c r="R275" s="40"/>
      <c r="S275" s="40"/>
      <c r="T275" s="40"/>
    </row>
    <row r="276" spans="4:20">
      <c r="D276" s="40"/>
      <c r="E276" s="40"/>
      <c r="F276" s="40"/>
      <c r="G276" s="40"/>
      <c r="H276" s="40"/>
      <c r="I276" s="40"/>
      <c r="J276" s="40"/>
      <c r="K276" s="40"/>
      <c r="L276" s="40"/>
      <c r="M276" s="40"/>
      <c r="N276" s="40"/>
      <c r="O276" s="40"/>
      <c r="P276" s="40"/>
      <c r="Q276" s="40"/>
      <c r="R276" s="40"/>
      <c r="S276" s="40"/>
      <c r="T276" s="40"/>
    </row>
    <row r="277" spans="4:20">
      <c r="D277" s="40"/>
      <c r="E277" s="40"/>
      <c r="F277" s="40"/>
      <c r="G277" s="40"/>
      <c r="H277" s="40"/>
      <c r="I277" s="40"/>
      <c r="J277" s="40"/>
      <c r="K277" s="40"/>
      <c r="L277" s="40"/>
      <c r="M277" s="40"/>
      <c r="N277" s="40"/>
      <c r="O277" s="40"/>
      <c r="P277" s="40"/>
      <c r="Q277" s="40"/>
      <c r="R277" s="40"/>
      <c r="S277" s="40"/>
      <c r="T277" s="40"/>
    </row>
    <row r="278" spans="4:20">
      <c r="D278" s="40"/>
      <c r="E278" s="40"/>
      <c r="F278" s="40"/>
      <c r="G278" s="40"/>
      <c r="H278" s="40"/>
      <c r="I278" s="40"/>
      <c r="J278" s="40"/>
      <c r="K278" s="40"/>
      <c r="L278" s="40"/>
      <c r="M278" s="40"/>
      <c r="N278" s="40"/>
      <c r="O278" s="40"/>
      <c r="P278" s="40"/>
      <c r="Q278" s="40"/>
      <c r="R278" s="40"/>
      <c r="S278" s="40"/>
      <c r="T278" s="40"/>
    </row>
    <row r="279" spans="4:20">
      <c r="D279" s="40"/>
      <c r="E279" s="40"/>
      <c r="F279" s="40"/>
      <c r="G279" s="40"/>
      <c r="H279" s="40"/>
      <c r="I279" s="40"/>
      <c r="J279" s="40"/>
      <c r="K279" s="40"/>
      <c r="L279" s="40"/>
      <c r="M279" s="40"/>
      <c r="N279" s="40"/>
      <c r="O279" s="40"/>
      <c r="P279" s="40"/>
      <c r="Q279" s="40"/>
      <c r="R279" s="40"/>
      <c r="S279" s="40"/>
      <c r="T279" s="40"/>
    </row>
    <row r="280" spans="4:20">
      <c r="D280" s="40"/>
      <c r="E280" s="40"/>
      <c r="F280" s="40"/>
      <c r="G280" s="40"/>
      <c r="H280" s="40"/>
      <c r="I280" s="40"/>
      <c r="J280" s="40"/>
      <c r="K280" s="40"/>
      <c r="L280" s="40"/>
      <c r="M280" s="40"/>
      <c r="N280" s="40"/>
      <c r="O280" s="40"/>
      <c r="P280" s="40"/>
      <c r="Q280" s="40"/>
      <c r="R280" s="40"/>
      <c r="S280" s="40"/>
      <c r="T280" s="40"/>
    </row>
    <row r="281" spans="4:20">
      <c r="D281" s="40"/>
      <c r="E281" s="40"/>
      <c r="F281" s="40"/>
      <c r="G281" s="40"/>
      <c r="H281" s="40"/>
      <c r="I281" s="40"/>
      <c r="J281" s="40"/>
      <c r="K281" s="40"/>
      <c r="L281" s="40"/>
      <c r="M281" s="40"/>
      <c r="N281" s="40"/>
      <c r="O281" s="40"/>
      <c r="P281" s="40"/>
      <c r="Q281" s="40"/>
      <c r="R281" s="40"/>
      <c r="S281" s="40"/>
      <c r="T281" s="40"/>
    </row>
    <row r="282" spans="4:20">
      <c r="D282" s="40"/>
      <c r="E282" s="40"/>
      <c r="F282" s="40"/>
      <c r="G282" s="40"/>
      <c r="H282" s="40"/>
      <c r="I282" s="40"/>
      <c r="J282" s="40"/>
      <c r="K282" s="40"/>
      <c r="L282" s="40"/>
      <c r="M282" s="40"/>
      <c r="N282" s="40"/>
      <c r="O282" s="40"/>
      <c r="P282" s="40"/>
      <c r="Q282" s="40"/>
      <c r="R282" s="40"/>
      <c r="S282" s="40"/>
      <c r="T282" s="40"/>
    </row>
    <row r="283" spans="4:20">
      <c r="D283" s="40"/>
      <c r="E283" s="40"/>
      <c r="F283" s="40"/>
      <c r="G283" s="40"/>
      <c r="H283" s="40"/>
      <c r="I283" s="40"/>
      <c r="J283" s="40"/>
      <c r="K283" s="40"/>
      <c r="L283" s="40"/>
      <c r="M283" s="40"/>
      <c r="N283" s="40"/>
      <c r="O283" s="40"/>
      <c r="P283" s="40"/>
      <c r="Q283" s="40"/>
      <c r="R283" s="40"/>
      <c r="S283" s="40"/>
      <c r="T283" s="40"/>
    </row>
    <row r="284" spans="4:20">
      <c r="D284" s="40"/>
      <c r="E284" s="40"/>
      <c r="F284" s="40"/>
      <c r="G284" s="40"/>
      <c r="H284" s="40"/>
      <c r="I284" s="40"/>
      <c r="J284" s="40"/>
      <c r="K284" s="40"/>
      <c r="L284" s="40"/>
      <c r="M284" s="40"/>
      <c r="N284" s="40"/>
      <c r="O284" s="40"/>
      <c r="P284" s="40"/>
      <c r="Q284" s="40"/>
      <c r="R284" s="40"/>
      <c r="S284" s="40"/>
      <c r="T284" s="40"/>
    </row>
    <row r="285" spans="4:20">
      <c r="D285" s="40"/>
      <c r="E285" s="40"/>
      <c r="F285" s="40"/>
      <c r="G285" s="40"/>
      <c r="H285" s="40"/>
      <c r="I285" s="40"/>
      <c r="J285" s="40"/>
      <c r="K285" s="40"/>
      <c r="L285" s="40"/>
      <c r="M285" s="40"/>
      <c r="N285" s="40"/>
      <c r="O285" s="40"/>
      <c r="P285" s="40"/>
      <c r="Q285" s="40"/>
      <c r="R285" s="40"/>
      <c r="S285" s="40"/>
      <c r="T285" s="40"/>
    </row>
    <row r="286" spans="4:20">
      <c r="D286" s="40"/>
      <c r="E286" s="40"/>
      <c r="F286" s="40"/>
      <c r="G286" s="40"/>
      <c r="H286" s="40"/>
      <c r="I286" s="40"/>
      <c r="J286" s="40"/>
      <c r="K286" s="40"/>
      <c r="L286" s="40"/>
      <c r="M286" s="40"/>
      <c r="N286" s="40"/>
      <c r="O286" s="40"/>
      <c r="P286" s="40"/>
      <c r="Q286" s="40"/>
      <c r="R286" s="40"/>
      <c r="S286" s="40"/>
      <c r="T286" s="40"/>
    </row>
    <row r="287" spans="4:20">
      <c r="D287" s="40"/>
      <c r="E287" s="40"/>
      <c r="F287" s="40"/>
      <c r="G287" s="40"/>
      <c r="H287" s="40"/>
      <c r="I287" s="40"/>
      <c r="J287" s="40"/>
      <c r="K287" s="40"/>
      <c r="L287" s="40"/>
      <c r="M287" s="40"/>
      <c r="N287" s="40"/>
      <c r="O287" s="40"/>
      <c r="P287" s="40"/>
      <c r="Q287" s="40"/>
      <c r="R287" s="40"/>
      <c r="S287" s="40"/>
      <c r="T287" s="40"/>
    </row>
    <row r="288" spans="4:20">
      <c r="D288" s="40"/>
      <c r="E288" s="40"/>
      <c r="F288" s="40"/>
      <c r="G288" s="40"/>
      <c r="H288" s="40"/>
      <c r="I288" s="40"/>
      <c r="J288" s="40"/>
      <c r="K288" s="40"/>
      <c r="L288" s="40"/>
      <c r="M288" s="40"/>
      <c r="N288" s="40"/>
      <c r="O288" s="40"/>
      <c r="P288" s="40"/>
      <c r="Q288" s="40"/>
      <c r="R288" s="40"/>
      <c r="S288" s="40"/>
      <c r="T288" s="40"/>
    </row>
    <row r="289" spans="4:20">
      <c r="D289" s="40"/>
      <c r="E289" s="40"/>
      <c r="F289" s="40"/>
      <c r="G289" s="40"/>
      <c r="H289" s="40"/>
      <c r="I289" s="40"/>
      <c r="J289" s="40"/>
      <c r="K289" s="40"/>
      <c r="L289" s="40"/>
      <c r="M289" s="40"/>
      <c r="N289" s="40"/>
      <c r="O289" s="40"/>
      <c r="P289" s="40"/>
      <c r="Q289" s="40"/>
      <c r="R289" s="40"/>
      <c r="S289" s="40"/>
      <c r="T289" s="40"/>
    </row>
    <row r="290" spans="4:20">
      <c r="D290" s="40"/>
      <c r="E290" s="40"/>
      <c r="F290" s="40"/>
      <c r="G290" s="40"/>
      <c r="H290" s="40"/>
      <c r="I290" s="40"/>
      <c r="J290" s="40"/>
      <c r="K290" s="40"/>
      <c r="L290" s="40"/>
      <c r="M290" s="40"/>
      <c r="N290" s="40"/>
      <c r="O290" s="40"/>
      <c r="P290" s="40"/>
      <c r="Q290" s="40"/>
      <c r="R290" s="40"/>
      <c r="S290" s="40"/>
      <c r="T290" s="40"/>
    </row>
    <row r="291" spans="4:20">
      <c r="D291" s="40"/>
      <c r="E291" s="40"/>
      <c r="F291" s="40"/>
      <c r="G291" s="40"/>
      <c r="H291" s="40"/>
      <c r="I291" s="40"/>
      <c r="J291" s="40"/>
      <c r="K291" s="40"/>
      <c r="L291" s="40"/>
      <c r="M291" s="40"/>
      <c r="N291" s="40"/>
      <c r="O291" s="40"/>
      <c r="P291" s="40"/>
      <c r="Q291" s="40"/>
      <c r="R291" s="40"/>
      <c r="S291" s="40"/>
      <c r="T291" s="40"/>
    </row>
    <row r="292" spans="4:20">
      <c r="D292" s="40"/>
      <c r="E292" s="40"/>
      <c r="F292" s="40"/>
      <c r="G292" s="40"/>
      <c r="H292" s="40"/>
      <c r="I292" s="40"/>
      <c r="J292" s="40"/>
      <c r="K292" s="40"/>
      <c r="L292" s="40"/>
      <c r="M292" s="40"/>
      <c r="N292" s="40"/>
      <c r="O292" s="40"/>
      <c r="P292" s="40"/>
      <c r="Q292" s="40"/>
      <c r="R292" s="40"/>
      <c r="S292" s="40"/>
      <c r="T292" s="40"/>
    </row>
    <row r="293" spans="4:20">
      <c r="D293" s="40"/>
      <c r="E293" s="40"/>
      <c r="F293" s="40"/>
      <c r="G293" s="40"/>
      <c r="H293" s="40"/>
      <c r="I293" s="40"/>
      <c r="J293" s="40"/>
      <c r="K293" s="40"/>
      <c r="L293" s="40"/>
      <c r="M293" s="40"/>
      <c r="N293" s="40"/>
      <c r="O293" s="40"/>
      <c r="P293" s="40"/>
      <c r="Q293" s="40"/>
      <c r="R293" s="40"/>
      <c r="S293" s="40"/>
      <c r="T293" s="40"/>
    </row>
  </sheetData>
  <mergeCells count="14">
    <mergeCell ref="D112:K112"/>
    <mergeCell ref="D147:K147"/>
    <mergeCell ref="D182:K182"/>
    <mergeCell ref="D217:K217"/>
    <mergeCell ref="M5:T5"/>
    <mergeCell ref="M42:T42"/>
    <mergeCell ref="D5:K5"/>
    <mergeCell ref="D42:K42"/>
    <mergeCell ref="D77:K77"/>
    <mergeCell ref="M182:T182"/>
    <mergeCell ref="M217:T217"/>
    <mergeCell ref="M77:T77"/>
    <mergeCell ref="M112:T112"/>
    <mergeCell ref="M147:T147"/>
  </mergeCells>
  <phoneticPr fontId="15" type="noConversion"/>
  <pageMargins left="0.7" right="0.7" top="0.75" bottom="0.75" header="0.3" footer="0.3"/>
  <pageSetup orientation="portrait" verticalDpi="599"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05F2B-2ACE-47DC-8E1B-0F285BE10383}">
  <sheetPr codeName="Hoja3">
    <tabColor theme="5" tint="-0.499984740745262"/>
  </sheetPr>
  <dimension ref="A1:AA87"/>
  <sheetViews>
    <sheetView showGridLines="0" zoomScale="73" zoomScaleNormal="73" workbookViewId="0">
      <pane xSplit="3" ySplit="6" topLeftCell="U7" activePane="bottomRight" state="frozen"/>
      <selection pane="bottomRight" activeCell="AB1" sqref="AB1:XFD1048576"/>
      <selection pane="bottomLeft" activeCell="A7" sqref="A7"/>
      <selection pane="topRight" activeCell="D1" sqref="D1"/>
    </sheetView>
  </sheetViews>
  <sheetFormatPr defaultColWidth="11.5" defaultRowHeight="14.1"/>
  <cols>
    <col min="1" max="1" width="8.625" style="34" customWidth="1"/>
    <col min="2" max="3" width="44.875" style="28" customWidth="1"/>
    <col min="4" max="5" width="12.875" style="28" customWidth="1"/>
    <col min="6" max="17" width="11.875" style="28" customWidth="1"/>
    <col min="18" max="19" width="12.5" style="28" customWidth="1"/>
    <col min="20" max="26" width="12.875" style="28" customWidth="1"/>
    <col min="27" max="27" width="11.875" style="28" customWidth="1"/>
    <col min="28" max="16384" width="11.5" style="28"/>
  </cols>
  <sheetData>
    <row r="1" spans="1:27">
      <c r="B1" s="35"/>
      <c r="C1" s="35"/>
      <c r="I1" s="34">
        <v>2</v>
      </c>
      <c r="J1" s="34">
        <v>3</v>
      </c>
      <c r="K1" s="34">
        <v>4</v>
      </c>
      <c r="L1" s="34">
        <v>5</v>
      </c>
      <c r="M1" s="34">
        <v>6</v>
      </c>
      <c r="N1" s="34">
        <v>7</v>
      </c>
      <c r="O1" s="34">
        <v>8</v>
      </c>
      <c r="P1" s="34">
        <v>9</v>
      </c>
      <c r="Q1" s="34">
        <v>10</v>
      </c>
      <c r="R1" s="34">
        <v>11</v>
      </c>
      <c r="S1" s="34">
        <v>12</v>
      </c>
      <c r="T1" s="34">
        <v>13</v>
      </c>
      <c r="U1" s="34">
        <v>14</v>
      </c>
      <c r="V1" s="34">
        <v>15</v>
      </c>
      <c r="W1" s="34">
        <v>16</v>
      </c>
      <c r="X1" s="34">
        <v>17</v>
      </c>
      <c r="Y1" s="34">
        <v>18</v>
      </c>
      <c r="Z1" s="34">
        <v>19</v>
      </c>
    </row>
    <row r="2" spans="1:27">
      <c r="B2" s="122" t="s">
        <v>0</v>
      </c>
      <c r="C2" s="122" t="s">
        <v>0</v>
      </c>
      <c r="D2" s="84"/>
      <c r="E2" s="84"/>
      <c r="F2" s="35"/>
      <c r="G2" s="35"/>
      <c r="H2" s="35"/>
      <c r="I2" s="35"/>
      <c r="J2" s="35"/>
      <c r="K2" s="35"/>
      <c r="L2" s="35"/>
      <c r="M2" s="35"/>
      <c r="N2" s="35"/>
      <c r="O2" s="35"/>
      <c r="P2" s="35"/>
      <c r="Q2" s="35"/>
      <c r="R2" s="35"/>
      <c r="S2" s="35"/>
      <c r="T2" s="35"/>
      <c r="U2" s="35"/>
      <c r="V2" s="35"/>
      <c r="W2" s="35"/>
      <c r="X2" s="35"/>
      <c r="Y2" s="35"/>
      <c r="Z2" s="35"/>
      <c r="AA2" s="35"/>
    </row>
    <row r="3" spans="1:27">
      <c r="B3" s="128" t="s">
        <v>186</v>
      </c>
      <c r="C3" s="124" t="s">
        <v>187</v>
      </c>
      <c r="F3" s="29"/>
      <c r="G3" s="29"/>
      <c r="H3" s="29"/>
      <c r="I3" s="29"/>
      <c r="J3" s="29"/>
      <c r="K3" s="29"/>
      <c r="L3" s="29"/>
      <c r="M3" s="29"/>
      <c r="N3" s="29"/>
      <c r="O3" s="29"/>
      <c r="P3" s="29"/>
      <c r="Q3" s="29"/>
      <c r="R3" s="29"/>
      <c r="S3" s="29"/>
      <c r="T3" s="29"/>
      <c r="U3" s="29"/>
      <c r="V3" s="29"/>
      <c r="W3" s="29"/>
      <c r="X3" s="29"/>
      <c r="Y3" s="29"/>
      <c r="Z3" s="29"/>
      <c r="AA3" s="29"/>
    </row>
    <row r="4" spans="1:27">
      <c r="B4" s="126" t="s">
        <v>122</v>
      </c>
      <c r="C4" s="126" t="s">
        <v>123</v>
      </c>
      <c r="D4" s="84"/>
      <c r="E4" s="84"/>
      <c r="F4" s="54"/>
      <c r="G4" s="54"/>
      <c r="H4" s="54"/>
      <c r="I4" s="54"/>
      <c r="J4" s="54"/>
      <c r="K4" s="54"/>
      <c r="L4" s="54"/>
      <c r="M4" s="54"/>
      <c r="N4" s="54"/>
      <c r="O4" s="54"/>
      <c r="P4" s="54"/>
      <c r="Q4" s="54"/>
      <c r="R4" s="54"/>
      <c r="S4" s="54"/>
      <c r="T4" s="54"/>
      <c r="U4" s="54"/>
      <c r="V4" s="54"/>
      <c r="W4" s="54"/>
      <c r="X4" s="54"/>
      <c r="Y4" s="54"/>
      <c r="Z4" s="54"/>
      <c r="AA4" s="54"/>
    </row>
    <row r="5" spans="1:27">
      <c r="B5" s="52"/>
      <c r="C5" s="52"/>
      <c r="D5" s="134"/>
      <c r="E5" s="134"/>
      <c r="F5" s="134"/>
      <c r="G5" s="134"/>
      <c r="H5" s="134"/>
      <c r="I5" s="134"/>
      <c r="J5" s="134"/>
      <c r="K5" s="134"/>
      <c r="L5" s="134"/>
      <c r="M5" s="134"/>
      <c r="N5" s="134"/>
      <c r="O5" s="134"/>
      <c r="P5" s="134"/>
      <c r="Q5" s="134"/>
      <c r="R5" s="134"/>
      <c r="S5" s="134"/>
      <c r="T5" s="134"/>
      <c r="U5" s="134"/>
      <c r="V5" s="134"/>
      <c r="W5" s="134"/>
      <c r="X5" s="134"/>
      <c r="Y5" s="134"/>
      <c r="Z5" s="134"/>
      <c r="AA5" s="83"/>
    </row>
    <row r="6" spans="1:27">
      <c r="C6" s="29"/>
      <c r="D6" s="76" t="s">
        <v>188</v>
      </c>
      <c r="E6" s="76" t="s">
        <v>189</v>
      </c>
      <c r="F6" s="76" t="s">
        <v>190</v>
      </c>
      <c r="G6" s="76" t="s">
        <v>191</v>
      </c>
      <c r="H6" s="76" t="s">
        <v>192</v>
      </c>
      <c r="I6" s="76" t="s">
        <v>193</v>
      </c>
      <c r="J6" s="76" t="s">
        <v>194</v>
      </c>
      <c r="K6" s="76" t="s">
        <v>195</v>
      </c>
      <c r="L6" s="76" t="s">
        <v>196</v>
      </c>
      <c r="M6" s="76">
        <v>45008</v>
      </c>
      <c r="N6" s="76">
        <v>45100</v>
      </c>
      <c r="O6" s="76">
        <v>45199</v>
      </c>
      <c r="P6" s="76">
        <v>45291</v>
      </c>
      <c r="Q6" s="76">
        <v>45382</v>
      </c>
      <c r="R6" s="76">
        <v>45473</v>
      </c>
      <c r="S6" s="76">
        <v>45565</v>
      </c>
      <c r="T6" s="76">
        <v>45657</v>
      </c>
      <c r="U6" s="76">
        <v>45747</v>
      </c>
      <c r="V6" s="76">
        <v>45838</v>
      </c>
      <c r="W6" s="76">
        <v>45930</v>
      </c>
      <c r="X6" s="76">
        <v>46022</v>
      </c>
      <c r="Y6" s="76">
        <v>46112</v>
      </c>
      <c r="Z6" s="76">
        <v>46203</v>
      </c>
      <c r="AA6" s="54"/>
    </row>
    <row r="7" spans="1:27">
      <c r="A7" s="34" t="s">
        <v>197</v>
      </c>
      <c r="B7" s="30" t="s">
        <v>198</v>
      </c>
      <c r="C7" s="30" t="s">
        <v>199</v>
      </c>
      <c r="D7" s="44">
        <v>1807974.0704347</v>
      </c>
      <c r="E7" s="44">
        <v>1606056.0204972301</v>
      </c>
      <c r="F7" s="44">
        <v>1281256.78149841</v>
      </c>
      <c r="G7" s="44">
        <v>1191283.9505096001</v>
      </c>
      <c r="H7" s="44">
        <v>1664094.6642521401</v>
      </c>
      <c r="I7" s="44">
        <v>1749272.845</v>
      </c>
      <c r="J7" s="44">
        <v>1644917.7660000001</v>
      </c>
      <c r="K7" s="44">
        <v>1655617.872</v>
      </c>
      <c r="L7" s="44">
        <v>1680718.206</v>
      </c>
      <c r="M7" s="45">
        <v>2186919.61</v>
      </c>
      <c r="N7" s="45">
        <v>1577162.9620000001</v>
      </c>
      <c r="O7" s="45">
        <v>1624554.5989999999</v>
      </c>
      <c r="P7" s="44">
        <v>1620919.656</v>
      </c>
      <c r="Q7" s="44">
        <v>1925954.969</v>
      </c>
      <c r="R7" s="44">
        <v>900209.69700000004</v>
      </c>
      <c r="S7" s="44">
        <v>1455302.6229999999</v>
      </c>
      <c r="T7" s="44">
        <v>1310772.3489999999</v>
      </c>
      <c r="U7" s="38">
        <v>1308777.855</v>
      </c>
      <c r="V7" s="38">
        <v>1041715.267</v>
      </c>
      <c r="W7" s="38">
        <v>1242351.608</v>
      </c>
      <c r="X7" s="38">
        <v>1179553.1040000001</v>
      </c>
      <c r="Y7" s="38">
        <v>1354336.8230000001</v>
      </c>
      <c r="Z7" s="38">
        <v>1482917.5209999999</v>
      </c>
    </row>
    <row r="8" spans="1:27">
      <c r="A8" s="34" t="s">
        <v>200</v>
      </c>
      <c r="B8" s="30" t="s">
        <v>201</v>
      </c>
      <c r="C8" s="30" t="s">
        <v>202</v>
      </c>
      <c r="D8" s="44">
        <v>14407092.5551237</v>
      </c>
      <c r="E8" s="44">
        <v>14861467.8165139</v>
      </c>
      <c r="F8" s="44">
        <v>15146458.5018487</v>
      </c>
      <c r="G8" s="44">
        <v>15148500.028888799</v>
      </c>
      <c r="H8" s="44">
        <v>15499563.275525199</v>
      </c>
      <c r="I8" s="44">
        <v>15867034.761</v>
      </c>
      <c r="J8" s="44">
        <v>16708440.916999999</v>
      </c>
      <c r="K8" s="44">
        <v>17897702.392999999</v>
      </c>
      <c r="L8" s="44">
        <v>18847731.081</v>
      </c>
      <c r="M8" s="45">
        <v>19186970.988000002</v>
      </c>
      <c r="N8" s="45">
        <v>19560332.214000002</v>
      </c>
      <c r="O8" s="45">
        <v>18902919.506999999</v>
      </c>
      <c r="P8" s="38">
        <v>19412450.125</v>
      </c>
      <c r="Q8" s="38">
        <v>19817778.291000001</v>
      </c>
      <c r="R8" s="38">
        <v>19133945.929000001</v>
      </c>
      <c r="S8" s="38">
        <v>19806777.239</v>
      </c>
      <c r="T8" s="38">
        <v>20022057.293000001</v>
      </c>
      <c r="U8" s="38">
        <v>20493214.083999999</v>
      </c>
      <c r="V8" s="38">
        <v>20948088.010000002</v>
      </c>
      <c r="W8" s="38">
        <v>21150945.423</v>
      </c>
      <c r="X8" s="38">
        <v>21375575.34</v>
      </c>
      <c r="Y8" s="38">
        <v>22140263.905000001</v>
      </c>
      <c r="Z8" s="38">
        <v>21839144.884</v>
      </c>
    </row>
    <row r="9" spans="1:27">
      <c r="A9" s="34" t="s">
        <v>203</v>
      </c>
      <c r="B9" s="30" t="s">
        <v>204</v>
      </c>
      <c r="C9" s="30" t="s">
        <v>205</v>
      </c>
      <c r="D9" s="44">
        <v>58084.888760000002</v>
      </c>
      <c r="E9" s="44">
        <v>9164.6095860000005</v>
      </c>
      <c r="F9" s="44">
        <v>3167.2332449999999</v>
      </c>
      <c r="G9" s="44">
        <v>6044.3063169999996</v>
      </c>
      <c r="H9" s="44">
        <v>3061.4386749999999</v>
      </c>
      <c r="I9" s="44">
        <v>23686.223999999998</v>
      </c>
      <c r="J9" s="44">
        <v>7928.5540000000001</v>
      </c>
      <c r="K9" s="44">
        <v>20967.251</v>
      </c>
      <c r="L9" s="44">
        <v>10273.206</v>
      </c>
      <c r="M9" s="45">
        <v>53588.722000000002</v>
      </c>
      <c r="N9" s="45">
        <v>165135.21799999999</v>
      </c>
      <c r="O9" s="45">
        <v>123673.41099999999</v>
      </c>
      <c r="P9" s="38">
        <v>156850.43900000001</v>
      </c>
      <c r="Q9" s="38">
        <v>162875.88099999999</v>
      </c>
      <c r="R9" s="38">
        <v>94220.05</v>
      </c>
      <c r="S9" s="38">
        <v>95034.485000000001</v>
      </c>
      <c r="T9" s="38">
        <v>66955.039000000004</v>
      </c>
      <c r="U9" s="38">
        <v>89512.035000000003</v>
      </c>
      <c r="V9" s="38">
        <v>125609.414</v>
      </c>
      <c r="W9" s="38">
        <v>137053.53899999999</v>
      </c>
      <c r="X9" s="38">
        <v>122644.071</v>
      </c>
      <c r="Y9" s="38">
        <v>101788.702</v>
      </c>
      <c r="Z9" s="38">
        <v>217191.21</v>
      </c>
    </row>
    <row r="10" spans="1:27">
      <c r="A10" s="34" t="s">
        <v>206</v>
      </c>
      <c r="B10" s="30" t="s">
        <v>207</v>
      </c>
      <c r="C10" s="30" t="s">
        <v>208</v>
      </c>
      <c r="D10" s="44">
        <v>4498134.2065736502</v>
      </c>
      <c r="E10" s="44">
        <v>4219515.2725593997</v>
      </c>
      <c r="F10" s="44">
        <v>4378911.4397471203</v>
      </c>
      <c r="G10" s="44">
        <v>4228343.0965850102</v>
      </c>
      <c r="H10" s="44">
        <v>5002711.4493216202</v>
      </c>
      <c r="I10" s="44">
        <v>4462644.1780000003</v>
      </c>
      <c r="J10" s="44">
        <v>5155710.1679999996</v>
      </c>
      <c r="K10" s="44">
        <v>5428277.6770000001</v>
      </c>
      <c r="L10" s="44">
        <v>6853344.6179999998</v>
      </c>
      <c r="M10" s="45">
        <v>6351442.4230000004</v>
      </c>
      <c r="N10" s="45">
        <v>6038292.3689999999</v>
      </c>
      <c r="O10" s="45">
        <v>4869656.2769999998</v>
      </c>
      <c r="P10" s="38">
        <v>5169436.4460000005</v>
      </c>
      <c r="Q10" s="38">
        <v>4905182.6770000001</v>
      </c>
      <c r="R10" s="38">
        <v>5070754.1349999998</v>
      </c>
      <c r="S10" s="38">
        <v>4740854.7249999996</v>
      </c>
      <c r="T10" s="38">
        <v>5476429.6960000005</v>
      </c>
      <c r="U10" s="38">
        <v>5015563.9409999996</v>
      </c>
      <c r="V10" s="38">
        <v>4954732.2319999998</v>
      </c>
      <c r="W10" s="38">
        <v>4862158.66</v>
      </c>
      <c r="X10" s="38">
        <v>5260448.29</v>
      </c>
      <c r="Y10" s="38">
        <v>5064387.3119999999</v>
      </c>
      <c r="Z10" s="38">
        <v>5080344.6849999996</v>
      </c>
    </row>
    <row r="11" spans="1:27">
      <c r="A11" s="34" t="s">
        <v>209</v>
      </c>
      <c r="B11" s="30" t="s">
        <v>210</v>
      </c>
      <c r="C11" s="30" t="s">
        <v>211</v>
      </c>
      <c r="D11" s="44">
        <v>4788679.50227175</v>
      </c>
      <c r="E11" s="44">
        <v>4777499.4828784596</v>
      </c>
      <c r="F11" s="44">
        <v>4940461.5520160496</v>
      </c>
      <c r="G11" s="44">
        <v>5361166.2675101403</v>
      </c>
      <c r="H11" s="44">
        <v>5473355.6209694901</v>
      </c>
      <c r="I11" s="44">
        <v>4677062.3959999997</v>
      </c>
      <c r="J11" s="44">
        <v>5348667.1409999998</v>
      </c>
      <c r="K11" s="44">
        <v>6965143.2549999999</v>
      </c>
      <c r="L11" s="44">
        <v>7961059.9450000003</v>
      </c>
      <c r="M11" s="45">
        <v>6815856.8219999997</v>
      </c>
      <c r="N11" s="45">
        <v>5835325.4589999998</v>
      </c>
      <c r="O11" s="45">
        <v>6182835.5149999997</v>
      </c>
      <c r="P11" s="38">
        <v>6454843.7319999998</v>
      </c>
      <c r="Q11" s="38">
        <v>5841626.0949999997</v>
      </c>
      <c r="R11" s="38">
        <v>5876204.2520000003</v>
      </c>
      <c r="S11" s="38">
        <v>6162444.1409999998</v>
      </c>
      <c r="T11" s="38">
        <v>6176073.5429999996</v>
      </c>
      <c r="U11" s="38">
        <v>5551009.534</v>
      </c>
      <c r="V11" s="38">
        <v>5739920.5379999997</v>
      </c>
      <c r="W11" s="38">
        <v>5679336.807</v>
      </c>
      <c r="X11" s="38">
        <v>5964008.7690000003</v>
      </c>
      <c r="Y11" s="38">
        <v>6434575.9919999996</v>
      </c>
      <c r="Z11" s="38">
        <v>5709069.5719999997</v>
      </c>
    </row>
    <row r="12" spans="1:27">
      <c r="A12" s="34" t="s">
        <v>212</v>
      </c>
      <c r="B12" s="30"/>
      <c r="C12" s="30" t="s">
        <v>213</v>
      </c>
      <c r="D12" s="44"/>
      <c r="E12" s="44"/>
      <c r="F12" s="44"/>
      <c r="G12" s="44"/>
      <c r="H12" s="44"/>
      <c r="I12" s="44">
        <v>7.9000000000000001E-2</v>
      </c>
      <c r="J12" s="44">
        <v>0.09</v>
      </c>
      <c r="K12" s="44">
        <v>9.6000000000000002E-2</v>
      </c>
      <c r="L12" s="44">
        <v>0.107</v>
      </c>
      <c r="M12" s="45">
        <v>0.104</v>
      </c>
      <c r="N12" s="45">
        <v>0.104</v>
      </c>
      <c r="O12" s="45">
        <v>0.27200000000000002</v>
      </c>
      <c r="P12" s="38">
        <v>0.27500000000000002</v>
      </c>
      <c r="Q12" s="38">
        <v>2.2490000000000001</v>
      </c>
      <c r="R12" s="38">
        <v>0.09</v>
      </c>
      <c r="S12" s="38">
        <v>8.6999999999999994E-2</v>
      </c>
      <c r="T12" s="38">
        <v>8.6999999999999994E-2</v>
      </c>
      <c r="U12" s="38">
        <v>8.6999999999999994E-2</v>
      </c>
      <c r="V12" s="38">
        <v>20732.322</v>
      </c>
      <c r="W12" s="38">
        <v>45845.326000000001</v>
      </c>
      <c r="X12" s="38">
        <v>31839.87</v>
      </c>
      <c r="Y12" s="38">
        <v>39523.262000000002</v>
      </c>
      <c r="Z12" s="38">
        <v>39938.697</v>
      </c>
    </row>
    <row r="13" spans="1:27">
      <c r="A13" s="34" t="s">
        <v>214</v>
      </c>
      <c r="B13" s="30" t="s">
        <v>215</v>
      </c>
      <c r="C13" s="30" t="s">
        <v>216</v>
      </c>
      <c r="D13" s="44">
        <v>1324106.6090246099</v>
      </c>
      <c r="E13" s="44">
        <v>1296959.4063703499</v>
      </c>
      <c r="F13" s="44">
        <v>1497575.9399453399</v>
      </c>
      <c r="G13" s="44">
        <v>1770503.8836622201</v>
      </c>
      <c r="H13" s="44">
        <v>1527668.2087415899</v>
      </c>
      <c r="I13" s="44">
        <v>1568118.3859999999</v>
      </c>
      <c r="J13" s="44">
        <v>1493159.9240000001</v>
      </c>
      <c r="K13" s="44">
        <v>1369395.1839999999</v>
      </c>
      <c r="L13" s="44">
        <v>1353603.7819999999</v>
      </c>
      <c r="M13" s="45">
        <v>1387107.811</v>
      </c>
      <c r="N13" s="45">
        <v>1517804.243</v>
      </c>
      <c r="O13" s="45">
        <v>1535628.591</v>
      </c>
      <c r="P13" s="38">
        <v>1492515.8219999999</v>
      </c>
      <c r="Q13" s="38">
        <v>1513410.902</v>
      </c>
      <c r="R13" s="38">
        <v>1133549.0360000001</v>
      </c>
      <c r="S13" s="38">
        <v>1155560.6640000001</v>
      </c>
      <c r="T13" s="38">
        <v>1051763.9350000001</v>
      </c>
      <c r="U13" s="38">
        <v>1093716.0959999999</v>
      </c>
      <c r="V13" s="38">
        <v>1166160.5090000001</v>
      </c>
      <c r="W13" s="38">
        <v>1126640.199</v>
      </c>
      <c r="X13" s="38">
        <v>1200770.351</v>
      </c>
      <c r="Y13" s="38">
        <v>1247880.51</v>
      </c>
      <c r="Z13" s="38">
        <v>1247939.8840000001</v>
      </c>
    </row>
    <row r="14" spans="1:27">
      <c r="A14" s="34" t="s">
        <v>217</v>
      </c>
      <c r="B14" s="30" t="s">
        <v>218</v>
      </c>
      <c r="C14" s="30" t="s">
        <v>219</v>
      </c>
      <c r="D14" s="44">
        <v>83737.128550863796</v>
      </c>
      <c r="E14" s="44">
        <v>100851.178135416</v>
      </c>
      <c r="F14" s="44">
        <v>213699.36063981301</v>
      </c>
      <c r="G14" s="44">
        <v>192705.460156399</v>
      </c>
      <c r="H14" s="44">
        <v>198010.987147715</v>
      </c>
      <c r="I14" s="44">
        <v>222270.361</v>
      </c>
      <c r="J14" s="44">
        <v>282946.07699999999</v>
      </c>
      <c r="K14" s="44">
        <v>156652.51800000001</v>
      </c>
      <c r="L14" s="44">
        <v>168671.18</v>
      </c>
      <c r="M14" s="45">
        <v>223109.74</v>
      </c>
      <c r="N14" s="45">
        <v>361120.68400000001</v>
      </c>
      <c r="O14" s="45">
        <v>293345.804</v>
      </c>
      <c r="P14" s="38">
        <v>235077.49400000001</v>
      </c>
      <c r="Q14" s="38">
        <v>246799.18100000001</v>
      </c>
      <c r="R14" s="38">
        <v>272398.12800000003</v>
      </c>
      <c r="S14" s="38">
        <v>205808.42800000001</v>
      </c>
      <c r="T14" s="38">
        <v>252485.71599999999</v>
      </c>
      <c r="U14" s="38">
        <v>219845.856</v>
      </c>
      <c r="V14" s="38">
        <v>312654.44799999997</v>
      </c>
      <c r="W14" s="38">
        <v>333212.52899999998</v>
      </c>
      <c r="X14" s="38">
        <v>342046.74099999998</v>
      </c>
      <c r="Y14" s="38">
        <v>314630.04100000003</v>
      </c>
      <c r="Z14" s="38">
        <v>417952.33299999998</v>
      </c>
    </row>
    <row r="15" spans="1:27">
      <c r="A15" s="34" t="s">
        <v>220</v>
      </c>
      <c r="B15" s="30" t="s">
        <v>221</v>
      </c>
      <c r="C15" s="30" t="s">
        <v>222</v>
      </c>
      <c r="D15" s="44">
        <v>18886.391615035998</v>
      </c>
      <c r="E15" s="44">
        <v>19331.318906266701</v>
      </c>
      <c r="F15" s="44">
        <v>17749.0952601762</v>
      </c>
      <c r="G15" s="44">
        <v>17921.5489025405</v>
      </c>
      <c r="H15" s="44">
        <v>14024.9515055177</v>
      </c>
      <c r="I15" s="44">
        <v>261265.88699999999</v>
      </c>
      <c r="J15" s="44">
        <v>66132.293000000005</v>
      </c>
      <c r="K15" s="44">
        <v>8023.45</v>
      </c>
      <c r="L15" s="44">
        <v>6004.4570000000003</v>
      </c>
      <c r="M15" s="45">
        <v>3933.08</v>
      </c>
      <c r="N15" s="45">
        <v>3642.57</v>
      </c>
      <c r="O15" s="45">
        <v>2350991.46</v>
      </c>
      <c r="P15" s="38">
        <v>2769.0740000000001</v>
      </c>
      <c r="Q15" s="38">
        <v>2769.0740000000001</v>
      </c>
      <c r="R15" s="38">
        <v>2769.0740000000001</v>
      </c>
      <c r="S15" s="38">
        <v>2769.0740000000001</v>
      </c>
      <c r="T15" s="38">
        <v>1414.723</v>
      </c>
      <c r="U15" s="38">
        <v>1414.723</v>
      </c>
      <c r="V15" s="38">
        <v>3528.5509999999999</v>
      </c>
      <c r="W15" s="38">
        <v>3528.5509999999999</v>
      </c>
      <c r="X15" s="38">
        <v>3528.5509999999999</v>
      </c>
      <c r="Y15" s="38">
        <v>0</v>
      </c>
      <c r="Z15" s="38">
        <v>0</v>
      </c>
    </row>
    <row r="16" spans="1:27">
      <c r="A16" s="34" t="s">
        <v>223</v>
      </c>
      <c r="B16" s="30" t="s">
        <v>224</v>
      </c>
      <c r="C16" s="30" t="s">
        <v>225</v>
      </c>
      <c r="D16" s="44">
        <v>901593.19394919602</v>
      </c>
      <c r="E16" s="44">
        <v>919505.56795720605</v>
      </c>
      <c r="F16" s="44">
        <v>895404.09815014305</v>
      </c>
      <c r="G16" s="44">
        <v>899369.76786112401</v>
      </c>
      <c r="H16" s="44">
        <v>988563.77519461198</v>
      </c>
      <c r="I16" s="44">
        <v>957686.91299999994</v>
      </c>
      <c r="J16" s="44">
        <v>1015402.97</v>
      </c>
      <c r="K16" s="44">
        <v>1094437.713</v>
      </c>
      <c r="L16" s="44">
        <v>1257997.9339999999</v>
      </c>
      <c r="M16" s="45">
        <v>1115914.442</v>
      </c>
      <c r="N16" s="45">
        <v>1012338.036</v>
      </c>
      <c r="O16" s="45">
        <v>821288.48699999996</v>
      </c>
      <c r="P16" s="38">
        <v>859925.86800000002</v>
      </c>
      <c r="Q16" s="38">
        <v>835108.98800000001</v>
      </c>
      <c r="R16" s="38">
        <v>867422.84299999999</v>
      </c>
      <c r="S16" s="38">
        <v>884129.804</v>
      </c>
      <c r="T16" s="38">
        <v>937326.55</v>
      </c>
      <c r="U16" s="38">
        <v>951965.03200000001</v>
      </c>
      <c r="V16" s="38">
        <v>948650.50699999998</v>
      </c>
      <c r="W16" s="38">
        <v>950564.59499999997</v>
      </c>
      <c r="X16" s="38">
        <v>994300.53399999999</v>
      </c>
      <c r="Y16" s="38">
        <v>969372.66299999994</v>
      </c>
      <c r="Z16" s="38">
        <v>928549.84</v>
      </c>
    </row>
    <row r="17" spans="1:26">
      <c r="A17" s="34" t="s">
        <v>226</v>
      </c>
      <c r="B17" s="30" t="s">
        <v>227</v>
      </c>
      <c r="C17" s="30" t="s">
        <v>228</v>
      </c>
      <c r="D17" s="44">
        <v>3755.343856</v>
      </c>
      <c r="E17" s="44">
        <v>3925.0395800000001</v>
      </c>
      <c r="F17" s="44">
        <v>5636.3918549999999</v>
      </c>
      <c r="G17" s="44">
        <v>9185.0463031899999</v>
      </c>
      <c r="H17" s="44">
        <v>17084.122361189999</v>
      </c>
      <c r="I17" s="44">
        <v>12771.234</v>
      </c>
      <c r="J17" s="44">
        <v>10300.901</v>
      </c>
      <c r="K17" s="44">
        <v>28119.144</v>
      </c>
      <c r="L17" s="44">
        <v>23027.350999999999</v>
      </c>
      <c r="M17" s="45">
        <v>18828.708999999999</v>
      </c>
      <c r="N17" s="45">
        <v>13875.371999999999</v>
      </c>
      <c r="O17" s="45">
        <v>9228.83</v>
      </c>
      <c r="P17" s="38">
        <v>64370.976000000002</v>
      </c>
      <c r="Q17" s="38">
        <v>59629.366999999998</v>
      </c>
      <c r="R17" s="38">
        <v>86688.623000000007</v>
      </c>
      <c r="S17" s="38">
        <v>95396.532999999996</v>
      </c>
      <c r="T17" s="38">
        <v>92416.59</v>
      </c>
      <c r="U17" s="38">
        <v>89906.141000000003</v>
      </c>
      <c r="V17" s="38">
        <v>75169.297000000006</v>
      </c>
      <c r="W17" s="38">
        <v>57314.917000000001</v>
      </c>
      <c r="X17" s="38">
        <v>43784.192000000003</v>
      </c>
      <c r="Y17" s="38">
        <v>30082.096000000001</v>
      </c>
      <c r="Z17" s="38">
        <v>15586.619000000001</v>
      </c>
    </row>
    <row r="18" spans="1:26">
      <c r="A18" s="34" t="s">
        <v>229</v>
      </c>
      <c r="B18" s="30" t="s">
        <v>230</v>
      </c>
      <c r="C18" s="30" t="s">
        <v>231</v>
      </c>
      <c r="D18" s="44">
        <v>1062606.6031102201</v>
      </c>
      <c r="E18" s="44">
        <v>1071730.6079098401</v>
      </c>
      <c r="F18" s="44">
        <v>1075847.79849779</v>
      </c>
      <c r="G18" s="44">
        <v>1088222.0897029799</v>
      </c>
      <c r="H18" s="44">
        <v>1151894.3768675299</v>
      </c>
      <c r="I18" s="44">
        <v>1073859.3689999999</v>
      </c>
      <c r="J18" s="44">
        <v>1065256.2</v>
      </c>
      <c r="K18" s="44">
        <v>1088688.456</v>
      </c>
      <c r="L18" s="44">
        <v>1138950.4369999999</v>
      </c>
      <c r="M18" s="45">
        <v>1135357.094</v>
      </c>
      <c r="N18" s="45">
        <v>1083019.2549999999</v>
      </c>
      <c r="O18" s="45">
        <v>1086085.852</v>
      </c>
      <c r="P18" s="38">
        <v>1187838.7609999999</v>
      </c>
      <c r="Q18" s="38">
        <v>1175795.6070000001</v>
      </c>
      <c r="R18" s="38">
        <v>1187902.966</v>
      </c>
      <c r="S18" s="38">
        <v>1197635.0319999999</v>
      </c>
      <c r="T18" s="38">
        <v>1216833.267</v>
      </c>
      <c r="U18" s="38">
        <v>1180955.517</v>
      </c>
      <c r="V18" s="38">
        <v>1172596.148</v>
      </c>
      <c r="W18" s="38">
        <v>1158586.4080000001</v>
      </c>
      <c r="X18" s="38">
        <v>1256630.331</v>
      </c>
      <c r="Y18" s="38">
        <v>1237798.9790000001</v>
      </c>
      <c r="Z18" s="38">
        <v>1223423.074</v>
      </c>
    </row>
    <row r="19" spans="1:26">
      <c r="A19" s="34" t="s">
        <v>232</v>
      </c>
      <c r="B19" s="30" t="s">
        <v>233</v>
      </c>
      <c r="C19" s="30" t="s">
        <v>234</v>
      </c>
      <c r="D19" s="44">
        <v>364553.38017547998</v>
      </c>
      <c r="E19" s="44">
        <v>378471.98832502501</v>
      </c>
      <c r="F19" s="44">
        <v>370766.81877834297</v>
      </c>
      <c r="G19" s="44">
        <v>351303.69353407901</v>
      </c>
      <c r="H19" s="44">
        <v>341155.51923668402</v>
      </c>
      <c r="I19" s="44">
        <v>322209.40399999998</v>
      </c>
      <c r="J19" s="44">
        <v>359404.94199999998</v>
      </c>
      <c r="K19" s="44">
        <v>360989.71</v>
      </c>
      <c r="L19" s="44">
        <v>373059.29200000002</v>
      </c>
      <c r="M19" s="45">
        <v>405059.397</v>
      </c>
      <c r="N19" s="45">
        <v>382502.141</v>
      </c>
      <c r="O19" s="45">
        <v>328162.641</v>
      </c>
      <c r="P19" s="38">
        <v>330732.163</v>
      </c>
      <c r="Q19" s="38">
        <v>336405.755</v>
      </c>
      <c r="R19" s="38">
        <v>341440.54700000002</v>
      </c>
      <c r="S19" s="38">
        <v>329740.52600000001</v>
      </c>
      <c r="T19" s="38">
        <v>326140.7</v>
      </c>
      <c r="U19" s="38">
        <v>327111.33199999999</v>
      </c>
      <c r="V19" s="38">
        <v>311950.92300000001</v>
      </c>
      <c r="W19" s="38">
        <v>301257.804</v>
      </c>
      <c r="X19" s="38">
        <v>293795.62</v>
      </c>
      <c r="Y19" s="38">
        <v>302868.27600000001</v>
      </c>
      <c r="Z19" s="38">
        <v>285974.3</v>
      </c>
    </row>
    <row r="20" spans="1:26">
      <c r="A20" s="34" t="s">
        <v>235</v>
      </c>
      <c r="B20" s="30" t="s">
        <v>236</v>
      </c>
      <c r="C20" s="30" t="s">
        <v>237</v>
      </c>
      <c r="D20" s="44">
        <v>438959.09349513002</v>
      </c>
      <c r="E20" s="44">
        <v>457676.187650671</v>
      </c>
      <c r="F20" s="44">
        <v>476811.766371882</v>
      </c>
      <c r="G20" s="44">
        <v>478376.28973181901</v>
      </c>
      <c r="H20" s="44">
        <v>507383.52559739398</v>
      </c>
      <c r="I20" s="44">
        <v>508179.06699999998</v>
      </c>
      <c r="J20" s="44">
        <v>553330.48199999996</v>
      </c>
      <c r="K20" s="44">
        <v>614736.03700000001</v>
      </c>
      <c r="L20" s="44">
        <v>681617.61100000003</v>
      </c>
      <c r="M20" s="45">
        <v>688316.99</v>
      </c>
      <c r="N20" s="45">
        <v>656484.07200000004</v>
      </c>
      <c r="O20" s="45">
        <v>547471.94700000004</v>
      </c>
      <c r="P20" s="38">
        <v>558487.79500000004</v>
      </c>
      <c r="Q20" s="38">
        <v>550529.28000000003</v>
      </c>
      <c r="R20" s="38">
        <v>573248.76899999997</v>
      </c>
      <c r="S20" s="38">
        <v>591604.80200000003</v>
      </c>
      <c r="T20" s="38">
        <v>627738.14500000002</v>
      </c>
      <c r="U20" s="38">
        <v>619236.75399999996</v>
      </c>
      <c r="V20" s="38">
        <v>619328.36699999997</v>
      </c>
      <c r="W20" s="38">
        <v>606441.85100000002</v>
      </c>
      <c r="X20" s="38">
        <v>598959.94700000004</v>
      </c>
      <c r="Y20" s="38">
        <v>577295.90599999996</v>
      </c>
      <c r="Z20" s="38">
        <v>547904.23300000001</v>
      </c>
    </row>
    <row r="21" spans="1:26">
      <c r="A21" s="34" t="s">
        <v>238</v>
      </c>
      <c r="B21" s="30" t="s">
        <v>239</v>
      </c>
      <c r="C21" s="30" t="s">
        <v>240</v>
      </c>
      <c r="D21" s="44">
        <v>126235.687162947</v>
      </c>
      <c r="E21" s="44">
        <v>145929.55357796999</v>
      </c>
      <c r="F21" s="44">
        <v>167689.394782274</v>
      </c>
      <c r="G21" s="44">
        <v>160271.364812277</v>
      </c>
      <c r="H21" s="44">
        <v>188963.864216913</v>
      </c>
      <c r="I21" s="44">
        <v>182924.223</v>
      </c>
      <c r="J21" s="44">
        <v>208463.42600000001</v>
      </c>
      <c r="K21" s="44">
        <v>249884.516</v>
      </c>
      <c r="L21" s="44">
        <v>266217.29800000001</v>
      </c>
      <c r="M21" s="45">
        <v>247636.33</v>
      </c>
      <c r="N21" s="45">
        <v>241433.88399999999</v>
      </c>
      <c r="O21" s="45">
        <v>146540.52499999999</v>
      </c>
      <c r="P21" s="38">
        <v>139977.69099999999</v>
      </c>
      <c r="Q21" s="38">
        <v>161091.39799999999</v>
      </c>
      <c r="R21" s="38">
        <v>152695.25399999999</v>
      </c>
      <c r="S21" s="38">
        <v>148305.185</v>
      </c>
      <c r="T21" s="38">
        <v>142214.20199999999</v>
      </c>
      <c r="U21" s="38">
        <v>137052.11900000001</v>
      </c>
      <c r="V21" s="38">
        <v>135059.36799999999</v>
      </c>
      <c r="W21" s="38">
        <v>127996.084</v>
      </c>
      <c r="X21" s="38">
        <v>141534.93599999999</v>
      </c>
      <c r="Y21" s="38">
        <v>156209.774</v>
      </c>
      <c r="Z21" s="38">
        <v>274649.01199999999</v>
      </c>
    </row>
    <row r="22" spans="1:26">
      <c r="A22" s="34" t="s">
        <v>241</v>
      </c>
      <c r="B22" s="30" t="s">
        <v>242</v>
      </c>
      <c r="C22" s="30" t="s">
        <v>243</v>
      </c>
      <c r="D22" s="44">
        <v>86231.770208041999</v>
      </c>
      <c r="E22" s="44">
        <v>93961.162705692099</v>
      </c>
      <c r="F22" s="44">
        <v>178911.10280824301</v>
      </c>
      <c r="G22" s="44">
        <v>126812.374506294</v>
      </c>
      <c r="H22" s="44">
        <v>239071.589452927</v>
      </c>
      <c r="I22" s="44">
        <v>205454.06700000001</v>
      </c>
      <c r="J22" s="44">
        <v>119417.49800000001</v>
      </c>
      <c r="K22" s="44">
        <v>210694.79</v>
      </c>
      <c r="L22" s="44">
        <v>166127.101</v>
      </c>
      <c r="M22" s="45">
        <v>169646.622</v>
      </c>
      <c r="N22" s="45">
        <v>145565.565</v>
      </c>
      <c r="O22" s="45">
        <v>222219.63800000001</v>
      </c>
      <c r="P22" s="38">
        <v>185757.29</v>
      </c>
      <c r="Q22" s="38">
        <v>188141.20800000001</v>
      </c>
      <c r="R22" s="38">
        <v>108943.034</v>
      </c>
      <c r="S22" s="38">
        <v>229434.13399999999</v>
      </c>
      <c r="T22" s="38">
        <v>185851.758</v>
      </c>
      <c r="U22" s="38">
        <v>179136.027</v>
      </c>
      <c r="V22" s="38">
        <v>134654.40700000001</v>
      </c>
      <c r="W22" s="38">
        <v>258682.70699999999</v>
      </c>
      <c r="X22" s="38">
        <v>202410.489</v>
      </c>
      <c r="Y22" s="38">
        <v>189971.845</v>
      </c>
      <c r="Z22" s="38">
        <v>195130.12</v>
      </c>
    </row>
    <row r="23" spans="1:26">
      <c r="A23" s="34" t="s">
        <v>244</v>
      </c>
      <c r="B23" s="30" t="s">
        <v>245</v>
      </c>
      <c r="C23" s="30" t="s">
        <v>246</v>
      </c>
      <c r="D23" s="44">
        <v>570595.16154671495</v>
      </c>
      <c r="E23" s="44">
        <v>593765.23676043097</v>
      </c>
      <c r="F23" s="44">
        <v>604434.37568863202</v>
      </c>
      <c r="G23" s="44">
        <v>596441.34575089999</v>
      </c>
      <c r="H23" s="44">
        <v>602929.11877407099</v>
      </c>
      <c r="I23" s="44">
        <v>603052.61499999999</v>
      </c>
      <c r="J23" s="44">
        <v>626887.84600000002</v>
      </c>
      <c r="K23" s="44">
        <v>672476.65700000001</v>
      </c>
      <c r="L23" s="44">
        <v>728793.60600000003</v>
      </c>
      <c r="M23" s="44">
        <v>734054.04200000002</v>
      </c>
      <c r="N23" s="44">
        <v>676740.06700000004</v>
      </c>
      <c r="O23" s="44">
        <v>551501.87100000004</v>
      </c>
      <c r="P23" s="38">
        <v>530360.12800000003</v>
      </c>
      <c r="Q23" s="38">
        <v>520903.61800000002</v>
      </c>
      <c r="R23" s="38">
        <v>541940.94200000004</v>
      </c>
      <c r="S23" s="38">
        <v>545637.34400000004</v>
      </c>
      <c r="T23" s="38">
        <v>538838.353</v>
      </c>
      <c r="U23" s="38">
        <v>531046.33200000005</v>
      </c>
      <c r="V23" s="38">
        <v>535631.55900000001</v>
      </c>
      <c r="W23" s="38">
        <v>516071.96500000003</v>
      </c>
      <c r="X23" s="38">
        <v>508563.65299999999</v>
      </c>
      <c r="Y23" s="38">
        <v>494845.24900000001</v>
      </c>
      <c r="Z23" s="38">
        <v>473072.19799999997</v>
      </c>
    </row>
    <row r="24" spans="1:26" s="35" customFormat="1">
      <c r="A24" s="74" t="s">
        <v>247</v>
      </c>
      <c r="B24" s="73" t="s">
        <v>248</v>
      </c>
      <c r="C24" s="73" t="s">
        <v>249</v>
      </c>
      <c r="D24" s="80">
        <v>30541225.655882999</v>
      </c>
      <c r="E24" s="80">
        <v>30555810.520017602</v>
      </c>
      <c r="F24" s="80">
        <v>31254781.725602299</v>
      </c>
      <c r="G24" s="80">
        <v>31626450.591734901</v>
      </c>
      <c r="H24" s="80">
        <v>33419536.565069199</v>
      </c>
      <c r="I24" s="80">
        <v>32697492.009</v>
      </c>
      <c r="J24" s="80">
        <v>34666367.195</v>
      </c>
      <c r="K24" s="80">
        <v>37821806.719000004</v>
      </c>
      <c r="L24" s="80">
        <v>41517197.212000012</v>
      </c>
      <c r="M24" s="80">
        <v>40723742.925999999</v>
      </c>
      <c r="N24" s="80">
        <v>39270774.215000004</v>
      </c>
      <c r="O24" s="80">
        <v>39596105.226999991</v>
      </c>
      <c r="P24" s="77">
        <v>38402313.735000007</v>
      </c>
      <c r="Q24" s="77">
        <v>38244004.540000007</v>
      </c>
      <c r="R24" s="77">
        <v>36344333.369000003</v>
      </c>
      <c r="S24" s="77">
        <v>37646434.825999998</v>
      </c>
      <c r="T24" s="77">
        <v>38425311.946000002</v>
      </c>
      <c r="U24" s="77">
        <v>37789463.465000011</v>
      </c>
      <c r="V24" s="77">
        <v>38246181.866999999</v>
      </c>
      <c r="W24" s="77">
        <v>38557988.973000005</v>
      </c>
      <c r="X24" s="77">
        <v>39520394.788999982</v>
      </c>
      <c r="Y24" s="77">
        <v>40655831.335000001</v>
      </c>
      <c r="Z24" s="77">
        <v>39978788.182000004</v>
      </c>
    </row>
    <row r="25" spans="1:26">
      <c r="A25" s="34" t="s">
        <v>250</v>
      </c>
      <c r="B25" s="30" t="s">
        <v>251</v>
      </c>
      <c r="C25" s="30" t="s">
        <v>252</v>
      </c>
      <c r="D25" s="44">
        <v>395185.370061633</v>
      </c>
      <c r="E25" s="44">
        <v>344371.05157715699</v>
      </c>
      <c r="F25" s="44">
        <v>321760.15354815201</v>
      </c>
      <c r="G25" s="44">
        <v>344296.83284747897</v>
      </c>
      <c r="H25" s="44">
        <v>436509.31067398499</v>
      </c>
      <c r="I25" s="44">
        <v>424963.72100000002</v>
      </c>
      <c r="J25" s="44">
        <v>333971.212</v>
      </c>
      <c r="K25" s="44">
        <v>267959.45699999999</v>
      </c>
      <c r="L25" s="44">
        <v>257064.93599999999</v>
      </c>
      <c r="M25" s="44">
        <v>250684.58499999999</v>
      </c>
      <c r="N25" s="44">
        <v>473955.57299999997</v>
      </c>
      <c r="O25" s="44">
        <v>481529.61900000001</v>
      </c>
      <c r="P25" s="38">
        <v>519839.46600000001</v>
      </c>
      <c r="Q25" s="38">
        <v>525208.902</v>
      </c>
      <c r="R25" s="38">
        <v>442994.58100000001</v>
      </c>
      <c r="S25" s="38">
        <v>405100.33500000002</v>
      </c>
      <c r="T25" s="38">
        <v>384782.28100000002</v>
      </c>
      <c r="U25" s="38">
        <v>401400.67800000001</v>
      </c>
      <c r="V25" s="38">
        <v>386810.11499999999</v>
      </c>
      <c r="W25" s="38">
        <v>410526.79700000002</v>
      </c>
      <c r="X25" s="38">
        <v>404832.07199999999</v>
      </c>
      <c r="Y25" s="38">
        <v>647165.02399999998</v>
      </c>
      <c r="Z25" s="38">
        <v>662043.65500000003</v>
      </c>
    </row>
    <row r="26" spans="1:26">
      <c r="A26" s="34" t="s">
        <v>253</v>
      </c>
      <c r="B26" s="30" t="s">
        <v>204</v>
      </c>
      <c r="C26" s="30" t="s">
        <v>205</v>
      </c>
      <c r="D26" s="44">
        <v>3637.6503600000001</v>
      </c>
      <c r="E26" s="44">
        <v>17473.969437</v>
      </c>
      <c r="F26" s="44">
        <v>10734.561121000001</v>
      </c>
      <c r="G26" s="44">
        <v>6618.2440120000001</v>
      </c>
      <c r="H26" s="44">
        <v>19910</v>
      </c>
      <c r="I26" s="44">
        <v>7510.4549999999999</v>
      </c>
      <c r="J26" s="44">
        <v>32869.148000000001</v>
      </c>
      <c r="K26" s="44">
        <v>90367.212</v>
      </c>
      <c r="L26" s="44">
        <v>54133.347000000002</v>
      </c>
      <c r="M26" s="44">
        <v>16156.406999999999</v>
      </c>
      <c r="N26" s="44">
        <v>11595.428</v>
      </c>
      <c r="O26" s="44">
        <v>6303.8140000000003</v>
      </c>
      <c r="P26" s="38">
        <v>3269.7370000000001</v>
      </c>
      <c r="Q26" s="38">
        <v>3238.777</v>
      </c>
      <c r="R26" s="38">
        <v>15703.073</v>
      </c>
      <c r="S26" s="38">
        <v>17095.974999999999</v>
      </c>
      <c r="T26" s="38">
        <v>46068.398000000001</v>
      </c>
      <c r="U26" s="38">
        <v>19976.210999999999</v>
      </c>
      <c r="V26" s="38">
        <v>13183.038</v>
      </c>
      <c r="W26" s="38">
        <v>12335.423000000001</v>
      </c>
      <c r="X26" s="38">
        <v>23675.827000000001</v>
      </c>
      <c r="Y26" s="38">
        <v>17505.496999999999</v>
      </c>
      <c r="Z26" s="38">
        <v>29367.617999999999</v>
      </c>
    </row>
    <row r="27" spans="1:26">
      <c r="A27" s="34" t="s">
        <v>254</v>
      </c>
      <c r="B27" s="30" t="s">
        <v>255</v>
      </c>
      <c r="C27" s="30" t="s">
        <v>256</v>
      </c>
      <c r="D27" s="44">
        <v>344050.14230241399</v>
      </c>
      <c r="E27" s="44">
        <v>352543.267453801</v>
      </c>
      <c r="F27" s="44">
        <v>338260.41750420601</v>
      </c>
      <c r="G27" s="44">
        <v>325117.92841632402</v>
      </c>
      <c r="H27" s="44">
        <v>318726.00618591002</v>
      </c>
      <c r="I27" s="44">
        <v>308558.81400000001</v>
      </c>
      <c r="J27" s="44">
        <v>331921.34100000001</v>
      </c>
      <c r="K27" s="44">
        <v>334763.19699999999</v>
      </c>
      <c r="L27" s="44">
        <v>350626.33899999998</v>
      </c>
      <c r="M27" s="44">
        <v>384926.34899999999</v>
      </c>
      <c r="N27" s="44">
        <v>369473.88699999999</v>
      </c>
      <c r="O27" s="44">
        <v>324351.62599999999</v>
      </c>
      <c r="P27" s="38">
        <v>329698.63199999998</v>
      </c>
      <c r="Q27" s="38">
        <v>337455.52399999998</v>
      </c>
      <c r="R27" s="38">
        <v>333980.23200000002</v>
      </c>
      <c r="S27" s="38">
        <v>322310.79200000002</v>
      </c>
      <c r="T27" s="38">
        <v>319708.63199999998</v>
      </c>
      <c r="U27" s="38">
        <v>322425.50199999998</v>
      </c>
      <c r="V27" s="38">
        <v>308888.89199999999</v>
      </c>
      <c r="W27" s="38">
        <v>300639.109</v>
      </c>
      <c r="X27" s="38">
        <v>294486.45899999997</v>
      </c>
      <c r="Y27" s="38">
        <v>298908.114</v>
      </c>
      <c r="Z27" s="38">
        <v>285803.03600000002</v>
      </c>
    </row>
    <row r="28" spans="1:26">
      <c r="A28" s="34" t="s">
        <v>257</v>
      </c>
      <c r="B28" s="30" t="s">
        <v>258</v>
      </c>
      <c r="C28" s="30" t="s">
        <v>259</v>
      </c>
      <c r="D28" s="44">
        <v>19807858.304529499</v>
      </c>
      <c r="E28" s="44">
        <v>20173969.5882238</v>
      </c>
      <c r="F28" s="44">
        <v>20590025.559527501</v>
      </c>
      <c r="G28" s="44">
        <v>20971641.269012701</v>
      </c>
      <c r="H28" s="44">
        <v>21764334.106345199</v>
      </c>
      <c r="I28" s="44">
        <v>21388506.079999998</v>
      </c>
      <c r="J28" s="44">
        <v>22824831.548</v>
      </c>
      <c r="K28" s="44">
        <v>25496862.252</v>
      </c>
      <c r="L28" s="44">
        <v>28003328.927000001</v>
      </c>
      <c r="M28" s="44">
        <v>27101318.745999999</v>
      </c>
      <c r="N28" s="44">
        <v>25945105.715</v>
      </c>
      <c r="O28" s="44">
        <v>24195859.662999999</v>
      </c>
      <c r="P28" s="38">
        <v>25489129.248</v>
      </c>
      <c r="Q28" s="38">
        <v>25453415.394000001</v>
      </c>
      <c r="R28" s="38">
        <v>24359321.454</v>
      </c>
      <c r="S28" s="38">
        <v>24755772.116</v>
      </c>
      <c r="T28" s="38">
        <v>25761152.660999998</v>
      </c>
      <c r="U28" s="38">
        <v>25482456.767999999</v>
      </c>
      <c r="V28" s="38">
        <v>25591470.488000002</v>
      </c>
      <c r="W28" s="38">
        <v>25554209.795000002</v>
      </c>
      <c r="X28" s="38">
        <v>26190193.999000002</v>
      </c>
      <c r="Y28" s="38">
        <v>26639867</v>
      </c>
      <c r="Z28" s="38">
        <v>26681186.363000002</v>
      </c>
    </row>
    <row r="29" spans="1:26">
      <c r="A29" s="34" t="s">
        <v>260</v>
      </c>
      <c r="B29" s="30" t="s">
        <v>261</v>
      </c>
      <c r="C29" s="30" t="s">
        <v>262</v>
      </c>
      <c r="D29" s="44">
        <v>1310003.5457379101</v>
      </c>
      <c r="E29" s="44">
        <v>1159122.09227046</v>
      </c>
      <c r="F29" s="44">
        <v>1260961.0767354299</v>
      </c>
      <c r="G29" s="44">
        <v>1280480.0011116201</v>
      </c>
      <c r="H29" s="44">
        <v>1589590.0091919301</v>
      </c>
      <c r="I29" s="44">
        <v>1360447.655</v>
      </c>
      <c r="J29" s="44">
        <v>1662869.3970000001</v>
      </c>
      <c r="K29" s="44">
        <v>1694307.8359999999</v>
      </c>
      <c r="L29" s="44">
        <v>2048611.2620000001</v>
      </c>
      <c r="M29" s="44">
        <v>1830301.2</v>
      </c>
      <c r="N29" s="44">
        <v>1850888.686</v>
      </c>
      <c r="O29" s="44">
        <v>2332598.378</v>
      </c>
      <c r="P29" s="38">
        <v>1721794.5930000001</v>
      </c>
      <c r="Q29" s="38">
        <v>1474685.8740000001</v>
      </c>
      <c r="R29" s="38">
        <v>1518376.885</v>
      </c>
      <c r="S29" s="38">
        <v>1774735.5519999999</v>
      </c>
      <c r="T29" s="38">
        <v>1818163.4569999999</v>
      </c>
      <c r="U29" s="38">
        <v>1429122.0530000001</v>
      </c>
      <c r="V29" s="38">
        <v>1650366.9650000001</v>
      </c>
      <c r="W29" s="38">
        <v>1788809.6710000001</v>
      </c>
      <c r="X29" s="38">
        <v>1923164.1910000001</v>
      </c>
      <c r="Y29" s="38">
        <v>2290815.2489999998</v>
      </c>
      <c r="Z29" s="38">
        <v>1689447.602</v>
      </c>
    </row>
    <row r="30" spans="1:26">
      <c r="A30" s="34" t="s">
        <v>263</v>
      </c>
      <c r="B30" s="30" t="s">
        <v>264</v>
      </c>
      <c r="C30" s="30" t="s">
        <v>265</v>
      </c>
      <c r="D30" s="44">
        <v>1530015.6679706699</v>
      </c>
      <c r="E30" s="44">
        <v>1327867.1007683701</v>
      </c>
      <c r="F30" s="44">
        <v>1420712.87007162</v>
      </c>
      <c r="G30" s="44">
        <v>1285702.3196042301</v>
      </c>
      <c r="H30" s="44">
        <v>1599161</v>
      </c>
      <c r="I30" s="44">
        <v>1370228.9380000001</v>
      </c>
      <c r="J30" s="44">
        <v>1479584.16</v>
      </c>
      <c r="K30" s="44">
        <v>1613395.29</v>
      </c>
      <c r="L30" s="44">
        <v>2004003.652</v>
      </c>
      <c r="M30" s="44">
        <v>2028977.726</v>
      </c>
      <c r="N30" s="44">
        <v>2226436.3769999999</v>
      </c>
      <c r="O30" s="44">
        <v>2164554.0619999999</v>
      </c>
      <c r="P30" s="38">
        <v>2411491.2889999999</v>
      </c>
      <c r="Q30" s="38">
        <v>2329933.0559999999</v>
      </c>
      <c r="R30" s="38">
        <v>1849188.949</v>
      </c>
      <c r="S30" s="38">
        <v>2070966.466</v>
      </c>
      <c r="T30" s="38">
        <v>1642857.29</v>
      </c>
      <c r="U30" s="38">
        <v>1614712.8389999999</v>
      </c>
      <c r="V30" s="38">
        <v>1786911.902</v>
      </c>
      <c r="W30" s="38">
        <v>1721151.085</v>
      </c>
      <c r="X30" s="38">
        <v>1856706.6629999999</v>
      </c>
      <c r="Y30" s="38">
        <v>1785902.2069999999</v>
      </c>
      <c r="Z30" s="38">
        <v>1871939.648</v>
      </c>
    </row>
    <row r="31" spans="1:26">
      <c r="A31" s="34" t="s">
        <v>266</v>
      </c>
      <c r="B31" s="30" t="s">
        <v>267</v>
      </c>
      <c r="C31" s="30" t="s">
        <v>268</v>
      </c>
      <c r="D31" s="44">
        <v>0.256646249659995</v>
      </c>
      <c r="E31" s="44">
        <v>235009.902424528</v>
      </c>
      <c r="F31" s="44">
        <v>235000.24791709901</v>
      </c>
      <c r="G31" s="44">
        <v>117500.244498199</v>
      </c>
      <c r="H31" s="44">
        <v>0</v>
      </c>
      <c r="I31" s="44">
        <v>60003.874000000003</v>
      </c>
      <c r="J31" s="44">
        <v>40000.383000000002</v>
      </c>
      <c r="K31" s="44">
        <v>20000.433000000001</v>
      </c>
      <c r="L31" s="44">
        <v>0.433</v>
      </c>
      <c r="M31" s="44">
        <v>269270.43800000002</v>
      </c>
      <c r="N31" s="44">
        <v>188487.992</v>
      </c>
      <c r="O31" s="44">
        <v>188488.16200000001</v>
      </c>
      <c r="P31" s="38">
        <v>0.33300000000000002</v>
      </c>
      <c r="Q31" s="38">
        <v>278166.00400000002</v>
      </c>
      <c r="R31" s="38">
        <v>139082.068</v>
      </c>
      <c r="S31" s="38">
        <v>139082.06299999999</v>
      </c>
      <c r="T31" s="38">
        <v>0</v>
      </c>
      <c r="U31" s="38">
        <v>300420.19300000003</v>
      </c>
      <c r="V31" s="38">
        <v>100140.26700000001</v>
      </c>
      <c r="W31" s="38">
        <v>100140.231</v>
      </c>
      <c r="X31" s="38">
        <v>0.40100000000000002</v>
      </c>
      <c r="Y31" s="38">
        <v>330127.53399999999</v>
      </c>
      <c r="Z31" s="38">
        <v>165118.13699999999</v>
      </c>
    </row>
    <row r="32" spans="1:26">
      <c r="A32" s="34" t="s">
        <v>269</v>
      </c>
      <c r="B32" s="30" t="s">
        <v>270</v>
      </c>
      <c r="C32" s="30" t="s">
        <v>271</v>
      </c>
      <c r="D32" s="44">
        <v>107724.03431757999</v>
      </c>
      <c r="E32" s="44">
        <v>60099.342561206402</v>
      </c>
      <c r="F32" s="44">
        <v>53517.3785908926</v>
      </c>
      <c r="G32" s="44">
        <v>55274.895637457899</v>
      </c>
      <c r="H32" s="44">
        <v>58571.322770676597</v>
      </c>
      <c r="I32" s="44">
        <v>61826.917000000001</v>
      </c>
      <c r="J32" s="44">
        <v>78193.350999999995</v>
      </c>
      <c r="K32" s="44">
        <v>77469.118000000002</v>
      </c>
      <c r="L32" s="44">
        <v>100692.773</v>
      </c>
      <c r="M32" s="44">
        <v>53749.868000000002</v>
      </c>
      <c r="N32" s="44">
        <v>113643.34699999999</v>
      </c>
      <c r="O32" s="44">
        <v>66975.875</v>
      </c>
      <c r="P32" s="38">
        <v>93779.324999999997</v>
      </c>
      <c r="Q32" s="38">
        <v>135921.22399999999</v>
      </c>
      <c r="R32" s="38">
        <v>44391.841999999997</v>
      </c>
      <c r="S32" s="38">
        <v>92390.245999999999</v>
      </c>
      <c r="T32" s="38">
        <v>87959.039000000004</v>
      </c>
      <c r="U32" s="38">
        <v>28250.988000000001</v>
      </c>
      <c r="V32" s="38">
        <v>14745.008</v>
      </c>
      <c r="W32" s="38">
        <v>34948.644</v>
      </c>
      <c r="X32" s="38">
        <v>28399.554</v>
      </c>
      <c r="Y32" s="38">
        <v>31571.510999999999</v>
      </c>
      <c r="Z32" s="38">
        <v>20324.07</v>
      </c>
    </row>
    <row r="33" spans="1:27">
      <c r="A33" s="34" t="s">
        <v>272</v>
      </c>
      <c r="B33" s="30" t="s">
        <v>273</v>
      </c>
      <c r="C33" s="30" t="s">
        <v>274</v>
      </c>
      <c r="D33" s="44">
        <v>458290.83819263399</v>
      </c>
      <c r="E33" s="44">
        <v>386111.90562503599</v>
      </c>
      <c r="F33" s="44">
        <v>398840.25811287202</v>
      </c>
      <c r="G33" s="44">
        <v>461939.77964425698</v>
      </c>
      <c r="H33" s="44">
        <v>435261.58168425702</v>
      </c>
      <c r="I33" s="44">
        <v>420134.03</v>
      </c>
      <c r="J33" s="44">
        <v>447371.40299999999</v>
      </c>
      <c r="K33" s="44">
        <v>520483.17499999999</v>
      </c>
      <c r="L33" s="44">
        <v>537707.19999999995</v>
      </c>
      <c r="M33" s="44">
        <v>496372.348</v>
      </c>
      <c r="N33" s="44">
        <v>473582.342</v>
      </c>
      <c r="O33" s="44">
        <v>520658.26899999997</v>
      </c>
      <c r="P33" s="38">
        <v>532480.97600000002</v>
      </c>
      <c r="Q33" s="38">
        <v>517121.228</v>
      </c>
      <c r="R33" s="38">
        <v>451501.739</v>
      </c>
      <c r="S33" s="38">
        <v>538630.473</v>
      </c>
      <c r="T33" s="38">
        <v>540662.62399999995</v>
      </c>
      <c r="U33" s="38">
        <v>476552.016</v>
      </c>
      <c r="V33" s="38">
        <v>450291.84899999999</v>
      </c>
      <c r="W33" s="38">
        <v>542148.35699999996</v>
      </c>
      <c r="X33" s="38">
        <v>534753.51100000006</v>
      </c>
      <c r="Y33" s="38">
        <v>508286.93599999999</v>
      </c>
      <c r="Z33" s="38">
        <v>477113.84899999999</v>
      </c>
    </row>
    <row r="34" spans="1:27">
      <c r="A34" s="34" t="s">
        <v>275</v>
      </c>
      <c r="B34" s="30" t="s">
        <v>276</v>
      </c>
      <c r="C34" s="30" t="s">
        <v>277</v>
      </c>
      <c r="D34" s="44">
        <v>0</v>
      </c>
      <c r="E34" s="44">
        <v>0</v>
      </c>
      <c r="F34" s="44">
        <v>0</v>
      </c>
      <c r="G34" s="44">
        <v>0</v>
      </c>
      <c r="H34" s="44">
        <v>0</v>
      </c>
      <c r="I34" s="44">
        <v>189501.508</v>
      </c>
      <c r="J34" s="44">
        <v>0</v>
      </c>
      <c r="K34" s="44">
        <v>0</v>
      </c>
      <c r="L34" s="44">
        <v>0</v>
      </c>
      <c r="M34" s="44">
        <v>0</v>
      </c>
      <c r="N34" s="44">
        <v>0</v>
      </c>
      <c r="O34" s="44">
        <v>2072852.0330000001</v>
      </c>
      <c r="P34" s="38">
        <v>0</v>
      </c>
      <c r="Q34" s="38">
        <v>0</v>
      </c>
      <c r="R34" s="38">
        <v>0</v>
      </c>
      <c r="S34" s="38">
        <v>0</v>
      </c>
      <c r="T34" s="38">
        <v>0</v>
      </c>
      <c r="U34" s="38">
        <v>0</v>
      </c>
      <c r="V34" s="38">
        <v>0</v>
      </c>
      <c r="W34" s="38">
        <v>0</v>
      </c>
      <c r="X34" s="38">
        <v>0</v>
      </c>
      <c r="Y34" s="38">
        <v>0</v>
      </c>
      <c r="Z34" s="38">
        <v>0</v>
      </c>
    </row>
    <row r="35" spans="1:27">
      <c r="A35" s="34" t="s">
        <v>278</v>
      </c>
      <c r="B35" s="30" t="s">
        <v>279</v>
      </c>
      <c r="C35" s="30" t="s">
        <v>280</v>
      </c>
      <c r="D35" s="44">
        <v>180685.19403712699</v>
      </c>
      <c r="E35" s="44">
        <v>186447.816941417</v>
      </c>
      <c r="F35" s="44">
        <v>223042.15075257499</v>
      </c>
      <c r="G35" s="44">
        <v>371026.15527872799</v>
      </c>
      <c r="H35" s="44">
        <v>424560.769655746</v>
      </c>
      <c r="I35" s="44">
        <v>366425.57699999999</v>
      </c>
      <c r="J35" s="44">
        <v>367535.95199999999</v>
      </c>
      <c r="K35" s="44">
        <v>396197.65</v>
      </c>
      <c r="L35" s="44">
        <v>476842.43800000002</v>
      </c>
      <c r="M35" s="44">
        <v>567164.06799999997</v>
      </c>
      <c r="N35" s="44">
        <v>413847.84700000001</v>
      </c>
      <c r="O35" s="44">
        <v>408376.17800000001</v>
      </c>
      <c r="P35" s="38">
        <v>406256.37099999998</v>
      </c>
      <c r="Q35" s="38">
        <v>398410.96600000001</v>
      </c>
      <c r="R35" s="38">
        <v>175101.579</v>
      </c>
      <c r="S35" s="38">
        <v>182641.04300000001</v>
      </c>
      <c r="T35" s="38">
        <v>157509.82399999999</v>
      </c>
      <c r="U35" s="38">
        <v>189073.21400000001</v>
      </c>
      <c r="V35" s="38">
        <v>214972.057</v>
      </c>
      <c r="W35" s="38">
        <v>215113.003</v>
      </c>
      <c r="X35" s="38">
        <v>173541.00399999999</v>
      </c>
      <c r="Y35" s="38">
        <v>198149.274</v>
      </c>
      <c r="Z35" s="38">
        <v>206760.57</v>
      </c>
    </row>
    <row r="36" spans="1:27">
      <c r="A36" s="34" t="s">
        <v>281</v>
      </c>
      <c r="B36" s="30" t="s">
        <v>282</v>
      </c>
      <c r="C36" s="30" t="s">
        <v>283</v>
      </c>
      <c r="D36" s="44">
        <v>266099.689095665</v>
      </c>
      <c r="E36" s="44">
        <v>272872.55204811</v>
      </c>
      <c r="F36" s="44">
        <v>283988.82599790802</v>
      </c>
      <c r="G36" s="44">
        <v>283088.86131321703</v>
      </c>
      <c r="H36" s="44">
        <v>352138.25464177999</v>
      </c>
      <c r="I36" s="44">
        <v>320982.37699999998</v>
      </c>
      <c r="J36" s="44">
        <v>342938.72899999999</v>
      </c>
      <c r="K36" s="44">
        <v>360085.413</v>
      </c>
      <c r="L36" s="44">
        <v>426907.03399999999</v>
      </c>
      <c r="M36" s="44">
        <v>387279.12199999997</v>
      </c>
      <c r="N36" s="44">
        <v>379365.98200000002</v>
      </c>
      <c r="O36" s="44">
        <v>372741.761</v>
      </c>
      <c r="P36" s="38">
        <v>391203.739</v>
      </c>
      <c r="Q36" s="38">
        <v>354047.342</v>
      </c>
      <c r="R36" s="38">
        <v>374554.30699999997</v>
      </c>
      <c r="S36" s="38">
        <v>374618.17800000001</v>
      </c>
      <c r="T36" s="38">
        <v>417630.01699999999</v>
      </c>
      <c r="U36" s="38">
        <v>388847.31599999999</v>
      </c>
      <c r="V36" s="38">
        <v>399933.946</v>
      </c>
      <c r="W36" s="38">
        <v>397014.35499999998</v>
      </c>
      <c r="X36" s="38">
        <v>411168.61499999999</v>
      </c>
      <c r="Y36" s="38">
        <v>380766.54100000003</v>
      </c>
      <c r="Z36" s="38">
        <v>360762.08399999997</v>
      </c>
    </row>
    <row r="37" spans="1:27">
      <c r="A37" s="34" t="s">
        <v>284</v>
      </c>
      <c r="B37" s="30" t="s">
        <v>285</v>
      </c>
      <c r="C37" s="30" t="s">
        <v>286</v>
      </c>
      <c r="D37" s="44">
        <v>846516.57130099996</v>
      </c>
      <c r="E37" s="44">
        <v>846997.54587499995</v>
      </c>
      <c r="F37" s="44">
        <v>848555.007231</v>
      </c>
      <c r="G37" s="44">
        <v>850181.17021899996</v>
      </c>
      <c r="H37" s="44">
        <v>851209.00209900003</v>
      </c>
      <c r="I37" s="44">
        <v>854355.22199999995</v>
      </c>
      <c r="J37" s="44">
        <v>855711.38600000006</v>
      </c>
      <c r="K37" s="44">
        <v>857613.26100000006</v>
      </c>
      <c r="L37" s="44">
        <v>859656.37899999996</v>
      </c>
      <c r="M37" s="44">
        <v>860010.27</v>
      </c>
      <c r="N37" s="44">
        <v>600078.00399999996</v>
      </c>
      <c r="O37" s="44">
        <v>599169.90899999999</v>
      </c>
      <c r="P37" s="38">
        <v>598117.20200000005</v>
      </c>
      <c r="Q37" s="38">
        <v>595847.20900000003</v>
      </c>
      <c r="R37" s="38">
        <v>595020.58100000001</v>
      </c>
      <c r="S37" s="38">
        <v>858898.51899999997</v>
      </c>
      <c r="T37" s="38">
        <v>857786.94799999997</v>
      </c>
      <c r="U37" s="38">
        <v>857865.25800000003</v>
      </c>
      <c r="V37" s="38">
        <v>857602.22600000002</v>
      </c>
      <c r="W37" s="38">
        <v>857798.46299999999</v>
      </c>
      <c r="X37" s="38">
        <v>858727.723</v>
      </c>
      <c r="Y37" s="38">
        <v>859759.054</v>
      </c>
      <c r="Z37" s="38">
        <v>559674.28300000005</v>
      </c>
    </row>
    <row r="38" spans="1:27">
      <c r="A38" s="34" t="s">
        <v>287</v>
      </c>
      <c r="B38" s="30" t="s">
        <v>288</v>
      </c>
      <c r="C38" s="30" t="s">
        <v>289</v>
      </c>
      <c r="D38" s="44">
        <v>218311.90699995801</v>
      </c>
      <c r="E38" s="44">
        <v>228728.31489554199</v>
      </c>
      <c r="F38" s="44">
        <v>245095.78568400099</v>
      </c>
      <c r="G38" s="44">
        <v>259902.25639248901</v>
      </c>
      <c r="H38" s="44">
        <v>304097.29917074699</v>
      </c>
      <c r="I38" s="44">
        <v>298543.46399999998</v>
      </c>
      <c r="J38" s="44">
        <v>314626.87300000002</v>
      </c>
      <c r="K38" s="44">
        <v>311688.40299999999</v>
      </c>
      <c r="L38" s="44">
        <v>325159.36300000001</v>
      </c>
      <c r="M38" s="44">
        <v>364573.73</v>
      </c>
      <c r="N38" s="44">
        <v>300037.64600000001</v>
      </c>
      <c r="O38" s="44">
        <v>366769.11200000002</v>
      </c>
      <c r="P38" s="38">
        <v>326242.022</v>
      </c>
      <c r="Q38" s="38">
        <v>356430.96100000001</v>
      </c>
      <c r="R38" s="38">
        <v>222738.345</v>
      </c>
      <c r="S38" s="38">
        <v>249071.62</v>
      </c>
      <c r="T38" s="38">
        <v>270734.09000000003</v>
      </c>
      <c r="U38" s="38">
        <v>297606.8</v>
      </c>
      <c r="V38" s="38">
        <v>242083.008</v>
      </c>
      <c r="W38" s="38">
        <v>281941.97499999998</v>
      </c>
      <c r="X38" s="38">
        <v>330823.34499999997</v>
      </c>
      <c r="Y38" s="38">
        <v>365410.35</v>
      </c>
      <c r="Z38" s="38">
        <v>431850.342</v>
      </c>
    </row>
    <row r="39" spans="1:27" s="35" customFormat="1">
      <c r="A39" s="74" t="s">
        <v>290</v>
      </c>
      <c r="B39" s="73" t="s">
        <v>291</v>
      </c>
      <c r="C39" s="73" t="s">
        <v>292</v>
      </c>
      <c r="D39" s="80">
        <v>25468379.1715523</v>
      </c>
      <c r="E39" s="80">
        <v>25591614.450101402</v>
      </c>
      <c r="F39" s="80">
        <v>26230494.292794202</v>
      </c>
      <c r="G39" s="80">
        <v>26612769.9579877</v>
      </c>
      <c r="H39" s="80">
        <v>28154068.531669501</v>
      </c>
      <c r="I39" s="80">
        <v>27431988.632000003</v>
      </c>
      <c r="J39" s="80">
        <v>29112424.883000001</v>
      </c>
      <c r="K39" s="80">
        <v>32041192.696999997</v>
      </c>
      <c r="L39" s="80">
        <v>35444734.082999997</v>
      </c>
      <c r="M39" s="80">
        <v>34610784.857000001</v>
      </c>
      <c r="N39" s="80">
        <v>33346498.826000001</v>
      </c>
      <c r="O39" s="80">
        <v>34101228.461000003</v>
      </c>
      <c r="P39" s="77">
        <v>32823302.932999998</v>
      </c>
      <c r="Q39" s="77">
        <v>32759882.460999999</v>
      </c>
      <c r="R39" s="77">
        <v>30521955.635000002</v>
      </c>
      <c r="S39" s="77">
        <v>31781313.378000006</v>
      </c>
      <c r="T39" s="77">
        <v>32305015.261</v>
      </c>
      <c r="U39" s="77">
        <v>31808709.836000003</v>
      </c>
      <c r="V39" s="77">
        <v>32017399.761</v>
      </c>
      <c r="W39" s="77">
        <v>32216776.908000004</v>
      </c>
      <c r="X39" s="77">
        <v>33030473.364</v>
      </c>
      <c r="Y39" s="77">
        <v>34354234.291000001</v>
      </c>
      <c r="Z39" s="77">
        <v>33441391.257000003</v>
      </c>
    </row>
    <row r="40" spans="1:27" s="35" customFormat="1">
      <c r="A40" s="74" t="s">
        <v>293</v>
      </c>
      <c r="B40" s="73" t="s">
        <v>294</v>
      </c>
      <c r="C40" s="73" t="s">
        <v>295</v>
      </c>
      <c r="D40" s="80">
        <v>5072846.4843164003</v>
      </c>
      <c r="E40" s="80">
        <v>4964196.0698854597</v>
      </c>
      <c r="F40" s="80">
        <v>5024287.4328084104</v>
      </c>
      <c r="G40" s="80">
        <v>5013680.6336674597</v>
      </c>
      <c r="H40" s="80">
        <v>5265468.0335064996</v>
      </c>
      <c r="I40" s="80">
        <v>5265503.3810000001</v>
      </c>
      <c r="J40" s="80">
        <v>5553942.2869999995</v>
      </c>
      <c r="K40" s="80">
        <v>5780614.0190000003</v>
      </c>
      <c r="L40" s="80">
        <v>6072463.1320000002</v>
      </c>
      <c r="M40" s="80">
        <v>6112958.0690000001</v>
      </c>
      <c r="N40" s="80">
        <v>5924275.3909999998</v>
      </c>
      <c r="O40" s="80">
        <v>5494876.7659999998</v>
      </c>
      <c r="P40" s="77">
        <v>5579010.8039999995</v>
      </c>
      <c r="Q40" s="77">
        <v>5484122.0820000004</v>
      </c>
      <c r="R40" s="77">
        <v>5822377.7340000002</v>
      </c>
      <c r="S40" s="77">
        <v>5865121.4469999997</v>
      </c>
      <c r="T40" s="77">
        <v>6120296.6859999998</v>
      </c>
      <c r="U40" s="77">
        <v>5980753.6289999997</v>
      </c>
      <c r="V40" s="77">
        <v>6228782.1069999998</v>
      </c>
      <c r="W40" s="77">
        <v>6341212.0669999998</v>
      </c>
      <c r="X40" s="77">
        <v>6489921.4249999998</v>
      </c>
      <c r="Y40" s="77">
        <v>6301597.0439999998</v>
      </c>
      <c r="Z40" s="77">
        <v>6537396.9220000003</v>
      </c>
    </row>
    <row r="41" spans="1:27">
      <c r="B41" s="30"/>
      <c r="C41" s="52"/>
      <c r="D41" s="52"/>
      <c r="E41" s="52"/>
      <c r="F41" s="54"/>
      <c r="G41" s="54"/>
      <c r="H41" s="54"/>
      <c r="I41" s="54"/>
      <c r="J41" s="54"/>
      <c r="K41" s="54"/>
      <c r="L41" s="54"/>
      <c r="M41" s="54"/>
      <c r="N41" s="54"/>
      <c r="O41" s="54"/>
      <c r="P41" s="54"/>
      <c r="Q41" s="54"/>
      <c r="R41" s="54"/>
      <c r="S41" s="54"/>
      <c r="T41" s="54"/>
      <c r="U41" s="54"/>
      <c r="V41" s="54"/>
      <c r="W41" s="54"/>
      <c r="X41" s="54"/>
      <c r="Y41" s="54"/>
      <c r="Z41" s="54"/>
      <c r="AA41" s="54"/>
    </row>
    <row r="42" spans="1:27">
      <c r="B42" s="135" t="s">
        <v>296</v>
      </c>
      <c r="C42" s="52"/>
      <c r="D42" s="52"/>
      <c r="E42" s="52"/>
      <c r="F42" s="55"/>
      <c r="G42" s="55"/>
      <c r="H42" s="55"/>
      <c r="I42" s="55"/>
      <c r="J42" s="55"/>
      <c r="K42" s="55"/>
      <c r="L42" s="55"/>
      <c r="M42" s="55"/>
      <c r="N42" s="55"/>
      <c r="O42" s="55"/>
      <c r="P42" s="55"/>
      <c r="Q42" s="55"/>
      <c r="R42" s="55"/>
      <c r="S42" s="55"/>
      <c r="T42" s="55"/>
      <c r="U42" s="55"/>
      <c r="V42" s="55"/>
      <c r="W42" s="55"/>
      <c r="X42" s="55"/>
      <c r="Y42" s="55"/>
      <c r="Z42" s="55"/>
      <c r="AA42" s="54"/>
    </row>
    <row r="43" spans="1:27">
      <c r="B43" s="135" t="s">
        <v>297</v>
      </c>
      <c r="C43" s="52"/>
      <c r="D43" s="52"/>
      <c r="E43" s="52"/>
      <c r="F43" s="55"/>
      <c r="G43" s="55"/>
      <c r="H43" s="55"/>
      <c r="I43" s="55"/>
      <c r="J43" s="55"/>
      <c r="K43" s="55"/>
      <c r="L43" s="55"/>
      <c r="M43" s="55"/>
      <c r="N43" s="55"/>
      <c r="O43" s="55"/>
      <c r="P43" s="55"/>
      <c r="Q43" s="55"/>
      <c r="R43" s="55"/>
      <c r="S43" s="55"/>
      <c r="T43" s="55"/>
      <c r="U43" s="55"/>
      <c r="V43" s="55"/>
      <c r="W43" s="55"/>
      <c r="X43" s="55"/>
      <c r="Y43" s="55"/>
      <c r="Z43" s="55"/>
      <c r="AA43" s="54"/>
    </row>
    <row r="44" spans="1:27">
      <c r="B44" s="52"/>
      <c r="C44" s="52"/>
      <c r="D44" s="52"/>
      <c r="E44" s="52"/>
      <c r="F44" s="55"/>
      <c r="G44" s="55"/>
      <c r="H44" s="55"/>
      <c r="I44" s="55"/>
      <c r="J44" s="55"/>
      <c r="K44" s="55"/>
      <c r="L44" s="55"/>
      <c r="M44" s="55"/>
      <c r="N44" s="55"/>
      <c r="O44" s="55"/>
      <c r="P44" s="55"/>
      <c r="Q44" s="55"/>
      <c r="R44" s="55"/>
      <c r="S44" s="55"/>
      <c r="T44" s="55"/>
      <c r="U44" s="55"/>
      <c r="V44" s="55"/>
      <c r="W44" s="55"/>
      <c r="X44" s="55"/>
      <c r="Y44" s="55"/>
      <c r="Z44" s="55"/>
      <c r="AA44" s="54"/>
    </row>
    <row r="45" spans="1:27">
      <c r="D45" s="40"/>
      <c r="E45" s="40"/>
      <c r="F45" s="40"/>
      <c r="G45" s="40"/>
      <c r="H45" s="40"/>
      <c r="I45" s="40"/>
      <c r="J45" s="40"/>
      <c r="K45" s="40"/>
      <c r="L45" s="40"/>
      <c r="M45" s="40"/>
      <c r="N45" s="40"/>
      <c r="O45" s="40"/>
      <c r="P45" s="40"/>
      <c r="Q45" s="40"/>
      <c r="R45" s="40"/>
      <c r="S45" s="40"/>
      <c r="T45" s="40"/>
      <c r="U45" s="40"/>
      <c r="V45" s="40"/>
      <c r="W45" s="40"/>
      <c r="X45" s="40"/>
      <c r="Y45" s="40"/>
      <c r="Z45" s="40"/>
    </row>
    <row r="47" spans="1:27">
      <c r="C47" s="30"/>
      <c r="D47" s="30"/>
    </row>
    <row r="48" spans="1:27">
      <c r="C48" s="30"/>
      <c r="D48" s="30"/>
    </row>
    <row r="49" spans="3:5">
      <c r="C49" s="30"/>
      <c r="D49" s="30"/>
    </row>
    <row r="50" spans="3:5">
      <c r="C50" s="30"/>
      <c r="D50" s="30"/>
      <c r="E50" s="30"/>
    </row>
    <row r="51" spans="3:5">
      <c r="C51" s="30"/>
      <c r="D51" s="30"/>
      <c r="E51" s="30"/>
    </row>
    <row r="52" spans="3:5">
      <c r="C52" s="30"/>
      <c r="D52" s="30"/>
      <c r="E52" s="30"/>
    </row>
    <row r="53" spans="3:5">
      <c r="C53" s="30"/>
      <c r="D53" s="30"/>
      <c r="E53" s="56"/>
    </row>
    <row r="54" spans="3:5">
      <c r="C54" s="30"/>
      <c r="D54" s="30"/>
      <c r="E54" s="56"/>
    </row>
    <row r="55" spans="3:5">
      <c r="C55" s="30"/>
      <c r="D55" s="30"/>
      <c r="E55" s="30"/>
    </row>
    <row r="56" spans="3:5">
      <c r="C56" s="30"/>
      <c r="D56" s="30"/>
      <c r="E56" s="30"/>
    </row>
    <row r="57" spans="3:5">
      <c r="C57" s="30"/>
      <c r="D57" s="30"/>
      <c r="E57" s="30"/>
    </row>
    <row r="58" spans="3:5">
      <c r="C58" s="30"/>
      <c r="D58" s="30"/>
      <c r="E58" s="30"/>
    </row>
    <row r="59" spans="3:5">
      <c r="C59" s="30"/>
      <c r="D59" s="30"/>
      <c r="E59" s="56"/>
    </row>
    <row r="60" spans="3:5">
      <c r="C60" s="30"/>
      <c r="D60" s="30"/>
      <c r="E60" s="56"/>
    </row>
    <row r="61" spans="3:5">
      <c r="C61" s="30"/>
      <c r="D61" s="30"/>
      <c r="E61" s="56"/>
    </row>
    <row r="62" spans="3:5">
      <c r="C62" s="32"/>
      <c r="D62" s="32"/>
      <c r="E62" s="56"/>
    </row>
    <row r="63" spans="3:5">
      <c r="C63" s="30"/>
      <c r="D63" s="30"/>
      <c r="E63" s="30"/>
    </row>
    <row r="64" spans="3:5">
      <c r="C64" s="30"/>
      <c r="D64" s="30"/>
      <c r="E64" s="30"/>
    </row>
    <row r="65" spans="3:5">
      <c r="C65" s="30"/>
      <c r="D65" s="30"/>
      <c r="E65" s="30"/>
    </row>
    <row r="66" spans="3:5">
      <c r="C66" s="30"/>
      <c r="D66" s="30"/>
      <c r="E66" s="30"/>
    </row>
    <row r="67" spans="3:5">
      <c r="C67" s="30"/>
      <c r="D67" s="30"/>
      <c r="E67" s="30"/>
    </row>
    <row r="68" spans="3:5">
      <c r="C68" s="30"/>
      <c r="D68" s="30"/>
      <c r="E68" s="30"/>
    </row>
    <row r="69" spans="3:5">
      <c r="C69" s="30"/>
      <c r="D69" s="30"/>
      <c r="E69" s="30"/>
    </row>
    <row r="70" spans="3:5">
      <c r="C70" s="30"/>
      <c r="D70" s="30"/>
      <c r="E70" s="56"/>
    </row>
    <row r="71" spans="3:5">
      <c r="C71" s="30"/>
      <c r="D71" s="30"/>
      <c r="E71" s="56"/>
    </row>
    <row r="72" spans="3:5">
      <c r="C72" s="30"/>
      <c r="D72" s="30"/>
      <c r="E72" s="32"/>
    </row>
    <row r="73" spans="3:5">
      <c r="C73" s="30"/>
      <c r="D73" s="30"/>
      <c r="E73" s="30"/>
    </row>
    <row r="74" spans="3:5">
      <c r="C74" s="32"/>
      <c r="D74" s="32"/>
      <c r="E74" s="30"/>
    </row>
    <row r="75" spans="3:5">
      <c r="C75" s="30"/>
      <c r="D75" s="30"/>
      <c r="E75" s="30"/>
    </row>
    <row r="76" spans="3:5">
      <c r="C76" s="30"/>
      <c r="D76" s="30"/>
      <c r="E76" s="30"/>
    </row>
    <row r="77" spans="3:5">
      <c r="C77" s="32"/>
      <c r="D77" s="32"/>
      <c r="E77" s="30"/>
    </row>
    <row r="78" spans="3:5">
      <c r="C78" s="32"/>
      <c r="D78" s="32"/>
      <c r="E78" s="30"/>
    </row>
    <row r="79" spans="3:5">
      <c r="C79" s="30"/>
      <c r="D79" s="30"/>
      <c r="E79" s="56"/>
    </row>
    <row r="80" spans="3:5">
      <c r="D80" s="56"/>
      <c r="E80" s="56"/>
    </row>
    <row r="81" spans="4:5">
      <c r="D81" s="30"/>
      <c r="E81" s="30"/>
    </row>
    <row r="82" spans="4:5">
      <c r="D82" s="30"/>
      <c r="E82" s="30"/>
    </row>
    <row r="83" spans="4:5">
      <c r="D83" s="30"/>
      <c r="E83" s="30"/>
    </row>
    <row r="84" spans="4:5">
      <c r="D84" s="30"/>
      <c r="E84" s="30"/>
    </row>
    <row r="85" spans="4:5">
      <c r="D85" s="32"/>
      <c r="E85" s="32"/>
    </row>
    <row r="86" spans="4:5">
      <c r="D86" s="32"/>
      <c r="E86" s="32"/>
    </row>
    <row r="87" spans="4:5">
      <c r="D87" s="32"/>
      <c r="E87" s="32"/>
    </row>
  </sheetData>
  <phoneticPr fontId="15" type="noConversion"/>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33BC3-488F-4620-95CE-469C9048C8C4}">
  <sheetPr>
    <tabColor theme="5" tint="-0.499984740745262"/>
  </sheetPr>
  <dimension ref="A1:AP39"/>
  <sheetViews>
    <sheetView showGridLines="0" zoomScale="87" zoomScaleNormal="87" workbookViewId="0">
      <pane xSplit="3" ySplit="5" topLeftCell="D6" activePane="bottomRight" state="frozen"/>
      <selection pane="bottomRight" activeCell="K1" sqref="K1:P2"/>
      <selection pane="bottomLeft" activeCell="R25" sqref="R25"/>
      <selection pane="topRight" activeCell="R25" sqref="R25"/>
    </sheetView>
  </sheetViews>
  <sheetFormatPr defaultColWidth="11.5" defaultRowHeight="14.1"/>
  <cols>
    <col min="1" max="1" width="8.75" style="34" customWidth="1"/>
    <col min="2" max="3" width="42.75" style="28" customWidth="1"/>
    <col min="4" max="9" width="11.125" style="28" customWidth="1"/>
    <col min="10" max="10" width="10.75" style="28" customWidth="1"/>
    <col min="11" max="11" width="11.875" style="28" customWidth="1"/>
    <col min="12" max="12" width="11.5" style="28"/>
    <col min="13" max="14" width="12.125" style="28" customWidth="1"/>
    <col min="15" max="16384" width="11.5" style="28"/>
  </cols>
  <sheetData>
    <row r="1" spans="1:25" s="130" customFormat="1">
      <c r="K1" s="34">
        <v>6</v>
      </c>
      <c r="L1" s="34">
        <v>7</v>
      </c>
      <c r="M1" s="34">
        <v>8</v>
      </c>
      <c r="N1" s="34">
        <v>9</v>
      </c>
      <c r="O1" s="34">
        <v>10</v>
      </c>
      <c r="P1" s="34">
        <v>11</v>
      </c>
    </row>
    <row r="2" spans="1:25">
      <c r="B2" s="122" t="s">
        <v>0</v>
      </c>
      <c r="C2" s="122" t="s">
        <v>0</v>
      </c>
      <c r="K2" s="34">
        <v>2</v>
      </c>
      <c r="L2" s="34">
        <v>3</v>
      </c>
      <c r="M2" s="34">
        <v>4</v>
      </c>
      <c r="N2" s="34">
        <v>5</v>
      </c>
      <c r="O2" s="34">
        <v>6</v>
      </c>
      <c r="P2" s="34">
        <v>2</v>
      </c>
      <c r="Q2" s="34"/>
    </row>
    <row r="3" spans="1:25">
      <c r="B3" s="128" t="s">
        <v>1</v>
      </c>
      <c r="C3" s="124" t="s">
        <v>2</v>
      </c>
    </row>
    <row r="4" spans="1:25">
      <c r="B4" s="126" t="s">
        <v>122</v>
      </c>
      <c r="C4" s="126" t="s">
        <v>123</v>
      </c>
      <c r="D4" s="159" t="s">
        <v>5</v>
      </c>
      <c r="E4" s="159"/>
      <c r="F4" s="159"/>
      <c r="G4" s="159"/>
      <c r="H4" s="159"/>
      <c r="I4" s="159"/>
      <c r="K4" s="159" t="s">
        <v>124</v>
      </c>
      <c r="L4" s="159"/>
      <c r="M4" s="159"/>
      <c r="N4" s="159"/>
      <c r="O4" s="159"/>
      <c r="P4" s="159"/>
    </row>
    <row r="5" spans="1:25">
      <c r="C5" s="29"/>
      <c r="D5" s="76" t="s">
        <v>128</v>
      </c>
      <c r="E5" s="76" t="s">
        <v>129</v>
      </c>
      <c r="F5" s="76" t="s">
        <v>130</v>
      </c>
      <c r="G5" s="76" t="s">
        <v>131</v>
      </c>
      <c r="H5" s="76" t="s">
        <v>132</v>
      </c>
      <c r="I5" s="76" t="s">
        <v>133</v>
      </c>
      <c r="J5" s="85"/>
      <c r="K5" s="76">
        <v>45016</v>
      </c>
      <c r="L5" s="76">
        <v>45107</v>
      </c>
      <c r="M5" s="76">
        <v>45199</v>
      </c>
      <c r="N5" s="76">
        <v>45291</v>
      </c>
      <c r="O5" s="76">
        <v>45382</v>
      </c>
      <c r="P5" s="76">
        <v>45473</v>
      </c>
      <c r="Q5" s="85"/>
      <c r="R5" s="85"/>
      <c r="S5" s="85"/>
      <c r="T5" s="85"/>
      <c r="U5" s="85"/>
      <c r="V5" s="85"/>
      <c r="W5" s="85"/>
      <c r="X5" s="85"/>
      <c r="Y5" s="85"/>
    </row>
    <row r="6" spans="1:25">
      <c r="A6" s="34" t="s">
        <v>134</v>
      </c>
      <c r="B6" s="30" t="s">
        <v>20</v>
      </c>
      <c r="C6" s="30" t="s">
        <v>21</v>
      </c>
      <c r="D6" s="45">
        <f>+K6</f>
        <v>0</v>
      </c>
      <c r="E6" s="45">
        <f>+L6-K6</f>
        <v>0</v>
      </c>
      <c r="F6" s="45">
        <f>+M6-L6</f>
        <v>0</v>
      </c>
      <c r="G6" s="45">
        <f>+N6-M6</f>
        <v>0</v>
      </c>
      <c r="H6" s="45">
        <f>+O6</f>
        <v>0</v>
      </c>
      <c r="I6" s="45">
        <f>+P6-O6</f>
        <v>0</v>
      </c>
      <c r="J6" s="45"/>
      <c r="K6" s="45">
        <f>-IFERROR(ROUND(VLOOKUP($A6,#REF!,K$1,0),3),0)+IFERROR(ROUND(VLOOKUP($A6,#REF!,K$2,0),3),0)-IFERROR(ROUND(SUMIFS(#REF!,#REF!,$A6),3),0)</f>
        <v>0</v>
      </c>
      <c r="L6" s="45">
        <f>-IFERROR(ROUND(VLOOKUP($A6,#REF!,L$1,0),3),0)+IFERROR(ROUND(VLOOKUP($A6,#REF!,L$2,0),3),0)-IFERROR(ROUND(SUMIFS(#REF!,#REF!,$A6),3),0)</f>
        <v>0</v>
      </c>
      <c r="M6" s="45">
        <f>-IFERROR(ROUND(VLOOKUP($A6,#REF!,M$1,0),3),0)+IFERROR(ROUND(VLOOKUP($A6,#REF!,M$2,0),3),0)-IFERROR(ROUND(SUMIFS(#REF!,#REF!,$A6),3),0)</f>
        <v>0</v>
      </c>
      <c r="N6" s="45">
        <f>-IFERROR(ROUND(VLOOKUP($A6,#REF!,N$1,0),3),0)+IFERROR(ROUND(VLOOKUP($A6,#REF!,N$2,0),3),0)-IFERROR(ROUND(SUMIFS(#REF!,#REF!,$A6),3),0)</f>
        <v>0</v>
      </c>
      <c r="O6" s="45">
        <f>-IFERROR(ROUND(VLOOKUP($A6,#REF!,O$1,0),3),0)+IFERROR(ROUND(VLOOKUP($A6,#REF!,O$2,0),3),0)-IFERROR(ROUND(SUMIFS(#REF!,#REF!,$A6),3),0)</f>
        <v>0</v>
      </c>
      <c r="P6" s="45">
        <f>-IFERROR(ROUND(VLOOKUP($A6,#REF!,P$1,0),3),0)+IFERROR(ROUND(VLOOKUP($A6,#REF!,P$2,0),3),0)+IFERROR(ROUND(VLOOKUP($A6,#REF!,P$2,0),3),0)</f>
        <v>0</v>
      </c>
      <c r="Q6" s="45"/>
      <c r="R6" s="45"/>
      <c r="S6" s="45"/>
      <c r="T6" s="45"/>
      <c r="U6" s="45"/>
      <c r="V6" s="45"/>
      <c r="W6" s="45"/>
      <c r="X6" s="45"/>
      <c r="Y6" s="45"/>
    </row>
    <row r="7" spans="1:25">
      <c r="A7" s="34" t="s">
        <v>135</v>
      </c>
      <c r="B7" s="30" t="s">
        <v>22</v>
      </c>
      <c r="C7" s="30" t="s">
        <v>23</v>
      </c>
      <c r="D7" s="31">
        <f t="shared" ref="D7:D35" si="0">+K7</f>
        <v>0</v>
      </c>
      <c r="E7" s="31">
        <f t="shared" ref="E7:I35" si="1">+L7-K7</f>
        <v>0</v>
      </c>
      <c r="F7" s="31">
        <f t="shared" si="1"/>
        <v>0</v>
      </c>
      <c r="G7" s="31">
        <f t="shared" si="1"/>
        <v>0</v>
      </c>
      <c r="H7" s="31">
        <f t="shared" ref="H7:H35" si="2">+O7</f>
        <v>0</v>
      </c>
      <c r="I7" s="31">
        <f t="shared" si="1"/>
        <v>0</v>
      </c>
      <c r="J7" s="31"/>
      <c r="K7" s="31">
        <f>-IFERROR(ROUND(VLOOKUP($A7,#REF!,K$1,0),3),0)+IFERROR(ROUND(VLOOKUP($A7,#REF!,K$2,0),3),0)-IFERROR(ROUND(SUMIFS(#REF!,#REF!,$A7),3),0)</f>
        <v>0</v>
      </c>
      <c r="L7" s="31">
        <f>-IFERROR(ROUND(VLOOKUP($A7,#REF!,L$1,0),3),0)+IFERROR(ROUND(VLOOKUP($A7,#REF!,L$2,0),3),0)-IFERROR(ROUND(SUMIFS(#REF!,#REF!,$A7),3),0)</f>
        <v>0</v>
      </c>
      <c r="M7" s="31">
        <f>-IFERROR(ROUND(VLOOKUP($A7,#REF!,M$1,0),3),0)+IFERROR(ROUND(VLOOKUP($A7,#REF!,M$2,0),3),0)-IFERROR(ROUND(SUMIFS(#REF!,#REF!,$A7),3),0)</f>
        <v>0</v>
      </c>
      <c r="N7" s="31">
        <f>-IFERROR(ROUND(VLOOKUP($A7,#REF!,N$1,0),3),0)+IFERROR(ROUND(VLOOKUP($A7,#REF!,N$2,0),3),0)-IFERROR(ROUND(SUMIFS(#REF!,#REF!,$A7),3),0)</f>
        <v>0</v>
      </c>
      <c r="O7" s="31">
        <f>-IFERROR(ROUND(VLOOKUP($A7,#REF!,O$1,0),3),0)+IFERROR(ROUND(VLOOKUP($A7,#REF!,O$2,0),3),0)-IFERROR(ROUND(SUMIFS(#REF!,#REF!,$A7),3),0)</f>
        <v>0</v>
      </c>
      <c r="P7" s="31">
        <f>-IFERROR(ROUND(VLOOKUP($A7,#REF!,P$1,0),3),0)+IFERROR(ROUND(VLOOKUP($A7,#REF!,P$2,0),3),0)+IFERROR(ROUND(VLOOKUP($A7,#REF!,P$2,0),3),0)</f>
        <v>0</v>
      </c>
      <c r="Q7" s="31"/>
      <c r="R7" s="31"/>
      <c r="S7" s="31"/>
      <c r="T7" s="31"/>
      <c r="U7" s="31"/>
      <c r="V7" s="31"/>
      <c r="W7" s="31"/>
      <c r="X7" s="31"/>
      <c r="Y7" s="31"/>
    </row>
    <row r="8" spans="1:25">
      <c r="A8" s="34" t="s">
        <v>136</v>
      </c>
      <c r="B8" s="73" t="s">
        <v>24</v>
      </c>
      <c r="C8" s="73" t="s">
        <v>25</v>
      </c>
      <c r="D8" s="77">
        <f t="shared" si="0"/>
        <v>0</v>
      </c>
      <c r="E8" s="77">
        <f t="shared" si="1"/>
        <v>0</v>
      </c>
      <c r="F8" s="77">
        <f t="shared" si="1"/>
        <v>0</v>
      </c>
      <c r="G8" s="77">
        <f t="shared" si="1"/>
        <v>0</v>
      </c>
      <c r="H8" s="77">
        <f t="shared" si="2"/>
        <v>0</v>
      </c>
      <c r="I8" s="77">
        <f t="shared" si="1"/>
        <v>0</v>
      </c>
      <c r="J8" s="39"/>
      <c r="K8" s="77">
        <f t="shared" ref="K8:P8" si="3">+K6+K7</f>
        <v>0</v>
      </c>
      <c r="L8" s="77">
        <f t="shared" si="3"/>
        <v>0</v>
      </c>
      <c r="M8" s="77">
        <f t="shared" si="3"/>
        <v>0</v>
      </c>
      <c r="N8" s="77">
        <f t="shared" si="3"/>
        <v>0</v>
      </c>
      <c r="O8" s="77">
        <f t="shared" si="3"/>
        <v>0</v>
      </c>
      <c r="P8" s="77">
        <f t="shared" si="3"/>
        <v>0</v>
      </c>
      <c r="Q8" s="39"/>
      <c r="R8" s="39"/>
      <c r="S8" s="39"/>
      <c r="T8" s="39"/>
      <c r="U8" s="39"/>
      <c r="V8" s="39"/>
      <c r="W8" s="39"/>
      <c r="X8" s="39"/>
      <c r="Y8" s="39"/>
    </row>
    <row r="9" spans="1:25">
      <c r="A9" s="34" t="s">
        <v>137</v>
      </c>
      <c r="B9" s="30" t="s">
        <v>26</v>
      </c>
      <c r="C9" s="30" t="s">
        <v>27</v>
      </c>
      <c r="D9" s="31">
        <f t="shared" si="0"/>
        <v>0</v>
      </c>
      <c r="E9" s="31">
        <f t="shared" si="1"/>
        <v>0</v>
      </c>
      <c r="F9" s="31">
        <f t="shared" si="1"/>
        <v>0</v>
      </c>
      <c r="G9" s="31">
        <f t="shared" si="1"/>
        <v>0</v>
      </c>
      <c r="H9" s="31">
        <f t="shared" si="2"/>
        <v>0</v>
      </c>
      <c r="I9" s="31">
        <f t="shared" si="1"/>
        <v>0</v>
      </c>
      <c r="J9" s="31"/>
      <c r="K9" s="31">
        <f>-IFERROR(ROUND(VLOOKUP($A9,#REF!,K$1,0),3),0)+IFERROR(ROUND(VLOOKUP($A9,#REF!,K$2,0),3),0)-IFERROR(ROUND(SUMIFS(#REF!,#REF!,$A9),3),0)</f>
        <v>0</v>
      </c>
      <c r="L9" s="31">
        <f>-IFERROR(ROUND(VLOOKUP($A9,#REF!,L$1,0),3),0)+IFERROR(ROUND(VLOOKUP($A9,#REF!,L$2,0),3),0)-IFERROR(ROUND(SUMIFS(#REF!,#REF!,$A9),3),0)</f>
        <v>0</v>
      </c>
      <c r="M9" s="31">
        <f>-IFERROR(ROUND(VLOOKUP($A9,#REF!,M$1,0),3),0)+IFERROR(ROUND(VLOOKUP($A9,#REF!,M$2,0),3),0)-IFERROR(ROUND(SUMIFS(#REF!,#REF!,$A9),3),0)</f>
        <v>0</v>
      </c>
      <c r="N9" s="31">
        <f>-IFERROR(ROUND(VLOOKUP($A9,#REF!,N$1,0),3),0)+IFERROR(ROUND(VLOOKUP($A9,#REF!,N$2,0),3),0)-IFERROR(ROUND(SUMIFS(#REF!,#REF!,$A9),3),0)</f>
        <v>0</v>
      </c>
      <c r="O9" s="31">
        <f>-IFERROR(ROUND(VLOOKUP($A9,#REF!,O$1,0),3),0)+IFERROR(ROUND(VLOOKUP($A9,#REF!,O$2,0),3),0)-IFERROR(ROUND(SUMIFS(#REF!,#REF!,$A9),3),0)</f>
        <v>0</v>
      </c>
      <c r="P9" s="31">
        <f>-IFERROR(ROUND(VLOOKUP($A9,#REF!,P$1,0),3),0)+IFERROR(ROUND(VLOOKUP($A9,#REF!,P$2,0),3),0)+IFERROR(ROUND(VLOOKUP($A9,#REF!,P$2,0),3),0)</f>
        <v>0</v>
      </c>
      <c r="Q9" s="31"/>
      <c r="R9" s="31"/>
      <c r="S9" s="31"/>
      <c r="T9" s="31"/>
      <c r="U9" s="31"/>
      <c r="V9" s="31"/>
      <c r="W9" s="31"/>
      <c r="X9" s="31"/>
      <c r="Y9" s="31"/>
    </row>
    <row r="10" spans="1:25">
      <c r="A10" s="34" t="s">
        <v>138</v>
      </c>
      <c r="B10" s="73" t="s">
        <v>28</v>
      </c>
      <c r="C10" s="73" t="s">
        <v>29</v>
      </c>
      <c r="D10" s="77">
        <f t="shared" si="0"/>
        <v>0</v>
      </c>
      <c r="E10" s="77">
        <f t="shared" si="1"/>
        <v>0</v>
      </c>
      <c r="F10" s="77">
        <f t="shared" si="1"/>
        <v>0</v>
      </c>
      <c r="G10" s="77">
        <f t="shared" si="1"/>
        <v>0</v>
      </c>
      <c r="H10" s="77">
        <f t="shared" si="2"/>
        <v>0</v>
      </c>
      <c r="I10" s="77">
        <f t="shared" si="1"/>
        <v>0</v>
      </c>
      <c r="J10" s="39"/>
      <c r="K10" s="77">
        <f t="shared" ref="K10:P10" si="4">+K9+K8</f>
        <v>0</v>
      </c>
      <c r="L10" s="77">
        <f t="shared" si="4"/>
        <v>0</v>
      </c>
      <c r="M10" s="77">
        <f t="shared" si="4"/>
        <v>0</v>
      </c>
      <c r="N10" s="77">
        <f t="shared" si="4"/>
        <v>0</v>
      </c>
      <c r="O10" s="77">
        <f t="shared" si="4"/>
        <v>0</v>
      </c>
      <c r="P10" s="77">
        <f t="shared" si="4"/>
        <v>0</v>
      </c>
      <c r="Q10" s="39"/>
      <c r="R10" s="39"/>
      <c r="S10" s="39"/>
      <c r="T10" s="39"/>
      <c r="U10" s="39"/>
      <c r="V10" s="39"/>
      <c r="W10" s="39"/>
      <c r="X10" s="39"/>
      <c r="Y10" s="39"/>
    </row>
    <row r="11" spans="1:25">
      <c r="A11" s="34" t="s">
        <v>139</v>
      </c>
      <c r="B11" s="30" t="s">
        <v>30</v>
      </c>
      <c r="C11" s="30" t="s">
        <v>31</v>
      </c>
      <c r="D11" s="31">
        <f t="shared" si="0"/>
        <v>0</v>
      </c>
      <c r="E11" s="31">
        <f t="shared" si="1"/>
        <v>0</v>
      </c>
      <c r="F11" s="31">
        <f t="shared" si="1"/>
        <v>0</v>
      </c>
      <c r="G11" s="31">
        <f t="shared" si="1"/>
        <v>0</v>
      </c>
      <c r="H11" s="31">
        <f t="shared" si="2"/>
        <v>0</v>
      </c>
      <c r="I11" s="31">
        <f t="shared" si="1"/>
        <v>0</v>
      </c>
      <c r="J11" s="31"/>
      <c r="K11" s="31">
        <f>-IFERROR(ROUND(VLOOKUP($A11,#REF!,K$1,0),3),0)+IFERROR(ROUND(VLOOKUP($A11,#REF!,K$2,0),3),0)-IFERROR(ROUND(SUMIFS(#REF!,#REF!,$A11),3),0)</f>
        <v>0</v>
      </c>
      <c r="L11" s="31">
        <f>-IFERROR(ROUND(VLOOKUP($A11,#REF!,L$1,0),3),0)+IFERROR(ROUND(VLOOKUP($A11,#REF!,L$2,0),3),0)-IFERROR(ROUND(SUMIFS(#REF!,#REF!,$A11),3),0)</f>
        <v>0</v>
      </c>
      <c r="M11" s="31">
        <f>-IFERROR(ROUND(VLOOKUP($A11,#REF!,M$1,0),3),0)+IFERROR(ROUND(VLOOKUP($A11,#REF!,M$2,0),3),0)-IFERROR(ROUND(SUMIFS(#REF!,#REF!,$A11),3),0)</f>
        <v>0</v>
      </c>
      <c r="N11" s="31">
        <f>-IFERROR(ROUND(VLOOKUP($A11,#REF!,N$1,0),3),0)+IFERROR(ROUND(VLOOKUP($A11,#REF!,N$2,0),3),0)-IFERROR(ROUND(SUMIFS(#REF!,#REF!,$A11),3),0)</f>
        <v>0</v>
      </c>
      <c r="O11" s="31">
        <f>-IFERROR(ROUND(VLOOKUP($A11,#REF!,O$1,0),3),0)+IFERROR(ROUND(VLOOKUP($A11,#REF!,O$2,0),3),0)-IFERROR(ROUND(SUMIFS(#REF!,#REF!,$A11),3),0)</f>
        <v>0</v>
      </c>
      <c r="P11" s="31">
        <f>-IFERROR(ROUND(VLOOKUP($A11,#REF!,P$1,0),3),0)+IFERROR(ROUND(VLOOKUP($A11,#REF!,P$2,0),3),0)+IFERROR(ROUND(VLOOKUP($A11,#REF!,P$2,0),3),0)</f>
        <v>0</v>
      </c>
      <c r="Q11" s="31"/>
      <c r="R11" s="31"/>
      <c r="S11" s="31"/>
      <c r="T11" s="31"/>
      <c r="U11" s="31"/>
      <c r="V11" s="31"/>
      <c r="W11" s="31"/>
      <c r="X11" s="31"/>
      <c r="Y11" s="31"/>
    </row>
    <row r="12" spans="1:25">
      <c r="A12" s="34" t="s">
        <v>140</v>
      </c>
      <c r="B12" s="30" t="s">
        <v>32</v>
      </c>
      <c r="C12" s="30" t="s">
        <v>33</v>
      </c>
      <c r="D12" s="31">
        <f t="shared" si="0"/>
        <v>0</v>
      </c>
      <c r="E12" s="31">
        <f t="shared" si="1"/>
        <v>0</v>
      </c>
      <c r="F12" s="31">
        <f t="shared" si="1"/>
        <v>0</v>
      </c>
      <c r="G12" s="31">
        <f t="shared" si="1"/>
        <v>0</v>
      </c>
      <c r="H12" s="31">
        <f t="shared" si="2"/>
        <v>0</v>
      </c>
      <c r="I12" s="31">
        <f t="shared" si="1"/>
        <v>0</v>
      </c>
      <c r="J12" s="31"/>
      <c r="K12" s="31">
        <f>-IFERROR(ROUND(VLOOKUP($A12,#REF!,K$1,0),3),0)+IFERROR(ROUND(VLOOKUP($A12,#REF!,K$2,0),3),0)-IFERROR(ROUND(SUMIFS(#REF!,#REF!,$A12),3),0)</f>
        <v>0</v>
      </c>
      <c r="L12" s="31">
        <f>-IFERROR(ROUND(VLOOKUP($A12,#REF!,L$1,0),3),0)+IFERROR(ROUND(VLOOKUP($A12,#REF!,L$2,0),3),0)-IFERROR(ROUND(SUMIFS(#REF!,#REF!,$A12),3),0)</f>
        <v>0</v>
      </c>
      <c r="M12" s="31">
        <f>-IFERROR(ROUND(VLOOKUP($A12,#REF!,M$1,0),3),0)+IFERROR(ROUND(VLOOKUP($A12,#REF!,M$2,0),3),0)-IFERROR(ROUND(SUMIFS(#REF!,#REF!,$A12),3),0)</f>
        <v>0</v>
      </c>
      <c r="N12" s="31">
        <f>-IFERROR(ROUND(VLOOKUP($A12,#REF!,N$1,0),3),0)+IFERROR(ROUND(VLOOKUP($A12,#REF!,N$2,0),3),0)-IFERROR(ROUND(SUMIFS(#REF!,#REF!,$A12),3),0)</f>
        <v>0</v>
      </c>
      <c r="O12" s="31">
        <f>-IFERROR(ROUND(VLOOKUP($A12,#REF!,O$1,0),3),0)+IFERROR(ROUND(VLOOKUP($A12,#REF!,O$2,0),3),0)-IFERROR(ROUND(SUMIFS(#REF!,#REF!,$A12),3),0)</f>
        <v>0</v>
      </c>
      <c r="P12" s="31">
        <f>-IFERROR(ROUND(VLOOKUP($A12,#REF!,P$1,0),3),0)+IFERROR(ROUND(VLOOKUP($A12,#REF!,P$2,0),3),0)+IFERROR(ROUND(VLOOKUP($A12,#REF!,P$2,0),3),0)</f>
        <v>0</v>
      </c>
      <c r="Q12" s="31"/>
      <c r="R12" s="31"/>
      <c r="S12" s="31"/>
      <c r="T12" s="31"/>
      <c r="U12" s="31"/>
      <c r="V12" s="31"/>
      <c r="W12" s="31"/>
      <c r="X12" s="31"/>
      <c r="Y12" s="31"/>
    </row>
    <row r="13" spans="1:25">
      <c r="A13" s="34" t="s">
        <v>141</v>
      </c>
      <c r="B13" s="73" t="s">
        <v>34</v>
      </c>
      <c r="C13" s="73" t="s">
        <v>35</v>
      </c>
      <c r="D13" s="77">
        <f t="shared" si="0"/>
        <v>0</v>
      </c>
      <c r="E13" s="77">
        <f t="shared" si="1"/>
        <v>0</v>
      </c>
      <c r="F13" s="77">
        <f t="shared" si="1"/>
        <v>0</v>
      </c>
      <c r="G13" s="77">
        <f t="shared" si="1"/>
        <v>0</v>
      </c>
      <c r="H13" s="77">
        <f t="shared" si="2"/>
        <v>0</v>
      </c>
      <c r="I13" s="77">
        <f t="shared" si="1"/>
        <v>0</v>
      </c>
      <c r="J13" s="39"/>
      <c r="K13" s="77">
        <f t="shared" ref="K13:P13" si="5">+K12+K11</f>
        <v>0</v>
      </c>
      <c r="L13" s="77">
        <f t="shared" si="5"/>
        <v>0</v>
      </c>
      <c r="M13" s="77">
        <f t="shared" si="5"/>
        <v>0</v>
      </c>
      <c r="N13" s="77">
        <f t="shared" si="5"/>
        <v>0</v>
      </c>
      <c r="O13" s="77">
        <f t="shared" si="5"/>
        <v>0</v>
      </c>
      <c r="P13" s="77">
        <f t="shared" si="5"/>
        <v>0</v>
      </c>
      <c r="Q13" s="39"/>
      <c r="R13" s="39"/>
      <c r="S13" s="39"/>
      <c r="T13" s="39"/>
      <c r="U13" s="39"/>
      <c r="V13" s="39"/>
      <c r="W13" s="39"/>
      <c r="X13" s="39"/>
      <c r="Y13" s="39"/>
    </row>
    <row r="14" spans="1:25">
      <c r="A14" s="34" t="s">
        <v>142</v>
      </c>
      <c r="B14" s="30" t="s">
        <v>36</v>
      </c>
      <c r="C14" s="30" t="s">
        <v>37</v>
      </c>
      <c r="D14" s="31">
        <f t="shared" si="0"/>
        <v>0</v>
      </c>
      <c r="E14" s="31">
        <f t="shared" si="1"/>
        <v>0</v>
      </c>
      <c r="F14" s="31">
        <f t="shared" si="1"/>
        <v>0</v>
      </c>
      <c r="G14" s="31">
        <f t="shared" si="1"/>
        <v>0</v>
      </c>
      <c r="H14" s="31">
        <f t="shared" si="2"/>
        <v>0</v>
      </c>
      <c r="I14" s="31">
        <f t="shared" si="1"/>
        <v>0</v>
      </c>
      <c r="J14" s="31"/>
      <c r="K14" s="31">
        <f>-IFERROR(ROUND(VLOOKUP($A14,#REF!,K$1,0),3),0)+IFERROR(ROUND(VLOOKUP($A14,#REF!,K$2,0),3),0)-IFERROR(ROUND(SUMIFS(#REF!,#REF!,$A14),3),0)</f>
        <v>0</v>
      </c>
      <c r="L14" s="31">
        <f>-IFERROR(ROUND(VLOOKUP($A14,#REF!,L$1,0),3),0)+IFERROR(ROUND(VLOOKUP($A14,#REF!,L$2,0),3),0)-IFERROR(ROUND(SUMIFS(#REF!,#REF!,$A14),3),0)</f>
        <v>0</v>
      </c>
      <c r="M14" s="31">
        <f>-IFERROR(ROUND(VLOOKUP($A14,#REF!,M$1,0),3),0)+IFERROR(ROUND(VLOOKUP($A14,#REF!,M$2,0),3),0)-IFERROR(ROUND(SUMIFS(#REF!,#REF!,$A14),3),0)</f>
        <v>0</v>
      </c>
      <c r="N14" s="31">
        <f>-IFERROR(ROUND(VLOOKUP($A14,#REF!,N$1,0),3),0)+IFERROR(ROUND(VLOOKUP($A14,#REF!,N$2,0),3),0)-IFERROR(ROUND(SUMIFS(#REF!,#REF!,$A14),3),0)</f>
        <v>0</v>
      </c>
      <c r="O14" s="31">
        <f>-IFERROR(ROUND(VLOOKUP($A14,#REF!,O$1,0),3),0)+IFERROR(ROUND(VLOOKUP($A14,#REF!,O$2,0),3),0)-IFERROR(ROUND(SUMIFS(#REF!,#REF!,$A14),3),0)</f>
        <v>0</v>
      </c>
      <c r="P14" s="31">
        <f>-IFERROR(ROUND(VLOOKUP($A14,#REF!,P$1,0),3),0)+IFERROR(ROUND(VLOOKUP($A14,#REF!,P$2,0),3),0)+IFERROR(ROUND(VLOOKUP($A14,#REF!,P$2,0),3),0)</f>
        <v>0</v>
      </c>
      <c r="Q14" s="31"/>
      <c r="R14" s="31"/>
      <c r="S14" s="31"/>
      <c r="T14" s="31"/>
      <c r="U14" s="31"/>
      <c r="V14" s="31"/>
      <c r="W14" s="31"/>
      <c r="X14" s="31"/>
      <c r="Y14" s="31"/>
    </row>
    <row r="15" spans="1:25">
      <c r="A15" s="34" t="s">
        <v>143</v>
      </c>
      <c r="B15" s="30" t="s">
        <v>38</v>
      </c>
      <c r="C15" s="30" t="s">
        <v>39</v>
      </c>
      <c r="D15" s="31">
        <f t="shared" si="0"/>
        <v>0</v>
      </c>
      <c r="E15" s="31">
        <f t="shared" si="1"/>
        <v>0</v>
      </c>
      <c r="F15" s="31">
        <f t="shared" si="1"/>
        <v>0</v>
      </c>
      <c r="G15" s="31">
        <f t="shared" si="1"/>
        <v>0</v>
      </c>
      <c r="H15" s="31">
        <f t="shared" si="2"/>
        <v>0</v>
      </c>
      <c r="I15" s="31">
        <f t="shared" si="1"/>
        <v>0</v>
      </c>
      <c r="J15" s="31"/>
      <c r="K15" s="31">
        <f>-IFERROR(ROUND(VLOOKUP($A15,#REF!,K$1,0),3),0)+IFERROR(ROUND(VLOOKUP($A15,#REF!,K$2,0),3),0)-IFERROR(ROUND(SUMIFS(#REF!,#REF!,$A15),3),0)</f>
        <v>0</v>
      </c>
      <c r="L15" s="31">
        <f>-IFERROR(ROUND(VLOOKUP($A15,#REF!,L$1,0),3),0)+IFERROR(ROUND(VLOOKUP($A15,#REF!,L$2,0),3),0)-IFERROR(ROUND(SUMIFS(#REF!,#REF!,$A15),3),0)</f>
        <v>0</v>
      </c>
      <c r="M15" s="31">
        <f>-IFERROR(ROUND(VLOOKUP($A15,#REF!,M$1,0),3),0)+IFERROR(ROUND(VLOOKUP($A15,#REF!,M$2,0),3),0)-IFERROR(ROUND(SUMIFS(#REF!,#REF!,$A15),3),0)</f>
        <v>0</v>
      </c>
      <c r="N15" s="31">
        <f>-IFERROR(ROUND(VLOOKUP($A15,#REF!,N$1,0),3),0)+IFERROR(ROUND(VLOOKUP($A15,#REF!,N$2,0),3),0)-IFERROR(ROUND(SUMIFS(#REF!,#REF!,$A15),3),0)</f>
        <v>0</v>
      </c>
      <c r="O15" s="31">
        <f>-IFERROR(ROUND(VLOOKUP($A15,#REF!,O$1,0),3),0)+IFERROR(ROUND(VLOOKUP($A15,#REF!,O$2,0),3),0)-IFERROR(ROUND(SUMIFS(#REF!,#REF!,$A15),3),0)</f>
        <v>0</v>
      </c>
      <c r="P15" s="31">
        <f>-IFERROR(ROUND(VLOOKUP($A15,#REF!,P$1,0),3),0)+IFERROR(ROUND(VLOOKUP($A15,#REF!,P$2,0),3),0)+IFERROR(ROUND(VLOOKUP($A15,#REF!,P$2,0),3),0)</f>
        <v>0</v>
      </c>
      <c r="Q15" s="31"/>
      <c r="R15" s="31"/>
      <c r="S15" s="31"/>
      <c r="T15" s="31"/>
      <c r="U15" s="31"/>
      <c r="V15" s="31"/>
      <c r="W15" s="31"/>
      <c r="X15" s="31"/>
      <c r="Y15" s="31"/>
    </row>
    <row r="16" spans="1:25">
      <c r="A16" s="34" t="s">
        <v>144</v>
      </c>
      <c r="B16" s="30" t="s">
        <v>40</v>
      </c>
      <c r="C16" s="30" t="s">
        <v>41</v>
      </c>
      <c r="D16" s="31">
        <f t="shared" si="0"/>
        <v>0</v>
      </c>
      <c r="E16" s="31">
        <f t="shared" si="1"/>
        <v>0</v>
      </c>
      <c r="F16" s="31">
        <f t="shared" si="1"/>
        <v>0</v>
      </c>
      <c r="G16" s="31">
        <f t="shared" si="1"/>
        <v>0</v>
      </c>
      <c r="H16" s="31">
        <f t="shared" si="2"/>
        <v>0</v>
      </c>
      <c r="I16" s="31">
        <f t="shared" si="1"/>
        <v>0</v>
      </c>
      <c r="J16" s="31"/>
      <c r="K16" s="31">
        <f>-IFERROR(ROUND(VLOOKUP($A16,#REF!,K$1,0),3),0)+IFERROR(ROUND(VLOOKUP($A16,#REF!,K$2,0),3),0)-IFERROR(ROUND(SUMIFS(#REF!,#REF!,$A16),3),0)</f>
        <v>0</v>
      </c>
      <c r="L16" s="31">
        <f>-IFERROR(ROUND(VLOOKUP($A16,#REF!,L$1,0),3),0)+IFERROR(ROUND(VLOOKUP($A16,#REF!,L$2,0),3),0)-IFERROR(ROUND(SUMIFS(#REF!,#REF!,$A16),3),0)</f>
        <v>0</v>
      </c>
      <c r="M16" s="31">
        <f>-IFERROR(ROUND(VLOOKUP($A16,#REF!,M$1,0),3),0)+IFERROR(ROUND(VLOOKUP($A16,#REF!,M$2,0),3),0)-IFERROR(ROUND(SUMIFS(#REF!,#REF!,$A16),3),0)</f>
        <v>0</v>
      </c>
      <c r="N16" s="31">
        <f>-IFERROR(ROUND(VLOOKUP($A16,#REF!,N$1,0),3),0)+IFERROR(ROUND(VLOOKUP($A16,#REF!,N$2,0),3),0)-IFERROR(ROUND(SUMIFS(#REF!,#REF!,$A16),3),0)</f>
        <v>0</v>
      </c>
      <c r="O16" s="31">
        <f>-IFERROR(ROUND(VLOOKUP($A16,#REF!,O$1,0),3),0)+IFERROR(ROUND(VLOOKUP($A16,#REF!,O$2,0),3),0)-IFERROR(ROUND(SUMIFS(#REF!,#REF!,$A16),3),0)</f>
        <v>0</v>
      </c>
      <c r="P16" s="31">
        <f>-IFERROR(ROUND(VLOOKUP($A16,#REF!,P$1,0),3),0)+IFERROR(ROUND(VLOOKUP($A16,#REF!,P$2,0),3),0)+IFERROR(ROUND(VLOOKUP($A16,#REF!,P$2,0),3),0)</f>
        <v>0</v>
      </c>
      <c r="Q16" s="31"/>
      <c r="R16" s="31"/>
      <c r="S16" s="31"/>
      <c r="T16" s="31"/>
      <c r="U16" s="31"/>
      <c r="V16" s="31"/>
      <c r="W16" s="31"/>
      <c r="X16" s="31"/>
      <c r="Y16" s="31"/>
    </row>
    <row r="17" spans="1:25">
      <c r="A17" s="34" t="s">
        <v>145</v>
      </c>
      <c r="B17" s="30" t="s">
        <v>42</v>
      </c>
      <c r="C17" s="30" t="s">
        <v>43</v>
      </c>
      <c r="D17" s="31">
        <f t="shared" si="0"/>
        <v>0</v>
      </c>
      <c r="E17" s="31">
        <f t="shared" si="1"/>
        <v>0</v>
      </c>
      <c r="F17" s="31">
        <f t="shared" si="1"/>
        <v>0</v>
      </c>
      <c r="G17" s="31">
        <f t="shared" si="1"/>
        <v>0</v>
      </c>
      <c r="H17" s="31">
        <f t="shared" si="2"/>
        <v>0</v>
      </c>
      <c r="I17" s="31">
        <f t="shared" si="1"/>
        <v>0</v>
      </c>
      <c r="J17" s="31"/>
      <c r="K17" s="31">
        <f>-IFERROR(ROUND(VLOOKUP($A17,#REF!,K$1,0),3),0)+IFERROR(ROUND(VLOOKUP($A17,#REF!,K$2,0),3),0)-IFERROR(ROUND(SUMIFS(#REF!,#REF!,$A17),3),0)</f>
        <v>0</v>
      </c>
      <c r="L17" s="31">
        <f>-IFERROR(ROUND(VLOOKUP($A17,#REF!,L$1,0),3),0)+IFERROR(ROUND(VLOOKUP($A17,#REF!,L$2,0),3),0)-IFERROR(ROUND(SUMIFS(#REF!,#REF!,$A17),3),0)</f>
        <v>0</v>
      </c>
      <c r="M17" s="31">
        <f>-IFERROR(ROUND(VLOOKUP($A17,#REF!,M$1,0),3),0)+IFERROR(ROUND(VLOOKUP($A17,#REF!,M$2,0),3),0)-IFERROR(ROUND(SUMIFS(#REF!,#REF!,$A17),3),0)</f>
        <v>0</v>
      </c>
      <c r="N17" s="31">
        <f>-IFERROR(ROUND(VLOOKUP($A17,#REF!,N$1,0),3),0)+IFERROR(ROUND(VLOOKUP($A17,#REF!,N$2,0),3),0)-IFERROR(ROUND(SUMIFS(#REF!,#REF!,$A17),3),0)</f>
        <v>0</v>
      </c>
      <c r="O17" s="31">
        <f>-IFERROR(ROUND(VLOOKUP($A17,#REF!,O$1,0),3),0)+IFERROR(ROUND(VLOOKUP($A17,#REF!,O$2,0),3),0)-IFERROR(ROUND(SUMIFS(#REF!,#REF!,$A17),3),0)</f>
        <v>0</v>
      </c>
      <c r="P17" s="31">
        <f>-IFERROR(ROUND(VLOOKUP($A17,#REF!,P$1,0),3),0)+IFERROR(ROUND(VLOOKUP($A17,#REF!,P$2,0),3),0)+IFERROR(ROUND(VLOOKUP($A17,#REF!,P$2,0),3),0)</f>
        <v>0</v>
      </c>
      <c r="Q17" s="31"/>
      <c r="R17" s="31"/>
      <c r="S17" s="31"/>
      <c r="T17" s="31"/>
      <c r="U17" s="31"/>
      <c r="V17" s="31"/>
      <c r="W17" s="31"/>
      <c r="X17" s="31"/>
      <c r="Y17" s="31"/>
    </row>
    <row r="18" spans="1:25">
      <c r="A18" s="34" t="s">
        <v>146</v>
      </c>
      <c r="B18" s="30" t="s">
        <v>44</v>
      </c>
      <c r="C18" s="30" t="s">
        <v>45</v>
      </c>
      <c r="D18" s="31">
        <f t="shared" si="0"/>
        <v>0</v>
      </c>
      <c r="E18" s="31">
        <f t="shared" si="1"/>
        <v>0</v>
      </c>
      <c r="F18" s="31">
        <f t="shared" si="1"/>
        <v>0</v>
      </c>
      <c r="G18" s="31">
        <f t="shared" si="1"/>
        <v>0</v>
      </c>
      <c r="H18" s="31">
        <f t="shared" si="2"/>
        <v>0</v>
      </c>
      <c r="I18" s="31">
        <f t="shared" si="1"/>
        <v>0</v>
      </c>
      <c r="J18" s="31"/>
      <c r="K18" s="31">
        <f>-IFERROR(ROUND(VLOOKUP($A18,#REF!,K$1,0),3),0)+IFERROR(ROUND(VLOOKUP($A18,#REF!,K$2,0),3),0)-IFERROR(ROUND(SUMIFS(#REF!,#REF!,$A18),3),0)</f>
        <v>0</v>
      </c>
      <c r="L18" s="31">
        <f>-IFERROR(ROUND(VLOOKUP($A18,#REF!,L$1,0),3),0)+IFERROR(ROUND(VLOOKUP($A18,#REF!,L$2,0),3),0)-IFERROR(ROUND(SUMIFS(#REF!,#REF!,$A18),3),0)</f>
        <v>0</v>
      </c>
      <c r="M18" s="31">
        <f>-IFERROR(ROUND(VLOOKUP($A18,#REF!,M$1,0),3),0)+IFERROR(ROUND(VLOOKUP($A18,#REF!,M$2,0),3),0)-IFERROR(ROUND(SUMIFS(#REF!,#REF!,$A18),3),0)</f>
        <v>0</v>
      </c>
      <c r="N18" s="31">
        <f>-IFERROR(ROUND(VLOOKUP($A18,#REF!,N$1,0),3),0)+IFERROR(ROUND(VLOOKUP($A18,#REF!,N$2,0),3),0)-IFERROR(ROUND(SUMIFS(#REF!,#REF!,$A18),3),0)</f>
        <v>0</v>
      </c>
      <c r="O18" s="31">
        <f>-IFERROR(ROUND(VLOOKUP($A18,#REF!,O$1,0),3),0)+IFERROR(ROUND(VLOOKUP($A18,#REF!,O$2,0),3),0)-IFERROR(ROUND(SUMIFS(#REF!,#REF!,$A18),3),0)</f>
        <v>0</v>
      </c>
      <c r="P18" s="31">
        <f>-IFERROR(ROUND(VLOOKUP($A18,#REF!,P$1,0),3),0)+IFERROR(ROUND(VLOOKUP($A18,#REF!,P$2,0),3),0)+IFERROR(ROUND(VLOOKUP($A18,#REF!,P$2,0),3),0)</f>
        <v>0</v>
      </c>
      <c r="Q18" s="31"/>
      <c r="R18" s="31"/>
      <c r="S18" s="31"/>
      <c r="T18" s="31"/>
      <c r="U18" s="31"/>
      <c r="V18" s="31"/>
      <c r="W18" s="31"/>
      <c r="X18" s="31"/>
      <c r="Y18" s="31"/>
    </row>
    <row r="19" spans="1:25">
      <c r="A19" s="34" t="s">
        <v>147</v>
      </c>
      <c r="B19" s="73" t="s">
        <v>46</v>
      </c>
      <c r="C19" s="73" t="s">
        <v>47</v>
      </c>
      <c r="D19" s="77">
        <f t="shared" si="0"/>
        <v>0</v>
      </c>
      <c r="E19" s="77">
        <f t="shared" si="1"/>
        <v>0</v>
      </c>
      <c r="F19" s="77">
        <f t="shared" si="1"/>
        <v>0</v>
      </c>
      <c r="G19" s="77">
        <f t="shared" si="1"/>
        <v>0</v>
      </c>
      <c r="H19" s="77">
        <f t="shared" si="2"/>
        <v>0</v>
      </c>
      <c r="I19" s="77">
        <f t="shared" si="1"/>
        <v>0</v>
      </c>
      <c r="J19" s="39"/>
      <c r="K19" s="77">
        <f t="shared" ref="K19:P19" si="6">+K10+SUM(K13:K18)</f>
        <v>0</v>
      </c>
      <c r="L19" s="77">
        <f t="shared" si="6"/>
        <v>0</v>
      </c>
      <c r="M19" s="77">
        <f t="shared" si="6"/>
        <v>0</v>
      </c>
      <c r="N19" s="77">
        <f t="shared" si="6"/>
        <v>0</v>
      </c>
      <c r="O19" s="77">
        <f t="shared" si="6"/>
        <v>0</v>
      </c>
      <c r="P19" s="77">
        <f t="shared" si="6"/>
        <v>0</v>
      </c>
      <c r="Q19" s="39"/>
      <c r="R19" s="39"/>
      <c r="S19" s="39"/>
      <c r="T19" s="39"/>
      <c r="U19" s="39"/>
      <c r="V19" s="39"/>
      <c r="W19" s="39"/>
      <c r="X19" s="39"/>
      <c r="Y19" s="39"/>
    </row>
    <row r="20" spans="1:25">
      <c r="A20" s="34" t="s">
        <v>148</v>
      </c>
      <c r="B20" s="30" t="s">
        <v>48</v>
      </c>
      <c r="C20" s="30" t="s">
        <v>49</v>
      </c>
      <c r="D20" s="31">
        <f t="shared" si="0"/>
        <v>0</v>
      </c>
      <c r="E20" s="31">
        <f t="shared" si="1"/>
        <v>0</v>
      </c>
      <c r="F20" s="31">
        <f t="shared" si="1"/>
        <v>0</v>
      </c>
      <c r="G20" s="31">
        <f t="shared" si="1"/>
        <v>0</v>
      </c>
      <c r="H20" s="31">
        <f t="shared" si="2"/>
        <v>0</v>
      </c>
      <c r="I20" s="31">
        <f t="shared" si="1"/>
        <v>0</v>
      </c>
      <c r="J20" s="31"/>
      <c r="K20" s="31">
        <f>-IFERROR(ROUND(VLOOKUP($A20,#REF!,K$1,0),3),0)+IFERROR(ROUND(VLOOKUP($A20,#REF!,K$2,0),3),0)-IFERROR(ROUND(SUMIFS(#REF!,#REF!,$A20),3),0)</f>
        <v>0</v>
      </c>
      <c r="L20" s="31">
        <f>-IFERROR(ROUND(VLOOKUP($A20,#REF!,L$1,0),3),0)+IFERROR(ROUND(VLOOKUP($A20,#REF!,L$2,0),3),0)-IFERROR(ROUND(SUMIFS(#REF!,#REF!,$A20),3),0)</f>
        <v>0</v>
      </c>
      <c r="M20" s="31">
        <f>-IFERROR(ROUND(VLOOKUP($A20,#REF!,M$1,0),3),0)+IFERROR(ROUND(VLOOKUP($A20,#REF!,M$2,0),3),0)-IFERROR(ROUND(SUMIFS(#REF!,#REF!,$A20),3),0)</f>
        <v>0</v>
      </c>
      <c r="N20" s="31">
        <f>-IFERROR(ROUND(VLOOKUP($A20,#REF!,N$1,0),3),0)+IFERROR(ROUND(VLOOKUP($A20,#REF!,N$2,0),3),0)-IFERROR(ROUND(SUMIFS(#REF!,#REF!,$A20),3),0)</f>
        <v>0</v>
      </c>
      <c r="O20" s="31">
        <f>-IFERROR(ROUND(VLOOKUP($A20,#REF!,O$1,0),3),0)+IFERROR(ROUND(VLOOKUP($A20,#REF!,O$2,0),3),0)-IFERROR(ROUND(SUMIFS(#REF!,#REF!,$A20),3),0)</f>
        <v>0</v>
      </c>
      <c r="P20" s="31">
        <f>-IFERROR(ROUND(VLOOKUP($A20,#REF!,P$1,0),3),0)+IFERROR(ROUND(VLOOKUP($A20,#REF!,P$2,0),3),0)+IFERROR(ROUND(VLOOKUP($A20,#REF!,P$2,0),3),0)</f>
        <v>0</v>
      </c>
      <c r="Q20" s="31"/>
      <c r="R20" s="31"/>
      <c r="S20" s="31"/>
      <c r="T20" s="31"/>
      <c r="U20" s="31"/>
      <c r="V20" s="31"/>
      <c r="W20" s="31"/>
      <c r="X20" s="31"/>
      <c r="Y20" s="31"/>
    </row>
    <row r="21" spans="1:25">
      <c r="A21" s="34" t="s">
        <v>149</v>
      </c>
      <c r="B21" s="30" t="s">
        <v>50</v>
      </c>
      <c r="C21" s="30" t="s">
        <v>51</v>
      </c>
      <c r="D21" s="31">
        <f t="shared" si="0"/>
        <v>0</v>
      </c>
      <c r="E21" s="31">
        <f t="shared" si="1"/>
        <v>0</v>
      </c>
      <c r="F21" s="31">
        <f t="shared" si="1"/>
        <v>0</v>
      </c>
      <c r="G21" s="31">
        <f t="shared" si="1"/>
        <v>0</v>
      </c>
      <c r="H21" s="31">
        <f t="shared" si="2"/>
        <v>0</v>
      </c>
      <c r="I21" s="31">
        <f t="shared" si="1"/>
        <v>0</v>
      </c>
      <c r="J21" s="31"/>
      <c r="K21" s="31">
        <f>-IFERROR(ROUND(VLOOKUP($A21,#REF!,K$1,0),3),0)+IFERROR(ROUND(VLOOKUP($A21,#REF!,K$2,0),3),0)-IFERROR(ROUND(SUMIFS(#REF!,#REF!,$A21),3),0)</f>
        <v>0</v>
      </c>
      <c r="L21" s="31">
        <f>-IFERROR(ROUND(VLOOKUP($A21,#REF!,L$1,0),3),0)+IFERROR(ROUND(VLOOKUP($A21,#REF!,L$2,0),3),0)-IFERROR(ROUND(SUMIFS(#REF!,#REF!,$A21),3),0)</f>
        <v>0</v>
      </c>
      <c r="M21" s="31">
        <f>-IFERROR(ROUND(VLOOKUP($A21,#REF!,M$1,0),3),0)+IFERROR(ROUND(VLOOKUP($A21,#REF!,M$2,0),3),0)-IFERROR(ROUND(SUMIFS(#REF!,#REF!,$A21),3),0)</f>
        <v>0</v>
      </c>
      <c r="N21" s="31">
        <f>-IFERROR(ROUND(VLOOKUP($A21,#REF!,N$1,0),3),0)+IFERROR(ROUND(VLOOKUP($A21,#REF!,N$2,0),3),0)-IFERROR(ROUND(SUMIFS(#REF!,#REF!,$A21),3),0)</f>
        <v>0</v>
      </c>
      <c r="O21" s="31">
        <f>-IFERROR(ROUND(VLOOKUP($A21,#REF!,O$1,0),3),0)+IFERROR(ROUND(VLOOKUP($A21,#REF!,O$2,0),3),0)-IFERROR(ROUND(SUMIFS(#REF!,#REF!,$A21),3),0)</f>
        <v>0</v>
      </c>
      <c r="P21" s="31">
        <f>-IFERROR(ROUND(VLOOKUP($A21,#REF!,P$1,0),3),0)+IFERROR(ROUND(VLOOKUP($A21,#REF!,P$2,0),3),0)+IFERROR(ROUND(VLOOKUP($A21,#REF!,P$2,0),3),0)</f>
        <v>0</v>
      </c>
      <c r="Q21" s="31"/>
      <c r="R21" s="31"/>
      <c r="S21" s="31"/>
      <c r="T21" s="31"/>
      <c r="U21" s="31"/>
      <c r="V21" s="31"/>
      <c r="W21" s="31"/>
      <c r="X21" s="31"/>
      <c r="Y21" s="31"/>
    </row>
    <row r="22" spans="1:25">
      <c r="A22" s="34" t="s">
        <v>150</v>
      </c>
      <c r="B22" s="30" t="s">
        <v>52</v>
      </c>
      <c r="C22" s="30" t="s">
        <v>53</v>
      </c>
      <c r="D22" s="31">
        <f t="shared" si="0"/>
        <v>0</v>
      </c>
      <c r="E22" s="31">
        <f t="shared" si="1"/>
        <v>0</v>
      </c>
      <c r="F22" s="31">
        <f t="shared" si="1"/>
        <v>0</v>
      </c>
      <c r="G22" s="31">
        <f t="shared" si="1"/>
        <v>0</v>
      </c>
      <c r="H22" s="31">
        <f t="shared" si="2"/>
        <v>0</v>
      </c>
      <c r="I22" s="31">
        <f t="shared" si="1"/>
        <v>0</v>
      </c>
      <c r="J22" s="31"/>
      <c r="K22" s="31">
        <f>-IFERROR(ROUND(VLOOKUP($A22,#REF!,K$1,0),3),0)+IFERROR(ROUND(VLOOKUP($A22,#REF!,K$2,0),3),0)-IFERROR(ROUND(SUMIFS(#REF!,#REF!,$A22),3),0)</f>
        <v>0</v>
      </c>
      <c r="L22" s="31">
        <f>-IFERROR(ROUND(VLOOKUP($A22,#REF!,L$1,0),3),0)+IFERROR(ROUND(VLOOKUP($A22,#REF!,L$2,0),3),0)-IFERROR(ROUND(SUMIFS(#REF!,#REF!,$A22),3),0)</f>
        <v>0</v>
      </c>
      <c r="M22" s="31">
        <f>-IFERROR(ROUND(VLOOKUP($A22,#REF!,M$1,0),3),0)+IFERROR(ROUND(VLOOKUP($A22,#REF!,M$2,0),3),0)-IFERROR(ROUND(SUMIFS(#REF!,#REF!,$A22),3),0)</f>
        <v>0</v>
      </c>
      <c r="N22" s="31">
        <f>-IFERROR(ROUND(VLOOKUP($A22,#REF!,N$1,0),3),0)+IFERROR(ROUND(VLOOKUP($A22,#REF!,N$2,0),3),0)-IFERROR(ROUND(SUMIFS(#REF!,#REF!,$A22),3),0)</f>
        <v>0</v>
      </c>
      <c r="O22" s="31">
        <f>-IFERROR(ROUND(VLOOKUP($A22,#REF!,O$1,0),3),0)+IFERROR(ROUND(VLOOKUP($A22,#REF!,O$2,0),3),0)-IFERROR(ROUND(SUMIFS(#REF!,#REF!,$A22),3),0)</f>
        <v>0</v>
      </c>
      <c r="P22" s="31">
        <f>-IFERROR(ROUND(VLOOKUP($A22,#REF!,P$1,0),3),0)+IFERROR(ROUND(VLOOKUP($A22,#REF!,P$2,0),3),0)+IFERROR(ROUND(VLOOKUP($A22,#REF!,P$2,0),3),0)</f>
        <v>0</v>
      </c>
      <c r="Q22" s="31"/>
      <c r="R22" s="31"/>
      <c r="S22" s="31"/>
      <c r="T22" s="31"/>
      <c r="U22" s="31"/>
      <c r="V22" s="31"/>
      <c r="W22" s="31"/>
      <c r="X22" s="31"/>
      <c r="Y22" s="31"/>
    </row>
    <row r="23" spans="1:25">
      <c r="A23" s="34" t="s">
        <v>151</v>
      </c>
      <c r="B23" s="30" t="s">
        <v>44</v>
      </c>
      <c r="C23" s="30" t="s">
        <v>54</v>
      </c>
      <c r="D23" s="31">
        <f t="shared" si="0"/>
        <v>0</v>
      </c>
      <c r="E23" s="31">
        <f t="shared" si="1"/>
        <v>0</v>
      </c>
      <c r="F23" s="31">
        <f t="shared" si="1"/>
        <v>0</v>
      </c>
      <c r="G23" s="31">
        <f t="shared" si="1"/>
        <v>0</v>
      </c>
      <c r="H23" s="31">
        <f t="shared" si="2"/>
        <v>0</v>
      </c>
      <c r="I23" s="31">
        <f t="shared" si="1"/>
        <v>0</v>
      </c>
      <c r="J23" s="31"/>
      <c r="K23" s="31">
        <f>-IFERROR(ROUND(VLOOKUP($A23,#REF!,K$1,0),3),0)+IFERROR(ROUND(VLOOKUP($A23,#REF!,K$2,0),3),0)-IFERROR(ROUND(SUMIFS(#REF!,#REF!,$A23),3),0)</f>
        <v>0</v>
      </c>
      <c r="L23" s="31">
        <f>-IFERROR(ROUND(VLOOKUP($A23,#REF!,L$1,0),3),0)+IFERROR(ROUND(VLOOKUP($A23,#REF!,L$2,0),3),0)-IFERROR(ROUND(SUMIFS(#REF!,#REF!,$A23),3),0)</f>
        <v>0</v>
      </c>
      <c r="M23" s="31">
        <f>-IFERROR(ROUND(VLOOKUP($A23,#REF!,M$1,0),3),0)+IFERROR(ROUND(VLOOKUP($A23,#REF!,M$2,0),3),0)-IFERROR(ROUND(SUMIFS(#REF!,#REF!,$A23),3),0)</f>
        <v>0</v>
      </c>
      <c r="N23" s="31">
        <f>-IFERROR(ROUND(VLOOKUP($A23,#REF!,N$1,0),3),0)+IFERROR(ROUND(VLOOKUP($A23,#REF!,N$2,0),3),0)-IFERROR(ROUND(SUMIFS(#REF!,#REF!,$A23),3),0)</f>
        <v>0</v>
      </c>
      <c r="O23" s="31">
        <f>-IFERROR(ROUND(VLOOKUP($A23,#REF!,O$1,0),3),0)+IFERROR(ROUND(VLOOKUP($A23,#REF!,O$2,0),3),0)-IFERROR(ROUND(SUMIFS(#REF!,#REF!,$A23),3),0)</f>
        <v>0</v>
      </c>
      <c r="P23" s="31">
        <f>-IFERROR(ROUND(VLOOKUP($A23,#REF!,P$1,0),3),0)+IFERROR(ROUND(VLOOKUP($A23,#REF!,P$2,0),3),0)+IFERROR(ROUND(VLOOKUP($A23,#REF!,P$2,0),3),0)</f>
        <v>0</v>
      </c>
      <c r="Q23" s="31"/>
      <c r="R23" s="31"/>
      <c r="S23" s="31"/>
      <c r="T23" s="31"/>
      <c r="U23" s="31"/>
      <c r="V23" s="31"/>
      <c r="W23" s="31"/>
      <c r="X23" s="31"/>
      <c r="Y23" s="31"/>
    </row>
    <row r="24" spans="1:25">
      <c r="B24" s="73" t="s">
        <v>55</v>
      </c>
      <c r="C24" s="73" t="s">
        <v>56</v>
      </c>
      <c r="D24" s="77">
        <f t="shared" si="0"/>
        <v>0</v>
      </c>
      <c r="E24" s="77">
        <f t="shared" si="1"/>
        <v>0</v>
      </c>
      <c r="F24" s="77">
        <f t="shared" si="1"/>
        <v>0</v>
      </c>
      <c r="G24" s="77">
        <f t="shared" si="1"/>
        <v>0</v>
      </c>
      <c r="H24" s="77">
        <f t="shared" si="2"/>
        <v>0</v>
      </c>
      <c r="I24" s="77">
        <f t="shared" si="1"/>
        <v>0</v>
      </c>
      <c r="J24" s="39"/>
      <c r="K24" s="77">
        <f t="shared" ref="K24:P24" si="7">+SUM(K19:K23)</f>
        <v>0</v>
      </c>
      <c r="L24" s="77">
        <f t="shared" si="7"/>
        <v>0</v>
      </c>
      <c r="M24" s="77">
        <f t="shared" si="7"/>
        <v>0</v>
      </c>
      <c r="N24" s="77">
        <f t="shared" si="7"/>
        <v>0</v>
      </c>
      <c r="O24" s="77">
        <f t="shared" si="7"/>
        <v>0</v>
      </c>
      <c r="P24" s="77">
        <f t="shared" si="7"/>
        <v>0</v>
      </c>
      <c r="Q24" s="39"/>
      <c r="R24" s="39"/>
      <c r="S24" s="39"/>
      <c r="T24" s="39"/>
      <c r="U24" s="39"/>
      <c r="V24" s="39"/>
      <c r="W24" s="39"/>
      <c r="X24" s="39"/>
      <c r="Y24" s="39"/>
    </row>
    <row r="25" spans="1:25">
      <c r="B25" s="30" t="s">
        <v>57</v>
      </c>
      <c r="C25" s="30" t="s">
        <v>58</v>
      </c>
      <c r="D25" s="31">
        <f t="shared" si="0"/>
        <v>0</v>
      </c>
      <c r="E25" s="31">
        <f t="shared" si="1"/>
        <v>0</v>
      </c>
      <c r="F25" s="31">
        <f t="shared" si="1"/>
        <v>0</v>
      </c>
      <c r="G25" s="31">
        <f t="shared" si="1"/>
        <v>0</v>
      </c>
      <c r="H25" s="31">
        <f t="shared" si="2"/>
        <v>0</v>
      </c>
      <c r="I25" s="31">
        <f t="shared" si="1"/>
        <v>0</v>
      </c>
      <c r="J25" s="31"/>
      <c r="K25" s="31">
        <f>-IFERROR(ROUND(VLOOKUP($A25,#REF!,K$1,0),3),0)+IFERROR(ROUND(VLOOKUP($A25,#REF!,K$2,0),3),0)-IFERROR(ROUND(SUMIFS(#REF!,#REF!,$A25),3),0)</f>
        <v>0</v>
      </c>
      <c r="L25" s="31">
        <f>-IFERROR(ROUND(VLOOKUP($A25,#REF!,L$1,0),3),0)+IFERROR(ROUND(VLOOKUP($A25,#REF!,L$2,0),3),0)-IFERROR(ROUND(SUMIFS(#REF!,#REF!,$A25),3),0)</f>
        <v>0</v>
      </c>
      <c r="M25" s="31">
        <f>-IFERROR(ROUND(VLOOKUP($A25,#REF!,M$1,0),3),0)+IFERROR(ROUND(VLOOKUP($A25,#REF!,M$2,0),3),0)-IFERROR(ROUND(SUMIFS(#REF!,#REF!,$A25),3),0)</f>
        <v>0</v>
      </c>
      <c r="N25" s="31">
        <f>-IFERROR(ROUND(VLOOKUP($A25,#REF!,N$1,0),3),0)+IFERROR(ROUND(VLOOKUP($A25,#REF!,N$2,0),3),0)-IFERROR(ROUND(SUMIFS(#REF!,#REF!,$A25),3),0)</f>
        <v>0</v>
      </c>
      <c r="O25" s="31">
        <f>-IFERROR(ROUND(VLOOKUP($A25,#REF!,O$1,0),3),0)+IFERROR(ROUND(VLOOKUP($A25,#REF!,O$2,0),3),0)-IFERROR(ROUND(SUMIFS(#REF!,#REF!,$A25),3),0)</f>
        <v>0</v>
      </c>
      <c r="P25" s="31">
        <f>-IFERROR(ROUND(VLOOKUP($A25,#REF!,P$1,0),3),0)+IFERROR(ROUND(VLOOKUP($A25,#REF!,P$2,0),3),0)+IFERROR(ROUND(VLOOKUP($A25,#REF!,P$2,0),3),0)</f>
        <v>0</v>
      </c>
      <c r="Q25" s="31"/>
      <c r="R25" s="31"/>
      <c r="S25" s="31"/>
      <c r="T25" s="31"/>
      <c r="U25" s="31"/>
      <c r="V25" s="31"/>
      <c r="W25" s="31"/>
      <c r="X25" s="31"/>
      <c r="Y25" s="31"/>
    </row>
    <row r="26" spans="1:25">
      <c r="A26" s="34" t="s">
        <v>152</v>
      </c>
      <c r="B26" s="30" t="s">
        <v>59</v>
      </c>
      <c r="C26" s="30" t="s">
        <v>60</v>
      </c>
      <c r="D26" s="31">
        <f t="shared" si="0"/>
        <v>0</v>
      </c>
      <c r="E26" s="31">
        <f t="shared" si="1"/>
        <v>0</v>
      </c>
      <c r="F26" s="31">
        <f t="shared" si="1"/>
        <v>0</v>
      </c>
      <c r="G26" s="31">
        <f t="shared" si="1"/>
        <v>0</v>
      </c>
      <c r="H26" s="31">
        <f t="shared" si="2"/>
        <v>0</v>
      </c>
      <c r="I26" s="31">
        <f t="shared" si="1"/>
        <v>0</v>
      </c>
      <c r="J26" s="31"/>
      <c r="K26" s="31">
        <f>-IFERROR(ROUND(VLOOKUP($A26,#REF!,K$1,0),3),0)+IFERROR(ROUND(VLOOKUP($A26,#REF!,K$2,0),3),0)-IFERROR(ROUND(SUMIFS(#REF!,#REF!,$A26),3),0)</f>
        <v>0</v>
      </c>
      <c r="L26" s="31">
        <f>-IFERROR(ROUND(VLOOKUP($A26,#REF!,L$1,0),3),0)+IFERROR(ROUND(VLOOKUP($A26,#REF!,L$2,0),3),0)-IFERROR(ROUND(SUMIFS(#REF!,#REF!,$A26),3),0)</f>
        <v>0</v>
      </c>
      <c r="M26" s="31">
        <f>-IFERROR(ROUND(VLOOKUP($A26,#REF!,M$1,0),3),0)+IFERROR(ROUND(VLOOKUP($A26,#REF!,M$2,0),3),0)-IFERROR(ROUND(SUMIFS(#REF!,#REF!,$A26),3),0)</f>
        <v>0</v>
      </c>
      <c r="N26" s="31">
        <f>-IFERROR(ROUND(VLOOKUP($A26,#REF!,N$1,0),3),0)+IFERROR(ROUND(VLOOKUP($A26,#REF!,N$2,0),3),0)-IFERROR(ROUND(SUMIFS(#REF!,#REF!,$A26),3),0)</f>
        <v>0</v>
      </c>
      <c r="O26" s="31">
        <f>-IFERROR(ROUND(VLOOKUP($A26,#REF!,O$1,0),3),0)+IFERROR(ROUND(VLOOKUP($A26,#REF!,O$2,0),3),0)-IFERROR(ROUND(SUMIFS(#REF!,#REF!,$A26),3),0)</f>
        <v>0</v>
      </c>
      <c r="P26" s="31">
        <f>-IFERROR(ROUND(VLOOKUP($A26,#REF!,P$1,0),3),0)+IFERROR(ROUND(VLOOKUP($A26,#REF!,P$2,0),3),0)+IFERROR(ROUND(VLOOKUP($A26,#REF!,P$2,0),3),0)</f>
        <v>0</v>
      </c>
      <c r="Q26" s="31"/>
      <c r="R26" s="31"/>
      <c r="S26" s="31"/>
      <c r="T26" s="31"/>
      <c r="U26" s="31"/>
      <c r="V26" s="31"/>
      <c r="W26" s="31"/>
      <c r="X26" s="31"/>
      <c r="Y26" s="31"/>
    </row>
    <row r="27" spans="1:25">
      <c r="A27" s="34" t="s">
        <v>153</v>
      </c>
      <c r="B27" s="30" t="s">
        <v>61</v>
      </c>
      <c r="C27" s="30" t="s">
        <v>62</v>
      </c>
      <c r="D27" s="31">
        <f t="shared" si="0"/>
        <v>0</v>
      </c>
      <c r="E27" s="31">
        <f t="shared" si="1"/>
        <v>0</v>
      </c>
      <c r="F27" s="31">
        <f t="shared" si="1"/>
        <v>0</v>
      </c>
      <c r="G27" s="31">
        <f t="shared" si="1"/>
        <v>0</v>
      </c>
      <c r="H27" s="31">
        <f t="shared" si="2"/>
        <v>0</v>
      </c>
      <c r="I27" s="31">
        <f t="shared" si="1"/>
        <v>0</v>
      </c>
      <c r="J27" s="31"/>
      <c r="K27" s="31">
        <f>-IFERROR(ROUND(VLOOKUP($A27,#REF!,K$1,0),3),0)+IFERROR(ROUND(VLOOKUP($A27,#REF!,K$2,0),3),0)-IFERROR(ROUND(SUMIFS(#REF!,#REF!,$A27),3),0)</f>
        <v>0</v>
      </c>
      <c r="L27" s="31">
        <f>-IFERROR(ROUND(VLOOKUP($A27,#REF!,L$1,0),3),0)+IFERROR(ROUND(VLOOKUP($A27,#REF!,L$2,0),3),0)-IFERROR(ROUND(SUMIFS(#REF!,#REF!,$A27),3),0)</f>
        <v>0</v>
      </c>
      <c r="M27" s="31">
        <f>-IFERROR(ROUND(VLOOKUP($A27,#REF!,M$1,0),3),0)+IFERROR(ROUND(VLOOKUP($A27,#REF!,M$2,0),3),0)-IFERROR(ROUND(SUMIFS(#REF!,#REF!,$A27),3),0)</f>
        <v>0</v>
      </c>
      <c r="N27" s="31">
        <f>-IFERROR(ROUND(VLOOKUP($A27,#REF!,N$1,0),3),0)+IFERROR(ROUND(VLOOKUP($A27,#REF!,N$2,0),3),0)-IFERROR(ROUND(SUMIFS(#REF!,#REF!,$A27),3),0)</f>
        <v>0</v>
      </c>
      <c r="O27" s="31">
        <f>-IFERROR(ROUND(VLOOKUP($A27,#REF!,O$1,0),3),0)+IFERROR(ROUND(VLOOKUP($A27,#REF!,O$2,0),3),0)-IFERROR(ROUND(SUMIFS(#REF!,#REF!,$A27),3),0)</f>
        <v>0</v>
      </c>
      <c r="P27" s="31">
        <f>-IFERROR(ROUND(VLOOKUP($A27,#REF!,P$1,0),3),0)+IFERROR(ROUND(VLOOKUP($A27,#REF!,P$2,0),3),0)+IFERROR(ROUND(VLOOKUP($A27,#REF!,P$2,0),3),0)</f>
        <v>0</v>
      </c>
      <c r="Q27" s="31"/>
      <c r="R27" s="31"/>
      <c r="S27" s="31"/>
      <c r="T27" s="31"/>
      <c r="U27" s="31"/>
      <c r="V27" s="31"/>
      <c r="W27" s="31"/>
      <c r="X27" s="31"/>
      <c r="Y27" s="31"/>
    </row>
    <row r="28" spans="1:25">
      <c r="A28" s="34" t="s">
        <v>154</v>
      </c>
      <c r="B28" s="30" t="s">
        <v>63</v>
      </c>
      <c r="C28" s="30" t="s">
        <v>64</v>
      </c>
      <c r="D28" s="31">
        <f t="shared" si="0"/>
        <v>0</v>
      </c>
      <c r="E28" s="31">
        <f t="shared" si="1"/>
        <v>0</v>
      </c>
      <c r="F28" s="31">
        <f t="shared" si="1"/>
        <v>0</v>
      </c>
      <c r="G28" s="31">
        <f t="shared" si="1"/>
        <v>0</v>
      </c>
      <c r="H28" s="31">
        <f t="shared" si="2"/>
        <v>0</v>
      </c>
      <c r="I28" s="31">
        <f t="shared" si="1"/>
        <v>0</v>
      </c>
      <c r="J28" s="31"/>
      <c r="K28" s="31">
        <f>-IFERROR(ROUND(VLOOKUP($A28,#REF!,K$1,0),3),0)+IFERROR(ROUND(VLOOKUP($A28,#REF!,K$2,0),3),0)-IFERROR(ROUND(SUMIFS(#REF!,#REF!,$A28),3),0)</f>
        <v>0</v>
      </c>
      <c r="L28" s="31">
        <f>-IFERROR(ROUND(VLOOKUP($A28,#REF!,L$1,0),3),0)+IFERROR(ROUND(VLOOKUP($A28,#REF!,L$2,0),3),0)-IFERROR(ROUND(SUMIFS(#REF!,#REF!,$A28),3),0)</f>
        <v>0</v>
      </c>
      <c r="M28" s="31">
        <f>-IFERROR(ROUND(VLOOKUP($A28,#REF!,M$1,0),3),0)+IFERROR(ROUND(VLOOKUP($A28,#REF!,M$2,0),3),0)-IFERROR(ROUND(SUMIFS(#REF!,#REF!,$A28),3),0)</f>
        <v>0</v>
      </c>
      <c r="N28" s="31">
        <f>-IFERROR(ROUND(VLOOKUP($A28,#REF!,N$1,0),3),0)+IFERROR(ROUND(VLOOKUP($A28,#REF!,N$2,0),3),0)-IFERROR(ROUND(SUMIFS(#REF!,#REF!,$A28),3),0)</f>
        <v>0</v>
      </c>
      <c r="O28" s="31">
        <f>-IFERROR(ROUND(VLOOKUP($A28,#REF!,O$1,0),3),0)+IFERROR(ROUND(VLOOKUP($A28,#REF!,O$2,0),3),0)-IFERROR(ROUND(SUMIFS(#REF!,#REF!,$A28),3),0)</f>
        <v>0</v>
      </c>
      <c r="P28" s="31">
        <f>-IFERROR(ROUND(VLOOKUP($A28,#REF!,P$1,0),3),0)+IFERROR(ROUND(VLOOKUP($A28,#REF!,P$2,0),3),0)+IFERROR(ROUND(VLOOKUP($A28,#REF!,P$2,0),3),0)</f>
        <v>0</v>
      </c>
      <c r="Q28" s="31"/>
      <c r="R28" s="31"/>
      <c r="S28" s="31"/>
      <c r="T28" s="31"/>
      <c r="U28" s="31"/>
      <c r="V28" s="31"/>
      <c r="W28" s="31"/>
      <c r="X28" s="31"/>
      <c r="Y28" s="31"/>
    </row>
    <row r="29" spans="1:25">
      <c r="B29" s="73" t="s">
        <v>65</v>
      </c>
      <c r="C29" s="73" t="s">
        <v>66</v>
      </c>
      <c r="D29" s="77">
        <f t="shared" si="0"/>
        <v>0</v>
      </c>
      <c r="E29" s="77">
        <f t="shared" si="1"/>
        <v>0</v>
      </c>
      <c r="F29" s="77">
        <f t="shared" si="1"/>
        <v>0</v>
      </c>
      <c r="G29" s="77">
        <f t="shared" si="1"/>
        <v>0</v>
      </c>
      <c r="H29" s="77">
        <f t="shared" si="2"/>
        <v>0</v>
      </c>
      <c r="I29" s="77">
        <f t="shared" si="1"/>
        <v>0</v>
      </c>
      <c r="J29" s="39"/>
      <c r="K29" s="77">
        <f t="shared" ref="K29:P29" si="8">+SUM(K24:K28)</f>
        <v>0</v>
      </c>
      <c r="L29" s="77">
        <f t="shared" si="8"/>
        <v>0</v>
      </c>
      <c r="M29" s="77">
        <f t="shared" si="8"/>
        <v>0</v>
      </c>
      <c r="N29" s="77">
        <f t="shared" si="8"/>
        <v>0</v>
      </c>
      <c r="O29" s="77">
        <f t="shared" si="8"/>
        <v>0</v>
      </c>
      <c r="P29" s="77">
        <f t="shared" si="8"/>
        <v>0</v>
      </c>
      <c r="Q29" s="39"/>
      <c r="R29" s="39"/>
      <c r="S29" s="39"/>
      <c r="T29" s="39"/>
      <c r="U29" s="39"/>
      <c r="V29" s="39"/>
      <c r="W29" s="39"/>
      <c r="X29" s="39"/>
      <c r="Y29" s="39"/>
    </row>
    <row r="30" spans="1:25">
      <c r="A30" s="34" t="s">
        <v>155</v>
      </c>
      <c r="B30" s="30" t="s">
        <v>67</v>
      </c>
      <c r="C30" s="30" t="s">
        <v>68</v>
      </c>
      <c r="D30" s="31">
        <f t="shared" si="0"/>
        <v>0</v>
      </c>
      <c r="E30" s="31">
        <f t="shared" si="1"/>
        <v>0</v>
      </c>
      <c r="F30" s="31">
        <f t="shared" si="1"/>
        <v>0</v>
      </c>
      <c r="G30" s="31">
        <f t="shared" si="1"/>
        <v>0</v>
      </c>
      <c r="H30" s="31">
        <f t="shared" si="2"/>
        <v>0</v>
      </c>
      <c r="I30" s="31">
        <f t="shared" si="1"/>
        <v>0</v>
      </c>
      <c r="J30" s="31"/>
      <c r="K30" s="31">
        <f>-IFERROR(ROUND(VLOOKUP($A30,#REF!,K$1,0),3),0)+IFERROR(ROUND(VLOOKUP($A30,#REF!,K$2,0),3),0)-IFERROR(ROUND(SUMIFS(#REF!,#REF!,$A30),3),0)</f>
        <v>0</v>
      </c>
      <c r="L30" s="31">
        <f>-IFERROR(ROUND(VLOOKUP($A30,#REF!,L$1,0),3),0)+IFERROR(ROUND(VLOOKUP($A30,#REF!,L$2,0),3),0)-IFERROR(ROUND(SUMIFS(#REF!,#REF!,$A30),3),0)</f>
        <v>0</v>
      </c>
      <c r="M30" s="31">
        <f>-IFERROR(ROUND(VLOOKUP($A30,#REF!,M$1,0),3),0)+IFERROR(ROUND(VLOOKUP($A30,#REF!,M$2,0),3),0)-IFERROR(ROUND(SUMIFS(#REF!,#REF!,$A30),3),0)</f>
        <v>0</v>
      </c>
      <c r="N30" s="31">
        <f>-IFERROR(ROUND(VLOOKUP($A30,#REF!,N$1,0),3),0)+IFERROR(ROUND(VLOOKUP($A30,#REF!,N$2,0),3),0)-IFERROR(ROUND(SUMIFS(#REF!,#REF!,$A30),3),0)</f>
        <v>0</v>
      </c>
      <c r="O30" s="31">
        <f>-IFERROR(ROUND(VLOOKUP($A30,#REF!,O$1,0),3),0)+IFERROR(ROUND(VLOOKUP($A30,#REF!,O$2,0),3),0)-IFERROR(ROUND(SUMIFS(#REF!,#REF!,$A30),3),0)</f>
        <v>0</v>
      </c>
      <c r="P30" s="31">
        <f>-IFERROR(ROUND(VLOOKUP($A30,#REF!,P$1,0),3),0)+IFERROR(ROUND(VLOOKUP($A30,#REF!,P$2,0),3),0)+IFERROR(ROUND(VLOOKUP($A30,#REF!,P$2,0),3),0)</f>
        <v>0</v>
      </c>
      <c r="Q30" s="31"/>
      <c r="R30" s="31"/>
      <c r="S30" s="31"/>
      <c r="T30" s="31"/>
      <c r="U30" s="31"/>
      <c r="V30" s="31"/>
      <c r="W30" s="31"/>
      <c r="X30" s="31"/>
      <c r="Y30" s="31"/>
    </row>
    <row r="31" spans="1:25" s="35" customFormat="1">
      <c r="A31" s="74"/>
      <c r="B31" s="32" t="s">
        <v>156</v>
      </c>
      <c r="C31" s="32" t="s">
        <v>157</v>
      </c>
      <c r="D31" s="39">
        <f t="shared" si="0"/>
        <v>0</v>
      </c>
      <c r="E31" s="39">
        <f t="shared" si="1"/>
        <v>0</v>
      </c>
      <c r="F31" s="39">
        <f t="shared" si="1"/>
        <v>0</v>
      </c>
      <c r="G31" s="39">
        <f t="shared" si="1"/>
        <v>0</v>
      </c>
      <c r="H31" s="39">
        <f t="shared" si="2"/>
        <v>0</v>
      </c>
      <c r="I31" s="39">
        <f t="shared" si="1"/>
        <v>0</v>
      </c>
      <c r="J31" s="39"/>
      <c r="K31" s="39">
        <f t="shared" ref="K31:P31" si="9">+K30+K29</f>
        <v>0</v>
      </c>
      <c r="L31" s="39">
        <f t="shared" si="9"/>
        <v>0</v>
      </c>
      <c r="M31" s="39">
        <f t="shared" si="9"/>
        <v>0</v>
      </c>
      <c r="N31" s="39">
        <f t="shared" si="9"/>
        <v>0</v>
      </c>
      <c r="O31" s="39">
        <f t="shared" si="9"/>
        <v>0</v>
      </c>
      <c r="P31" s="39">
        <f t="shared" si="9"/>
        <v>0</v>
      </c>
      <c r="Q31" s="39"/>
      <c r="R31" s="39"/>
      <c r="S31" s="39"/>
      <c r="T31" s="39"/>
      <c r="U31" s="39"/>
      <c r="V31" s="39"/>
      <c r="W31" s="39"/>
      <c r="X31" s="39"/>
      <c r="Y31" s="39"/>
    </row>
    <row r="32" spans="1:25">
      <c r="A32" s="34" t="s">
        <v>158</v>
      </c>
      <c r="B32" s="30" t="s">
        <v>159</v>
      </c>
      <c r="C32" s="30" t="s">
        <v>160</v>
      </c>
      <c r="D32" s="31">
        <f t="shared" si="0"/>
        <v>0</v>
      </c>
      <c r="E32" s="31">
        <f t="shared" si="1"/>
        <v>0</v>
      </c>
      <c r="F32" s="31">
        <f t="shared" si="1"/>
        <v>0</v>
      </c>
      <c r="G32" s="31">
        <f t="shared" si="1"/>
        <v>0</v>
      </c>
      <c r="H32" s="31">
        <f t="shared" si="2"/>
        <v>0</v>
      </c>
      <c r="I32" s="31">
        <f t="shared" si="1"/>
        <v>0</v>
      </c>
      <c r="J32" s="31"/>
      <c r="K32" s="31">
        <f>-IFERROR(ROUND(VLOOKUP($A32,#REF!,K$1,0),3),0)+IFERROR(ROUND(VLOOKUP($A32,#REF!,K$2,0),3),0)-IFERROR(ROUND(SUMIFS(#REF!,#REF!,$A32),3),0)</f>
        <v>0</v>
      </c>
      <c r="L32" s="31">
        <f>-IFERROR(ROUND(VLOOKUP($A32,#REF!,L$1,0),3),0)+IFERROR(ROUND(VLOOKUP($A32,#REF!,L$2,0),3),0)-IFERROR(ROUND(SUMIFS(#REF!,#REF!,$A32),3),0)</f>
        <v>0</v>
      </c>
      <c r="M32" s="31">
        <f>-IFERROR(ROUND(VLOOKUP($A32,#REF!,M$1,0),3),0)+IFERROR(ROUND(VLOOKUP($A32,#REF!,M$2,0),3),0)-IFERROR(ROUND(SUMIFS(#REF!,#REF!,$A32),3),0)</f>
        <v>0</v>
      </c>
      <c r="N32" s="31">
        <f>-IFERROR(ROUND(VLOOKUP($A32,#REF!,N$1,0),3),0)+IFERROR(ROUND(VLOOKUP($A32,#REF!,N$2,0),3),0)-IFERROR(ROUND(SUMIFS(#REF!,#REF!,$A32),3),0)</f>
        <v>0</v>
      </c>
      <c r="O32" s="31">
        <f>-IFERROR(ROUND(VLOOKUP($A32,#REF!,O$1,0),3),0)+IFERROR(ROUND(VLOOKUP($A32,#REF!,O$2,0),3),0)-IFERROR(ROUND(SUMIFS(#REF!,#REF!,$A32),3),0)</f>
        <v>0</v>
      </c>
      <c r="P32" s="31">
        <f>-IFERROR(ROUND(VLOOKUP($A32,#REF!,P$1,0),3),0)+IFERROR(ROUND(VLOOKUP($A32,#REF!,P$2,0),3),0)+IFERROR(ROUND(VLOOKUP($A32,#REF!,P$2,0),3),0)</f>
        <v>0</v>
      </c>
      <c r="Q32" s="31"/>
      <c r="R32" s="31"/>
      <c r="S32" s="31"/>
      <c r="T32" s="31"/>
      <c r="U32" s="31"/>
      <c r="V32" s="31"/>
      <c r="W32" s="31"/>
      <c r="X32" s="31"/>
      <c r="Y32" s="31"/>
    </row>
    <row r="33" spans="1:42">
      <c r="A33" s="34" t="s">
        <v>161</v>
      </c>
      <c r="B33" s="73" t="s">
        <v>69</v>
      </c>
      <c r="C33" s="73" t="s">
        <v>70</v>
      </c>
      <c r="D33" s="77">
        <f t="shared" si="0"/>
        <v>0</v>
      </c>
      <c r="E33" s="77">
        <f t="shared" si="1"/>
        <v>0</v>
      </c>
      <c r="F33" s="77">
        <f t="shared" si="1"/>
        <v>0</v>
      </c>
      <c r="G33" s="77">
        <f t="shared" si="1"/>
        <v>0</v>
      </c>
      <c r="H33" s="77">
        <f t="shared" si="2"/>
        <v>0</v>
      </c>
      <c r="I33" s="77">
        <f t="shared" si="1"/>
        <v>0</v>
      </c>
      <c r="J33" s="39"/>
      <c r="K33" s="77">
        <f>IFERROR(ROUND(VLOOKUP($A33,#REF!,K$1,0),3),0)-IFERROR(ROUND(VLOOKUP($A33,#REF!,K$2,0),3),0)+IFERROR(ROUND(SUMIFS(#REF!,#REF!,$A33),3),0)</f>
        <v>0</v>
      </c>
      <c r="L33" s="77">
        <f>IFERROR(ROUND(VLOOKUP($A33,#REF!,L$1,0),3),0)-IFERROR(ROUND(VLOOKUP($A33,#REF!,L$2,0),3),0)+IFERROR(ROUND(SUMIFS(#REF!,#REF!,$A33),3),0)</f>
        <v>0</v>
      </c>
      <c r="M33" s="77">
        <f>IFERROR(ROUND(VLOOKUP($A33,#REF!,M$1,0),3),0)-IFERROR(ROUND(VLOOKUP($A33,#REF!,M$2,0),3),0)+IFERROR(ROUND(SUMIFS(#REF!,#REF!,$A33),3),0)</f>
        <v>0</v>
      </c>
      <c r="N33" s="77">
        <f>IFERROR(ROUND(VLOOKUP($A33,#REF!,N$1,0),3),0)-IFERROR(ROUND(VLOOKUP($A33,#REF!,N$2,0),3),0)+IFERROR(ROUND(SUMIFS(#REF!,#REF!,$A33),3),0)</f>
        <v>0</v>
      </c>
      <c r="O33" s="77">
        <f>IFERROR(ROUND(VLOOKUP($A33,#REF!,O$1,0),3),0)-IFERROR(ROUND(VLOOKUP($A33,#REF!,O$2,0),3),0)+IFERROR(ROUND(SUMIFS(#REF!,#REF!,$A33),3),0)</f>
        <v>0</v>
      </c>
      <c r="P33" s="77">
        <f>IFERROR(ROUND(VLOOKUP($A33,#REF!,P$1,0),3),0)-IFERROR(ROUND(VLOOKUP($A33,#REF!,P$2,0),3),0)-IFERROR(ROUND(VLOOKUP($A33,#REF!,P$2,0),3),0)</f>
        <v>0</v>
      </c>
      <c r="Q33" s="39"/>
      <c r="R33" s="39"/>
      <c r="S33" s="39"/>
      <c r="T33" s="39"/>
      <c r="U33" s="39"/>
      <c r="V33" s="39"/>
      <c r="W33" s="39"/>
      <c r="X33" s="39"/>
      <c r="Y33" s="39"/>
    </row>
    <row r="34" spans="1:42">
      <c r="B34" s="30" t="s">
        <v>71</v>
      </c>
      <c r="C34" s="30" t="s">
        <v>72</v>
      </c>
      <c r="D34" s="31">
        <f t="shared" si="0"/>
        <v>0</v>
      </c>
      <c r="E34" s="31">
        <f t="shared" si="1"/>
        <v>0</v>
      </c>
      <c r="F34" s="31">
        <f t="shared" si="1"/>
        <v>0</v>
      </c>
      <c r="G34" s="31">
        <f t="shared" si="1"/>
        <v>0</v>
      </c>
      <c r="H34" s="31">
        <f t="shared" si="2"/>
        <v>0</v>
      </c>
      <c r="I34" s="31">
        <f t="shared" si="1"/>
        <v>0</v>
      </c>
      <c r="J34" s="31"/>
      <c r="K34" s="31">
        <f t="shared" ref="K34:P34" si="10">+K33-K35</f>
        <v>0</v>
      </c>
      <c r="L34" s="31">
        <f t="shared" si="10"/>
        <v>0</v>
      </c>
      <c r="M34" s="31">
        <f t="shared" si="10"/>
        <v>0</v>
      </c>
      <c r="N34" s="31">
        <f t="shared" si="10"/>
        <v>0</v>
      </c>
      <c r="O34" s="31">
        <f t="shared" si="10"/>
        <v>0</v>
      </c>
      <c r="P34" s="31">
        <f t="shared" si="10"/>
        <v>0</v>
      </c>
      <c r="Q34" s="31"/>
      <c r="R34" s="31"/>
      <c r="S34" s="31"/>
      <c r="T34" s="31"/>
      <c r="U34" s="31"/>
      <c r="V34" s="31"/>
      <c r="W34" s="31"/>
      <c r="X34" s="31"/>
      <c r="Y34" s="31"/>
    </row>
    <row r="35" spans="1:42">
      <c r="A35" s="34" t="s">
        <v>162</v>
      </c>
      <c r="B35" s="30" t="s">
        <v>73</v>
      </c>
      <c r="C35" s="30" t="s">
        <v>74</v>
      </c>
      <c r="D35" s="31">
        <f t="shared" si="0"/>
        <v>0</v>
      </c>
      <c r="E35" s="31">
        <f t="shared" si="1"/>
        <v>0</v>
      </c>
      <c r="F35" s="31">
        <f t="shared" si="1"/>
        <v>0</v>
      </c>
      <c r="G35" s="31">
        <f t="shared" si="1"/>
        <v>0</v>
      </c>
      <c r="H35" s="31">
        <f t="shared" si="2"/>
        <v>0</v>
      </c>
      <c r="I35" s="31">
        <f t="shared" si="1"/>
        <v>0</v>
      </c>
      <c r="J35" s="31"/>
      <c r="K35" s="31">
        <f>IFERROR(ROUND(VLOOKUP($A35,#REF!,K$1,0),3),0)-IFERROR(ROUND(VLOOKUP($A35,#REF!,K$2,0),3),0)+IFERROR(ROUND(SUMIFS(#REF!,#REF!,$A35),3),0)</f>
        <v>0</v>
      </c>
      <c r="L35" s="31">
        <f>IFERROR(ROUND(VLOOKUP($A35,#REF!,L$1,0),3),0)-IFERROR(ROUND(VLOOKUP($A35,#REF!,L$2,0),3),0)+IFERROR(ROUND(SUMIFS(#REF!,#REF!,$A35),3),0)</f>
        <v>0</v>
      </c>
      <c r="M35" s="31">
        <f>IFERROR(ROUND(VLOOKUP($A35,#REF!,M$1,0),3),0)-IFERROR(ROUND(VLOOKUP($A35,#REF!,M$2,0),3),0)+IFERROR(ROUND(SUMIFS(#REF!,#REF!,$A35),3),0)</f>
        <v>0</v>
      </c>
      <c r="N35" s="31">
        <f>IFERROR(ROUND(VLOOKUP($A35,#REF!,N$1,0),3),0)-IFERROR(ROUND(VLOOKUP($A35,#REF!,N$2,0),3),0)+IFERROR(ROUND(SUMIFS(#REF!,#REF!,$A35),3),0)</f>
        <v>0</v>
      </c>
      <c r="O35" s="31">
        <f>IFERROR(ROUND(VLOOKUP($A35,#REF!,O$1,0),3),0)-IFERROR(ROUND(VLOOKUP($A35,#REF!,O$2,0),3),0)+IFERROR(ROUND(SUMIFS(#REF!,#REF!,$A35),3),0)</f>
        <v>0</v>
      </c>
      <c r="P35" s="31">
        <f>IFERROR(ROUND(VLOOKUP($A35,#REF!,P$1,0),3),0)-IFERROR(ROUND(VLOOKUP($A35,#REF!,P$2,0),3),0)-IFERROR(ROUND(VLOOKUP($A35,#REF!,P$2,0),3),0)</f>
        <v>0</v>
      </c>
      <c r="Q35" s="31"/>
      <c r="R35" s="31"/>
      <c r="S35" s="31"/>
      <c r="T35" s="31"/>
      <c r="U35" s="31"/>
      <c r="V35" s="31"/>
      <c r="W35" s="31"/>
      <c r="X35" s="31"/>
      <c r="Y35" s="31"/>
    </row>
    <row r="36" spans="1:42" s="34" customFormat="1">
      <c r="C36" s="78" t="s">
        <v>75</v>
      </c>
      <c r="D36" s="78">
        <f>+D10+D13+D14+D15+D16+D17+D18+D20+D21+D22+D23+D25+D26+D27+D28+D30-D33+D32</f>
        <v>0</v>
      </c>
      <c r="E36" s="78">
        <f>+E10+E13+E14+E15+E16+E17+E18+E20+E21+E22+E23+E25+E26+E27+E28+E30-E33+E32</f>
        <v>0</v>
      </c>
      <c r="F36" s="78">
        <f>+F10+F13+F14+F15+F16+F17+F18+F20+F21+F22+F23+F25+F26+F27+F28+F30-F33+F32</f>
        <v>0</v>
      </c>
      <c r="G36" s="78">
        <f t="shared" ref="G36:H36" si="11">+G10+G13+G14+G15+G16+G17+G18+G20+G21+G22+G23+G25+G26+G27+G28+G30-G33+G32</f>
        <v>0</v>
      </c>
      <c r="H36" s="78">
        <f t="shared" si="11"/>
        <v>0</v>
      </c>
      <c r="I36" s="78">
        <f>+I10+I13+I14+I15+I16+I17+I18+I20+I21+I22+I23+I25+I26+I27+I28+I30-I33+I32</f>
        <v>0</v>
      </c>
      <c r="J36" s="78"/>
      <c r="K36" s="78">
        <f t="shared" ref="K36:M36" si="12">+K10+K13+K14+K15+K16+K17+K18+K20+K21+K22+K23+K25+K26+K27+K28+K30-K33+K32</f>
        <v>0</v>
      </c>
      <c r="L36" s="78">
        <f t="shared" si="12"/>
        <v>0</v>
      </c>
      <c r="M36" s="78">
        <f t="shared" si="12"/>
        <v>0</v>
      </c>
      <c r="N36" s="78">
        <f>+N10+N13+N14+N15+N16+N17+N18+N20+N21+N22+N23+N25+N26+N27+N28+N30-N33+N32</f>
        <v>0</v>
      </c>
      <c r="O36" s="78">
        <f>+O10+O13+O14+O15+O16+O17+O18+O20+O21+O22+O23+O25+O26+O27+O28+O30-O33+O32</f>
        <v>0</v>
      </c>
      <c r="P36" s="78">
        <f>+P10+P13+P14+P15+P16+P17+P18+P20+P21+P22+P23+P25+P26+P27+P28+P30-P33+P32</f>
        <v>0</v>
      </c>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row>
    <row r="37" spans="1:42">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row>
    <row r="38" spans="1:42">
      <c r="B38" s="33" t="s">
        <v>184</v>
      </c>
    </row>
    <row r="39" spans="1:42">
      <c r="B39" s="82" t="s">
        <v>185</v>
      </c>
    </row>
  </sheetData>
  <mergeCells count="2">
    <mergeCell ref="D4:I4"/>
    <mergeCell ref="K4:P4"/>
  </mergeCells>
  <phoneticPr fontId="15" type="noConversion"/>
  <pageMargins left="0.7" right="0.7" top="0.75" bottom="0.75" header="0.3" footer="0.3"/>
  <pageSetup orientation="portrait" verticalDpi="599"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332E6-0FA3-46D8-9C8A-98BF9435B006}">
  <sheetPr codeName="Hoja5">
    <tabColor theme="4" tint="-0.499984740745262"/>
  </sheetPr>
  <dimension ref="A1:BA74"/>
  <sheetViews>
    <sheetView showGridLines="0" zoomScale="70" zoomScaleNormal="70" workbookViewId="0">
      <pane xSplit="5" ySplit="5" topLeftCell="F6" activePane="bottomRight" state="frozen"/>
      <selection pane="bottomRight" activeCell="E44" sqref="E44"/>
      <selection pane="bottomLeft" activeCell="R25" sqref="R25"/>
      <selection pane="topRight" activeCell="R25" sqref="R25"/>
    </sheetView>
  </sheetViews>
  <sheetFormatPr defaultColWidth="11.5" defaultRowHeight="14.1"/>
  <cols>
    <col min="1" max="1" width="8.875" style="34" customWidth="1"/>
    <col min="2" max="3" width="5.25" style="34" hidden="1" customWidth="1"/>
    <col min="4" max="4" width="61.625" style="28" customWidth="1"/>
    <col min="5" max="5" width="61.75" style="28" customWidth="1"/>
    <col min="6" max="6" width="9.625" style="28" customWidth="1"/>
    <col min="7" max="11" width="10.625" style="28" customWidth="1"/>
    <col min="12" max="12" width="11.5" style="28" customWidth="1"/>
    <col min="13" max="18" width="11.25" style="28" customWidth="1"/>
    <col min="19" max="27" width="12.875" style="28" customWidth="1"/>
    <col min="28" max="28" width="10.75" style="28" customWidth="1"/>
    <col min="29" max="30" width="10.625" style="28" customWidth="1"/>
    <col min="31" max="32" width="11.5" style="28" customWidth="1"/>
    <col min="33" max="34" width="10.625" style="28" customWidth="1"/>
    <col min="35" max="36" width="11.5" style="28" customWidth="1"/>
    <col min="37" max="37" width="11.5" style="28"/>
    <col min="38" max="44" width="12.625" style="28" customWidth="1"/>
    <col min="45" max="48" width="11.5" style="28"/>
    <col min="49" max="49" width="11.25" style="28" customWidth="1"/>
    <col min="50" max="50" width="13.75" style="28" customWidth="1"/>
    <col min="51" max="51" width="12.125" style="28" customWidth="1"/>
    <col min="52" max="52" width="12.75" style="28" customWidth="1"/>
    <col min="53" max="16384" width="11.5" style="28"/>
  </cols>
  <sheetData>
    <row r="1" spans="1:53" s="34" customFormat="1">
      <c r="AO1" s="34">
        <v>2</v>
      </c>
      <c r="AP1" s="34">
        <v>3</v>
      </c>
      <c r="AQ1" s="34">
        <v>4</v>
      </c>
      <c r="AR1" s="34">
        <v>5</v>
      </c>
      <c r="AS1" s="34">
        <v>6</v>
      </c>
      <c r="AT1" s="34">
        <v>7</v>
      </c>
      <c r="AU1" s="34">
        <v>8</v>
      </c>
      <c r="AV1" s="34">
        <v>9</v>
      </c>
      <c r="AW1" s="34">
        <v>10</v>
      </c>
      <c r="AX1" s="34">
        <v>11</v>
      </c>
    </row>
    <row r="2" spans="1:53">
      <c r="D2" s="122" t="s">
        <v>87</v>
      </c>
      <c r="E2" s="122" t="s">
        <v>87</v>
      </c>
      <c r="F2" s="35"/>
      <c r="G2" s="35"/>
      <c r="H2" s="35"/>
      <c r="I2" s="35"/>
      <c r="J2" s="35"/>
      <c r="K2" s="35"/>
      <c r="AC2" s="35"/>
      <c r="AD2" s="35"/>
      <c r="AE2" s="35"/>
      <c r="AG2" s="35"/>
      <c r="AH2" s="35"/>
    </row>
    <row r="3" spans="1:53">
      <c r="D3" s="128" t="s">
        <v>1</v>
      </c>
      <c r="E3" s="124" t="s">
        <v>2</v>
      </c>
      <c r="F3" s="29"/>
      <c r="G3" s="29"/>
      <c r="H3" s="29"/>
      <c r="I3" s="29"/>
      <c r="J3" s="29"/>
      <c r="K3" s="29"/>
      <c r="AC3" s="29"/>
      <c r="AD3" s="29"/>
      <c r="AE3" s="29"/>
      <c r="AG3" s="29"/>
      <c r="AH3" s="29"/>
    </row>
    <row r="4" spans="1:53">
      <c r="D4" s="126" t="s">
        <v>122</v>
      </c>
      <c r="E4" s="126" t="s">
        <v>123</v>
      </c>
      <c r="F4" s="159" t="s">
        <v>5</v>
      </c>
      <c r="G4" s="160"/>
      <c r="H4" s="160"/>
      <c r="I4" s="160"/>
      <c r="J4" s="160"/>
      <c r="K4" s="160"/>
      <c r="L4" s="160"/>
      <c r="M4" s="160"/>
      <c r="N4" s="160"/>
      <c r="O4" s="160"/>
      <c r="P4" s="160"/>
      <c r="Q4" s="160"/>
      <c r="R4" s="160"/>
      <c r="S4" s="160"/>
      <c r="T4" s="160"/>
      <c r="U4" s="160"/>
      <c r="V4" s="160"/>
      <c r="W4" s="160"/>
      <c r="X4" s="160"/>
      <c r="Y4" s="160"/>
      <c r="Z4" s="160"/>
      <c r="AA4" s="160"/>
      <c r="AB4" s="93"/>
      <c r="AC4" s="159" t="s">
        <v>124</v>
      </c>
      <c r="AD4" s="161"/>
      <c r="AE4" s="161"/>
      <c r="AF4" s="161"/>
      <c r="AG4" s="161"/>
      <c r="AH4" s="161"/>
      <c r="AI4" s="161"/>
      <c r="AJ4" s="161"/>
      <c r="AK4" s="161"/>
      <c r="AL4" s="161"/>
      <c r="AM4" s="161"/>
      <c r="AN4" s="161"/>
      <c r="AO4" s="161"/>
      <c r="AP4" s="161"/>
      <c r="AQ4" s="161"/>
      <c r="AR4" s="161"/>
      <c r="AS4" s="161"/>
      <c r="AT4" s="161"/>
      <c r="AU4" s="161"/>
      <c r="AV4" s="161"/>
      <c r="AW4" s="161"/>
      <c r="AX4" s="161"/>
    </row>
    <row r="5" spans="1:53">
      <c r="D5" s="29"/>
      <c r="E5" s="29"/>
      <c r="F5" s="76" t="s">
        <v>7</v>
      </c>
      <c r="G5" s="76" t="s">
        <v>8</v>
      </c>
      <c r="H5" s="76" t="s">
        <v>9</v>
      </c>
      <c r="I5" s="76" t="s">
        <v>10</v>
      </c>
      <c r="J5" s="76" t="s">
        <v>11</v>
      </c>
      <c r="K5" s="76" t="s">
        <v>12</v>
      </c>
      <c r="L5" s="76" t="s">
        <v>13</v>
      </c>
      <c r="M5" s="76" t="s">
        <v>14</v>
      </c>
      <c r="N5" s="76" t="s">
        <v>15</v>
      </c>
      <c r="O5" s="76" t="s">
        <v>16</v>
      </c>
      <c r="P5" s="76" t="s">
        <v>17</v>
      </c>
      <c r="Q5" s="76" t="s">
        <v>18</v>
      </c>
      <c r="R5" s="76" t="s">
        <v>19</v>
      </c>
      <c r="S5" s="76" t="s">
        <v>125</v>
      </c>
      <c r="T5" s="76" t="s">
        <v>126</v>
      </c>
      <c r="U5" s="76" t="s">
        <v>127</v>
      </c>
      <c r="V5" s="76" t="s">
        <v>128</v>
      </c>
      <c r="W5" s="76" t="s">
        <v>129</v>
      </c>
      <c r="X5" s="76" t="s">
        <v>130</v>
      </c>
      <c r="Y5" s="76" t="s">
        <v>131</v>
      </c>
      <c r="Z5" s="76" t="s">
        <v>132</v>
      </c>
      <c r="AA5" s="76" t="s">
        <v>133</v>
      </c>
      <c r="AB5" s="94"/>
      <c r="AC5" s="76">
        <v>43555</v>
      </c>
      <c r="AD5" s="76">
        <v>43646</v>
      </c>
      <c r="AE5" s="76">
        <v>43738</v>
      </c>
      <c r="AF5" s="76">
        <v>43830</v>
      </c>
      <c r="AG5" s="76">
        <v>43921</v>
      </c>
      <c r="AH5" s="76">
        <v>44012</v>
      </c>
      <c r="AI5" s="76">
        <v>44104</v>
      </c>
      <c r="AJ5" s="76">
        <v>44196</v>
      </c>
      <c r="AK5" s="76">
        <v>44286</v>
      </c>
      <c r="AL5" s="76">
        <v>44377</v>
      </c>
      <c r="AM5" s="76">
        <v>44469</v>
      </c>
      <c r="AN5" s="76">
        <v>44561</v>
      </c>
      <c r="AO5" s="76">
        <v>44651</v>
      </c>
      <c r="AP5" s="76">
        <v>44742</v>
      </c>
      <c r="AQ5" s="76">
        <v>44834</v>
      </c>
      <c r="AR5" s="76">
        <v>44926</v>
      </c>
      <c r="AS5" s="76">
        <v>45016</v>
      </c>
      <c r="AT5" s="76">
        <v>45107</v>
      </c>
      <c r="AU5" s="76">
        <v>45199</v>
      </c>
      <c r="AV5" s="76">
        <v>45291</v>
      </c>
      <c r="AW5" s="76">
        <v>45382</v>
      </c>
      <c r="AX5" s="76">
        <v>45473</v>
      </c>
    </row>
    <row r="6" spans="1:53">
      <c r="C6" s="34" t="s">
        <v>298</v>
      </c>
      <c r="D6" s="88" t="s">
        <v>299</v>
      </c>
      <c r="E6" s="88" t="s">
        <v>300</v>
      </c>
      <c r="F6" s="40">
        <v>544339.78258719761</v>
      </c>
      <c r="G6" s="40">
        <v>573380.25543153414</v>
      </c>
      <c r="H6" s="40">
        <v>577293.56970507605</v>
      </c>
      <c r="I6" s="40">
        <v>597163.01971483161</v>
      </c>
      <c r="J6" s="40">
        <v>577372.06860664405</v>
      </c>
      <c r="K6" s="40">
        <v>538594.20264042716</v>
      </c>
      <c r="L6" s="40">
        <v>585225.36146522942</v>
      </c>
      <c r="M6" s="44">
        <v>636780.4331791338</v>
      </c>
      <c r="N6" s="40">
        <v>620955.11105065059</v>
      </c>
      <c r="O6" s="40">
        <v>664440.44104521594</v>
      </c>
      <c r="P6" s="40">
        <v>683761.42676800699</v>
      </c>
      <c r="Q6" s="40">
        <v>687356.70129243424</v>
      </c>
      <c r="R6" s="40">
        <f t="shared" ref="R6:R37" si="0">+AO6</f>
        <v>0</v>
      </c>
      <c r="S6" s="89">
        <f t="shared" ref="S6:S37" si="1">+AP6-AO6</f>
        <v>0</v>
      </c>
      <c r="T6" s="89">
        <f t="shared" ref="T6:T37" si="2">+AQ6-AP6</f>
        <v>0</v>
      </c>
      <c r="U6" s="89">
        <f t="shared" ref="U6:U37" si="3">+AR6-AQ6</f>
        <v>0</v>
      </c>
      <c r="V6" s="89">
        <f>+AS6</f>
        <v>0</v>
      </c>
      <c r="W6" s="89">
        <f>+AT6-AS6</f>
        <v>0</v>
      </c>
      <c r="X6" s="89">
        <f>+AU6-AT6</f>
        <v>0</v>
      </c>
      <c r="Y6" s="89">
        <f>+AV6-AU6</f>
        <v>0</v>
      </c>
      <c r="Z6" s="89">
        <f>+AW6</f>
        <v>0</v>
      </c>
      <c r="AA6" s="89">
        <f>+AX6-AW6</f>
        <v>0</v>
      </c>
      <c r="AB6" s="46"/>
      <c r="AC6" s="40">
        <v>544339.78258719761</v>
      </c>
      <c r="AD6" s="40">
        <v>1117720.0380187319</v>
      </c>
      <c r="AE6" s="40">
        <v>1695013.6077238079</v>
      </c>
      <c r="AF6" s="45">
        <v>2292176.6274386398</v>
      </c>
      <c r="AG6" s="40">
        <v>577372.06860664405</v>
      </c>
      <c r="AH6" s="40">
        <v>1115966.2712470712</v>
      </c>
      <c r="AI6" s="40">
        <v>1701191.6327123004</v>
      </c>
      <c r="AJ6" s="40">
        <v>2337972.0658914344</v>
      </c>
      <c r="AK6" s="40">
        <v>620955.11105065059</v>
      </c>
      <c r="AL6" s="40">
        <v>1285395.5520958665</v>
      </c>
      <c r="AM6" s="40">
        <v>1969156.9788638735</v>
      </c>
      <c r="AN6" s="40">
        <v>2656513.6801563078</v>
      </c>
      <c r="AO6" s="40">
        <f>IFERROR(ROUND(VLOOKUP($C6,#REF!,AO$1,0),3),0)</f>
        <v>0</v>
      </c>
      <c r="AP6" s="40">
        <f>IFERROR(ROUND(VLOOKUP($C6,#REF!,AP$1,0),3),0)</f>
        <v>0</v>
      </c>
      <c r="AQ6" s="40">
        <f>IFERROR(ROUND(VLOOKUP($C6,#REF!,AQ$1,0),3),0)</f>
        <v>0</v>
      </c>
      <c r="AR6" s="40">
        <f>IFERROR(ROUND(VLOOKUP($C6,#REF!,AR$1,0),3),0)</f>
        <v>0</v>
      </c>
      <c r="AS6" s="40">
        <f>IFERROR(ROUND(VLOOKUP($C6,#REF!,AS$1,0),3),0)</f>
        <v>0</v>
      </c>
      <c r="AT6" s="40">
        <f>IFERROR(ROUND(VLOOKUP($C6,#REF!,AT$1,0),3),0)</f>
        <v>0</v>
      </c>
      <c r="AU6" s="40">
        <f>IFERROR(ROUND(VLOOKUP($C6,#REF!,AU$1,0),3),0)</f>
        <v>0</v>
      </c>
      <c r="AV6" s="40">
        <f>IFERROR(ROUND(VLOOKUP($C6,#REF!,AV$1,0),3),0)</f>
        <v>0</v>
      </c>
      <c r="AW6" s="40">
        <f>IFERROR(ROUND(VLOOKUP($C6,#REF!,AW$1,0),3),0)</f>
        <v>0</v>
      </c>
      <c r="AX6" s="40">
        <f>IFERROR(ROUND(VLOOKUP($C6,#REF!,AX$1,0),3),0)</f>
        <v>0</v>
      </c>
      <c r="AZ6" s="49"/>
      <c r="BA6" s="40"/>
    </row>
    <row r="7" spans="1:53">
      <c r="B7" s="34" t="s">
        <v>301</v>
      </c>
      <c r="C7" s="34" t="s">
        <v>302</v>
      </c>
      <c r="D7" s="88" t="s">
        <v>303</v>
      </c>
      <c r="E7" s="88" t="s">
        <v>304</v>
      </c>
      <c r="F7" s="40">
        <v>5294.1453888052911</v>
      </c>
      <c r="G7" s="40">
        <v>9169.0997697087078</v>
      </c>
      <c r="H7" s="40">
        <v>15249.50458990778</v>
      </c>
      <c r="I7" s="40">
        <v>16222.406913731811</v>
      </c>
      <c r="J7" s="40">
        <v>15018.808897634432</v>
      </c>
      <c r="K7" s="40">
        <v>10989.833411717142</v>
      </c>
      <c r="L7" s="40">
        <v>-2038.07375239049</v>
      </c>
      <c r="M7" s="44">
        <v>-21456.518263155813</v>
      </c>
      <c r="N7" s="40">
        <v>2996.0314151695584</v>
      </c>
      <c r="O7" s="40">
        <v>-1522.4183627424973</v>
      </c>
      <c r="P7" s="40">
        <v>37873.992504118825</v>
      </c>
      <c r="Q7" s="40">
        <v>11655.17173954349</v>
      </c>
      <c r="R7" s="40">
        <f t="shared" si="0"/>
        <v>0</v>
      </c>
      <c r="S7" s="40">
        <f t="shared" si="1"/>
        <v>0</v>
      </c>
      <c r="T7" s="40">
        <f t="shared" si="2"/>
        <v>0</v>
      </c>
      <c r="U7" s="40">
        <f t="shared" si="3"/>
        <v>0</v>
      </c>
      <c r="V7" s="40">
        <f t="shared" ref="V7:V37" si="4">+AS7</f>
        <v>0</v>
      </c>
      <c r="W7" s="40">
        <f t="shared" ref="W7:AA37" si="5">+AT7-AS7</f>
        <v>0</v>
      </c>
      <c r="X7" s="40">
        <f t="shared" si="5"/>
        <v>0</v>
      </c>
      <c r="Y7" s="40">
        <f t="shared" si="5"/>
        <v>0</v>
      </c>
      <c r="Z7" s="40">
        <f t="shared" ref="Z7:Z37" si="6">+AW7</f>
        <v>0</v>
      </c>
      <c r="AA7" s="40">
        <f t="shared" si="5"/>
        <v>0</v>
      </c>
      <c r="AB7" s="46"/>
      <c r="AC7" s="40">
        <v>5294.1453888052911</v>
      </c>
      <c r="AD7" s="40">
        <v>14463.24515851401</v>
      </c>
      <c r="AE7" s="40">
        <v>29712.749748421789</v>
      </c>
      <c r="AF7" s="45">
        <v>45935.156662153669</v>
      </c>
      <c r="AG7" s="40">
        <v>15018.808897634432</v>
      </c>
      <c r="AH7" s="40">
        <v>26008.642309351573</v>
      </c>
      <c r="AI7" s="40">
        <v>21951.845696560387</v>
      </c>
      <c r="AJ7" s="40">
        <v>6982.2452136998336</v>
      </c>
      <c r="AK7" s="40">
        <v>2996.0314151695584</v>
      </c>
      <c r="AL7" s="40">
        <v>-1139.4041752829216</v>
      </c>
      <c r="AM7" s="40">
        <v>36734.588328835904</v>
      </c>
      <c r="AN7" s="40">
        <v>48389.760068379393</v>
      </c>
      <c r="AO7" s="40">
        <f>IFERROR(ROUND(VLOOKUP($C7,#REF!,AO$1,0),3),0)-IFERROR(ROUND(VLOOKUP($C7,#REF!,AO$1,0),3),0)-IFERROR(ROUND(VLOOKUP($C7,#REF!,AO$1,0),3),0)+IFERROR(ROUND(VLOOKUP($B7,#REF!,AO$1,0),3),0)</f>
        <v>0</v>
      </c>
      <c r="AP7" s="40">
        <f>IFERROR(ROUND(VLOOKUP($C7,#REF!,AP$1,0),3),0)-IFERROR(ROUND(VLOOKUP($C7,#REF!,AP$1,0),3),0)-IFERROR(ROUND(VLOOKUP($C7,#REF!,AP$1,0),3),0)+IFERROR(ROUND(VLOOKUP($B7,#REF!,AP$1,0),3),0)</f>
        <v>0</v>
      </c>
      <c r="AQ7" s="40">
        <f>IFERROR(ROUND(VLOOKUP($C7,#REF!,AQ$1,0),3),0)-IFERROR(ROUND(VLOOKUP($C7,#REF!,AQ$1,0),3),0)-IFERROR(ROUND(VLOOKUP($C7,#REF!,AQ$1,0),3),0)+IFERROR(ROUND(VLOOKUP($B7,#REF!,AQ$1,0),3),0)</f>
        <v>0</v>
      </c>
      <c r="AR7" s="40">
        <f>IFERROR(ROUND(VLOOKUP($C7,#REF!,AR$1,0),3),0)-IFERROR(ROUND(VLOOKUP($C7,#REF!,AR$1,0),3),0)-IFERROR(ROUND(VLOOKUP($C7,#REF!,AR$1,0),3),0)+IFERROR(ROUND(VLOOKUP($B7,#REF!,AR$1,0),3),0)</f>
        <v>0</v>
      </c>
      <c r="AS7" s="40">
        <f>IFERROR(ROUND(VLOOKUP($C7,#REF!,AS$1,0),3),0)-IFERROR(ROUND(VLOOKUP($C7,#REF!,AS$1,0),3),0)-IFERROR(ROUND(VLOOKUP($C7,#REF!,AS$1,0),3),0)+IFERROR(ROUND(VLOOKUP($B7,#REF!,AS$1,0),3),0)</f>
        <v>0</v>
      </c>
      <c r="AT7" s="40">
        <f>IFERROR(ROUND(VLOOKUP($C7,#REF!,AT$1,0),3),0)-IFERROR(ROUND(VLOOKUP($C7,#REF!,AT$1,0),3),0)-IFERROR(ROUND(VLOOKUP($C7,#REF!,AT$1,0),3),0)+IFERROR(ROUND(VLOOKUP($B7,#REF!,AT$1,0),3),0)</f>
        <v>0</v>
      </c>
      <c r="AU7" s="40">
        <f>IFERROR(ROUND(VLOOKUP($C7,#REF!,AU$1,0),3),0)-IFERROR(ROUND(VLOOKUP($C7,#REF!,AU$1,0),3),0)-IFERROR(ROUND(VLOOKUP($C7,#REF!,AU$1,0),3),0)+IFERROR(ROUND(VLOOKUP($B7,#REF!,AU$1,0),3),0)</f>
        <v>0</v>
      </c>
      <c r="AV7" s="40">
        <f>IFERROR(ROUND(VLOOKUP($C7,#REF!,AV$1,0),3),0)-IFERROR(ROUND(VLOOKUP($C7,#REF!,AV$1,0),3),0)-IFERROR(ROUND(VLOOKUP($C7,#REF!,AV$1,0),3),0)+IFERROR(ROUND(VLOOKUP($B7,#REF!,AV$1,0),3),0)</f>
        <v>0</v>
      </c>
      <c r="AW7" s="40">
        <f>IFERROR(ROUND(VLOOKUP($C7,#REF!,AW$1,0),3),0)-IFERROR(ROUND(VLOOKUP($C7,#REF!,AW$1,0),3),0)-IFERROR(ROUND(VLOOKUP($C7,#REF!,AW$1,0),3),0)+IFERROR(ROUND(VLOOKUP($B7,#REF!,AW$1,0),3),0)</f>
        <v>0</v>
      </c>
      <c r="AX7" s="40">
        <f>IFERROR(ROUND(VLOOKUP($C7,#REF!,AX$1,0),3),0)-IFERROR(ROUND(VLOOKUP($C7,#REF!,AX$1,0),3),0)-IFERROR(ROUND(VLOOKUP($C7,#REF!,AX$1,0),3),0)+IFERROR(ROUND(VLOOKUP($B7,#REF!,AX$1,0),3),0)</f>
        <v>0</v>
      </c>
      <c r="AZ7" s="49"/>
      <c r="BA7" s="40"/>
    </row>
    <row r="8" spans="1:53">
      <c r="C8" s="34" t="s">
        <v>305</v>
      </c>
      <c r="D8" s="88" t="s">
        <v>306</v>
      </c>
      <c r="E8" s="88" t="s">
        <v>307</v>
      </c>
      <c r="F8" s="40">
        <v>6995.2647259346377</v>
      </c>
      <c r="G8" s="40">
        <v>5190.4002452581772</v>
      </c>
      <c r="H8" s="40">
        <v>-10710.436260806609</v>
      </c>
      <c r="I8" s="40">
        <v>437.28275287030033</v>
      </c>
      <c r="J8" s="40">
        <v>-22177.4658118058</v>
      </c>
      <c r="K8" s="40">
        <v>297.42051423615703</v>
      </c>
      <c r="L8" s="40">
        <v>-1423.6437020156955</v>
      </c>
      <c r="M8" s="44">
        <v>4260.0834819894844</v>
      </c>
      <c r="N8" s="40">
        <v>-11464.125676156669</v>
      </c>
      <c r="O8" s="40">
        <v>9682.5619506777111</v>
      </c>
      <c r="P8" s="40">
        <v>7211.4362407594963</v>
      </c>
      <c r="Q8" s="40">
        <v>-4155.1496388739515</v>
      </c>
      <c r="R8" s="40">
        <f t="shared" si="0"/>
        <v>0</v>
      </c>
      <c r="S8" s="40">
        <f t="shared" si="1"/>
        <v>0</v>
      </c>
      <c r="T8" s="40">
        <f t="shared" si="2"/>
        <v>0</v>
      </c>
      <c r="U8" s="40">
        <f t="shared" si="3"/>
        <v>0</v>
      </c>
      <c r="V8" s="40">
        <f t="shared" si="4"/>
        <v>0</v>
      </c>
      <c r="W8" s="40">
        <f t="shared" si="5"/>
        <v>0</v>
      </c>
      <c r="X8" s="40">
        <f t="shared" si="5"/>
        <v>0</v>
      </c>
      <c r="Y8" s="40">
        <f t="shared" si="5"/>
        <v>0</v>
      </c>
      <c r="Z8" s="40">
        <f t="shared" si="6"/>
        <v>0</v>
      </c>
      <c r="AA8" s="40">
        <f t="shared" si="5"/>
        <v>0</v>
      </c>
      <c r="AB8" s="46"/>
      <c r="AC8" s="40">
        <v>6995.2647259346377</v>
      </c>
      <c r="AD8" s="40">
        <v>12185.664971192815</v>
      </c>
      <c r="AE8" s="40">
        <v>1475.2287103862059</v>
      </c>
      <c r="AF8" s="45">
        <v>1912.5114632565062</v>
      </c>
      <c r="AG8" s="40">
        <v>-22177.4658118058</v>
      </c>
      <c r="AH8" s="40">
        <v>-21880.045297569643</v>
      </c>
      <c r="AI8" s="40">
        <v>-23526.711412799752</v>
      </c>
      <c r="AJ8" s="40">
        <v>-19447.722740201756</v>
      </c>
      <c r="AK8" s="40">
        <v>-11464.125676156669</v>
      </c>
      <c r="AL8" s="40">
        <v>-1781.5637254789581</v>
      </c>
      <c r="AM8" s="40">
        <v>5429.8725152805382</v>
      </c>
      <c r="AN8" s="40">
        <v>1274.7228764065869</v>
      </c>
      <c r="AO8" s="40">
        <f>IFERROR(ROUND(VLOOKUP($C8,#REF!,AO$1,0),3),0)-IFERROR(ROUND(VLOOKUP($C8,#REF!,AO$1,0),3),0)-IFERROR(ROUND(VLOOKUP($C8,#REF!,AO$1,0),3),0)</f>
        <v>0</v>
      </c>
      <c r="AP8" s="40">
        <f>IFERROR(ROUND(VLOOKUP($C8,#REF!,AP$1,0),3),0)-IFERROR(ROUND(VLOOKUP($C8,#REF!,AP$1,0),3),0)-IFERROR(ROUND(VLOOKUP($C8,#REF!,AP$1,0),3),0)</f>
        <v>0</v>
      </c>
      <c r="AQ8" s="40">
        <f>IFERROR(ROUND(VLOOKUP($C8,#REF!,AQ$1,0),3),0)-IFERROR(ROUND(VLOOKUP($C8,#REF!,AQ$1,0),3),0)-IFERROR(ROUND(VLOOKUP($C8,#REF!,AQ$1,0),3),0)</f>
        <v>0</v>
      </c>
      <c r="AR8" s="40">
        <f>IFERROR(ROUND(VLOOKUP($C8,#REF!,AR$1,0),3),0)-IFERROR(ROUND(VLOOKUP($C8,#REF!,AR$1,0),3),0)-IFERROR(ROUND(VLOOKUP($C8,#REF!,AR$1,0),3),0)</f>
        <v>0</v>
      </c>
      <c r="AS8" s="40">
        <f>IFERROR(ROUND(VLOOKUP($C8,#REF!,AS$1,0),3),0)-IFERROR(ROUND(VLOOKUP($C8,#REF!,AS$1,0),3),0)-IFERROR(ROUND(VLOOKUP($C8,#REF!,AS$1,0),3),0)</f>
        <v>0</v>
      </c>
      <c r="AT8" s="40">
        <f>IFERROR(ROUND(VLOOKUP($C8,#REF!,AT$1,0),3),0)-IFERROR(ROUND(VLOOKUP($C8,#REF!,AT$1,0),3),0)-IFERROR(ROUND(VLOOKUP($C8,#REF!,AT$1,0),3),0)</f>
        <v>0</v>
      </c>
      <c r="AU8" s="40">
        <f>IFERROR(ROUND(VLOOKUP($C8,#REF!,AU$1,0),3),0)-IFERROR(ROUND(VLOOKUP($C8,#REF!,AU$1,0),3),0)-IFERROR(ROUND(VLOOKUP($C8,#REF!,AU$1,0),3),0)</f>
        <v>0</v>
      </c>
      <c r="AV8" s="40">
        <f>IFERROR(ROUND(VLOOKUP($C8,#REF!,AV$1,0),3),0)-IFERROR(ROUND(VLOOKUP($C8,#REF!,AV$1,0),3),0)-IFERROR(ROUND(VLOOKUP($C8,#REF!,AV$1,0),3),0)</f>
        <v>0</v>
      </c>
      <c r="AW8" s="40">
        <f>IFERROR(ROUND(VLOOKUP($C8,#REF!,AW$1,0),3),0)-IFERROR(ROUND(VLOOKUP($C8,#REF!,AW$1,0),3),0)-IFERROR(ROUND(VLOOKUP($C8,#REF!,AW$1,0),3),0)</f>
        <v>0</v>
      </c>
      <c r="AX8" s="40">
        <f>IFERROR(ROUND(VLOOKUP($C8,#REF!,AX$1,0),3),0)-IFERROR(ROUND(VLOOKUP($C8,#REF!,AX$1,0),3),0)-IFERROR(ROUND(VLOOKUP($C8,#REF!,AX$1,0),3),0)</f>
        <v>0</v>
      </c>
      <c r="AZ8" s="49"/>
      <c r="BA8" s="40"/>
    </row>
    <row r="9" spans="1:53">
      <c r="C9" s="34" t="s">
        <v>308</v>
      </c>
      <c r="D9" s="88" t="s">
        <v>309</v>
      </c>
      <c r="E9" s="88" t="s">
        <v>310</v>
      </c>
      <c r="F9" s="40">
        <v>122223.98297976905</v>
      </c>
      <c r="G9" s="40">
        <v>91287.416606011495</v>
      </c>
      <c r="H9" s="40">
        <v>105199.46830810103</v>
      </c>
      <c r="I9" s="40">
        <v>50889.258468828571</v>
      </c>
      <c r="J9" s="40">
        <v>-260630.18765364887</v>
      </c>
      <c r="K9" s="40">
        <v>283723.36927009677</v>
      </c>
      <c r="L9" s="40">
        <v>54320.953726018917</v>
      </c>
      <c r="M9" s="44">
        <v>171044.79978461372</v>
      </c>
      <c r="N9" s="40">
        <v>19019.154187861001</v>
      </c>
      <c r="O9" s="40">
        <v>21095.897684029747</v>
      </c>
      <c r="P9" s="40">
        <v>10930.24560331706</v>
      </c>
      <c r="Q9" s="40">
        <v>106264.45717922991</v>
      </c>
      <c r="R9" s="40">
        <f t="shared" si="0"/>
        <v>0</v>
      </c>
      <c r="S9" s="40">
        <f t="shared" si="1"/>
        <v>0</v>
      </c>
      <c r="T9" s="40">
        <f t="shared" si="2"/>
        <v>0</v>
      </c>
      <c r="U9" s="40">
        <f t="shared" si="3"/>
        <v>0</v>
      </c>
      <c r="V9" s="40">
        <f t="shared" si="4"/>
        <v>0</v>
      </c>
      <c r="W9" s="40">
        <f t="shared" si="5"/>
        <v>0</v>
      </c>
      <c r="X9" s="40">
        <f t="shared" si="5"/>
        <v>0</v>
      </c>
      <c r="Y9" s="40">
        <f t="shared" si="5"/>
        <v>0</v>
      </c>
      <c r="Z9" s="40">
        <f t="shared" si="6"/>
        <v>0</v>
      </c>
      <c r="AA9" s="40">
        <f t="shared" si="5"/>
        <v>0</v>
      </c>
      <c r="AB9" s="46"/>
      <c r="AC9" s="40">
        <v>122223.98297976905</v>
      </c>
      <c r="AD9" s="40">
        <v>213511.39958578054</v>
      </c>
      <c r="AE9" s="40">
        <v>318710.86789388157</v>
      </c>
      <c r="AF9" s="45">
        <v>369600.12636271014</v>
      </c>
      <c r="AG9" s="40">
        <v>-260630.18765364887</v>
      </c>
      <c r="AH9" s="40">
        <v>23093.181616447917</v>
      </c>
      <c r="AI9" s="40">
        <v>77414.135342466834</v>
      </c>
      <c r="AJ9" s="40">
        <v>248458.93512708056</v>
      </c>
      <c r="AK9" s="40">
        <v>19019.154187861001</v>
      </c>
      <c r="AL9" s="40">
        <v>40115.051871890748</v>
      </c>
      <c r="AM9" s="40">
        <v>51045.297475207801</v>
      </c>
      <c r="AN9" s="40">
        <v>157309.75465443771</v>
      </c>
      <c r="AO9" s="40">
        <f>IFERROR(ROUND(VLOOKUP($C9,#REF!,AO$1,0),3),0)</f>
        <v>0</v>
      </c>
      <c r="AP9" s="40">
        <f>IFERROR(ROUND(VLOOKUP($C9,#REF!,AP$1,0),3),0)</f>
        <v>0</v>
      </c>
      <c r="AQ9" s="40">
        <f>IFERROR(ROUND(VLOOKUP($C9,#REF!,AQ$1,0),3),0)</f>
        <v>0</v>
      </c>
      <c r="AR9" s="40">
        <f>IFERROR(ROUND(VLOOKUP($C9,#REF!,AR$1,0),3),0)</f>
        <v>0</v>
      </c>
      <c r="AS9" s="40">
        <f>IFERROR(ROUND(VLOOKUP($C9,#REF!,AS$1,0),3),0)</f>
        <v>0</v>
      </c>
      <c r="AT9" s="40">
        <f>IFERROR(ROUND(VLOOKUP($C9,#REF!,AT$1,0),3),0)</f>
        <v>0</v>
      </c>
      <c r="AU9" s="40">
        <f>IFERROR(ROUND(VLOOKUP($C9,#REF!,AU$1,0),3),0)</f>
        <v>0</v>
      </c>
      <c r="AV9" s="40">
        <f>IFERROR(ROUND(VLOOKUP($C9,#REF!,AV$1,0),3),0)</f>
        <v>0</v>
      </c>
      <c r="AW9" s="40">
        <f>IFERROR(ROUND(VLOOKUP($C9,#REF!,AW$1,0),3),0)</f>
        <v>0</v>
      </c>
      <c r="AX9" s="40">
        <f>IFERROR(ROUND(VLOOKUP($C9,#REF!,AX$1,0),3),0)</f>
        <v>0</v>
      </c>
      <c r="AZ9" s="49"/>
      <c r="BA9" s="40"/>
    </row>
    <row r="10" spans="1:53">
      <c r="C10" s="34" t="s">
        <v>311</v>
      </c>
      <c r="D10" s="88" t="s">
        <v>312</v>
      </c>
      <c r="E10" s="88" t="s">
        <v>313</v>
      </c>
      <c r="F10" s="40">
        <v>67858.614608592266</v>
      </c>
      <c r="G10" s="40">
        <v>50034.150536505738</v>
      </c>
      <c r="H10" s="40">
        <v>56270.85956479903</v>
      </c>
      <c r="I10" s="40">
        <v>53519.096972779953</v>
      </c>
      <c r="J10" s="40">
        <v>-49739.710918244549</v>
      </c>
      <c r="K10" s="40">
        <v>50994.47168544821</v>
      </c>
      <c r="L10" s="40">
        <v>73194.360739604774</v>
      </c>
      <c r="M10" s="44">
        <v>72081.67630684402</v>
      </c>
      <c r="N10" s="40">
        <v>19334.690613671231</v>
      </c>
      <c r="O10" s="40">
        <v>48669.415156448667</v>
      </c>
      <c r="P10" s="40">
        <v>51844.499384666153</v>
      </c>
      <c r="Q10" s="40">
        <v>17398.50781359298</v>
      </c>
      <c r="R10" s="40">
        <f t="shared" si="0"/>
        <v>0</v>
      </c>
      <c r="S10" s="40">
        <f t="shared" si="1"/>
        <v>0</v>
      </c>
      <c r="T10" s="40">
        <f t="shared" si="2"/>
        <v>0</v>
      </c>
      <c r="U10" s="40">
        <f t="shared" si="3"/>
        <v>0</v>
      </c>
      <c r="V10" s="40">
        <f t="shared" si="4"/>
        <v>0</v>
      </c>
      <c r="W10" s="40">
        <f t="shared" si="5"/>
        <v>0</v>
      </c>
      <c r="X10" s="40">
        <f t="shared" si="5"/>
        <v>0</v>
      </c>
      <c r="Y10" s="40">
        <f t="shared" si="5"/>
        <v>0</v>
      </c>
      <c r="Z10" s="40">
        <f t="shared" si="6"/>
        <v>0</v>
      </c>
      <c r="AA10" s="40">
        <f t="shared" si="5"/>
        <v>0</v>
      </c>
      <c r="AB10" s="46"/>
      <c r="AC10" s="40">
        <v>67858.614608592266</v>
      </c>
      <c r="AD10" s="40">
        <v>117892.765145098</v>
      </c>
      <c r="AE10" s="40">
        <v>174163.62470989703</v>
      </c>
      <c r="AF10" s="45">
        <v>227682.72168267699</v>
      </c>
      <c r="AG10" s="40">
        <v>-49739.710918244549</v>
      </c>
      <c r="AH10" s="40">
        <v>1254.7607672036634</v>
      </c>
      <c r="AI10" s="40">
        <v>74449.121506808442</v>
      </c>
      <c r="AJ10" s="40">
        <v>146530.79781365246</v>
      </c>
      <c r="AK10" s="40">
        <v>19334.690613671231</v>
      </c>
      <c r="AL10" s="40">
        <v>68004.105770119902</v>
      </c>
      <c r="AM10" s="40">
        <v>119848.60466891401</v>
      </c>
      <c r="AN10" s="40">
        <v>137247.11248250699</v>
      </c>
      <c r="AO10" s="40">
        <f>IFERROR(ROUND(VLOOKUP($C10,#REF!,AO$1,0),3),0)</f>
        <v>0</v>
      </c>
      <c r="AP10" s="40">
        <f>IFERROR(ROUND(VLOOKUP($C10,#REF!,AP$1,0),3),0)</f>
        <v>0</v>
      </c>
      <c r="AQ10" s="40">
        <f>IFERROR(ROUND(VLOOKUP($C10,#REF!,AQ$1,0),3),0)</f>
        <v>0</v>
      </c>
      <c r="AR10" s="40">
        <f>IFERROR(ROUND(VLOOKUP($C10,#REF!,AR$1,0),3),0)</f>
        <v>0</v>
      </c>
      <c r="AS10" s="40">
        <f>IFERROR(ROUND(VLOOKUP($C10,#REF!,AS$1,0),3),0)</f>
        <v>0</v>
      </c>
      <c r="AT10" s="40">
        <f>IFERROR(ROUND(VLOOKUP($C10,#REF!,AT$1,0),3),0)</f>
        <v>0</v>
      </c>
      <c r="AU10" s="40">
        <f>IFERROR(ROUND(VLOOKUP($C10,#REF!,AU$1,0),3),0)</f>
        <v>0</v>
      </c>
      <c r="AV10" s="40">
        <f>IFERROR(ROUND(VLOOKUP($C10,#REF!,AV$1,0),3),0)</f>
        <v>0</v>
      </c>
      <c r="AW10" s="40">
        <f>IFERROR(ROUND(VLOOKUP($C10,#REF!,AW$1,0),3),0)</f>
        <v>0</v>
      </c>
      <c r="AX10" s="40">
        <f>IFERROR(ROUND(VLOOKUP($C10,#REF!,AX$1,0),3),0)</f>
        <v>0</v>
      </c>
      <c r="AZ10" s="49"/>
      <c r="BA10" s="40"/>
    </row>
    <row r="11" spans="1:53">
      <c r="C11" s="34" t="s">
        <v>314</v>
      </c>
      <c r="D11" s="88" t="s">
        <v>315</v>
      </c>
      <c r="E11" s="88" t="s">
        <v>316</v>
      </c>
      <c r="F11" s="40">
        <v>11110.159424373309</v>
      </c>
      <c r="G11" s="40">
        <v>4817.1771690157384</v>
      </c>
      <c r="H11" s="40">
        <v>6761.5386003968815</v>
      </c>
      <c r="I11" s="40">
        <v>6809.9151917388772</v>
      </c>
      <c r="J11" s="40">
        <v>7515.0057226171048</v>
      </c>
      <c r="K11" s="40">
        <v>4814.1671567488447</v>
      </c>
      <c r="L11" s="40">
        <v>-410.89854512541206</v>
      </c>
      <c r="M11" s="38">
        <v>6978.143324871191</v>
      </c>
      <c r="N11" s="40">
        <v>9684.7023334950809</v>
      </c>
      <c r="O11" s="40">
        <v>706.49754904286419</v>
      </c>
      <c r="P11" s="40">
        <v>9664.2193939199497</v>
      </c>
      <c r="Q11" s="40">
        <v>6539.6241311843041</v>
      </c>
      <c r="R11" s="40">
        <f t="shared" si="0"/>
        <v>0</v>
      </c>
      <c r="S11" s="40">
        <f t="shared" si="1"/>
        <v>0</v>
      </c>
      <c r="T11" s="40">
        <f t="shared" si="2"/>
        <v>0</v>
      </c>
      <c r="U11" s="40">
        <f t="shared" si="3"/>
        <v>0</v>
      </c>
      <c r="V11" s="40">
        <f t="shared" si="4"/>
        <v>0</v>
      </c>
      <c r="W11" s="40">
        <f t="shared" si="5"/>
        <v>0</v>
      </c>
      <c r="X11" s="40">
        <f t="shared" si="5"/>
        <v>0</v>
      </c>
      <c r="Y11" s="40">
        <f t="shared" si="5"/>
        <v>0</v>
      </c>
      <c r="Z11" s="40">
        <f t="shared" si="6"/>
        <v>0</v>
      </c>
      <c r="AA11" s="40">
        <f t="shared" si="5"/>
        <v>0</v>
      </c>
      <c r="AB11" s="46"/>
      <c r="AC11" s="40">
        <v>11110.159424373309</v>
      </c>
      <c r="AD11" s="40">
        <v>15927.336428064034</v>
      </c>
      <c r="AE11" s="40">
        <v>22688.875028460916</v>
      </c>
      <c r="AF11" s="45">
        <v>29533.51839567818</v>
      </c>
      <c r="AG11" s="40">
        <v>7515.0057226171048</v>
      </c>
      <c r="AH11" s="40">
        <v>12329.172879365949</v>
      </c>
      <c r="AI11" s="40">
        <v>11918.274334240543</v>
      </c>
      <c r="AJ11" s="40">
        <v>18896.41765911175</v>
      </c>
      <c r="AK11" s="40">
        <v>9684.7023334950809</v>
      </c>
      <c r="AL11" s="40">
        <v>10391.199882537941</v>
      </c>
      <c r="AM11" s="40">
        <v>20055.419276457891</v>
      </c>
      <c r="AN11" s="40">
        <v>26595.043407642195</v>
      </c>
      <c r="AO11" s="40">
        <f>IFERROR(ROUND(VLOOKUP($C11,#REF!,AO$1,0),3),0)</f>
        <v>0</v>
      </c>
      <c r="AP11" s="40">
        <f>IFERROR(ROUND(VLOOKUP($C11,#REF!,AP$1,0),3),0)</f>
        <v>0</v>
      </c>
      <c r="AQ11" s="40">
        <f>IFERROR(ROUND(VLOOKUP($C11,#REF!,AQ$1,0),3),0)</f>
        <v>0</v>
      </c>
      <c r="AR11" s="40">
        <f>IFERROR(ROUND(VLOOKUP($C11,#REF!,AR$1,0),3),0)</f>
        <v>0</v>
      </c>
      <c r="AS11" s="40">
        <f>IFERROR(ROUND(VLOOKUP($C11,#REF!,AS$1,0),3),0)</f>
        <v>0</v>
      </c>
      <c r="AT11" s="40">
        <f>IFERROR(ROUND(VLOOKUP($C11,#REF!,AT$1,0),3),0)</f>
        <v>0</v>
      </c>
      <c r="AU11" s="40">
        <f>IFERROR(ROUND(VLOOKUP($C11,#REF!,AU$1,0),3),0)</f>
        <v>0</v>
      </c>
      <c r="AV11" s="40">
        <f>IFERROR(ROUND(VLOOKUP($C11,#REF!,AV$1,0),3),0)</f>
        <v>0</v>
      </c>
      <c r="AW11" s="40">
        <f>IFERROR(ROUND(VLOOKUP($C11,#REF!,AW$1,0),3),0)</f>
        <v>0</v>
      </c>
      <c r="AX11" s="40">
        <f>IFERROR(ROUND(VLOOKUP($C11,#REF!,AX$1,0),3),0)</f>
        <v>0</v>
      </c>
      <c r="AZ11" s="49"/>
      <c r="BA11" s="40"/>
    </row>
    <row r="12" spans="1:53" s="35" customFormat="1">
      <c r="A12" s="74"/>
      <c r="B12" s="90"/>
      <c r="C12" s="90"/>
      <c r="D12" s="91" t="s">
        <v>317</v>
      </c>
      <c r="E12" s="91" t="s">
        <v>318</v>
      </c>
      <c r="F12" s="92">
        <v>757821.94971467217</v>
      </c>
      <c r="G12" s="92">
        <v>733878.4997580339</v>
      </c>
      <c r="H12" s="92">
        <v>750064.50450747414</v>
      </c>
      <c r="I12" s="92">
        <v>725040.98001478193</v>
      </c>
      <c r="J12" s="92">
        <v>267358.51884319633</v>
      </c>
      <c r="K12" s="92">
        <v>889413.46467867424</v>
      </c>
      <c r="L12" s="92">
        <v>708868.0599313213</v>
      </c>
      <c r="M12" s="77">
        <v>869688.61781429662</v>
      </c>
      <c r="N12" s="92">
        <v>660525.56392469071</v>
      </c>
      <c r="O12" s="92">
        <v>743072.39502267237</v>
      </c>
      <c r="P12" s="92">
        <v>801285.81940891629</v>
      </c>
      <c r="Q12" s="92">
        <v>825059.31251711119</v>
      </c>
      <c r="R12" s="92">
        <f t="shared" si="0"/>
        <v>0</v>
      </c>
      <c r="S12" s="92">
        <f t="shared" si="1"/>
        <v>0</v>
      </c>
      <c r="T12" s="92">
        <f t="shared" si="2"/>
        <v>0</v>
      </c>
      <c r="U12" s="92">
        <f t="shared" si="3"/>
        <v>0</v>
      </c>
      <c r="V12" s="92">
        <f t="shared" si="4"/>
        <v>0</v>
      </c>
      <c r="W12" s="92">
        <f t="shared" si="5"/>
        <v>0</v>
      </c>
      <c r="X12" s="92">
        <f t="shared" si="5"/>
        <v>0</v>
      </c>
      <c r="Y12" s="92">
        <f t="shared" si="5"/>
        <v>0</v>
      </c>
      <c r="Z12" s="92">
        <f t="shared" si="6"/>
        <v>0</v>
      </c>
      <c r="AA12" s="92">
        <f t="shared" si="5"/>
        <v>0</v>
      </c>
      <c r="AB12" s="46"/>
      <c r="AC12" s="92">
        <v>757821.94971467217</v>
      </c>
      <c r="AD12" s="92">
        <v>1491700.4493073812</v>
      </c>
      <c r="AE12" s="92">
        <v>2241764.9538148553</v>
      </c>
      <c r="AF12" s="80">
        <v>2966840.6620051158</v>
      </c>
      <c r="AG12" s="92">
        <v>267358.51884319633</v>
      </c>
      <c r="AH12" s="92">
        <v>1156771.9835218706</v>
      </c>
      <c r="AI12" s="92">
        <v>1863398.2981795766</v>
      </c>
      <c r="AJ12" s="92">
        <v>2739392.7389647774</v>
      </c>
      <c r="AK12" s="92">
        <v>660525.56392469071</v>
      </c>
      <c r="AL12" s="92">
        <v>1400984.9417196531</v>
      </c>
      <c r="AM12" s="92">
        <v>2202270.7611285695</v>
      </c>
      <c r="AN12" s="92">
        <v>3027330.0736456807</v>
      </c>
      <c r="AO12" s="92">
        <f t="shared" ref="AO12:AR12" si="7">+SUM(AO6:AO11)</f>
        <v>0</v>
      </c>
      <c r="AP12" s="92">
        <f t="shared" si="7"/>
        <v>0</v>
      </c>
      <c r="AQ12" s="92">
        <f t="shared" si="7"/>
        <v>0</v>
      </c>
      <c r="AR12" s="92">
        <f t="shared" si="7"/>
        <v>0</v>
      </c>
      <c r="AS12" s="92">
        <f t="shared" ref="AS12:AX12" si="8">+SUM(AS6:AS11)</f>
        <v>0</v>
      </c>
      <c r="AT12" s="92">
        <f t="shared" si="8"/>
        <v>0</v>
      </c>
      <c r="AU12" s="92">
        <f t="shared" si="8"/>
        <v>0</v>
      </c>
      <c r="AV12" s="92">
        <f t="shared" si="8"/>
        <v>0</v>
      </c>
      <c r="AW12" s="92">
        <f t="shared" si="8"/>
        <v>0</v>
      </c>
      <c r="AX12" s="92">
        <f t="shared" si="8"/>
        <v>0</v>
      </c>
      <c r="AZ12" s="51"/>
      <c r="BA12" s="48"/>
    </row>
    <row r="13" spans="1:53">
      <c r="C13" s="34" t="s">
        <v>319</v>
      </c>
      <c r="D13" s="88" t="s">
        <v>320</v>
      </c>
      <c r="E13" s="88" t="s">
        <v>321</v>
      </c>
      <c r="F13" s="40">
        <v>154571.59801255804</v>
      </c>
      <c r="G13" s="40">
        <v>164398.57235199839</v>
      </c>
      <c r="H13" s="40">
        <v>190862.28630845057</v>
      </c>
      <c r="I13" s="40">
        <v>176221.35924645379</v>
      </c>
      <c r="J13" s="40">
        <v>151374.57653085169</v>
      </c>
      <c r="K13" s="40">
        <v>128082.88107276711</v>
      </c>
      <c r="L13" s="40">
        <v>166956.8324384889</v>
      </c>
      <c r="M13" s="38">
        <v>171561.63911387604</v>
      </c>
      <c r="N13" s="40">
        <v>152683.49391579369</v>
      </c>
      <c r="O13" s="40">
        <v>107858.87461597938</v>
      </c>
      <c r="P13" s="40">
        <v>178339.06278296304</v>
      </c>
      <c r="Q13" s="40">
        <v>247603.35334607016</v>
      </c>
      <c r="R13" s="40">
        <f t="shared" si="0"/>
        <v>0</v>
      </c>
      <c r="S13" s="40">
        <f t="shared" si="1"/>
        <v>0</v>
      </c>
      <c r="T13" s="40">
        <f t="shared" si="2"/>
        <v>0</v>
      </c>
      <c r="U13" s="40">
        <f t="shared" si="3"/>
        <v>0</v>
      </c>
      <c r="V13" s="40">
        <f t="shared" si="4"/>
        <v>0</v>
      </c>
      <c r="W13" s="40">
        <f t="shared" si="5"/>
        <v>0</v>
      </c>
      <c r="X13" s="40">
        <f t="shared" si="5"/>
        <v>0</v>
      </c>
      <c r="Y13" s="40">
        <f t="shared" si="5"/>
        <v>0</v>
      </c>
      <c r="Z13" s="40">
        <f t="shared" si="6"/>
        <v>0</v>
      </c>
      <c r="AA13" s="40">
        <f t="shared" si="5"/>
        <v>0</v>
      </c>
      <c r="AB13" s="46"/>
      <c r="AC13" s="40">
        <v>154571.59801255804</v>
      </c>
      <c r="AD13" s="40">
        <v>318970.17036455643</v>
      </c>
      <c r="AE13" s="40">
        <v>509832.45667300699</v>
      </c>
      <c r="AF13" s="45">
        <v>690786.02872195677</v>
      </c>
      <c r="AG13" s="40">
        <v>151374.57653085169</v>
      </c>
      <c r="AH13" s="40">
        <v>279457.45760361879</v>
      </c>
      <c r="AI13" s="40">
        <v>446414.29004210769</v>
      </c>
      <c r="AJ13" s="40">
        <v>617975.92915598373</v>
      </c>
      <c r="AK13" s="40">
        <v>152683.49391579369</v>
      </c>
      <c r="AL13" s="40">
        <v>260542.36853177307</v>
      </c>
      <c r="AM13" s="40">
        <v>438881.43131473614</v>
      </c>
      <c r="AN13" s="40">
        <v>686484.7846608063</v>
      </c>
      <c r="AO13" s="40">
        <f>IFERROR(ROUND(VLOOKUP($C13,#REF!,AO$1,0),3),0)</f>
        <v>0</v>
      </c>
      <c r="AP13" s="40">
        <f>IFERROR(ROUND(VLOOKUP($C13,#REF!,AP$1,0),3),0)</f>
        <v>0</v>
      </c>
      <c r="AQ13" s="40">
        <f>IFERROR(ROUND(VLOOKUP($C13,#REF!,AQ$1,0),3),0)</f>
        <v>0</v>
      </c>
      <c r="AR13" s="40">
        <f>IFERROR(ROUND(VLOOKUP($C13,#REF!,AR$1,0),3),0)</f>
        <v>0</v>
      </c>
      <c r="AS13" s="40">
        <f>IFERROR(ROUND(VLOOKUP($C13,#REF!,AS$1,0),3),0)</f>
        <v>0</v>
      </c>
      <c r="AT13" s="40">
        <f>IFERROR(ROUND(VLOOKUP($C13,#REF!,AT$1,0),3),0)</f>
        <v>0</v>
      </c>
      <c r="AU13" s="40">
        <f>IFERROR(ROUND(VLOOKUP($C13,#REF!,AU$1,0),3),0)</f>
        <v>0</v>
      </c>
      <c r="AV13" s="40">
        <f>IFERROR(ROUND(VLOOKUP($C13,#REF!,AV$1,0),3),0)</f>
        <v>0</v>
      </c>
      <c r="AW13" s="40">
        <f>IFERROR(ROUND(VLOOKUP($C13,#REF!,AW$1,0),3),0)</f>
        <v>0</v>
      </c>
      <c r="AX13" s="40">
        <f>IFERROR(ROUND(VLOOKUP($C13,#REF!,AX$1,0),3),0)</f>
        <v>0</v>
      </c>
      <c r="AZ13" s="49"/>
      <c r="BA13" s="40"/>
    </row>
    <row r="14" spans="1:53">
      <c r="C14" s="34" t="s">
        <v>322</v>
      </c>
      <c r="D14" s="88" t="s">
        <v>323</v>
      </c>
      <c r="E14" s="88" t="s">
        <v>324</v>
      </c>
      <c r="F14" s="40">
        <v>-11566.255693908628</v>
      </c>
      <c r="G14" s="40">
        <v>-8601.8442366049931</v>
      </c>
      <c r="H14" s="40">
        <v>-7233.62714950398</v>
      </c>
      <c r="I14" s="40">
        <v>-7662.6405938182324</v>
      </c>
      <c r="J14" s="40">
        <v>-2498.5106131343528</v>
      </c>
      <c r="K14" s="40">
        <v>-2446.2251016859709</v>
      </c>
      <c r="L14" s="40">
        <v>-1304.3247819265589</v>
      </c>
      <c r="M14" s="38">
        <v>-1688.0349428237432</v>
      </c>
      <c r="N14" s="40">
        <v>-1695.8812949532426</v>
      </c>
      <c r="O14" s="40">
        <v>-1242.0248487882118</v>
      </c>
      <c r="P14" s="40">
        <v>-1669.6506240195085</v>
      </c>
      <c r="Q14" s="40">
        <v>-1622.179546693691</v>
      </c>
      <c r="R14" s="40">
        <f t="shared" si="0"/>
        <v>0</v>
      </c>
      <c r="S14" s="40">
        <f t="shared" si="1"/>
        <v>0</v>
      </c>
      <c r="T14" s="40">
        <f t="shared" si="2"/>
        <v>0</v>
      </c>
      <c r="U14" s="40">
        <f t="shared" si="3"/>
        <v>0</v>
      </c>
      <c r="V14" s="40">
        <f t="shared" si="4"/>
        <v>0</v>
      </c>
      <c r="W14" s="40">
        <f t="shared" si="5"/>
        <v>0</v>
      </c>
      <c r="X14" s="40">
        <f t="shared" si="5"/>
        <v>0</v>
      </c>
      <c r="Y14" s="40">
        <f t="shared" si="5"/>
        <v>0</v>
      </c>
      <c r="Z14" s="40">
        <f t="shared" si="6"/>
        <v>0</v>
      </c>
      <c r="AA14" s="40">
        <f t="shared" si="5"/>
        <v>0</v>
      </c>
      <c r="AB14" s="46"/>
      <c r="AC14" s="40">
        <v>-11566.255693908628</v>
      </c>
      <c r="AD14" s="40">
        <v>-20168.099930513621</v>
      </c>
      <c r="AE14" s="40">
        <v>-27401.727080017601</v>
      </c>
      <c r="AF14" s="45">
        <v>-35064.367673835834</v>
      </c>
      <c r="AG14" s="40">
        <v>-2498.5106131343528</v>
      </c>
      <c r="AH14" s="40">
        <v>-4944.7357148203237</v>
      </c>
      <c r="AI14" s="40">
        <v>-6249.0604967468826</v>
      </c>
      <c r="AJ14" s="40">
        <v>-7937.0954395706258</v>
      </c>
      <c r="AK14" s="40">
        <v>-1695.8812949532426</v>
      </c>
      <c r="AL14" s="40">
        <v>-2937.9061437414543</v>
      </c>
      <c r="AM14" s="40">
        <v>-4607.5567677609624</v>
      </c>
      <c r="AN14" s="40">
        <v>-6229.7363144546534</v>
      </c>
      <c r="AO14" s="40">
        <f>IFERROR(ROUND(VLOOKUP($C14,#REF!,AO$1,0),3),0)</f>
        <v>0</v>
      </c>
      <c r="AP14" s="40">
        <f>IFERROR(ROUND(VLOOKUP($C14,#REF!,AP$1,0),3),0)</f>
        <v>0</v>
      </c>
      <c r="AQ14" s="40">
        <f>IFERROR(ROUND(VLOOKUP($C14,#REF!,AQ$1,0),3),0)</f>
        <v>0</v>
      </c>
      <c r="AR14" s="40">
        <f>IFERROR(ROUND(VLOOKUP($C14,#REF!,AR$1,0),3),0)</f>
        <v>0</v>
      </c>
      <c r="AS14" s="40">
        <f>IFERROR(ROUND(VLOOKUP($C14,#REF!,AS$1,0),3),0)</f>
        <v>0</v>
      </c>
      <c r="AT14" s="40">
        <f>IFERROR(ROUND(VLOOKUP($C14,#REF!,AT$1,0),3),0)</f>
        <v>0</v>
      </c>
      <c r="AU14" s="40">
        <f>IFERROR(ROUND(VLOOKUP($C14,#REF!,AU$1,0),3),0)</f>
        <v>0</v>
      </c>
      <c r="AV14" s="40">
        <f>IFERROR(ROUND(VLOOKUP($C14,#REF!,AV$1,0),3),0)</f>
        <v>0</v>
      </c>
      <c r="AW14" s="40">
        <f>IFERROR(ROUND(VLOOKUP($C14,#REF!,AW$1,0),3),0)</f>
        <v>0</v>
      </c>
      <c r="AX14" s="40">
        <f>IFERROR(ROUND(VLOOKUP($C14,#REF!,AX$1,0),3),0)</f>
        <v>0</v>
      </c>
      <c r="AZ14" s="49"/>
      <c r="BA14" s="40"/>
    </row>
    <row r="15" spans="1:53" s="35" customFormat="1">
      <c r="A15" s="74"/>
      <c r="B15" s="90"/>
      <c r="C15" s="90"/>
      <c r="D15" s="91" t="s">
        <v>325</v>
      </c>
      <c r="E15" s="91" t="s">
        <v>326</v>
      </c>
      <c r="F15" s="92">
        <v>143005.3423186494</v>
      </c>
      <c r="G15" s="92">
        <v>155796.7281153934</v>
      </c>
      <c r="H15" s="92">
        <v>183628.65915894648</v>
      </c>
      <c r="I15" s="92">
        <v>168558.71865263564</v>
      </c>
      <c r="J15" s="92">
        <v>148876.06591771735</v>
      </c>
      <c r="K15" s="92">
        <v>125636.65597108111</v>
      </c>
      <c r="L15" s="92">
        <v>165652.50765656232</v>
      </c>
      <c r="M15" s="77">
        <v>169873.60417105234</v>
      </c>
      <c r="N15" s="92">
        <v>150987.61262084043</v>
      </c>
      <c r="O15" s="92">
        <v>106616.84976719119</v>
      </c>
      <c r="P15" s="92">
        <v>176669.41215894354</v>
      </c>
      <c r="Q15" s="92">
        <v>245981.17379937641</v>
      </c>
      <c r="R15" s="92">
        <f t="shared" si="0"/>
        <v>0</v>
      </c>
      <c r="S15" s="92">
        <f t="shared" si="1"/>
        <v>0</v>
      </c>
      <c r="T15" s="92">
        <f t="shared" si="2"/>
        <v>0</v>
      </c>
      <c r="U15" s="92">
        <f t="shared" si="3"/>
        <v>0</v>
      </c>
      <c r="V15" s="92">
        <f t="shared" si="4"/>
        <v>0</v>
      </c>
      <c r="W15" s="92">
        <f t="shared" si="5"/>
        <v>0</v>
      </c>
      <c r="X15" s="92">
        <f t="shared" si="5"/>
        <v>0</v>
      </c>
      <c r="Y15" s="92">
        <f t="shared" si="5"/>
        <v>0</v>
      </c>
      <c r="Z15" s="92">
        <f t="shared" si="6"/>
        <v>0</v>
      </c>
      <c r="AA15" s="92">
        <f t="shared" si="5"/>
        <v>0</v>
      </c>
      <c r="AB15" s="46"/>
      <c r="AC15" s="92">
        <v>143005.3423186494</v>
      </c>
      <c r="AD15" s="92">
        <v>298802.07043404283</v>
      </c>
      <c r="AE15" s="92">
        <v>482430.72959298932</v>
      </c>
      <c r="AF15" s="80">
        <v>655721.66104812094</v>
      </c>
      <c r="AG15" s="92">
        <v>148876.06591771735</v>
      </c>
      <c r="AH15" s="92">
        <v>274512.72188879846</v>
      </c>
      <c r="AI15" s="92">
        <v>440165.22954536078</v>
      </c>
      <c r="AJ15" s="92">
        <v>610038.83371641312</v>
      </c>
      <c r="AK15" s="92">
        <v>150987.61262084043</v>
      </c>
      <c r="AL15" s="92">
        <v>257604.46238803162</v>
      </c>
      <c r="AM15" s="92">
        <v>434273.87454697519</v>
      </c>
      <c r="AN15" s="92">
        <v>680255.0483463516</v>
      </c>
      <c r="AO15" s="92">
        <f t="shared" ref="AO15:AR15" si="9">+AO14+AO13</f>
        <v>0</v>
      </c>
      <c r="AP15" s="92">
        <f t="shared" si="9"/>
        <v>0</v>
      </c>
      <c r="AQ15" s="92">
        <f t="shared" si="9"/>
        <v>0</v>
      </c>
      <c r="AR15" s="92">
        <f t="shared" si="9"/>
        <v>0</v>
      </c>
      <c r="AS15" s="92">
        <f t="shared" ref="AS15:AX15" si="10">+AS14+AS13</f>
        <v>0</v>
      </c>
      <c r="AT15" s="92">
        <f t="shared" si="10"/>
        <v>0</v>
      </c>
      <c r="AU15" s="92">
        <f t="shared" si="10"/>
        <v>0</v>
      </c>
      <c r="AV15" s="92">
        <f t="shared" si="10"/>
        <v>0</v>
      </c>
      <c r="AW15" s="92">
        <f t="shared" si="10"/>
        <v>0</v>
      </c>
      <c r="AX15" s="92">
        <f t="shared" si="10"/>
        <v>0</v>
      </c>
      <c r="AZ15" s="51"/>
      <c r="BA15" s="48"/>
    </row>
    <row r="16" spans="1:53">
      <c r="B16" s="34" t="s">
        <v>327</v>
      </c>
      <c r="C16" s="34" t="s">
        <v>302</v>
      </c>
      <c r="D16" s="88" t="s">
        <v>328</v>
      </c>
      <c r="E16" s="88" t="s">
        <v>329</v>
      </c>
      <c r="F16" s="40">
        <v>47770.633126190878</v>
      </c>
      <c r="G16" s="40">
        <v>22843.787482997439</v>
      </c>
      <c r="H16" s="40">
        <v>66296.733360115482</v>
      </c>
      <c r="I16" s="40">
        <v>180892.75702002621</v>
      </c>
      <c r="J16" s="40">
        <v>85166.78840128638</v>
      </c>
      <c r="K16" s="40">
        <v>5633.7258428246423</v>
      </c>
      <c r="L16" s="40">
        <v>5377.9931957300141</v>
      </c>
      <c r="M16" s="38">
        <v>-52078.812634072674</v>
      </c>
      <c r="N16" s="40">
        <v>57172.24697966536</v>
      </c>
      <c r="O16" s="40">
        <v>58700.951453408852</v>
      </c>
      <c r="P16" s="40">
        <v>194255.77927775233</v>
      </c>
      <c r="Q16" s="40">
        <v>115024.67448967503</v>
      </c>
      <c r="R16" s="40">
        <f t="shared" si="0"/>
        <v>0</v>
      </c>
      <c r="S16" s="40">
        <f t="shared" si="1"/>
        <v>0</v>
      </c>
      <c r="T16" s="40">
        <f t="shared" si="2"/>
        <v>0</v>
      </c>
      <c r="U16" s="40">
        <f t="shared" si="3"/>
        <v>0</v>
      </c>
      <c r="V16" s="40">
        <f t="shared" si="4"/>
        <v>0</v>
      </c>
      <c r="W16" s="40">
        <f t="shared" si="5"/>
        <v>0</v>
      </c>
      <c r="X16" s="40">
        <f t="shared" si="5"/>
        <v>0</v>
      </c>
      <c r="Y16" s="40">
        <f t="shared" si="5"/>
        <v>0</v>
      </c>
      <c r="Z16" s="40">
        <f t="shared" si="6"/>
        <v>0</v>
      </c>
      <c r="AA16" s="40">
        <f t="shared" si="5"/>
        <v>0</v>
      </c>
      <c r="AB16" s="46"/>
      <c r="AC16" s="40">
        <v>47770.633126190878</v>
      </c>
      <c r="AD16" s="40">
        <v>70614.42060918831</v>
      </c>
      <c r="AE16" s="40">
        <v>136911.15396930379</v>
      </c>
      <c r="AF16" s="45">
        <v>488156.55821315118</v>
      </c>
      <c r="AG16" s="40">
        <v>85166.78840128638</v>
      </c>
      <c r="AH16" s="40">
        <v>90800.514244111022</v>
      </c>
      <c r="AI16" s="40">
        <v>96178.507453046957</v>
      </c>
      <c r="AJ16" s="40">
        <v>44099.694808306325</v>
      </c>
      <c r="AK16" s="40">
        <v>57172.24697966536</v>
      </c>
      <c r="AL16" s="40">
        <v>115873.19843307421</v>
      </c>
      <c r="AM16" s="40">
        <v>310128.97771082656</v>
      </c>
      <c r="AN16" s="40">
        <v>425153.65220050159</v>
      </c>
      <c r="AO16" s="40">
        <f>IFERROR(ROUND(VLOOKUP($B16,#REF!,AO$1,0),3),0)+IFERROR(ROUND(VLOOKUP($C16,#REF!,AO$1,0),3),0)+IFERROR(ROUND(VLOOKUP($C16,#REF!,AO$1,0),3),0)</f>
        <v>0</v>
      </c>
      <c r="AP16" s="40">
        <f>IFERROR(ROUND(VLOOKUP($B16,#REF!,AP$1,0),3),0)+IFERROR(ROUND(VLOOKUP($C16,#REF!,AP$1,0),3),0)+IFERROR(ROUND(VLOOKUP($C16,#REF!,AP$1,0),3),0)</f>
        <v>0</v>
      </c>
      <c r="AQ16" s="40">
        <f>IFERROR(ROUND(VLOOKUP($B16,#REF!,AQ$1,0),3),0)+IFERROR(ROUND(VLOOKUP($C16,#REF!,AQ$1,0),3),0)+IFERROR(ROUND(VLOOKUP($C16,#REF!,AQ$1,0),3),0)</f>
        <v>0</v>
      </c>
      <c r="AR16" s="40">
        <f>IFERROR(ROUND(VLOOKUP($B16,#REF!,AR$1,0),3),0)+IFERROR(ROUND(VLOOKUP($C16,#REF!,AR$1,0),3),0)+IFERROR(ROUND(VLOOKUP($C16,#REF!,AR$1,0),3),0)</f>
        <v>0</v>
      </c>
      <c r="AS16" s="40">
        <f>IFERROR(ROUND(VLOOKUP($B16,#REF!,AS$1,0),3),0)+IFERROR(ROUND(VLOOKUP($C16,#REF!,AS$1,0),3),0)+IFERROR(ROUND(VLOOKUP($C16,#REF!,AS$1,0),3),0)</f>
        <v>0</v>
      </c>
      <c r="AT16" s="40">
        <f>IFERROR(ROUND(VLOOKUP($B16,#REF!,AT$1,0),3),0)+IFERROR(ROUND(VLOOKUP($C16,#REF!,AT$1,0),3),0)+IFERROR(ROUND(VLOOKUP($C16,#REF!,AT$1,0),3),0)</f>
        <v>0</v>
      </c>
      <c r="AU16" s="40">
        <f>IFERROR(ROUND(VLOOKUP($B16,#REF!,AU$1,0),3),0)+IFERROR(ROUND(VLOOKUP($C16,#REF!,AU$1,0),3),0)+IFERROR(ROUND(VLOOKUP($C16,#REF!,AU$1,0),3),0)</f>
        <v>0</v>
      </c>
      <c r="AV16" s="40">
        <f>IFERROR(ROUND(VLOOKUP($B16,#REF!,AV$1,0),3),0)+IFERROR(ROUND(VLOOKUP($C16,#REF!,AV$1,0),3),0)+IFERROR(ROUND(VLOOKUP($C16,#REF!,AV$1,0),3),0)</f>
        <v>0</v>
      </c>
      <c r="AW16" s="40">
        <f>IFERROR(ROUND(VLOOKUP($B16,#REF!,AW$1,0),3),0)+IFERROR(ROUND(VLOOKUP($C16,#REF!,AW$1,0),3),0)+IFERROR(ROUND(VLOOKUP($C16,#REF!,AW$1,0),3),0)</f>
        <v>0</v>
      </c>
      <c r="AX16" s="40">
        <f>IFERROR(ROUND(VLOOKUP($B16,#REF!,AX$1,0),3),0)+IFERROR(ROUND(VLOOKUP($C16,#REF!,AX$1,0),3),0)+IFERROR(ROUND(VLOOKUP($C16,#REF!,AX$1,0),3),0)</f>
        <v>0</v>
      </c>
      <c r="AZ16" s="49"/>
      <c r="BA16" s="40"/>
    </row>
    <row r="17" spans="1:53">
      <c r="C17" s="34" t="s">
        <v>305</v>
      </c>
      <c r="D17" s="88" t="s">
        <v>330</v>
      </c>
      <c r="E17" s="88" t="s">
        <v>331</v>
      </c>
      <c r="F17" s="40">
        <v>113322.7113492543</v>
      </c>
      <c r="G17" s="40">
        <v>51734.387603878262</v>
      </c>
      <c r="H17" s="40">
        <v>45457.89069126072</v>
      </c>
      <c r="I17" s="40">
        <v>-15813.315763398801</v>
      </c>
      <c r="J17" s="40">
        <v>-280977.28302486287</v>
      </c>
      <c r="K17" s="40">
        <v>196186.08145572655</v>
      </c>
      <c r="L17" s="40">
        <v>51007.795270903553</v>
      </c>
      <c r="M17" s="38">
        <v>160932.22025031471</v>
      </c>
      <c r="N17" s="40">
        <v>-13588.154875646953</v>
      </c>
      <c r="O17" s="40">
        <v>37472.056298209696</v>
      </c>
      <c r="P17" s="40">
        <v>-11937.348258168975</v>
      </c>
      <c r="Q17" s="40">
        <v>103489.3826514431</v>
      </c>
      <c r="R17" s="40">
        <f t="shared" si="0"/>
        <v>0</v>
      </c>
      <c r="S17" s="40">
        <f t="shared" si="1"/>
        <v>0</v>
      </c>
      <c r="T17" s="40">
        <f t="shared" si="2"/>
        <v>0</v>
      </c>
      <c r="U17" s="40">
        <f t="shared" si="3"/>
        <v>0</v>
      </c>
      <c r="V17" s="40">
        <f t="shared" si="4"/>
        <v>0</v>
      </c>
      <c r="W17" s="40">
        <f t="shared" si="5"/>
        <v>0</v>
      </c>
      <c r="X17" s="40">
        <f t="shared" si="5"/>
        <v>0</v>
      </c>
      <c r="Y17" s="40">
        <f t="shared" si="5"/>
        <v>0</v>
      </c>
      <c r="Z17" s="40">
        <f t="shared" si="6"/>
        <v>0</v>
      </c>
      <c r="AA17" s="40">
        <f t="shared" si="5"/>
        <v>0</v>
      </c>
      <c r="AB17" s="46"/>
      <c r="AC17" s="40">
        <v>113322.7113492543</v>
      </c>
      <c r="AD17" s="40">
        <v>165057.09895313255</v>
      </c>
      <c r="AE17" s="40">
        <v>210514.98964439327</v>
      </c>
      <c r="AF17" s="45">
        <v>194701.67388099447</v>
      </c>
      <c r="AG17" s="40">
        <v>-280977.28302486287</v>
      </c>
      <c r="AH17" s="40">
        <v>-84791.201569136319</v>
      </c>
      <c r="AI17" s="40">
        <v>-33783.406298232767</v>
      </c>
      <c r="AJ17" s="40">
        <v>127148.81395208195</v>
      </c>
      <c r="AK17" s="40">
        <v>-13588.154875646953</v>
      </c>
      <c r="AL17" s="40">
        <v>23883.901422562743</v>
      </c>
      <c r="AM17" s="40">
        <v>11946.553164393768</v>
      </c>
      <c r="AN17" s="40">
        <v>115435.93581583687</v>
      </c>
      <c r="AO17" s="40">
        <f>IFERROR(ROUND(VLOOKUP($C17,#REF!,AO$1,0),3),0)+IFERROR(ROUND(VLOOKUP($C17,#REF!,AO$1,0),3),0)</f>
        <v>0</v>
      </c>
      <c r="AP17" s="40">
        <f>IFERROR(ROUND(VLOOKUP($C17,#REF!,AP$1,0),3),0)+IFERROR(ROUND(VLOOKUP($C17,#REF!,AP$1,0),3),0)</f>
        <v>0</v>
      </c>
      <c r="AQ17" s="40">
        <f>IFERROR(ROUND(VLOOKUP($C17,#REF!,AQ$1,0),3),0)+IFERROR(ROUND(VLOOKUP($C17,#REF!,AQ$1,0),3),0)</f>
        <v>0</v>
      </c>
      <c r="AR17" s="40">
        <f>IFERROR(ROUND(VLOOKUP($C17,#REF!,AR$1,0),3),0)+IFERROR(ROUND(VLOOKUP($C17,#REF!,AR$1,0),3),0)</f>
        <v>0</v>
      </c>
      <c r="AS17" s="40">
        <f>IFERROR(ROUND(VLOOKUP($C17,#REF!,AS$1,0),3),0)+IFERROR(ROUND(VLOOKUP($C17,#REF!,AS$1,0),3),0)</f>
        <v>0</v>
      </c>
      <c r="AT17" s="40">
        <f>IFERROR(ROUND(VLOOKUP($C17,#REF!,AT$1,0),3),0)+IFERROR(ROUND(VLOOKUP($C17,#REF!,AT$1,0),3),0)</f>
        <v>0</v>
      </c>
      <c r="AU17" s="40">
        <f>IFERROR(ROUND(VLOOKUP($C17,#REF!,AU$1,0),3),0)+IFERROR(ROUND(VLOOKUP($C17,#REF!,AU$1,0),3),0)</f>
        <v>0</v>
      </c>
      <c r="AV17" s="40">
        <f>IFERROR(ROUND(VLOOKUP($C17,#REF!,AV$1,0),3),0)+IFERROR(ROUND(VLOOKUP($C17,#REF!,AV$1,0),3),0)</f>
        <v>0</v>
      </c>
      <c r="AW17" s="40">
        <f>IFERROR(ROUND(VLOOKUP($C17,#REF!,AW$1,0),3),0)+IFERROR(ROUND(VLOOKUP($C17,#REF!,AW$1,0),3),0)</f>
        <v>0</v>
      </c>
      <c r="AX17" s="40">
        <f>IFERROR(ROUND(VLOOKUP($C17,#REF!,AX$1,0),3),0)+IFERROR(ROUND(VLOOKUP($C17,#REF!,AX$1,0),3),0)</f>
        <v>0</v>
      </c>
      <c r="AZ17" s="49"/>
      <c r="BA17" s="40"/>
    </row>
    <row r="18" spans="1:53">
      <c r="C18" s="34" t="s">
        <v>332</v>
      </c>
      <c r="D18" s="88" t="s">
        <v>333</v>
      </c>
      <c r="E18" s="88" t="s">
        <v>334</v>
      </c>
      <c r="F18" s="40">
        <v>-214647.28026410777</v>
      </c>
      <c r="G18" s="40">
        <v>-134778.29863652957</v>
      </c>
      <c r="H18" s="40">
        <v>-153210.72089943819</v>
      </c>
      <c r="I18" s="40">
        <v>-312836.55203513813</v>
      </c>
      <c r="J18" s="40">
        <v>-166444.99662350168</v>
      </c>
      <c r="K18" s="40">
        <v>-114312.05447013144</v>
      </c>
      <c r="L18" s="40">
        <v>-134206.45747585309</v>
      </c>
      <c r="M18" s="38">
        <v>-165804.59512011695</v>
      </c>
      <c r="N18" s="40">
        <v>-118797.50074956815</v>
      </c>
      <c r="O18" s="40">
        <v>-136893.99751385301</v>
      </c>
      <c r="P18" s="40">
        <v>-141472.79222926134</v>
      </c>
      <c r="Q18" s="40">
        <v>-135248.36023903359</v>
      </c>
      <c r="R18" s="40">
        <f t="shared" si="0"/>
        <v>0</v>
      </c>
      <c r="S18" s="40">
        <f t="shared" si="1"/>
        <v>0</v>
      </c>
      <c r="T18" s="40">
        <f t="shared" si="2"/>
        <v>0</v>
      </c>
      <c r="U18" s="40">
        <f t="shared" si="3"/>
        <v>0</v>
      </c>
      <c r="V18" s="40">
        <f t="shared" si="4"/>
        <v>0</v>
      </c>
      <c r="W18" s="40">
        <f t="shared" si="5"/>
        <v>0</v>
      </c>
      <c r="X18" s="40">
        <f t="shared" si="5"/>
        <v>0</v>
      </c>
      <c r="Y18" s="40">
        <f t="shared" si="5"/>
        <v>0</v>
      </c>
      <c r="Z18" s="40">
        <f t="shared" si="6"/>
        <v>0</v>
      </c>
      <c r="AA18" s="40">
        <f t="shared" si="5"/>
        <v>0</v>
      </c>
      <c r="AB18" s="46"/>
      <c r="AC18" s="40">
        <v>-214647.28026410777</v>
      </c>
      <c r="AD18" s="40">
        <v>-349425.57890063734</v>
      </c>
      <c r="AE18" s="40">
        <v>-502636.29980007553</v>
      </c>
      <c r="AF18" s="45">
        <v>-917747.04677659832</v>
      </c>
      <c r="AG18" s="40">
        <v>-166444.99662350168</v>
      </c>
      <c r="AH18" s="40">
        <v>-280757.05109363311</v>
      </c>
      <c r="AI18" s="40">
        <v>-414963.50856948626</v>
      </c>
      <c r="AJ18" s="40">
        <v>-580768.10368960316</v>
      </c>
      <c r="AK18" s="40">
        <v>-118797.50074956815</v>
      </c>
      <c r="AL18" s="40">
        <v>-255691.49826342118</v>
      </c>
      <c r="AM18" s="40">
        <v>-397164.29049268248</v>
      </c>
      <c r="AN18" s="40">
        <v>-532412.65073171607</v>
      </c>
      <c r="AO18" s="40">
        <f>-IFERROR(ROUND(VLOOKUP($C18,#REF!,AO$1,0),3),0)</f>
        <v>0</v>
      </c>
      <c r="AP18" s="40">
        <f>-IFERROR(ROUND(VLOOKUP($C18,#REF!,AP$1,0),3),0)</f>
        <v>0</v>
      </c>
      <c r="AQ18" s="40">
        <f>-IFERROR(ROUND(VLOOKUP($C18,#REF!,AQ$1,0),3),0)</f>
        <v>0</v>
      </c>
      <c r="AR18" s="40">
        <f>-IFERROR(ROUND(VLOOKUP($C18,#REF!,AR$1,0),3),0)</f>
        <v>0</v>
      </c>
      <c r="AS18" s="40">
        <f>-IFERROR(ROUND(VLOOKUP($C18,#REF!,AS$1,0),3),0)</f>
        <v>0</v>
      </c>
      <c r="AT18" s="40">
        <f>-IFERROR(ROUND(VLOOKUP($C18,#REF!,AT$1,0),3),0)</f>
        <v>0</v>
      </c>
      <c r="AU18" s="40">
        <f>-IFERROR(ROUND(VLOOKUP($C18,#REF!,AU$1,0),3),0)</f>
        <v>0</v>
      </c>
      <c r="AV18" s="40">
        <f>-IFERROR(ROUND(VLOOKUP($C18,#REF!,AV$1,0),3),0)</f>
        <v>0</v>
      </c>
      <c r="AW18" s="40">
        <f>-IFERROR(ROUND(VLOOKUP($C18,#REF!,AW$1,0),3),0)</f>
        <v>0</v>
      </c>
      <c r="AX18" s="40">
        <f>-IFERROR(ROUND(VLOOKUP($C18,#REF!,AX$1,0),3),0)</f>
        <v>0</v>
      </c>
      <c r="AZ18" s="49"/>
      <c r="BA18" s="40"/>
    </row>
    <row r="19" spans="1:53">
      <c r="C19" s="34" t="s">
        <v>335</v>
      </c>
      <c r="D19" s="88" t="s">
        <v>336</v>
      </c>
      <c r="E19" s="88" t="s">
        <v>337</v>
      </c>
      <c r="F19" s="40">
        <v>-53911.241195593189</v>
      </c>
      <c r="G19" s="40">
        <v>-80649.316209233381</v>
      </c>
      <c r="H19" s="40">
        <v>-116928.25351939647</v>
      </c>
      <c r="I19" s="40">
        <v>59384.458714202221</v>
      </c>
      <c r="J19" s="40">
        <v>231954.49644482025</v>
      </c>
      <c r="K19" s="40">
        <v>-191324.04916750285</v>
      </c>
      <c r="L19" s="40">
        <v>-62797.306676556727</v>
      </c>
      <c r="M19" s="38">
        <v>-91582.74917482608</v>
      </c>
      <c r="N19" s="40">
        <v>-53465.755679200091</v>
      </c>
      <c r="O19" s="40">
        <v>-40436.129470803971</v>
      </c>
      <c r="P19" s="40">
        <v>-187168.07778769606</v>
      </c>
      <c r="Q19" s="40">
        <v>-295972.38480369491</v>
      </c>
      <c r="R19" s="40">
        <f t="shared" si="0"/>
        <v>0</v>
      </c>
      <c r="S19" s="40">
        <f t="shared" si="1"/>
        <v>0</v>
      </c>
      <c r="T19" s="40">
        <f t="shared" si="2"/>
        <v>0</v>
      </c>
      <c r="U19" s="40">
        <f t="shared" si="3"/>
        <v>0</v>
      </c>
      <c r="V19" s="40">
        <f t="shared" si="4"/>
        <v>0</v>
      </c>
      <c r="W19" s="40">
        <f t="shared" si="5"/>
        <v>0</v>
      </c>
      <c r="X19" s="40">
        <f t="shared" si="5"/>
        <v>0</v>
      </c>
      <c r="Y19" s="40">
        <f t="shared" si="5"/>
        <v>0</v>
      </c>
      <c r="Z19" s="40">
        <f t="shared" si="6"/>
        <v>0</v>
      </c>
      <c r="AA19" s="40">
        <f t="shared" si="5"/>
        <v>0</v>
      </c>
      <c r="AB19" s="46"/>
      <c r="AC19" s="40">
        <v>-53911.241195593189</v>
      </c>
      <c r="AD19" s="40">
        <v>-134560.55740482657</v>
      </c>
      <c r="AE19" s="40">
        <v>-251488.81092422304</v>
      </c>
      <c r="AF19" s="45">
        <v>-170858.92112366867</v>
      </c>
      <c r="AG19" s="40">
        <v>231954.49644482025</v>
      </c>
      <c r="AH19" s="40">
        <v>40630.447277317398</v>
      </c>
      <c r="AI19" s="40">
        <v>-22166.859386033429</v>
      </c>
      <c r="AJ19" s="40">
        <v>-113749.60857152744</v>
      </c>
      <c r="AK19" s="40">
        <v>-53465.755679200091</v>
      </c>
      <c r="AL19" s="40">
        <v>-93901.885150004062</v>
      </c>
      <c r="AM19" s="40">
        <v>-281069.9629377001</v>
      </c>
      <c r="AN19" s="40">
        <v>-577042.347741395</v>
      </c>
      <c r="AO19" s="40">
        <f>-IFERROR(ROUND(VLOOKUP($C19,#REF!,AO$1,0),3),0)</f>
        <v>0</v>
      </c>
      <c r="AP19" s="40">
        <f>-IFERROR(ROUND(VLOOKUP($C19,#REF!,AP$1,0),3),0)</f>
        <v>0</v>
      </c>
      <c r="AQ19" s="40">
        <f>-IFERROR(ROUND(VLOOKUP($C19,#REF!,AQ$1,0),3),0)</f>
        <v>0</v>
      </c>
      <c r="AR19" s="40">
        <f>-IFERROR(ROUND(VLOOKUP($C19,#REF!,AR$1,0),3),0)</f>
        <v>0</v>
      </c>
      <c r="AS19" s="40">
        <f>-IFERROR(ROUND(VLOOKUP($C19,#REF!,AS$1,0),3),0)</f>
        <v>0</v>
      </c>
      <c r="AT19" s="40">
        <f>-IFERROR(ROUND(VLOOKUP($C19,#REF!,AT$1,0),3),0)</f>
        <v>0</v>
      </c>
      <c r="AU19" s="40">
        <f>-IFERROR(ROUND(VLOOKUP($C19,#REF!,AU$1,0),3),0)</f>
        <v>0</v>
      </c>
      <c r="AV19" s="40">
        <f>-IFERROR(ROUND(VLOOKUP($C19,#REF!,AV$1,0),3),0)</f>
        <v>0</v>
      </c>
      <c r="AW19" s="40">
        <f>-IFERROR(ROUND(VLOOKUP($C19,#REF!,AW$1,0),3),0)</f>
        <v>0</v>
      </c>
      <c r="AX19" s="40">
        <f>-IFERROR(ROUND(VLOOKUP($C19,#REF!,AX$1,0),3),0)</f>
        <v>0</v>
      </c>
      <c r="AZ19" s="49"/>
      <c r="BA19" s="40"/>
    </row>
    <row r="20" spans="1:53" s="35" customFormat="1">
      <c r="A20" s="74"/>
      <c r="B20" s="90"/>
      <c r="C20" s="90"/>
      <c r="D20" s="91" t="s">
        <v>338</v>
      </c>
      <c r="E20" s="91" t="s">
        <v>339</v>
      </c>
      <c r="F20" s="92">
        <v>35540.16533439359</v>
      </c>
      <c r="G20" s="92">
        <v>14947.288356506207</v>
      </c>
      <c r="H20" s="92">
        <v>25244.308791487943</v>
      </c>
      <c r="I20" s="92">
        <v>80186.066588327056</v>
      </c>
      <c r="J20" s="92">
        <v>18575.071115459406</v>
      </c>
      <c r="K20" s="92">
        <v>21820.35963199809</v>
      </c>
      <c r="L20" s="92">
        <v>25034.531970785953</v>
      </c>
      <c r="M20" s="77">
        <v>21339.66749235148</v>
      </c>
      <c r="N20" s="92">
        <v>22308.448296090617</v>
      </c>
      <c r="O20" s="92">
        <v>25459.730534152706</v>
      </c>
      <c r="P20" s="92">
        <v>30346.973161569564</v>
      </c>
      <c r="Q20" s="92">
        <v>33274.485897766077</v>
      </c>
      <c r="R20" s="92">
        <f t="shared" si="0"/>
        <v>0</v>
      </c>
      <c r="S20" s="92">
        <f t="shared" si="1"/>
        <v>0</v>
      </c>
      <c r="T20" s="92">
        <f t="shared" si="2"/>
        <v>0</v>
      </c>
      <c r="U20" s="92">
        <f t="shared" si="3"/>
        <v>0</v>
      </c>
      <c r="V20" s="92">
        <f t="shared" si="4"/>
        <v>0</v>
      </c>
      <c r="W20" s="92">
        <f t="shared" si="5"/>
        <v>0</v>
      </c>
      <c r="X20" s="92">
        <f t="shared" si="5"/>
        <v>0</v>
      </c>
      <c r="Y20" s="92">
        <f t="shared" si="5"/>
        <v>0</v>
      </c>
      <c r="Z20" s="92">
        <f t="shared" si="6"/>
        <v>0</v>
      </c>
      <c r="AA20" s="92">
        <f t="shared" si="5"/>
        <v>0</v>
      </c>
      <c r="AB20" s="46"/>
      <c r="AC20" s="92">
        <v>35540.16533439359</v>
      </c>
      <c r="AD20" s="92">
        <v>50487.453690899798</v>
      </c>
      <c r="AE20" s="92">
        <v>75731.762482387741</v>
      </c>
      <c r="AF20" s="80">
        <v>249973.92524199953</v>
      </c>
      <c r="AG20" s="92">
        <v>18575.071115459406</v>
      </c>
      <c r="AH20" s="92">
        <v>40395.430747457496</v>
      </c>
      <c r="AI20" s="92">
        <v>65429.962744655211</v>
      </c>
      <c r="AJ20" s="92">
        <v>86769.630215670855</v>
      </c>
      <c r="AK20" s="92">
        <v>22308.448296090617</v>
      </c>
      <c r="AL20" s="92">
        <v>47768.178830243298</v>
      </c>
      <c r="AM20" s="92">
        <v>78115.151991812862</v>
      </c>
      <c r="AN20" s="92">
        <v>111389.63788957894</v>
      </c>
      <c r="AO20" s="92">
        <f t="shared" ref="AO20:AR20" si="11">+SUM(AO15:AO19)</f>
        <v>0</v>
      </c>
      <c r="AP20" s="92">
        <f t="shared" si="11"/>
        <v>0</v>
      </c>
      <c r="AQ20" s="92">
        <f t="shared" si="11"/>
        <v>0</v>
      </c>
      <c r="AR20" s="92">
        <f t="shared" si="11"/>
        <v>0</v>
      </c>
      <c r="AS20" s="92">
        <f t="shared" ref="AS20:AX20" si="12">+SUM(AS15:AS19)</f>
        <v>0</v>
      </c>
      <c r="AT20" s="92">
        <f t="shared" si="12"/>
        <v>0</v>
      </c>
      <c r="AU20" s="92">
        <f t="shared" si="12"/>
        <v>0</v>
      </c>
      <c r="AV20" s="92">
        <f t="shared" si="12"/>
        <v>0</v>
      </c>
      <c r="AW20" s="92">
        <f t="shared" si="12"/>
        <v>0</v>
      </c>
      <c r="AX20" s="92">
        <f t="shared" si="12"/>
        <v>0</v>
      </c>
      <c r="AZ20" s="51"/>
      <c r="BA20" s="48"/>
    </row>
    <row r="21" spans="1:53">
      <c r="B21" s="34" t="s">
        <v>340</v>
      </c>
      <c r="C21" s="34" t="s">
        <v>341</v>
      </c>
      <c r="D21" s="88" t="s">
        <v>342</v>
      </c>
      <c r="E21" s="88" t="s">
        <v>343</v>
      </c>
      <c r="F21" s="40">
        <v>-100541.44524059028</v>
      </c>
      <c r="G21" s="40">
        <v>-119505.81639308692</v>
      </c>
      <c r="H21" s="40">
        <v>-130476.63271448223</v>
      </c>
      <c r="I21" s="40">
        <v>-152158.12418503035</v>
      </c>
      <c r="J21" s="40">
        <v>-128845.84241458667</v>
      </c>
      <c r="K21" s="40">
        <v>-95262.387888935438</v>
      </c>
      <c r="L21" s="40">
        <v>-115952.60978449791</v>
      </c>
      <c r="M21" s="38">
        <v>-150147.57474997366</v>
      </c>
      <c r="N21" s="40">
        <v>-127821.05379013524</v>
      </c>
      <c r="O21" s="40">
        <v>-135389.46552962059</v>
      </c>
      <c r="P21" s="40">
        <v>-135196.23828261258</v>
      </c>
      <c r="Q21" s="40">
        <v>-213811.53434774256</v>
      </c>
      <c r="R21" s="40">
        <f t="shared" si="0"/>
        <v>0</v>
      </c>
      <c r="S21" s="40">
        <f t="shared" si="1"/>
        <v>0</v>
      </c>
      <c r="T21" s="40">
        <f t="shared" si="2"/>
        <v>0</v>
      </c>
      <c r="U21" s="40">
        <f t="shared" si="3"/>
        <v>0</v>
      </c>
      <c r="V21" s="40">
        <f t="shared" si="4"/>
        <v>0</v>
      </c>
      <c r="W21" s="40">
        <f t="shared" si="5"/>
        <v>0</v>
      </c>
      <c r="X21" s="40">
        <f t="shared" si="5"/>
        <v>0</v>
      </c>
      <c r="Y21" s="40">
        <f t="shared" si="5"/>
        <v>0</v>
      </c>
      <c r="Z21" s="40">
        <f t="shared" si="6"/>
        <v>0</v>
      </c>
      <c r="AA21" s="40">
        <f t="shared" si="5"/>
        <v>0</v>
      </c>
      <c r="AB21" s="46"/>
      <c r="AC21" s="40">
        <v>-100541.44524059028</v>
      </c>
      <c r="AD21" s="40">
        <v>-220047.2616336772</v>
      </c>
      <c r="AE21" s="40">
        <v>-350523.89434815943</v>
      </c>
      <c r="AF21" s="45">
        <v>-502682.01853318978</v>
      </c>
      <c r="AG21" s="40">
        <v>-128845.84241458667</v>
      </c>
      <c r="AH21" s="40">
        <v>-224108.23030352211</v>
      </c>
      <c r="AI21" s="40">
        <v>-356051.52147929562</v>
      </c>
      <c r="AJ21" s="40">
        <v>-501960.02802847372</v>
      </c>
      <c r="AK21" s="40">
        <v>-127821.05379013524</v>
      </c>
      <c r="AL21" s="40">
        <v>-262956.72432946862</v>
      </c>
      <c r="AM21" s="40">
        <v>-398152.9626120812</v>
      </c>
      <c r="AN21" s="40">
        <v>-611964.49695982377</v>
      </c>
      <c r="AO21" s="40">
        <f>-IFERROR(ROUND(VLOOKUP($C21,#REF!,AO$1,0),3),0)+IFERROR(ROUND(VLOOKUP($B21,#REF!,AO$1,0),3),0)</f>
        <v>0</v>
      </c>
      <c r="AP21" s="40">
        <f>-IFERROR(ROUND(VLOOKUP($C21,#REF!,AP$1,0),3),0)+IFERROR(ROUND(VLOOKUP($B21,#REF!,AP$1,0),3),0)</f>
        <v>0</v>
      </c>
      <c r="AQ21" s="40">
        <f>-IFERROR(ROUND(VLOOKUP($C21,#REF!,AQ$1,0),3),0)+IFERROR(ROUND(VLOOKUP($B21,#REF!,AQ$1,0),3),0)</f>
        <v>0</v>
      </c>
      <c r="AR21" s="40">
        <f>-IFERROR(ROUND(VLOOKUP($C21,#REF!,AR$1,0),3),0)+IFERROR(ROUND(VLOOKUP($B21,#REF!,AR$1,0),3),0)</f>
        <v>0</v>
      </c>
      <c r="AS21" s="40">
        <f>-IFERROR(ROUND(VLOOKUP($C21,#REF!,AS$1,0),3),0)+IFERROR(ROUND(VLOOKUP($B21,#REF!,AS$1,0),3),0)</f>
        <v>0</v>
      </c>
      <c r="AT21" s="40">
        <f>-IFERROR(ROUND(VLOOKUP($C21,#REF!,AT$1,0),3),0)+IFERROR(ROUND(VLOOKUP($B21,#REF!,AT$1,0),3),0)</f>
        <v>0</v>
      </c>
      <c r="AU21" s="40">
        <f>-IFERROR(ROUND(VLOOKUP($C21,#REF!,AU$1,0),3),0)+IFERROR(ROUND(VLOOKUP($B21,#REF!,AU$1,0),3),0)</f>
        <v>0</v>
      </c>
      <c r="AV21" s="40">
        <f>-IFERROR(ROUND(VLOOKUP($C21,#REF!,AV$1,0),3),0)+IFERROR(ROUND(VLOOKUP($B21,#REF!,AV$1,0),3),0)</f>
        <v>0</v>
      </c>
      <c r="AW21" s="40">
        <f>-IFERROR(ROUND(VLOOKUP($C21,#REF!,AW$1,0),3),0)+IFERROR(ROUND(VLOOKUP($B21,#REF!,AW$1,0),3),0)</f>
        <v>0</v>
      </c>
      <c r="AX21" s="40">
        <f>-IFERROR(ROUND(VLOOKUP($C21,#REF!,AX$1,0),3),0)+IFERROR(ROUND(VLOOKUP($B21,#REF!,AX$1,0),3),0)</f>
        <v>0</v>
      </c>
      <c r="AZ21" s="49"/>
      <c r="BA21" s="40"/>
    </row>
    <row r="22" spans="1:53">
      <c r="C22" s="34" t="s">
        <v>340</v>
      </c>
      <c r="D22" s="88" t="s">
        <v>344</v>
      </c>
      <c r="E22" s="88" t="s">
        <v>345</v>
      </c>
      <c r="F22" s="40">
        <v>-9909.6872948423061</v>
      </c>
      <c r="G22" s="40">
        <v>-331.41791416915839</v>
      </c>
      <c r="H22" s="40">
        <v>10920.416576956372</v>
      </c>
      <c r="I22" s="40">
        <v>17545.080248692888</v>
      </c>
      <c r="J22" s="40">
        <v>17462.230651430731</v>
      </c>
      <c r="K22" s="40">
        <v>-18720.767965535764</v>
      </c>
      <c r="L22" s="40">
        <v>5542.496100532514</v>
      </c>
      <c r="M22" s="38">
        <v>17796.313337997541</v>
      </c>
      <c r="N22" s="40">
        <v>10952.987996452326</v>
      </c>
      <c r="O22" s="40">
        <v>10210.468049151221</v>
      </c>
      <c r="P22" s="40">
        <v>7883.2357008483123</v>
      </c>
      <c r="Q22" s="40">
        <v>15047.802325198089</v>
      </c>
      <c r="R22" s="40">
        <f t="shared" si="0"/>
        <v>0</v>
      </c>
      <c r="S22" s="40">
        <f t="shared" si="1"/>
        <v>0</v>
      </c>
      <c r="T22" s="40">
        <f t="shared" si="2"/>
        <v>0</v>
      </c>
      <c r="U22" s="40">
        <f t="shared" si="3"/>
        <v>0</v>
      </c>
      <c r="V22" s="40">
        <f t="shared" si="4"/>
        <v>0</v>
      </c>
      <c r="W22" s="40">
        <f t="shared" si="5"/>
        <v>0</v>
      </c>
      <c r="X22" s="40">
        <f t="shared" si="5"/>
        <v>0</v>
      </c>
      <c r="Y22" s="40">
        <f t="shared" si="5"/>
        <v>0</v>
      </c>
      <c r="Z22" s="40">
        <f t="shared" si="6"/>
        <v>0</v>
      </c>
      <c r="AA22" s="40">
        <f t="shared" si="5"/>
        <v>0</v>
      </c>
      <c r="AB22" s="46"/>
      <c r="AC22" s="40">
        <v>-9909.6872948423061</v>
      </c>
      <c r="AD22" s="40">
        <v>-10241.105209011464</v>
      </c>
      <c r="AE22" s="40">
        <v>679.31136794490681</v>
      </c>
      <c r="AF22" s="45">
        <v>18224.391616637793</v>
      </c>
      <c r="AG22" s="40">
        <v>17462.230651430731</v>
      </c>
      <c r="AH22" s="40">
        <v>-1258.5373141050331</v>
      </c>
      <c r="AI22" s="40">
        <v>4283.9587864274808</v>
      </c>
      <c r="AJ22" s="40">
        <v>22080.272124425021</v>
      </c>
      <c r="AK22" s="40">
        <v>10952.987996452326</v>
      </c>
      <c r="AL22" s="40">
        <v>21163.456045603547</v>
      </c>
      <c r="AM22" s="40">
        <v>29046.691746451845</v>
      </c>
      <c r="AN22" s="40">
        <v>44094.494071649933</v>
      </c>
      <c r="AO22" s="40">
        <f>-IFERROR(ROUND(VLOOKUP($C22,#REF!,AO$1,0),3),0)</f>
        <v>0</v>
      </c>
      <c r="AP22" s="40">
        <f>-IFERROR(ROUND(VLOOKUP($C22,#REF!,AP$1,0),3),0)</f>
        <v>0</v>
      </c>
      <c r="AQ22" s="40">
        <f>-IFERROR(ROUND(VLOOKUP($C22,#REF!,AQ$1,0),3),0)</f>
        <v>0</v>
      </c>
      <c r="AR22" s="40">
        <f>-IFERROR(ROUND(VLOOKUP($C22,#REF!,AR$1,0),3),0)</f>
        <v>0</v>
      </c>
      <c r="AS22" s="40">
        <f>-IFERROR(ROUND(VLOOKUP($C22,#REF!,AS$1,0),3),0)</f>
        <v>0</v>
      </c>
      <c r="AT22" s="40">
        <f>-IFERROR(ROUND(VLOOKUP($C22,#REF!,AT$1,0),3),0)</f>
        <v>0</v>
      </c>
      <c r="AU22" s="40">
        <f>-IFERROR(ROUND(VLOOKUP($C22,#REF!,AU$1,0),3),0)</f>
        <v>0</v>
      </c>
      <c r="AV22" s="40">
        <f>-IFERROR(ROUND(VLOOKUP($C22,#REF!,AV$1,0),3),0)</f>
        <v>0</v>
      </c>
      <c r="AW22" s="40">
        <f>-IFERROR(ROUND(VLOOKUP($C22,#REF!,AW$1,0),3),0)</f>
        <v>0</v>
      </c>
      <c r="AX22" s="40">
        <f>-IFERROR(ROUND(VLOOKUP($C22,#REF!,AX$1,0),3),0)</f>
        <v>0</v>
      </c>
      <c r="AZ22" s="49"/>
      <c r="BA22" s="40"/>
    </row>
    <row r="23" spans="1:53">
      <c r="D23" s="88" t="s">
        <v>346</v>
      </c>
      <c r="E23" s="88" t="s">
        <v>347</v>
      </c>
      <c r="F23" s="40">
        <v>-242.14126582265087</v>
      </c>
      <c r="G23" s="40">
        <v>47.722724566465956</v>
      </c>
      <c r="H23" s="40">
        <v>-104.66786798642053</v>
      </c>
      <c r="I23" s="40">
        <v>-103.68128789811067</v>
      </c>
      <c r="J23" s="40">
        <v>-98.103506909560394</v>
      </c>
      <c r="K23" s="40">
        <v>-189.88994273131863</v>
      </c>
      <c r="L23" s="40">
        <v>-143.32135472399688</v>
      </c>
      <c r="M23" s="38">
        <v>-44.326581064313928</v>
      </c>
      <c r="N23" s="40">
        <v>-303.26873125321498</v>
      </c>
      <c r="O23" s="40">
        <v>0</v>
      </c>
      <c r="P23" s="40">
        <v>0</v>
      </c>
      <c r="Q23" s="40">
        <v>0</v>
      </c>
      <c r="R23" s="40">
        <f t="shared" si="0"/>
        <v>0</v>
      </c>
      <c r="S23" s="40">
        <f t="shared" si="1"/>
        <v>0</v>
      </c>
      <c r="T23" s="40">
        <f t="shared" si="2"/>
        <v>0</v>
      </c>
      <c r="U23" s="40">
        <f t="shared" si="3"/>
        <v>0</v>
      </c>
      <c r="V23" s="40">
        <f t="shared" si="4"/>
        <v>0</v>
      </c>
      <c r="W23" s="40">
        <f t="shared" si="5"/>
        <v>0</v>
      </c>
      <c r="X23" s="40">
        <f t="shared" si="5"/>
        <v>0</v>
      </c>
      <c r="Y23" s="40">
        <f t="shared" si="5"/>
        <v>0</v>
      </c>
      <c r="Z23" s="40">
        <f t="shared" si="6"/>
        <v>0</v>
      </c>
      <c r="AA23" s="40">
        <f t="shared" si="5"/>
        <v>0</v>
      </c>
      <c r="AB23" s="46"/>
      <c r="AC23" s="40">
        <v>-242.14126582265087</v>
      </c>
      <c r="AD23" s="40">
        <v>-194.41854125618491</v>
      </c>
      <c r="AE23" s="40">
        <v>-299.08640924260544</v>
      </c>
      <c r="AF23" s="45">
        <v>-402.76769714071611</v>
      </c>
      <c r="AG23" s="40">
        <v>-98.103506909560394</v>
      </c>
      <c r="AH23" s="40">
        <v>-287.99344964087902</v>
      </c>
      <c r="AI23" s="40">
        <v>0</v>
      </c>
      <c r="AJ23" s="40">
        <v>0</v>
      </c>
      <c r="AK23" s="40">
        <v>-303.26873125321498</v>
      </c>
      <c r="AL23" s="40">
        <v>0</v>
      </c>
      <c r="AM23" s="40">
        <v>0</v>
      </c>
      <c r="AN23" s="40">
        <v>0</v>
      </c>
      <c r="AO23" s="40">
        <f>IFERROR(ROUND(VLOOKUP($C23,#REF!,AO$1,0),3),0)</f>
        <v>0</v>
      </c>
      <c r="AP23" s="40">
        <f>IFERROR(ROUND(VLOOKUP($C23,#REF!,AP$1,0),3),0)</f>
        <v>0</v>
      </c>
      <c r="AQ23" s="40">
        <f>IFERROR(ROUND(VLOOKUP($C23,#REF!,AQ$1,0),3),0)</f>
        <v>0</v>
      </c>
      <c r="AR23" s="40">
        <f>IFERROR(ROUND(VLOOKUP($C23,#REF!,AR$1,0),3),0)</f>
        <v>0</v>
      </c>
      <c r="AS23" s="40">
        <f>IFERROR(ROUND(VLOOKUP($C23,#REF!,AS$1,0),3),0)</f>
        <v>0</v>
      </c>
      <c r="AT23" s="40">
        <f>IFERROR(ROUND(VLOOKUP($C23,#REF!,AT$1,0),3),0)</f>
        <v>0</v>
      </c>
      <c r="AU23" s="40">
        <f>IFERROR(ROUND(VLOOKUP($C23,#REF!,AU$1,0),3),0)</f>
        <v>0</v>
      </c>
      <c r="AV23" s="40">
        <f>IFERROR(ROUND(VLOOKUP($C23,#REF!,AV$1,0),3),0)</f>
        <v>0</v>
      </c>
      <c r="AW23" s="40">
        <f>IFERROR(ROUND(VLOOKUP($C23,#REF!,AW$1,0),3),0)</f>
        <v>0</v>
      </c>
      <c r="AX23" s="40">
        <f>IFERROR(ROUND(VLOOKUP($C23,#REF!,AX$1,0),3),0)</f>
        <v>0</v>
      </c>
      <c r="BA23" s="40"/>
    </row>
    <row r="24" spans="1:53">
      <c r="A24" s="34" t="s">
        <v>348</v>
      </c>
      <c r="B24" s="34" t="s">
        <v>349</v>
      </c>
      <c r="C24" s="34" t="s">
        <v>350</v>
      </c>
      <c r="D24" s="88" t="s">
        <v>351</v>
      </c>
      <c r="E24" s="88" t="s">
        <v>352</v>
      </c>
      <c r="F24" s="40">
        <v>-297653.82832845877</v>
      </c>
      <c r="G24" s="40">
        <v>-304106.19102979748</v>
      </c>
      <c r="H24" s="40">
        <v>-329565.85134917917</v>
      </c>
      <c r="I24" s="40">
        <v>-360116.76789027359</v>
      </c>
      <c r="J24" s="40">
        <v>-331066.15844827739</v>
      </c>
      <c r="K24" s="40">
        <v>-321957.92645636166</v>
      </c>
      <c r="L24" s="40">
        <v>-329486.89490263828</v>
      </c>
      <c r="M24" s="38">
        <v>-381549.18293657957</v>
      </c>
      <c r="N24" s="40">
        <v>-328721.47328509588</v>
      </c>
      <c r="O24" s="40">
        <v>-349871.53282977868</v>
      </c>
      <c r="P24" s="40">
        <v>-390170.93736120709</v>
      </c>
      <c r="Q24" s="40">
        <v>-423607.7760169995</v>
      </c>
      <c r="R24" s="40">
        <f t="shared" si="0"/>
        <v>0</v>
      </c>
      <c r="S24" s="40">
        <f t="shared" si="1"/>
        <v>0</v>
      </c>
      <c r="T24" s="40">
        <f t="shared" si="2"/>
        <v>0</v>
      </c>
      <c r="U24" s="40">
        <f t="shared" si="3"/>
        <v>0</v>
      </c>
      <c r="V24" s="40">
        <f t="shared" si="4"/>
        <v>0</v>
      </c>
      <c r="W24" s="40">
        <f t="shared" si="5"/>
        <v>0</v>
      </c>
      <c r="X24" s="40">
        <f t="shared" si="5"/>
        <v>0</v>
      </c>
      <c r="Y24" s="40">
        <f t="shared" si="5"/>
        <v>0</v>
      </c>
      <c r="Z24" s="40">
        <f t="shared" si="6"/>
        <v>0</v>
      </c>
      <c r="AA24" s="40">
        <f t="shared" si="5"/>
        <v>0</v>
      </c>
      <c r="AC24" s="40">
        <v>-297653.82832845877</v>
      </c>
      <c r="AD24" s="40">
        <v>-601760.01935825637</v>
      </c>
      <c r="AE24" s="40">
        <v>-931325.87070743553</v>
      </c>
      <c r="AF24" s="45">
        <v>-1301705.4234904712</v>
      </c>
      <c r="AG24" s="40">
        <v>-331066.15844827739</v>
      </c>
      <c r="AH24" s="40">
        <v>-653024.08490463905</v>
      </c>
      <c r="AI24" s="40">
        <v>-966102.94616076397</v>
      </c>
      <c r="AJ24" s="40">
        <v>-1352784.1909438821</v>
      </c>
      <c r="AK24" s="40">
        <v>-328721.47328509588</v>
      </c>
      <c r="AL24" s="40">
        <v>-679150.06983641512</v>
      </c>
      <c r="AM24" s="40">
        <v>-1069321.0071976222</v>
      </c>
      <c r="AN24" s="40">
        <v>-1492928.7832146217</v>
      </c>
      <c r="AO24" s="40">
        <f>-IFERROR(ROUND(VLOOKUP($C24,#REF!,AO$1,0),3),0)-IFERROR(ROUND(VLOOKUP($B24,#REF!,AO$1,0),3),0)-IFERROR(ROUND(VLOOKUP($A24,#REF!,AO$1,0),3),0)</f>
        <v>0</v>
      </c>
      <c r="AP24" s="40">
        <f>-IFERROR(ROUND(VLOOKUP($C24,#REF!,AP$1,0),3),0)-IFERROR(ROUND(VLOOKUP($B24,#REF!,AP$1,0),3),0)-IFERROR(ROUND(VLOOKUP($A24,#REF!,AP$1,0),3),0)</f>
        <v>0</v>
      </c>
      <c r="AQ24" s="40">
        <f>-IFERROR(ROUND(VLOOKUP($C24,#REF!,AQ$1,0),3),0)-IFERROR(ROUND(VLOOKUP($B24,#REF!,AQ$1,0),3),0)-IFERROR(ROUND(VLOOKUP($A24,#REF!,AQ$1,0),3),0)</f>
        <v>0</v>
      </c>
      <c r="AR24" s="40">
        <f>-IFERROR(ROUND(VLOOKUP($C24,#REF!,AR$1,0),3),0)-IFERROR(ROUND(VLOOKUP($B24,#REF!,AR$1,0),3),0)-IFERROR(ROUND(VLOOKUP($A24,#REF!,AR$1,0),3),0)</f>
        <v>0</v>
      </c>
      <c r="AS24" s="40">
        <f>-IFERROR(ROUND(VLOOKUP($C24,#REF!,AS$1,0),3),0)-IFERROR(ROUND(VLOOKUP($B24,#REF!,AS$1,0),3),0)-IFERROR(ROUND(VLOOKUP($A24,#REF!,AS$1,0),3),0)</f>
        <v>0</v>
      </c>
      <c r="AT24" s="40">
        <f>-IFERROR(ROUND(VLOOKUP($C24,#REF!,AT$1,0),3),0)-IFERROR(ROUND(VLOOKUP($B24,#REF!,AT$1,0),3),0)-IFERROR(ROUND(VLOOKUP($A24,#REF!,AT$1,0),3),0)</f>
        <v>0</v>
      </c>
      <c r="AU24" s="40">
        <f>-IFERROR(ROUND(VLOOKUP($C24,#REF!,AU$1,0),3),0)-IFERROR(ROUND(VLOOKUP($B24,#REF!,AU$1,0),3),0)-IFERROR(ROUND(VLOOKUP($A24,#REF!,AU$1,0),3),0)</f>
        <v>0</v>
      </c>
      <c r="AV24" s="40">
        <f>-IFERROR(ROUND(VLOOKUP($C24,#REF!,AV$1,0),3),0)-IFERROR(ROUND(VLOOKUP($B24,#REF!,AV$1,0),3),0)-IFERROR(ROUND(VLOOKUP($A24,#REF!,AV$1,0),3),0)</f>
        <v>0</v>
      </c>
      <c r="AW24" s="40">
        <f>-IFERROR(ROUND(VLOOKUP($C24,#REF!,AW$1,0),3),0)-IFERROR(ROUND(VLOOKUP($B24,#REF!,AW$1,0),3),0)-IFERROR(ROUND(VLOOKUP($A24,#REF!,AW$1,0),3),0)</f>
        <v>0</v>
      </c>
      <c r="AX24" s="40">
        <f>-IFERROR(ROUND(VLOOKUP($C24,#REF!,AX$1,0),3),0)-IFERROR(ROUND(VLOOKUP($B24,#REF!,AX$1,0),3),0)-IFERROR(ROUND(VLOOKUP($A24,#REF!,AX$1,0),3),0)</f>
        <v>0</v>
      </c>
      <c r="AZ24" s="49"/>
      <c r="BA24" s="40"/>
    </row>
    <row r="25" spans="1:53" s="35" customFormat="1">
      <c r="A25" s="74"/>
      <c r="B25" s="90"/>
      <c r="C25" s="90"/>
      <c r="D25" s="91" t="s">
        <v>353</v>
      </c>
      <c r="E25" s="91" t="s">
        <v>354</v>
      </c>
      <c r="F25" s="92">
        <v>-408347.10212971404</v>
      </c>
      <c r="G25" s="92">
        <v>-423895.70261248719</v>
      </c>
      <c r="H25" s="92">
        <v>-449226.73535469116</v>
      </c>
      <c r="I25" s="92">
        <v>-494833.49311450939</v>
      </c>
      <c r="J25" s="92">
        <v>-442547.87371834292</v>
      </c>
      <c r="K25" s="92">
        <v>-436130.97225356457</v>
      </c>
      <c r="L25" s="92">
        <v>-440040.32994132768</v>
      </c>
      <c r="M25" s="77">
        <v>-513944.77092962014</v>
      </c>
      <c r="N25" s="92">
        <v>-445892.80781003204</v>
      </c>
      <c r="O25" s="92">
        <v>-475050.53031024802</v>
      </c>
      <c r="P25" s="92">
        <v>-517483.9399429714</v>
      </c>
      <c r="Q25" s="92">
        <v>-622371.50803954387</v>
      </c>
      <c r="R25" s="92">
        <f t="shared" si="0"/>
        <v>0</v>
      </c>
      <c r="S25" s="92">
        <f t="shared" si="1"/>
        <v>0</v>
      </c>
      <c r="T25" s="92">
        <f t="shared" si="2"/>
        <v>0</v>
      </c>
      <c r="U25" s="92">
        <f t="shared" si="3"/>
        <v>0</v>
      </c>
      <c r="V25" s="92">
        <f t="shared" si="4"/>
        <v>0</v>
      </c>
      <c r="W25" s="92">
        <f t="shared" si="5"/>
        <v>0</v>
      </c>
      <c r="X25" s="92">
        <f t="shared" si="5"/>
        <v>0</v>
      </c>
      <c r="Y25" s="92">
        <f t="shared" si="5"/>
        <v>0</v>
      </c>
      <c r="Z25" s="92">
        <f t="shared" si="6"/>
        <v>0</v>
      </c>
      <c r="AA25" s="92">
        <f t="shared" si="5"/>
        <v>0</v>
      </c>
      <c r="AB25" s="46"/>
      <c r="AC25" s="92">
        <v>-408347.10212971404</v>
      </c>
      <c r="AD25" s="92">
        <v>-832242.80474220135</v>
      </c>
      <c r="AE25" s="92">
        <v>-1281469.5400968925</v>
      </c>
      <c r="AF25" s="80">
        <v>-1786565.8181041642</v>
      </c>
      <c r="AG25" s="92">
        <v>-442547.87371834292</v>
      </c>
      <c r="AH25" s="92">
        <v>-878678.84597190749</v>
      </c>
      <c r="AI25" s="92">
        <v>-1317870.5088536323</v>
      </c>
      <c r="AJ25" s="92">
        <v>-1832663.9468479308</v>
      </c>
      <c r="AK25" s="92">
        <v>-445892.80781003204</v>
      </c>
      <c r="AL25" s="92">
        <v>-920943.33812028018</v>
      </c>
      <c r="AM25" s="92">
        <v>-1438427.2780632516</v>
      </c>
      <c r="AN25" s="92">
        <v>-2060798.7861027955</v>
      </c>
      <c r="AO25" s="92">
        <f t="shared" ref="AO25:AR25" si="13">+SUM(AO21:AO24)</f>
        <v>0</v>
      </c>
      <c r="AP25" s="92">
        <f t="shared" si="13"/>
        <v>0</v>
      </c>
      <c r="AQ25" s="92">
        <f t="shared" si="13"/>
        <v>0</v>
      </c>
      <c r="AR25" s="92">
        <f t="shared" si="13"/>
        <v>0</v>
      </c>
      <c r="AS25" s="92">
        <f t="shared" ref="AS25:AX25" si="14">+SUM(AS21:AS24)</f>
        <v>0</v>
      </c>
      <c r="AT25" s="92">
        <f t="shared" si="14"/>
        <v>0</v>
      </c>
      <c r="AU25" s="92">
        <f t="shared" si="14"/>
        <v>0</v>
      </c>
      <c r="AV25" s="92">
        <f t="shared" si="14"/>
        <v>0</v>
      </c>
      <c r="AW25" s="92">
        <f t="shared" si="14"/>
        <v>0</v>
      </c>
      <c r="AX25" s="92">
        <f t="shared" si="14"/>
        <v>0</v>
      </c>
      <c r="AZ25" s="51"/>
      <c r="BA25" s="48"/>
    </row>
    <row r="26" spans="1:53" s="35" customFormat="1">
      <c r="A26" s="74"/>
      <c r="B26" s="90"/>
      <c r="C26" s="90"/>
      <c r="D26" s="91" t="s">
        <v>355</v>
      </c>
      <c r="E26" s="91" t="s">
        <v>356</v>
      </c>
      <c r="F26" s="92">
        <v>385015.01291935175</v>
      </c>
      <c r="G26" s="92">
        <v>324930.08550205297</v>
      </c>
      <c r="H26" s="92">
        <v>326082.0779442708</v>
      </c>
      <c r="I26" s="92">
        <v>310393.55348859914</v>
      </c>
      <c r="J26" s="92">
        <v>-156614.28375968718</v>
      </c>
      <c r="K26" s="92">
        <v>475102.85205710784</v>
      </c>
      <c r="L26" s="92">
        <v>293862.26196077978</v>
      </c>
      <c r="M26" s="77">
        <v>377083.5143770274</v>
      </c>
      <c r="N26" s="92">
        <v>236941.20441074928</v>
      </c>
      <c r="O26" s="92">
        <v>293481.595246577</v>
      </c>
      <c r="P26" s="92">
        <v>314148.85262751445</v>
      </c>
      <c r="Q26" s="92">
        <v>235962.29037533328</v>
      </c>
      <c r="R26" s="92">
        <f t="shared" si="0"/>
        <v>0</v>
      </c>
      <c r="S26" s="92">
        <f t="shared" si="1"/>
        <v>0</v>
      </c>
      <c r="T26" s="92">
        <f t="shared" si="2"/>
        <v>0</v>
      </c>
      <c r="U26" s="92">
        <f t="shared" si="3"/>
        <v>0</v>
      </c>
      <c r="V26" s="92">
        <f t="shared" si="4"/>
        <v>0</v>
      </c>
      <c r="W26" s="92">
        <f t="shared" si="5"/>
        <v>0</v>
      </c>
      <c r="X26" s="92">
        <f t="shared" si="5"/>
        <v>0</v>
      </c>
      <c r="Y26" s="92">
        <f t="shared" si="5"/>
        <v>0</v>
      </c>
      <c r="Z26" s="92">
        <f t="shared" si="6"/>
        <v>0</v>
      </c>
      <c r="AA26" s="92">
        <f t="shared" si="5"/>
        <v>0</v>
      </c>
      <c r="AB26" s="46"/>
      <c r="AC26" s="92">
        <v>385015.01291935175</v>
      </c>
      <c r="AD26" s="92">
        <v>709945.09825607971</v>
      </c>
      <c r="AE26" s="92">
        <v>1036027.1762003505</v>
      </c>
      <c r="AF26" s="80">
        <v>1430248.7691429509</v>
      </c>
      <c r="AG26" s="92">
        <v>-156614.28375968718</v>
      </c>
      <c r="AH26" s="92">
        <v>318488.56829742063</v>
      </c>
      <c r="AI26" s="92">
        <v>610957.75207060005</v>
      </c>
      <c r="AJ26" s="92">
        <v>993498.42233251734</v>
      </c>
      <c r="AK26" s="92">
        <v>236941.20441074928</v>
      </c>
      <c r="AL26" s="92">
        <v>527809.78242961608</v>
      </c>
      <c r="AM26" s="92">
        <v>841958.63505713083</v>
      </c>
      <c r="AN26" s="92">
        <v>1077920.9254324641</v>
      </c>
      <c r="AO26" s="92">
        <f t="shared" ref="AO26:AR26" si="15">+AO25+AO20+AO12</f>
        <v>0</v>
      </c>
      <c r="AP26" s="92">
        <f t="shared" si="15"/>
        <v>0</v>
      </c>
      <c r="AQ26" s="92">
        <f t="shared" si="15"/>
        <v>0</v>
      </c>
      <c r="AR26" s="92">
        <f t="shared" si="15"/>
        <v>0</v>
      </c>
      <c r="AS26" s="92">
        <f t="shared" ref="AS26:AX26" si="16">+AS25+AS20+AS12</f>
        <v>0</v>
      </c>
      <c r="AT26" s="92">
        <f t="shared" si="16"/>
        <v>0</v>
      </c>
      <c r="AU26" s="92">
        <f t="shared" si="16"/>
        <v>0</v>
      </c>
      <c r="AV26" s="92">
        <f t="shared" si="16"/>
        <v>0</v>
      </c>
      <c r="AW26" s="92">
        <f t="shared" si="16"/>
        <v>0</v>
      </c>
      <c r="AX26" s="92">
        <f t="shared" si="16"/>
        <v>0</v>
      </c>
      <c r="AZ26" s="51"/>
      <c r="BA26" s="48"/>
    </row>
    <row r="27" spans="1:53">
      <c r="C27" s="34" t="s">
        <v>357</v>
      </c>
      <c r="D27" s="88" t="s">
        <v>358</v>
      </c>
      <c r="E27" s="88" t="s">
        <v>359</v>
      </c>
      <c r="F27" s="40">
        <v>1333.611391312349</v>
      </c>
      <c r="G27" s="40">
        <v>15066.529611568762</v>
      </c>
      <c r="H27" s="40">
        <v>25121.178795970456</v>
      </c>
      <c r="I27" s="40">
        <v>10152.794289006051</v>
      </c>
      <c r="J27" s="40">
        <v>13715.353991303235</v>
      </c>
      <c r="K27" s="40">
        <v>8273.400319592909</v>
      </c>
      <c r="L27" s="40">
        <v>6666.7356135024784</v>
      </c>
      <c r="M27" s="38">
        <v>10792.874859980588</v>
      </c>
      <c r="N27" s="40">
        <v>8033.6668106182769</v>
      </c>
      <c r="O27" s="40">
        <v>5494.7088672456412</v>
      </c>
      <c r="P27" s="40">
        <v>14814.845737971242</v>
      </c>
      <c r="Q27" s="40">
        <v>10743.636667036586</v>
      </c>
      <c r="R27" s="40">
        <f t="shared" si="0"/>
        <v>0</v>
      </c>
      <c r="S27" s="40">
        <f t="shared" si="1"/>
        <v>0</v>
      </c>
      <c r="T27" s="40">
        <f t="shared" si="2"/>
        <v>0</v>
      </c>
      <c r="U27" s="40">
        <f t="shared" si="3"/>
        <v>0</v>
      </c>
      <c r="V27" s="40">
        <f t="shared" si="4"/>
        <v>0</v>
      </c>
      <c r="W27" s="40">
        <f t="shared" si="5"/>
        <v>0</v>
      </c>
      <c r="X27" s="40">
        <f t="shared" si="5"/>
        <v>0</v>
      </c>
      <c r="Y27" s="40">
        <f t="shared" si="5"/>
        <v>0</v>
      </c>
      <c r="Z27" s="40">
        <f t="shared" si="6"/>
        <v>0</v>
      </c>
      <c r="AA27" s="40">
        <f t="shared" si="5"/>
        <v>0</v>
      </c>
      <c r="AB27" s="46"/>
      <c r="AC27" s="40">
        <v>1333.611391312349</v>
      </c>
      <c r="AD27" s="40">
        <v>16400.141002881111</v>
      </c>
      <c r="AE27" s="40">
        <v>41521.319798851568</v>
      </c>
      <c r="AF27" s="45">
        <v>51674.114087857612</v>
      </c>
      <c r="AG27" s="40">
        <v>13715.353991303235</v>
      </c>
      <c r="AH27" s="40">
        <v>21988.754310896144</v>
      </c>
      <c r="AI27" s="40">
        <v>28893.405534042806</v>
      </c>
      <c r="AJ27" s="40">
        <v>38626.062633875095</v>
      </c>
      <c r="AK27" s="40">
        <v>8033.6668106182769</v>
      </c>
      <c r="AL27" s="40">
        <v>13528.375677863918</v>
      </c>
      <c r="AM27" s="40">
        <v>28343.22141583516</v>
      </c>
      <c r="AN27" s="40">
        <v>39086.858082871746</v>
      </c>
      <c r="AO27" s="40">
        <f>IFERROR(ROUND(VLOOKUP($C27,#REF!,AO$1,0),3),0)</f>
        <v>0</v>
      </c>
      <c r="AP27" s="40">
        <f>IFERROR(ROUND(VLOOKUP($C27,#REF!,AP$1,0),3),0)</f>
        <v>0</v>
      </c>
      <c r="AQ27" s="40">
        <f>IFERROR(ROUND(VLOOKUP($C27,#REF!,AQ$1,0),3),0)</f>
        <v>0</v>
      </c>
      <c r="AR27" s="40">
        <f>IFERROR(ROUND(VLOOKUP($C27,#REF!,AR$1,0),3),0)</f>
        <v>0</v>
      </c>
      <c r="AS27" s="40">
        <f>IFERROR(ROUND(VLOOKUP($C27,#REF!,AS$1,0),3),0)</f>
        <v>0</v>
      </c>
      <c r="AT27" s="40">
        <f>IFERROR(ROUND(VLOOKUP($C27,#REF!,AT$1,0),3),0)</f>
        <v>0</v>
      </c>
      <c r="AU27" s="40">
        <f>IFERROR(ROUND(VLOOKUP($C27,#REF!,AU$1,0),3),0)</f>
        <v>0</v>
      </c>
      <c r="AV27" s="40">
        <f>IFERROR(ROUND(VLOOKUP($C27,#REF!,AV$1,0),3),0)</f>
        <v>0</v>
      </c>
      <c r="AW27" s="40">
        <f>IFERROR(ROUND(VLOOKUP($C27,#REF!,AW$1,0),3),0)</f>
        <v>0</v>
      </c>
      <c r="AX27" s="40">
        <f>IFERROR(ROUND(VLOOKUP($C27,#REF!,AX$1,0),3),0)</f>
        <v>0</v>
      </c>
      <c r="AZ27" s="49"/>
      <c r="BA27" s="40"/>
    </row>
    <row r="28" spans="1:53">
      <c r="C28" s="34" t="s">
        <v>360</v>
      </c>
      <c r="D28" s="88" t="s">
        <v>361</v>
      </c>
      <c r="E28" s="88" t="s">
        <v>362</v>
      </c>
      <c r="F28" s="40">
        <v>-57327.233147573796</v>
      </c>
      <c r="G28" s="40">
        <v>-62325.624289657011</v>
      </c>
      <c r="H28" s="40">
        <v>-57522.231773156833</v>
      </c>
      <c r="I28" s="40">
        <v>-57242.668628873129</v>
      </c>
      <c r="J28" s="40">
        <v>-60836.732501799692</v>
      </c>
      <c r="K28" s="40">
        <v>-60664.465704271512</v>
      </c>
      <c r="L28" s="40">
        <v>-60781.034986151353</v>
      </c>
      <c r="M28" s="38">
        <v>-55012.034940512385</v>
      </c>
      <c r="N28" s="40">
        <v>-55612.30881981038</v>
      </c>
      <c r="O28" s="40">
        <v>-55091.967680702146</v>
      </c>
      <c r="P28" s="40">
        <v>-58349.153420636227</v>
      </c>
      <c r="Q28" s="40">
        <v>-60607.029127486923</v>
      </c>
      <c r="R28" s="40">
        <f t="shared" si="0"/>
        <v>0</v>
      </c>
      <c r="S28" s="40">
        <f t="shared" si="1"/>
        <v>0</v>
      </c>
      <c r="T28" s="40">
        <f t="shared" si="2"/>
        <v>0</v>
      </c>
      <c r="U28" s="40">
        <f t="shared" si="3"/>
        <v>0</v>
      </c>
      <c r="V28" s="40">
        <f t="shared" si="4"/>
        <v>0</v>
      </c>
      <c r="W28" s="40">
        <f t="shared" si="5"/>
        <v>0</v>
      </c>
      <c r="X28" s="40">
        <f t="shared" si="5"/>
        <v>0</v>
      </c>
      <c r="Y28" s="40">
        <f t="shared" si="5"/>
        <v>0</v>
      </c>
      <c r="Z28" s="40">
        <f t="shared" si="6"/>
        <v>0</v>
      </c>
      <c r="AA28" s="40">
        <f t="shared" si="5"/>
        <v>0</v>
      </c>
      <c r="AB28" s="46"/>
      <c r="AC28" s="40">
        <v>-57327.233147573796</v>
      </c>
      <c r="AD28" s="40">
        <v>-119652.85743723081</v>
      </c>
      <c r="AE28" s="40">
        <v>-177175.08921038764</v>
      </c>
      <c r="AF28" s="45">
        <v>-234498.06350548594</v>
      </c>
      <c r="AG28" s="40">
        <v>-60836.732501799692</v>
      </c>
      <c r="AH28" s="40">
        <v>-121501.1982060712</v>
      </c>
      <c r="AI28" s="40">
        <v>-182279.28847609516</v>
      </c>
      <c r="AJ28" s="40">
        <v>-237294.26813019699</v>
      </c>
      <c r="AK28" s="40">
        <v>-55612.30881981038</v>
      </c>
      <c r="AL28" s="40">
        <v>-110704.27650051253</v>
      </c>
      <c r="AM28" s="40">
        <v>-169053.42992114875</v>
      </c>
      <c r="AN28" s="40">
        <v>-229660.45904863568</v>
      </c>
      <c r="AO28" s="40">
        <f>-IFERROR(ROUND(VLOOKUP($C28,#REF!,AO$1,0),3),0)</f>
        <v>0</v>
      </c>
      <c r="AP28" s="40">
        <f>-IFERROR(ROUND(VLOOKUP($C28,#REF!,AP$1,0),3),0)</f>
        <v>0</v>
      </c>
      <c r="AQ28" s="40">
        <f>-IFERROR(ROUND(VLOOKUP($C28,#REF!,AQ$1,0),3),0)</f>
        <v>0</v>
      </c>
      <c r="AR28" s="40">
        <f>-IFERROR(ROUND(VLOOKUP($C28,#REF!,AR$1,0),3),0)</f>
        <v>0</v>
      </c>
      <c r="AS28" s="40">
        <f>-IFERROR(ROUND(VLOOKUP($C28,#REF!,AS$1,0),3),0)</f>
        <v>0</v>
      </c>
      <c r="AT28" s="40">
        <f>-IFERROR(ROUND(VLOOKUP($C28,#REF!,AT$1,0),3),0)</f>
        <v>0</v>
      </c>
      <c r="AU28" s="40">
        <f>-IFERROR(ROUND(VLOOKUP($C28,#REF!,AU$1,0),3),0)</f>
        <v>0</v>
      </c>
      <c r="AV28" s="40">
        <f>-IFERROR(ROUND(VLOOKUP($C28,#REF!,AV$1,0),3),0)</f>
        <v>0</v>
      </c>
      <c r="AW28" s="40">
        <f>-IFERROR(ROUND(VLOOKUP($C28,#REF!,AW$1,0),3),0)</f>
        <v>0</v>
      </c>
      <c r="AX28" s="40">
        <f>-IFERROR(ROUND(VLOOKUP($C28,#REF!,AX$1,0),3),0)</f>
        <v>0</v>
      </c>
      <c r="AZ28" s="49"/>
      <c r="BA28" s="40"/>
    </row>
    <row r="29" spans="1:53">
      <c r="C29" s="34" t="s">
        <v>363</v>
      </c>
      <c r="D29" s="88" t="s">
        <v>364</v>
      </c>
      <c r="E29" s="88" t="s">
        <v>365</v>
      </c>
      <c r="F29" s="40">
        <v>5570.5520050770283</v>
      </c>
      <c r="G29" s="40">
        <v>-5869.959783554963</v>
      </c>
      <c r="H29" s="40">
        <v>-3273.6141007363649</v>
      </c>
      <c r="I29" s="40">
        <v>1102.1893741454901</v>
      </c>
      <c r="J29" s="40">
        <v>11318.86691418965</v>
      </c>
      <c r="K29" s="40">
        <v>1297.0395848484823</v>
      </c>
      <c r="L29" s="40">
        <v>-131.60630961693823</v>
      </c>
      <c r="M29" s="38">
        <v>100.52322317572725</v>
      </c>
      <c r="N29" s="40">
        <v>-4069.0338792004727</v>
      </c>
      <c r="O29" s="40">
        <v>934.6569383144838</v>
      </c>
      <c r="P29" s="40">
        <v>1256.2264601160909</v>
      </c>
      <c r="Q29" s="40">
        <v>-1923.955798196409</v>
      </c>
      <c r="R29" s="40">
        <f t="shared" si="0"/>
        <v>0</v>
      </c>
      <c r="S29" s="40">
        <f t="shared" si="1"/>
        <v>0</v>
      </c>
      <c r="T29" s="40">
        <f t="shared" si="2"/>
        <v>0</v>
      </c>
      <c r="U29" s="40">
        <f t="shared" si="3"/>
        <v>0</v>
      </c>
      <c r="V29" s="40">
        <f t="shared" si="4"/>
        <v>0</v>
      </c>
      <c r="W29" s="40">
        <f t="shared" si="5"/>
        <v>0</v>
      </c>
      <c r="X29" s="40">
        <f t="shared" si="5"/>
        <v>0</v>
      </c>
      <c r="Y29" s="40">
        <f t="shared" si="5"/>
        <v>0</v>
      </c>
      <c r="Z29" s="40">
        <f t="shared" si="6"/>
        <v>0</v>
      </c>
      <c r="AA29" s="40">
        <f t="shared" si="5"/>
        <v>0</v>
      </c>
      <c r="AB29" s="46"/>
      <c r="AC29" s="40">
        <v>5570.5520050770283</v>
      </c>
      <c r="AD29" s="40">
        <v>-299.40777847793447</v>
      </c>
      <c r="AE29" s="40">
        <v>-3573.0218792142996</v>
      </c>
      <c r="AF29" s="45">
        <v>-2470.8325050688095</v>
      </c>
      <c r="AG29" s="40">
        <v>11318.86691418965</v>
      </c>
      <c r="AH29" s="40">
        <v>12615.906499038132</v>
      </c>
      <c r="AI29" s="40">
        <v>12484.300189421194</v>
      </c>
      <c r="AJ29" s="40">
        <v>12584.823412596921</v>
      </c>
      <c r="AK29" s="40">
        <v>-4069.0338792004727</v>
      </c>
      <c r="AL29" s="40">
        <v>-3134.3769408859889</v>
      </c>
      <c r="AM29" s="40">
        <v>-1878.150480769898</v>
      </c>
      <c r="AN29" s="40">
        <v>-3802.1062789663069</v>
      </c>
      <c r="AO29" s="40">
        <f>IFERROR(ROUND(VLOOKUP($C29,#REF!,AO$1,0),3),0)</f>
        <v>0</v>
      </c>
      <c r="AP29" s="40">
        <f>IFERROR(ROUND(VLOOKUP($C29,#REF!,AP$1,0),3),0)</f>
        <v>0</v>
      </c>
      <c r="AQ29" s="40">
        <f>IFERROR(ROUND(VLOOKUP($C29,#REF!,AQ$1,0),3),0)</f>
        <v>0</v>
      </c>
      <c r="AR29" s="40">
        <f>IFERROR(ROUND(VLOOKUP($C29,#REF!,AR$1,0),3),0)</f>
        <v>0</v>
      </c>
      <c r="AS29" s="40">
        <f>IFERROR(ROUND(VLOOKUP($C29,#REF!,AS$1,0),3),0)</f>
        <v>0</v>
      </c>
      <c r="AT29" s="40">
        <f>IFERROR(ROUND(VLOOKUP($C29,#REF!,AT$1,0),3),0)</f>
        <v>0</v>
      </c>
      <c r="AU29" s="40">
        <f>IFERROR(ROUND(VLOOKUP($C29,#REF!,AU$1,0),3),0)</f>
        <v>0</v>
      </c>
      <c r="AV29" s="40">
        <f>IFERROR(ROUND(VLOOKUP($C29,#REF!,AV$1,0),3),0)</f>
        <v>0</v>
      </c>
      <c r="AW29" s="40">
        <f>IFERROR(ROUND(VLOOKUP($C29,#REF!,AW$1,0),3),0)</f>
        <v>0</v>
      </c>
      <c r="AX29" s="40">
        <f>IFERROR(ROUND(VLOOKUP($C29,#REF!,AX$1,0),3),0)</f>
        <v>0</v>
      </c>
      <c r="AZ29" s="49"/>
      <c r="BA29" s="40"/>
    </row>
    <row r="30" spans="1:53">
      <c r="C30" s="34" t="s">
        <v>366</v>
      </c>
      <c r="D30" s="88" t="s">
        <v>367</v>
      </c>
      <c r="E30" s="88" t="s">
        <v>368</v>
      </c>
      <c r="F30" s="40">
        <v>8081.1225570883562</v>
      </c>
      <c r="G30" s="40">
        <v>6951.7170532188575</v>
      </c>
      <c r="H30" s="40">
        <v>15567.540484324518</v>
      </c>
      <c r="I30" s="40">
        <v>83623.877010548866</v>
      </c>
      <c r="J30" s="40">
        <v>48630.481427918319</v>
      </c>
      <c r="K30" s="40">
        <v>1874.9131328757358</v>
      </c>
      <c r="L30" s="40">
        <v>-23025.995475168889</v>
      </c>
      <c r="M30" s="38">
        <v>-56796.186640943939</v>
      </c>
      <c r="N30" s="40">
        <v>3699.3104986859162</v>
      </c>
      <c r="O30" s="40">
        <v>32162.677613790624</v>
      </c>
      <c r="P30" s="40">
        <v>60366.924529484044</v>
      </c>
      <c r="Q30" s="40">
        <v>12366.117727696314</v>
      </c>
      <c r="R30" s="40">
        <f t="shared" si="0"/>
        <v>0</v>
      </c>
      <c r="S30" s="40">
        <f t="shared" si="1"/>
        <v>0</v>
      </c>
      <c r="T30" s="40">
        <f t="shared" si="2"/>
        <v>0</v>
      </c>
      <c r="U30" s="40">
        <f t="shared" si="3"/>
        <v>0</v>
      </c>
      <c r="V30" s="40">
        <f t="shared" si="4"/>
        <v>0</v>
      </c>
      <c r="W30" s="40">
        <f t="shared" si="5"/>
        <v>0</v>
      </c>
      <c r="X30" s="40">
        <f t="shared" si="5"/>
        <v>0</v>
      </c>
      <c r="Y30" s="40">
        <f t="shared" si="5"/>
        <v>0</v>
      </c>
      <c r="Z30" s="40">
        <f t="shared" si="6"/>
        <v>0</v>
      </c>
      <c r="AA30" s="40">
        <f t="shared" si="5"/>
        <v>0</v>
      </c>
      <c r="AB30" s="46"/>
      <c r="AC30" s="40">
        <v>8081.1225570883562</v>
      </c>
      <c r="AD30" s="40">
        <v>15032.839610307239</v>
      </c>
      <c r="AE30" s="40">
        <v>30600.380094631757</v>
      </c>
      <c r="AF30" s="45">
        <v>114224.25710518062</v>
      </c>
      <c r="AG30" s="40">
        <v>48630.481427918319</v>
      </c>
      <c r="AH30" s="40">
        <v>50505.394560794055</v>
      </c>
      <c r="AI30" s="40">
        <v>24542.458026694716</v>
      </c>
      <c r="AJ30" s="40">
        <v>-32558.574182186472</v>
      </c>
      <c r="AK30" s="40">
        <v>3699.3104986859162</v>
      </c>
      <c r="AL30" s="40">
        <v>38475.005340186435</v>
      </c>
      <c r="AM30" s="40">
        <v>98841.929869670421</v>
      </c>
      <c r="AN30" s="40">
        <v>111208.04759736673</v>
      </c>
      <c r="AO30" s="40">
        <f>IFERROR(ROUND(VLOOKUP($C30,#REF!,AO$1,0),3),0)</f>
        <v>0</v>
      </c>
      <c r="AP30" s="40">
        <f>IFERROR(ROUND(VLOOKUP($C30,#REF!,AP$1,0),3),0)</f>
        <v>0</v>
      </c>
      <c r="AQ30" s="40">
        <f>IFERROR(ROUND(VLOOKUP($C30,#REF!,AQ$1,0),3),0)</f>
        <v>0</v>
      </c>
      <c r="AR30" s="40">
        <f>IFERROR(ROUND(VLOOKUP($C30,#REF!,AR$1,0),3),0)</f>
        <v>0</v>
      </c>
      <c r="AS30" s="40">
        <f>IFERROR(ROUND(VLOOKUP($C30,#REF!,AS$1,0),3),0)</f>
        <v>0</v>
      </c>
      <c r="AT30" s="40">
        <f>IFERROR(ROUND(VLOOKUP($C30,#REF!,AT$1,0),3),0)</f>
        <v>0</v>
      </c>
      <c r="AU30" s="40">
        <f>IFERROR(ROUND(VLOOKUP($C30,#REF!,AU$1,0),3),0)</f>
        <v>0</v>
      </c>
      <c r="AV30" s="40">
        <f>IFERROR(ROUND(VLOOKUP($C30,#REF!,AV$1,0),3),0)</f>
        <v>0</v>
      </c>
      <c r="AW30" s="40">
        <f>IFERROR(ROUND(VLOOKUP($C30,#REF!,AW$1,0),3),0)</f>
        <v>0</v>
      </c>
      <c r="AX30" s="40">
        <f>IFERROR(ROUND(VLOOKUP($C30,#REF!,AX$1,0),3),0)</f>
        <v>0</v>
      </c>
      <c r="AZ30" s="49"/>
      <c r="BA30" s="40"/>
    </row>
    <row r="31" spans="1:53" s="35" customFormat="1">
      <c r="A31" s="74"/>
      <c r="B31" s="90"/>
      <c r="C31" s="90"/>
      <c r="D31" s="91" t="s">
        <v>369</v>
      </c>
      <c r="E31" s="91" t="s">
        <v>370</v>
      </c>
      <c r="F31" s="92">
        <v>342673.06572525576</v>
      </c>
      <c r="G31" s="92">
        <v>278752.74809362815</v>
      </c>
      <c r="H31" s="92">
        <v>305974.95135067427</v>
      </c>
      <c r="I31" s="92">
        <v>348029.74553342606</v>
      </c>
      <c r="J31" s="92">
        <v>-143786.31392807525</v>
      </c>
      <c r="K31" s="92">
        <v>425883.73939015332</v>
      </c>
      <c r="L31" s="92">
        <v>216590.36080334376</v>
      </c>
      <c r="M31" s="77">
        <v>276168.69087872718</v>
      </c>
      <c r="N31" s="92">
        <v>188992.83902104257</v>
      </c>
      <c r="O31" s="92">
        <v>276981.67098522541</v>
      </c>
      <c r="P31" s="92">
        <v>332237.70200149901</v>
      </c>
      <c r="Q31" s="92">
        <v>196541.05984438281</v>
      </c>
      <c r="R31" s="92">
        <f t="shared" si="0"/>
        <v>0</v>
      </c>
      <c r="S31" s="92">
        <f t="shared" si="1"/>
        <v>0</v>
      </c>
      <c r="T31" s="92">
        <f t="shared" si="2"/>
        <v>0</v>
      </c>
      <c r="U31" s="92">
        <f t="shared" si="3"/>
        <v>0</v>
      </c>
      <c r="V31" s="92">
        <f t="shared" si="4"/>
        <v>0</v>
      </c>
      <c r="W31" s="92">
        <f t="shared" si="5"/>
        <v>0</v>
      </c>
      <c r="X31" s="92">
        <f t="shared" si="5"/>
        <v>0</v>
      </c>
      <c r="Y31" s="92">
        <f t="shared" si="5"/>
        <v>0</v>
      </c>
      <c r="Z31" s="92">
        <f t="shared" si="6"/>
        <v>0</v>
      </c>
      <c r="AA31" s="92">
        <f t="shared" si="5"/>
        <v>0</v>
      </c>
      <c r="AB31" s="46"/>
      <c r="AC31" s="92">
        <v>342673.06572525576</v>
      </c>
      <c r="AD31" s="92">
        <v>621425.81365355896</v>
      </c>
      <c r="AE31" s="92">
        <v>927400.76500423322</v>
      </c>
      <c r="AF31" s="80">
        <v>1359178.244325435</v>
      </c>
      <c r="AG31" s="92">
        <v>-143786.31392807525</v>
      </c>
      <c r="AH31" s="92">
        <v>282097.42546207807</v>
      </c>
      <c r="AI31" s="92">
        <v>494598.62734466331</v>
      </c>
      <c r="AJ31" s="92">
        <v>774856.46606660611</v>
      </c>
      <c r="AK31" s="92">
        <v>188992.83902104257</v>
      </c>
      <c r="AL31" s="92">
        <v>465974.51000626798</v>
      </c>
      <c r="AM31" s="92">
        <v>798212.20594071771</v>
      </c>
      <c r="AN31" s="92">
        <v>994753.26578510052</v>
      </c>
      <c r="AO31" s="92">
        <f t="shared" ref="AO31:AR31" si="17">+SUM(AO26:AO30)</f>
        <v>0</v>
      </c>
      <c r="AP31" s="92">
        <f t="shared" si="17"/>
        <v>0</v>
      </c>
      <c r="AQ31" s="92">
        <f t="shared" si="17"/>
        <v>0</v>
      </c>
      <c r="AR31" s="92">
        <f t="shared" si="17"/>
        <v>0</v>
      </c>
      <c r="AS31" s="92">
        <f t="shared" ref="AS31:AX31" si="18">+SUM(AS26:AS30)</f>
        <v>0</v>
      </c>
      <c r="AT31" s="92">
        <f t="shared" si="18"/>
        <v>0</v>
      </c>
      <c r="AU31" s="92">
        <f t="shared" si="18"/>
        <v>0</v>
      </c>
      <c r="AV31" s="92">
        <f t="shared" si="18"/>
        <v>0</v>
      </c>
      <c r="AW31" s="92">
        <f t="shared" si="18"/>
        <v>0</v>
      </c>
      <c r="AX31" s="92">
        <f t="shared" si="18"/>
        <v>0</v>
      </c>
      <c r="AZ31" s="51"/>
      <c r="BA31" s="48"/>
    </row>
    <row r="32" spans="1:53">
      <c r="C32" s="34" t="s">
        <v>371</v>
      </c>
      <c r="D32" s="88" t="s">
        <v>372</v>
      </c>
      <c r="E32" s="88" t="s">
        <v>373</v>
      </c>
      <c r="F32" s="40">
        <v>-117282.27328855019</v>
      </c>
      <c r="G32" s="40">
        <v>-79915.177871303342</v>
      </c>
      <c r="H32" s="40">
        <v>-118582.55135524148</v>
      </c>
      <c r="I32" s="40">
        <v>-308309.22672448342</v>
      </c>
      <c r="J32" s="40">
        <v>-14936.338453003618</v>
      </c>
      <c r="K32" s="40">
        <v>-134542.61701889022</v>
      </c>
      <c r="L32" s="40">
        <v>-79567.028348115651</v>
      </c>
      <c r="M32" s="38">
        <v>-107761.0255070914</v>
      </c>
      <c r="N32" s="40">
        <v>-77588.954306350017</v>
      </c>
      <c r="O32" s="40">
        <v>-88118.740106154524</v>
      </c>
      <c r="P32" s="40">
        <v>-113682.60813277157</v>
      </c>
      <c r="Q32" s="40">
        <v>-95899.300155026489</v>
      </c>
      <c r="R32" s="40">
        <f t="shared" si="0"/>
        <v>0</v>
      </c>
      <c r="S32" s="40">
        <f t="shared" si="1"/>
        <v>0</v>
      </c>
      <c r="T32" s="40">
        <f t="shared" si="2"/>
        <v>0</v>
      </c>
      <c r="U32" s="40">
        <f t="shared" si="3"/>
        <v>0</v>
      </c>
      <c r="V32" s="40">
        <f t="shared" si="4"/>
        <v>0</v>
      </c>
      <c r="W32" s="40">
        <f t="shared" si="5"/>
        <v>0</v>
      </c>
      <c r="X32" s="40">
        <f t="shared" si="5"/>
        <v>0</v>
      </c>
      <c r="Y32" s="40">
        <f t="shared" si="5"/>
        <v>0</v>
      </c>
      <c r="Z32" s="40">
        <f t="shared" si="6"/>
        <v>0</v>
      </c>
      <c r="AA32" s="40">
        <f t="shared" si="5"/>
        <v>0</v>
      </c>
      <c r="AB32" s="46"/>
      <c r="AC32" s="40">
        <v>-117282.27328855019</v>
      </c>
      <c r="AD32" s="40">
        <v>-197197.45115985352</v>
      </c>
      <c r="AE32" s="40">
        <v>-315780.002515095</v>
      </c>
      <c r="AF32" s="45">
        <v>-642361.53327761032</v>
      </c>
      <c r="AG32" s="40">
        <v>-14936.338453003618</v>
      </c>
      <c r="AH32" s="40">
        <v>-149478.95547189383</v>
      </c>
      <c r="AI32" s="40">
        <v>-230336.16003072594</v>
      </c>
      <c r="AJ32" s="40">
        <v>-336807.00563373999</v>
      </c>
      <c r="AK32" s="40">
        <v>-77588.954306350017</v>
      </c>
      <c r="AL32" s="40">
        <v>-165707.69441250453</v>
      </c>
      <c r="AM32" s="40">
        <v>-279390.302545276</v>
      </c>
      <c r="AN32" s="40">
        <v>-375289.60270030249</v>
      </c>
      <c r="AO32" s="40">
        <f>-IFERROR(ROUND(VLOOKUP($C32,#REF!,AO$1,0),3),0)</f>
        <v>0</v>
      </c>
      <c r="AP32" s="40">
        <f>-IFERROR(ROUND(VLOOKUP($C32,#REF!,AP$1,0),3),0)</f>
        <v>0</v>
      </c>
      <c r="AQ32" s="40">
        <f>-IFERROR(ROUND(VLOOKUP($C32,#REF!,AQ$1,0),3),0)</f>
        <v>0</v>
      </c>
      <c r="AR32" s="40">
        <f>-IFERROR(ROUND(VLOOKUP($C32,#REF!,AR$1,0),3),0)</f>
        <v>0</v>
      </c>
      <c r="AS32" s="40">
        <f>-IFERROR(ROUND(VLOOKUP($C32,#REF!,AS$1,0),3),0)</f>
        <v>0</v>
      </c>
      <c r="AT32" s="40">
        <f>-IFERROR(ROUND(VLOOKUP($C32,#REF!,AT$1,0),3),0)</f>
        <v>0</v>
      </c>
      <c r="AU32" s="40">
        <f>-IFERROR(ROUND(VLOOKUP($C32,#REF!,AU$1,0),3),0)</f>
        <v>0</v>
      </c>
      <c r="AV32" s="40">
        <f>-IFERROR(ROUND(VLOOKUP($C32,#REF!,AV$1,0),3),0)</f>
        <v>0</v>
      </c>
      <c r="AW32" s="40">
        <f>-IFERROR(ROUND(VLOOKUP($C32,#REF!,AW$1,0),3),0)</f>
        <v>0</v>
      </c>
      <c r="AX32" s="40">
        <f>-IFERROR(ROUND(VLOOKUP($C32,#REF!,AX$1,0),3),0)</f>
        <v>0</v>
      </c>
      <c r="AZ32" s="49"/>
      <c r="BA32" s="40"/>
    </row>
    <row r="33" spans="1:53" s="35" customFormat="1">
      <c r="A33" s="74"/>
      <c r="B33" s="90"/>
      <c r="C33" s="90"/>
      <c r="D33" s="91" t="s">
        <v>374</v>
      </c>
      <c r="E33" s="91" t="s">
        <v>375</v>
      </c>
      <c r="F33" s="92">
        <v>225390.79243670555</v>
      </c>
      <c r="G33" s="92">
        <v>198837.57022232481</v>
      </c>
      <c r="H33" s="92">
        <v>187392.39999543288</v>
      </c>
      <c r="I33" s="92">
        <v>39720.518808942521</v>
      </c>
      <c r="J33" s="92">
        <v>-158722.65238107886</v>
      </c>
      <c r="K33" s="92">
        <v>291341.1223712631</v>
      </c>
      <c r="L33" s="92">
        <v>137023.33245522811</v>
      </c>
      <c r="M33" s="77">
        <v>168407.66537163581</v>
      </c>
      <c r="N33" s="92">
        <v>111403.88471469255</v>
      </c>
      <c r="O33" s="92">
        <v>188862.93087907092</v>
      </c>
      <c r="P33" s="92">
        <v>218555.09386872745</v>
      </c>
      <c r="Q33" s="92">
        <v>100641.75968935632</v>
      </c>
      <c r="R33" s="92">
        <f t="shared" si="0"/>
        <v>0</v>
      </c>
      <c r="S33" s="92">
        <f t="shared" si="1"/>
        <v>0</v>
      </c>
      <c r="T33" s="92">
        <f t="shared" si="2"/>
        <v>0</v>
      </c>
      <c r="U33" s="92">
        <f t="shared" si="3"/>
        <v>0</v>
      </c>
      <c r="V33" s="92">
        <f t="shared" si="4"/>
        <v>0</v>
      </c>
      <c r="W33" s="92">
        <f t="shared" si="5"/>
        <v>0</v>
      </c>
      <c r="X33" s="92">
        <f t="shared" si="5"/>
        <v>0</v>
      </c>
      <c r="Y33" s="92">
        <f t="shared" si="5"/>
        <v>0</v>
      </c>
      <c r="Z33" s="92">
        <f t="shared" si="6"/>
        <v>0</v>
      </c>
      <c r="AA33" s="92">
        <f t="shared" si="5"/>
        <v>0</v>
      </c>
      <c r="AB33" s="46"/>
      <c r="AC33" s="92">
        <v>225390.79243670555</v>
      </c>
      <c r="AD33" s="92">
        <v>424228.36249370541</v>
      </c>
      <c r="AE33" s="92">
        <v>611620.76248913829</v>
      </c>
      <c r="AF33" s="80">
        <v>716816.71104782459</v>
      </c>
      <c r="AG33" s="92">
        <v>-158722.65238107886</v>
      </c>
      <c r="AH33" s="92">
        <v>132618.46999018424</v>
      </c>
      <c r="AI33" s="92">
        <v>264262.46731393738</v>
      </c>
      <c r="AJ33" s="92">
        <v>438049.46043286612</v>
      </c>
      <c r="AK33" s="92">
        <v>111403.88471469255</v>
      </c>
      <c r="AL33" s="92">
        <v>300266.81559376349</v>
      </c>
      <c r="AM33" s="92">
        <v>518821.90339544171</v>
      </c>
      <c r="AN33" s="92">
        <v>619463.66308479803</v>
      </c>
      <c r="AO33" s="92">
        <f t="shared" ref="AO33:AR33" si="19">+AO32+AO31</f>
        <v>0</v>
      </c>
      <c r="AP33" s="92">
        <f t="shared" si="19"/>
        <v>0</v>
      </c>
      <c r="AQ33" s="92">
        <f t="shared" si="19"/>
        <v>0</v>
      </c>
      <c r="AR33" s="92">
        <f t="shared" si="19"/>
        <v>0</v>
      </c>
      <c r="AS33" s="92">
        <f t="shared" ref="AS33:AX33" si="20">+AS32+AS31</f>
        <v>0</v>
      </c>
      <c r="AT33" s="92">
        <f t="shared" si="20"/>
        <v>0</v>
      </c>
      <c r="AU33" s="92">
        <f t="shared" si="20"/>
        <v>0</v>
      </c>
      <c r="AV33" s="92">
        <f t="shared" si="20"/>
        <v>0</v>
      </c>
      <c r="AW33" s="92">
        <f t="shared" si="20"/>
        <v>0</v>
      </c>
      <c r="AX33" s="92">
        <f t="shared" si="20"/>
        <v>0</v>
      </c>
      <c r="AZ33" s="51"/>
      <c r="BA33" s="48"/>
    </row>
    <row r="34" spans="1:53">
      <c r="C34" s="34" t="s">
        <v>376</v>
      </c>
      <c r="D34" s="88" t="s">
        <v>377</v>
      </c>
      <c r="E34" s="88" t="s">
        <v>378</v>
      </c>
      <c r="F34" s="40">
        <v>-93573.408824035287</v>
      </c>
      <c r="G34" s="40">
        <v>3612.7691259959829</v>
      </c>
      <c r="H34" s="40">
        <v>64011.352732844098</v>
      </c>
      <c r="I34" s="40">
        <v>3491.8410314582288</v>
      </c>
      <c r="J34" s="40">
        <v>28852.675389535169</v>
      </c>
      <c r="K34" s="40">
        <v>-41338.599096728882</v>
      </c>
      <c r="L34" s="40">
        <v>34.513431379768008</v>
      </c>
      <c r="M34" s="38">
        <v>5782.6484221065894</v>
      </c>
      <c r="N34" s="40">
        <v>4247.7297808680596</v>
      </c>
      <c r="O34" s="40">
        <v>598.48477601393188</v>
      </c>
      <c r="P34" s="40">
        <v>1281.6738551847384</v>
      </c>
      <c r="Q34" s="40">
        <v>1246.2672113948356</v>
      </c>
      <c r="R34" s="40">
        <f t="shared" si="0"/>
        <v>0</v>
      </c>
      <c r="S34" s="40">
        <f t="shared" si="1"/>
        <v>0</v>
      </c>
      <c r="T34" s="40">
        <f t="shared" si="2"/>
        <v>0</v>
      </c>
      <c r="U34" s="40">
        <f t="shared" si="3"/>
        <v>0</v>
      </c>
      <c r="V34" s="40">
        <f t="shared" si="4"/>
        <v>0</v>
      </c>
      <c r="W34" s="40">
        <f t="shared" si="5"/>
        <v>0</v>
      </c>
      <c r="X34" s="40">
        <f t="shared" si="5"/>
        <v>0</v>
      </c>
      <c r="Y34" s="40">
        <f t="shared" si="5"/>
        <v>0</v>
      </c>
      <c r="Z34" s="40">
        <f t="shared" si="6"/>
        <v>0</v>
      </c>
      <c r="AA34" s="40">
        <f t="shared" si="5"/>
        <v>0</v>
      </c>
      <c r="AB34" s="46"/>
      <c r="AC34" s="40">
        <v>-93573.408824035287</v>
      </c>
      <c r="AD34" s="40">
        <v>-89960.639698039304</v>
      </c>
      <c r="AE34" s="40">
        <v>-25949.28696519521</v>
      </c>
      <c r="AF34" s="45">
        <v>-87932.87568348099</v>
      </c>
      <c r="AG34" s="40">
        <v>28852.675389535169</v>
      </c>
      <c r="AH34" s="40">
        <v>-12485.923707193717</v>
      </c>
      <c r="AI34" s="40">
        <v>-7072.0751443384634</v>
      </c>
      <c r="AJ34" s="40">
        <v>-6668.7544695235574</v>
      </c>
      <c r="AK34" s="40">
        <v>4247.7297808680596</v>
      </c>
      <c r="AL34" s="40">
        <v>4846.2145568819906</v>
      </c>
      <c r="AM34" s="40">
        <v>6127.888412066729</v>
      </c>
      <c r="AN34" s="40">
        <v>7374.1556234615646</v>
      </c>
      <c r="AO34" s="40">
        <f>IFERROR(ROUND(VLOOKUP($C34,#REF!,AO$1,0),3),0)</f>
        <v>0</v>
      </c>
      <c r="AP34" s="40">
        <f>IFERROR(ROUND(VLOOKUP($C34,#REF!,AP$1,0),3),0)</f>
        <v>0</v>
      </c>
      <c r="AQ34" s="40">
        <f>IFERROR(ROUND(VLOOKUP($C34,#REF!,AQ$1,0),3),0)</f>
        <v>0</v>
      </c>
      <c r="AR34" s="40">
        <f>IFERROR(ROUND(VLOOKUP($C34,#REF!,AR$1,0),3),0)</f>
        <v>0</v>
      </c>
      <c r="AS34" s="40">
        <f>IFERROR(ROUND(VLOOKUP($C34,#REF!,AS$1,0),3),0)</f>
        <v>0</v>
      </c>
      <c r="AT34" s="40">
        <f>IFERROR(ROUND(VLOOKUP($C34,#REF!,AT$1,0),3),0)</f>
        <v>0</v>
      </c>
      <c r="AU34" s="40">
        <f>IFERROR(ROUND(VLOOKUP($C34,#REF!,AU$1,0),3),0)</f>
        <v>0</v>
      </c>
      <c r="AV34" s="40">
        <f>IFERROR(ROUND(VLOOKUP($C34,#REF!,AV$1,0),3),0)</f>
        <v>0</v>
      </c>
      <c r="AW34" s="40">
        <f>IFERROR(ROUND(VLOOKUP($C34,#REF!,AW$1,0),3),0)</f>
        <v>0</v>
      </c>
      <c r="AX34" s="40">
        <f>IFERROR(ROUND(VLOOKUP($C34,#REF!,AX$1,0),3),0)</f>
        <v>0</v>
      </c>
      <c r="AZ34" s="49"/>
      <c r="BA34" s="40"/>
    </row>
    <row r="35" spans="1:53" s="35" customFormat="1">
      <c r="A35" s="74"/>
      <c r="B35" s="90"/>
      <c r="C35" s="90" t="s">
        <v>161</v>
      </c>
      <c r="D35" s="91" t="s">
        <v>379</v>
      </c>
      <c r="E35" s="91" t="s">
        <v>380</v>
      </c>
      <c r="F35" s="92">
        <v>131817.38361267035</v>
      </c>
      <c r="G35" s="92">
        <v>202450.33934832091</v>
      </c>
      <c r="H35" s="92">
        <v>251403.7527282759</v>
      </c>
      <c r="I35" s="92">
        <v>43212.359840401215</v>
      </c>
      <c r="J35" s="92">
        <v>-129869.97699154473</v>
      </c>
      <c r="K35" s="92">
        <v>250002.52327453642</v>
      </c>
      <c r="L35" s="92">
        <v>137057.84588660923</v>
      </c>
      <c r="M35" s="77">
        <v>174190.31379374169</v>
      </c>
      <c r="N35" s="92">
        <v>115651.61449556069</v>
      </c>
      <c r="O35" s="92">
        <v>189461.41565508465</v>
      </c>
      <c r="P35" s="92">
        <v>524949.79180750845</v>
      </c>
      <c r="Q35" s="92">
        <v>101888.02690075117</v>
      </c>
      <c r="R35" s="92">
        <f t="shared" si="0"/>
        <v>0</v>
      </c>
      <c r="S35" s="92">
        <f t="shared" si="1"/>
        <v>0</v>
      </c>
      <c r="T35" s="92">
        <f t="shared" si="2"/>
        <v>0</v>
      </c>
      <c r="U35" s="92">
        <f t="shared" si="3"/>
        <v>0</v>
      </c>
      <c r="V35" s="92">
        <f t="shared" si="4"/>
        <v>0</v>
      </c>
      <c r="W35" s="92">
        <f t="shared" si="5"/>
        <v>0</v>
      </c>
      <c r="X35" s="92">
        <f t="shared" si="5"/>
        <v>0</v>
      </c>
      <c r="Y35" s="92">
        <f t="shared" si="5"/>
        <v>0</v>
      </c>
      <c r="Z35" s="92">
        <f t="shared" si="6"/>
        <v>0</v>
      </c>
      <c r="AA35" s="92">
        <f t="shared" si="5"/>
        <v>0</v>
      </c>
      <c r="AB35" s="46"/>
      <c r="AC35" s="92">
        <v>131817.38361267035</v>
      </c>
      <c r="AD35" s="92">
        <v>334267.7227956659</v>
      </c>
      <c r="AE35" s="92">
        <v>585671.4755239418</v>
      </c>
      <c r="AF35" s="80">
        <v>628883.83536434243</v>
      </c>
      <c r="AG35" s="92">
        <v>-129869.97699154473</v>
      </c>
      <c r="AH35" s="92">
        <v>120132.54628299171</v>
      </c>
      <c r="AI35" s="92">
        <v>257190.39216959695</v>
      </c>
      <c r="AJ35" s="92">
        <v>431380.7059633403</v>
      </c>
      <c r="AK35" s="92">
        <v>115651.61449556069</v>
      </c>
      <c r="AL35" s="92">
        <v>305113.03015064547</v>
      </c>
      <c r="AM35" s="92">
        <v>524949.79180750845</v>
      </c>
      <c r="AN35" s="92">
        <v>626837.81870825961</v>
      </c>
      <c r="AO35" s="92">
        <f>IFERROR(ROUND(VLOOKUP($C35,#REF!,AO$1,0),3),0)</f>
        <v>0</v>
      </c>
      <c r="AP35" s="92">
        <f>IFERROR(ROUND(VLOOKUP($C35,#REF!,AP$1,0),3),0)</f>
        <v>0</v>
      </c>
      <c r="AQ35" s="92">
        <f>IFERROR(ROUND(VLOOKUP($C35,#REF!,AQ$1,0),3),0)</f>
        <v>0</v>
      </c>
      <c r="AR35" s="92">
        <f>IFERROR(ROUND(VLOOKUP($C35,#REF!,AR$1,0),3),0)</f>
        <v>0</v>
      </c>
      <c r="AS35" s="92">
        <f>IFERROR(ROUND(VLOOKUP($C35,#REF!,AS$1,0),3),0)</f>
        <v>0</v>
      </c>
      <c r="AT35" s="92">
        <f>IFERROR(ROUND(VLOOKUP($C35,#REF!,AT$1,0),3),0)</f>
        <v>0</v>
      </c>
      <c r="AU35" s="92">
        <f>IFERROR(ROUND(VLOOKUP($C35,#REF!,AU$1,0),3),0)</f>
        <v>0</v>
      </c>
      <c r="AV35" s="92">
        <f>IFERROR(ROUND(VLOOKUP($C35,#REF!,AV$1,0),3),0)</f>
        <v>0</v>
      </c>
      <c r="AW35" s="92">
        <f>IFERROR(ROUND(VLOOKUP($C35,#REF!,AW$1,0),3),0)</f>
        <v>0</v>
      </c>
      <c r="AX35" s="92">
        <f>IFERROR(ROUND(VLOOKUP($C35,#REF!,AX$1,0),3),0)</f>
        <v>0</v>
      </c>
      <c r="AZ35" s="51"/>
      <c r="BA35" s="48"/>
    </row>
    <row r="36" spans="1:53">
      <c r="C36" s="34" t="s">
        <v>381</v>
      </c>
      <c r="D36" s="88" t="s">
        <v>382</v>
      </c>
      <c r="E36" s="88" t="s">
        <v>383</v>
      </c>
      <c r="F36" s="40"/>
      <c r="G36" s="40"/>
      <c r="H36" s="40"/>
      <c r="I36" s="40"/>
      <c r="J36" s="40"/>
      <c r="K36" s="40">
        <v>498.73343113425824</v>
      </c>
      <c r="L36" s="40">
        <v>154.84582168550116</v>
      </c>
      <c r="M36" s="38">
        <v>222.56666756316747</v>
      </c>
      <c r="N36" s="40">
        <v>234.21063495845033</v>
      </c>
      <c r="O36" s="40">
        <v>168.68099492366406</v>
      </c>
      <c r="P36" s="40">
        <v>200.9763830536919</v>
      </c>
      <c r="Q36" s="40">
        <v>306.30027834760961</v>
      </c>
      <c r="R36" s="40">
        <f t="shared" si="0"/>
        <v>0</v>
      </c>
      <c r="S36" s="40">
        <f t="shared" si="1"/>
        <v>0</v>
      </c>
      <c r="T36" s="40">
        <f t="shared" si="2"/>
        <v>0</v>
      </c>
      <c r="U36" s="40">
        <f t="shared" si="3"/>
        <v>0</v>
      </c>
      <c r="V36" s="40">
        <f t="shared" si="4"/>
        <v>0</v>
      </c>
      <c r="W36" s="40">
        <f t="shared" si="5"/>
        <v>0</v>
      </c>
      <c r="X36" s="40">
        <f t="shared" si="5"/>
        <v>0</v>
      </c>
      <c r="Y36" s="40">
        <f t="shared" si="5"/>
        <v>0</v>
      </c>
      <c r="Z36" s="40">
        <f t="shared" si="6"/>
        <v>0</v>
      </c>
      <c r="AA36" s="40">
        <f t="shared" si="5"/>
        <v>0</v>
      </c>
      <c r="AB36" s="46"/>
      <c r="AC36" s="40"/>
      <c r="AD36" s="40"/>
      <c r="AE36" s="40"/>
      <c r="AF36" s="45"/>
      <c r="AG36" s="40">
        <v>-123.19855762524413</v>
      </c>
      <c r="AH36" s="40">
        <v>375.53487350901412</v>
      </c>
      <c r="AI36" s="40">
        <v>530.38069519451528</v>
      </c>
      <c r="AJ36" s="40">
        <v>752.94736275768275</v>
      </c>
      <c r="AK36" s="40">
        <v>234.21063495845033</v>
      </c>
      <c r="AL36" s="40">
        <v>402.89162988211439</v>
      </c>
      <c r="AM36" s="40">
        <v>603.86801293580629</v>
      </c>
      <c r="AN36" s="40">
        <v>910.1682912834159</v>
      </c>
      <c r="AO36" s="40">
        <f>IFERROR(ROUND(VLOOKUP($C36,#REF!,AO$1,0),3),0)</f>
        <v>0</v>
      </c>
      <c r="AP36" s="40">
        <f>IFERROR(ROUND(VLOOKUP($C36,#REF!,AP$1,0),3),0)</f>
        <v>0</v>
      </c>
      <c r="AQ36" s="40">
        <f>IFERROR(ROUND(VLOOKUP($C36,#REF!,AQ$1,0),3),0)</f>
        <v>0</v>
      </c>
      <c r="AR36" s="40">
        <f>IFERROR(ROUND(VLOOKUP($C36,#REF!,AR$1,0),3),0)</f>
        <v>0</v>
      </c>
      <c r="AS36" s="40">
        <f>IFERROR(ROUND(VLOOKUP($C36,#REF!,AS$1,0),3),0)</f>
        <v>0</v>
      </c>
      <c r="AT36" s="40">
        <f>IFERROR(ROUND(VLOOKUP($C36,#REF!,AT$1,0),3),0)</f>
        <v>0</v>
      </c>
      <c r="AU36" s="40">
        <f>IFERROR(ROUND(VLOOKUP($C36,#REF!,AU$1,0),3),0)</f>
        <v>0</v>
      </c>
      <c r="AV36" s="40">
        <f>IFERROR(ROUND(VLOOKUP($C36,#REF!,AV$1,0),3),0)</f>
        <v>0</v>
      </c>
      <c r="AW36" s="40">
        <f>IFERROR(ROUND(VLOOKUP($C36,#REF!,AW$1,0),3),0)</f>
        <v>0</v>
      </c>
      <c r="AX36" s="40">
        <f>IFERROR(ROUND(VLOOKUP($C36,#REF!,AX$1,0),3),0)</f>
        <v>0</v>
      </c>
      <c r="AZ36" s="49"/>
      <c r="BA36" s="40"/>
    </row>
    <row r="37" spans="1:53" s="35" customFormat="1">
      <c r="A37" s="74"/>
      <c r="B37" s="90"/>
      <c r="C37" s="90"/>
      <c r="D37" s="91" t="s">
        <v>384</v>
      </c>
      <c r="E37" s="91" t="s">
        <v>385</v>
      </c>
      <c r="F37" s="80">
        <f t="shared" ref="F37:P37" si="21">+F35-F36</f>
        <v>131817.38361267035</v>
      </c>
      <c r="G37" s="80">
        <f t="shared" si="21"/>
        <v>202450.33934832091</v>
      </c>
      <c r="H37" s="80">
        <f t="shared" si="21"/>
        <v>251403.7527282759</v>
      </c>
      <c r="I37" s="80">
        <f t="shared" si="21"/>
        <v>43212.359840401215</v>
      </c>
      <c r="J37" s="80">
        <f t="shared" si="21"/>
        <v>-129869.97699154473</v>
      </c>
      <c r="K37" s="80">
        <f t="shared" si="21"/>
        <v>249503.78984340216</v>
      </c>
      <c r="L37" s="80">
        <f t="shared" si="21"/>
        <v>136903.00006492372</v>
      </c>
      <c r="M37" s="80">
        <f t="shared" si="21"/>
        <v>173967.74712617852</v>
      </c>
      <c r="N37" s="80">
        <f t="shared" si="21"/>
        <v>115417.40386060224</v>
      </c>
      <c r="O37" s="80">
        <f t="shared" si="21"/>
        <v>189292.73466016099</v>
      </c>
      <c r="P37" s="80">
        <f t="shared" si="21"/>
        <v>524748.81542445475</v>
      </c>
      <c r="Q37" s="80">
        <f>+Q35-Q36</f>
        <v>101581.72662240356</v>
      </c>
      <c r="R37" s="80">
        <f t="shared" si="0"/>
        <v>0</v>
      </c>
      <c r="S37" s="80">
        <f t="shared" si="1"/>
        <v>0</v>
      </c>
      <c r="T37" s="80">
        <f t="shared" si="2"/>
        <v>0</v>
      </c>
      <c r="U37" s="80">
        <f t="shared" si="3"/>
        <v>0</v>
      </c>
      <c r="V37" s="80">
        <f t="shared" si="4"/>
        <v>0</v>
      </c>
      <c r="W37" s="80">
        <f t="shared" si="5"/>
        <v>0</v>
      </c>
      <c r="X37" s="80">
        <f t="shared" si="5"/>
        <v>0</v>
      </c>
      <c r="Y37" s="80">
        <f t="shared" si="5"/>
        <v>0</v>
      </c>
      <c r="Z37" s="80">
        <f t="shared" si="6"/>
        <v>0</v>
      </c>
      <c r="AA37" s="80">
        <f t="shared" si="5"/>
        <v>0</v>
      </c>
      <c r="AB37" s="46"/>
      <c r="AC37" s="92">
        <v>131817.38361267035</v>
      </c>
      <c r="AD37" s="92">
        <v>334267.7227956659</v>
      </c>
      <c r="AE37" s="92">
        <v>585671.4755239418</v>
      </c>
      <c r="AF37" s="92">
        <v>628883.83536434243</v>
      </c>
      <c r="AG37" s="92">
        <v>-129746.77843391948</v>
      </c>
      <c r="AH37" s="92">
        <v>119757.0114094827</v>
      </c>
      <c r="AI37" s="92">
        <v>256660.01147440245</v>
      </c>
      <c r="AJ37" s="92">
        <v>430627.7586005826</v>
      </c>
      <c r="AK37" s="92">
        <v>115417.40386060224</v>
      </c>
      <c r="AL37" s="92">
        <v>304710.13852076337</v>
      </c>
      <c r="AM37" s="92">
        <v>524345.92379457259</v>
      </c>
      <c r="AN37" s="92">
        <v>625927.65041697619</v>
      </c>
      <c r="AO37" s="92">
        <f t="shared" ref="AO37:AR37" si="22">+AO35-AO36</f>
        <v>0</v>
      </c>
      <c r="AP37" s="92">
        <f t="shared" si="22"/>
        <v>0</v>
      </c>
      <c r="AQ37" s="92">
        <f t="shared" si="22"/>
        <v>0</v>
      </c>
      <c r="AR37" s="92">
        <f t="shared" si="22"/>
        <v>0</v>
      </c>
      <c r="AS37" s="92">
        <f t="shared" ref="AS37:AT37" si="23">+AS35-AS36</f>
        <v>0</v>
      </c>
      <c r="AT37" s="92">
        <f t="shared" si="23"/>
        <v>0</v>
      </c>
      <c r="AU37" s="92">
        <f t="shared" ref="AU37:AV37" si="24">+AU35-AU36</f>
        <v>0</v>
      </c>
      <c r="AV37" s="92">
        <f t="shared" si="24"/>
        <v>0</v>
      </c>
      <c r="AW37" s="92">
        <f t="shared" ref="AW37:AX37" si="25">+AW35-AW36</f>
        <v>0</v>
      </c>
      <c r="AX37" s="92">
        <f t="shared" si="25"/>
        <v>0</v>
      </c>
      <c r="AZ37" s="51"/>
      <c r="BA37" s="48"/>
    </row>
    <row r="38" spans="1:53">
      <c r="F38" s="40"/>
      <c r="G38" s="40"/>
      <c r="H38" s="40"/>
      <c r="I38" s="40"/>
      <c r="J38" s="40"/>
      <c r="K38" s="40"/>
      <c r="L38" s="40"/>
      <c r="M38" s="40"/>
      <c r="N38" s="40"/>
      <c r="O38" s="40"/>
      <c r="P38" s="40"/>
      <c r="Q38" s="40"/>
      <c r="R38" s="40"/>
      <c r="S38" s="40"/>
      <c r="T38" s="40"/>
      <c r="U38" s="40"/>
      <c r="V38" s="40"/>
      <c r="W38" s="40"/>
      <c r="X38" s="40"/>
      <c r="Y38" s="40"/>
      <c r="Z38" s="40"/>
      <c r="AA38" s="40"/>
      <c r="AC38" s="40"/>
      <c r="AD38" s="40"/>
      <c r="AE38" s="40"/>
      <c r="AF38" s="40"/>
      <c r="AG38" s="40"/>
      <c r="AH38" s="40"/>
      <c r="AI38" s="40"/>
      <c r="AJ38" s="40"/>
      <c r="AK38" s="40"/>
      <c r="AL38" s="40"/>
      <c r="AM38" s="40"/>
      <c r="AN38" s="40"/>
      <c r="AO38" s="40"/>
      <c r="AP38" s="40"/>
      <c r="AQ38" s="40"/>
      <c r="AR38" s="40"/>
      <c r="AZ38" s="49"/>
    </row>
    <row r="39" spans="1:53" s="34" customFormat="1">
      <c r="E39" s="78" t="s">
        <v>75</v>
      </c>
      <c r="F39" s="78">
        <f t="shared" ref="F39:W39" si="26">+IF(OR(SUM(F6:F11,F13:F14,F16:F19,F21:F24,F27:F30,F32)-F33&lt;-100,(SUM(F6:F11,F13:F14,F16:F19,F21:F24,F27:F30,F32)-F33&gt;100)),SUM(F6:F11,F13:F14,F16:F19,F21:F24,F27:F30,F32)-F33,0)</f>
        <v>0</v>
      </c>
      <c r="G39" s="78">
        <f t="shared" si="26"/>
        <v>0</v>
      </c>
      <c r="H39" s="78">
        <f t="shared" si="26"/>
        <v>0</v>
      </c>
      <c r="I39" s="78">
        <f t="shared" si="26"/>
        <v>0</v>
      </c>
      <c r="J39" s="78">
        <f t="shared" si="26"/>
        <v>0</v>
      </c>
      <c r="K39" s="78">
        <f t="shared" si="26"/>
        <v>0</v>
      </c>
      <c r="L39" s="78">
        <f t="shared" si="26"/>
        <v>0</v>
      </c>
      <c r="M39" s="78">
        <f t="shared" si="26"/>
        <v>0</v>
      </c>
      <c r="N39" s="78">
        <f t="shared" si="26"/>
        <v>0</v>
      </c>
      <c r="O39" s="78">
        <f t="shared" si="26"/>
        <v>0</v>
      </c>
      <c r="P39" s="78">
        <f t="shared" si="26"/>
        <v>0</v>
      </c>
      <c r="Q39" s="78">
        <f t="shared" si="26"/>
        <v>0</v>
      </c>
      <c r="R39" s="78">
        <f t="shared" si="26"/>
        <v>0</v>
      </c>
      <c r="S39" s="78">
        <f t="shared" si="26"/>
        <v>0</v>
      </c>
      <c r="T39" s="78">
        <f t="shared" si="26"/>
        <v>0</v>
      </c>
      <c r="U39" s="78">
        <f t="shared" si="26"/>
        <v>0</v>
      </c>
      <c r="V39" s="78">
        <f t="shared" si="26"/>
        <v>0</v>
      </c>
      <c r="W39" s="78">
        <f t="shared" si="26"/>
        <v>0</v>
      </c>
      <c r="X39" s="78">
        <f t="shared" ref="X39:Z39" si="27">+IF(OR(SUM(X6:X11,X13:X14,X16:X19,X21:X24,X27:X30,X32)-X33&lt;-100,(SUM(X6:X11,X13:X14,X16:X19,X21:X24,X27:X30,X32)-X33&gt;100)),SUM(X6:X11,X13:X14,X16:X19,X21:X24,X27:X30,X32)-X33,0)</f>
        <v>0</v>
      </c>
      <c r="Y39" s="78">
        <f t="shared" si="27"/>
        <v>0</v>
      </c>
      <c r="Z39" s="78">
        <f t="shared" si="27"/>
        <v>0</v>
      </c>
      <c r="AA39" s="78">
        <f t="shared" ref="AA39" si="28">+IF(OR(SUM(AA6:AA11,AA13:AA14,AA16:AA19,AA21:AA24,AA27:AA30,AA32)-AA33&lt;-100,(SUM(AA6:AA11,AA13:AA14,AA16:AA19,AA21:AA24,AA27:AA30,AA32)-AA33&gt;100)),SUM(AA6:AA11,AA13:AA14,AA16:AA19,AA21:AA24,AA27:AA30,AA32)-AA33,0)</f>
        <v>0</v>
      </c>
      <c r="AB39" s="78"/>
      <c r="AC39" s="78">
        <f t="shared" ref="AC39:AT39" si="29">+IF(OR(SUM(AC6:AC11,AC13:AC14,AC16:AC19,AC21:AC24,AC27:AC30,AC32)-AC33&lt;-100,(SUM(AC6:AC11,AC13:AC14,AC16:AC19,AC21:AC24,AC27:AC30,AC32)-AC33&gt;100)),SUM(AC6:AC11,AC13:AC14,AC16:AC19,AC21:AC24,AC27:AC30,AC32)-AC33,0)</f>
        <v>0</v>
      </c>
      <c r="AD39" s="78">
        <f t="shared" si="29"/>
        <v>0</v>
      </c>
      <c r="AE39" s="78">
        <f t="shared" si="29"/>
        <v>0</v>
      </c>
      <c r="AF39" s="78">
        <f t="shared" si="29"/>
        <v>0</v>
      </c>
      <c r="AG39" s="78">
        <f t="shared" si="29"/>
        <v>0</v>
      </c>
      <c r="AH39" s="78">
        <f t="shared" si="29"/>
        <v>0</v>
      </c>
      <c r="AI39" s="78">
        <f t="shared" si="29"/>
        <v>0</v>
      </c>
      <c r="AJ39" s="78">
        <f t="shared" si="29"/>
        <v>0</v>
      </c>
      <c r="AK39" s="78">
        <f t="shared" si="29"/>
        <v>0</v>
      </c>
      <c r="AL39" s="78">
        <f t="shared" si="29"/>
        <v>0</v>
      </c>
      <c r="AM39" s="78">
        <f t="shared" si="29"/>
        <v>0</v>
      </c>
      <c r="AN39" s="78">
        <f t="shared" si="29"/>
        <v>0</v>
      </c>
      <c r="AO39" s="78">
        <f t="shared" si="29"/>
        <v>0</v>
      </c>
      <c r="AP39" s="78">
        <f t="shared" si="29"/>
        <v>0</v>
      </c>
      <c r="AQ39" s="78">
        <f t="shared" si="29"/>
        <v>0</v>
      </c>
      <c r="AR39" s="78">
        <f t="shared" si="29"/>
        <v>0</v>
      </c>
      <c r="AS39" s="78">
        <f t="shared" si="29"/>
        <v>0</v>
      </c>
      <c r="AT39" s="78">
        <f t="shared" si="29"/>
        <v>0</v>
      </c>
      <c r="AU39" s="78">
        <f t="shared" ref="AU39:AW39" si="30">+IF(OR(SUM(AU6:AU11,AU13:AU14,AU16:AU19,AU21:AU24,AU27:AU30,AU32)-AU33&lt;-100,(SUM(AU6:AU11,AU13:AU14,AU16:AU19,AU21:AU24,AU27:AU30,AU32)-AU33&gt;100)),SUM(AU6:AU11,AU13:AU14,AU16:AU19,AU21:AU24,AU27:AU30,AU32)-AU33,0)</f>
        <v>0</v>
      </c>
      <c r="AV39" s="78">
        <f t="shared" si="30"/>
        <v>0</v>
      </c>
      <c r="AW39" s="78">
        <f t="shared" si="30"/>
        <v>0</v>
      </c>
      <c r="AX39" s="78">
        <f>+IF(OR(SUM(AX6:AX11,AX13:AX14,AX16:AX19,AX21:AX24,AX27:AX30,AX32)-AX33&lt;-100,(SUM(AX6:AX11,AX13:AX14,AX16:AX19,AX21:AX24,AX27:AX30,AX32)-AX33&gt;100)),SUM(AX6:AX11,AX13:AX14,AX16:AX19,AX21:AX24,AX27:AX30,AX32)-AX33,0)</f>
        <v>0</v>
      </c>
    </row>
    <row r="40" spans="1:53">
      <c r="AL40" s="40"/>
      <c r="AM40" s="40"/>
      <c r="AN40" s="40"/>
      <c r="AO40" s="40"/>
      <c r="AP40" s="40"/>
      <c r="AQ40" s="40"/>
      <c r="AR40" s="40"/>
    </row>
    <row r="42" spans="1:53">
      <c r="AL42" s="57"/>
      <c r="AM42" s="57"/>
      <c r="AN42" s="57"/>
      <c r="AO42" s="57"/>
      <c r="AP42" s="57"/>
      <c r="AQ42" s="57"/>
      <c r="AR42" s="57"/>
    </row>
    <row r="43" spans="1:53">
      <c r="AL43" s="40"/>
      <c r="AM43" s="40"/>
      <c r="AN43" s="40"/>
      <c r="AO43" s="40"/>
      <c r="AP43" s="40"/>
      <c r="AQ43" s="40"/>
      <c r="AR43" s="40"/>
    </row>
    <row r="44" spans="1:53">
      <c r="AL44" s="40"/>
      <c r="AM44" s="40"/>
      <c r="AN44" s="40"/>
      <c r="AO44" s="40"/>
      <c r="AP44" s="40"/>
      <c r="AQ44" s="40"/>
      <c r="AR44" s="40"/>
    </row>
    <row r="45" spans="1:53">
      <c r="AL45" s="40"/>
      <c r="AM45" s="40"/>
      <c r="AN45" s="40"/>
      <c r="AO45" s="40"/>
      <c r="AP45" s="40"/>
      <c r="AQ45" s="40"/>
      <c r="AR45" s="40"/>
    </row>
    <row r="46" spans="1:53">
      <c r="AL46" s="40"/>
      <c r="AM46" s="40"/>
      <c r="AN46" s="40"/>
      <c r="AO46" s="40"/>
      <c r="AP46" s="40"/>
      <c r="AQ46" s="40"/>
      <c r="AR46" s="40"/>
    </row>
    <row r="47" spans="1:53">
      <c r="AL47" s="40"/>
      <c r="AM47" s="40"/>
      <c r="AN47" s="40"/>
      <c r="AO47" s="40"/>
      <c r="AP47" s="40"/>
      <c r="AQ47" s="40"/>
      <c r="AR47" s="40"/>
    </row>
    <row r="48" spans="1:53">
      <c r="AL48" s="40"/>
      <c r="AM48" s="40"/>
      <c r="AN48" s="40"/>
      <c r="AO48" s="40"/>
      <c r="AP48" s="40"/>
      <c r="AQ48" s="40"/>
      <c r="AR48" s="40"/>
    </row>
    <row r="49" spans="38:44">
      <c r="AL49" s="40"/>
      <c r="AM49" s="40"/>
      <c r="AN49" s="40"/>
      <c r="AO49" s="40"/>
      <c r="AP49" s="40"/>
      <c r="AQ49" s="40"/>
      <c r="AR49" s="40"/>
    </row>
    <row r="50" spans="38:44">
      <c r="AL50" s="40"/>
      <c r="AM50" s="40"/>
      <c r="AN50" s="40"/>
      <c r="AO50" s="40"/>
      <c r="AP50" s="40"/>
      <c r="AQ50" s="40"/>
      <c r="AR50" s="40"/>
    </row>
    <row r="51" spans="38:44">
      <c r="AL51" s="40"/>
      <c r="AM51" s="40"/>
      <c r="AN51" s="40"/>
      <c r="AO51" s="40"/>
      <c r="AP51" s="40"/>
      <c r="AQ51" s="40"/>
      <c r="AR51" s="40"/>
    </row>
    <row r="52" spans="38:44">
      <c r="AL52" s="40"/>
      <c r="AM52" s="40"/>
      <c r="AN52" s="40"/>
      <c r="AO52" s="40"/>
      <c r="AP52" s="40"/>
      <c r="AQ52" s="40"/>
      <c r="AR52" s="40"/>
    </row>
    <row r="53" spans="38:44">
      <c r="AL53" s="40"/>
      <c r="AM53" s="40"/>
      <c r="AN53" s="40"/>
      <c r="AO53" s="40"/>
      <c r="AP53" s="40"/>
      <c r="AQ53" s="40"/>
      <c r="AR53" s="40"/>
    </row>
    <row r="54" spans="38:44">
      <c r="AL54" s="40"/>
      <c r="AM54" s="40"/>
      <c r="AN54" s="40"/>
      <c r="AO54" s="40"/>
      <c r="AP54" s="40"/>
      <c r="AQ54" s="40"/>
      <c r="AR54" s="40"/>
    </row>
    <row r="55" spans="38:44">
      <c r="AL55" s="40"/>
      <c r="AM55" s="40"/>
      <c r="AN55" s="40"/>
      <c r="AO55" s="40"/>
      <c r="AP55" s="40"/>
      <c r="AQ55" s="40"/>
      <c r="AR55" s="40"/>
    </row>
    <row r="56" spans="38:44">
      <c r="AL56" s="40"/>
      <c r="AM56" s="40"/>
      <c r="AN56" s="40"/>
      <c r="AO56" s="40"/>
      <c r="AP56" s="40"/>
      <c r="AQ56" s="40"/>
      <c r="AR56" s="40"/>
    </row>
    <row r="57" spans="38:44">
      <c r="AL57" s="40"/>
      <c r="AM57" s="40"/>
      <c r="AN57" s="40"/>
      <c r="AO57" s="40"/>
      <c r="AP57" s="40"/>
      <c r="AQ57" s="40"/>
      <c r="AR57" s="40"/>
    </row>
    <row r="58" spans="38:44">
      <c r="AL58" s="40"/>
      <c r="AM58" s="40"/>
      <c r="AN58" s="40"/>
      <c r="AO58" s="40"/>
      <c r="AP58" s="40"/>
      <c r="AQ58" s="40"/>
      <c r="AR58" s="40"/>
    </row>
    <row r="59" spans="38:44">
      <c r="AL59" s="40"/>
      <c r="AM59" s="40"/>
      <c r="AN59" s="40"/>
      <c r="AO59" s="40"/>
      <c r="AP59" s="40"/>
      <c r="AQ59" s="40"/>
      <c r="AR59" s="40"/>
    </row>
    <row r="60" spans="38:44">
      <c r="AL60" s="40"/>
      <c r="AM60" s="40"/>
      <c r="AN60" s="40"/>
      <c r="AO60" s="40"/>
      <c r="AP60" s="40"/>
      <c r="AQ60" s="40"/>
      <c r="AR60" s="40"/>
    </row>
    <row r="61" spans="38:44">
      <c r="AL61" s="40"/>
      <c r="AM61" s="40"/>
      <c r="AN61" s="40"/>
      <c r="AO61" s="40"/>
      <c r="AP61" s="40"/>
      <c r="AQ61" s="40"/>
      <c r="AR61" s="40"/>
    </row>
    <row r="62" spans="38:44">
      <c r="AL62" s="40"/>
      <c r="AM62" s="40"/>
      <c r="AN62" s="40"/>
      <c r="AO62" s="40"/>
      <c r="AP62" s="40"/>
      <c r="AQ62" s="40"/>
      <c r="AR62" s="40"/>
    </row>
    <row r="63" spans="38:44">
      <c r="AL63" s="40"/>
      <c r="AM63" s="40"/>
      <c r="AN63" s="40"/>
      <c r="AO63" s="40"/>
      <c r="AP63" s="40"/>
      <c r="AQ63" s="40"/>
      <c r="AR63" s="40"/>
    </row>
    <row r="64" spans="38:44">
      <c r="AL64" s="40"/>
      <c r="AM64" s="40"/>
      <c r="AN64" s="40"/>
      <c r="AO64" s="40"/>
      <c r="AP64" s="40"/>
      <c r="AQ64" s="40"/>
      <c r="AR64" s="40"/>
    </row>
    <row r="65" spans="38:44">
      <c r="AL65" s="40"/>
      <c r="AM65" s="40"/>
      <c r="AN65" s="40"/>
      <c r="AO65" s="40"/>
      <c r="AP65" s="40"/>
      <c r="AQ65" s="40"/>
      <c r="AR65" s="40"/>
    </row>
    <row r="66" spans="38:44">
      <c r="AL66" s="40"/>
      <c r="AM66" s="40"/>
      <c r="AN66" s="40"/>
      <c r="AO66" s="40"/>
      <c r="AP66" s="40"/>
      <c r="AQ66" s="40"/>
      <c r="AR66" s="40"/>
    </row>
    <row r="67" spans="38:44">
      <c r="AL67" s="40"/>
      <c r="AM67" s="40"/>
      <c r="AN67" s="40"/>
      <c r="AO67" s="40"/>
      <c r="AP67" s="40"/>
      <c r="AQ67" s="40"/>
      <c r="AR67" s="40"/>
    </row>
    <row r="68" spans="38:44">
      <c r="AL68" s="40"/>
      <c r="AM68" s="40"/>
      <c r="AN68" s="40"/>
      <c r="AO68" s="40"/>
      <c r="AP68" s="40"/>
      <c r="AQ68" s="40"/>
      <c r="AR68" s="40"/>
    </row>
    <row r="69" spans="38:44">
      <c r="AL69" s="40"/>
      <c r="AM69" s="40"/>
      <c r="AN69" s="40"/>
      <c r="AO69" s="40"/>
      <c r="AP69" s="40"/>
      <c r="AQ69" s="40"/>
      <c r="AR69" s="40"/>
    </row>
    <row r="70" spans="38:44">
      <c r="AL70" s="40"/>
      <c r="AM70" s="40"/>
      <c r="AN70" s="40"/>
      <c r="AO70" s="40"/>
      <c r="AP70" s="40"/>
      <c r="AQ70" s="40"/>
      <c r="AR70" s="40"/>
    </row>
    <row r="71" spans="38:44">
      <c r="AL71" s="40"/>
      <c r="AM71" s="40"/>
      <c r="AN71" s="40"/>
      <c r="AO71" s="40"/>
      <c r="AP71" s="40"/>
      <c r="AQ71" s="40"/>
      <c r="AR71" s="40"/>
    </row>
    <row r="72" spans="38:44">
      <c r="AL72" s="40"/>
      <c r="AM72" s="40"/>
      <c r="AN72" s="40"/>
      <c r="AO72" s="40"/>
      <c r="AP72" s="40"/>
      <c r="AQ72" s="40"/>
      <c r="AR72" s="40"/>
    </row>
    <row r="73" spans="38:44">
      <c r="AL73" s="40"/>
      <c r="AM73" s="40"/>
      <c r="AN73" s="40"/>
      <c r="AO73" s="40"/>
      <c r="AP73" s="40"/>
      <c r="AQ73" s="40"/>
      <c r="AR73" s="40"/>
    </row>
    <row r="74" spans="38:44">
      <c r="AL74" s="40"/>
      <c r="AM74" s="40"/>
      <c r="AN74" s="40"/>
      <c r="AO74" s="40"/>
      <c r="AP74" s="40"/>
      <c r="AQ74" s="40"/>
      <c r="AR74" s="40"/>
    </row>
  </sheetData>
  <mergeCells count="2">
    <mergeCell ref="F4:AA4"/>
    <mergeCell ref="AC4:AX4"/>
  </mergeCells>
  <phoneticPr fontId="15" type="noConversion"/>
  <pageMargins left="0.7" right="0.7" top="0.75" bottom="0.75" header="0.3" footer="0.3"/>
  <pageSetup orientation="portrait" verticalDpi="599"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D38E2-E0B5-4D32-BBD7-AD47F6A9374F}">
  <sheetPr codeName="Hoja6">
    <tabColor theme="4" tint="-0.499984740745262"/>
  </sheetPr>
  <dimension ref="A1:BT272"/>
  <sheetViews>
    <sheetView showGridLines="0" topLeftCell="BE2" zoomScale="80" zoomScaleNormal="80" workbookViewId="0">
      <selection activeCell="BP29" sqref="BP1:CN1048576"/>
    </sheetView>
  </sheetViews>
  <sheetFormatPr defaultColWidth="11.5" defaultRowHeight="14.1" outlineLevelCol="1"/>
  <cols>
    <col min="1" max="1" width="9.25" style="34" customWidth="1"/>
    <col min="2" max="2" width="0.5" style="34" customWidth="1"/>
    <col min="3" max="3" width="1.125" style="34" customWidth="1"/>
    <col min="4" max="4" width="63.125" style="28" customWidth="1"/>
    <col min="5" max="5" width="63.125" style="28" bestFit="1" customWidth="1"/>
    <col min="6" max="6" width="11.25" style="28" hidden="1" customWidth="1" outlineLevel="1"/>
    <col min="7" max="8" width="10.875" style="28" hidden="1" customWidth="1" outlineLevel="1"/>
    <col min="9" max="13" width="12.125" style="28" hidden="1" customWidth="1" outlineLevel="1"/>
    <col min="14" max="15" width="12.25" style="28" hidden="1" customWidth="1" outlineLevel="1"/>
    <col min="16" max="16" width="10.75" style="28" hidden="1" customWidth="1" outlineLevel="1"/>
    <col min="17" max="17" width="11.5" style="28" hidden="1" customWidth="1" outlineLevel="1"/>
    <col min="18" max="18" width="11.5" style="28" collapsed="1"/>
    <col min="19" max="19" width="11.875" style="28" customWidth="1"/>
    <col min="20" max="23" width="12.75" style="28" customWidth="1"/>
    <col min="24" max="25" width="11.5" style="28"/>
    <col min="26" max="26" width="12.125" style="28" customWidth="1"/>
    <col min="27" max="35" width="11.5" style="28"/>
    <col min="36" max="36" width="13.25" style="28" customWidth="1"/>
    <col min="37" max="48" width="0" style="28" hidden="1" customWidth="1" outlineLevel="1"/>
    <col min="49" max="49" width="11.5" style="28" collapsed="1"/>
    <col min="50" max="63" width="11.5" style="28"/>
    <col min="64" max="64" width="11.5" style="28" customWidth="1"/>
    <col min="65" max="16384" width="11.5" style="28"/>
  </cols>
  <sheetData>
    <row r="1" spans="1:72" s="34" customFormat="1" hidden="1">
      <c r="Q1" s="34">
        <v>2</v>
      </c>
      <c r="R1" s="34">
        <v>3</v>
      </c>
      <c r="S1" s="34">
        <v>4</v>
      </c>
      <c r="T1" s="34">
        <v>5</v>
      </c>
      <c r="U1" s="34">
        <v>6</v>
      </c>
      <c r="V1" s="34">
        <v>7</v>
      </c>
      <c r="W1" s="34">
        <v>8</v>
      </c>
      <c r="X1" s="34">
        <v>9</v>
      </c>
      <c r="Y1" s="34">
        <v>10</v>
      </c>
      <c r="Z1" s="34">
        <v>11</v>
      </c>
      <c r="AA1" s="34">
        <v>12</v>
      </c>
      <c r="AB1" s="34">
        <v>13</v>
      </c>
      <c r="AC1" s="34">
        <v>14</v>
      </c>
      <c r="AD1" s="34">
        <v>15</v>
      </c>
      <c r="AE1" s="34">
        <v>16</v>
      </c>
      <c r="AF1" s="34">
        <v>17</v>
      </c>
      <c r="AG1" s="34">
        <v>18</v>
      </c>
      <c r="AH1" s="34">
        <v>19</v>
      </c>
      <c r="AI1" s="34">
        <v>18</v>
      </c>
      <c r="AW1" s="34">
        <v>2</v>
      </c>
      <c r="AX1" s="34">
        <v>3</v>
      </c>
      <c r="AY1" s="34">
        <v>4</v>
      </c>
      <c r="AZ1" s="34">
        <v>5</v>
      </c>
      <c r="BA1" s="34">
        <v>6</v>
      </c>
      <c r="BB1" s="34">
        <v>7</v>
      </c>
      <c r="BC1" s="34">
        <v>8</v>
      </c>
      <c r="BD1" s="34">
        <v>9</v>
      </c>
      <c r="BE1" s="34">
        <v>10</v>
      </c>
      <c r="BF1" s="34">
        <v>11</v>
      </c>
      <c r="BG1" s="34">
        <v>12</v>
      </c>
      <c r="BH1" s="34">
        <v>13</v>
      </c>
      <c r="BI1" s="34">
        <v>14</v>
      </c>
      <c r="BJ1" s="34">
        <v>15</v>
      </c>
      <c r="BK1" s="34">
        <v>16</v>
      </c>
      <c r="BL1" s="34">
        <v>17</v>
      </c>
      <c r="BM1" s="34">
        <v>18</v>
      </c>
      <c r="BN1" s="34">
        <v>19</v>
      </c>
    </row>
    <row r="2" spans="1:72">
      <c r="D2" s="162" t="s">
        <v>386</v>
      </c>
      <c r="E2" s="162"/>
      <c r="F2" s="162"/>
      <c r="G2" s="162"/>
      <c r="H2" s="162"/>
      <c r="I2" s="162"/>
      <c r="J2" s="162"/>
      <c r="K2" s="162"/>
      <c r="L2" s="162"/>
      <c r="M2" s="162"/>
      <c r="N2" s="162"/>
      <c r="O2" s="162"/>
      <c r="P2" s="162"/>
      <c r="Q2" s="162"/>
      <c r="R2" s="162"/>
      <c r="S2" s="162"/>
      <c r="T2" s="162"/>
      <c r="U2" s="162"/>
      <c r="V2" s="162"/>
      <c r="W2" s="162"/>
      <c r="X2" s="162"/>
      <c r="Y2" s="162"/>
      <c r="Z2" s="162"/>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row>
    <row r="3" spans="1:72" s="130" customFormat="1">
      <c r="D3" s="122" t="s">
        <v>87</v>
      </c>
      <c r="E3" s="122" t="s">
        <v>87</v>
      </c>
    </row>
    <row r="4" spans="1:72" s="130" customFormat="1">
      <c r="D4" s="128" t="s">
        <v>1</v>
      </c>
      <c r="E4" s="124" t="s">
        <v>2</v>
      </c>
    </row>
    <row r="5" spans="1:72" s="130" customFormat="1" ht="14.45" customHeight="1">
      <c r="D5" s="126" t="s">
        <v>122</v>
      </c>
      <c r="E5" s="126" t="s">
        <v>123</v>
      </c>
      <c r="F5" s="134"/>
      <c r="G5" s="134"/>
      <c r="H5" s="134"/>
      <c r="I5" s="134"/>
      <c r="J5" s="134"/>
      <c r="K5" s="134"/>
      <c r="L5" s="134"/>
      <c r="M5" s="134"/>
      <c r="N5" s="134"/>
      <c r="O5" s="134"/>
      <c r="P5" s="134"/>
      <c r="Q5" s="134"/>
      <c r="R5" s="159" t="s">
        <v>5</v>
      </c>
      <c r="S5" s="159"/>
      <c r="T5" s="159"/>
      <c r="U5" s="159"/>
      <c r="V5" s="159"/>
      <c r="W5" s="159"/>
      <c r="X5" s="159"/>
      <c r="Y5" s="159"/>
      <c r="Z5" s="159"/>
      <c r="AA5" s="159"/>
      <c r="AB5" s="159"/>
      <c r="AC5" s="159"/>
      <c r="AD5" s="159"/>
      <c r="AE5" s="115"/>
      <c r="AF5" s="115"/>
      <c r="AG5" s="115"/>
      <c r="AH5" s="115"/>
      <c r="AI5" s="115"/>
      <c r="AJ5" s="93"/>
      <c r="AK5" s="134"/>
      <c r="AL5" s="134"/>
      <c r="AM5" s="134"/>
      <c r="AN5" s="134"/>
      <c r="AO5" s="134"/>
      <c r="AP5" s="134"/>
      <c r="AQ5" s="134"/>
      <c r="AR5" s="134"/>
      <c r="AS5" s="134"/>
      <c r="AT5" s="134"/>
      <c r="AU5" s="134"/>
      <c r="AV5" s="134"/>
      <c r="AW5" s="159" t="s">
        <v>124</v>
      </c>
      <c r="AX5" s="159"/>
      <c r="AY5" s="159"/>
      <c r="AZ5" s="159"/>
      <c r="BA5" s="159"/>
      <c r="BB5" s="159"/>
      <c r="BC5" s="159"/>
      <c r="BD5" s="159"/>
      <c r="BE5" s="159"/>
      <c r="BF5" s="159"/>
      <c r="BG5" s="159"/>
      <c r="BH5" s="159"/>
      <c r="BI5" s="159"/>
      <c r="BJ5" s="115"/>
      <c r="BK5" s="115"/>
      <c r="BL5" s="115"/>
      <c r="BM5" s="115"/>
      <c r="BN5" s="115"/>
      <c r="BO5" s="129"/>
    </row>
    <row r="6" spans="1:72" s="130" customFormat="1">
      <c r="A6" s="34"/>
      <c r="B6" s="34"/>
      <c r="C6" s="34"/>
      <c r="F6" s="76" t="s">
        <v>7</v>
      </c>
      <c r="G6" s="76" t="s">
        <v>8</v>
      </c>
      <c r="H6" s="76" t="s">
        <v>9</v>
      </c>
      <c r="I6" s="76" t="s">
        <v>10</v>
      </c>
      <c r="J6" s="76" t="s">
        <v>11</v>
      </c>
      <c r="K6" s="76" t="s">
        <v>12</v>
      </c>
      <c r="L6" s="76" t="s">
        <v>13</v>
      </c>
      <c r="M6" s="76" t="s">
        <v>14</v>
      </c>
      <c r="N6" s="76" t="s">
        <v>15</v>
      </c>
      <c r="O6" s="76" t="s">
        <v>16</v>
      </c>
      <c r="P6" s="76" t="s">
        <v>17</v>
      </c>
      <c r="Q6" s="76" t="s">
        <v>18</v>
      </c>
      <c r="R6" s="76" t="s">
        <v>19</v>
      </c>
      <c r="S6" s="76" t="s">
        <v>125</v>
      </c>
      <c r="T6" s="76" t="s">
        <v>126</v>
      </c>
      <c r="U6" s="76" t="s">
        <v>127</v>
      </c>
      <c r="V6" s="76" t="s">
        <v>128</v>
      </c>
      <c r="W6" s="76" t="s">
        <v>129</v>
      </c>
      <c r="X6" s="76" t="s">
        <v>130</v>
      </c>
      <c r="Y6" s="76" t="s">
        <v>131</v>
      </c>
      <c r="Z6" s="76" t="s">
        <v>132</v>
      </c>
      <c r="AA6" s="76" t="s">
        <v>133</v>
      </c>
      <c r="AB6" s="76" t="s">
        <v>166</v>
      </c>
      <c r="AC6" s="76" t="s">
        <v>167</v>
      </c>
      <c r="AD6" s="76" t="s">
        <v>168</v>
      </c>
      <c r="AE6" s="76" t="s">
        <v>169</v>
      </c>
      <c r="AF6" s="76" t="s">
        <v>170</v>
      </c>
      <c r="AG6" s="76" t="s">
        <v>171</v>
      </c>
      <c r="AH6" s="76" t="s">
        <v>172</v>
      </c>
      <c r="AI6" s="76" t="s">
        <v>173</v>
      </c>
      <c r="AJ6" s="94"/>
      <c r="AK6" s="76">
        <v>43555</v>
      </c>
      <c r="AL6" s="76">
        <v>43646</v>
      </c>
      <c r="AM6" s="76">
        <v>43738</v>
      </c>
      <c r="AN6" s="76">
        <v>43830</v>
      </c>
      <c r="AO6" s="76">
        <v>43921</v>
      </c>
      <c r="AP6" s="76">
        <v>44012</v>
      </c>
      <c r="AQ6" s="76">
        <v>44104</v>
      </c>
      <c r="AR6" s="76">
        <v>44196</v>
      </c>
      <c r="AS6" s="76">
        <v>44286</v>
      </c>
      <c r="AT6" s="76">
        <v>44377</v>
      </c>
      <c r="AU6" s="76">
        <v>44469</v>
      </c>
      <c r="AV6" s="76">
        <v>44561</v>
      </c>
      <c r="AW6" s="76">
        <v>44651</v>
      </c>
      <c r="AX6" s="76">
        <v>44742</v>
      </c>
      <c r="AY6" s="76">
        <v>44834</v>
      </c>
      <c r="AZ6" s="76">
        <v>44926</v>
      </c>
      <c r="BA6" s="76">
        <v>45016</v>
      </c>
      <c r="BB6" s="76">
        <v>45107</v>
      </c>
      <c r="BC6" s="76">
        <v>45199</v>
      </c>
      <c r="BD6" s="76">
        <v>45291</v>
      </c>
      <c r="BE6" s="76">
        <v>45382</v>
      </c>
      <c r="BF6" s="76">
        <v>45473</v>
      </c>
      <c r="BG6" s="76">
        <v>45565</v>
      </c>
      <c r="BH6" s="76">
        <v>45657</v>
      </c>
      <c r="BI6" s="76">
        <v>45747</v>
      </c>
      <c r="BJ6" s="76">
        <v>45838</v>
      </c>
      <c r="BK6" s="76">
        <v>45930</v>
      </c>
      <c r="BL6" s="76">
        <v>46022</v>
      </c>
      <c r="BM6" s="76">
        <v>46112</v>
      </c>
      <c r="BN6" s="76">
        <v>46203</v>
      </c>
      <c r="BO6" s="85"/>
    </row>
    <row r="7" spans="1:72" s="130" customFormat="1">
      <c r="A7" s="34"/>
      <c r="B7" s="34"/>
      <c r="C7" s="34" t="s">
        <v>298</v>
      </c>
      <c r="D7" s="88" t="s">
        <v>299</v>
      </c>
      <c r="E7" s="88" t="s">
        <v>300</v>
      </c>
      <c r="F7" s="40">
        <v>544339.78258719761</v>
      </c>
      <c r="G7" s="40">
        <v>573380.25543153414</v>
      </c>
      <c r="H7" s="40">
        <v>577293.56970507605</v>
      </c>
      <c r="I7" s="40">
        <v>597163.01971483161</v>
      </c>
      <c r="J7" s="40">
        <v>577372.06860664405</v>
      </c>
      <c r="K7" s="40">
        <v>538594.20264042716</v>
      </c>
      <c r="L7" s="40">
        <v>585225.36146522942</v>
      </c>
      <c r="M7" s="44">
        <v>636780.4331791338</v>
      </c>
      <c r="N7" s="40">
        <v>620955.11105065059</v>
      </c>
      <c r="O7" s="40">
        <v>664440.44104521594</v>
      </c>
      <c r="P7" s="40">
        <v>683761.42676800699</v>
      </c>
      <c r="Q7" s="40">
        <v>687356.70129243424</v>
      </c>
      <c r="R7" s="40">
        <v>609281.21900000004</v>
      </c>
      <c r="S7" s="89">
        <v>616936.18599999999</v>
      </c>
      <c r="T7" s="89">
        <v>666390.15299999993</v>
      </c>
      <c r="U7" s="89">
        <v>943193.24199999985</v>
      </c>
      <c r="V7" s="89">
        <v>1018722.406</v>
      </c>
      <c r="W7" s="89">
        <v>986514.77099999995</v>
      </c>
      <c r="X7" s="89">
        <v>928915.09199999995</v>
      </c>
      <c r="Y7" s="89">
        <v>917394.6240000003</v>
      </c>
      <c r="Z7" s="89">
        <v>943515.22499999998</v>
      </c>
      <c r="AA7" s="89">
        <v>958833.68700000003</v>
      </c>
      <c r="AB7" s="89">
        <v>983153.87699999986</v>
      </c>
      <c r="AC7" s="89">
        <v>1043542.1770000001</v>
      </c>
      <c r="AD7" s="149">
        <v>1004580.375</v>
      </c>
      <c r="AE7" s="149">
        <v>1070061.165</v>
      </c>
      <c r="AF7" s="149">
        <v>1102358.8590000002</v>
      </c>
      <c r="AG7" s="149">
        <v>1120699.3449999997</v>
      </c>
      <c r="AH7" s="149">
        <v>1122251.6529999999</v>
      </c>
      <c r="AI7" s="149">
        <v>1103110.1570000001</v>
      </c>
      <c r="AJ7" s="46"/>
      <c r="AK7" s="40">
        <v>544339.78258719761</v>
      </c>
      <c r="AL7" s="40">
        <v>1117720.0380187319</v>
      </c>
      <c r="AM7" s="40">
        <v>1695013.6077238079</v>
      </c>
      <c r="AN7" s="45">
        <v>2292176.6274386398</v>
      </c>
      <c r="AO7" s="40">
        <v>577372.06860664405</v>
      </c>
      <c r="AP7" s="40">
        <v>1115966.2712470712</v>
      </c>
      <c r="AQ7" s="40">
        <v>1701191.6327123004</v>
      </c>
      <c r="AR7" s="40">
        <v>2337972.0658914344</v>
      </c>
      <c r="AS7" s="40">
        <v>620955.11105065059</v>
      </c>
      <c r="AT7" s="40">
        <v>1285395.5520958665</v>
      </c>
      <c r="AU7" s="40">
        <v>1969156.9788638735</v>
      </c>
      <c r="AV7" s="40">
        <v>2656513.6801563078</v>
      </c>
      <c r="AW7" s="40">
        <v>609281.21900000004</v>
      </c>
      <c r="AX7" s="40">
        <v>1226217.405</v>
      </c>
      <c r="AY7" s="40">
        <v>1892607.558</v>
      </c>
      <c r="AZ7" s="40">
        <v>2835800.8</v>
      </c>
      <c r="BA7" s="40">
        <v>1018722.406</v>
      </c>
      <c r="BB7" s="40">
        <v>2005237.1769999999</v>
      </c>
      <c r="BC7" s="40">
        <v>2934152.2689999999</v>
      </c>
      <c r="BD7" s="40">
        <v>3851546.8930000002</v>
      </c>
      <c r="BE7" s="40">
        <v>943515.22499999998</v>
      </c>
      <c r="BF7" s="40">
        <v>1902348.912</v>
      </c>
      <c r="BG7" s="40">
        <v>2885502.7889999999</v>
      </c>
      <c r="BH7" s="40">
        <v>3929044.966</v>
      </c>
      <c r="BI7" s="40">
        <v>1004580.375</v>
      </c>
      <c r="BJ7" s="40">
        <v>2074641.54</v>
      </c>
      <c r="BK7" s="40">
        <v>3177000.3990000002</v>
      </c>
      <c r="BL7" s="40">
        <v>4297699.7439999999</v>
      </c>
      <c r="BM7" s="40">
        <v>1122251.6529999999</v>
      </c>
      <c r="BN7" s="40">
        <v>2225361.81</v>
      </c>
      <c r="BO7" s="40"/>
      <c r="BP7" s="139"/>
      <c r="BQ7" s="139"/>
      <c r="BR7" s="139"/>
      <c r="BS7" s="139"/>
      <c r="BT7" s="139"/>
    </row>
    <row r="8" spans="1:72" s="130" customFormat="1">
      <c r="A8" s="34"/>
      <c r="B8" s="34" t="s">
        <v>301</v>
      </c>
      <c r="C8" s="34" t="s">
        <v>302</v>
      </c>
      <c r="D8" s="88" t="s">
        <v>303</v>
      </c>
      <c r="E8" s="88" t="s">
        <v>304</v>
      </c>
      <c r="F8" s="40">
        <v>5294.1453888052911</v>
      </c>
      <c r="G8" s="40">
        <v>9169.0997697087078</v>
      </c>
      <c r="H8" s="40">
        <v>15249.50458990778</v>
      </c>
      <c r="I8" s="40">
        <v>16222.406913731811</v>
      </c>
      <c r="J8" s="40">
        <v>15018.808897634432</v>
      </c>
      <c r="K8" s="40">
        <v>10989.833411717142</v>
      </c>
      <c r="L8" s="40">
        <v>-2038.07375239049</v>
      </c>
      <c r="M8" s="44">
        <v>-21456.518263155813</v>
      </c>
      <c r="N8" s="40">
        <v>2996.0314151695584</v>
      </c>
      <c r="O8" s="40">
        <v>-1522.4183627424973</v>
      </c>
      <c r="P8" s="40">
        <v>37873.992504118825</v>
      </c>
      <c r="Q8" s="40">
        <v>11655.17173954349</v>
      </c>
      <c r="R8" s="40">
        <v>-12447.989999999996</v>
      </c>
      <c r="S8" s="40">
        <v>79459.904999999984</v>
      </c>
      <c r="T8" s="40">
        <v>1569.6889999999985</v>
      </c>
      <c r="U8" s="40">
        <v>-73850.090999999971</v>
      </c>
      <c r="V8" s="40">
        <v>6629.3569999999818</v>
      </c>
      <c r="W8" s="40">
        <v>31806.724000000024</v>
      </c>
      <c r="X8" s="40">
        <v>75830.365000000093</v>
      </c>
      <c r="Y8" s="40">
        <v>28787.979000000007</v>
      </c>
      <c r="Z8" s="40">
        <v>72875.126000000004</v>
      </c>
      <c r="AA8" s="40">
        <v>2620.6879999999655</v>
      </c>
      <c r="AB8" s="40">
        <v>17837.764000000156</v>
      </c>
      <c r="AC8" s="40">
        <v>59074.375999999698</v>
      </c>
      <c r="AD8" s="40">
        <v>22293.72100000002</v>
      </c>
      <c r="AE8" s="40">
        <v>16331.028999999951</v>
      </c>
      <c r="AF8" s="40">
        <v>59320.99100000014</v>
      </c>
      <c r="AG8" s="40">
        <v>14998.673999999868</v>
      </c>
      <c r="AH8" s="40">
        <v>20717.853000000003</v>
      </c>
      <c r="AI8" s="40">
        <v>93343.631999999969</v>
      </c>
      <c r="AJ8" s="46"/>
      <c r="AK8" s="40">
        <v>5294.1453888052911</v>
      </c>
      <c r="AL8" s="40">
        <v>14463.24515851401</v>
      </c>
      <c r="AM8" s="40">
        <v>29712.749748421789</v>
      </c>
      <c r="AN8" s="45">
        <v>45935.156662153669</v>
      </c>
      <c r="AO8" s="40">
        <v>15018.808897634432</v>
      </c>
      <c r="AP8" s="40">
        <v>26008.642309351573</v>
      </c>
      <c r="AQ8" s="40">
        <v>21951.845696560387</v>
      </c>
      <c r="AR8" s="40">
        <v>6982.2452136998336</v>
      </c>
      <c r="AS8" s="40">
        <v>2996.0314151695584</v>
      </c>
      <c r="AT8" s="40">
        <v>-1139.4041752829216</v>
      </c>
      <c r="AU8" s="40">
        <v>36734.588328835904</v>
      </c>
      <c r="AV8" s="40">
        <v>48389.760068379393</v>
      </c>
      <c r="AW8" s="40">
        <v>-12447.989999999996</v>
      </c>
      <c r="AX8" s="40">
        <v>67011.914999999994</v>
      </c>
      <c r="AY8" s="40">
        <v>68581.603999999992</v>
      </c>
      <c r="AZ8" s="40">
        <v>-5268.4869999999828</v>
      </c>
      <c r="BA8" s="40">
        <v>6629.3569999999818</v>
      </c>
      <c r="BB8" s="40">
        <v>38436.081000000006</v>
      </c>
      <c r="BC8" s="40">
        <v>114266.4460000001</v>
      </c>
      <c r="BD8" s="40">
        <v>143054.4250000001</v>
      </c>
      <c r="BE8" s="40">
        <v>72875.126000000004</v>
      </c>
      <c r="BF8" s="40">
        <v>75495.813999999969</v>
      </c>
      <c r="BG8" s="40">
        <v>93333.578000000125</v>
      </c>
      <c r="BH8" s="40">
        <v>152407.95399999982</v>
      </c>
      <c r="BI8" s="40">
        <v>22293.72100000002</v>
      </c>
      <c r="BJ8" s="40">
        <v>38624.749999999971</v>
      </c>
      <c r="BK8" s="40">
        <v>97945.741000000111</v>
      </c>
      <c r="BL8" s="40">
        <v>112944.41499999998</v>
      </c>
      <c r="BM8" s="40">
        <v>20717.853000000003</v>
      </c>
      <c r="BN8" s="40">
        <v>114061.48499999997</v>
      </c>
      <c r="BO8" s="40"/>
      <c r="BP8" s="139"/>
      <c r="BQ8" s="139"/>
      <c r="BR8" s="139"/>
      <c r="BS8" s="139"/>
      <c r="BT8" s="139"/>
    </row>
    <row r="9" spans="1:72" s="130" customFormat="1">
      <c r="A9" s="34"/>
      <c r="B9" s="34"/>
      <c r="C9" s="34" t="s">
        <v>305</v>
      </c>
      <c r="D9" s="88" t="s">
        <v>306</v>
      </c>
      <c r="E9" s="88" t="s">
        <v>307</v>
      </c>
      <c r="F9" s="40">
        <v>6995.2647259346377</v>
      </c>
      <c r="G9" s="40">
        <v>5190.4002452581772</v>
      </c>
      <c r="H9" s="40">
        <v>-10710.436260806609</v>
      </c>
      <c r="I9" s="40">
        <v>437.28275287030033</v>
      </c>
      <c r="J9" s="40">
        <v>-22177.4658118058</v>
      </c>
      <c r="K9" s="40">
        <v>297.42051423615703</v>
      </c>
      <c r="L9" s="40">
        <v>-1423.6437020156955</v>
      </c>
      <c r="M9" s="44">
        <v>4260.0834819894844</v>
      </c>
      <c r="N9" s="40">
        <v>-11464.125676156669</v>
      </c>
      <c r="O9" s="40">
        <v>9682.5619506777111</v>
      </c>
      <c r="P9" s="40">
        <v>7211.4362407594963</v>
      </c>
      <c r="Q9" s="40">
        <v>-4155.1496388739515</v>
      </c>
      <c r="R9" s="40">
        <v>-3736.7509999999975</v>
      </c>
      <c r="S9" s="40">
        <v>-3721.0879999999916</v>
      </c>
      <c r="T9" s="40">
        <v>4797.9600000000282</v>
      </c>
      <c r="U9" s="40">
        <v>38429.07199999992</v>
      </c>
      <c r="V9" s="40">
        <v>9972.3250000000116</v>
      </c>
      <c r="W9" s="40">
        <v>31008.991999999962</v>
      </c>
      <c r="X9" s="40">
        <v>5415.4480000000403</v>
      </c>
      <c r="Y9" s="40">
        <v>38929.105999999985</v>
      </c>
      <c r="Z9" s="40">
        <v>16627.476999999999</v>
      </c>
      <c r="AA9" s="40">
        <v>4545.9639999999745</v>
      </c>
      <c r="AB9" s="40">
        <v>32761.464000000025</v>
      </c>
      <c r="AC9" s="40">
        <v>-31945.139999999963</v>
      </c>
      <c r="AD9" s="40">
        <v>16201.878999999999</v>
      </c>
      <c r="AE9" s="40">
        <v>18844.165999999997</v>
      </c>
      <c r="AF9" s="40">
        <v>34844.435000000012</v>
      </c>
      <c r="AG9" s="40">
        <v>11666.525999999998</v>
      </c>
      <c r="AH9" s="40">
        <v>6141.7350000000015</v>
      </c>
      <c r="AI9" s="40">
        <v>19185.831999999984</v>
      </c>
      <c r="AJ9" s="46"/>
      <c r="AK9" s="40">
        <v>6995.2647259346377</v>
      </c>
      <c r="AL9" s="40">
        <v>12185.664971192815</v>
      </c>
      <c r="AM9" s="40">
        <v>1475.2287103862059</v>
      </c>
      <c r="AN9" s="45">
        <v>1912.5114632565062</v>
      </c>
      <c r="AO9" s="40">
        <v>-22177.4658118058</v>
      </c>
      <c r="AP9" s="40">
        <v>-21880.045297569643</v>
      </c>
      <c r="AQ9" s="40">
        <v>-23526.711412799752</v>
      </c>
      <c r="AR9" s="40">
        <v>-19447.722740201756</v>
      </c>
      <c r="AS9" s="40">
        <v>-11464.125676156669</v>
      </c>
      <c r="AT9" s="40">
        <v>-1781.5637254789581</v>
      </c>
      <c r="AU9" s="40">
        <v>5429.8725152805382</v>
      </c>
      <c r="AV9" s="40">
        <v>1274.7228764065869</v>
      </c>
      <c r="AW9" s="40">
        <v>-3736.7509999999975</v>
      </c>
      <c r="AX9" s="40">
        <v>-7457.838999999989</v>
      </c>
      <c r="AY9" s="40">
        <v>-2659.8789999999603</v>
      </c>
      <c r="AZ9" s="40">
        <v>35769.192999999963</v>
      </c>
      <c r="BA9" s="40">
        <v>9972.3250000000116</v>
      </c>
      <c r="BB9" s="40">
        <v>40981.316999999974</v>
      </c>
      <c r="BC9" s="40">
        <v>46396.765000000014</v>
      </c>
      <c r="BD9" s="40">
        <v>85325.870999999999</v>
      </c>
      <c r="BE9" s="40">
        <v>16627.476999999999</v>
      </c>
      <c r="BF9" s="40">
        <v>21173.440999999973</v>
      </c>
      <c r="BG9" s="40">
        <v>53934.904999999999</v>
      </c>
      <c r="BH9" s="40">
        <v>21989.765000000036</v>
      </c>
      <c r="BI9" s="40">
        <v>16201.878999999999</v>
      </c>
      <c r="BJ9" s="40">
        <v>35046.044999999998</v>
      </c>
      <c r="BK9" s="40">
        <v>69890.48000000001</v>
      </c>
      <c r="BL9" s="40">
        <v>81557.006000000008</v>
      </c>
      <c r="BM9" s="40">
        <v>6141.7350000000015</v>
      </c>
      <c r="BN9" s="40">
        <v>25327.566999999985</v>
      </c>
      <c r="BO9" s="40"/>
      <c r="BP9" s="139"/>
      <c r="BQ9" s="139"/>
      <c r="BR9" s="139"/>
      <c r="BS9" s="139"/>
      <c r="BT9" s="139"/>
    </row>
    <row r="10" spans="1:72" s="130" customFormat="1">
      <c r="A10" s="34"/>
      <c r="B10" s="34"/>
      <c r="C10" s="34" t="s">
        <v>308</v>
      </c>
      <c r="D10" s="88" t="s">
        <v>309</v>
      </c>
      <c r="E10" s="88" t="s">
        <v>310</v>
      </c>
      <c r="F10" s="40">
        <v>122223.98297976905</v>
      </c>
      <c r="G10" s="40">
        <v>91287.416606011495</v>
      </c>
      <c r="H10" s="40">
        <v>105199.46830810103</v>
      </c>
      <c r="I10" s="40">
        <v>50889.258468828571</v>
      </c>
      <c r="J10" s="40">
        <v>-260630.18765364887</v>
      </c>
      <c r="K10" s="40">
        <v>283723.36927009677</v>
      </c>
      <c r="L10" s="40">
        <v>54320.953726018917</v>
      </c>
      <c r="M10" s="44">
        <v>171044.79978461372</v>
      </c>
      <c r="N10" s="40">
        <v>19019.154187861001</v>
      </c>
      <c r="O10" s="40">
        <v>21095.897684029747</v>
      </c>
      <c r="P10" s="40">
        <v>10930.24560331706</v>
      </c>
      <c r="Q10" s="40">
        <v>106264.45717922991</v>
      </c>
      <c r="R10" s="40">
        <v>-81100.225999999995</v>
      </c>
      <c r="S10" s="40">
        <v>-28106.383000000002</v>
      </c>
      <c r="T10" s="40">
        <v>-56923.244000000006</v>
      </c>
      <c r="U10" s="40">
        <v>202666.87700000001</v>
      </c>
      <c r="V10" s="40">
        <v>99353.122000000003</v>
      </c>
      <c r="W10" s="40">
        <v>100076.77599999998</v>
      </c>
      <c r="X10" s="40">
        <v>-77413.856999999989</v>
      </c>
      <c r="Y10" s="40">
        <v>341365.63800000004</v>
      </c>
      <c r="Z10" s="40">
        <v>135322.99900000001</v>
      </c>
      <c r="AA10" s="40">
        <v>40251.072999999975</v>
      </c>
      <c r="AB10" s="40">
        <v>308087.16399999999</v>
      </c>
      <c r="AC10" s="40">
        <v>-38315.883999999962</v>
      </c>
      <c r="AD10" s="40">
        <v>76818.957999999999</v>
      </c>
      <c r="AE10" s="40">
        <v>200873.04399999999</v>
      </c>
      <c r="AF10" s="40">
        <v>308454.03100000008</v>
      </c>
      <c r="AG10" s="40">
        <v>73934.801999999909</v>
      </c>
      <c r="AH10" s="40">
        <v>20391.962</v>
      </c>
      <c r="AI10" s="40">
        <v>386089.76299999998</v>
      </c>
      <c r="AJ10" s="46"/>
      <c r="AK10" s="40">
        <v>122223.98297976905</v>
      </c>
      <c r="AL10" s="40">
        <v>213511.39958578054</v>
      </c>
      <c r="AM10" s="40">
        <v>318710.86789388157</v>
      </c>
      <c r="AN10" s="45">
        <v>369600.12636271014</v>
      </c>
      <c r="AO10" s="40">
        <v>-260630.18765364887</v>
      </c>
      <c r="AP10" s="40">
        <v>23093.181616447917</v>
      </c>
      <c r="AQ10" s="40">
        <v>77414.135342466834</v>
      </c>
      <c r="AR10" s="40">
        <v>248458.93512708056</v>
      </c>
      <c r="AS10" s="40">
        <v>19019.154187861001</v>
      </c>
      <c r="AT10" s="40">
        <v>40115.051871890748</v>
      </c>
      <c r="AU10" s="40">
        <v>51045.297475207801</v>
      </c>
      <c r="AV10" s="40">
        <v>157309.75465443771</v>
      </c>
      <c r="AW10" s="40">
        <v>-81100.225999999995</v>
      </c>
      <c r="AX10" s="40">
        <v>-109206.609</v>
      </c>
      <c r="AY10" s="40">
        <v>-166129.853</v>
      </c>
      <c r="AZ10" s="40">
        <v>36537.023999999998</v>
      </c>
      <c r="BA10" s="40">
        <v>99353.122000000003</v>
      </c>
      <c r="BB10" s="40">
        <v>199429.89799999999</v>
      </c>
      <c r="BC10" s="40">
        <v>122016.041</v>
      </c>
      <c r="BD10" s="40">
        <v>463381.679</v>
      </c>
      <c r="BE10" s="40">
        <v>135322.99900000001</v>
      </c>
      <c r="BF10" s="40">
        <v>175574.07199999999</v>
      </c>
      <c r="BG10" s="40">
        <v>483661.23599999998</v>
      </c>
      <c r="BH10" s="40">
        <v>445345.35200000001</v>
      </c>
      <c r="BI10" s="40">
        <v>76818.957999999999</v>
      </c>
      <c r="BJ10" s="40">
        <v>277692.00199999998</v>
      </c>
      <c r="BK10" s="40">
        <v>586146.03300000005</v>
      </c>
      <c r="BL10" s="40">
        <v>660080.83499999996</v>
      </c>
      <c r="BM10" s="40">
        <v>20391.962</v>
      </c>
      <c r="BN10" s="40">
        <v>406481.72499999998</v>
      </c>
      <c r="BO10" s="40"/>
      <c r="BP10" s="139"/>
      <c r="BQ10" s="139"/>
      <c r="BR10" s="139"/>
      <c r="BS10" s="139"/>
      <c r="BT10" s="139"/>
    </row>
    <row r="11" spans="1:72" s="130" customFormat="1">
      <c r="A11" s="34"/>
      <c r="B11" s="34"/>
      <c r="C11" s="34" t="s">
        <v>311</v>
      </c>
      <c r="D11" s="88" t="s">
        <v>312</v>
      </c>
      <c r="E11" s="88" t="s">
        <v>313</v>
      </c>
      <c r="F11" s="40">
        <v>67858.614608592266</v>
      </c>
      <c r="G11" s="40">
        <v>50034.150536505738</v>
      </c>
      <c r="H11" s="40">
        <v>56270.85956479903</v>
      </c>
      <c r="I11" s="40">
        <v>53519.096972779953</v>
      </c>
      <c r="J11" s="40">
        <v>-49739.710918244549</v>
      </c>
      <c r="K11" s="40">
        <v>50994.47168544821</v>
      </c>
      <c r="L11" s="40">
        <v>73194.360739604774</v>
      </c>
      <c r="M11" s="44">
        <v>72081.67630684402</v>
      </c>
      <c r="N11" s="40">
        <v>19334.690613671231</v>
      </c>
      <c r="O11" s="40">
        <v>48669.415156448667</v>
      </c>
      <c r="P11" s="40">
        <v>51844.499384666153</v>
      </c>
      <c r="Q11" s="40">
        <v>17398.50781359298</v>
      </c>
      <c r="R11" s="40">
        <v>1049.943</v>
      </c>
      <c r="S11" s="40">
        <v>-26498.088</v>
      </c>
      <c r="T11" s="40">
        <v>20804.044000000002</v>
      </c>
      <c r="U11" s="40">
        <v>36047.504000000001</v>
      </c>
      <c r="V11" s="40">
        <v>6800.433</v>
      </c>
      <c r="W11" s="40">
        <v>14955.755999999998</v>
      </c>
      <c r="X11" s="40">
        <v>5979.8310000000019</v>
      </c>
      <c r="Y11" s="40">
        <v>5859.1519999999982</v>
      </c>
      <c r="Z11" s="40">
        <v>7066.8469999999998</v>
      </c>
      <c r="AA11" s="40">
        <v>7088.7530000000006</v>
      </c>
      <c r="AB11" s="40">
        <v>7210.3180000000011</v>
      </c>
      <c r="AC11" s="40">
        <v>7561.7619999999988</v>
      </c>
      <c r="AD11" s="40">
        <v>7070.9830000000002</v>
      </c>
      <c r="AE11" s="40">
        <v>8743.9959999999992</v>
      </c>
      <c r="AF11" s="40">
        <v>8336.0499999999993</v>
      </c>
      <c r="AG11" s="40">
        <v>8395.3650000000016</v>
      </c>
      <c r="AH11" s="40">
        <v>8951.4770000000008</v>
      </c>
      <c r="AI11" s="40">
        <v>-781.72800000000097</v>
      </c>
      <c r="AJ11" s="46"/>
      <c r="AK11" s="40">
        <v>67858.614608592266</v>
      </c>
      <c r="AL11" s="40">
        <v>117892.765145098</v>
      </c>
      <c r="AM11" s="40">
        <v>174163.62470989703</v>
      </c>
      <c r="AN11" s="45">
        <v>227682.72168267699</v>
      </c>
      <c r="AO11" s="40">
        <v>-49739.710918244549</v>
      </c>
      <c r="AP11" s="40">
        <v>1254.7607672036634</v>
      </c>
      <c r="AQ11" s="40">
        <v>74449.121506808442</v>
      </c>
      <c r="AR11" s="40">
        <v>146530.79781365246</v>
      </c>
      <c r="AS11" s="40">
        <v>19334.690613671231</v>
      </c>
      <c r="AT11" s="40">
        <v>68004.105770119902</v>
      </c>
      <c r="AU11" s="40">
        <v>119848.60466891401</v>
      </c>
      <c r="AV11" s="40">
        <v>137247.11248250699</v>
      </c>
      <c r="AW11" s="40">
        <v>1049.943</v>
      </c>
      <c r="AX11" s="40">
        <v>-25448.145</v>
      </c>
      <c r="AY11" s="40">
        <v>-4644.1009999999997</v>
      </c>
      <c r="AZ11" s="40">
        <v>31403.402999999998</v>
      </c>
      <c r="BA11" s="40">
        <v>6800.433</v>
      </c>
      <c r="BB11" s="40">
        <v>21756.188999999998</v>
      </c>
      <c r="BC11" s="40">
        <v>27736.02</v>
      </c>
      <c r="BD11" s="40">
        <v>33595.171999999999</v>
      </c>
      <c r="BE11" s="40">
        <v>7066.8469999999998</v>
      </c>
      <c r="BF11" s="40">
        <v>14155.6</v>
      </c>
      <c r="BG11" s="40">
        <v>21365.918000000001</v>
      </c>
      <c r="BH11" s="40">
        <v>28927.68</v>
      </c>
      <c r="BI11" s="40">
        <v>7070.9830000000002</v>
      </c>
      <c r="BJ11" s="40">
        <v>15814.978999999999</v>
      </c>
      <c r="BK11" s="40">
        <v>24151.028999999999</v>
      </c>
      <c r="BL11" s="40">
        <v>32546.394</v>
      </c>
      <c r="BM11" s="40">
        <v>8951.4770000000008</v>
      </c>
      <c r="BN11" s="40">
        <v>8169.7489999999998</v>
      </c>
      <c r="BO11" s="40"/>
      <c r="BP11" s="139"/>
      <c r="BQ11" s="139"/>
      <c r="BR11" s="139"/>
      <c r="BS11" s="139"/>
      <c r="BT11" s="139"/>
    </row>
    <row r="12" spans="1:72" s="130" customFormat="1">
      <c r="A12" s="34"/>
      <c r="B12" s="34"/>
      <c r="C12" s="34" t="s">
        <v>314</v>
      </c>
      <c r="D12" s="88" t="s">
        <v>315</v>
      </c>
      <c r="E12" s="88" t="s">
        <v>316</v>
      </c>
      <c r="F12" s="40">
        <v>11110.159424373309</v>
      </c>
      <c r="G12" s="40">
        <v>4817.1771690157384</v>
      </c>
      <c r="H12" s="40">
        <v>6761.5386003968815</v>
      </c>
      <c r="I12" s="40">
        <v>6809.9151917388772</v>
      </c>
      <c r="J12" s="40">
        <v>7515.0057226171048</v>
      </c>
      <c r="K12" s="40">
        <v>4814.1671567488447</v>
      </c>
      <c r="L12" s="40">
        <v>-410.89854512541206</v>
      </c>
      <c r="M12" s="38">
        <v>6978.143324871191</v>
      </c>
      <c r="N12" s="40">
        <v>9684.7023334950809</v>
      </c>
      <c r="O12" s="40">
        <v>706.49754904286419</v>
      </c>
      <c r="P12" s="40">
        <v>9664.2193939199497</v>
      </c>
      <c r="Q12" s="40">
        <v>6539.6241311843041</v>
      </c>
      <c r="R12" s="40">
        <v>14442.315000000001</v>
      </c>
      <c r="S12" s="40">
        <v>3333.6299999999992</v>
      </c>
      <c r="T12" s="40">
        <v>8458.4409999999989</v>
      </c>
      <c r="U12" s="40">
        <v>215010.05600000001</v>
      </c>
      <c r="V12" s="40">
        <v>20244.600999999999</v>
      </c>
      <c r="W12" s="40">
        <v>12717.257000000001</v>
      </c>
      <c r="X12" s="40">
        <v>18936.332999999999</v>
      </c>
      <c r="Y12" s="40">
        <v>23219.602000000006</v>
      </c>
      <c r="Z12" s="40">
        <v>40831.591</v>
      </c>
      <c r="AA12" s="40">
        <v>15879.796999999999</v>
      </c>
      <c r="AB12" s="40">
        <v>-4460.4830000000002</v>
      </c>
      <c r="AC12" s="40">
        <v>75072.339000000007</v>
      </c>
      <c r="AD12" s="40">
        <v>9222.3240000000005</v>
      </c>
      <c r="AE12" s="40">
        <v>26223.277000000002</v>
      </c>
      <c r="AF12" s="40">
        <v>39578.118999999999</v>
      </c>
      <c r="AG12" s="40">
        <v>50187.588999999993</v>
      </c>
      <c r="AH12" s="40">
        <v>89695.994000000006</v>
      </c>
      <c r="AI12" s="40">
        <v>-2164.096000000005</v>
      </c>
      <c r="AJ12" s="46"/>
      <c r="AK12" s="40">
        <v>11110.159424373309</v>
      </c>
      <c r="AL12" s="40">
        <v>15927.336428064034</v>
      </c>
      <c r="AM12" s="40">
        <v>22688.875028460916</v>
      </c>
      <c r="AN12" s="45">
        <v>29533.51839567818</v>
      </c>
      <c r="AO12" s="40">
        <v>7515.0057226171048</v>
      </c>
      <c r="AP12" s="40">
        <v>12329.172879365949</v>
      </c>
      <c r="AQ12" s="40">
        <v>11918.274334240543</v>
      </c>
      <c r="AR12" s="40">
        <v>18896.41765911175</v>
      </c>
      <c r="AS12" s="40">
        <v>9684.7023334950809</v>
      </c>
      <c r="AT12" s="40">
        <v>10391.199882537941</v>
      </c>
      <c r="AU12" s="40">
        <v>20055.419276457891</v>
      </c>
      <c r="AV12" s="40">
        <v>26595.043407642195</v>
      </c>
      <c r="AW12" s="40">
        <v>14442.315000000001</v>
      </c>
      <c r="AX12" s="40">
        <v>17775.945</v>
      </c>
      <c r="AY12" s="40">
        <v>26234.385999999999</v>
      </c>
      <c r="AZ12" s="40">
        <v>241244.44200000001</v>
      </c>
      <c r="BA12" s="40">
        <v>20244.600999999999</v>
      </c>
      <c r="BB12" s="40">
        <v>32961.858</v>
      </c>
      <c r="BC12" s="40">
        <v>51898.190999999999</v>
      </c>
      <c r="BD12" s="40">
        <v>75117.793000000005</v>
      </c>
      <c r="BE12" s="40">
        <v>40831.591</v>
      </c>
      <c r="BF12" s="40">
        <v>56711.387999999999</v>
      </c>
      <c r="BG12" s="40">
        <v>52250.904999999999</v>
      </c>
      <c r="BH12" s="40">
        <v>127323.24400000001</v>
      </c>
      <c r="BI12" s="40">
        <v>9222.3240000000005</v>
      </c>
      <c r="BJ12" s="40">
        <v>35445.601000000002</v>
      </c>
      <c r="BK12" s="40">
        <v>75023.72</v>
      </c>
      <c r="BL12" s="40">
        <v>125211.30899999999</v>
      </c>
      <c r="BM12" s="40">
        <v>89695.994000000006</v>
      </c>
      <c r="BN12" s="40">
        <v>87531.898000000001</v>
      </c>
      <c r="BO12" s="40"/>
      <c r="BP12" s="139"/>
      <c r="BQ12" s="139"/>
      <c r="BR12" s="139"/>
      <c r="BS12" s="139"/>
      <c r="BT12" s="139"/>
    </row>
    <row r="13" spans="1:72" s="130" customFormat="1">
      <c r="A13" s="74"/>
      <c r="B13" s="74"/>
      <c r="C13" s="74"/>
      <c r="D13" s="91" t="s">
        <v>317</v>
      </c>
      <c r="E13" s="91" t="s">
        <v>318</v>
      </c>
      <c r="F13" s="92">
        <v>757821.94971467217</v>
      </c>
      <c r="G13" s="92">
        <v>733878.4997580339</v>
      </c>
      <c r="H13" s="92">
        <v>750064.50450747414</v>
      </c>
      <c r="I13" s="92">
        <v>725040.98001478193</v>
      </c>
      <c r="J13" s="92">
        <v>267358.51884319633</v>
      </c>
      <c r="K13" s="92">
        <v>889413.46467867424</v>
      </c>
      <c r="L13" s="92">
        <v>708868.0599313213</v>
      </c>
      <c r="M13" s="77">
        <v>869688.61781429662</v>
      </c>
      <c r="N13" s="92">
        <v>660525.56392469071</v>
      </c>
      <c r="O13" s="92">
        <v>743072.39502267237</v>
      </c>
      <c r="P13" s="92">
        <v>801285.81940891629</v>
      </c>
      <c r="Q13" s="92">
        <v>825059.31251711119</v>
      </c>
      <c r="R13" s="92">
        <v>527488.51</v>
      </c>
      <c r="S13" s="92">
        <v>641404.16200000024</v>
      </c>
      <c r="T13" s="92">
        <v>645097.04299999983</v>
      </c>
      <c r="U13" s="92">
        <v>1361496.6599999995</v>
      </c>
      <c r="V13" s="92">
        <v>1161722.2439999999</v>
      </c>
      <c r="W13" s="92">
        <v>1177080.2759999996</v>
      </c>
      <c r="X13" s="92">
        <v>957663.21200000076</v>
      </c>
      <c r="Y13" s="92">
        <v>1355556.1010000003</v>
      </c>
      <c r="Z13" s="92">
        <v>1216239.2650000001</v>
      </c>
      <c r="AA13" s="92">
        <v>1029219.9619999998</v>
      </c>
      <c r="AB13" s="92">
        <v>1344590.1039999998</v>
      </c>
      <c r="AC13" s="92">
        <v>1114989.6300000004</v>
      </c>
      <c r="AD13" s="92">
        <v>1136188.24</v>
      </c>
      <c r="AE13" s="92">
        <v>1341076.6769999994</v>
      </c>
      <c r="AF13" s="92">
        <v>1552892.4850000008</v>
      </c>
      <c r="AG13" s="92">
        <v>1279882.3010000004</v>
      </c>
      <c r="AH13" s="92">
        <v>1268150.6740000001</v>
      </c>
      <c r="AI13" s="92">
        <v>1598783.5599999996</v>
      </c>
      <c r="AJ13" s="46"/>
      <c r="AK13" s="92">
        <v>757821.94971467217</v>
      </c>
      <c r="AL13" s="92">
        <v>1491700.4493073812</v>
      </c>
      <c r="AM13" s="92">
        <v>2241764.9538148553</v>
      </c>
      <c r="AN13" s="80">
        <v>2966840.6620051158</v>
      </c>
      <c r="AO13" s="92">
        <v>267358.51884319633</v>
      </c>
      <c r="AP13" s="92">
        <v>1156771.9835218706</v>
      </c>
      <c r="AQ13" s="92">
        <v>1863398.2981795766</v>
      </c>
      <c r="AR13" s="92">
        <v>2739392.7389647774</v>
      </c>
      <c r="AS13" s="92">
        <v>660525.56392469071</v>
      </c>
      <c r="AT13" s="92">
        <v>1400984.9417196531</v>
      </c>
      <c r="AU13" s="92">
        <v>2202270.7611285695</v>
      </c>
      <c r="AV13" s="92">
        <v>3027330.0736456807</v>
      </c>
      <c r="AW13" s="92">
        <v>527488.51</v>
      </c>
      <c r="AX13" s="92">
        <v>1168892.6720000003</v>
      </c>
      <c r="AY13" s="92">
        <v>1813989.7150000001</v>
      </c>
      <c r="AZ13" s="92">
        <v>3175486.3749999995</v>
      </c>
      <c r="BA13" s="92">
        <v>1161722.2439999999</v>
      </c>
      <c r="BB13" s="92">
        <v>2338802.5199999996</v>
      </c>
      <c r="BC13" s="92">
        <v>3296465.7320000003</v>
      </c>
      <c r="BD13" s="92">
        <v>4652021.8330000006</v>
      </c>
      <c r="BE13" s="92">
        <v>1216239.2650000001</v>
      </c>
      <c r="BF13" s="92">
        <v>2245459.227</v>
      </c>
      <c r="BG13" s="92">
        <v>3590049.3309999998</v>
      </c>
      <c r="BH13" s="92">
        <v>4705038.9610000001</v>
      </c>
      <c r="BI13" s="92">
        <v>1136188.24</v>
      </c>
      <c r="BJ13" s="92">
        <v>2477264.9169999994</v>
      </c>
      <c r="BK13" s="92">
        <v>4030157.4020000002</v>
      </c>
      <c r="BL13" s="92">
        <v>5310039.7030000007</v>
      </c>
      <c r="BM13" s="92">
        <v>1268150.6740000001</v>
      </c>
      <c r="BN13" s="92">
        <v>2866934.2339999997</v>
      </c>
      <c r="BO13" s="40"/>
      <c r="BP13" s="139"/>
      <c r="BQ13" s="139"/>
      <c r="BR13" s="139"/>
      <c r="BS13" s="139"/>
      <c r="BT13" s="139"/>
    </row>
    <row r="14" spans="1:72" s="130" customFormat="1">
      <c r="A14" s="34"/>
      <c r="B14" s="34"/>
      <c r="C14" s="34" t="s">
        <v>319</v>
      </c>
      <c r="D14" s="88" t="s">
        <v>320</v>
      </c>
      <c r="E14" s="88" t="s">
        <v>321</v>
      </c>
      <c r="F14" s="40">
        <v>154571.59801255804</v>
      </c>
      <c r="G14" s="40">
        <v>164398.57235199839</v>
      </c>
      <c r="H14" s="40">
        <v>190862.28630845057</v>
      </c>
      <c r="I14" s="40">
        <v>176221.35924645379</v>
      </c>
      <c r="J14" s="40">
        <v>151374.57653085169</v>
      </c>
      <c r="K14" s="40">
        <v>128082.88107276711</v>
      </c>
      <c r="L14" s="40">
        <v>166956.8324384889</v>
      </c>
      <c r="M14" s="38">
        <v>171561.63911387604</v>
      </c>
      <c r="N14" s="40">
        <v>152683.49391579369</v>
      </c>
      <c r="O14" s="40">
        <v>107858.87461597938</v>
      </c>
      <c r="P14" s="40">
        <v>178339.06278296304</v>
      </c>
      <c r="Q14" s="40">
        <v>247603.35334607016</v>
      </c>
      <c r="R14" s="40">
        <v>166078.815</v>
      </c>
      <c r="S14" s="40">
        <v>120344.141</v>
      </c>
      <c r="T14" s="40">
        <v>124849.28100000002</v>
      </c>
      <c r="U14" s="40">
        <v>4272242.2850000001</v>
      </c>
      <c r="V14" s="40">
        <v>457967.80900000001</v>
      </c>
      <c r="W14" s="40">
        <v>529874.29</v>
      </c>
      <c r="X14" s="40">
        <v>941090.049</v>
      </c>
      <c r="Y14" s="40">
        <v>1061172.4189999998</v>
      </c>
      <c r="Z14" s="40">
        <v>780955.27800000005</v>
      </c>
      <c r="AA14" s="40">
        <v>1118713.8930000002</v>
      </c>
      <c r="AB14" s="40">
        <v>1373521.1429999997</v>
      </c>
      <c r="AC14" s="40">
        <v>1296053.5430000001</v>
      </c>
      <c r="AD14" s="40">
        <v>1038795.285</v>
      </c>
      <c r="AE14" s="40">
        <v>1135483.8989999997</v>
      </c>
      <c r="AF14" s="40">
        <v>1209856.216</v>
      </c>
      <c r="AG14" s="40">
        <v>1150442.7449999996</v>
      </c>
      <c r="AH14" s="40">
        <v>819297.299</v>
      </c>
      <c r="AI14" s="40">
        <v>856670.73499999999</v>
      </c>
      <c r="AJ14" s="46"/>
      <c r="AK14" s="40">
        <v>154571.59801255804</v>
      </c>
      <c r="AL14" s="40">
        <v>318970.17036455643</v>
      </c>
      <c r="AM14" s="40">
        <v>509832.45667300699</v>
      </c>
      <c r="AN14" s="45">
        <v>690786.02872195677</v>
      </c>
      <c r="AO14" s="40">
        <v>151374.57653085169</v>
      </c>
      <c r="AP14" s="40">
        <v>279457.45760361879</v>
      </c>
      <c r="AQ14" s="40">
        <v>446414.29004210769</v>
      </c>
      <c r="AR14" s="40">
        <v>617975.92915598373</v>
      </c>
      <c r="AS14" s="40">
        <v>152683.49391579369</v>
      </c>
      <c r="AT14" s="40">
        <v>260542.36853177307</v>
      </c>
      <c r="AU14" s="40">
        <v>438881.43131473614</v>
      </c>
      <c r="AV14" s="40">
        <v>686484.7846608063</v>
      </c>
      <c r="AW14" s="40">
        <v>166078.815</v>
      </c>
      <c r="AX14" s="40">
        <v>286422.95600000001</v>
      </c>
      <c r="AY14" s="40">
        <v>411272.23700000002</v>
      </c>
      <c r="AZ14" s="40">
        <v>4683514.5219999999</v>
      </c>
      <c r="BA14" s="40">
        <v>457967.80900000001</v>
      </c>
      <c r="BB14" s="40">
        <v>987842.09900000005</v>
      </c>
      <c r="BC14" s="40">
        <v>1928932.148</v>
      </c>
      <c r="BD14" s="40">
        <v>2990104.5669999998</v>
      </c>
      <c r="BE14" s="40">
        <v>780955.27800000005</v>
      </c>
      <c r="BF14" s="40">
        <v>1899669.1710000001</v>
      </c>
      <c r="BG14" s="40">
        <v>3273190.3139999998</v>
      </c>
      <c r="BH14" s="40">
        <v>4569243.8569999998</v>
      </c>
      <c r="BI14" s="40">
        <v>1038795.285</v>
      </c>
      <c r="BJ14" s="40">
        <v>2174279.1839999999</v>
      </c>
      <c r="BK14" s="40">
        <v>3384135.4</v>
      </c>
      <c r="BL14" s="40">
        <v>4534578.1449999996</v>
      </c>
      <c r="BM14" s="40">
        <v>819297.299</v>
      </c>
      <c r="BN14" s="40">
        <v>1675968.034</v>
      </c>
      <c r="BO14" s="40"/>
      <c r="BP14" s="139"/>
      <c r="BQ14" s="139"/>
      <c r="BR14" s="139"/>
      <c r="BS14" s="139"/>
      <c r="BT14" s="139"/>
    </row>
    <row r="15" spans="1:72" s="130" customFormat="1">
      <c r="A15" s="34"/>
      <c r="B15" s="34"/>
      <c r="C15" s="34" t="s">
        <v>322</v>
      </c>
      <c r="D15" s="88" t="s">
        <v>323</v>
      </c>
      <c r="E15" s="88" t="s">
        <v>324</v>
      </c>
      <c r="F15" s="40">
        <v>-11566.255693908628</v>
      </c>
      <c r="G15" s="40">
        <v>-8601.8442366049931</v>
      </c>
      <c r="H15" s="40">
        <v>-7233.62714950398</v>
      </c>
      <c r="I15" s="40">
        <v>-7662.6405938182324</v>
      </c>
      <c r="J15" s="40">
        <v>-2498.5106131343528</v>
      </c>
      <c r="K15" s="40">
        <v>-2446.2251016859709</v>
      </c>
      <c r="L15" s="40">
        <v>-1304.3247819265589</v>
      </c>
      <c r="M15" s="38">
        <v>-1688.0349428237432</v>
      </c>
      <c r="N15" s="40">
        <v>-1695.8812949532426</v>
      </c>
      <c r="O15" s="40">
        <v>-1242.0248487882118</v>
      </c>
      <c r="P15" s="40">
        <v>-1669.6506240195085</v>
      </c>
      <c r="Q15" s="40">
        <v>-1622.179546693691</v>
      </c>
      <c r="R15" s="40">
        <v>-1936.7460000000001</v>
      </c>
      <c r="S15" s="40">
        <v>-1848.846</v>
      </c>
      <c r="T15" s="40">
        <v>-1480.4819999999995</v>
      </c>
      <c r="U15" s="40">
        <v>-2133.0170000000007</v>
      </c>
      <c r="V15" s="40">
        <v>-2724.3710000000001</v>
      </c>
      <c r="W15" s="40">
        <v>-2441.3850000000002</v>
      </c>
      <c r="X15" s="40">
        <v>-1546.3829999999998</v>
      </c>
      <c r="Y15" s="40">
        <v>-1636.1580000000004</v>
      </c>
      <c r="Z15" s="40">
        <v>-1835.2090000000001</v>
      </c>
      <c r="AA15" s="40">
        <v>-1597.0959999999998</v>
      </c>
      <c r="AB15" s="40">
        <v>-1740.8040000000005</v>
      </c>
      <c r="AC15" s="40">
        <v>-1148.9739999999993</v>
      </c>
      <c r="AD15" s="40">
        <v>-1778.547</v>
      </c>
      <c r="AE15" s="40">
        <v>-1064.9560000000001</v>
      </c>
      <c r="AF15" s="40">
        <v>-913.86699999999973</v>
      </c>
      <c r="AG15" s="40">
        <v>-1538.8630000000003</v>
      </c>
      <c r="AH15" s="40">
        <v>-1398.299</v>
      </c>
      <c r="AI15" s="40">
        <v>-1562.3319999999999</v>
      </c>
      <c r="AJ15" s="46"/>
      <c r="AK15" s="40">
        <v>-11566.255693908628</v>
      </c>
      <c r="AL15" s="40">
        <v>-20168.099930513621</v>
      </c>
      <c r="AM15" s="40">
        <v>-27401.727080017601</v>
      </c>
      <c r="AN15" s="45">
        <v>-35064.367673835834</v>
      </c>
      <c r="AO15" s="40">
        <v>-2498.5106131343528</v>
      </c>
      <c r="AP15" s="40">
        <v>-4944.7357148203237</v>
      </c>
      <c r="AQ15" s="40">
        <v>-6249.0604967468826</v>
      </c>
      <c r="AR15" s="40">
        <v>-7937.0954395706258</v>
      </c>
      <c r="AS15" s="40">
        <v>-1695.8812949532426</v>
      </c>
      <c r="AT15" s="40">
        <v>-2937.9061437414543</v>
      </c>
      <c r="AU15" s="40">
        <v>-4607.5567677609624</v>
      </c>
      <c r="AV15" s="40">
        <v>-6229.7363144546534</v>
      </c>
      <c r="AW15" s="40">
        <v>-1936.7460000000001</v>
      </c>
      <c r="AX15" s="40">
        <v>-3785.5920000000001</v>
      </c>
      <c r="AY15" s="40">
        <v>-5266.0739999999996</v>
      </c>
      <c r="AZ15" s="40">
        <v>-7399.0910000000003</v>
      </c>
      <c r="BA15" s="40">
        <v>-2724.3710000000001</v>
      </c>
      <c r="BB15" s="40">
        <v>-5165.7560000000003</v>
      </c>
      <c r="BC15" s="40">
        <v>-6712.1390000000001</v>
      </c>
      <c r="BD15" s="40">
        <v>-8348.2970000000005</v>
      </c>
      <c r="BE15" s="40">
        <v>-1835.2090000000001</v>
      </c>
      <c r="BF15" s="40">
        <v>-3432.3049999999998</v>
      </c>
      <c r="BG15" s="40">
        <v>-5173.1090000000004</v>
      </c>
      <c r="BH15" s="40">
        <v>-6322.0829999999996</v>
      </c>
      <c r="BI15" s="40">
        <v>-1778.547</v>
      </c>
      <c r="BJ15" s="40">
        <v>-2843.5030000000002</v>
      </c>
      <c r="BK15" s="40">
        <v>-3757.37</v>
      </c>
      <c r="BL15" s="40">
        <v>-5296.2330000000002</v>
      </c>
      <c r="BM15" s="40">
        <v>-1398.299</v>
      </c>
      <c r="BN15" s="40">
        <v>-2960.6309999999999</v>
      </c>
      <c r="BO15" s="40"/>
      <c r="BP15" s="139"/>
      <c r="BQ15" s="139"/>
      <c r="BR15" s="139"/>
      <c r="BS15" s="139"/>
      <c r="BT15" s="139"/>
    </row>
    <row r="16" spans="1:72" s="130" customFormat="1">
      <c r="A16" s="74"/>
      <c r="B16" s="74"/>
      <c r="C16" s="74"/>
      <c r="D16" s="91" t="s">
        <v>325</v>
      </c>
      <c r="E16" s="91" t="s">
        <v>326</v>
      </c>
      <c r="F16" s="92">
        <v>143005.3423186494</v>
      </c>
      <c r="G16" s="92">
        <v>155796.7281153934</v>
      </c>
      <c r="H16" s="92">
        <v>183628.65915894648</v>
      </c>
      <c r="I16" s="92">
        <v>168558.71865263564</v>
      </c>
      <c r="J16" s="92">
        <v>148876.06591771735</v>
      </c>
      <c r="K16" s="92">
        <v>125636.65597108111</v>
      </c>
      <c r="L16" s="92">
        <v>165652.50765656232</v>
      </c>
      <c r="M16" s="77">
        <v>169873.60417105234</v>
      </c>
      <c r="N16" s="92">
        <v>150987.61262084043</v>
      </c>
      <c r="O16" s="92">
        <v>106616.84976719119</v>
      </c>
      <c r="P16" s="92">
        <v>176669.41215894354</v>
      </c>
      <c r="Q16" s="92">
        <v>245981.17379937641</v>
      </c>
      <c r="R16" s="92">
        <v>164142.06899999999</v>
      </c>
      <c r="S16" s="92">
        <v>118495.29500000001</v>
      </c>
      <c r="T16" s="92">
        <v>123368.799</v>
      </c>
      <c r="U16" s="92">
        <v>4270109.2680000002</v>
      </c>
      <c r="V16" s="92">
        <v>455243.43800000002</v>
      </c>
      <c r="W16" s="92">
        <v>527432.90500000003</v>
      </c>
      <c r="X16" s="92">
        <v>939543.66600000008</v>
      </c>
      <c r="Y16" s="92">
        <v>1059536.2609999999</v>
      </c>
      <c r="Z16" s="92">
        <v>779120.06900000002</v>
      </c>
      <c r="AA16" s="92">
        <v>1117116.7970000003</v>
      </c>
      <c r="AB16" s="92">
        <v>1371780.3389999995</v>
      </c>
      <c r="AC16" s="92">
        <v>1294904.5690000006</v>
      </c>
      <c r="AD16" s="92">
        <v>1037016.738</v>
      </c>
      <c r="AE16" s="92">
        <v>1134418.943</v>
      </c>
      <c r="AF16" s="92">
        <v>1208942.3489999999</v>
      </c>
      <c r="AG16" s="92">
        <v>1148903.8819999998</v>
      </c>
      <c r="AH16" s="92">
        <v>817899</v>
      </c>
      <c r="AI16" s="92">
        <v>855108.40299999993</v>
      </c>
      <c r="AJ16" s="46"/>
      <c r="AK16" s="92">
        <v>143005.3423186494</v>
      </c>
      <c r="AL16" s="92">
        <v>298802.07043404283</v>
      </c>
      <c r="AM16" s="92">
        <v>482430.72959298932</v>
      </c>
      <c r="AN16" s="80">
        <v>655721.66104812094</v>
      </c>
      <c r="AO16" s="92">
        <v>148876.06591771735</v>
      </c>
      <c r="AP16" s="92">
        <v>274512.72188879846</v>
      </c>
      <c r="AQ16" s="92">
        <v>440165.22954536078</v>
      </c>
      <c r="AR16" s="92">
        <v>610038.83371641312</v>
      </c>
      <c r="AS16" s="92">
        <v>150987.61262084043</v>
      </c>
      <c r="AT16" s="92">
        <v>257604.46238803162</v>
      </c>
      <c r="AU16" s="92">
        <v>434273.87454697519</v>
      </c>
      <c r="AV16" s="92">
        <v>680255.0483463516</v>
      </c>
      <c r="AW16" s="92">
        <v>164142.06899999999</v>
      </c>
      <c r="AX16" s="92">
        <v>282637.364</v>
      </c>
      <c r="AY16" s="92">
        <v>406006.163</v>
      </c>
      <c r="AZ16" s="92">
        <v>4676115.4309999999</v>
      </c>
      <c r="BA16" s="92">
        <v>455243.43800000002</v>
      </c>
      <c r="BB16" s="92">
        <v>982676.34299999999</v>
      </c>
      <c r="BC16" s="92">
        <v>1922220.0090000001</v>
      </c>
      <c r="BD16" s="92">
        <v>2981756.27</v>
      </c>
      <c r="BE16" s="92">
        <v>779120.06900000002</v>
      </c>
      <c r="BF16" s="92">
        <v>1896236.8660000002</v>
      </c>
      <c r="BG16" s="92">
        <v>3268017.2049999996</v>
      </c>
      <c r="BH16" s="92">
        <v>4562921.7740000002</v>
      </c>
      <c r="BI16" s="92">
        <v>1037016.738</v>
      </c>
      <c r="BJ16" s="92">
        <v>2171435.6809999999</v>
      </c>
      <c r="BK16" s="92">
        <v>3380378.03</v>
      </c>
      <c r="BL16" s="92">
        <v>4529281.9119999995</v>
      </c>
      <c r="BM16" s="92">
        <v>817899</v>
      </c>
      <c r="BN16" s="92">
        <v>1673007.4029999999</v>
      </c>
      <c r="BO16" s="40"/>
      <c r="BP16" s="139"/>
      <c r="BQ16" s="139"/>
      <c r="BR16" s="139"/>
      <c r="BS16" s="139"/>
      <c r="BT16" s="139"/>
    </row>
    <row r="17" spans="1:72" s="130" customFormat="1">
      <c r="A17" s="34"/>
      <c r="B17" s="34" t="s">
        <v>327</v>
      </c>
      <c r="C17" s="34" t="s">
        <v>302</v>
      </c>
      <c r="D17" s="88" t="s">
        <v>328</v>
      </c>
      <c r="E17" s="88" t="s">
        <v>329</v>
      </c>
      <c r="F17" s="40">
        <v>47770.633126190878</v>
      </c>
      <c r="G17" s="40">
        <v>22843.787482997439</v>
      </c>
      <c r="H17" s="40">
        <v>66296.733360115482</v>
      </c>
      <c r="I17" s="40">
        <v>180892.75702002621</v>
      </c>
      <c r="J17" s="40">
        <v>85166.78840128638</v>
      </c>
      <c r="K17" s="40">
        <v>5633.7258428246423</v>
      </c>
      <c r="L17" s="40">
        <v>5377.9931957300141</v>
      </c>
      <c r="M17" s="38">
        <v>-52078.812634072674</v>
      </c>
      <c r="N17" s="40">
        <v>57172.24697966536</v>
      </c>
      <c r="O17" s="40">
        <v>58700.951453408852</v>
      </c>
      <c r="P17" s="40">
        <v>194255.77927775233</v>
      </c>
      <c r="Q17" s="40">
        <v>115024.67448967503</v>
      </c>
      <c r="R17" s="40">
        <v>-75669.13900000001</v>
      </c>
      <c r="S17" s="40">
        <v>317095.30700000003</v>
      </c>
      <c r="T17" s="40">
        <v>113956.59000000003</v>
      </c>
      <c r="U17" s="40">
        <v>137375.4439999999</v>
      </c>
      <c r="V17" s="40">
        <v>213607.22700000001</v>
      </c>
      <c r="W17" s="40">
        <v>308057.21099999995</v>
      </c>
      <c r="X17" s="40">
        <v>338969.23499999999</v>
      </c>
      <c r="Y17" s="40">
        <v>401853.74699999997</v>
      </c>
      <c r="Z17" s="40">
        <v>436586.26199999999</v>
      </c>
      <c r="AA17" s="40">
        <v>337568.75400000007</v>
      </c>
      <c r="AB17" s="40">
        <v>237558.43999999983</v>
      </c>
      <c r="AC17" s="40">
        <v>629072.74199999997</v>
      </c>
      <c r="AD17" s="40">
        <v>358965.26799999998</v>
      </c>
      <c r="AE17" s="40">
        <v>420678.62199999992</v>
      </c>
      <c r="AF17" s="40">
        <v>296220.91300000018</v>
      </c>
      <c r="AG17" s="40">
        <v>1913287.74</v>
      </c>
      <c r="AH17" s="40">
        <v>549638.30000000005</v>
      </c>
      <c r="AI17" s="40">
        <v>542294.66700000013</v>
      </c>
      <c r="AJ17" s="46"/>
      <c r="AK17" s="40">
        <v>47770.633126190878</v>
      </c>
      <c r="AL17" s="40">
        <v>70614.42060918831</v>
      </c>
      <c r="AM17" s="40">
        <v>136911.15396930379</v>
      </c>
      <c r="AN17" s="45">
        <v>488156.55821315118</v>
      </c>
      <c r="AO17" s="40">
        <v>85166.78840128638</v>
      </c>
      <c r="AP17" s="40">
        <v>90800.514244111022</v>
      </c>
      <c r="AQ17" s="40">
        <v>96178.507453046957</v>
      </c>
      <c r="AR17" s="40">
        <v>44099.694808306325</v>
      </c>
      <c r="AS17" s="40">
        <v>57172.24697966536</v>
      </c>
      <c r="AT17" s="40">
        <v>115873.19843307421</v>
      </c>
      <c r="AU17" s="40">
        <v>310128.97771082656</v>
      </c>
      <c r="AV17" s="40">
        <v>425153.65220050159</v>
      </c>
      <c r="AW17" s="40">
        <v>-75669.13900000001</v>
      </c>
      <c r="AX17" s="40">
        <v>241426.16800000001</v>
      </c>
      <c r="AY17" s="40">
        <v>355382.75800000003</v>
      </c>
      <c r="AZ17" s="40">
        <v>492758.20199999993</v>
      </c>
      <c r="BA17" s="40">
        <v>213607.22700000001</v>
      </c>
      <c r="BB17" s="40">
        <v>521664.43799999997</v>
      </c>
      <c r="BC17" s="40">
        <v>860633.67299999995</v>
      </c>
      <c r="BD17" s="40">
        <v>1262487.42</v>
      </c>
      <c r="BE17" s="40">
        <v>436586.26199999999</v>
      </c>
      <c r="BF17" s="40">
        <v>774155.01600000006</v>
      </c>
      <c r="BG17" s="40">
        <v>1011713.4559999999</v>
      </c>
      <c r="BH17" s="40">
        <v>1640786.1979999999</v>
      </c>
      <c r="BI17" s="40">
        <v>358965.26799999998</v>
      </c>
      <c r="BJ17" s="40">
        <v>779643.8899999999</v>
      </c>
      <c r="BK17" s="40">
        <v>1075864.8030000001</v>
      </c>
      <c r="BL17" s="40">
        <v>2989152.5430000001</v>
      </c>
      <c r="BM17" s="40">
        <v>549638.30000000005</v>
      </c>
      <c r="BN17" s="40">
        <v>1091932.9670000002</v>
      </c>
      <c r="BO17" s="40"/>
      <c r="BP17" s="139"/>
      <c r="BQ17" s="139"/>
      <c r="BR17" s="139"/>
      <c r="BS17" s="139"/>
      <c r="BT17" s="139"/>
    </row>
    <row r="18" spans="1:72" s="130" customFormat="1">
      <c r="A18" s="34"/>
      <c r="B18" s="34"/>
      <c r="C18" s="34" t="s">
        <v>305</v>
      </c>
      <c r="D18" s="88" t="s">
        <v>330</v>
      </c>
      <c r="E18" s="88" t="s">
        <v>331</v>
      </c>
      <c r="F18" s="40">
        <v>113322.7113492543</v>
      </c>
      <c r="G18" s="40">
        <v>51734.387603878262</v>
      </c>
      <c r="H18" s="40">
        <v>45457.89069126072</v>
      </c>
      <c r="I18" s="40">
        <v>-15813.315763398801</v>
      </c>
      <c r="J18" s="40">
        <v>-280977.28302486287</v>
      </c>
      <c r="K18" s="40">
        <v>196186.08145572655</v>
      </c>
      <c r="L18" s="40">
        <v>51007.795270903553</v>
      </c>
      <c r="M18" s="38">
        <v>160932.22025031471</v>
      </c>
      <c r="N18" s="40">
        <v>-13588.154875646953</v>
      </c>
      <c r="O18" s="40">
        <v>37472.056298209696</v>
      </c>
      <c r="P18" s="40">
        <v>-11937.348258168975</v>
      </c>
      <c r="Q18" s="40">
        <v>103489.3826514431</v>
      </c>
      <c r="R18" s="40">
        <v>-196591.424</v>
      </c>
      <c r="S18" s="40">
        <v>-177054.69800000003</v>
      </c>
      <c r="T18" s="40">
        <v>-67968.146999999997</v>
      </c>
      <c r="U18" s="40">
        <v>103068.28500000003</v>
      </c>
      <c r="V18" s="40">
        <v>118302.16099999999</v>
      </c>
      <c r="W18" s="40">
        <v>115775.51900000003</v>
      </c>
      <c r="X18" s="40">
        <v>-23324.451000000001</v>
      </c>
      <c r="Y18" s="40">
        <v>182232.20699999991</v>
      </c>
      <c r="Z18" s="40">
        <v>155546.66699999999</v>
      </c>
      <c r="AA18" s="40">
        <v>859.70300000003772</v>
      </c>
      <c r="AB18" s="40">
        <v>171248.87099999996</v>
      </c>
      <c r="AC18" s="40">
        <v>-9971.3339999999735</v>
      </c>
      <c r="AD18" s="40">
        <v>-246675.03699999998</v>
      </c>
      <c r="AE18" s="40">
        <v>147502.65599999999</v>
      </c>
      <c r="AF18" s="40">
        <v>275409.484</v>
      </c>
      <c r="AG18" s="40">
        <v>-60179.218000000008</v>
      </c>
      <c r="AH18" s="40">
        <v>-666.39000000000033</v>
      </c>
      <c r="AI18" s="40">
        <v>718447.10400000005</v>
      </c>
      <c r="AJ18" s="46"/>
      <c r="AK18" s="40">
        <v>113322.7113492543</v>
      </c>
      <c r="AL18" s="40">
        <v>165057.09895313255</v>
      </c>
      <c r="AM18" s="40">
        <v>210514.98964439327</v>
      </c>
      <c r="AN18" s="45">
        <v>194701.67388099447</v>
      </c>
      <c r="AO18" s="40">
        <v>-280977.28302486287</v>
      </c>
      <c r="AP18" s="40">
        <v>-84791.201569136319</v>
      </c>
      <c r="AQ18" s="40">
        <v>-33783.406298232767</v>
      </c>
      <c r="AR18" s="40">
        <v>127148.81395208195</v>
      </c>
      <c r="AS18" s="40">
        <v>-13588.154875646953</v>
      </c>
      <c r="AT18" s="40">
        <v>23883.901422562743</v>
      </c>
      <c r="AU18" s="40">
        <v>11946.553164393768</v>
      </c>
      <c r="AV18" s="40">
        <v>115435.93581583687</v>
      </c>
      <c r="AW18" s="40">
        <v>-196591.424</v>
      </c>
      <c r="AX18" s="40">
        <v>-373646.12200000003</v>
      </c>
      <c r="AY18" s="40">
        <v>-441614.26900000003</v>
      </c>
      <c r="AZ18" s="40">
        <v>-338545.984</v>
      </c>
      <c r="BA18" s="40">
        <v>118302.16099999999</v>
      </c>
      <c r="BB18" s="40">
        <v>234077.68000000002</v>
      </c>
      <c r="BC18" s="40">
        <v>210753.22900000002</v>
      </c>
      <c r="BD18" s="40">
        <v>392985.43599999993</v>
      </c>
      <c r="BE18" s="40">
        <v>155546.66699999999</v>
      </c>
      <c r="BF18" s="40">
        <v>156406.37000000002</v>
      </c>
      <c r="BG18" s="40">
        <v>327655.24099999998</v>
      </c>
      <c r="BH18" s="40">
        <v>317683.90700000001</v>
      </c>
      <c r="BI18" s="40">
        <v>-246675.03699999998</v>
      </c>
      <c r="BJ18" s="40">
        <v>-99172.380999999994</v>
      </c>
      <c r="BK18" s="40">
        <v>176237.103</v>
      </c>
      <c r="BL18" s="40">
        <v>116057.88499999999</v>
      </c>
      <c r="BM18" s="40">
        <v>-666.39000000000033</v>
      </c>
      <c r="BN18" s="40">
        <v>717780.71400000004</v>
      </c>
      <c r="BO18" s="40"/>
      <c r="BP18" s="139"/>
      <c r="BQ18" s="139"/>
      <c r="BR18" s="139"/>
      <c r="BS18" s="139"/>
      <c r="BT18" s="139"/>
    </row>
    <row r="19" spans="1:72" s="130" customFormat="1">
      <c r="A19" s="34"/>
      <c r="B19" s="34"/>
      <c r="C19" s="34" t="s">
        <v>332</v>
      </c>
      <c r="D19" s="88" t="s">
        <v>333</v>
      </c>
      <c r="E19" s="88" t="s">
        <v>334</v>
      </c>
      <c r="F19" s="40">
        <v>-214647.28026410777</v>
      </c>
      <c r="G19" s="40">
        <v>-134778.29863652957</v>
      </c>
      <c r="H19" s="40">
        <v>-153210.72089943819</v>
      </c>
      <c r="I19" s="40">
        <v>-312836.55203513813</v>
      </c>
      <c r="J19" s="40">
        <v>-166444.99662350168</v>
      </c>
      <c r="K19" s="40">
        <v>-114312.05447013144</v>
      </c>
      <c r="L19" s="40">
        <v>-134206.45747585309</v>
      </c>
      <c r="M19" s="38">
        <v>-165804.59512011695</v>
      </c>
      <c r="N19" s="40">
        <v>-118797.50074956815</v>
      </c>
      <c r="O19" s="40">
        <v>-136893.99751385301</v>
      </c>
      <c r="P19" s="40">
        <v>-141472.79222926134</v>
      </c>
      <c r="Q19" s="40">
        <v>-135248.36023903359</v>
      </c>
      <c r="R19" s="40">
        <v>-141556.30300000001</v>
      </c>
      <c r="S19" s="40">
        <v>-114329.77499999999</v>
      </c>
      <c r="T19" s="40">
        <v>-134078.524</v>
      </c>
      <c r="U19" s="40">
        <v>-208367.538</v>
      </c>
      <c r="V19" s="40">
        <v>-253379.66500000001</v>
      </c>
      <c r="W19" s="40">
        <v>-291593.80999999994</v>
      </c>
      <c r="X19" s="40">
        <v>-261718.89100000006</v>
      </c>
      <c r="Y19" s="40">
        <v>-286725.83900000004</v>
      </c>
      <c r="Z19" s="40">
        <v>-355611.45299999998</v>
      </c>
      <c r="AA19" s="40">
        <v>-382550.978</v>
      </c>
      <c r="AB19" s="40">
        <v>-451745.90799999994</v>
      </c>
      <c r="AC19" s="40">
        <v>-436891.44800000009</v>
      </c>
      <c r="AD19" s="40">
        <v>-529006.701</v>
      </c>
      <c r="AE19" s="40">
        <v>-471592.90599999996</v>
      </c>
      <c r="AF19" s="40">
        <v>-578231.68200000015</v>
      </c>
      <c r="AG19" s="40">
        <v>-606809.89199999976</v>
      </c>
      <c r="AH19" s="40">
        <v>-704605.00300000003</v>
      </c>
      <c r="AI19" s="40">
        <v>-524611.32400000002</v>
      </c>
      <c r="AJ19" s="46"/>
      <c r="AK19" s="40">
        <v>-214647.28026410777</v>
      </c>
      <c r="AL19" s="40">
        <v>-349425.57890063734</v>
      </c>
      <c r="AM19" s="40">
        <v>-502636.29980007553</v>
      </c>
      <c r="AN19" s="45">
        <v>-917747.04677659832</v>
      </c>
      <c r="AO19" s="40">
        <v>-166444.99662350168</v>
      </c>
      <c r="AP19" s="40">
        <v>-280757.05109363311</v>
      </c>
      <c r="AQ19" s="40">
        <v>-414963.50856948626</v>
      </c>
      <c r="AR19" s="40">
        <v>-580768.10368960316</v>
      </c>
      <c r="AS19" s="40">
        <v>-118797.50074956815</v>
      </c>
      <c r="AT19" s="40">
        <v>-255691.49826342118</v>
      </c>
      <c r="AU19" s="40">
        <v>-397164.29049268248</v>
      </c>
      <c r="AV19" s="40">
        <v>-532412.65073171607</v>
      </c>
      <c r="AW19" s="40">
        <v>-141556.30300000001</v>
      </c>
      <c r="AX19" s="40">
        <v>-255886.07800000001</v>
      </c>
      <c r="AY19" s="40">
        <v>-389964.60200000001</v>
      </c>
      <c r="AZ19" s="40">
        <v>-598332.14</v>
      </c>
      <c r="BA19" s="40">
        <v>-253379.66500000001</v>
      </c>
      <c r="BB19" s="40">
        <v>-544973.47499999998</v>
      </c>
      <c r="BC19" s="40">
        <v>-806692.36600000004</v>
      </c>
      <c r="BD19" s="40">
        <v>-1093418.2050000001</v>
      </c>
      <c r="BE19" s="40">
        <v>-355611.45299999998</v>
      </c>
      <c r="BF19" s="40">
        <v>-738162.43099999998</v>
      </c>
      <c r="BG19" s="40">
        <v>-1189908.3389999999</v>
      </c>
      <c r="BH19" s="40">
        <v>-1626799.787</v>
      </c>
      <c r="BI19" s="40">
        <v>-529006.701</v>
      </c>
      <c r="BJ19" s="40">
        <v>-1000599.607</v>
      </c>
      <c r="BK19" s="40">
        <v>-1578831.2890000001</v>
      </c>
      <c r="BL19" s="40">
        <v>-2185641.1809999999</v>
      </c>
      <c r="BM19" s="40">
        <v>-704605.00300000003</v>
      </c>
      <c r="BN19" s="40">
        <v>-1229216.327</v>
      </c>
      <c r="BO19" s="40"/>
      <c r="BP19" s="139"/>
      <c r="BQ19" s="139"/>
      <c r="BR19" s="139"/>
      <c r="BS19" s="139"/>
      <c r="BT19" s="139"/>
    </row>
    <row r="20" spans="1:72" s="130" customFormat="1">
      <c r="A20" s="34"/>
      <c r="B20" s="34"/>
      <c r="C20" s="34" t="s">
        <v>335</v>
      </c>
      <c r="D20" s="88" t="s">
        <v>336</v>
      </c>
      <c r="E20" s="88" t="s">
        <v>337</v>
      </c>
      <c r="F20" s="40">
        <v>-53911.241195593189</v>
      </c>
      <c r="G20" s="40">
        <v>-80649.316209233381</v>
      </c>
      <c r="H20" s="40">
        <v>-116928.25351939647</v>
      </c>
      <c r="I20" s="40">
        <v>59384.458714202221</v>
      </c>
      <c r="J20" s="40">
        <v>231954.49644482025</v>
      </c>
      <c r="K20" s="40">
        <v>-191324.04916750285</v>
      </c>
      <c r="L20" s="40">
        <v>-62797.306676556727</v>
      </c>
      <c r="M20" s="38">
        <v>-91582.74917482608</v>
      </c>
      <c r="N20" s="40">
        <v>-53465.755679200091</v>
      </c>
      <c r="O20" s="40">
        <v>-40436.129470803971</v>
      </c>
      <c r="P20" s="40">
        <v>-187168.07778769606</v>
      </c>
      <c r="Q20" s="40">
        <v>-295972.38480369491</v>
      </c>
      <c r="R20" s="40">
        <v>283349.58299999998</v>
      </c>
      <c r="S20" s="40">
        <v>-104210.52099999998</v>
      </c>
      <c r="T20" s="40">
        <v>6452.1570000000065</v>
      </c>
      <c r="U20" s="40">
        <v>-4308916.341</v>
      </c>
      <c r="V20" s="40">
        <v>-521940.80300000001</v>
      </c>
      <c r="W20" s="40">
        <v>-593984.28899999987</v>
      </c>
      <c r="X20" s="40">
        <v>-980831.15700000012</v>
      </c>
      <c r="Y20" s="40">
        <v>-1382803.9549999998</v>
      </c>
      <c r="Z20" s="40">
        <v>-981192.51399999997</v>
      </c>
      <c r="AA20" s="40">
        <v>-1062925.2660000001</v>
      </c>
      <c r="AB20" s="40">
        <v>-1282923.5509999997</v>
      </c>
      <c r="AC20" s="40">
        <v>-1551347.2770000002</v>
      </c>
      <c r="AD20" s="40">
        <v>-574080.23499999999</v>
      </c>
      <c r="AE20" s="40">
        <v>-1201477.625</v>
      </c>
      <c r="AF20" s="40">
        <v>-1145594.8430000001</v>
      </c>
      <c r="AG20" s="40">
        <v>-2493676.2209999994</v>
      </c>
      <c r="AH20" s="40">
        <v>-554846.63</v>
      </c>
      <c r="AI20" s="40">
        <v>-1545612.321</v>
      </c>
      <c r="AJ20" s="46"/>
      <c r="AK20" s="40">
        <v>-53911.241195593189</v>
      </c>
      <c r="AL20" s="40">
        <v>-134560.55740482657</v>
      </c>
      <c r="AM20" s="40">
        <v>-251488.81092422304</v>
      </c>
      <c r="AN20" s="45">
        <v>-170858.92112366867</v>
      </c>
      <c r="AO20" s="40">
        <v>231954.49644482025</v>
      </c>
      <c r="AP20" s="40">
        <v>40630.447277317398</v>
      </c>
      <c r="AQ20" s="40">
        <v>-22166.859386033429</v>
      </c>
      <c r="AR20" s="40">
        <v>-113749.60857152744</v>
      </c>
      <c r="AS20" s="40">
        <v>-53465.755679200091</v>
      </c>
      <c r="AT20" s="40">
        <v>-93901.885150004062</v>
      </c>
      <c r="AU20" s="40">
        <v>-281069.9629377001</v>
      </c>
      <c r="AV20" s="40">
        <v>-577042.347741395</v>
      </c>
      <c r="AW20" s="40">
        <v>283349.58299999998</v>
      </c>
      <c r="AX20" s="40">
        <v>179139.06200000001</v>
      </c>
      <c r="AY20" s="40">
        <v>185591.21900000001</v>
      </c>
      <c r="AZ20" s="40">
        <v>-4123325.122</v>
      </c>
      <c r="BA20" s="40">
        <v>-521940.80300000001</v>
      </c>
      <c r="BB20" s="40">
        <v>-1115925.0919999999</v>
      </c>
      <c r="BC20" s="40">
        <v>-2096756.2490000001</v>
      </c>
      <c r="BD20" s="40">
        <v>-3479560.2039999999</v>
      </c>
      <c r="BE20" s="40">
        <v>-981192.51399999997</v>
      </c>
      <c r="BF20" s="40">
        <v>-2044117.78</v>
      </c>
      <c r="BG20" s="40">
        <v>-3327041.3309999998</v>
      </c>
      <c r="BH20" s="40">
        <v>-4878388.608</v>
      </c>
      <c r="BI20" s="40">
        <v>-574080.23499999999</v>
      </c>
      <c r="BJ20" s="40">
        <v>-1775557.86</v>
      </c>
      <c r="BK20" s="40">
        <v>-2921152.7030000002</v>
      </c>
      <c r="BL20" s="40">
        <v>-5414828.9239999996</v>
      </c>
      <c r="BM20" s="40">
        <v>-554846.63</v>
      </c>
      <c r="BN20" s="40">
        <v>-2100458.9509999999</v>
      </c>
      <c r="BO20" s="40"/>
      <c r="BP20" s="139"/>
      <c r="BQ20" s="139"/>
      <c r="BR20" s="139"/>
      <c r="BS20" s="139"/>
      <c r="BT20" s="139"/>
    </row>
    <row r="21" spans="1:72" s="130" customFormat="1">
      <c r="A21" s="74"/>
      <c r="B21" s="74"/>
      <c r="C21" s="74"/>
      <c r="D21" s="91" t="s">
        <v>338</v>
      </c>
      <c r="E21" s="91" t="s">
        <v>339</v>
      </c>
      <c r="F21" s="92">
        <v>35540.16533439359</v>
      </c>
      <c r="G21" s="92">
        <v>14947.288356506207</v>
      </c>
      <c r="H21" s="92">
        <v>25244.308791487943</v>
      </c>
      <c r="I21" s="92">
        <v>80186.066588327056</v>
      </c>
      <c r="J21" s="92">
        <v>18575.071115459406</v>
      </c>
      <c r="K21" s="92">
        <v>21820.35963199809</v>
      </c>
      <c r="L21" s="92">
        <v>25034.531970785953</v>
      </c>
      <c r="M21" s="77">
        <v>21339.66749235148</v>
      </c>
      <c r="N21" s="92">
        <v>22308.448296090617</v>
      </c>
      <c r="O21" s="92">
        <v>25459.730534152706</v>
      </c>
      <c r="P21" s="92">
        <v>30346.973161569564</v>
      </c>
      <c r="Q21" s="92">
        <v>33274.485897766077</v>
      </c>
      <c r="R21" s="92">
        <v>33674.785999999964</v>
      </c>
      <c r="S21" s="92">
        <v>39995.608000000007</v>
      </c>
      <c r="T21" s="92">
        <v>41730.875000000087</v>
      </c>
      <c r="U21" s="92">
        <v>-6730.8820000004198</v>
      </c>
      <c r="V21" s="92">
        <v>11832.357999999949</v>
      </c>
      <c r="W21" s="92">
        <v>65687.536000000138</v>
      </c>
      <c r="X21" s="92">
        <v>12638.401999999769</v>
      </c>
      <c r="Y21" s="92">
        <v>-25907.579000000609</v>
      </c>
      <c r="Z21" s="92">
        <v>34449.030999999959</v>
      </c>
      <c r="AA21" s="92">
        <v>10069.010000000475</v>
      </c>
      <c r="AB21" s="92">
        <v>45918.190999999875</v>
      </c>
      <c r="AC21" s="92">
        <v>-74232.748000000138</v>
      </c>
      <c r="AD21" s="92">
        <v>46220.033000000054</v>
      </c>
      <c r="AE21" s="92">
        <v>29529.689999999478</v>
      </c>
      <c r="AF21" s="92">
        <v>56746.221000000136</v>
      </c>
      <c r="AG21" s="92">
        <v>-98473.708999999333</v>
      </c>
      <c r="AH21" s="92">
        <v>107419.27700000012</v>
      </c>
      <c r="AI21" s="92">
        <v>45626.529000000213</v>
      </c>
      <c r="AJ21" s="46"/>
      <c r="AK21" s="92">
        <v>35540.16533439359</v>
      </c>
      <c r="AL21" s="92">
        <v>50487.453690899798</v>
      </c>
      <c r="AM21" s="92">
        <v>75731.762482387741</v>
      </c>
      <c r="AN21" s="80">
        <v>249973.92524199953</v>
      </c>
      <c r="AO21" s="92">
        <v>18575.071115459406</v>
      </c>
      <c r="AP21" s="92">
        <v>40395.430747457496</v>
      </c>
      <c r="AQ21" s="92">
        <v>65429.962744655211</v>
      </c>
      <c r="AR21" s="92">
        <v>86769.630215670855</v>
      </c>
      <c r="AS21" s="92">
        <v>22308.448296090617</v>
      </c>
      <c r="AT21" s="92">
        <v>47768.178830243298</v>
      </c>
      <c r="AU21" s="92">
        <v>78115.151991812862</v>
      </c>
      <c r="AV21" s="92">
        <v>111389.63788957894</v>
      </c>
      <c r="AW21" s="92">
        <v>33674.785999999964</v>
      </c>
      <c r="AX21" s="92">
        <v>73670.393999999971</v>
      </c>
      <c r="AY21" s="92">
        <v>115401.26900000006</v>
      </c>
      <c r="AZ21" s="92">
        <v>108670.38699999964</v>
      </c>
      <c r="BA21" s="92">
        <v>11832.357999999949</v>
      </c>
      <c r="BB21" s="92">
        <v>77519.894000000088</v>
      </c>
      <c r="BC21" s="92">
        <v>90158.295999999857</v>
      </c>
      <c r="BD21" s="92">
        <v>64250.716999999247</v>
      </c>
      <c r="BE21" s="92">
        <v>34449.030999999959</v>
      </c>
      <c r="BF21" s="92">
        <v>44518.041000000434</v>
      </c>
      <c r="BG21" s="92">
        <v>90436.232000000309</v>
      </c>
      <c r="BH21" s="92">
        <v>16203.484000000171</v>
      </c>
      <c r="BI21" s="92">
        <v>46220.033000000054</v>
      </c>
      <c r="BJ21" s="92">
        <v>75749.722999999532</v>
      </c>
      <c r="BK21" s="92">
        <v>132495.94399999967</v>
      </c>
      <c r="BL21" s="92">
        <v>34022.235000000335</v>
      </c>
      <c r="BM21" s="92">
        <v>107419.27700000012</v>
      </c>
      <c r="BN21" s="92">
        <v>153045.80600000033</v>
      </c>
      <c r="BO21" s="40"/>
      <c r="BP21" s="139"/>
      <c r="BQ21" s="139"/>
      <c r="BR21" s="139"/>
      <c r="BS21" s="139"/>
      <c r="BT21" s="139"/>
    </row>
    <row r="22" spans="1:72" s="130" customFormat="1">
      <c r="A22" s="34"/>
      <c r="B22" s="34" t="s">
        <v>340</v>
      </c>
      <c r="C22" s="34" t="s">
        <v>341</v>
      </c>
      <c r="D22" s="88" t="s">
        <v>342</v>
      </c>
      <c r="E22" s="88" t="s">
        <v>343</v>
      </c>
      <c r="F22" s="40">
        <v>-100541.44524059028</v>
      </c>
      <c r="G22" s="40">
        <v>-119505.81639308692</v>
      </c>
      <c r="H22" s="40">
        <v>-130476.63271448223</v>
      </c>
      <c r="I22" s="40">
        <v>-152158.12418503035</v>
      </c>
      <c r="J22" s="40">
        <v>-128845.84241458667</v>
      </c>
      <c r="K22" s="40">
        <v>-95262.387888935438</v>
      </c>
      <c r="L22" s="40">
        <v>-115952.60978449791</v>
      </c>
      <c r="M22" s="38">
        <v>-150147.57474997366</v>
      </c>
      <c r="N22" s="40">
        <v>-127821.05379013524</v>
      </c>
      <c r="O22" s="40">
        <v>-135389.46552962059</v>
      </c>
      <c r="P22" s="40">
        <v>-135196.23828261258</v>
      </c>
      <c r="Q22" s="40">
        <v>-213811.53434774256</v>
      </c>
      <c r="R22" s="40">
        <v>-126490.36499999999</v>
      </c>
      <c r="S22" s="40">
        <v>-101884.81900000002</v>
      </c>
      <c r="T22" s="40">
        <v>-105596.71299999999</v>
      </c>
      <c r="U22" s="40">
        <v>-158490.97499999998</v>
      </c>
      <c r="V22" s="40">
        <v>-151188.34900000002</v>
      </c>
      <c r="W22" s="40">
        <v>-156401.633</v>
      </c>
      <c r="X22" s="40">
        <v>-141509.99699999997</v>
      </c>
      <c r="Y22" s="40">
        <v>-146256.29399999994</v>
      </c>
      <c r="Z22" s="40">
        <v>-132559.326</v>
      </c>
      <c r="AA22" s="40">
        <v>-144793.82200000004</v>
      </c>
      <c r="AB22" s="40">
        <v>-153946.08199999999</v>
      </c>
      <c r="AC22" s="40">
        <v>-169978.408</v>
      </c>
      <c r="AD22" s="40">
        <v>-176416.005</v>
      </c>
      <c r="AE22" s="40">
        <v>-184728.41700000002</v>
      </c>
      <c r="AF22" s="40">
        <v>-175434.14399999997</v>
      </c>
      <c r="AG22" s="40">
        <v>-190681.59900000005</v>
      </c>
      <c r="AH22" s="40">
        <v>-184258.62400000001</v>
      </c>
      <c r="AI22" s="40">
        <v>-196682.00899999996</v>
      </c>
      <c r="AJ22" s="46"/>
      <c r="AK22" s="40">
        <v>-100541.44524059028</v>
      </c>
      <c r="AL22" s="40">
        <v>-220047.2616336772</v>
      </c>
      <c r="AM22" s="40">
        <v>-350523.89434815943</v>
      </c>
      <c r="AN22" s="45">
        <v>-502682.01853318978</v>
      </c>
      <c r="AO22" s="40">
        <v>-128845.84241458667</v>
      </c>
      <c r="AP22" s="40">
        <v>-224108.23030352211</v>
      </c>
      <c r="AQ22" s="40">
        <v>-356051.52147929562</v>
      </c>
      <c r="AR22" s="40">
        <v>-501960.02802847372</v>
      </c>
      <c r="AS22" s="40">
        <v>-127821.05379013524</v>
      </c>
      <c r="AT22" s="40">
        <v>-262956.72432946862</v>
      </c>
      <c r="AU22" s="40">
        <v>-398152.9626120812</v>
      </c>
      <c r="AV22" s="40">
        <v>-611964.49695982377</v>
      </c>
      <c r="AW22" s="40">
        <v>-126490.36499999999</v>
      </c>
      <c r="AX22" s="40">
        <v>-228375.18400000001</v>
      </c>
      <c r="AY22" s="40">
        <v>-333971.897</v>
      </c>
      <c r="AZ22" s="40">
        <v>-492462.87199999997</v>
      </c>
      <c r="BA22" s="40">
        <v>-151188.34900000002</v>
      </c>
      <c r="BB22" s="40">
        <v>-307589.98200000002</v>
      </c>
      <c r="BC22" s="40">
        <v>-449099.97899999999</v>
      </c>
      <c r="BD22" s="40">
        <v>-595356.27299999993</v>
      </c>
      <c r="BE22" s="40">
        <v>-132559.326</v>
      </c>
      <c r="BF22" s="40">
        <v>-277353.14800000004</v>
      </c>
      <c r="BG22" s="40">
        <v>-431299.23000000004</v>
      </c>
      <c r="BH22" s="40">
        <v>-601277.63800000004</v>
      </c>
      <c r="BI22" s="40">
        <v>-176416.005</v>
      </c>
      <c r="BJ22" s="40">
        <v>-361144.42200000002</v>
      </c>
      <c r="BK22" s="40">
        <v>-536578.56599999999</v>
      </c>
      <c r="BL22" s="40">
        <v>-727260.16500000004</v>
      </c>
      <c r="BM22" s="40">
        <v>-184258.62400000001</v>
      </c>
      <c r="BN22" s="40">
        <v>-380940.63299999997</v>
      </c>
      <c r="BO22" s="40"/>
      <c r="BP22" s="139"/>
      <c r="BQ22" s="139"/>
      <c r="BR22" s="139"/>
      <c r="BS22" s="139"/>
      <c r="BT22" s="139"/>
    </row>
    <row r="23" spans="1:72" s="130" customFormat="1">
      <c r="A23" s="34"/>
      <c r="B23" s="34"/>
      <c r="C23" s="34" t="s">
        <v>340</v>
      </c>
      <c r="D23" s="88" t="s">
        <v>344</v>
      </c>
      <c r="E23" s="88" t="s">
        <v>345</v>
      </c>
      <c r="F23" s="40">
        <v>-9909.6872948423061</v>
      </c>
      <c r="G23" s="40">
        <v>-331.41791416915839</v>
      </c>
      <c r="H23" s="40">
        <v>10920.416576956372</v>
      </c>
      <c r="I23" s="40">
        <v>17545.080248692888</v>
      </c>
      <c r="J23" s="40">
        <v>17462.230651430731</v>
      </c>
      <c r="K23" s="40">
        <v>-18720.767965535764</v>
      </c>
      <c r="L23" s="40">
        <v>5542.496100532514</v>
      </c>
      <c r="M23" s="38">
        <v>17796.313337997541</v>
      </c>
      <c r="N23" s="40">
        <v>10952.987996452326</v>
      </c>
      <c r="O23" s="40">
        <v>10210.468049151221</v>
      </c>
      <c r="P23" s="40">
        <v>7883.2357008483123</v>
      </c>
      <c r="Q23" s="40">
        <v>15047.802325198089</v>
      </c>
      <c r="R23" s="40">
        <v>15009.934999999999</v>
      </c>
      <c r="S23" s="40">
        <v>2172.1920000000009</v>
      </c>
      <c r="T23" s="40">
        <v>-6969.5709999999999</v>
      </c>
      <c r="U23" s="40">
        <v>-6532.598</v>
      </c>
      <c r="V23" s="40">
        <v>-25655.324000000001</v>
      </c>
      <c r="W23" s="40">
        <v>9491.2200000000012</v>
      </c>
      <c r="X23" s="40">
        <v>-6154.8070000000007</v>
      </c>
      <c r="Y23" s="40">
        <v>613.35099999999875</v>
      </c>
      <c r="Z23" s="40">
        <v>-4219.4830000000002</v>
      </c>
      <c r="AA23" s="40">
        <v>1696.8290000000002</v>
      </c>
      <c r="AB23" s="40">
        <v>9365.5490000000009</v>
      </c>
      <c r="AC23" s="40">
        <v>11943.727999999999</v>
      </c>
      <c r="AD23" s="40">
        <v>10821.334999999999</v>
      </c>
      <c r="AE23" s="40">
        <v>15585.793000000001</v>
      </c>
      <c r="AF23" s="40">
        <v>18066.867000000002</v>
      </c>
      <c r="AG23" s="40">
        <v>20967.250999999997</v>
      </c>
      <c r="AH23" s="40">
        <v>16748.839</v>
      </c>
      <c r="AI23" s="40">
        <v>23760.411999999997</v>
      </c>
      <c r="AJ23" s="46"/>
      <c r="AK23" s="40">
        <v>-9909.6872948423061</v>
      </c>
      <c r="AL23" s="40">
        <v>-10241.105209011464</v>
      </c>
      <c r="AM23" s="40">
        <v>679.31136794490681</v>
      </c>
      <c r="AN23" s="45">
        <v>18224.391616637793</v>
      </c>
      <c r="AO23" s="40">
        <v>17462.230651430731</v>
      </c>
      <c r="AP23" s="40">
        <v>-1258.5373141050331</v>
      </c>
      <c r="AQ23" s="40">
        <v>4283.9587864274808</v>
      </c>
      <c r="AR23" s="40">
        <v>22080.272124425021</v>
      </c>
      <c r="AS23" s="40">
        <v>10952.987996452326</v>
      </c>
      <c r="AT23" s="40">
        <v>21163.456045603547</v>
      </c>
      <c r="AU23" s="40">
        <v>29046.691746451845</v>
      </c>
      <c r="AV23" s="40">
        <v>44094.494071649933</v>
      </c>
      <c r="AW23" s="40">
        <v>15009.934999999999</v>
      </c>
      <c r="AX23" s="40">
        <v>17182.127</v>
      </c>
      <c r="AY23" s="40">
        <v>10212.556</v>
      </c>
      <c r="AZ23" s="40">
        <v>3679.9580000000001</v>
      </c>
      <c r="BA23" s="40">
        <v>-25655.324000000001</v>
      </c>
      <c r="BB23" s="40">
        <v>-16164.103999999999</v>
      </c>
      <c r="BC23" s="40">
        <v>-22318.911</v>
      </c>
      <c r="BD23" s="40">
        <v>-21705.56</v>
      </c>
      <c r="BE23" s="40">
        <v>-4219.4830000000002</v>
      </c>
      <c r="BF23" s="40">
        <v>-2522.654</v>
      </c>
      <c r="BG23" s="40">
        <v>6842.8950000000004</v>
      </c>
      <c r="BH23" s="40">
        <v>18786.623</v>
      </c>
      <c r="BI23" s="40">
        <v>10821.334999999999</v>
      </c>
      <c r="BJ23" s="40">
        <v>26407.128000000001</v>
      </c>
      <c r="BK23" s="40">
        <v>44473.995000000003</v>
      </c>
      <c r="BL23" s="40">
        <v>65441.245999999999</v>
      </c>
      <c r="BM23" s="40">
        <v>16748.839</v>
      </c>
      <c r="BN23" s="40">
        <v>40509.250999999997</v>
      </c>
      <c r="BO23" s="40"/>
      <c r="BP23" s="139"/>
      <c r="BQ23" s="139"/>
      <c r="BR23" s="139"/>
      <c r="BS23" s="139"/>
      <c r="BT23" s="139"/>
    </row>
    <row r="24" spans="1:72" s="130" customFormat="1">
      <c r="A24" s="34"/>
      <c r="B24" s="34"/>
      <c r="C24" s="34"/>
      <c r="D24" s="88" t="s">
        <v>346</v>
      </c>
      <c r="E24" s="88" t="s">
        <v>347</v>
      </c>
      <c r="F24" s="40">
        <v>-242.14126582265087</v>
      </c>
      <c r="G24" s="40">
        <v>47.722724566465956</v>
      </c>
      <c r="H24" s="40">
        <v>-104.66786798642053</v>
      </c>
      <c r="I24" s="40">
        <v>-103.68128789811067</v>
      </c>
      <c r="J24" s="40">
        <v>-98.103506909560394</v>
      </c>
      <c r="K24" s="40">
        <v>-189.88994273131863</v>
      </c>
      <c r="L24" s="40">
        <v>-143.32135472399688</v>
      </c>
      <c r="M24" s="38">
        <v>-44.326581064313928</v>
      </c>
      <c r="N24" s="40">
        <v>-303.26873125321498</v>
      </c>
      <c r="O24" s="40">
        <v>0</v>
      </c>
      <c r="P24" s="40">
        <v>0</v>
      </c>
      <c r="Q24" s="40">
        <v>0</v>
      </c>
      <c r="R24" s="40">
        <v>0</v>
      </c>
      <c r="S24" s="40">
        <v>0</v>
      </c>
      <c r="T24" s="40">
        <v>0</v>
      </c>
      <c r="U24" s="40">
        <v>0</v>
      </c>
      <c r="V24" s="40">
        <v>0</v>
      </c>
      <c r="W24" s="40">
        <v>0</v>
      </c>
      <c r="X24" s="40">
        <v>0</v>
      </c>
      <c r="Y24" s="40">
        <v>0</v>
      </c>
      <c r="Z24" s="40">
        <v>0</v>
      </c>
      <c r="AA24" s="40">
        <v>0</v>
      </c>
      <c r="AB24" s="40">
        <v>0</v>
      </c>
      <c r="AC24" s="40">
        <v>0</v>
      </c>
      <c r="AD24" s="40">
        <v>0</v>
      </c>
      <c r="AE24" s="40">
        <v>0</v>
      </c>
      <c r="AF24" s="40">
        <v>0</v>
      </c>
      <c r="AG24" s="40">
        <v>0</v>
      </c>
      <c r="AH24" s="40">
        <v>0</v>
      </c>
      <c r="AI24" s="40">
        <v>0</v>
      </c>
      <c r="AJ24" s="46"/>
      <c r="AK24" s="40">
        <v>-242.14126582265087</v>
      </c>
      <c r="AL24" s="40">
        <v>-194.41854125618491</v>
      </c>
      <c r="AM24" s="40">
        <v>-299.08640924260544</v>
      </c>
      <c r="AN24" s="45">
        <v>-402.76769714071611</v>
      </c>
      <c r="AO24" s="40">
        <v>-98.103506909560394</v>
      </c>
      <c r="AP24" s="40">
        <v>-287.99344964087902</v>
      </c>
      <c r="AQ24" s="40">
        <v>0</v>
      </c>
      <c r="AR24" s="40">
        <v>0</v>
      </c>
      <c r="AS24" s="40">
        <v>-303.26873125321498</v>
      </c>
      <c r="AT24" s="40">
        <v>0</v>
      </c>
      <c r="AU24" s="40">
        <v>0</v>
      </c>
      <c r="AV24" s="40">
        <v>0</v>
      </c>
      <c r="AW24" s="40">
        <v>0</v>
      </c>
      <c r="AX24" s="40">
        <v>0</v>
      </c>
      <c r="AY24" s="40">
        <v>0</v>
      </c>
      <c r="AZ24" s="40">
        <v>0</v>
      </c>
      <c r="BA24" s="40">
        <v>0</v>
      </c>
      <c r="BB24" s="40">
        <v>0</v>
      </c>
      <c r="BC24" s="40">
        <v>0</v>
      </c>
      <c r="BD24" s="40">
        <v>0</v>
      </c>
      <c r="BE24" s="40">
        <v>0</v>
      </c>
      <c r="BF24" s="40">
        <v>0</v>
      </c>
      <c r="BG24" s="40">
        <v>0</v>
      </c>
      <c r="BH24" s="40">
        <v>0</v>
      </c>
      <c r="BI24" s="40">
        <v>0</v>
      </c>
      <c r="BJ24" s="40">
        <v>0</v>
      </c>
      <c r="BK24" s="40">
        <v>0</v>
      </c>
      <c r="BL24" s="40">
        <v>0</v>
      </c>
      <c r="BM24" s="40">
        <v>0</v>
      </c>
      <c r="BN24" s="40">
        <v>0</v>
      </c>
      <c r="BO24" s="40"/>
      <c r="BP24" s="139"/>
      <c r="BQ24" s="139"/>
      <c r="BR24" s="139"/>
      <c r="BS24" s="139"/>
      <c r="BT24" s="139"/>
    </row>
    <row r="25" spans="1:72" s="130" customFormat="1">
      <c r="A25" s="34" t="s">
        <v>348</v>
      </c>
      <c r="B25" s="34" t="s">
        <v>349</v>
      </c>
      <c r="C25" s="34" t="s">
        <v>350</v>
      </c>
      <c r="D25" s="88" t="s">
        <v>351</v>
      </c>
      <c r="E25" s="88" t="s">
        <v>352</v>
      </c>
      <c r="F25" s="40">
        <v>-297653.82832845877</v>
      </c>
      <c r="G25" s="40">
        <v>-304106.19102979748</v>
      </c>
      <c r="H25" s="40">
        <v>-329565.85134917917</v>
      </c>
      <c r="I25" s="40">
        <v>-360116.76789027359</v>
      </c>
      <c r="J25" s="40">
        <v>-331066.15844827739</v>
      </c>
      <c r="K25" s="40">
        <v>-321957.92645636166</v>
      </c>
      <c r="L25" s="40">
        <v>-329486.89490263828</v>
      </c>
      <c r="M25" s="38">
        <v>-381549.18293657957</v>
      </c>
      <c r="N25" s="40">
        <v>-328721.47328509588</v>
      </c>
      <c r="O25" s="40">
        <v>-349871.53282977868</v>
      </c>
      <c r="P25" s="40">
        <v>-390170.93736120709</v>
      </c>
      <c r="Q25" s="40">
        <v>-423607.7760169995</v>
      </c>
      <c r="R25" s="40">
        <v>-354173.46799999999</v>
      </c>
      <c r="S25" s="40">
        <v>-386617.95699999994</v>
      </c>
      <c r="T25" s="40">
        <v>-411881.68500000017</v>
      </c>
      <c r="U25" s="40">
        <v>-569881.62100000004</v>
      </c>
      <c r="V25" s="40">
        <v>-589526.652</v>
      </c>
      <c r="W25" s="40">
        <v>-596473.7649999999</v>
      </c>
      <c r="X25" s="40">
        <v>-535300.08499999996</v>
      </c>
      <c r="Y25" s="40">
        <v>-608018.12800000003</v>
      </c>
      <c r="Z25" s="40">
        <v>-575988.79300000006</v>
      </c>
      <c r="AA25" s="40">
        <v>-589282.31300000008</v>
      </c>
      <c r="AB25" s="40">
        <v>-504722.17099999986</v>
      </c>
      <c r="AC25" s="40">
        <v>-681897.07500000042</v>
      </c>
      <c r="AD25" s="40">
        <v>-613188.478</v>
      </c>
      <c r="AE25" s="40">
        <v>-556762.38099999994</v>
      </c>
      <c r="AF25" s="40">
        <v>-581319.6660000002</v>
      </c>
      <c r="AG25" s="40">
        <v>-755575.23699999996</v>
      </c>
      <c r="AH25" s="40">
        <v>-708445.33800000011</v>
      </c>
      <c r="AI25" s="40">
        <v>-636723.45799999998</v>
      </c>
      <c r="AJ25" s="28"/>
      <c r="AK25" s="40">
        <v>-297653.82832845877</v>
      </c>
      <c r="AL25" s="40">
        <v>-601760.01935825637</v>
      </c>
      <c r="AM25" s="40">
        <v>-931325.87070743553</v>
      </c>
      <c r="AN25" s="45">
        <v>-1301705.4234904712</v>
      </c>
      <c r="AO25" s="40">
        <v>-331066.15844827739</v>
      </c>
      <c r="AP25" s="40">
        <v>-653024.08490463905</v>
      </c>
      <c r="AQ25" s="40">
        <v>-966102.94616076397</v>
      </c>
      <c r="AR25" s="40">
        <v>-1352784.1909438821</v>
      </c>
      <c r="AS25" s="40">
        <v>-328721.47328509588</v>
      </c>
      <c r="AT25" s="40">
        <v>-679150.06983641512</v>
      </c>
      <c r="AU25" s="40">
        <v>-1069321.0071976222</v>
      </c>
      <c r="AV25" s="40">
        <v>-1492928.7832146217</v>
      </c>
      <c r="AW25" s="40">
        <v>-354173.46799999999</v>
      </c>
      <c r="AX25" s="40">
        <v>-740791.42499999993</v>
      </c>
      <c r="AY25" s="40">
        <v>-1152673.1100000001</v>
      </c>
      <c r="AZ25" s="40">
        <v>-1722554.7310000001</v>
      </c>
      <c r="BA25" s="40">
        <v>-589526.652</v>
      </c>
      <c r="BB25" s="40">
        <v>-1186000.4169999999</v>
      </c>
      <c r="BC25" s="40">
        <v>-1721300.5019999999</v>
      </c>
      <c r="BD25" s="40">
        <v>-2329318.63</v>
      </c>
      <c r="BE25" s="40">
        <v>-575988.79300000006</v>
      </c>
      <c r="BF25" s="40">
        <v>-1165271.1060000001</v>
      </c>
      <c r="BG25" s="40">
        <v>-1669993.277</v>
      </c>
      <c r="BH25" s="40">
        <v>-2351890.3520000004</v>
      </c>
      <c r="BI25" s="40">
        <v>-613188.478</v>
      </c>
      <c r="BJ25" s="40">
        <v>-1169950.8589999999</v>
      </c>
      <c r="BK25" s="40">
        <v>-1751270.5250000001</v>
      </c>
      <c r="BL25" s="40">
        <v>-2506845.7620000001</v>
      </c>
      <c r="BM25" s="40">
        <v>-708445.33800000011</v>
      </c>
      <c r="BN25" s="40">
        <v>-1345168.7960000001</v>
      </c>
      <c r="BO25" s="40"/>
      <c r="BP25" s="139"/>
      <c r="BQ25" s="139"/>
      <c r="BR25" s="139"/>
      <c r="BS25" s="139"/>
      <c r="BT25" s="139"/>
    </row>
    <row r="26" spans="1:72" s="130" customFormat="1">
      <c r="A26" s="74"/>
      <c r="B26" s="74"/>
      <c r="C26" s="74"/>
      <c r="D26" s="91" t="s">
        <v>353</v>
      </c>
      <c r="E26" s="91" t="s">
        <v>354</v>
      </c>
      <c r="F26" s="92">
        <v>-408347.10212971404</v>
      </c>
      <c r="G26" s="92">
        <v>-423895.70261248719</v>
      </c>
      <c r="H26" s="92">
        <v>-449226.73535469116</v>
      </c>
      <c r="I26" s="92">
        <v>-494833.49311450939</v>
      </c>
      <c r="J26" s="92">
        <v>-442547.87371834292</v>
      </c>
      <c r="K26" s="92">
        <v>-436130.97225356457</v>
      </c>
      <c r="L26" s="92">
        <v>-440040.32994132768</v>
      </c>
      <c r="M26" s="77">
        <v>-513944.77092962014</v>
      </c>
      <c r="N26" s="92">
        <v>-445892.80781003204</v>
      </c>
      <c r="O26" s="92">
        <v>-475050.53031024802</v>
      </c>
      <c r="P26" s="92">
        <v>-517483.9399429714</v>
      </c>
      <c r="Q26" s="92">
        <v>-622371.50803954387</v>
      </c>
      <c r="R26" s="92">
        <v>-465653.89799999999</v>
      </c>
      <c r="S26" s="92">
        <v>-486330.58399999997</v>
      </c>
      <c r="T26" s="92">
        <v>-524447.96900000016</v>
      </c>
      <c r="U26" s="92">
        <v>-734905.1939999999</v>
      </c>
      <c r="V26" s="92">
        <v>-766370.32499999995</v>
      </c>
      <c r="W26" s="92">
        <v>-743384.17800000007</v>
      </c>
      <c r="X26" s="92">
        <v>-682964.88899999997</v>
      </c>
      <c r="Y26" s="92">
        <v>-753661.071</v>
      </c>
      <c r="Z26" s="92">
        <v>-712767.60200000007</v>
      </c>
      <c r="AA26" s="92">
        <v>-732379.30600000022</v>
      </c>
      <c r="AB26" s="92">
        <v>-649302.70399999968</v>
      </c>
      <c r="AC26" s="92">
        <v>-839931.75500000059</v>
      </c>
      <c r="AD26" s="92">
        <v>-778783.14800000004</v>
      </c>
      <c r="AE26" s="92">
        <v>-725905.00499999989</v>
      </c>
      <c r="AF26" s="92">
        <v>-738686.94299999997</v>
      </c>
      <c r="AG26" s="92">
        <v>-925289.58499999996</v>
      </c>
      <c r="AH26" s="92">
        <v>-875955.12300000014</v>
      </c>
      <c r="AI26" s="92">
        <v>-809645.05499999993</v>
      </c>
      <c r="AJ26" s="46"/>
      <c r="AK26" s="92">
        <v>-408347.10212971404</v>
      </c>
      <c r="AL26" s="92">
        <v>-832242.80474220135</v>
      </c>
      <c r="AM26" s="92">
        <v>-1281469.5400968925</v>
      </c>
      <c r="AN26" s="80">
        <v>-1786565.8181041642</v>
      </c>
      <c r="AO26" s="92">
        <v>-442547.87371834292</v>
      </c>
      <c r="AP26" s="92">
        <v>-878678.84597190749</v>
      </c>
      <c r="AQ26" s="92">
        <v>-1317870.5088536323</v>
      </c>
      <c r="AR26" s="92">
        <v>-1832663.9468479308</v>
      </c>
      <c r="AS26" s="92">
        <v>-445892.80781003204</v>
      </c>
      <c r="AT26" s="92">
        <v>-920943.33812028018</v>
      </c>
      <c r="AU26" s="92">
        <v>-1438427.2780632516</v>
      </c>
      <c r="AV26" s="92">
        <v>-2060798.7861027955</v>
      </c>
      <c r="AW26" s="92">
        <v>-465653.89799999999</v>
      </c>
      <c r="AX26" s="92">
        <v>-951984.48199999996</v>
      </c>
      <c r="AY26" s="92">
        <v>-1476432.4510000001</v>
      </c>
      <c r="AZ26" s="92">
        <v>-2211337.645</v>
      </c>
      <c r="BA26" s="92">
        <v>-766370.32499999995</v>
      </c>
      <c r="BB26" s="92">
        <v>-1509754.503</v>
      </c>
      <c r="BC26" s="92">
        <v>-2192719.392</v>
      </c>
      <c r="BD26" s="92">
        <v>-2946380.463</v>
      </c>
      <c r="BE26" s="92">
        <v>-712767.60200000007</v>
      </c>
      <c r="BF26" s="92">
        <v>-1445146.9080000003</v>
      </c>
      <c r="BG26" s="92">
        <v>-2094449.612</v>
      </c>
      <c r="BH26" s="92">
        <v>-2934381.3670000006</v>
      </c>
      <c r="BI26" s="92">
        <v>-778783.14800000004</v>
      </c>
      <c r="BJ26" s="92">
        <v>-1504688.1529999999</v>
      </c>
      <c r="BK26" s="92">
        <v>-2243375.0959999999</v>
      </c>
      <c r="BL26" s="92">
        <v>-3168664.6809999999</v>
      </c>
      <c r="BM26" s="92">
        <v>-875955.12300000014</v>
      </c>
      <c r="BN26" s="92">
        <v>-1685600.1780000001</v>
      </c>
      <c r="BO26" s="40"/>
      <c r="BP26" s="139"/>
      <c r="BQ26" s="139"/>
      <c r="BR26" s="139"/>
      <c r="BS26" s="139"/>
      <c r="BT26" s="139"/>
    </row>
    <row r="27" spans="1:72" s="130" customFormat="1">
      <c r="A27" s="74"/>
      <c r="B27" s="74"/>
      <c r="C27" s="74"/>
      <c r="D27" s="91" t="s">
        <v>355</v>
      </c>
      <c r="E27" s="91" t="s">
        <v>356</v>
      </c>
      <c r="F27" s="92">
        <v>385015.01291935175</v>
      </c>
      <c r="G27" s="92">
        <v>324930.08550205297</v>
      </c>
      <c r="H27" s="92">
        <v>326082.0779442708</v>
      </c>
      <c r="I27" s="92">
        <v>310393.55348859914</v>
      </c>
      <c r="J27" s="92">
        <v>-156614.28375968718</v>
      </c>
      <c r="K27" s="92">
        <v>475102.85205710784</v>
      </c>
      <c r="L27" s="92">
        <v>293862.26196077978</v>
      </c>
      <c r="M27" s="77">
        <v>377083.5143770274</v>
      </c>
      <c r="N27" s="92">
        <v>236941.20441074928</v>
      </c>
      <c r="O27" s="92">
        <v>293481.595246577</v>
      </c>
      <c r="P27" s="92">
        <v>314148.85262751445</v>
      </c>
      <c r="Q27" s="92">
        <v>235962.29037533328</v>
      </c>
      <c r="R27" s="92">
        <v>95509.397999999986</v>
      </c>
      <c r="S27" s="92">
        <v>195069.18600000028</v>
      </c>
      <c r="T27" s="92">
        <v>162379.94899999979</v>
      </c>
      <c r="U27" s="92">
        <v>619860.5839999991</v>
      </c>
      <c r="V27" s="92">
        <v>407184.277</v>
      </c>
      <c r="W27" s="92">
        <v>499383.63399999961</v>
      </c>
      <c r="X27" s="92">
        <v>287336.72500000079</v>
      </c>
      <c r="Y27" s="92">
        <v>575987.45099999942</v>
      </c>
      <c r="Z27" s="92">
        <v>537920.69400000002</v>
      </c>
      <c r="AA27" s="92">
        <v>306909.66600000008</v>
      </c>
      <c r="AB27" s="92">
        <v>741205.59100000001</v>
      </c>
      <c r="AC27" s="92">
        <v>200825.12699999963</v>
      </c>
      <c r="AD27" s="92">
        <v>403625.125</v>
      </c>
      <c r="AE27" s="92">
        <v>644701.36199999903</v>
      </c>
      <c r="AF27" s="92">
        <v>870951.76300000097</v>
      </c>
      <c r="AG27" s="92">
        <v>256119.00700000115</v>
      </c>
      <c r="AH27" s="92">
        <v>499614.8280000001</v>
      </c>
      <c r="AI27" s="92">
        <v>834765.03399999987</v>
      </c>
      <c r="AJ27" s="46"/>
      <c r="AK27" s="92">
        <v>385015.01291935175</v>
      </c>
      <c r="AL27" s="92">
        <v>709945.09825607971</v>
      </c>
      <c r="AM27" s="92">
        <v>1036027.1762003505</v>
      </c>
      <c r="AN27" s="80">
        <v>1430248.7691429509</v>
      </c>
      <c r="AO27" s="92">
        <v>-156614.28375968718</v>
      </c>
      <c r="AP27" s="92">
        <v>318488.56829742063</v>
      </c>
      <c r="AQ27" s="92">
        <v>610957.75207060005</v>
      </c>
      <c r="AR27" s="92">
        <v>993498.42233251734</v>
      </c>
      <c r="AS27" s="92">
        <v>236941.20441074928</v>
      </c>
      <c r="AT27" s="92">
        <v>527809.78242961608</v>
      </c>
      <c r="AU27" s="92">
        <v>841958.63505713083</v>
      </c>
      <c r="AV27" s="92">
        <v>1077920.9254324641</v>
      </c>
      <c r="AW27" s="92">
        <v>95509.397999999986</v>
      </c>
      <c r="AX27" s="92">
        <v>290578.58400000026</v>
      </c>
      <c r="AY27" s="92">
        <v>452958.53300000005</v>
      </c>
      <c r="AZ27" s="92">
        <v>1072819.1169999992</v>
      </c>
      <c r="BA27" s="92">
        <v>407184.277</v>
      </c>
      <c r="BB27" s="92">
        <v>906567.91099999961</v>
      </c>
      <c r="BC27" s="92">
        <v>1193904.6360000004</v>
      </c>
      <c r="BD27" s="92">
        <v>1769892.0869999998</v>
      </c>
      <c r="BE27" s="92">
        <v>537920.69400000002</v>
      </c>
      <c r="BF27" s="92">
        <v>844830.3600000001</v>
      </c>
      <c r="BG27" s="92">
        <v>1586035.9510000001</v>
      </c>
      <c r="BH27" s="92">
        <v>1786861.0779999997</v>
      </c>
      <c r="BI27" s="92">
        <v>403625.125</v>
      </c>
      <c r="BJ27" s="92">
        <v>1048326.486999999</v>
      </c>
      <c r="BK27" s="92">
        <v>1919278.25</v>
      </c>
      <c r="BL27" s="92">
        <v>2175397.2570000011</v>
      </c>
      <c r="BM27" s="92">
        <v>499614.8280000001</v>
      </c>
      <c r="BN27" s="92">
        <v>1334379.862</v>
      </c>
      <c r="BO27" s="40"/>
      <c r="BP27" s="139"/>
      <c r="BQ27" s="139"/>
      <c r="BR27" s="139"/>
      <c r="BS27" s="139"/>
      <c r="BT27" s="139"/>
    </row>
    <row r="28" spans="1:72" s="130" customFormat="1">
      <c r="A28" s="34"/>
      <c r="B28" s="34"/>
      <c r="C28" s="34" t="s">
        <v>357</v>
      </c>
      <c r="D28" s="88" t="s">
        <v>358</v>
      </c>
      <c r="E28" s="88" t="s">
        <v>359</v>
      </c>
      <c r="F28" s="40">
        <v>1333.611391312349</v>
      </c>
      <c r="G28" s="40">
        <v>15066.529611568762</v>
      </c>
      <c r="H28" s="40">
        <v>25121.178795970456</v>
      </c>
      <c r="I28" s="40">
        <v>10152.794289006051</v>
      </c>
      <c r="J28" s="40">
        <v>13715.353991303235</v>
      </c>
      <c r="K28" s="40">
        <v>8273.400319592909</v>
      </c>
      <c r="L28" s="40">
        <v>6666.7356135024784</v>
      </c>
      <c r="M28" s="38">
        <v>10792.874859980588</v>
      </c>
      <c r="N28" s="40">
        <v>8033.6668106182769</v>
      </c>
      <c r="O28" s="40">
        <v>5494.7088672456412</v>
      </c>
      <c r="P28" s="40">
        <v>14814.845737971242</v>
      </c>
      <c r="Q28" s="40">
        <v>10743.636667036586</v>
      </c>
      <c r="R28" s="40">
        <v>6842.2569999999996</v>
      </c>
      <c r="S28" s="40">
        <v>2328.4470000000001</v>
      </c>
      <c r="T28" s="40">
        <v>14108.679000000002</v>
      </c>
      <c r="U28" s="40">
        <v>34344.781999999999</v>
      </c>
      <c r="V28" s="40">
        <v>31825.18</v>
      </c>
      <c r="W28" s="40">
        <v>46586.542999999998</v>
      </c>
      <c r="X28" s="40">
        <v>36858.701000000001</v>
      </c>
      <c r="Y28" s="40">
        <v>25373.757000000012</v>
      </c>
      <c r="Z28" s="40">
        <v>30850.042000000001</v>
      </c>
      <c r="AA28" s="40">
        <v>22464.112999999998</v>
      </c>
      <c r="AB28" s="40">
        <v>39024.032000000007</v>
      </c>
      <c r="AC28" s="40">
        <v>29174.978999999992</v>
      </c>
      <c r="AD28" s="40">
        <v>30198.65</v>
      </c>
      <c r="AE28" s="40">
        <v>27625.377</v>
      </c>
      <c r="AF28" s="40">
        <v>28995.645000000004</v>
      </c>
      <c r="AG28" s="40">
        <v>19830.467999999993</v>
      </c>
      <c r="AH28" s="40">
        <v>23254.208999999999</v>
      </c>
      <c r="AI28" s="40">
        <v>35700.710999999996</v>
      </c>
      <c r="AJ28" s="46"/>
      <c r="AK28" s="40">
        <v>1333.611391312349</v>
      </c>
      <c r="AL28" s="40">
        <v>16400.141002881111</v>
      </c>
      <c r="AM28" s="40">
        <v>41521.319798851568</v>
      </c>
      <c r="AN28" s="45">
        <v>51674.114087857612</v>
      </c>
      <c r="AO28" s="40">
        <v>13715.353991303235</v>
      </c>
      <c r="AP28" s="40">
        <v>21988.754310896144</v>
      </c>
      <c r="AQ28" s="40">
        <v>28893.405534042806</v>
      </c>
      <c r="AR28" s="40">
        <v>38626.062633875095</v>
      </c>
      <c r="AS28" s="40">
        <v>8033.6668106182769</v>
      </c>
      <c r="AT28" s="40">
        <v>13528.375677863918</v>
      </c>
      <c r="AU28" s="40">
        <v>28343.22141583516</v>
      </c>
      <c r="AV28" s="40">
        <v>39086.858082871746</v>
      </c>
      <c r="AW28" s="40">
        <v>6842.2569999999996</v>
      </c>
      <c r="AX28" s="40">
        <v>9170.7039999999997</v>
      </c>
      <c r="AY28" s="40">
        <v>23279.383000000002</v>
      </c>
      <c r="AZ28" s="40">
        <v>57624.165000000001</v>
      </c>
      <c r="BA28" s="40">
        <v>31825.18</v>
      </c>
      <c r="BB28" s="40">
        <v>78411.722999999998</v>
      </c>
      <c r="BC28" s="40">
        <v>115270.424</v>
      </c>
      <c r="BD28" s="40">
        <v>140644.18100000001</v>
      </c>
      <c r="BE28" s="40">
        <v>30850.042000000001</v>
      </c>
      <c r="BF28" s="40">
        <v>53314.154999999999</v>
      </c>
      <c r="BG28" s="40">
        <v>92338.187000000005</v>
      </c>
      <c r="BH28" s="40">
        <v>121513.166</v>
      </c>
      <c r="BI28" s="40">
        <v>30198.65</v>
      </c>
      <c r="BJ28" s="40">
        <v>57824.027000000002</v>
      </c>
      <c r="BK28" s="40">
        <v>86819.672000000006</v>
      </c>
      <c r="BL28" s="40">
        <v>106650.14</v>
      </c>
      <c r="BM28" s="40">
        <v>23254.208999999999</v>
      </c>
      <c r="BN28" s="40">
        <v>58954.92</v>
      </c>
      <c r="BO28" s="40"/>
      <c r="BP28" s="139"/>
      <c r="BQ28" s="139"/>
      <c r="BR28" s="139"/>
      <c r="BS28" s="139"/>
      <c r="BT28" s="139"/>
    </row>
    <row r="29" spans="1:72" s="130" customFormat="1">
      <c r="A29" s="34"/>
      <c r="B29" s="34"/>
      <c r="C29" s="34" t="s">
        <v>360</v>
      </c>
      <c r="D29" s="88" t="s">
        <v>361</v>
      </c>
      <c r="E29" s="88" t="s">
        <v>362</v>
      </c>
      <c r="F29" s="40">
        <v>-57327.233147573796</v>
      </c>
      <c r="G29" s="40">
        <v>-62325.624289657011</v>
      </c>
      <c r="H29" s="40">
        <v>-57522.231773156833</v>
      </c>
      <c r="I29" s="40">
        <v>-57242.668628873129</v>
      </c>
      <c r="J29" s="40">
        <v>-60836.732501799692</v>
      </c>
      <c r="K29" s="40">
        <v>-60664.465704271512</v>
      </c>
      <c r="L29" s="40">
        <v>-60781.034986151353</v>
      </c>
      <c r="M29" s="38">
        <v>-55012.034940512385</v>
      </c>
      <c r="N29" s="40">
        <v>-55612.30881981038</v>
      </c>
      <c r="O29" s="40">
        <v>-55091.967680702146</v>
      </c>
      <c r="P29" s="40">
        <v>-58349.153420636227</v>
      </c>
      <c r="Q29" s="40">
        <v>-60607.029127486923</v>
      </c>
      <c r="R29" s="40">
        <v>-62489.023999999998</v>
      </c>
      <c r="S29" s="40">
        <v>-71470.883999999991</v>
      </c>
      <c r="T29" s="40">
        <v>-68634.597999999998</v>
      </c>
      <c r="U29" s="40">
        <v>-72122.043999999994</v>
      </c>
      <c r="V29" s="40">
        <v>-67956.02</v>
      </c>
      <c r="W29" s="40">
        <v>-64064.961999999985</v>
      </c>
      <c r="X29" s="40">
        <v>-63352.852000000014</v>
      </c>
      <c r="Y29" s="40">
        <v>-56150.881999999983</v>
      </c>
      <c r="Z29" s="40">
        <v>-64488.913</v>
      </c>
      <c r="AA29" s="40">
        <v>-68035.850999999995</v>
      </c>
      <c r="AB29" s="40">
        <v>-65591.200000000012</v>
      </c>
      <c r="AC29" s="40">
        <v>-60376.905999999988</v>
      </c>
      <c r="AD29" s="40">
        <v>-61966.838000000003</v>
      </c>
      <c r="AE29" s="40">
        <v>-60224.944000000003</v>
      </c>
      <c r="AF29" s="40">
        <v>-60570.967000000004</v>
      </c>
      <c r="AG29" s="40">
        <v>-59105.449999999983</v>
      </c>
      <c r="AH29" s="40">
        <v>-56314.415000000001</v>
      </c>
      <c r="AI29" s="40">
        <v>-55547.530999999995</v>
      </c>
      <c r="AJ29" s="46"/>
      <c r="AK29" s="40">
        <v>-57327.233147573796</v>
      </c>
      <c r="AL29" s="40">
        <v>-119652.85743723081</v>
      </c>
      <c r="AM29" s="40">
        <v>-177175.08921038764</v>
      </c>
      <c r="AN29" s="45">
        <v>-234498.06350548594</v>
      </c>
      <c r="AO29" s="40">
        <v>-60836.732501799692</v>
      </c>
      <c r="AP29" s="40">
        <v>-121501.1982060712</v>
      </c>
      <c r="AQ29" s="40">
        <v>-182279.28847609516</v>
      </c>
      <c r="AR29" s="40">
        <v>-237294.26813019699</v>
      </c>
      <c r="AS29" s="40">
        <v>-55612.30881981038</v>
      </c>
      <c r="AT29" s="40">
        <v>-110704.27650051253</v>
      </c>
      <c r="AU29" s="40">
        <v>-169053.42992114875</v>
      </c>
      <c r="AV29" s="40">
        <v>-229660.45904863568</v>
      </c>
      <c r="AW29" s="40">
        <v>-62489.023999999998</v>
      </c>
      <c r="AX29" s="40">
        <v>-133959.908</v>
      </c>
      <c r="AY29" s="40">
        <v>-202594.50599999999</v>
      </c>
      <c r="AZ29" s="40">
        <v>-274716.55</v>
      </c>
      <c r="BA29" s="40">
        <v>-67956.02</v>
      </c>
      <c r="BB29" s="40">
        <v>-132020.98199999999</v>
      </c>
      <c r="BC29" s="40">
        <v>-195373.834</v>
      </c>
      <c r="BD29" s="40">
        <v>-251524.71599999999</v>
      </c>
      <c r="BE29" s="40">
        <v>-64488.913</v>
      </c>
      <c r="BF29" s="40">
        <v>-132524.764</v>
      </c>
      <c r="BG29" s="40">
        <v>-198115.96400000001</v>
      </c>
      <c r="BH29" s="40">
        <v>-258492.87</v>
      </c>
      <c r="BI29" s="40">
        <v>-61966.838000000003</v>
      </c>
      <c r="BJ29" s="40">
        <v>-122191.78200000001</v>
      </c>
      <c r="BK29" s="40">
        <v>-182762.74900000001</v>
      </c>
      <c r="BL29" s="40">
        <v>-241868.19899999999</v>
      </c>
      <c r="BM29" s="40">
        <v>-56314.415000000001</v>
      </c>
      <c r="BN29" s="40">
        <v>-111861.946</v>
      </c>
      <c r="BO29" s="40"/>
      <c r="BP29" s="139"/>
      <c r="BQ29" s="139"/>
      <c r="BR29" s="139"/>
      <c r="BS29" s="139"/>
      <c r="BT29" s="139"/>
    </row>
    <row r="30" spans="1:72" s="130" customFormat="1">
      <c r="A30" s="34"/>
      <c r="B30" s="34"/>
      <c r="C30" s="34" t="s">
        <v>363</v>
      </c>
      <c r="D30" s="88" t="s">
        <v>364</v>
      </c>
      <c r="E30" s="88" t="s">
        <v>365</v>
      </c>
      <c r="F30" s="40">
        <v>5570.5520050770283</v>
      </c>
      <c r="G30" s="40">
        <v>-5869.959783554963</v>
      </c>
      <c r="H30" s="40">
        <v>-3273.6141007363649</v>
      </c>
      <c r="I30" s="40">
        <v>1102.1893741454901</v>
      </c>
      <c r="J30" s="40">
        <v>11318.86691418965</v>
      </c>
      <c r="K30" s="40">
        <v>1297.0395848484823</v>
      </c>
      <c r="L30" s="40">
        <v>-131.60630961693823</v>
      </c>
      <c r="M30" s="38">
        <v>100.52322317572725</v>
      </c>
      <c r="N30" s="40">
        <v>-4069.0338792004727</v>
      </c>
      <c r="O30" s="40">
        <v>934.6569383144838</v>
      </c>
      <c r="P30" s="40">
        <v>1256.2264601160909</v>
      </c>
      <c r="Q30" s="40">
        <v>-1923.955798196409</v>
      </c>
      <c r="R30" s="40">
        <v>-2671.32</v>
      </c>
      <c r="S30" s="40">
        <v>4553.4220000000005</v>
      </c>
      <c r="T30" s="40">
        <v>2994.5780000000004</v>
      </c>
      <c r="U30" s="40">
        <v>2848.665</v>
      </c>
      <c r="V30" s="40">
        <v>1554.0630000000001</v>
      </c>
      <c r="W30" s="40">
        <v>-8160.41</v>
      </c>
      <c r="X30" s="40">
        <v>7290.3530000000001</v>
      </c>
      <c r="Y30" s="40">
        <v>4758.54</v>
      </c>
      <c r="Z30" s="40">
        <v>-22098.807000000001</v>
      </c>
      <c r="AA30" s="40">
        <v>8006.6100000000006</v>
      </c>
      <c r="AB30" s="40">
        <v>1216.871000000001</v>
      </c>
      <c r="AC30" s="40">
        <v>-2790.2000000000007</v>
      </c>
      <c r="AD30" s="40">
        <v>315.01299999999998</v>
      </c>
      <c r="AE30" s="40">
        <v>9627.7129999999997</v>
      </c>
      <c r="AF30" s="40">
        <v>-28733.824000000001</v>
      </c>
      <c r="AG30" s="40">
        <v>2440.0340000000015</v>
      </c>
      <c r="AH30" s="40">
        <v>-511.35899999999998</v>
      </c>
      <c r="AI30" s="40">
        <v>-8.8349999999999795</v>
      </c>
      <c r="AJ30" s="46"/>
      <c r="AK30" s="40">
        <v>5570.5520050770283</v>
      </c>
      <c r="AL30" s="40">
        <v>-299.40777847793447</v>
      </c>
      <c r="AM30" s="40">
        <v>-3573.0218792142996</v>
      </c>
      <c r="AN30" s="45">
        <v>-2470.8325050688095</v>
      </c>
      <c r="AO30" s="40">
        <v>11318.86691418965</v>
      </c>
      <c r="AP30" s="40">
        <v>12615.906499038132</v>
      </c>
      <c r="AQ30" s="40">
        <v>12484.300189421194</v>
      </c>
      <c r="AR30" s="40">
        <v>12584.823412596921</v>
      </c>
      <c r="AS30" s="40">
        <v>-4069.0338792004727</v>
      </c>
      <c r="AT30" s="40">
        <v>-3134.3769408859889</v>
      </c>
      <c r="AU30" s="40">
        <v>-1878.150480769898</v>
      </c>
      <c r="AV30" s="40">
        <v>-3802.1062789663069</v>
      </c>
      <c r="AW30" s="40">
        <v>-2671.32</v>
      </c>
      <c r="AX30" s="40">
        <v>1882.1020000000001</v>
      </c>
      <c r="AY30" s="40">
        <v>4876.68</v>
      </c>
      <c r="AZ30" s="40">
        <v>7725.3450000000003</v>
      </c>
      <c r="BA30" s="40">
        <v>1554.0630000000001</v>
      </c>
      <c r="BB30" s="40">
        <v>-6606.3469999999998</v>
      </c>
      <c r="BC30" s="40">
        <v>684.00599999999997</v>
      </c>
      <c r="BD30" s="40">
        <v>5442.5460000000003</v>
      </c>
      <c r="BE30" s="40">
        <v>-22098.807000000001</v>
      </c>
      <c r="BF30" s="40">
        <v>-14092.197</v>
      </c>
      <c r="BG30" s="40">
        <v>-12875.325999999999</v>
      </c>
      <c r="BH30" s="40">
        <v>-15665.526</v>
      </c>
      <c r="BI30" s="40">
        <v>315.01299999999998</v>
      </c>
      <c r="BJ30" s="40">
        <v>9942.7260000000006</v>
      </c>
      <c r="BK30" s="40">
        <v>-18791.098000000002</v>
      </c>
      <c r="BL30" s="40">
        <v>-16351.064</v>
      </c>
      <c r="BM30" s="40">
        <v>-511.35899999999998</v>
      </c>
      <c r="BN30" s="40">
        <v>-520.19399999999996</v>
      </c>
      <c r="BO30" s="40"/>
      <c r="BP30" s="139"/>
      <c r="BQ30" s="139"/>
      <c r="BR30" s="139"/>
      <c r="BS30" s="139"/>
      <c r="BT30" s="139"/>
    </row>
    <row r="31" spans="1:72" s="130" customFormat="1">
      <c r="A31" s="34"/>
      <c r="B31" s="34"/>
      <c r="C31" s="34" t="s">
        <v>366</v>
      </c>
      <c r="D31" s="88" t="s">
        <v>367</v>
      </c>
      <c r="E31" s="88" t="s">
        <v>368</v>
      </c>
      <c r="F31" s="40">
        <v>8081.1225570883562</v>
      </c>
      <c r="G31" s="40">
        <v>6951.7170532188575</v>
      </c>
      <c r="H31" s="40">
        <v>15567.540484324518</v>
      </c>
      <c r="I31" s="40">
        <v>83623.877010548866</v>
      </c>
      <c r="J31" s="40">
        <v>48630.481427918319</v>
      </c>
      <c r="K31" s="40">
        <v>1874.9131328757358</v>
      </c>
      <c r="L31" s="40">
        <v>-23025.995475168889</v>
      </c>
      <c r="M31" s="38">
        <v>-56796.186640943939</v>
      </c>
      <c r="N31" s="40">
        <v>3699.3104986859162</v>
      </c>
      <c r="O31" s="40">
        <v>32162.677613790624</v>
      </c>
      <c r="P31" s="40">
        <v>60366.924529484044</v>
      </c>
      <c r="Q31" s="40">
        <v>12366.117727696314</v>
      </c>
      <c r="R31" s="40">
        <v>-56617.144</v>
      </c>
      <c r="S31" s="40">
        <v>23927.555</v>
      </c>
      <c r="T31" s="40">
        <v>13668.331999999999</v>
      </c>
      <c r="U31" s="40">
        <v>27817.598000000002</v>
      </c>
      <c r="V31" s="40">
        <v>6541.2749999999996</v>
      </c>
      <c r="W31" s="40">
        <v>13712.886</v>
      </c>
      <c r="X31" s="40">
        <v>24109.233999999997</v>
      </c>
      <c r="Y31" s="40">
        <v>8610.0490000000063</v>
      </c>
      <c r="Z31" s="40">
        <v>8080.7</v>
      </c>
      <c r="AA31" s="40">
        <v>-4755.3369999999995</v>
      </c>
      <c r="AB31" s="40">
        <v>-7130.3320000000003</v>
      </c>
      <c r="AC31" s="40">
        <v>7040.5110000000004</v>
      </c>
      <c r="AD31" s="40">
        <v>13864.4</v>
      </c>
      <c r="AE31" s="40">
        <v>-9256.4249999999993</v>
      </c>
      <c r="AF31" s="40">
        <v>23904.678999999996</v>
      </c>
      <c r="AG31" s="40">
        <v>-10031.489999999998</v>
      </c>
      <c r="AH31" s="40">
        <v>11248.092000000001</v>
      </c>
      <c r="AI31" s="40">
        <v>4466.3639999999996</v>
      </c>
      <c r="AJ31" s="46"/>
      <c r="AK31" s="40">
        <v>8081.1225570883562</v>
      </c>
      <c r="AL31" s="40">
        <v>15032.839610307239</v>
      </c>
      <c r="AM31" s="40">
        <v>30600.380094631757</v>
      </c>
      <c r="AN31" s="45">
        <v>114224.25710518062</v>
      </c>
      <c r="AO31" s="40">
        <v>48630.481427918319</v>
      </c>
      <c r="AP31" s="40">
        <v>50505.394560794055</v>
      </c>
      <c r="AQ31" s="40">
        <v>24542.458026694716</v>
      </c>
      <c r="AR31" s="40">
        <v>-32558.574182186472</v>
      </c>
      <c r="AS31" s="40">
        <v>3699.3104986859162</v>
      </c>
      <c r="AT31" s="40">
        <v>38475.005340186435</v>
      </c>
      <c r="AU31" s="40">
        <v>98841.929869670421</v>
      </c>
      <c r="AV31" s="40">
        <v>111208.04759736673</v>
      </c>
      <c r="AW31" s="40">
        <v>-56617.144</v>
      </c>
      <c r="AX31" s="40">
        <v>-32689.589</v>
      </c>
      <c r="AY31" s="40">
        <v>-19021.257000000001</v>
      </c>
      <c r="AZ31" s="40">
        <v>8796.3410000000003</v>
      </c>
      <c r="BA31" s="40">
        <v>6541.2749999999996</v>
      </c>
      <c r="BB31" s="40">
        <v>20254.161</v>
      </c>
      <c r="BC31" s="40">
        <v>44363.394999999997</v>
      </c>
      <c r="BD31" s="40">
        <v>52973.444000000003</v>
      </c>
      <c r="BE31" s="40">
        <v>8080.7</v>
      </c>
      <c r="BF31" s="40">
        <v>3325.3629999999998</v>
      </c>
      <c r="BG31" s="40">
        <v>-3804.9690000000001</v>
      </c>
      <c r="BH31" s="40">
        <v>3235.5419999999999</v>
      </c>
      <c r="BI31" s="40">
        <v>13864.4</v>
      </c>
      <c r="BJ31" s="40">
        <v>4607.9750000000004</v>
      </c>
      <c r="BK31" s="40">
        <v>28512.653999999999</v>
      </c>
      <c r="BL31" s="40">
        <v>18481.164000000001</v>
      </c>
      <c r="BM31" s="40">
        <v>11248.092000000001</v>
      </c>
      <c r="BN31" s="40">
        <v>15714.456</v>
      </c>
      <c r="BO31" s="40"/>
      <c r="BP31" s="139"/>
      <c r="BQ31" s="139"/>
      <c r="BR31" s="139"/>
      <c r="BS31" s="139"/>
      <c r="BT31" s="139"/>
    </row>
    <row r="32" spans="1:72" s="130" customFormat="1">
      <c r="A32" s="74"/>
      <c r="B32" s="74"/>
      <c r="C32" s="74"/>
      <c r="D32" s="91" t="s">
        <v>369</v>
      </c>
      <c r="E32" s="91" t="s">
        <v>370</v>
      </c>
      <c r="F32" s="92">
        <v>342673.06572525576</v>
      </c>
      <c r="G32" s="92">
        <v>278752.74809362815</v>
      </c>
      <c r="H32" s="92">
        <v>305974.95135067427</v>
      </c>
      <c r="I32" s="92">
        <v>348029.74553342606</v>
      </c>
      <c r="J32" s="92">
        <v>-143786.31392807525</v>
      </c>
      <c r="K32" s="92">
        <v>425883.73939015332</v>
      </c>
      <c r="L32" s="92">
        <v>216590.36080334376</v>
      </c>
      <c r="M32" s="77">
        <v>276168.69087872718</v>
      </c>
      <c r="N32" s="92">
        <v>188992.83902104257</v>
      </c>
      <c r="O32" s="92">
        <v>276981.67098522541</v>
      </c>
      <c r="P32" s="92">
        <v>332237.70200149901</v>
      </c>
      <c r="Q32" s="92">
        <v>196541.05984438281</v>
      </c>
      <c r="R32" s="92">
        <v>-19425.833000000013</v>
      </c>
      <c r="S32" s="92">
        <v>154407.72600000032</v>
      </c>
      <c r="T32" s="92">
        <v>124516.93999999977</v>
      </c>
      <c r="U32" s="92">
        <v>612749.58499999903</v>
      </c>
      <c r="V32" s="92">
        <v>379148.77500000002</v>
      </c>
      <c r="W32" s="92">
        <v>487457.69099999964</v>
      </c>
      <c r="X32" s="92">
        <v>292242.1610000009</v>
      </c>
      <c r="Y32" s="92">
        <v>558578.91499999934</v>
      </c>
      <c r="Z32" s="92">
        <v>490263.71600000007</v>
      </c>
      <c r="AA32" s="92">
        <v>264589.20100000006</v>
      </c>
      <c r="AB32" s="92">
        <v>708724.96200000006</v>
      </c>
      <c r="AC32" s="92">
        <v>173873.51099999947</v>
      </c>
      <c r="AD32" s="92">
        <v>386036.35000000003</v>
      </c>
      <c r="AE32" s="92">
        <v>612473.08299999894</v>
      </c>
      <c r="AF32" s="92">
        <v>834547.29600000102</v>
      </c>
      <c r="AG32" s="92">
        <v>209252.5690000013</v>
      </c>
      <c r="AH32" s="92">
        <v>477291.3550000001</v>
      </c>
      <c r="AI32" s="92">
        <v>819375.7429999999</v>
      </c>
      <c r="AJ32" s="46"/>
      <c r="AK32" s="92">
        <v>342673.06572525576</v>
      </c>
      <c r="AL32" s="92">
        <v>621425.81365355896</v>
      </c>
      <c r="AM32" s="92">
        <v>927400.76500423322</v>
      </c>
      <c r="AN32" s="80">
        <v>1359178.244325435</v>
      </c>
      <c r="AO32" s="92">
        <v>-143786.31392807525</v>
      </c>
      <c r="AP32" s="92">
        <v>282097.42546207807</v>
      </c>
      <c r="AQ32" s="92">
        <v>494598.62734466331</v>
      </c>
      <c r="AR32" s="92">
        <v>774856.46606660611</v>
      </c>
      <c r="AS32" s="92">
        <v>188992.83902104257</v>
      </c>
      <c r="AT32" s="92">
        <v>465974.51000626798</v>
      </c>
      <c r="AU32" s="92">
        <v>798212.20594071771</v>
      </c>
      <c r="AV32" s="92">
        <v>994753.26578510052</v>
      </c>
      <c r="AW32" s="92">
        <v>-19425.833000000013</v>
      </c>
      <c r="AX32" s="92">
        <v>134981.8930000003</v>
      </c>
      <c r="AY32" s="92">
        <v>259498.83300000007</v>
      </c>
      <c r="AZ32" s="92">
        <v>872248.41799999913</v>
      </c>
      <c r="BA32" s="92">
        <v>379148.77500000002</v>
      </c>
      <c r="BB32" s="92">
        <v>866606.46599999967</v>
      </c>
      <c r="BC32" s="92">
        <v>1158848.6270000006</v>
      </c>
      <c r="BD32" s="92">
        <v>1717427.5419999999</v>
      </c>
      <c r="BE32" s="92">
        <v>490263.71600000007</v>
      </c>
      <c r="BF32" s="92">
        <v>754852.91700000013</v>
      </c>
      <c r="BG32" s="92">
        <v>1463577.8790000002</v>
      </c>
      <c r="BH32" s="92">
        <v>1637451.3899999997</v>
      </c>
      <c r="BI32" s="92">
        <v>386036.35000000003</v>
      </c>
      <c r="BJ32" s="92">
        <v>998509.43299999903</v>
      </c>
      <c r="BK32" s="92">
        <v>1833056.7290000001</v>
      </c>
      <c r="BL32" s="92">
        <v>2042309.2980000013</v>
      </c>
      <c r="BM32" s="92">
        <v>477291.3550000001</v>
      </c>
      <c r="BN32" s="92">
        <v>1296667.098</v>
      </c>
      <c r="BO32" s="40"/>
      <c r="BP32" s="139"/>
      <c r="BQ32" s="139"/>
      <c r="BR32" s="139"/>
      <c r="BS32" s="139"/>
      <c r="BT32" s="139"/>
    </row>
    <row r="33" spans="1:72" s="130" customFormat="1">
      <c r="A33" s="34"/>
      <c r="B33" s="34"/>
      <c r="C33" s="34" t="s">
        <v>371</v>
      </c>
      <c r="D33" s="88" t="s">
        <v>372</v>
      </c>
      <c r="E33" s="88" t="s">
        <v>373</v>
      </c>
      <c r="F33" s="40">
        <v>-117282.27328855019</v>
      </c>
      <c r="G33" s="40">
        <v>-79915.177871303342</v>
      </c>
      <c r="H33" s="40">
        <v>-118582.55135524148</v>
      </c>
      <c r="I33" s="40">
        <v>-308309.22672448342</v>
      </c>
      <c r="J33" s="40">
        <v>-14936.338453003618</v>
      </c>
      <c r="K33" s="40">
        <v>-134542.61701889022</v>
      </c>
      <c r="L33" s="40">
        <v>-79567.028348115651</v>
      </c>
      <c r="M33" s="38">
        <v>-107761.0255070914</v>
      </c>
      <c r="N33" s="40">
        <v>-77588.954306350017</v>
      </c>
      <c r="O33" s="40">
        <v>-88118.740106154524</v>
      </c>
      <c r="P33" s="40">
        <v>-113682.60813277157</v>
      </c>
      <c r="Q33" s="40">
        <v>-95899.300155026489</v>
      </c>
      <c r="R33" s="40">
        <v>-27278.856</v>
      </c>
      <c r="S33" s="40">
        <v>-64442.152000000002</v>
      </c>
      <c r="T33" s="40">
        <v>-42221.363000000012</v>
      </c>
      <c r="U33" s="40">
        <v>-155855.24399999998</v>
      </c>
      <c r="V33" s="40">
        <v>-121903.395</v>
      </c>
      <c r="W33" s="40">
        <v>-161884.26499999996</v>
      </c>
      <c r="X33" s="40">
        <v>-148433.66100000002</v>
      </c>
      <c r="Y33" s="40">
        <v>-216746.098</v>
      </c>
      <c r="Z33" s="40">
        <v>-141353.11799999999</v>
      </c>
      <c r="AA33" s="40">
        <v>-96587.747000000003</v>
      </c>
      <c r="AB33" s="40">
        <v>-201580.77799999999</v>
      </c>
      <c r="AC33" s="40">
        <v>-140858.77200000006</v>
      </c>
      <c r="AD33" s="40">
        <v>-134720.66800000001</v>
      </c>
      <c r="AE33" s="40">
        <v>-165525.62300000002</v>
      </c>
      <c r="AF33" s="40">
        <v>-247495.989</v>
      </c>
      <c r="AG33" s="40">
        <v>-200053.755</v>
      </c>
      <c r="AH33" s="40">
        <v>-191157.807</v>
      </c>
      <c r="AI33" s="40">
        <v>-232249.61399999997</v>
      </c>
      <c r="AJ33" s="46"/>
      <c r="AK33" s="40">
        <v>-117282.27328855019</v>
      </c>
      <c r="AL33" s="40">
        <v>-197197.45115985352</v>
      </c>
      <c r="AM33" s="40">
        <v>-315780.002515095</v>
      </c>
      <c r="AN33" s="45">
        <v>-642361.53327761032</v>
      </c>
      <c r="AO33" s="40">
        <v>-14936.338453003618</v>
      </c>
      <c r="AP33" s="40">
        <v>-149478.95547189383</v>
      </c>
      <c r="AQ33" s="40">
        <v>-230336.16003072594</v>
      </c>
      <c r="AR33" s="40">
        <v>-336807.00563373999</v>
      </c>
      <c r="AS33" s="40">
        <v>-77588.954306350017</v>
      </c>
      <c r="AT33" s="40">
        <v>-165707.69441250453</v>
      </c>
      <c r="AU33" s="40">
        <v>-279390.302545276</v>
      </c>
      <c r="AV33" s="40">
        <v>-375289.60270030249</v>
      </c>
      <c r="AW33" s="40">
        <v>-27278.856</v>
      </c>
      <c r="AX33" s="40">
        <v>-91721.008000000002</v>
      </c>
      <c r="AY33" s="40">
        <v>-133942.37100000001</v>
      </c>
      <c r="AZ33" s="40">
        <v>-289797.61499999999</v>
      </c>
      <c r="BA33" s="40">
        <v>-121903.395</v>
      </c>
      <c r="BB33" s="40">
        <v>-283787.65999999997</v>
      </c>
      <c r="BC33" s="40">
        <v>-432221.321</v>
      </c>
      <c r="BD33" s="40">
        <v>-648967.41899999999</v>
      </c>
      <c r="BE33" s="40">
        <v>-141353.11799999999</v>
      </c>
      <c r="BF33" s="40">
        <v>-237940.86499999999</v>
      </c>
      <c r="BG33" s="40">
        <v>-439521.64299999998</v>
      </c>
      <c r="BH33" s="40">
        <v>-580380.41500000004</v>
      </c>
      <c r="BI33" s="40">
        <v>-134720.66800000001</v>
      </c>
      <c r="BJ33" s="40">
        <v>-300246.29100000003</v>
      </c>
      <c r="BK33" s="40">
        <v>-547742.28</v>
      </c>
      <c r="BL33" s="40">
        <v>-747796.03500000003</v>
      </c>
      <c r="BM33" s="40">
        <v>-191157.807</v>
      </c>
      <c r="BN33" s="40">
        <v>-423407.42099999997</v>
      </c>
      <c r="BO33" s="40"/>
      <c r="BP33" s="139"/>
      <c r="BQ33" s="139"/>
      <c r="BR33" s="139"/>
      <c r="BS33" s="139"/>
      <c r="BT33" s="139"/>
    </row>
    <row r="34" spans="1:72" s="130" customFormat="1">
      <c r="A34" s="74"/>
      <c r="B34" s="74"/>
      <c r="C34" s="74"/>
      <c r="D34" s="91" t="s">
        <v>374</v>
      </c>
      <c r="E34" s="91" t="s">
        <v>375</v>
      </c>
      <c r="F34" s="92">
        <v>225390.79243670555</v>
      </c>
      <c r="G34" s="92">
        <v>198837.57022232481</v>
      </c>
      <c r="H34" s="92">
        <v>187392.39999543288</v>
      </c>
      <c r="I34" s="92">
        <v>39720.518808942521</v>
      </c>
      <c r="J34" s="92">
        <v>-158722.65238107886</v>
      </c>
      <c r="K34" s="92">
        <v>291341.1223712631</v>
      </c>
      <c r="L34" s="92">
        <v>137023.33245522811</v>
      </c>
      <c r="M34" s="77">
        <v>168407.66537163581</v>
      </c>
      <c r="N34" s="92">
        <v>111403.88471469255</v>
      </c>
      <c r="O34" s="92">
        <v>188862.93087907092</v>
      </c>
      <c r="P34" s="92">
        <v>218555.09386872745</v>
      </c>
      <c r="Q34" s="92">
        <v>100641.75968935632</v>
      </c>
      <c r="R34" s="92">
        <v>-46704.689000000013</v>
      </c>
      <c r="S34" s="92">
        <v>89965.574000000313</v>
      </c>
      <c r="T34" s="92">
        <v>82295.576999999757</v>
      </c>
      <c r="U34" s="92">
        <v>456894.34099999908</v>
      </c>
      <c r="V34" s="92">
        <v>257245.38</v>
      </c>
      <c r="W34" s="92">
        <v>325573.42599999963</v>
      </c>
      <c r="X34" s="92">
        <v>143808.50000000093</v>
      </c>
      <c r="Y34" s="92">
        <v>341832.81699999934</v>
      </c>
      <c r="Z34" s="92">
        <v>348910.59800000011</v>
      </c>
      <c r="AA34" s="92">
        <v>168001.45400000003</v>
      </c>
      <c r="AB34" s="92">
        <v>507144.18400000012</v>
      </c>
      <c r="AC34" s="92">
        <v>33014.738999999361</v>
      </c>
      <c r="AD34" s="92">
        <v>251315.68200000003</v>
      </c>
      <c r="AE34" s="92">
        <v>446947.45999999903</v>
      </c>
      <c r="AF34" s="92">
        <v>587051.30700000096</v>
      </c>
      <c r="AG34" s="92">
        <v>9198.8140000011772</v>
      </c>
      <c r="AH34" s="92">
        <v>286133.54800000007</v>
      </c>
      <c r="AI34" s="92">
        <v>587126.12899999996</v>
      </c>
      <c r="AJ34" s="46"/>
      <c r="AK34" s="92">
        <v>225390.79243670555</v>
      </c>
      <c r="AL34" s="92">
        <v>424228.36249370541</v>
      </c>
      <c r="AM34" s="92">
        <v>611620.76248913829</v>
      </c>
      <c r="AN34" s="80">
        <v>716816.71104782459</v>
      </c>
      <c r="AO34" s="92">
        <v>-158722.65238107886</v>
      </c>
      <c r="AP34" s="92">
        <v>132618.46999018424</v>
      </c>
      <c r="AQ34" s="92">
        <v>264262.46731393738</v>
      </c>
      <c r="AR34" s="92">
        <v>438049.46043286612</v>
      </c>
      <c r="AS34" s="92">
        <v>111403.88471469255</v>
      </c>
      <c r="AT34" s="92">
        <v>300266.81559376349</v>
      </c>
      <c r="AU34" s="92">
        <v>518821.90339544171</v>
      </c>
      <c r="AV34" s="92">
        <v>619463.66308479803</v>
      </c>
      <c r="AW34" s="92">
        <v>-46704.689000000013</v>
      </c>
      <c r="AX34" s="92">
        <v>43260.8850000003</v>
      </c>
      <c r="AY34" s="92">
        <v>125556.46200000006</v>
      </c>
      <c r="AZ34" s="92">
        <v>582450.80299999914</v>
      </c>
      <c r="BA34" s="92">
        <v>257245.38</v>
      </c>
      <c r="BB34" s="92">
        <v>582818.80599999963</v>
      </c>
      <c r="BC34" s="92">
        <v>726627.30600000056</v>
      </c>
      <c r="BD34" s="92">
        <v>1068460.1229999999</v>
      </c>
      <c r="BE34" s="92">
        <v>348910.59800000011</v>
      </c>
      <c r="BF34" s="92">
        <v>516912.05200000014</v>
      </c>
      <c r="BG34" s="92">
        <v>1024056.2360000003</v>
      </c>
      <c r="BH34" s="92">
        <v>1057070.9749999996</v>
      </c>
      <c r="BI34" s="92">
        <v>251315.68200000003</v>
      </c>
      <c r="BJ34" s="92">
        <v>698263.14199999906</v>
      </c>
      <c r="BK34" s="92">
        <v>1285314.449</v>
      </c>
      <c r="BL34" s="92">
        <v>1294513.2630000012</v>
      </c>
      <c r="BM34" s="92">
        <v>286133.54800000007</v>
      </c>
      <c r="BN34" s="92">
        <v>873259.67700000003</v>
      </c>
      <c r="BO34" s="40"/>
      <c r="BP34" s="139"/>
      <c r="BQ34" s="139"/>
      <c r="BR34" s="139"/>
      <c r="BS34" s="139"/>
      <c r="BT34" s="139"/>
    </row>
    <row r="35" spans="1:72" s="130" customFormat="1">
      <c r="A35" s="34"/>
      <c r="B35" s="34"/>
      <c r="C35" s="34" t="s">
        <v>376</v>
      </c>
      <c r="D35" s="88" t="s">
        <v>377</v>
      </c>
      <c r="E35" s="88" t="s">
        <v>378</v>
      </c>
      <c r="F35" s="40">
        <v>-93573.408824035287</v>
      </c>
      <c r="G35" s="40">
        <v>3612.7691259959829</v>
      </c>
      <c r="H35" s="40">
        <v>64011.352732844098</v>
      </c>
      <c r="I35" s="40">
        <v>3491.8410314582288</v>
      </c>
      <c r="J35" s="40">
        <v>28852.675389535169</v>
      </c>
      <c r="K35" s="40">
        <v>-41338.599096728882</v>
      </c>
      <c r="L35" s="40">
        <v>34.513431379768008</v>
      </c>
      <c r="M35" s="38">
        <v>5782.6484221065894</v>
      </c>
      <c r="N35" s="40">
        <v>4247.7297808680596</v>
      </c>
      <c r="O35" s="40">
        <v>598.48477601393188</v>
      </c>
      <c r="P35" s="40">
        <v>1281.6738551847384</v>
      </c>
      <c r="Q35" s="40">
        <v>1246.2672113948356</v>
      </c>
      <c r="R35" s="40">
        <v>124.666</v>
      </c>
      <c r="S35" s="40">
        <v>-38.251999999999995</v>
      </c>
      <c r="T35" s="40">
        <v>20727.545999999998</v>
      </c>
      <c r="U35" s="40">
        <v>-57945.281999999999</v>
      </c>
      <c r="V35" s="40">
        <v>4275.2629999999999</v>
      </c>
      <c r="W35" s="40">
        <v>5563.308</v>
      </c>
      <c r="X35" s="40">
        <v>6969.52</v>
      </c>
      <c r="Y35" s="40">
        <v>-26658.647000000001</v>
      </c>
      <c r="Z35" s="40">
        <v>20777.445</v>
      </c>
      <c r="AA35" s="40">
        <v>-65854.266000000003</v>
      </c>
      <c r="AB35" s="40">
        <v>57949.264999999999</v>
      </c>
      <c r="AC35" s="40">
        <v>-5724.6539999999995</v>
      </c>
      <c r="AD35" s="40">
        <v>13.944000000000001</v>
      </c>
      <c r="AE35" s="40">
        <v>-407.56900000000002</v>
      </c>
      <c r="AF35" s="40">
        <v>-689.21100000000001</v>
      </c>
      <c r="AG35" s="40">
        <v>6826.7790000000005</v>
      </c>
      <c r="AH35" s="40">
        <v>190.11699999999999</v>
      </c>
      <c r="AI35" s="40">
        <v>18.495000000000005</v>
      </c>
      <c r="AJ35" s="46"/>
      <c r="AK35" s="40">
        <v>-93573.408824035287</v>
      </c>
      <c r="AL35" s="40">
        <v>-89960.639698039304</v>
      </c>
      <c r="AM35" s="40">
        <v>-25949.28696519521</v>
      </c>
      <c r="AN35" s="45">
        <v>-87932.87568348099</v>
      </c>
      <c r="AO35" s="40">
        <v>28852.675389535169</v>
      </c>
      <c r="AP35" s="40">
        <v>-12485.923707193717</v>
      </c>
      <c r="AQ35" s="40">
        <v>-7072.0751443384634</v>
      </c>
      <c r="AR35" s="40">
        <v>-6668.7544695235574</v>
      </c>
      <c r="AS35" s="40">
        <v>4247.7297808680596</v>
      </c>
      <c r="AT35" s="40">
        <v>4846.2145568819906</v>
      </c>
      <c r="AU35" s="40">
        <v>6127.888412066729</v>
      </c>
      <c r="AV35" s="40">
        <v>7374.1556234615646</v>
      </c>
      <c r="AW35" s="40">
        <v>124.666</v>
      </c>
      <c r="AX35" s="40">
        <v>86.414000000000001</v>
      </c>
      <c r="AY35" s="40">
        <v>20813.96</v>
      </c>
      <c r="AZ35" s="40">
        <v>-37131.322</v>
      </c>
      <c r="BA35" s="40">
        <v>4275.2629999999999</v>
      </c>
      <c r="BB35" s="40">
        <v>9838.5709999999999</v>
      </c>
      <c r="BC35" s="40">
        <v>16808.091</v>
      </c>
      <c r="BD35" s="40">
        <v>-9850.5560000000005</v>
      </c>
      <c r="BE35" s="40">
        <v>20777.445</v>
      </c>
      <c r="BF35" s="40">
        <v>-45076.821000000004</v>
      </c>
      <c r="BG35" s="40">
        <v>12872.444</v>
      </c>
      <c r="BH35" s="40">
        <v>7147.79</v>
      </c>
      <c r="BI35" s="40">
        <v>13.944000000000001</v>
      </c>
      <c r="BJ35" s="40">
        <v>-393.625</v>
      </c>
      <c r="BK35" s="40">
        <v>-1082.836</v>
      </c>
      <c r="BL35" s="40">
        <v>5743.9430000000002</v>
      </c>
      <c r="BM35" s="40">
        <v>190.11699999999999</v>
      </c>
      <c r="BN35" s="40">
        <v>208.61199999999999</v>
      </c>
      <c r="BO35" s="40"/>
      <c r="BP35" s="139"/>
      <c r="BQ35" s="139"/>
      <c r="BR35" s="139"/>
      <c r="BS35" s="139"/>
      <c r="BT35" s="139"/>
    </row>
    <row r="36" spans="1:72" s="130" customFormat="1">
      <c r="A36" s="74"/>
      <c r="B36" s="74"/>
      <c r="C36" s="74" t="s">
        <v>161</v>
      </c>
      <c r="D36" s="91" t="s">
        <v>379</v>
      </c>
      <c r="E36" s="91" t="s">
        <v>380</v>
      </c>
      <c r="F36" s="92">
        <v>131817.38361267035</v>
      </c>
      <c r="G36" s="92">
        <v>202450.33934832091</v>
      </c>
      <c r="H36" s="92">
        <v>251403.7527282759</v>
      </c>
      <c r="I36" s="92">
        <v>43212.359840401215</v>
      </c>
      <c r="J36" s="92">
        <v>-129869.97699154473</v>
      </c>
      <c r="K36" s="92">
        <v>250002.52327453642</v>
      </c>
      <c r="L36" s="92">
        <v>137057.84588660923</v>
      </c>
      <c r="M36" s="77">
        <v>174190.31379374169</v>
      </c>
      <c r="N36" s="92">
        <v>115651.61449556069</v>
      </c>
      <c r="O36" s="92">
        <v>189461.41565508465</v>
      </c>
      <c r="P36" s="92">
        <v>524949.79180750845</v>
      </c>
      <c r="Q36" s="92">
        <v>101888.02690075117</v>
      </c>
      <c r="R36" s="92">
        <v>-46580.021000000001</v>
      </c>
      <c r="S36" s="92">
        <v>89927.32</v>
      </c>
      <c r="T36" s="92">
        <v>103023.12299999999</v>
      </c>
      <c r="U36" s="92">
        <v>398949.05900000001</v>
      </c>
      <c r="V36" s="92">
        <v>261520.64300000001</v>
      </c>
      <c r="W36" s="92">
        <v>331136.73499999999</v>
      </c>
      <c r="X36" s="92">
        <v>150778.01699999999</v>
      </c>
      <c r="Y36" s="92">
        <v>315174.17100000009</v>
      </c>
      <c r="Z36" s="92">
        <v>369688.04100000003</v>
      </c>
      <c r="AA36" s="92">
        <v>102147.19099999999</v>
      </c>
      <c r="AB36" s="92">
        <v>565093.446</v>
      </c>
      <c r="AC36" s="92">
        <v>27290.08600000001</v>
      </c>
      <c r="AD36" s="92">
        <v>251329.62599999999</v>
      </c>
      <c r="AE36" s="92">
        <v>446539.891</v>
      </c>
      <c r="AF36" s="92">
        <v>586362.0959999999</v>
      </c>
      <c r="AG36" s="92">
        <v>16025.59300000011</v>
      </c>
      <c r="AH36" s="92">
        <v>286323.66399999999</v>
      </c>
      <c r="AI36" s="92">
        <v>587144.62600000005</v>
      </c>
      <c r="AJ36" s="46"/>
      <c r="AK36" s="92">
        <v>131817.38361267035</v>
      </c>
      <c r="AL36" s="92">
        <v>334267.7227956659</v>
      </c>
      <c r="AM36" s="92">
        <v>585671.4755239418</v>
      </c>
      <c r="AN36" s="80">
        <v>628883.83536434243</v>
      </c>
      <c r="AO36" s="92">
        <v>-129869.97699154473</v>
      </c>
      <c r="AP36" s="92">
        <v>120132.54628299171</v>
      </c>
      <c r="AQ36" s="92">
        <v>257190.39216959695</v>
      </c>
      <c r="AR36" s="92">
        <v>431380.7059633403</v>
      </c>
      <c r="AS36" s="92">
        <v>115651.61449556069</v>
      </c>
      <c r="AT36" s="92">
        <v>305113.03015064547</v>
      </c>
      <c r="AU36" s="92">
        <v>524949.79180750845</v>
      </c>
      <c r="AV36" s="92">
        <v>626837.81870825961</v>
      </c>
      <c r="AW36" s="92">
        <v>-46580.021000000001</v>
      </c>
      <c r="AX36" s="92">
        <v>43347.298999999999</v>
      </c>
      <c r="AY36" s="92">
        <v>146370.42199999999</v>
      </c>
      <c r="AZ36" s="92">
        <v>545319.48100000003</v>
      </c>
      <c r="BA36" s="92">
        <v>261520.64300000001</v>
      </c>
      <c r="BB36" s="92">
        <v>592657.37800000003</v>
      </c>
      <c r="BC36" s="92">
        <v>743435.39500000002</v>
      </c>
      <c r="BD36" s="92">
        <v>1058609.5660000001</v>
      </c>
      <c r="BE36" s="92">
        <v>369688.04100000003</v>
      </c>
      <c r="BF36" s="92">
        <v>471835.23200000002</v>
      </c>
      <c r="BG36" s="92">
        <v>1036928.678</v>
      </c>
      <c r="BH36" s="92">
        <v>1064218.764</v>
      </c>
      <c r="BI36" s="92">
        <v>251329.62599999999</v>
      </c>
      <c r="BJ36" s="92">
        <v>697869.51699999999</v>
      </c>
      <c r="BK36" s="92">
        <v>1284231.6129999999</v>
      </c>
      <c r="BL36" s="92">
        <v>1300257.206</v>
      </c>
      <c r="BM36" s="92">
        <v>286323.66399999999</v>
      </c>
      <c r="BN36" s="92">
        <v>873468.29</v>
      </c>
      <c r="BO36" s="40"/>
      <c r="BP36" s="139"/>
      <c r="BQ36" s="139"/>
      <c r="BR36" s="139"/>
      <c r="BS36" s="139"/>
      <c r="BT36" s="139"/>
    </row>
    <row r="37" spans="1:72" s="130" customFormat="1">
      <c r="A37" s="34"/>
      <c r="B37" s="34"/>
      <c r="C37" s="34" t="s">
        <v>381</v>
      </c>
      <c r="D37" s="88" t="s">
        <v>382</v>
      </c>
      <c r="E37" s="88" t="s">
        <v>383</v>
      </c>
      <c r="F37" s="40"/>
      <c r="G37" s="40"/>
      <c r="H37" s="40"/>
      <c r="I37" s="40"/>
      <c r="J37" s="40"/>
      <c r="K37" s="40">
        <v>498.73343113425824</v>
      </c>
      <c r="L37" s="40">
        <v>154.84582168550116</v>
      </c>
      <c r="M37" s="38">
        <v>222.56666756316747</v>
      </c>
      <c r="N37" s="40">
        <v>234.21063495845033</v>
      </c>
      <c r="O37" s="40">
        <v>168.68099492366406</v>
      </c>
      <c r="P37" s="40">
        <v>200.9763830536919</v>
      </c>
      <c r="Q37" s="40">
        <v>306.30027834760961</v>
      </c>
      <c r="R37" s="40">
        <v>155.256</v>
      </c>
      <c r="S37" s="40">
        <v>373.51</v>
      </c>
      <c r="T37" s="40">
        <v>229.25900000000001</v>
      </c>
      <c r="U37" s="40">
        <v>103883.94500000001</v>
      </c>
      <c r="V37" s="40">
        <v>55149.385000000002</v>
      </c>
      <c r="W37" s="40">
        <v>43915.162000000004</v>
      </c>
      <c r="X37" s="40">
        <v>-485.09700000000885</v>
      </c>
      <c r="Y37" s="40">
        <v>58168.286999999997</v>
      </c>
      <c r="Z37" s="40">
        <v>51777.838000000003</v>
      </c>
      <c r="AA37" s="40">
        <v>1945.0649999999951</v>
      </c>
      <c r="AB37" s="40">
        <v>102476.61500000002</v>
      </c>
      <c r="AC37" s="40">
        <v>22789.248999999982</v>
      </c>
      <c r="AD37" s="40">
        <v>14353.484</v>
      </c>
      <c r="AE37" s="40">
        <v>84784.92300000001</v>
      </c>
      <c r="AF37" s="40">
        <v>96605.722999999998</v>
      </c>
      <c r="AG37" s="40">
        <v>-1040.5890000000072</v>
      </c>
      <c r="AH37" s="40">
        <v>19634.629000000001</v>
      </c>
      <c r="AI37" s="40">
        <v>88319.856</v>
      </c>
      <c r="AJ37" s="46"/>
      <c r="AK37" s="40"/>
      <c r="AL37" s="40"/>
      <c r="AM37" s="40"/>
      <c r="AN37" s="45"/>
      <c r="AO37" s="40">
        <v>-123.19855762524413</v>
      </c>
      <c r="AP37" s="40">
        <v>375.53487350901412</v>
      </c>
      <c r="AQ37" s="40">
        <v>530.38069519451528</v>
      </c>
      <c r="AR37" s="40">
        <v>752.94736275768275</v>
      </c>
      <c r="AS37" s="40">
        <v>234.21063495845033</v>
      </c>
      <c r="AT37" s="40">
        <v>402.89162988211439</v>
      </c>
      <c r="AU37" s="40">
        <v>603.86801293580629</v>
      </c>
      <c r="AV37" s="40">
        <v>910.1682912834159</v>
      </c>
      <c r="AW37" s="40">
        <v>155.256</v>
      </c>
      <c r="AX37" s="40">
        <v>528.76599999999996</v>
      </c>
      <c r="AY37" s="40">
        <v>758.02499999999998</v>
      </c>
      <c r="AZ37" s="40">
        <v>104641.97</v>
      </c>
      <c r="BA37" s="40">
        <v>55149.385000000002</v>
      </c>
      <c r="BB37" s="40">
        <v>99064.547000000006</v>
      </c>
      <c r="BC37" s="40">
        <v>98579.45</v>
      </c>
      <c r="BD37" s="40">
        <v>156747.73699999999</v>
      </c>
      <c r="BE37" s="40">
        <v>51777.838000000003</v>
      </c>
      <c r="BF37" s="40">
        <v>53722.902999999998</v>
      </c>
      <c r="BG37" s="40">
        <v>156199.51800000001</v>
      </c>
      <c r="BH37" s="40">
        <v>178988.76699999999</v>
      </c>
      <c r="BI37" s="40">
        <v>14353.484</v>
      </c>
      <c r="BJ37" s="40">
        <v>99138.407000000007</v>
      </c>
      <c r="BK37" s="40">
        <v>195744.13</v>
      </c>
      <c r="BL37" s="40">
        <v>194703.541</v>
      </c>
      <c r="BM37" s="40">
        <v>19634.629000000001</v>
      </c>
      <c r="BN37" s="40">
        <v>107954.485</v>
      </c>
      <c r="BO37" s="40"/>
      <c r="BP37" s="139"/>
      <c r="BQ37" s="139"/>
      <c r="BR37" s="139"/>
      <c r="BS37" s="139"/>
      <c r="BT37" s="139"/>
    </row>
    <row r="38" spans="1:72" s="130" customFormat="1">
      <c r="A38" s="74"/>
      <c r="B38" s="74"/>
      <c r="C38" s="74"/>
      <c r="D38" s="91" t="s">
        <v>384</v>
      </c>
      <c r="E38" s="91" t="s">
        <v>385</v>
      </c>
      <c r="F38" s="80">
        <v>131817.38361267035</v>
      </c>
      <c r="G38" s="80">
        <v>202450.33934832091</v>
      </c>
      <c r="H38" s="80">
        <v>251403.7527282759</v>
      </c>
      <c r="I38" s="80">
        <v>43212.359840401215</v>
      </c>
      <c r="J38" s="80">
        <v>-129869.97699154473</v>
      </c>
      <c r="K38" s="80">
        <v>249503.78984340216</v>
      </c>
      <c r="L38" s="80">
        <v>136903.00006492372</v>
      </c>
      <c r="M38" s="80">
        <v>173967.74712617852</v>
      </c>
      <c r="N38" s="80">
        <v>115417.40386060224</v>
      </c>
      <c r="O38" s="80">
        <v>189292.73466016099</v>
      </c>
      <c r="P38" s="80">
        <v>524748.81542445475</v>
      </c>
      <c r="Q38" s="80">
        <v>101581.72662240356</v>
      </c>
      <c r="R38" s="80">
        <v>-46735.277000000002</v>
      </c>
      <c r="S38" s="80">
        <v>89553.81</v>
      </c>
      <c r="T38" s="80">
        <v>102793.864</v>
      </c>
      <c r="U38" s="80">
        <v>295065.11400000006</v>
      </c>
      <c r="V38" s="80">
        <v>206371.258</v>
      </c>
      <c r="W38" s="80">
        <v>287221.57299999997</v>
      </c>
      <c r="X38" s="80">
        <v>151263.11400000006</v>
      </c>
      <c r="Y38" s="80">
        <v>257005.88400000008</v>
      </c>
      <c r="Z38" s="80">
        <v>317910.20300000004</v>
      </c>
      <c r="AA38" s="80">
        <v>100202.12599999999</v>
      </c>
      <c r="AB38" s="80">
        <v>462616.83099999989</v>
      </c>
      <c r="AC38" s="80">
        <v>4500.8370000000577</v>
      </c>
      <c r="AD38" s="77">
        <v>236976.14199999999</v>
      </c>
      <c r="AE38" s="77">
        <v>361754.96799999999</v>
      </c>
      <c r="AF38" s="77">
        <v>489756.37300000002</v>
      </c>
      <c r="AG38" s="77">
        <v>17066.18200000003</v>
      </c>
      <c r="AH38" s="77">
        <v>266689.03499999997</v>
      </c>
      <c r="AI38" s="77">
        <v>498824.77000000008</v>
      </c>
      <c r="AJ38" s="46"/>
      <c r="AK38" s="92">
        <v>131817.38361267035</v>
      </c>
      <c r="AL38" s="92">
        <v>334267.7227956659</v>
      </c>
      <c r="AM38" s="92">
        <v>585671.4755239418</v>
      </c>
      <c r="AN38" s="92">
        <v>628883.83536434243</v>
      </c>
      <c r="AO38" s="92">
        <v>-129746.77843391948</v>
      </c>
      <c r="AP38" s="92">
        <v>119757.0114094827</v>
      </c>
      <c r="AQ38" s="92">
        <v>256660.01147440245</v>
      </c>
      <c r="AR38" s="92">
        <v>430627.7586005826</v>
      </c>
      <c r="AS38" s="92">
        <v>115417.40386060224</v>
      </c>
      <c r="AT38" s="92">
        <v>304710.13852076337</v>
      </c>
      <c r="AU38" s="92">
        <v>524345.92379457259</v>
      </c>
      <c r="AV38" s="92">
        <v>625927.65041697619</v>
      </c>
      <c r="AW38" s="92">
        <v>-46735.277000000002</v>
      </c>
      <c r="AX38" s="92">
        <v>42818.532999999996</v>
      </c>
      <c r="AY38" s="92">
        <v>145612.397</v>
      </c>
      <c r="AZ38" s="92">
        <v>440677.51100000006</v>
      </c>
      <c r="BA38" s="92">
        <v>206371.258</v>
      </c>
      <c r="BB38" s="92">
        <v>493592.83100000001</v>
      </c>
      <c r="BC38" s="92">
        <v>644855.94500000007</v>
      </c>
      <c r="BD38" s="92">
        <v>901861.82900000014</v>
      </c>
      <c r="BE38" s="92">
        <v>317910.20300000004</v>
      </c>
      <c r="BF38" s="92">
        <v>418112.32900000003</v>
      </c>
      <c r="BG38" s="92">
        <v>880729.15999999992</v>
      </c>
      <c r="BH38" s="92">
        <v>885229.99699999997</v>
      </c>
      <c r="BI38" s="92">
        <v>236976.14199999999</v>
      </c>
      <c r="BJ38" s="92">
        <v>598731.11</v>
      </c>
      <c r="BK38" s="92">
        <v>1088487.483</v>
      </c>
      <c r="BL38" s="92">
        <v>1105553.665</v>
      </c>
      <c r="BM38" s="92">
        <v>266689.03499999997</v>
      </c>
      <c r="BN38" s="92">
        <v>765513.80500000005</v>
      </c>
      <c r="BO38" s="40"/>
      <c r="BP38" s="139"/>
      <c r="BQ38" s="139"/>
      <c r="BR38" s="139"/>
      <c r="BS38" s="139"/>
      <c r="BT38" s="139"/>
    </row>
    <row r="39" spans="1:72" s="130" customFormat="1"/>
    <row r="40" spans="1:72" s="130" customFormat="1"/>
    <row r="41" spans="1:72">
      <c r="D41" s="162" t="s">
        <v>387</v>
      </c>
      <c r="E41" s="162"/>
      <c r="F41" s="162"/>
      <c r="G41" s="162"/>
      <c r="H41" s="162"/>
      <c r="I41" s="162"/>
      <c r="J41" s="162"/>
      <c r="K41" s="162"/>
      <c r="L41" s="162"/>
      <c r="M41" s="162"/>
      <c r="N41" s="162"/>
      <c r="O41" s="162"/>
      <c r="P41" s="162"/>
      <c r="Q41" s="162"/>
      <c r="R41" s="162"/>
      <c r="S41" s="162"/>
      <c r="T41" s="162"/>
      <c r="U41" s="162"/>
      <c r="V41" s="162"/>
      <c r="W41" s="162"/>
      <c r="X41" s="162"/>
      <c r="Y41" s="162"/>
      <c r="Z41" s="162"/>
      <c r="AA41" s="97"/>
      <c r="AB41" s="97"/>
      <c r="AC41" s="97"/>
      <c r="AD41" s="97"/>
      <c r="AE41" s="97"/>
      <c r="AF41" s="97"/>
      <c r="AG41" s="97"/>
      <c r="AH41" s="97"/>
      <c r="AI41" s="97"/>
      <c r="AJ41" s="97"/>
      <c r="AK41" s="97"/>
      <c r="AL41" s="97"/>
      <c r="AM41" s="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row>
    <row r="42" spans="1:72">
      <c r="D42" s="122" t="s">
        <v>87</v>
      </c>
      <c r="E42" s="122" t="s">
        <v>87</v>
      </c>
      <c r="F42" s="35"/>
      <c r="G42" s="35"/>
      <c r="H42" s="35"/>
      <c r="I42" s="35"/>
      <c r="J42" s="35"/>
      <c r="K42" s="35"/>
      <c r="L42" s="35"/>
      <c r="M42" s="35"/>
      <c r="N42" s="35"/>
      <c r="O42" s="35"/>
    </row>
    <row r="43" spans="1:72">
      <c r="D43" s="128" t="s">
        <v>1</v>
      </c>
      <c r="E43" s="124" t="s">
        <v>2</v>
      </c>
      <c r="F43" s="29"/>
      <c r="G43" s="29"/>
      <c r="H43" s="29"/>
      <c r="I43" s="29"/>
      <c r="J43" s="29"/>
      <c r="K43" s="29"/>
      <c r="L43" s="29"/>
      <c r="M43" s="29"/>
      <c r="N43" s="29"/>
      <c r="O43" s="29"/>
    </row>
    <row r="44" spans="1:72">
      <c r="D44" s="126" t="s">
        <v>122</v>
      </c>
      <c r="E44" s="126" t="s">
        <v>123</v>
      </c>
      <c r="F44" s="134"/>
      <c r="G44" s="134"/>
      <c r="H44" s="134"/>
      <c r="I44" s="134"/>
      <c r="J44" s="134"/>
      <c r="K44" s="134"/>
      <c r="L44" s="134"/>
      <c r="M44" s="134"/>
      <c r="N44" s="134"/>
      <c r="O44" s="134"/>
      <c r="P44" s="134"/>
      <c r="Q44" s="134"/>
      <c r="R44" s="159" t="s">
        <v>5</v>
      </c>
      <c r="S44" s="159"/>
      <c r="T44" s="159"/>
      <c r="U44" s="159"/>
      <c r="V44" s="159"/>
      <c r="W44" s="159"/>
      <c r="X44" s="159"/>
      <c r="Y44" s="159"/>
      <c r="Z44" s="159"/>
      <c r="AA44" s="159"/>
      <c r="AB44" s="159"/>
      <c r="AC44" s="159"/>
      <c r="AD44" s="159"/>
      <c r="AE44" s="115"/>
      <c r="AF44" s="115"/>
      <c r="AG44" s="115"/>
      <c r="AH44" s="115"/>
      <c r="AI44" s="115"/>
      <c r="AK44" s="134"/>
      <c r="AL44" s="134"/>
      <c r="AM44" s="134"/>
      <c r="AN44" s="134"/>
      <c r="AO44" s="134"/>
      <c r="AP44" s="134"/>
      <c r="AQ44" s="134"/>
      <c r="AR44" s="134"/>
      <c r="AS44" s="134"/>
      <c r="AT44" s="134"/>
      <c r="AU44" s="134"/>
      <c r="AV44" s="134"/>
      <c r="AW44" s="159" t="s">
        <v>124</v>
      </c>
      <c r="AX44" s="159"/>
      <c r="AY44" s="159"/>
      <c r="AZ44" s="159"/>
      <c r="BA44" s="159"/>
      <c r="BB44" s="159"/>
      <c r="BC44" s="159"/>
      <c r="BD44" s="159"/>
      <c r="BE44" s="159"/>
      <c r="BF44" s="159"/>
      <c r="BG44" s="159"/>
      <c r="BH44" s="159"/>
      <c r="BI44" s="159"/>
      <c r="BJ44" s="115"/>
      <c r="BK44" s="115"/>
      <c r="BL44" s="115"/>
      <c r="BM44" s="115"/>
      <c r="BN44" s="115"/>
      <c r="BO44" s="129"/>
    </row>
    <row r="45" spans="1:72">
      <c r="D45" s="29"/>
      <c r="E45" s="29"/>
      <c r="F45" s="76" t="s">
        <v>7</v>
      </c>
      <c r="G45" s="76" t="s">
        <v>8</v>
      </c>
      <c r="H45" s="76" t="s">
        <v>9</v>
      </c>
      <c r="I45" s="76" t="s">
        <v>10</v>
      </c>
      <c r="J45" s="76" t="s">
        <v>11</v>
      </c>
      <c r="K45" s="76" t="s">
        <v>12</v>
      </c>
      <c r="L45" s="76" t="s">
        <v>13</v>
      </c>
      <c r="M45" s="76" t="s">
        <v>14</v>
      </c>
      <c r="N45" s="76" t="s">
        <v>15</v>
      </c>
      <c r="O45" s="76" t="s">
        <v>16</v>
      </c>
      <c r="P45" s="76" t="s">
        <v>17</v>
      </c>
      <c r="Q45" s="76" t="s">
        <v>18</v>
      </c>
      <c r="R45" s="76" t="s">
        <v>19</v>
      </c>
      <c r="S45" s="76" t="s">
        <v>125</v>
      </c>
      <c r="T45" s="76" t="s">
        <v>126</v>
      </c>
      <c r="U45" s="76" t="s">
        <v>127</v>
      </c>
      <c r="V45" s="76" t="s">
        <v>128</v>
      </c>
      <c r="W45" s="76" t="s">
        <v>129</v>
      </c>
      <c r="X45" s="76" t="s">
        <v>130</v>
      </c>
      <c r="Y45" s="76" t="s">
        <v>131</v>
      </c>
      <c r="Z45" s="76" t="s">
        <v>132</v>
      </c>
      <c r="AA45" s="76" t="s">
        <v>133</v>
      </c>
      <c r="AB45" s="76" t="s">
        <v>166</v>
      </c>
      <c r="AC45" s="76" t="s">
        <v>167</v>
      </c>
      <c r="AD45" s="76" t="s">
        <v>168</v>
      </c>
      <c r="AE45" s="76" t="s">
        <v>169</v>
      </c>
      <c r="AF45" s="76" t="s">
        <v>170</v>
      </c>
      <c r="AG45" s="76" t="s">
        <v>171</v>
      </c>
      <c r="AH45" s="76" t="s">
        <v>172</v>
      </c>
      <c r="AI45" s="76" t="s">
        <v>173</v>
      </c>
      <c r="AK45" s="76">
        <v>43555</v>
      </c>
      <c r="AL45" s="76">
        <v>43646</v>
      </c>
      <c r="AM45" s="76">
        <v>43738</v>
      </c>
      <c r="AN45" s="76">
        <v>43830</v>
      </c>
      <c r="AO45" s="76">
        <v>43921</v>
      </c>
      <c r="AP45" s="76">
        <v>44012</v>
      </c>
      <c r="AQ45" s="76">
        <v>44104</v>
      </c>
      <c r="AR45" s="76">
        <v>44196</v>
      </c>
      <c r="AS45" s="76">
        <v>44286</v>
      </c>
      <c r="AT45" s="76">
        <v>44377</v>
      </c>
      <c r="AU45" s="76">
        <v>44469</v>
      </c>
      <c r="AV45" s="76">
        <v>44561</v>
      </c>
      <c r="AW45" s="76">
        <v>44651</v>
      </c>
      <c r="AX45" s="76">
        <v>44742</v>
      </c>
      <c r="AY45" s="76">
        <v>44834</v>
      </c>
      <c r="AZ45" s="76">
        <v>44926</v>
      </c>
      <c r="BA45" s="76">
        <v>45016</v>
      </c>
      <c r="BB45" s="76">
        <v>45107</v>
      </c>
      <c r="BC45" s="76">
        <v>45199</v>
      </c>
      <c r="BD45" s="76">
        <v>45291</v>
      </c>
      <c r="BE45" s="76">
        <v>45382</v>
      </c>
      <c r="BF45" s="76">
        <v>45473</v>
      </c>
      <c r="BG45" s="76">
        <v>45565</v>
      </c>
      <c r="BH45" s="76">
        <v>45657</v>
      </c>
      <c r="BI45" s="76">
        <v>45747</v>
      </c>
      <c r="BJ45" s="76">
        <v>45838</v>
      </c>
      <c r="BK45" s="76">
        <v>45930</v>
      </c>
      <c r="BL45" s="76">
        <v>46022</v>
      </c>
      <c r="BM45" s="76">
        <v>46112</v>
      </c>
      <c r="BN45" s="76">
        <v>46203</v>
      </c>
      <c r="BO45" s="85"/>
    </row>
    <row r="46" spans="1:72">
      <c r="C46" s="34" t="s">
        <v>298</v>
      </c>
      <c r="D46" s="88" t="s">
        <v>299</v>
      </c>
      <c r="E46" s="88" t="s">
        <v>300</v>
      </c>
      <c r="F46" s="45"/>
      <c r="G46" s="45"/>
      <c r="H46" s="45"/>
      <c r="I46" s="45"/>
      <c r="J46" s="45"/>
      <c r="K46" s="45"/>
      <c r="L46" s="45"/>
      <c r="M46" s="45"/>
      <c r="N46" s="45"/>
      <c r="O46" s="45"/>
      <c r="P46" s="45"/>
      <c r="Q46" s="45"/>
      <c r="R46" s="40">
        <v>529670.51599999995</v>
      </c>
      <c r="S46" s="40">
        <v>534890.25800000003</v>
      </c>
      <c r="T46" s="40">
        <v>576614.65100000007</v>
      </c>
      <c r="U46" s="40">
        <v>838517.45299999998</v>
      </c>
      <c r="V46" s="40">
        <v>920578.696</v>
      </c>
      <c r="W46" s="40">
        <v>891791.3330000001</v>
      </c>
      <c r="X46" s="40">
        <v>833538.21600000001</v>
      </c>
      <c r="Y46" s="40">
        <v>832224.44100000011</v>
      </c>
      <c r="Z46" s="40">
        <v>850963.33100000001</v>
      </c>
      <c r="AA46" s="40">
        <v>856850.87299999991</v>
      </c>
      <c r="AB46" s="40">
        <v>879070.45200000005</v>
      </c>
      <c r="AC46" s="40">
        <v>926199.89600000018</v>
      </c>
      <c r="AD46" s="40">
        <v>894528.47699999996</v>
      </c>
      <c r="AE46" s="40">
        <v>949139.58000000007</v>
      </c>
      <c r="AF46" s="40">
        <v>984792.56099999975</v>
      </c>
      <c r="AG46" s="40">
        <v>994842.72300000023</v>
      </c>
      <c r="AH46" s="40">
        <v>998143.81299999997</v>
      </c>
      <c r="AI46" s="40">
        <v>977329.10399999993</v>
      </c>
      <c r="AJ46" s="49"/>
      <c r="AK46" s="45"/>
      <c r="AL46" s="45"/>
      <c r="AM46" s="45"/>
      <c r="AN46" s="45"/>
      <c r="AO46" s="45"/>
      <c r="AP46" s="45"/>
      <c r="AQ46" s="45"/>
      <c r="AR46" s="45"/>
      <c r="AS46" s="45"/>
      <c r="AT46" s="45"/>
      <c r="AU46" s="45"/>
      <c r="AV46" s="45"/>
      <c r="AW46" s="45">
        <v>529670.51599999995</v>
      </c>
      <c r="AX46" s="45">
        <v>1064560.774</v>
      </c>
      <c r="AY46" s="45">
        <v>1641175.425</v>
      </c>
      <c r="AZ46" s="45">
        <v>2479692.878</v>
      </c>
      <c r="BA46" s="45">
        <v>920578.696</v>
      </c>
      <c r="BB46" s="45">
        <v>1812370.0290000001</v>
      </c>
      <c r="BC46" s="45">
        <v>2645908.2450000001</v>
      </c>
      <c r="BD46" s="45">
        <v>3478132.6860000002</v>
      </c>
      <c r="BE46" s="45">
        <v>850963.33100000001</v>
      </c>
      <c r="BF46" s="45">
        <v>1707814.2039999999</v>
      </c>
      <c r="BG46" s="45">
        <v>2586884.656</v>
      </c>
      <c r="BH46" s="45">
        <v>3513084.5520000001</v>
      </c>
      <c r="BI46" s="38">
        <v>894528.47699999996</v>
      </c>
      <c r="BJ46" s="38">
        <v>1843668.057</v>
      </c>
      <c r="BK46" s="38">
        <v>2828460.6179999998</v>
      </c>
      <c r="BL46" s="38">
        <v>3823303.341</v>
      </c>
      <c r="BM46" s="38">
        <v>998143.81299999997</v>
      </c>
      <c r="BN46" s="38">
        <v>1975472.9169999999</v>
      </c>
      <c r="BO46" s="31"/>
    </row>
    <row r="47" spans="1:72">
      <c r="C47" s="34" t="s">
        <v>302</v>
      </c>
      <c r="D47" s="88" t="s">
        <v>303</v>
      </c>
      <c r="E47" s="88" t="s">
        <v>304</v>
      </c>
      <c r="F47" s="45"/>
      <c r="G47" s="45"/>
      <c r="H47" s="45"/>
      <c r="I47" s="45"/>
      <c r="J47" s="45"/>
      <c r="K47" s="45"/>
      <c r="L47" s="45"/>
      <c r="M47" s="45"/>
      <c r="N47" s="45"/>
      <c r="O47" s="45"/>
      <c r="P47" s="45"/>
      <c r="Q47" s="45"/>
      <c r="R47" s="40">
        <v>0</v>
      </c>
      <c r="S47" s="40">
        <v>0</v>
      </c>
      <c r="T47" s="40">
        <v>0</v>
      </c>
      <c r="U47" s="40">
        <v>367.07600000000002</v>
      </c>
      <c r="V47" s="40">
        <v>673.17</v>
      </c>
      <c r="W47" s="40">
        <v>130.64400000000001</v>
      </c>
      <c r="X47" s="40">
        <v>-418.52799999999996</v>
      </c>
      <c r="Y47" s="40">
        <v>340.55099999999999</v>
      </c>
      <c r="Z47" s="40">
        <v>342.733</v>
      </c>
      <c r="AA47" s="40">
        <v>343.59300000000002</v>
      </c>
      <c r="AB47" s="40">
        <v>374.58600000000001</v>
      </c>
      <c r="AC47" s="40">
        <v>9585.4480000000003</v>
      </c>
      <c r="AD47" s="40">
        <v>8178.0929999999998</v>
      </c>
      <c r="AE47" s="40">
        <v>-7396.2389999999996</v>
      </c>
      <c r="AF47" s="40">
        <v>420.74099999999999</v>
      </c>
      <c r="AG47" s="40">
        <v>348.24299999999994</v>
      </c>
      <c r="AH47" s="40">
        <v>416.53399999999999</v>
      </c>
      <c r="AI47" s="40">
        <v>420.101</v>
      </c>
      <c r="AJ47" s="49"/>
      <c r="AK47" s="45"/>
      <c r="AL47" s="45"/>
      <c r="AM47" s="45"/>
      <c r="AN47" s="45"/>
      <c r="AO47" s="45"/>
      <c r="AP47" s="45"/>
      <c r="AQ47" s="45"/>
      <c r="AR47" s="45"/>
      <c r="AS47" s="45"/>
      <c r="AT47" s="45"/>
      <c r="AU47" s="45"/>
      <c r="AV47" s="45"/>
      <c r="AW47" s="45">
        <v>0</v>
      </c>
      <c r="AX47" s="45">
        <v>0</v>
      </c>
      <c r="AY47" s="45">
        <v>0</v>
      </c>
      <c r="AZ47" s="45">
        <v>367.07600000000002</v>
      </c>
      <c r="BA47" s="45">
        <v>673.17</v>
      </c>
      <c r="BB47" s="45">
        <v>803.81399999999996</v>
      </c>
      <c r="BC47" s="45">
        <v>385.286</v>
      </c>
      <c r="BD47" s="45">
        <v>725.83699999999999</v>
      </c>
      <c r="BE47" s="45">
        <v>342.733</v>
      </c>
      <c r="BF47" s="45">
        <v>686.32600000000002</v>
      </c>
      <c r="BG47" s="45">
        <v>1060.912</v>
      </c>
      <c r="BH47" s="45">
        <v>10646.36</v>
      </c>
      <c r="BI47" s="38">
        <v>8178.0929999999998</v>
      </c>
      <c r="BJ47" s="38">
        <v>781.85400000000004</v>
      </c>
      <c r="BK47" s="38">
        <v>1202.595</v>
      </c>
      <c r="BL47" s="38">
        <v>1550.838</v>
      </c>
      <c r="BM47" s="38">
        <v>416.53399999999999</v>
      </c>
      <c r="BN47" s="38">
        <v>836.63499999999999</v>
      </c>
      <c r="BO47" s="31"/>
    </row>
    <row r="48" spans="1:72">
      <c r="C48" s="34" t="s">
        <v>305</v>
      </c>
      <c r="D48" s="88" t="s">
        <v>306</v>
      </c>
      <c r="E48" s="88" t="s">
        <v>307</v>
      </c>
      <c r="F48" s="45"/>
      <c r="G48" s="45"/>
      <c r="H48" s="45"/>
      <c r="I48" s="45"/>
      <c r="J48" s="45"/>
      <c r="K48" s="45"/>
      <c r="L48" s="45"/>
      <c r="M48" s="45"/>
      <c r="N48" s="45"/>
      <c r="O48" s="45"/>
      <c r="P48" s="45"/>
      <c r="Q48" s="45"/>
      <c r="R48" s="40">
        <v>0</v>
      </c>
      <c r="S48" s="40">
        <v>0</v>
      </c>
      <c r="T48" s="40">
        <v>0</v>
      </c>
      <c r="U48" s="40">
        <v>3454.5479999999998</v>
      </c>
      <c r="V48" s="40">
        <v>9286.0120000000006</v>
      </c>
      <c r="W48" s="40">
        <v>4980.4009999999998</v>
      </c>
      <c r="X48" s="40">
        <v>1276.1999999999989</v>
      </c>
      <c r="Y48" s="40">
        <v>13887.049000000001</v>
      </c>
      <c r="Z48" s="40">
        <v>6792.3149999999996</v>
      </c>
      <c r="AA48" s="40">
        <v>5042.1060000000007</v>
      </c>
      <c r="AB48" s="40">
        <v>7020.5490000000009</v>
      </c>
      <c r="AC48" s="40">
        <v>13645.058999999997</v>
      </c>
      <c r="AD48" s="40">
        <v>7094.2290000000003</v>
      </c>
      <c r="AE48" s="40">
        <v>8292.5339999999997</v>
      </c>
      <c r="AF48" s="40">
        <v>7505.9269999999979</v>
      </c>
      <c r="AG48" s="40">
        <v>10010.802</v>
      </c>
      <c r="AH48" s="40">
        <v>5269.6509999999998</v>
      </c>
      <c r="AI48" s="40">
        <v>9742.7510000000002</v>
      </c>
      <c r="AJ48" s="49"/>
      <c r="AK48" s="45"/>
      <c r="AL48" s="45"/>
      <c r="AM48" s="45"/>
      <c r="AN48" s="45"/>
      <c r="AO48" s="45"/>
      <c r="AP48" s="45"/>
      <c r="AQ48" s="45"/>
      <c r="AR48" s="45"/>
      <c r="AS48" s="45"/>
      <c r="AT48" s="45"/>
      <c r="AU48" s="45"/>
      <c r="AV48" s="45"/>
      <c r="AW48" s="45">
        <v>0</v>
      </c>
      <c r="AX48" s="45">
        <v>0</v>
      </c>
      <c r="AY48" s="45">
        <v>0</v>
      </c>
      <c r="AZ48" s="45">
        <v>3454.5479999999998</v>
      </c>
      <c r="BA48" s="45">
        <v>9286.0120000000006</v>
      </c>
      <c r="BB48" s="45">
        <v>14266.413</v>
      </c>
      <c r="BC48" s="45">
        <v>15542.612999999999</v>
      </c>
      <c r="BD48" s="45">
        <v>29429.662</v>
      </c>
      <c r="BE48" s="45">
        <v>6792.3149999999996</v>
      </c>
      <c r="BF48" s="45">
        <v>11834.421</v>
      </c>
      <c r="BG48" s="45">
        <v>18854.97</v>
      </c>
      <c r="BH48" s="45">
        <v>32500.028999999999</v>
      </c>
      <c r="BI48" s="38">
        <v>7094.2290000000003</v>
      </c>
      <c r="BJ48" s="38">
        <v>15386.763000000001</v>
      </c>
      <c r="BK48" s="38">
        <v>22892.69</v>
      </c>
      <c r="BL48" s="38">
        <v>32903.491999999998</v>
      </c>
      <c r="BM48" s="38">
        <v>5269.6509999999998</v>
      </c>
      <c r="BN48" s="38">
        <v>15012.402</v>
      </c>
      <c r="BO48" s="31"/>
    </row>
    <row r="49" spans="1:67">
      <c r="C49" s="34" t="s">
        <v>308</v>
      </c>
      <c r="D49" s="88" t="s">
        <v>309</v>
      </c>
      <c r="E49" s="88" t="s">
        <v>310</v>
      </c>
      <c r="F49" s="45"/>
      <c r="G49" s="45"/>
      <c r="H49" s="45"/>
      <c r="I49" s="45"/>
      <c r="J49" s="45"/>
      <c r="K49" s="45"/>
      <c r="L49" s="45"/>
      <c r="M49" s="45"/>
      <c r="N49" s="45"/>
      <c r="O49" s="45"/>
      <c r="P49" s="45"/>
      <c r="Q49" s="45"/>
      <c r="R49" s="40">
        <v>-81100.225999999995</v>
      </c>
      <c r="S49" s="40">
        <v>-28106.383000000002</v>
      </c>
      <c r="T49" s="40">
        <v>-56923.244000000006</v>
      </c>
      <c r="U49" s="40">
        <v>202666.87700000001</v>
      </c>
      <c r="V49" s="40">
        <v>99353.122000000003</v>
      </c>
      <c r="W49" s="40">
        <v>100076.77599999998</v>
      </c>
      <c r="X49" s="40">
        <v>-77413.856999999989</v>
      </c>
      <c r="Y49" s="40">
        <v>341365.63800000004</v>
      </c>
      <c r="Z49" s="40">
        <v>135322.99900000001</v>
      </c>
      <c r="AA49" s="40">
        <v>40251.072999999975</v>
      </c>
      <c r="AB49" s="40">
        <v>308087.16399999999</v>
      </c>
      <c r="AC49" s="40">
        <v>-38315.883999999962</v>
      </c>
      <c r="AD49" s="40">
        <v>76818.957999999999</v>
      </c>
      <c r="AE49" s="40">
        <v>200873.04399999999</v>
      </c>
      <c r="AF49" s="40">
        <v>308454.03100000008</v>
      </c>
      <c r="AG49" s="40">
        <v>73934.801999999909</v>
      </c>
      <c r="AH49" s="40">
        <v>20391.962</v>
      </c>
      <c r="AI49" s="40">
        <v>386089.76299999998</v>
      </c>
      <c r="AJ49" s="49"/>
      <c r="AK49" s="45"/>
      <c r="AL49" s="45"/>
      <c r="AM49" s="45"/>
      <c r="AN49" s="45"/>
      <c r="AO49" s="45"/>
      <c r="AP49" s="45"/>
      <c r="AQ49" s="45"/>
      <c r="AR49" s="45"/>
      <c r="AS49" s="45"/>
      <c r="AT49" s="45"/>
      <c r="AU49" s="45"/>
      <c r="AV49" s="45"/>
      <c r="AW49" s="45">
        <v>-81100.225999999995</v>
      </c>
      <c r="AX49" s="45">
        <v>-109206.609</v>
      </c>
      <c r="AY49" s="45">
        <v>-166129.853</v>
      </c>
      <c r="AZ49" s="45">
        <v>36537.023999999998</v>
      </c>
      <c r="BA49" s="45">
        <v>99353.122000000003</v>
      </c>
      <c r="BB49" s="45">
        <v>199429.89799999999</v>
      </c>
      <c r="BC49" s="45">
        <v>122016.041</v>
      </c>
      <c r="BD49" s="45">
        <v>463381.679</v>
      </c>
      <c r="BE49" s="45">
        <v>135322.99900000001</v>
      </c>
      <c r="BF49" s="45">
        <v>175574.07199999999</v>
      </c>
      <c r="BG49" s="45">
        <v>483661.23599999998</v>
      </c>
      <c r="BH49" s="45">
        <v>445345.35200000001</v>
      </c>
      <c r="BI49" s="38">
        <v>76818.957999999999</v>
      </c>
      <c r="BJ49" s="38">
        <v>277692.00199999998</v>
      </c>
      <c r="BK49" s="38">
        <v>586146.03300000005</v>
      </c>
      <c r="BL49" s="38">
        <v>660080.83499999996</v>
      </c>
      <c r="BM49" s="38">
        <v>20391.962</v>
      </c>
      <c r="BN49" s="38">
        <v>406481.72499999998</v>
      </c>
      <c r="BO49" s="31"/>
    </row>
    <row r="50" spans="1:67">
      <c r="C50" s="34" t="s">
        <v>311</v>
      </c>
      <c r="D50" s="88" t="s">
        <v>312</v>
      </c>
      <c r="E50" s="88" t="s">
        <v>313</v>
      </c>
      <c r="F50" s="45"/>
      <c r="G50" s="45"/>
      <c r="H50" s="45"/>
      <c r="I50" s="45"/>
      <c r="J50" s="45"/>
      <c r="K50" s="45"/>
      <c r="L50" s="45"/>
      <c r="M50" s="45"/>
      <c r="N50" s="45"/>
      <c r="O50" s="45"/>
      <c r="P50" s="45"/>
      <c r="Q50" s="45"/>
      <c r="R50" s="40">
        <v>340.45800000000003</v>
      </c>
      <c r="S50" s="40">
        <v>-26971.759999999998</v>
      </c>
      <c r="T50" s="40">
        <v>20124.95</v>
      </c>
      <c r="U50" s="40">
        <v>35197.589</v>
      </c>
      <c r="V50" s="40">
        <v>6588.6369999999997</v>
      </c>
      <c r="W50" s="40">
        <v>15185.925000000003</v>
      </c>
      <c r="X50" s="40">
        <v>9197.2699999999968</v>
      </c>
      <c r="Y50" s="40">
        <v>4104.0550000000039</v>
      </c>
      <c r="Z50" s="40">
        <v>5162.9920000000002</v>
      </c>
      <c r="AA50" s="40">
        <v>4503.2669999999998</v>
      </c>
      <c r="AB50" s="40">
        <v>4994.9220000000005</v>
      </c>
      <c r="AC50" s="40">
        <v>4653.3060000000005</v>
      </c>
      <c r="AD50" s="40">
        <v>4496.97</v>
      </c>
      <c r="AE50" s="40">
        <v>4714.3059999999996</v>
      </c>
      <c r="AF50" s="40">
        <v>4810.277</v>
      </c>
      <c r="AG50" s="40">
        <v>4537.3529999999992</v>
      </c>
      <c r="AH50" s="40">
        <v>5442.509</v>
      </c>
      <c r="AI50" s="40">
        <v>5039.6589999999997</v>
      </c>
      <c r="AJ50" s="49"/>
      <c r="AK50" s="45"/>
      <c r="AL50" s="45"/>
      <c r="AM50" s="45"/>
      <c r="AN50" s="45"/>
      <c r="AO50" s="45"/>
      <c r="AP50" s="45"/>
      <c r="AQ50" s="45"/>
      <c r="AR50" s="45"/>
      <c r="AS50" s="45"/>
      <c r="AT50" s="45"/>
      <c r="AU50" s="45"/>
      <c r="AV50" s="45"/>
      <c r="AW50" s="45">
        <v>340.45800000000003</v>
      </c>
      <c r="AX50" s="45">
        <v>-26631.302</v>
      </c>
      <c r="AY50" s="45">
        <v>-6506.3519999999999</v>
      </c>
      <c r="AZ50" s="45">
        <v>28691.237000000001</v>
      </c>
      <c r="BA50" s="45">
        <v>6588.6369999999997</v>
      </c>
      <c r="BB50" s="45">
        <v>21774.562000000002</v>
      </c>
      <c r="BC50" s="45">
        <v>30971.831999999999</v>
      </c>
      <c r="BD50" s="45">
        <v>35075.887000000002</v>
      </c>
      <c r="BE50" s="45">
        <v>5162.9920000000002</v>
      </c>
      <c r="BF50" s="45">
        <v>9666.259</v>
      </c>
      <c r="BG50" s="45">
        <v>14661.181</v>
      </c>
      <c r="BH50" s="45">
        <v>19314.487000000001</v>
      </c>
      <c r="BI50" s="38">
        <v>4496.97</v>
      </c>
      <c r="BJ50" s="38">
        <v>9211.2759999999998</v>
      </c>
      <c r="BK50" s="38">
        <v>14021.553</v>
      </c>
      <c r="BL50" s="38">
        <v>18558.905999999999</v>
      </c>
      <c r="BM50" s="38">
        <v>5442.509</v>
      </c>
      <c r="BN50" s="38">
        <v>10482.168</v>
      </c>
      <c r="BO50" s="31"/>
    </row>
    <row r="51" spans="1:67">
      <c r="C51" s="34" t="s">
        <v>314</v>
      </c>
      <c r="D51" s="88" t="s">
        <v>315</v>
      </c>
      <c r="E51" s="88" t="s">
        <v>316</v>
      </c>
      <c r="F51" s="45"/>
      <c r="G51" s="45"/>
      <c r="H51" s="45"/>
      <c r="I51" s="45"/>
      <c r="J51" s="45"/>
      <c r="K51" s="45"/>
      <c r="L51" s="45"/>
      <c r="M51" s="45"/>
      <c r="N51" s="45"/>
      <c r="O51" s="45"/>
      <c r="P51" s="45"/>
      <c r="Q51" s="45"/>
      <c r="R51" s="40">
        <v>7843.7979999999998</v>
      </c>
      <c r="S51" s="40">
        <v>2808.0710000000008</v>
      </c>
      <c r="T51" s="40">
        <v>4984.8019999999997</v>
      </c>
      <c r="U51" s="40">
        <v>211575.73699999999</v>
      </c>
      <c r="V51" s="40">
        <v>13481.736999999999</v>
      </c>
      <c r="W51" s="40">
        <v>6436.5599999999995</v>
      </c>
      <c r="X51" s="40">
        <v>5186.9700000000012</v>
      </c>
      <c r="Y51" s="40">
        <v>16925.985000000001</v>
      </c>
      <c r="Z51" s="40">
        <v>21707.803</v>
      </c>
      <c r="AA51" s="40">
        <v>12858.959000000003</v>
      </c>
      <c r="AB51" s="40">
        <v>-8775.398000000001</v>
      </c>
      <c r="AC51" s="40">
        <v>22887.199000000001</v>
      </c>
      <c r="AD51" s="40">
        <v>9848.6650000000009</v>
      </c>
      <c r="AE51" s="40">
        <v>15167.592000000001</v>
      </c>
      <c r="AF51" s="40">
        <v>20456.905999999999</v>
      </c>
      <c r="AG51" s="40">
        <v>22444.116999999998</v>
      </c>
      <c r="AH51" s="40">
        <v>78242.327000000005</v>
      </c>
      <c r="AI51" s="40">
        <v>-9232.7890000000043</v>
      </c>
      <c r="AJ51" s="49"/>
      <c r="AK51" s="45"/>
      <c r="AL51" s="45"/>
      <c r="AM51" s="45"/>
      <c r="AN51" s="45"/>
      <c r="AO51" s="45"/>
      <c r="AP51" s="45"/>
      <c r="AQ51" s="45"/>
      <c r="AR51" s="45"/>
      <c r="AS51" s="45"/>
      <c r="AT51" s="45"/>
      <c r="AU51" s="45"/>
      <c r="AV51" s="45"/>
      <c r="AW51" s="45">
        <v>7843.7979999999998</v>
      </c>
      <c r="AX51" s="45">
        <v>10651.869000000001</v>
      </c>
      <c r="AY51" s="45">
        <v>15636.671</v>
      </c>
      <c r="AZ51" s="45">
        <v>227212.408</v>
      </c>
      <c r="BA51" s="45">
        <v>13481.736999999999</v>
      </c>
      <c r="BB51" s="45">
        <v>19918.296999999999</v>
      </c>
      <c r="BC51" s="45">
        <v>25105.267</v>
      </c>
      <c r="BD51" s="45">
        <v>42031.252</v>
      </c>
      <c r="BE51" s="45">
        <v>21707.803</v>
      </c>
      <c r="BF51" s="45">
        <v>34566.762000000002</v>
      </c>
      <c r="BG51" s="45">
        <v>25791.364000000001</v>
      </c>
      <c r="BH51" s="45">
        <v>48678.563000000002</v>
      </c>
      <c r="BI51" s="38">
        <v>9848.6650000000009</v>
      </c>
      <c r="BJ51" s="38">
        <v>25016.257000000001</v>
      </c>
      <c r="BK51" s="38">
        <v>45473.163</v>
      </c>
      <c r="BL51" s="38">
        <v>67917.279999999999</v>
      </c>
      <c r="BM51" s="38">
        <v>78242.327000000005</v>
      </c>
      <c r="BN51" s="38">
        <v>69009.538</v>
      </c>
      <c r="BO51" s="31"/>
    </row>
    <row r="52" spans="1:67" s="35" customFormat="1">
      <c r="A52" s="74"/>
      <c r="B52" s="74"/>
      <c r="C52" s="74"/>
      <c r="D52" s="91" t="s">
        <v>317</v>
      </c>
      <c r="E52" s="91" t="s">
        <v>318</v>
      </c>
      <c r="F52" s="80"/>
      <c r="G52" s="80"/>
      <c r="H52" s="80"/>
      <c r="I52" s="80"/>
      <c r="J52" s="80"/>
      <c r="K52" s="80"/>
      <c r="L52" s="80"/>
      <c r="M52" s="80"/>
      <c r="N52" s="80"/>
      <c r="O52" s="80"/>
      <c r="P52" s="80"/>
      <c r="Q52" s="80"/>
      <c r="R52" s="92">
        <v>456754.54599999991</v>
      </c>
      <c r="S52" s="92">
        <v>482620.18600000005</v>
      </c>
      <c r="T52" s="92">
        <v>544801.15900000033</v>
      </c>
      <c r="U52" s="92">
        <v>1291779.2799999998</v>
      </c>
      <c r="V52" s="92">
        <v>1049961.3740000001</v>
      </c>
      <c r="W52" s="92">
        <v>1018601.639</v>
      </c>
      <c r="X52" s="92">
        <v>771366.27099999995</v>
      </c>
      <c r="Y52" s="92">
        <v>1208847.719</v>
      </c>
      <c r="Z52" s="92">
        <v>1020292.173</v>
      </c>
      <c r="AA52" s="92">
        <v>919849.87100000004</v>
      </c>
      <c r="AB52" s="92">
        <v>1190772.2750000001</v>
      </c>
      <c r="AC52" s="92">
        <v>938655.02400000021</v>
      </c>
      <c r="AD52" s="92">
        <v>1000965.392</v>
      </c>
      <c r="AE52" s="92">
        <v>1170790.8170000003</v>
      </c>
      <c r="AF52" s="92">
        <v>1326440.4429999995</v>
      </c>
      <c r="AG52" s="92">
        <v>1106118.040000001</v>
      </c>
      <c r="AH52" s="92">
        <v>1107906.7959999999</v>
      </c>
      <c r="AI52" s="92">
        <v>1369388.5890000004</v>
      </c>
      <c r="AJ52" s="51"/>
      <c r="AK52" s="80"/>
      <c r="AL52" s="80"/>
      <c r="AM52" s="80"/>
      <c r="AN52" s="80"/>
      <c r="AO52" s="80"/>
      <c r="AP52" s="80"/>
      <c r="AQ52" s="80"/>
      <c r="AR52" s="80"/>
      <c r="AS52" s="80"/>
      <c r="AT52" s="80"/>
      <c r="AU52" s="80"/>
      <c r="AV52" s="80"/>
      <c r="AW52" s="80">
        <v>456754.54599999991</v>
      </c>
      <c r="AX52" s="80">
        <v>939374.73199999996</v>
      </c>
      <c r="AY52" s="80">
        <v>1484175.8910000003</v>
      </c>
      <c r="AZ52" s="80">
        <v>2775955.1710000001</v>
      </c>
      <c r="BA52" s="80">
        <v>1049961.3740000001</v>
      </c>
      <c r="BB52" s="80">
        <v>2068563.013</v>
      </c>
      <c r="BC52" s="80">
        <v>2839929.284</v>
      </c>
      <c r="BD52" s="80">
        <v>4048777.003</v>
      </c>
      <c r="BE52" s="80">
        <v>1020292.173</v>
      </c>
      <c r="BF52" s="80">
        <v>1940142.044</v>
      </c>
      <c r="BG52" s="80">
        <v>3130914.3190000001</v>
      </c>
      <c r="BH52" s="80">
        <v>4069569.3430000003</v>
      </c>
      <c r="BI52" s="77">
        <v>1000965.392</v>
      </c>
      <c r="BJ52" s="77">
        <v>2171756.2090000003</v>
      </c>
      <c r="BK52" s="77">
        <v>3498196.6519999998</v>
      </c>
      <c r="BL52" s="77">
        <v>4604314.6920000007</v>
      </c>
      <c r="BM52" s="77">
        <v>1107906.7959999999</v>
      </c>
      <c r="BN52" s="77">
        <v>2477295.3850000002</v>
      </c>
      <c r="BO52" s="39"/>
    </row>
    <row r="53" spans="1:67">
      <c r="C53" s="34" t="s">
        <v>319</v>
      </c>
      <c r="D53" s="88" t="s">
        <v>320</v>
      </c>
      <c r="E53" s="88" t="s">
        <v>321</v>
      </c>
      <c r="F53" s="45"/>
      <c r="G53" s="45"/>
      <c r="H53" s="45"/>
      <c r="I53" s="45"/>
      <c r="J53" s="45"/>
      <c r="K53" s="45"/>
      <c r="L53" s="45"/>
      <c r="M53" s="45"/>
      <c r="N53" s="45"/>
      <c r="O53" s="45"/>
      <c r="P53" s="45"/>
      <c r="Q53" s="45"/>
      <c r="R53" s="40">
        <v>0</v>
      </c>
      <c r="S53" s="40">
        <v>0</v>
      </c>
      <c r="T53" s="40">
        <v>0</v>
      </c>
      <c r="U53" s="40">
        <v>0</v>
      </c>
      <c r="V53" s="40">
        <v>0</v>
      </c>
      <c r="W53" s="40">
        <v>0</v>
      </c>
      <c r="X53" s="40">
        <v>0</v>
      </c>
      <c r="Y53" s="40">
        <v>0</v>
      </c>
      <c r="Z53" s="40">
        <v>0</v>
      </c>
      <c r="AA53" s="40">
        <v>0</v>
      </c>
      <c r="AB53" s="40">
        <v>0</v>
      </c>
      <c r="AC53" s="40">
        <v>0</v>
      </c>
      <c r="AD53" s="40">
        <v>0</v>
      </c>
      <c r="AE53" s="40">
        <v>0</v>
      </c>
      <c r="AF53" s="40">
        <v>0</v>
      </c>
      <c r="AG53" s="40">
        <v>0</v>
      </c>
      <c r="AH53" s="40">
        <v>0</v>
      </c>
      <c r="AI53" s="40">
        <v>0</v>
      </c>
      <c r="AJ53" s="49"/>
      <c r="AK53" s="45"/>
      <c r="AL53" s="45"/>
      <c r="AM53" s="45"/>
      <c r="AN53" s="45"/>
      <c r="AO53" s="45"/>
      <c r="AP53" s="45"/>
      <c r="AQ53" s="45"/>
      <c r="AR53" s="45"/>
      <c r="AS53" s="45"/>
      <c r="AT53" s="45"/>
      <c r="AU53" s="45"/>
      <c r="AV53" s="45"/>
      <c r="AW53" s="45">
        <v>0</v>
      </c>
      <c r="AX53" s="45">
        <v>0</v>
      </c>
      <c r="AY53" s="45">
        <v>0</v>
      </c>
      <c r="AZ53" s="45">
        <v>0</v>
      </c>
      <c r="BA53" s="45">
        <v>0</v>
      </c>
      <c r="BB53" s="45">
        <v>0</v>
      </c>
      <c r="BC53" s="45">
        <v>0</v>
      </c>
      <c r="BD53" s="45">
        <v>0</v>
      </c>
      <c r="BE53" s="45">
        <v>0</v>
      </c>
      <c r="BF53" s="45">
        <v>0</v>
      </c>
      <c r="BG53" s="45">
        <v>0</v>
      </c>
      <c r="BH53" s="45">
        <v>0</v>
      </c>
      <c r="BI53" s="38">
        <v>0</v>
      </c>
      <c r="BJ53" s="38">
        <v>0</v>
      </c>
      <c r="BK53" s="38">
        <v>0</v>
      </c>
      <c r="BL53" s="38">
        <v>0</v>
      </c>
      <c r="BM53" s="38">
        <v>0</v>
      </c>
      <c r="BN53" s="38">
        <v>0</v>
      </c>
      <c r="BO53" s="31"/>
    </row>
    <row r="54" spans="1:67">
      <c r="C54" s="34" t="s">
        <v>322</v>
      </c>
      <c r="D54" s="88" t="s">
        <v>323</v>
      </c>
      <c r="E54" s="88" t="s">
        <v>324</v>
      </c>
      <c r="F54" s="45"/>
      <c r="G54" s="45"/>
      <c r="H54" s="45"/>
      <c r="I54" s="45"/>
      <c r="J54" s="45"/>
      <c r="K54" s="45"/>
      <c r="L54" s="45"/>
      <c r="M54" s="45"/>
      <c r="N54" s="45"/>
      <c r="O54" s="45"/>
      <c r="P54" s="45"/>
      <c r="Q54" s="45"/>
      <c r="R54" s="40">
        <v>0</v>
      </c>
      <c r="S54" s="40">
        <v>0</v>
      </c>
      <c r="T54" s="40">
        <v>0</v>
      </c>
      <c r="U54" s="40">
        <v>0</v>
      </c>
      <c r="V54" s="40">
        <v>0</v>
      </c>
      <c r="W54" s="40">
        <v>0</v>
      </c>
      <c r="X54" s="40">
        <v>0</v>
      </c>
      <c r="Y54" s="40">
        <v>0</v>
      </c>
      <c r="Z54" s="40">
        <v>0</v>
      </c>
      <c r="AA54" s="40">
        <v>0</v>
      </c>
      <c r="AB54" s="40">
        <v>0</v>
      </c>
      <c r="AC54" s="40">
        <v>0</v>
      </c>
      <c r="AD54" s="40">
        <v>0</v>
      </c>
      <c r="AE54" s="40">
        <v>0</v>
      </c>
      <c r="AF54" s="40">
        <v>0</v>
      </c>
      <c r="AG54" s="40">
        <v>0</v>
      </c>
      <c r="AH54" s="40">
        <v>0</v>
      </c>
      <c r="AI54" s="40">
        <v>0</v>
      </c>
      <c r="AJ54" s="49"/>
      <c r="AK54" s="45"/>
      <c r="AL54" s="45"/>
      <c r="AM54" s="45"/>
      <c r="AN54" s="45"/>
      <c r="AO54" s="45"/>
      <c r="AP54" s="45"/>
      <c r="AQ54" s="45"/>
      <c r="AR54" s="45"/>
      <c r="AS54" s="45"/>
      <c r="AT54" s="45"/>
      <c r="AU54" s="45"/>
      <c r="AV54" s="45"/>
      <c r="AW54" s="45">
        <v>0</v>
      </c>
      <c r="AX54" s="45">
        <v>0</v>
      </c>
      <c r="AY54" s="45">
        <v>0</v>
      </c>
      <c r="AZ54" s="45">
        <v>0</v>
      </c>
      <c r="BA54" s="45">
        <v>0</v>
      </c>
      <c r="BB54" s="45">
        <v>0</v>
      </c>
      <c r="BC54" s="45">
        <v>0</v>
      </c>
      <c r="BD54" s="45">
        <v>0</v>
      </c>
      <c r="BE54" s="45">
        <v>0</v>
      </c>
      <c r="BF54" s="45">
        <v>0</v>
      </c>
      <c r="BG54" s="45">
        <v>0</v>
      </c>
      <c r="BH54" s="45">
        <v>0</v>
      </c>
      <c r="BI54" s="38">
        <v>0</v>
      </c>
      <c r="BJ54" s="38">
        <v>0</v>
      </c>
      <c r="BK54" s="38">
        <v>0</v>
      </c>
      <c r="BL54" s="38">
        <v>0</v>
      </c>
      <c r="BM54" s="38">
        <v>0</v>
      </c>
      <c r="BN54" s="38">
        <v>0</v>
      </c>
      <c r="BO54" s="31"/>
    </row>
    <row r="55" spans="1:67" s="35" customFormat="1">
      <c r="A55" s="74"/>
      <c r="B55" s="74"/>
      <c r="C55" s="74"/>
      <c r="D55" s="91" t="s">
        <v>325</v>
      </c>
      <c r="E55" s="91" t="s">
        <v>326</v>
      </c>
      <c r="F55" s="80"/>
      <c r="G55" s="80"/>
      <c r="H55" s="80"/>
      <c r="I55" s="80"/>
      <c r="J55" s="80"/>
      <c r="K55" s="80"/>
      <c r="L55" s="80"/>
      <c r="M55" s="80"/>
      <c r="N55" s="80"/>
      <c r="O55" s="80"/>
      <c r="P55" s="80"/>
      <c r="Q55" s="80"/>
      <c r="R55" s="92">
        <v>0</v>
      </c>
      <c r="S55" s="92">
        <v>0</v>
      </c>
      <c r="T55" s="92">
        <v>0</v>
      </c>
      <c r="U55" s="92">
        <v>0</v>
      </c>
      <c r="V55" s="92">
        <v>0</v>
      </c>
      <c r="W55" s="92">
        <v>0</v>
      </c>
      <c r="X55" s="92">
        <v>0</v>
      </c>
      <c r="Y55" s="92">
        <v>0</v>
      </c>
      <c r="Z55" s="92">
        <v>0</v>
      </c>
      <c r="AA55" s="92">
        <v>0</v>
      </c>
      <c r="AB55" s="92">
        <v>0</v>
      </c>
      <c r="AC55" s="92">
        <v>0</v>
      </c>
      <c r="AD55" s="92">
        <v>0</v>
      </c>
      <c r="AE55" s="92">
        <v>0</v>
      </c>
      <c r="AF55" s="92">
        <v>0</v>
      </c>
      <c r="AG55" s="92">
        <v>0</v>
      </c>
      <c r="AH55" s="92">
        <v>0</v>
      </c>
      <c r="AI55" s="92">
        <v>0</v>
      </c>
      <c r="AJ55" s="51"/>
      <c r="AK55" s="80"/>
      <c r="AL55" s="80"/>
      <c r="AM55" s="80"/>
      <c r="AN55" s="80"/>
      <c r="AO55" s="80"/>
      <c r="AP55" s="80"/>
      <c r="AQ55" s="80"/>
      <c r="AR55" s="80"/>
      <c r="AS55" s="80"/>
      <c r="AT55" s="80"/>
      <c r="AU55" s="80"/>
      <c r="AV55" s="80"/>
      <c r="AW55" s="80">
        <v>0</v>
      </c>
      <c r="AX55" s="80">
        <v>0</v>
      </c>
      <c r="AY55" s="80">
        <v>0</v>
      </c>
      <c r="AZ55" s="80">
        <v>0</v>
      </c>
      <c r="BA55" s="80">
        <v>0</v>
      </c>
      <c r="BB55" s="80">
        <v>0</v>
      </c>
      <c r="BC55" s="80">
        <v>0</v>
      </c>
      <c r="BD55" s="80">
        <v>0</v>
      </c>
      <c r="BE55" s="80">
        <v>0</v>
      </c>
      <c r="BF55" s="80">
        <v>0</v>
      </c>
      <c r="BG55" s="80">
        <v>0</v>
      </c>
      <c r="BH55" s="80">
        <v>0</v>
      </c>
      <c r="BI55" s="77">
        <v>0</v>
      </c>
      <c r="BJ55" s="77">
        <v>0</v>
      </c>
      <c r="BK55" s="77">
        <v>0</v>
      </c>
      <c r="BL55" s="77">
        <v>0</v>
      </c>
      <c r="BM55" s="77">
        <v>0</v>
      </c>
      <c r="BN55" s="77">
        <v>0</v>
      </c>
      <c r="BO55" s="39"/>
    </row>
    <row r="56" spans="1:67">
      <c r="C56" s="34" t="s">
        <v>327</v>
      </c>
      <c r="D56" s="88" t="s">
        <v>328</v>
      </c>
      <c r="E56" s="88" t="s">
        <v>329</v>
      </c>
      <c r="F56" s="45"/>
      <c r="G56" s="45"/>
      <c r="H56" s="45"/>
      <c r="I56" s="45"/>
      <c r="J56" s="45"/>
      <c r="K56" s="45"/>
      <c r="L56" s="45"/>
      <c r="M56" s="45"/>
      <c r="N56" s="45"/>
      <c r="O56" s="45"/>
      <c r="P56" s="45"/>
      <c r="Q56" s="45"/>
      <c r="R56" s="40">
        <v>0</v>
      </c>
      <c r="S56" s="40">
        <v>0</v>
      </c>
      <c r="T56" s="40">
        <v>0</v>
      </c>
      <c r="U56" s="40">
        <v>0</v>
      </c>
      <c r="V56" s="40">
        <v>0</v>
      </c>
      <c r="W56" s="40">
        <v>0</v>
      </c>
      <c r="X56" s="40">
        <v>0</v>
      </c>
      <c r="Y56" s="40">
        <v>0</v>
      </c>
      <c r="Z56" s="40">
        <v>0</v>
      </c>
      <c r="AA56" s="40">
        <v>0</v>
      </c>
      <c r="AB56" s="40">
        <v>0</v>
      </c>
      <c r="AC56" s="40">
        <v>0</v>
      </c>
      <c r="AD56" s="40">
        <v>0</v>
      </c>
      <c r="AE56" s="40">
        <v>0</v>
      </c>
      <c r="AF56" s="40">
        <v>0</v>
      </c>
      <c r="AG56" s="40">
        <v>0</v>
      </c>
      <c r="AH56" s="40">
        <v>0</v>
      </c>
      <c r="AI56" s="40">
        <v>0</v>
      </c>
      <c r="AJ56" s="49"/>
      <c r="AK56" s="45"/>
      <c r="AL56" s="45"/>
      <c r="AM56" s="45"/>
      <c r="AN56" s="45"/>
      <c r="AO56" s="45"/>
      <c r="AP56" s="45"/>
      <c r="AQ56" s="45"/>
      <c r="AR56" s="45"/>
      <c r="AS56" s="45"/>
      <c r="AT56" s="45"/>
      <c r="AU56" s="45"/>
      <c r="AV56" s="45"/>
      <c r="AW56" s="45">
        <v>0</v>
      </c>
      <c r="AX56" s="45">
        <v>0</v>
      </c>
      <c r="AY56" s="45">
        <v>0</v>
      </c>
      <c r="AZ56" s="45">
        <v>0</v>
      </c>
      <c r="BA56" s="45">
        <v>0</v>
      </c>
      <c r="BB56" s="45">
        <v>0</v>
      </c>
      <c r="BC56" s="45">
        <v>0</v>
      </c>
      <c r="BD56" s="45">
        <v>0</v>
      </c>
      <c r="BE56" s="45">
        <v>0</v>
      </c>
      <c r="BF56" s="45">
        <v>0</v>
      </c>
      <c r="BG56" s="45">
        <v>0</v>
      </c>
      <c r="BH56" s="45">
        <v>0</v>
      </c>
      <c r="BI56" s="38">
        <v>0</v>
      </c>
      <c r="BJ56" s="38">
        <v>0</v>
      </c>
      <c r="BK56" s="38">
        <v>0</v>
      </c>
      <c r="BL56" s="38">
        <v>0</v>
      </c>
      <c r="BM56" s="38">
        <v>0</v>
      </c>
      <c r="BN56" s="38">
        <v>0</v>
      </c>
      <c r="BO56" s="31"/>
    </row>
    <row r="57" spans="1:67">
      <c r="D57" s="88" t="s">
        <v>330</v>
      </c>
      <c r="E57" s="88" t="s">
        <v>331</v>
      </c>
      <c r="F57" s="45"/>
      <c r="G57" s="45"/>
      <c r="H57" s="45"/>
      <c r="I57" s="45"/>
      <c r="J57" s="45"/>
      <c r="K57" s="45"/>
      <c r="L57" s="45"/>
      <c r="M57" s="45"/>
      <c r="N57" s="45"/>
      <c r="O57" s="45"/>
      <c r="P57" s="45"/>
      <c r="Q57" s="45"/>
      <c r="R57" s="40">
        <v>0</v>
      </c>
      <c r="S57" s="40">
        <v>0</v>
      </c>
      <c r="T57" s="40">
        <v>0</v>
      </c>
      <c r="U57" s="40">
        <v>0</v>
      </c>
      <c r="V57" s="40">
        <v>0</v>
      </c>
      <c r="W57" s="40">
        <v>0</v>
      </c>
      <c r="X57" s="40">
        <v>0</v>
      </c>
      <c r="Y57" s="40">
        <v>0</v>
      </c>
      <c r="Z57" s="40">
        <v>0</v>
      </c>
      <c r="AA57" s="40">
        <v>0</v>
      </c>
      <c r="AB57" s="40">
        <v>0</v>
      </c>
      <c r="AC57" s="40">
        <v>0</v>
      </c>
      <c r="AD57" s="40">
        <v>0</v>
      </c>
      <c r="AE57" s="40">
        <v>0</v>
      </c>
      <c r="AF57" s="40">
        <v>0</v>
      </c>
      <c r="AG57" s="40">
        <v>0</v>
      </c>
      <c r="AH57" s="40">
        <v>0</v>
      </c>
      <c r="AI57" s="40">
        <v>0</v>
      </c>
      <c r="AJ57" s="49"/>
      <c r="AK57" s="45"/>
      <c r="AL57" s="45"/>
      <c r="AM57" s="45"/>
      <c r="AN57" s="45"/>
      <c r="AO57" s="45"/>
      <c r="AP57" s="45"/>
      <c r="AQ57" s="45"/>
      <c r="AR57" s="45"/>
      <c r="AS57" s="45"/>
      <c r="AT57" s="45"/>
      <c r="AU57" s="45"/>
      <c r="AV57" s="45"/>
      <c r="AW57" s="45">
        <v>0</v>
      </c>
      <c r="AX57" s="45">
        <v>0</v>
      </c>
      <c r="AY57" s="45">
        <v>0</v>
      </c>
      <c r="AZ57" s="45">
        <v>0</v>
      </c>
      <c r="BA57" s="45">
        <v>0</v>
      </c>
      <c r="BB57" s="45">
        <v>0</v>
      </c>
      <c r="BC57" s="45">
        <v>0</v>
      </c>
      <c r="BD57" s="45">
        <v>0</v>
      </c>
      <c r="BE57" s="45">
        <v>0</v>
      </c>
      <c r="BF57" s="45">
        <v>0</v>
      </c>
      <c r="BG57" s="45">
        <v>0</v>
      </c>
      <c r="BH57" s="45">
        <v>0</v>
      </c>
      <c r="BI57" s="38">
        <v>0</v>
      </c>
      <c r="BJ57" s="38">
        <v>0</v>
      </c>
      <c r="BK57" s="38">
        <v>0</v>
      </c>
      <c r="BL57" s="38">
        <v>0</v>
      </c>
      <c r="BM57" s="38">
        <v>0</v>
      </c>
      <c r="BN57" s="38">
        <v>0</v>
      </c>
      <c r="BO57" s="31"/>
    </row>
    <row r="58" spans="1:67">
      <c r="C58" s="34" t="s">
        <v>332</v>
      </c>
      <c r="D58" s="88" t="s">
        <v>333</v>
      </c>
      <c r="E58" s="88" t="s">
        <v>334</v>
      </c>
      <c r="F58" s="45"/>
      <c r="G58" s="45"/>
      <c r="H58" s="45"/>
      <c r="I58" s="45"/>
      <c r="J58" s="45"/>
      <c r="K58" s="45"/>
      <c r="L58" s="45"/>
      <c r="M58" s="45"/>
      <c r="N58" s="45"/>
      <c r="O58" s="45"/>
      <c r="P58" s="45"/>
      <c r="Q58" s="45"/>
      <c r="R58" s="40">
        <v>0</v>
      </c>
      <c r="S58" s="40">
        <v>0</v>
      </c>
      <c r="T58" s="40">
        <v>0</v>
      </c>
      <c r="U58" s="40">
        <v>0</v>
      </c>
      <c r="V58" s="40">
        <v>0</v>
      </c>
      <c r="W58" s="40">
        <v>0</v>
      </c>
      <c r="X58" s="40">
        <v>0</v>
      </c>
      <c r="Y58" s="40">
        <v>0</v>
      </c>
      <c r="Z58" s="40">
        <v>0</v>
      </c>
      <c r="AA58" s="40">
        <v>0</v>
      </c>
      <c r="AB58" s="40">
        <v>0</v>
      </c>
      <c r="AC58" s="40">
        <v>0</v>
      </c>
      <c r="AD58" s="40">
        <v>0</v>
      </c>
      <c r="AE58" s="40">
        <v>0</v>
      </c>
      <c r="AF58" s="40">
        <v>0</v>
      </c>
      <c r="AG58" s="40">
        <v>0</v>
      </c>
      <c r="AH58" s="40">
        <v>0</v>
      </c>
      <c r="AI58" s="40">
        <v>0</v>
      </c>
      <c r="AJ58" s="49"/>
      <c r="AK58" s="45"/>
      <c r="AL58" s="45"/>
      <c r="AM58" s="45"/>
      <c r="AN58" s="45"/>
      <c r="AO58" s="45"/>
      <c r="AP58" s="45"/>
      <c r="AQ58" s="45"/>
      <c r="AR58" s="45"/>
      <c r="AS58" s="45"/>
      <c r="AT58" s="45"/>
      <c r="AU58" s="45"/>
      <c r="AV58" s="45"/>
      <c r="AW58" s="45">
        <v>0</v>
      </c>
      <c r="AX58" s="45">
        <v>0</v>
      </c>
      <c r="AY58" s="45">
        <v>0</v>
      </c>
      <c r="AZ58" s="45">
        <v>0</v>
      </c>
      <c r="BA58" s="45">
        <v>0</v>
      </c>
      <c r="BB58" s="45">
        <v>0</v>
      </c>
      <c r="BC58" s="45">
        <v>0</v>
      </c>
      <c r="BD58" s="45">
        <v>0</v>
      </c>
      <c r="BE58" s="45">
        <v>0</v>
      </c>
      <c r="BF58" s="45">
        <v>0</v>
      </c>
      <c r="BG58" s="45">
        <v>0</v>
      </c>
      <c r="BH58" s="45">
        <v>0</v>
      </c>
      <c r="BI58" s="38">
        <v>0</v>
      </c>
      <c r="BJ58" s="38">
        <v>0</v>
      </c>
      <c r="BK58" s="38">
        <v>0</v>
      </c>
      <c r="BL58" s="38">
        <v>0</v>
      </c>
      <c r="BM58" s="38">
        <v>0</v>
      </c>
      <c r="BN58" s="38">
        <v>0</v>
      </c>
      <c r="BO58" s="31"/>
    </row>
    <row r="59" spans="1:67">
      <c r="C59" s="34" t="s">
        <v>335</v>
      </c>
      <c r="D59" s="88" t="s">
        <v>336</v>
      </c>
      <c r="E59" s="88" t="s">
        <v>337</v>
      </c>
      <c r="F59" s="45"/>
      <c r="G59" s="45"/>
      <c r="H59" s="45"/>
      <c r="I59" s="45"/>
      <c r="J59" s="45"/>
      <c r="K59" s="45"/>
      <c r="L59" s="45"/>
      <c r="M59" s="45"/>
      <c r="N59" s="45"/>
      <c r="O59" s="45"/>
      <c r="P59" s="45"/>
      <c r="Q59" s="45"/>
      <c r="R59" s="40">
        <v>0</v>
      </c>
      <c r="S59" s="40">
        <v>0</v>
      </c>
      <c r="T59" s="40">
        <v>0</v>
      </c>
      <c r="U59" s="40">
        <v>0</v>
      </c>
      <c r="V59" s="40">
        <v>0</v>
      </c>
      <c r="W59" s="40">
        <v>0</v>
      </c>
      <c r="X59" s="40">
        <v>0</v>
      </c>
      <c r="Y59" s="40">
        <v>0</v>
      </c>
      <c r="Z59" s="40">
        <v>0</v>
      </c>
      <c r="AA59" s="40">
        <v>0</v>
      </c>
      <c r="AB59" s="40">
        <v>0</v>
      </c>
      <c r="AC59" s="40">
        <v>0</v>
      </c>
      <c r="AD59" s="40">
        <v>0</v>
      </c>
      <c r="AE59" s="40">
        <v>0</v>
      </c>
      <c r="AF59" s="40">
        <v>0</v>
      </c>
      <c r="AG59" s="40">
        <v>0</v>
      </c>
      <c r="AH59" s="40">
        <v>0</v>
      </c>
      <c r="AI59" s="40">
        <v>0</v>
      </c>
      <c r="AJ59" s="49"/>
      <c r="AK59" s="45"/>
      <c r="AL59" s="45"/>
      <c r="AM59" s="45"/>
      <c r="AN59" s="45"/>
      <c r="AO59" s="45"/>
      <c r="AP59" s="45"/>
      <c r="AQ59" s="45"/>
      <c r="AR59" s="45"/>
      <c r="AS59" s="45"/>
      <c r="AT59" s="45"/>
      <c r="AU59" s="45"/>
      <c r="AV59" s="45"/>
      <c r="AW59" s="45">
        <v>0</v>
      </c>
      <c r="AX59" s="45">
        <v>0</v>
      </c>
      <c r="AY59" s="45">
        <v>0</v>
      </c>
      <c r="AZ59" s="45">
        <v>0</v>
      </c>
      <c r="BA59" s="45">
        <v>0</v>
      </c>
      <c r="BB59" s="45">
        <v>0</v>
      </c>
      <c r="BC59" s="45">
        <v>0</v>
      </c>
      <c r="BD59" s="45">
        <v>0</v>
      </c>
      <c r="BE59" s="45">
        <v>0</v>
      </c>
      <c r="BF59" s="45">
        <v>0</v>
      </c>
      <c r="BG59" s="45">
        <v>0</v>
      </c>
      <c r="BH59" s="45">
        <v>0</v>
      </c>
      <c r="BI59" s="38">
        <v>0</v>
      </c>
      <c r="BJ59" s="38">
        <v>0</v>
      </c>
      <c r="BK59" s="38">
        <v>0</v>
      </c>
      <c r="BL59" s="38">
        <v>0</v>
      </c>
      <c r="BM59" s="38">
        <v>0</v>
      </c>
      <c r="BN59" s="38">
        <v>0</v>
      </c>
      <c r="BO59" s="31"/>
    </row>
    <row r="60" spans="1:67" s="35" customFormat="1">
      <c r="A60" s="74"/>
      <c r="B60" s="74"/>
      <c r="C60" s="74"/>
      <c r="D60" s="91" t="s">
        <v>338</v>
      </c>
      <c r="E60" s="91" t="s">
        <v>339</v>
      </c>
      <c r="F60" s="80"/>
      <c r="G60" s="80"/>
      <c r="H60" s="80"/>
      <c r="I60" s="80"/>
      <c r="J60" s="80"/>
      <c r="K60" s="80"/>
      <c r="L60" s="80"/>
      <c r="M60" s="80"/>
      <c r="N60" s="80"/>
      <c r="O60" s="80"/>
      <c r="P60" s="80"/>
      <c r="Q60" s="80"/>
      <c r="R60" s="92">
        <v>0</v>
      </c>
      <c r="S60" s="92">
        <v>0</v>
      </c>
      <c r="T60" s="92">
        <v>0</v>
      </c>
      <c r="U60" s="92">
        <v>0</v>
      </c>
      <c r="V60" s="92">
        <v>0</v>
      </c>
      <c r="W60" s="92">
        <v>0</v>
      </c>
      <c r="X60" s="92">
        <v>0</v>
      </c>
      <c r="Y60" s="92">
        <v>0</v>
      </c>
      <c r="Z60" s="92">
        <v>0</v>
      </c>
      <c r="AA60" s="92">
        <v>0</v>
      </c>
      <c r="AB60" s="92">
        <v>0</v>
      </c>
      <c r="AC60" s="92">
        <v>0</v>
      </c>
      <c r="AD60" s="92">
        <v>0</v>
      </c>
      <c r="AE60" s="92">
        <v>0</v>
      </c>
      <c r="AF60" s="92">
        <v>0</v>
      </c>
      <c r="AG60" s="92">
        <v>0</v>
      </c>
      <c r="AH60" s="92">
        <v>0</v>
      </c>
      <c r="AI60" s="92">
        <v>0</v>
      </c>
      <c r="AJ60" s="51"/>
      <c r="AK60" s="80"/>
      <c r="AL60" s="80"/>
      <c r="AM60" s="80"/>
      <c r="AN60" s="80"/>
      <c r="AO60" s="80"/>
      <c r="AP60" s="80"/>
      <c r="AQ60" s="80"/>
      <c r="AR60" s="80"/>
      <c r="AS60" s="80"/>
      <c r="AT60" s="80"/>
      <c r="AU60" s="80"/>
      <c r="AV60" s="80"/>
      <c r="AW60" s="80">
        <v>0</v>
      </c>
      <c r="AX60" s="80">
        <v>0</v>
      </c>
      <c r="AY60" s="80">
        <v>0</v>
      </c>
      <c r="AZ60" s="80">
        <v>0</v>
      </c>
      <c r="BA60" s="80">
        <v>0</v>
      </c>
      <c r="BB60" s="80">
        <v>0</v>
      </c>
      <c r="BC60" s="80">
        <v>0</v>
      </c>
      <c r="BD60" s="80">
        <v>0</v>
      </c>
      <c r="BE60" s="80">
        <v>0</v>
      </c>
      <c r="BF60" s="80">
        <v>0</v>
      </c>
      <c r="BG60" s="80">
        <v>0</v>
      </c>
      <c r="BH60" s="80">
        <v>0</v>
      </c>
      <c r="BI60" s="77">
        <v>0</v>
      </c>
      <c r="BJ60" s="77">
        <v>0</v>
      </c>
      <c r="BK60" s="77">
        <v>0</v>
      </c>
      <c r="BL60" s="77">
        <v>0</v>
      </c>
      <c r="BM60" s="77">
        <v>0</v>
      </c>
      <c r="BN60" s="77">
        <v>0</v>
      </c>
      <c r="BO60" s="39"/>
    </row>
    <row r="61" spans="1:67">
      <c r="B61" s="34" t="s">
        <v>340</v>
      </c>
      <c r="C61" s="34" t="s">
        <v>341</v>
      </c>
      <c r="D61" s="88" t="s">
        <v>342</v>
      </c>
      <c r="E61" s="88" t="s">
        <v>343</v>
      </c>
      <c r="F61" s="45"/>
      <c r="G61" s="45"/>
      <c r="H61" s="45"/>
      <c r="I61" s="45"/>
      <c r="J61" s="45"/>
      <c r="K61" s="45"/>
      <c r="L61" s="45"/>
      <c r="M61" s="45"/>
      <c r="N61" s="45"/>
      <c r="O61" s="45"/>
      <c r="P61" s="45"/>
      <c r="Q61" s="45"/>
      <c r="R61" s="40">
        <v>-95534.058999999994</v>
      </c>
      <c r="S61" s="40">
        <v>-74443.156000000003</v>
      </c>
      <c r="T61" s="40">
        <v>-74233.272999999986</v>
      </c>
      <c r="U61" s="40">
        <v>-124233.834</v>
      </c>
      <c r="V61" s="40">
        <v>-122480.34299999999</v>
      </c>
      <c r="W61" s="40">
        <v>-128213.60100000002</v>
      </c>
      <c r="X61" s="40">
        <v>-112101.16899999999</v>
      </c>
      <c r="Y61" s="40">
        <v>-126466.42799999996</v>
      </c>
      <c r="Z61" s="40">
        <v>-109331.08600000001</v>
      </c>
      <c r="AA61" s="40">
        <v>-118969.47200000001</v>
      </c>
      <c r="AB61" s="40">
        <v>-128689.78500000003</v>
      </c>
      <c r="AC61" s="40">
        <v>-134425.56199999998</v>
      </c>
      <c r="AD61" s="40">
        <v>-149795.47699999998</v>
      </c>
      <c r="AE61" s="40">
        <v>-156449.97900000002</v>
      </c>
      <c r="AF61" s="40">
        <v>-147861.73600000003</v>
      </c>
      <c r="AG61" s="40">
        <v>-156066.15899999999</v>
      </c>
      <c r="AH61" s="40">
        <v>-160016.519</v>
      </c>
      <c r="AI61" s="40">
        <v>-172326.85199999998</v>
      </c>
      <c r="AJ61" s="49"/>
      <c r="AK61" s="45"/>
      <c r="AL61" s="45"/>
      <c r="AM61" s="45"/>
      <c r="AN61" s="45"/>
      <c r="AO61" s="45"/>
      <c r="AP61" s="45"/>
      <c r="AQ61" s="45"/>
      <c r="AR61" s="45"/>
      <c r="AS61" s="45"/>
      <c r="AT61" s="45"/>
      <c r="AU61" s="45"/>
      <c r="AV61" s="45"/>
      <c r="AW61" s="45">
        <v>-95534.058999999994</v>
      </c>
      <c r="AX61" s="45">
        <v>-169977.215</v>
      </c>
      <c r="AY61" s="45">
        <v>-244210.48799999998</v>
      </c>
      <c r="AZ61" s="45">
        <v>-368444.32199999999</v>
      </c>
      <c r="BA61" s="45">
        <v>-122480.34299999999</v>
      </c>
      <c r="BB61" s="45">
        <v>-250693.94400000002</v>
      </c>
      <c r="BC61" s="45">
        <v>-362795.11300000001</v>
      </c>
      <c r="BD61" s="45">
        <v>-489261.54099999997</v>
      </c>
      <c r="BE61" s="45">
        <v>-109331.08600000001</v>
      </c>
      <c r="BF61" s="45">
        <v>-228300.55800000002</v>
      </c>
      <c r="BG61" s="45">
        <v>-356990.34300000005</v>
      </c>
      <c r="BH61" s="45">
        <v>-491415.90500000003</v>
      </c>
      <c r="BI61" s="38">
        <v>-149795.47699999998</v>
      </c>
      <c r="BJ61" s="38">
        <v>-306245.45600000001</v>
      </c>
      <c r="BK61" s="38">
        <v>-454107.19200000004</v>
      </c>
      <c r="BL61" s="38">
        <v>-610173.35100000002</v>
      </c>
      <c r="BM61" s="38">
        <v>-160016.519</v>
      </c>
      <c r="BN61" s="38">
        <v>-332343.37099999998</v>
      </c>
      <c r="BO61" s="31"/>
    </row>
    <row r="62" spans="1:67">
      <c r="C62" s="34" t="s">
        <v>340</v>
      </c>
      <c r="D62" s="88" t="s">
        <v>344</v>
      </c>
      <c r="E62" s="88" t="s">
        <v>345</v>
      </c>
      <c r="F62" s="45"/>
      <c r="G62" s="45"/>
      <c r="H62" s="45"/>
      <c r="I62" s="45"/>
      <c r="J62" s="45"/>
      <c r="K62" s="45"/>
      <c r="L62" s="45"/>
      <c r="M62" s="45"/>
      <c r="N62" s="45"/>
      <c r="O62" s="45"/>
      <c r="P62" s="45"/>
      <c r="Q62" s="45"/>
      <c r="R62" s="40">
        <v>13989.628000000001</v>
      </c>
      <c r="S62" s="40">
        <v>3175.6719999999987</v>
      </c>
      <c r="T62" s="40">
        <v>-5516.9489999999987</v>
      </c>
      <c r="U62" s="40">
        <v>-5881.688000000001</v>
      </c>
      <c r="V62" s="40">
        <v>-23983.557000000001</v>
      </c>
      <c r="W62" s="40">
        <v>10414.172</v>
      </c>
      <c r="X62" s="40">
        <v>-6299.9410000000007</v>
      </c>
      <c r="Y62" s="40">
        <v>525.07099999999991</v>
      </c>
      <c r="Z62" s="40">
        <v>-3842.2669999999998</v>
      </c>
      <c r="AA62" s="40">
        <v>1597.1189999999997</v>
      </c>
      <c r="AB62" s="40">
        <v>7706.6779999999999</v>
      </c>
      <c r="AC62" s="40">
        <v>12524.718000000001</v>
      </c>
      <c r="AD62" s="40">
        <v>10027.843000000001</v>
      </c>
      <c r="AE62" s="40">
        <v>15224.216</v>
      </c>
      <c r="AF62" s="40">
        <v>17722.595999999998</v>
      </c>
      <c r="AG62" s="40">
        <v>20811.228000000003</v>
      </c>
      <c r="AH62" s="40">
        <v>17669.748</v>
      </c>
      <c r="AI62" s="40">
        <v>24467.968999999997</v>
      </c>
      <c r="AJ62" s="49"/>
      <c r="AK62" s="45"/>
      <c r="AL62" s="45"/>
      <c r="AM62" s="45"/>
      <c r="AN62" s="45"/>
      <c r="AO62" s="45"/>
      <c r="AP62" s="45"/>
      <c r="AQ62" s="45"/>
      <c r="AR62" s="45"/>
      <c r="AS62" s="45"/>
      <c r="AT62" s="45"/>
      <c r="AU62" s="45"/>
      <c r="AV62" s="45"/>
      <c r="AW62" s="45">
        <v>13989.628000000001</v>
      </c>
      <c r="AX62" s="45">
        <v>17165.3</v>
      </c>
      <c r="AY62" s="45">
        <v>11648.351000000001</v>
      </c>
      <c r="AZ62" s="45">
        <v>5766.6629999999996</v>
      </c>
      <c r="BA62" s="45">
        <v>-23983.557000000001</v>
      </c>
      <c r="BB62" s="45">
        <v>-13569.385</v>
      </c>
      <c r="BC62" s="45">
        <v>-19869.326000000001</v>
      </c>
      <c r="BD62" s="45">
        <v>-19344.255000000001</v>
      </c>
      <c r="BE62" s="45">
        <v>-3842.2669999999998</v>
      </c>
      <c r="BF62" s="45">
        <v>-2245.1480000000001</v>
      </c>
      <c r="BG62" s="45">
        <v>5461.53</v>
      </c>
      <c r="BH62" s="45">
        <v>17986.248</v>
      </c>
      <c r="BI62" s="38">
        <v>10027.843000000001</v>
      </c>
      <c r="BJ62" s="38">
        <v>25252.059000000001</v>
      </c>
      <c r="BK62" s="38">
        <v>42974.654999999999</v>
      </c>
      <c r="BL62" s="38">
        <v>63785.883000000002</v>
      </c>
      <c r="BM62" s="38">
        <v>17669.748</v>
      </c>
      <c r="BN62" s="38">
        <v>42137.716999999997</v>
      </c>
      <c r="BO62" s="31"/>
    </row>
    <row r="63" spans="1:67">
      <c r="A63" s="34" t="s">
        <v>348</v>
      </c>
      <c r="B63" s="34" t="s">
        <v>349</v>
      </c>
      <c r="C63" s="34" t="s">
        <v>350</v>
      </c>
      <c r="D63" s="88" t="s">
        <v>351</v>
      </c>
      <c r="E63" s="88" t="s">
        <v>352</v>
      </c>
      <c r="F63" s="45"/>
      <c r="G63" s="45"/>
      <c r="H63" s="45"/>
      <c r="I63" s="45"/>
      <c r="J63" s="45"/>
      <c r="K63" s="45"/>
      <c r="L63" s="45"/>
      <c r="M63" s="45"/>
      <c r="N63" s="45"/>
      <c r="O63" s="45"/>
      <c r="P63" s="45"/>
      <c r="Q63" s="45"/>
      <c r="R63" s="40">
        <v>-212675.65099999998</v>
      </c>
      <c r="S63" s="40">
        <v>-226293.16199999998</v>
      </c>
      <c r="T63" s="40">
        <v>-241665.38</v>
      </c>
      <c r="U63" s="40">
        <v>-388083.09000000008</v>
      </c>
      <c r="V63" s="40">
        <v>-402680.47100000002</v>
      </c>
      <c r="W63" s="40">
        <v>-400727.6669999999</v>
      </c>
      <c r="X63" s="40">
        <v>-360265.00800000026</v>
      </c>
      <c r="Y63" s="40">
        <v>-386235.15799999959</v>
      </c>
      <c r="Z63" s="40">
        <v>-419547.91499999998</v>
      </c>
      <c r="AA63" s="40">
        <v>-410798.59899999999</v>
      </c>
      <c r="AB63" s="40">
        <v>-325205.17800000007</v>
      </c>
      <c r="AC63" s="40">
        <v>-438038.78500000015</v>
      </c>
      <c r="AD63" s="40">
        <v>-435115.65499999997</v>
      </c>
      <c r="AE63" s="40">
        <v>-368396.08500000002</v>
      </c>
      <c r="AF63" s="40">
        <v>-402113.43599999999</v>
      </c>
      <c r="AG63" s="40">
        <v>-534227.29499999993</v>
      </c>
      <c r="AH63" s="40">
        <v>-488628.49600000004</v>
      </c>
      <c r="AI63" s="40">
        <v>-461299.20399999991</v>
      </c>
      <c r="AJ63" s="49"/>
      <c r="AK63" s="45"/>
      <c r="AL63" s="45"/>
      <c r="AM63" s="45"/>
      <c r="AN63" s="45"/>
      <c r="AO63" s="45"/>
      <c r="AP63" s="45"/>
      <c r="AQ63" s="45"/>
      <c r="AR63" s="45"/>
      <c r="AS63" s="45"/>
      <c r="AT63" s="45"/>
      <c r="AU63" s="45"/>
      <c r="AV63" s="45"/>
      <c r="AW63" s="45">
        <v>-212675.65099999998</v>
      </c>
      <c r="AX63" s="45">
        <v>-438968.81299999997</v>
      </c>
      <c r="AY63" s="45">
        <v>-680634.19299999997</v>
      </c>
      <c r="AZ63" s="45">
        <v>-1068717.2830000001</v>
      </c>
      <c r="BA63" s="45">
        <v>-402680.47100000002</v>
      </c>
      <c r="BB63" s="45">
        <v>-803408.13799999992</v>
      </c>
      <c r="BC63" s="45">
        <v>-1163673.1460000002</v>
      </c>
      <c r="BD63" s="45">
        <v>-1549908.3039999998</v>
      </c>
      <c r="BE63" s="45">
        <v>-419547.91499999998</v>
      </c>
      <c r="BF63" s="45">
        <v>-830346.51399999997</v>
      </c>
      <c r="BG63" s="45">
        <v>-1155551.692</v>
      </c>
      <c r="BH63" s="45">
        <v>-1593590.4770000002</v>
      </c>
      <c r="BI63" s="38">
        <v>-435115.65499999997</v>
      </c>
      <c r="BJ63" s="38">
        <v>-803511.74</v>
      </c>
      <c r="BK63" s="38">
        <v>-1205625.176</v>
      </c>
      <c r="BL63" s="38">
        <v>-1739852.4709999999</v>
      </c>
      <c r="BM63" s="38">
        <v>-488628.49600000004</v>
      </c>
      <c r="BN63" s="38">
        <v>-949927.7</v>
      </c>
      <c r="BO63" s="31"/>
    </row>
    <row r="64" spans="1:67" s="35" customFormat="1">
      <c r="A64" s="74"/>
      <c r="B64" s="74"/>
      <c r="C64" s="74"/>
      <c r="D64" s="91" t="s">
        <v>353</v>
      </c>
      <c r="E64" s="91" t="s">
        <v>354</v>
      </c>
      <c r="F64" s="80"/>
      <c r="G64" s="80"/>
      <c r="H64" s="80"/>
      <c r="I64" s="80"/>
      <c r="J64" s="80"/>
      <c r="K64" s="80"/>
      <c r="L64" s="80"/>
      <c r="M64" s="80"/>
      <c r="N64" s="80"/>
      <c r="O64" s="80"/>
      <c r="P64" s="80"/>
      <c r="Q64" s="80"/>
      <c r="R64" s="92">
        <v>-294220.08199999999</v>
      </c>
      <c r="S64" s="92">
        <v>-297560.64600000001</v>
      </c>
      <c r="T64" s="92">
        <v>-321415.60199999996</v>
      </c>
      <c r="U64" s="92">
        <v>-518198.61200000008</v>
      </c>
      <c r="V64" s="92">
        <v>-549144.37100000004</v>
      </c>
      <c r="W64" s="92">
        <v>-518527.0959999999</v>
      </c>
      <c r="X64" s="92">
        <v>-478666.11800000025</v>
      </c>
      <c r="Y64" s="92">
        <v>-512176.51499999943</v>
      </c>
      <c r="Z64" s="92">
        <v>-532721.26799999992</v>
      </c>
      <c r="AA64" s="92">
        <v>-528170.95200000005</v>
      </c>
      <c r="AB64" s="92">
        <v>-446188.28500000015</v>
      </c>
      <c r="AC64" s="92">
        <v>-559939.62899999996</v>
      </c>
      <c r="AD64" s="92">
        <v>-574883.28899999999</v>
      </c>
      <c r="AE64" s="92">
        <v>-509621.84800000011</v>
      </c>
      <c r="AF64" s="92">
        <v>-532252.57599999988</v>
      </c>
      <c r="AG64" s="92">
        <v>-669482.22599999979</v>
      </c>
      <c r="AH64" s="92">
        <v>-630975.26699999999</v>
      </c>
      <c r="AI64" s="92">
        <v>-609158.08699999982</v>
      </c>
      <c r="AJ64" s="51"/>
      <c r="AK64" s="80"/>
      <c r="AL64" s="80"/>
      <c r="AM64" s="80"/>
      <c r="AN64" s="80"/>
      <c r="AO64" s="80"/>
      <c r="AP64" s="80"/>
      <c r="AQ64" s="80"/>
      <c r="AR64" s="80"/>
      <c r="AS64" s="80"/>
      <c r="AT64" s="80"/>
      <c r="AU64" s="80"/>
      <c r="AV64" s="80"/>
      <c r="AW64" s="80">
        <v>-294220.08199999999</v>
      </c>
      <c r="AX64" s="80">
        <v>-591780.728</v>
      </c>
      <c r="AY64" s="80">
        <v>-913196.33</v>
      </c>
      <c r="AZ64" s="80">
        <v>-1431394.942</v>
      </c>
      <c r="BA64" s="80">
        <v>-549144.37100000004</v>
      </c>
      <c r="BB64" s="80">
        <v>-1067671.4669999999</v>
      </c>
      <c r="BC64" s="80">
        <v>-1546337.5850000002</v>
      </c>
      <c r="BD64" s="80">
        <v>-2058514.0999999996</v>
      </c>
      <c r="BE64" s="80">
        <v>-532721.26799999992</v>
      </c>
      <c r="BF64" s="80">
        <v>-1060892.22</v>
      </c>
      <c r="BG64" s="80">
        <v>-1507080.5050000001</v>
      </c>
      <c r="BH64" s="80">
        <v>-2067020.1340000001</v>
      </c>
      <c r="BI64" s="77">
        <v>-574883.28899999999</v>
      </c>
      <c r="BJ64" s="77">
        <v>-1084505.1370000001</v>
      </c>
      <c r="BK64" s="77">
        <v>-1616757.713</v>
      </c>
      <c r="BL64" s="77">
        <v>-2286239.9389999998</v>
      </c>
      <c r="BM64" s="77">
        <v>-630975.26699999999</v>
      </c>
      <c r="BN64" s="77">
        <v>-1240133.3539999998</v>
      </c>
      <c r="BO64" s="39"/>
    </row>
    <row r="65" spans="1:67" s="35" customFormat="1">
      <c r="A65" s="74"/>
      <c r="B65" s="74"/>
      <c r="C65" s="74"/>
      <c r="D65" s="91" t="s">
        <v>355</v>
      </c>
      <c r="E65" s="91" t="s">
        <v>356</v>
      </c>
      <c r="F65" s="80"/>
      <c r="G65" s="80"/>
      <c r="H65" s="80"/>
      <c r="I65" s="80"/>
      <c r="J65" s="80"/>
      <c r="K65" s="80"/>
      <c r="L65" s="80"/>
      <c r="M65" s="80"/>
      <c r="N65" s="80"/>
      <c r="O65" s="80"/>
      <c r="P65" s="80"/>
      <c r="Q65" s="80"/>
      <c r="R65" s="92">
        <v>162534.46399999992</v>
      </c>
      <c r="S65" s="92">
        <v>185059.54000000004</v>
      </c>
      <c r="T65" s="92">
        <v>223385.55700000038</v>
      </c>
      <c r="U65" s="92">
        <v>773580.66799999971</v>
      </c>
      <c r="V65" s="92">
        <v>500817.00300000003</v>
      </c>
      <c r="W65" s="92">
        <v>500074.54300000006</v>
      </c>
      <c r="X65" s="92">
        <v>292700.1529999997</v>
      </c>
      <c r="Y65" s="92">
        <v>696671.20400000061</v>
      </c>
      <c r="Z65" s="92">
        <v>487570.90500000003</v>
      </c>
      <c r="AA65" s="92">
        <v>391678.91899999999</v>
      </c>
      <c r="AB65" s="92">
        <v>744583.99</v>
      </c>
      <c r="AC65" s="92">
        <v>378715.39500000025</v>
      </c>
      <c r="AD65" s="92">
        <v>426082.103</v>
      </c>
      <c r="AE65" s="92">
        <v>661168.96900000016</v>
      </c>
      <c r="AF65" s="92">
        <v>794187.86699999962</v>
      </c>
      <c r="AG65" s="92">
        <v>436635.81400000118</v>
      </c>
      <c r="AH65" s="92">
        <v>476931.52899999986</v>
      </c>
      <c r="AI65" s="92">
        <v>760230.50200000056</v>
      </c>
      <c r="AJ65" s="51"/>
      <c r="AK65" s="80"/>
      <c r="AL65" s="80"/>
      <c r="AM65" s="80"/>
      <c r="AN65" s="80"/>
      <c r="AO65" s="80"/>
      <c r="AP65" s="80"/>
      <c r="AQ65" s="80"/>
      <c r="AR65" s="80"/>
      <c r="AS65" s="80"/>
      <c r="AT65" s="80"/>
      <c r="AU65" s="80"/>
      <c r="AV65" s="80"/>
      <c r="AW65" s="80">
        <v>162534.46399999992</v>
      </c>
      <c r="AX65" s="80">
        <v>347594.00399999996</v>
      </c>
      <c r="AY65" s="80">
        <v>570979.56100000034</v>
      </c>
      <c r="AZ65" s="80">
        <v>1344560.2290000001</v>
      </c>
      <c r="BA65" s="80">
        <v>500817.00300000003</v>
      </c>
      <c r="BB65" s="80">
        <v>1000891.5460000001</v>
      </c>
      <c r="BC65" s="80">
        <v>1293591.6989999998</v>
      </c>
      <c r="BD65" s="80">
        <v>1990262.9030000004</v>
      </c>
      <c r="BE65" s="80">
        <v>487570.90500000003</v>
      </c>
      <c r="BF65" s="80">
        <v>879249.82400000002</v>
      </c>
      <c r="BG65" s="80">
        <v>1623833.814</v>
      </c>
      <c r="BH65" s="80">
        <v>2002549.2090000003</v>
      </c>
      <c r="BI65" s="77">
        <v>426082.103</v>
      </c>
      <c r="BJ65" s="77">
        <v>1087251.0720000002</v>
      </c>
      <c r="BK65" s="77">
        <v>1881438.9389999998</v>
      </c>
      <c r="BL65" s="77">
        <v>2318074.753000001</v>
      </c>
      <c r="BM65" s="77">
        <v>476931.52899999986</v>
      </c>
      <c r="BN65" s="77">
        <v>1237162.0310000004</v>
      </c>
      <c r="BO65" s="39"/>
    </row>
    <row r="66" spans="1:67">
      <c r="C66" s="34" t="s">
        <v>357</v>
      </c>
      <c r="D66" s="88" t="s">
        <v>358</v>
      </c>
      <c r="E66" s="88" t="s">
        <v>359</v>
      </c>
      <c r="F66" s="45"/>
      <c r="G66" s="45"/>
      <c r="H66" s="45"/>
      <c r="I66" s="45"/>
      <c r="J66" s="45"/>
      <c r="K66" s="45"/>
      <c r="L66" s="45"/>
      <c r="M66" s="45"/>
      <c r="N66" s="45"/>
      <c r="O66" s="45"/>
      <c r="P66" s="45"/>
      <c r="Q66" s="45"/>
      <c r="R66" s="40">
        <v>3779.107</v>
      </c>
      <c r="S66" s="40">
        <v>3586.3119999999999</v>
      </c>
      <c r="T66" s="40">
        <v>7423.2790000000005</v>
      </c>
      <c r="U66" s="40">
        <v>13507.616999999998</v>
      </c>
      <c r="V66" s="40">
        <v>16810.263999999999</v>
      </c>
      <c r="W66" s="40">
        <v>19516.960000000003</v>
      </c>
      <c r="X66" s="40">
        <v>20604.970999999998</v>
      </c>
      <c r="Y66" s="40">
        <v>23097.616000000002</v>
      </c>
      <c r="Z66" s="40">
        <v>18140.271000000001</v>
      </c>
      <c r="AA66" s="40">
        <v>12094.547999999999</v>
      </c>
      <c r="AB66" s="40">
        <v>24405.388999999999</v>
      </c>
      <c r="AC66" s="40">
        <v>18625.627999999997</v>
      </c>
      <c r="AD66" s="40">
        <v>20417.175999999999</v>
      </c>
      <c r="AE66" s="40">
        <v>17518.076999999997</v>
      </c>
      <c r="AF66" s="40">
        <v>18617.89</v>
      </c>
      <c r="AG66" s="40">
        <v>9893.6910000000062</v>
      </c>
      <c r="AH66" s="40">
        <v>15285.087</v>
      </c>
      <c r="AI66" s="40">
        <v>25258.379999999997</v>
      </c>
      <c r="AJ66" s="49"/>
      <c r="AK66" s="45"/>
      <c r="AL66" s="45"/>
      <c r="AM66" s="45"/>
      <c r="AN66" s="45"/>
      <c r="AO66" s="45"/>
      <c r="AP66" s="45"/>
      <c r="AQ66" s="45"/>
      <c r="AR66" s="45"/>
      <c r="AS66" s="45"/>
      <c r="AT66" s="45"/>
      <c r="AU66" s="45"/>
      <c r="AV66" s="45"/>
      <c r="AW66" s="45">
        <v>3779.107</v>
      </c>
      <c r="AX66" s="45">
        <v>7365.4189999999999</v>
      </c>
      <c r="AY66" s="45">
        <v>14788.698</v>
      </c>
      <c r="AZ66" s="45">
        <v>28296.314999999999</v>
      </c>
      <c r="BA66" s="45">
        <v>16810.263999999999</v>
      </c>
      <c r="BB66" s="45">
        <v>36327.224000000002</v>
      </c>
      <c r="BC66" s="45">
        <v>56932.195</v>
      </c>
      <c r="BD66" s="45">
        <v>80029.811000000002</v>
      </c>
      <c r="BE66" s="45">
        <v>18140.271000000001</v>
      </c>
      <c r="BF66" s="45">
        <v>30234.819</v>
      </c>
      <c r="BG66" s="45">
        <v>54640.207999999999</v>
      </c>
      <c r="BH66" s="45">
        <v>73265.835999999996</v>
      </c>
      <c r="BI66" s="38">
        <v>20417.175999999999</v>
      </c>
      <c r="BJ66" s="38">
        <v>37935.252999999997</v>
      </c>
      <c r="BK66" s="38">
        <v>56553.142999999996</v>
      </c>
      <c r="BL66" s="38">
        <v>66446.834000000003</v>
      </c>
      <c r="BM66" s="38">
        <v>15285.087</v>
      </c>
      <c r="BN66" s="38">
        <v>40543.466999999997</v>
      </c>
      <c r="BO66" s="31"/>
    </row>
    <row r="67" spans="1:67">
      <c r="C67" s="34" t="s">
        <v>360</v>
      </c>
      <c r="D67" s="88" t="s">
        <v>361</v>
      </c>
      <c r="E67" s="88" t="s">
        <v>362</v>
      </c>
      <c r="F67" s="45"/>
      <c r="G67" s="45"/>
      <c r="H67" s="45"/>
      <c r="I67" s="45"/>
      <c r="J67" s="45"/>
      <c r="K67" s="45"/>
      <c r="L67" s="45"/>
      <c r="M67" s="45"/>
      <c r="N67" s="45"/>
      <c r="O67" s="45"/>
      <c r="P67" s="45"/>
      <c r="Q67" s="45"/>
      <c r="R67" s="40">
        <v>-1874.3409999999999</v>
      </c>
      <c r="S67" s="40">
        <v>-2100.8440000000001</v>
      </c>
      <c r="T67" s="40">
        <v>-1973.5059999999999</v>
      </c>
      <c r="U67" s="40">
        <v>-3783.0150000000003</v>
      </c>
      <c r="V67" s="40">
        <v>-4354.393</v>
      </c>
      <c r="W67" s="40">
        <v>-4077.277</v>
      </c>
      <c r="X67" s="40">
        <v>-4474.5740000000005</v>
      </c>
      <c r="Y67" s="40">
        <v>-2841.732</v>
      </c>
      <c r="Z67" s="40">
        <v>-5014.1120000000001</v>
      </c>
      <c r="AA67" s="40">
        <v>1321.8070000000002</v>
      </c>
      <c r="AB67" s="40">
        <v>-2839.5930000000003</v>
      </c>
      <c r="AC67" s="40">
        <v>-2283.6179999999995</v>
      </c>
      <c r="AD67" s="40">
        <v>-2040.8340000000001</v>
      </c>
      <c r="AE67" s="40">
        <v>-2042.3219999999999</v>
      </c>
      <c r="AF67" s="40">
        <v>-1646.0280000000002</v>
      </c>
      <c r="AG67" s="40">
        <v>-1822.951</v>
      </c>
      <c r="AH67" s="40">
        <v>-1758.345</v>
      </c>
      <c r="AI67" s="40">
        <v>-1861.57</v>
      </c>
      <c r="AJ67" s="49"/>
      <c r="AK67" s="45"/>
      <c r="AL67" s="45"/>
      <c r="AM67" s="45"/>
      <c r="AN67" s="45"/>
      <c r="AO67" s="45"/>
      <c r="AP67" s="45"/>
      <c r="AQ67" s="45"/>
      <c r="AR67" s="45"/>
      <c r="AS67" s="45"/>
      <c r="AT67" s="45"/>
      <c r="AU67" s="45"/>
      <c r="AV67" s="45"/>
      <c r="AW67" s="45">
        <v>-1874.3409999999999</v>
      </c>
      <c r="AX67" s="45">
        <v>-3975.1849999999999</v>
      </c>
      <c r="AY67" s="45">
        <v>-5948.6909999999998</v>
      </c>
      <c r="AZ67" s="45">
        <v>-9731.7060000000001</v>
      </c>
      <c r="BA67" s="45">
        <v>-4354.393</v>
      </c>
      <c r="BB67" s="45">
        <v>-8431.67</v>
      </c>
      <c r="BC67" s="45">
        <v>-12906.244000000001</v>
      </c>
      <c r="BD67" s="45">
        <v>-15747.976000000001</v>
      </c>
      <c r="BE67" s="45">
        <v>-5014.1120000000001</v>
      </c>
      <c r="BF67" s="45">
        <v>-3692.3049999999998</v>
      </c>
      <c r="BG67" s="45">
        <v>-6531.8980000000001</v>
      </c>
      <c r="BH67" s="45">
        <v>-8815.5159999999996</v>
      </c>
      <c r="BI67" s="38">
        <v>-2040.8340000000001</v>
      </c>
      <c r="BJ67" s="38">
        <v>-4083.1559999999999</v>
      </c>
      <c r="BK67" s="38">
        <v>-5729.1840000000002</v>
      </c>
      <c r="BL67" s="38">
        <v>-7552.1350000000002</v>
      </c>
      <c r="BM67" s="38">
        <v>-1758.345</v>
      </c>
      <c r="BN67" s="38">
        <v>-3619.915</v>
      </c>
      <c r="BO67" s="31"/>
    </row>
    <row r="68" spans="1:67">
      <c r="C68" s="34" t="s">
        <v>363</v>
      </c>
      <c r="D68" s="88" t="s">
        <v>364</v>
      </c>
      <c r="E68" s="88" t="s">
        <v>365</v>
      </c>
      <c r="F68" s="45"/>
      <c r="G68" s="45"/>
      <c r="H68" s="45"/>
      <c r="I68" s="45"/>
      <c r="J68" s="45"/>
      <c r="K68" s="45"/>
      <c r="L68" s="45"/>
      <c r="M68" s="45"/>
      <c r="N68" s="45"/>
      <c r="O68" s="45"/>
      <c r="P68" s="45"/>
      <c r="Q68" s="45"/>
      <c r="R68" s="40">
        <v>0</v>
      </c>
      <c r="S68" s="40">
        <v>0</v>
      </c>
      <c r="T68" s="40">
        <v>0</v>
      </c>
      <c r="U68" s="40">
        <v>-38.790999999999997</v>
      </c>
      <c r="V68" s="40">
        <v>-58.093000000000004</v>
      </c>
      <c r="W68" s="40">
        <v>-64.825000000000003</v>
      </c>
      <c r="X68" s="40">
        <v>-45.046999999999997</v>
      </c>
      <c r="Y68" s="40">
        <v>-71.597999999999985</v>
      </c>
      <c r="Z68" s="40">
        <v>0</v>
      </c>
      <c r="AA68" s="40">
        <v>0</v>
      </c>
      <c r="AB68" s="40">
        <v>0</v>
      </c>
      <c r="AC68" s="40">
        <v>-5400.2879999999996</v>
      </c>
      <c r="AD68" s="40">
        <v>213.04300000000001</v>
      </c>
      <c r="AE68" s="40">
        <v>174.404</v>
      </c>
      <c r="AF68" s="40">
        <v>212.38499999999999</v>
      </c>
      <c r="AG68" s="40">
        <v>220.14099999999996</v>
      </c>
      <c r="AH68" s="40">
        <v>-404.22899999999998</v>
      </c>
      <c r="AI68" s="40">
        <v>0</v>
      </c>
      <c r="AJ68" s="49"/>
      <c r="AK68" s="45"/>
      <c r="AL68" s="45"/>
      <c r="AM68" s="45"/>
      <c r="AN68" s="45"/>
      <c r="AO68" s="45"/>
      <c r="AP68" s="45"/>
      <c r="AQ68" s="45"/>
      <c r="AR68" s="45"/>
      <c r="AS68" s="45"/>
      <c r="AT68" s="45"/>
      <c r="AU68" s="45"/>
      <c r="AV68" s="45"/>
      <c r="AW68" s="45">
        <v>0</v>
      </c>
      <c r="AX68" s="45">
        <v>0</v>
      </c>
      <c r="AY68" s="45">
        <v>0</v>
      </c>
      <c r="AZ68" s="45">
        <v>-38.790999999999997</v>
      </c>
      <c r="BA68" s="45">
        <v>-58.093000000000004</v>
      </c>
      <c r="BB68" s="45">
        <v>-122.91800000000001</v>
      </c>
      <c r="BC68" s="45">
        <v>-167.965</v>
      </c>
      <c r="BD68" s="45">
        <v>-239.56299999999999</v>
      </c>
      <c r="BE68" s="45">
        <v>0</v>
      </c>
      <c r="BF68" s="45">
        <v>0</v>
      </c>
      <c r="BG68" s="45">
        <v>0</v>
      </c>
      <c r="BH68" s="45">
        <v>-5400.2879999999996</v>
      </c>
      <c r="BI68" s="38">
        <v>213.04300000000001</v>
      </c>
      <c r="BJ68" s="38">
        <v>387.447</v>
      </c>
      <c r="BK68" s="38">
        <v>599.83199999999999</v>
      </c>
      <c r="BL68" s="38">
        <v>819.97299999999996</v>
      </c>
      <c r="BM68" s="38">
        <v>-404.22899999999998</v>
      </c>
      <c r="BN68" s="38">
        <v>-404.22899999999998</v>
      </c>
      <c r="BO68" s="31"/>
    </row>
    <row r="69" spans="1:67">
      <c r="C69" s="34" t="s">
        <v>366</v>
      </c>
      <c r="D69" s="88" t="s">
        <v>367</v>
      </c>
      <c r="E69" s="88" t="s">
        <v>368</v>
      </c>
      <c r="F69" s="45"/>
      <c r="G69" s="45"/>
      <c r="H69" s="45"/>
      <c r="I69" s="45"/>
      <c r="J69" s="45"/>
      <c r="K69" s="45"/>
      <c r="L69" s="45"/>
      <c r="M69" s="45"/>
      <c r="N69" s="45"/>
      <c r="O69" s="45"/>
      <c r="P69" s="45"/>
      <c r="Q69" s="45"/>
      <c r="R69" s="40">
        <v>-15161.187</v>
      </c>
      <c r="S69" s="40">
        <v>2050.2119999999995</v>
      </c>
      <c r="T69" s="40">
        <v>5718.1550000000007</v>
      </c>
      <c r="U69" s="40">
        <v>-3990.4840000000004</v>
      </c>
      <c r="V69" s="40">
        <v>-8416.57</v>
      </c>
      <c r="W69" s="40">
        <v>-7861.643</v>
      </c>
      <c r="X69" s="40">
        <v>9289.5419999999995</v>
      </c>
      <c r="Y69" s="40">
        <v>-6227.0990000000002</v>
      </c>
      <c r="Z69" s="40">
        <v>-328.98500000000001</v>
      </c>
      <c r="AA69" s="40">
        <v>12128.008</v>
      </c>
      <c r="AB69" s="40">
        <v>3968.3350000000009</v>
      </c>
      <c r="AC69" s="40">
        <v>16288.100999999999</v>
      </c>
      <c r="AD69" s="40">
        <v>-5276.05</v>
      </c>
      <c r="AE69" s="40">
        <v>-3309.4489999999996</v>
      </c>
      <c r="AF69" s="40">
        <v>-5558.9259999999995</v>
      </c>
      <c r="AG69" s="40">
        <v>-4242.9170000000013</v>
      </c>
      <c r="AH69" s="40">
        <v>-1699.9680000000001</v>
      </c>
      <c r="AI69" s="40">
        <v>-3251.1469999999999</v>
      </c>
      <c r="AJ69" s="49"/>
      <c r="AK69" s="45"/>
      <c r="AL69" s="45"/>
      <c r="AM69" s="45"/>
      <c r="AN69" s="45"/>
      <c r="AO69" s="45"/>
      <c r="AP69" s="45"/>
      <c r="AQ69" s="45"/>
      <c r="AR69" s="45"/>
      <c r="AS69" s="45"/>
      <c r="AT69" s="45"/>
      <c r="AU69" s="45"/>
      <c r="AV69" s="45"/>
      <c r="AW69" s="45">
        <v>-15161.187</v>
      </c>
      <c r="AX69" s="45">
        <v>-13110.975</v>
      </c>
      <c r="AY69" s="45">
        <v>-7392.82</v>
      </c>
      <c r="AZ69" s="45">
        <v>-11383.304</v>
      </c>
      <c r="BA69" s="45">
        <v>-8416.57</v>
      </c>
      <c r="BB69" s="45">
        <v>-16278.213</v>
      </c>
      <c r="BC69" s="45">
        <v>-6988.6710000000003</v>
      </c>
      <c r="BD69" s="45">
        <v>-13215.77</v>
      </c>
      <c r="BE69" s="45">
        <v>-328.98500000000001</v>
      </c>
      <c r="BF69" s="45">
        <v>11799.022999999999</v>
      </c>
      <c r="BG69" s="45">
        <v>15767.358</v>
      </c>
      <c r="BH69" s="45">
        <v>32055.458999999999</v>
      </c>
      <c r="BI69" s="38">
        <v>-5276.05</v>
      </c>
      <c r="BJ69" s="38">
        <v>-8585.4989999999998</v>
      </c>
      <c r="BK69" s="38">
        <v>-14144.424999999999</v>
      </c>
      <c r="BL69" s="38">
        <v>-18387.342000000001</v>
      </c>
      <c r="BM69" s="38">
        <v>-1699.9680000000001</v>
      </c>
      <c r="BN69" s="38">
        <v>-4951.1149999999998</v>
      </c>
      <c r="BO69" s="31"/>
    </row>
    <row r="70" spans="1:67" s="35" customFormat="1">
      <c r="A70" s="74"/>
      <c r="B70" s="74"/>
      <c r="C70" s="74"/>
      <c r="D70" s="91" t="s">
        <v>369</v>
      </c>
      <c r="E70" s="91" t="s">
        <v>370</v>
      </c>
      <c r="F70" s="80"/>
      <c r="G70" s="80"/>
      <c r="H70" s="80"/>
      <c r="I70" s="80"/>
      <c r="J70" s="80"/>
      <c r="K70" s="80"/>
      <c r="L70" s="80"/>
      <c r="M70" s="80"/>
      <c r="N70" s="80"/>
      <c r="O70" s="80"/>
      <c r="P70" s="80"/>
      <c r="Q70" s="80"/>
      <c r="R70" s="92">
        <v>149278.04299999992</v>
      </c>
      <c r="S70" s="92">
        <v>188595.22000000006</v>
      </c>
      <c r="T70" s="92">
        <v>234553.48500000039</v>
      </c>
      <c r="U70" s="92">
        <v>779275.99499999965</v>
      </c>
      <c r="V70" s="92">
        <v>504798.21100000007</v>
      </c>
      <c r="W70" s="92">
        <v>507587.75800000009</v>
      </c>
      <c r="X70" s="92">
        <v>318075.04499999958</v>
      </c>
      <c r="Y70" s="92">
        <v>710628.39100000053</v>
      </c>
      <c r="Z70" s="92">
        <v>500368.07900000003</v>
      </c>
      <c r="AA70" s="92">
        <v>417223.28200000001</v>
      </c>
      <c r="AB70" s="92">
        <v>770118.12100000004</v>
      </c>
      <c r="AC70" s="92">
        <v>405945.21800000011</v>
      </c>
      <c r="AD70" s="92">
        <v>439395.43800000002</v>
      </c>
      <c r="AE70" s="92">
        <v>673509.679</v>
      </c>
      <c r="AF70" s="92">
        <v>805813.18799999962</v>
      </c>
      <c r="AG70" s="92">
        <v>440683.77800000133</v>
      </c>
      <c r="AH70" s="92">
        <v>488354.07399999991</v>
      </c>
      <c r="AI70" s="92">
        <v>780376.16500000039</v>
      </c>
      <c r="AJ70" s="51"/>
      <c r="AK70" s="80"/>
      <c r="AL70" s="80"/>
      <c r="AM70" s="80"/>
      <c r="AN70" s="80"/>
      <c r="AO70" s="80"/>
      <c r="AP70" s="80"/>
      <c r="AQ70" s="80"/>
      <c r="AR70" s="80"/>
      <c r="AS70" s="80"/>
      <c r="AT70" s="80"/>
      <c r="AU70" s="80"/>
      <c r="AV70" s="80"/>
      <c r="AW70" s="80">
        <v>149278.04299999992</v>
      </c>
      <c r="AX70" s="80">
        <v>337873.26299999998</v>
      </c>
      <c r="AY70" s="80">
        <v>572426.74800000037</v>
      </c>
      <c r="AZ70" s="80">
        <v>1351702.743</v>
      </c>
      <c r="BA70" s="80">
        <v>504798.21100000007</v>
      </c>
      <c r="BB70" s="80">
        <v>1012385.9690000002</v>
      </c>
      <c r="BC70" s="80">
        <v>1330461.0139999997</v>
      </c>
      <c r="BD70" s="80">
        <v>2041089.4050000003</v>
      </c>
      <c r="BE70" s="80">
        <v>500368.07900000003</v>
      </c>
      <c r="BF70" s="80">
        <v>917591.36100000003</v>
      </c>
      <c r="BG70" s="80">
        <v>1687709.4820000001</v>
      </c>
      <c r="BH70" s="80">
        <v>2093654.7000000002</v>
      </c>
      <c r="BI70" s="77">
        <v>439395.43800000002</v>
      </c>
      <c r="BJ70" s="77">
        <v>1112905.1170000001</v>
      </c>
      <c r="BK70" s="77">
        <v>1918718.3049999997</v>
      </c>
      <c r="BL70" s="77">
        <v>2359402.083000001</v>
      </c>
      <c r="BM70" s="77">
        <v>488354.07399999991</v>
      </c>
      <c r="BN70" s="77">
        <v>1268730.2390000003</v>
      </c>
      <c r="BO70" s="39"/>
    </row>
    <row r="71" spans="1:67">
      <c r="C71" s="34" t="s">
        <v>371</v>
      </c>
      <c r="D71" s="88" t="s">
        <v>372</v>
      </c>
      <c r="E71" s="88" t="s">
        <v>373</v>
      </c>
      <c r="F71" s="45"/>
      <c r="G71" s="45"/>
      <c r="H71" s="45"/>
      <c r="I71" s="45"/>
      <c r="J71" s="45"/>
      <c r="K71" s="45"/>
      <c r="L71" s="45"/>
      <c r="M71" s="45"/>
      <c r="N71" s="45"/>
      <c r="O71" s="45"/>
      <c r="P71" s="45"/>
      <c r="Q71" s="45"/>
      <c r="R71" s="40">
        <v>-41031.105000000003</v>
      </c>
      <c r="S71" s="40">
        <v>-60146.998</v>
      </c>
      <c r="T71" s="40">
        <v>-54283.611999999994</v>
      </c>
      <c r="U71" s="40">
        <v>-160777.67600000001</v>
      </c>
      <c r="V71" s="40">
        <v>-129170.196</v>
      </c>
      <c r="W71" s="40">
        <v>-134482.12900000002</v>
      </c>
      <c r="X71" s="40">
        <v>-93924.190999999992</v>
      </c>
      <c r="Y71" s="40">
        <v>-166726.51700000005</v>
      </c>
      <c r="Z71" s="40">
        <v>-128213.56299999999</v>
      </c>
      <c r="AA71" s="40">
        <v>-112887.09299999999</v>
      </c>
      <c r="AB71" s="40">
        <v>-200867.08499999999</v>
      </c>
      <c r="AC71" s="40">
        <v>-134203.22100000008</v>
      </c>
      <c r="AD71" s="40">
        <v>-123393.25599999999</v>
      </c>
      <c r="AE71" s="40">
        <v>-163436.42800000001</v>
      </c>
      <c r="AF71" s="40">
        <v>-218683.33600000001</v>
      </c>
      <c r="AG71" s="40">
        <v>-149272.576</v>
      </c>
      <c r="AH71" s="40">
        <v>-182125.50899999999</v>
      </c>
      <c r="AI71" s="40">
        <v>-177076.50500000003</v>
      </c>
      <c r="AJ71" s="49"/>
      <c r="AK71" s="45"/>
      <c r="AL71" s="45"/>
      <c r="AM71" s="45"/>
      <c r="AN71" s="45"/>
      <c r="AO71" s="45"/>
      <c r="AP71" s="45"/>
      <c r="AQ71" s="45"/>
      <c r="AR71" s="45"/>
      <c r="AS71" s="45"/>
      <c r="AT71" s="45"/>
      <c r="AU71" s="45"/>
      <c r="AV71" s="45"/>
      <c r="AW71" s="45">
        <v>-41031.105000000003</v>
      </c>
      <c r="AX71" s="45">
        <v>-101178.103</v>
      </c>
      <c r="AY71" s="45">
        <v>-155461.715</v>
      </c>
      <c r="AZ71" s="45">
        <v>-316239.391</v>
      </c>
      <c r="BA71" s="45">
        <v>-129170.196</v>
      </c>
      <c r="BB71" s="45">
        <v>-263652.32500000001</v>
      </c>
      <c r="BC71" s="45">
        <v>-357576.516</v>
      </c>
      <c r="BD71" s="45">
        <v>-524303.03300000005</v>
      </c>
      <c r="BE71" s="45">
        <v>-128213.56299999999</v>
      </c>
      <c r="BF71" s="45">
        <v>-241100.65599999999</v>
      </c>
      <c r="BG71" s="45">
        <v>-441967.74099999998</v>
      </c>
      <c r="BH71" s="45">
        <v>-576170.96200000006</v>
      </c>
      <c r="BI71" s="38">
        <v>-123393.25599999999</v>
      </c>
      <c r="BJ71" s="38">
        <v>-286829.68400000001</v>
      </c>
      <c r="BK71" s="38">
        <v>-505513.02</v>
      </c>
      <c r="BL71" s="38">
        <v>-654785.59600000002</v>
      </c>
      <c r="BM71" s="38">
        <v>-182125.50899999999</v>
      </c>
      <c r="BN71" s="38">
        <v>-359202.01400000002</v>
      </c>
      <c r="BO71" s="31"/>
    </row>
    <row r="72" spans="1:67" s="35" customFormat="1">
      <c r="A72" s="74"/>
      <c r="B72" s="74"/>
      <c r="C72" s="74"/>
      <c r="D72" s="91" t="s">
        <v>374</v>
      </c>
      <c r="E72" s="91" t="s">
        <v>375</v>
      </c>
      <c r="F72" s="80"/>
      <c r="G72" s="80"/>
      <c r="H72" s="80"/>
      <c r="I72" s="80"/>
      <c r="J72" s="80"/>
      <c r="K72" s="80"/>
      <c r="L72" s="80"/>
      <c r="M72" s="80"/>
      <c r="N72" s="80"/>
      <c r="O72" s="80"/>
      <c r="P72" s="80"/>
      <c r="Q72" s="80"/>
      <c r="R72" s="92">
        <v>108246.93799999991</v>
      </c>
      <c r="S72" s="92">
        <v>128448.22200000007</v>
      </c>
      <c r="T72" s="92">
        <v>180269.87300000043</v>
      </c>
      <c r="U72" s="92">
        <v>618498.31899999955</v>
      </c>
      <c r="V72" s="92">
        <v>375628.01500000007</v>
      </c>
      <c r="W72" s="92">
        <v>373105.62900000002</v>
      </c>
      <c r="X72" s="92">
        <v>224150.85399999958</v>
      </c>
      <c r="Y72" s="92">
        <v>543901.87400000053</v>
      </c>
      <c r="Z72" s="92">
        <v>372154.51600000006</v>
      </c>
      <c r="AA72" s="92">
        <v>304336.18900000001</v>
      </c>
      <c r="AB72" s="92">
        <v>569251.03600000008</v>
      </c>
      <c r="AC72" s="92">
        <v>271741.99699999997</v>
      </c>
      <c r="AD72" s="92">
        <v>316002.18200000003</v>
      </c>
      <c r="AE72" s="92">
        <v>510073.25100000005</v>
      </c>
      <c r="AF72" s="92">
        <v>587129.85199999961</v>
      </c>
      <c r="AG72" s="92">
        <v>291411.20200000145</v>
      </c>
      <c r="AH72" s="92">
        <v>306228.56499999994</v>
      </c>
      <c r="AI72" s="92">
        <v>603299.66000000038</v>
      </c>
      <c r="AJ72" s="51"/>
      <c r="AK72" s="80"/>
      <c r="AL72" s="80"/>
      <c r="AM72" s="80"/>
      <c r="AN72" s="80"/>
      <c r="AO72" s="80"/>
      <c r="AP72" s="80"/>
      <c r="AQ72" s="80"/>
      <c r="AR72" s="80"/>
      <c r="AS72" s="80"/>
      <c r="AT72" s="80"/>
      <c r="AU72" s="80"/>
      <c r="AV72" s="80"/>
      <c r="AW72" s="80">
        <v>108246.93799999991</v>
      </c>
      <c r="AX72" s="80">
        <v>236695.15999999997</v>
      </c>
      <c r="AY72" s="80">
        <v>416965.0330000004</v>
      </c>
      <c r="AZ72" s="80">
        <v>1035463.352</v>
      </c>
      <c r="BA72" s="80">
        <v>375628.01500000007</v>
      </c>
      <c r="BB72" s="80">
        <v>748733.64400000009</v>
      </c>
      <c r="BC72" s="80">
        <v>972884.49799999967</v>
      </c>
      <c r="BD72" s="80">
        <v>1516786.3720000002</v>
      </c>
      <c r="BE72" s="80">
        <v>372154.51600000006</v>
      </c>
      <c r="BF72" s="80">
        <v>676490.70500000007</v>
      </c>
      <c r="BG72" s="80">
        <v>1245741.7410000002</v>
      </c>
      <c r="BH72" s="80">
        <v>1517483.7380000001</v>
      </c>
      <c r="BI72" s="77">
        <v>316002.18200000003</v>
      </c>
      <c r="BJ72" s="77">
        <v>826075.43300000008</v>
      </c>
      <c r="BK72" s="77">
        <v>1413205.2849999997</v>
      </c>
      <c r="BL72" s="77">
        <v>1704616.4870000011</v>
      </c>
      <c r="BM72" s="77">
        <v>306228.56499999994</v>
      </c>
      <c r="BN72" s="77">
        <v>909528.22500000033</v>
      </c>
      <c r="BO72" s="39"/>
    </row>
    <row r="73" spans="1:67">
      <c r="C73" s="34" t="s">
        <v>376</v>
      </c>
      <c r="D73" s="88" t="s">
        <v>377</v>
      </c>
      <c r="E73" s="88" t="s">
        <v>378</v>
      </c>
      <c r="F73" s="45"/>
      <c r="G73" s="45"/>
      <c r="H73" s="45"/>
      <c r="I73" s="45"/>
      <c r="J73" s="45"/>
      <c r="K73" s="45"/>
      <c r="L73" s="45"/>
      <c r="M73" s="45"/>
      <c r="N73" s="45"/>
      <c r="O73" s="45"/>
      <c r="P73" s="45"/>
      <c r="Q73" s="45"/>
      <c r="R73" s="40">
        <v>0</v>
      </c>
      <c r="S73" s="40">
        <v>0</v>
      </c>
      <c r="T73" s="40">
        <v>0</v>
      </c>
      <c r="U73" s="40">
        <v>0</v>
      </c>
      <c r="V73" s="40">
        <v>18381.162</v>
      </c>
      <c r="W73" s="40">
        <v>20709.782000000003</v>
      </c>
      <c r="X73" s="40">
        <v>17677.795999999995</v>
      </c>
      <c r="Y73" s="40">
        <v>6602.6949999999997</v>
      </c>
      <c r="Z73" s="40">
        <v>21251.518</v>
      </c>
      <c r="AA73" s="40">
        <v>149500.11299999998</v>
      </c>
      <c r="AB73" s="40">
        <v>13794.952000000019</v>
      </c>
      <c r="AC73" s="40">
        <v>3684.7589999999909</v>
      </c>
      <c r="AD73" s="40">
        <v>-7.5339999999999998</v>
      </c>
      <c r="AE73" s="40">
        <v>1.5489999999999995</v>
      </c>
      <c r="AF73" s="40">
        <v>-4.2019999999999991</v>
      </c>
      <c r="AG73" s="40">
        <v>7.2999999999998622E-2</v>
      </c>
      <c r="AH73" s="40">
        <v>0</v>
      </c>
      <c r="AI73" s="40">
        <v>0</v>
      </c>
      <c r="AJ73" s="51"/>
      <c r="AK73" s="45"/>
      <c r="AL73" s="45"/>
      <c r="AM73" s="45"/>
      <c r="AN73" s="45"/>
      <c r="AO73" s="45"/>
      <c r="AP73" s="45"/>
      <c r="AQ73" s="45"/>
      <c r="AR73" s="45"/>
      <c r="AS73" s="45"/>
      <c r="AT73" s="45"/>
      <c r="AU73" s="45"/>
      <c r="AV73" s="45"/>
      <c r="AW73" s="45">
        <v>0</v>
      </c>
      <c r="AX73" s="45">
        <v>0</v>
      </c>
      <c r="AY73" s="45">
        <v>0</v>
      </c>
      <c r="AZ73" s="45">
        <v>0</v>
      </c>
      <c r="BA73" s="45">
        <v>18381.162</v>
      </c>
      <c r="BB73" s="45">
        <v>39090.944000000003</v>
      </c>
      <c r="BC73" s="45">
        <v>56768.74</v>
      </c>
      <c r="BD73" s="45">
        <v>63371.434999999998</v>
      </c>
      <c r="BE73" s="45">
        <v>21251.518</v>
      </c>
      <c r="BF73" s="45">
        <v>170751.63099999999</v>
      </c>
      <c r="BG73" s="45">
        <v>184546.58300000001</v>
      </c>
      <c r="BH73" s="45">
        <v>188231.342</v>
      </c>
      <c r="BI73" s="38">
        <v>-7.5339999999999998</v>
      </c>
      <c r="BJ73" s="38">
        <v>-5.9850000000000003</v>
      </c>
      <c r="BK73" s="38">
        <v>-10.186999999999999</v>
      </c>
      <c r="BL73" s="38">
        <v>-10.114000000000001</v>
      </c>
      <c r="BM73" s="38">
        <v>0</v>
      </c>
      <c r="BN73" s="38">
        <v>0</v>
      </c>
      <c r="BO73" s="31"/>
    </row>
    <row r="74" spans="1:67" s="35" customFormat="1">
      <c r="A74" s="74"/>
      <c r="B74" s="74"/>
      <c r="C74" s="74"/>
      <c r="D74" s="91" t="s">
        <v>379</v>
      </c>
      <c r="E74" s="91" t="s">
        <v>380</v>
      </c>
      <c r="F74" s="80"/>
      <c r="G74" s="80"/>
      <c r="H74" s="80"/>
      <c r="I74" s="80"/>
      <c r="J74" s="80"/>
      <c r="K74" s="80"/>
      <c r="L74" s="80"/>
      <c r="M74" s="80"/>
      <c r="N74" s="80"/>
      <c r="O74" s="80"/>
      <c r="P74" s="80"/>
      <c r="Q74" s="80"/>
      <c r="R74" s="92">
        <v>108246.93799999991</v>
      </c>
      <c r="S74" s="92">
        <v>128448.22200000007</v>
      </c>
      <c r="T74" s="92">
        <v>180269.87300000043</v>
      </c>
      <c r="U74" s="92">
        <v>618498.31899999955</v>
      </c>
      <c r="V74" s="92">
        <v>394009.17700000008</v>
      </c>
      <c r="W74" s="92">
        <v>393815.41100000002</v>
      </c>
      <c r="X74" s="92">
        <v>241828.64999999956</v>
      </c>
      <c r="Y74" s="92">
        <v>550504.5690000006</v>
      </c>
      <c r="Z74" s="92">
        <v>393406.03400000004</v>
      </c>
      <c r="AA74" s="92">
        <v>453836.30200000008</v>
      </c>
      <c r="AB74" s="92">
        <v>583045.98800000013</v>
      </c>
      <c r="AC74" s="92">
        <v>275426.75599999982</v>
      </c>
      <c r="AD74" s="92">
        <v>315994.64800000004</v>
      </c>
      <c r="AE74" s="92">
        <v>510074.80000000005</v>
      </c>
      <c r="AF74" s="92">
        <v>587125.64999999967</v>
      </c>
      <c r="AG74" s="92">
        <v>291411.2750000013</v>
      </c>
      <c r="AH74" s="92">
        <v>306228.56499999994</v>
      </c>
      <c r="AI74" s="92">
        <v>603299.66000000038</v>
      </c>
      <c r="AJ74" s="51"/>
      <c r="AK74" s="80"/>
      <c r="AL74" s="80"/>
      <c r="AM74" s="80"/>
      <c r="AN74" s="80"/>
      <c r="AO74" s="80"/>
      <c r="AP74" s="80"/>
      <c r="AQ74" s="80"/>
      <c r="AR74" s="80"/>
      <c r="AS74" s="80"/>
      <c r="AT74" s="80"/>
      <c r="AU74" s="80"/>
      <c r="AV74" s="80"/>
      <c r="AW74" s="80">
        <v>108246.93799999991</v>
      </c>
      <c r="AX74" s="80">
        <v>236695.15999999997</v>
      </c>
      <c r="AY74" s="80">
        <v>416965.0330000004</v>
      </c>
      <c r="AZ74" s="80">
        <v>1035463.352</v>
      </c>
      <c r="BA74" s="80">
        <v>394009.17700000008</v>
      </c>
      <c r="BB74" s="80">
        <v>787824.58800000011</v>
      </c>
      <c r="BC74" s="80">
        <v>1029653.2379999997</v>
      </c>
      <c r="BD74" s="80">
        <v>1580157.8070000003</v>
      </c>
      <c r="BE74" s="80">
        <v>393406.03400000004</v>
      </c>
      <c r="BF74" s="80">
        <v>847242.33600000013</v>
      </c>
      <c r="BG74" s="80">
        <v>1430288.3240000003</v>
      </c>
      <c r="BH74" s="80">
        <v>1705715.08</v>
      </c>
      <c r="BI74" s="77">
        <v>315994.64800000004</v>
      </c>
      <c r="BJ74" s="77">
        <v>826069.44800000009</v>
      </c>
      <c r="BK74" s="77">
        <v>1413195.0979999998</v>
      </c>
      <c r="BL74" s="77">
        <v>1704606.3730000011</v>
      </c>
      <c r="BM74" s="77">
        <v>306228.56499999994</v>
      </c>
      <c r="BN74" s="77">
        <v>909528.22500000033</v>
      </c>
      <c r="BO74" s="39"/>
    </row>
    <row r="75" spans="1:67">
      <c r="C75" s="34" t="s">
        <v>381</v>
      </c>
      <c r="D75" s="88" t="s">
        <v>382</v>
      </c>
      <c r="E75" s="88" t="s">
        <v>383</v>
      </c>
      <c r="F75" s="45"/>
      <c r="G75" s="45"/>
      <c r="H75" s="45"/>
      <c r="I75" s="45"/>
      <c r="J75" s="45"/>
      <c r="K75" s="45"/>
      <c r="L75" s="45"/>
      <c r="M75" s="45"/>
      <c r="N75" s="45"/>
      <c r="O75" s="45"/>
      <c r="P75" s="45"/>
      <c r="Q75" s="45"/>
      <c r="R75" s="40">
        <v>174.57</v>
      </c>
      <c r="S75" s="40">
        <v>392.04800000000006</v>
      </c>
      <c r="T75" s="40">
        <v>248.21599999999989</v>
      </c>
      <c r="U75" s="40">
        <v>108616.948</v>
      </c>
      <c r="V75" s="40">
        <v>51216.26</v>
      </c>
      <c r="W75" s="40">
        <v>38434.04</v>
      </c>
      <c r="X75" s="40">
        <v>833.42699999999604</v>
      </c>
      <c r="Y75" s="40">
        <v>61577.83</v>
      </c>
      <c r="Z75" s="40">
        <v>39967.300999999999</v>
      </c>
      <c r="AA75" s="40">
        <v>98382.039999999979</v>
      </c>
      <c r="AB75" s="40">
        <v>72768.818000000028</v>
      </c>
      <c r="AC75" s="40">
        <v>15801.111999999994</v>
      </c>
      <c r="AD75" s="40">
        <v>4451.6139999999996</v>
      </c>
      <c r="AE75" s="40">
        <v>73027.582999999999</v>
      </c>
      <c r="AF75" s="40">
        <v>82023.917000000001</v>
      </c>
      <c r="AG75" s="40">
        <v>21762.315000000002</v>
      </c>
      <c r="AH75" s="40">
        <v>9516.5329999999994</v>
      </c>
      <c r="AI75" s="40">
        <v>72845.899000000005</v>
      </c>
      <c r="AJ75" s="49"/>
      <c r="AK75" s="45"/>
      <c r="AL75" s="45"/>
      <c r="AM75" s="45"/>
      <c r="AN75" s="45"/>
      <c r="AO75" s="45"/>
      <c r="AP75" s="45"/>
      <c r="AQ75" s="45"/>
      <c r="AR75" s="45"/>
      <c r="AS75" s="45"/>
      <c r="AT75" s="45"/>
      <c r="AU75" s="45"/>
      <c r="AV75" s="45"/>
      <c r="AW75" s="45">
        <v>174.57</v>
      </c>
      <c r="AX75" s="45">
        <v>566.61800000000005</v>
      </c>
      <c r="AY75" s="45">
        <v>814.83399999999995</v>
      </c>
      <c r="AZ75" s="45">
        <v>109431.78200000001</v>
      </c>
      <c r="BA75" s="45">
        <v>51216.26</v>
      </c>
      <c r="BB75" s="45">
        <v>89650.3</v>
      </c>
      <c r="BC75" s="45">
        <v>90483.726999999999</v>
      </c>
      <c r="BD75" s="45">
        <v>152061.557</v>
      </c>
      <c r="BE75" s="45">
        <v>39967.300999999999</v>
      </c>
      <c r="BF75" s="45">
        <v>138349.34099999999</v>
      </c>
      <c r="BG75" s="45">
        <v>211118.15900000001</v>
      </c>
      <c r="BH75" s="45">
        <v>226919.27100000001</v>
      </c>
      <c r="BI75" s="38">
        <v>4451.6139999999996</v>
      </c>
      <c r="BJ75" s="38">
        <v>77479.197</v>
      </c>
      <c r="BK75" s="38">
        <v>159503.114</v>
      </c>
      <c r="BL75" s="38">
        <v>181265.429</v>
      </c>
      <c r="BM75" s="38">
        <v>9516.5329999999994</v>
      </c>
      <c r="BN75" s="38">
        <v>82362.432000000001</v>
      </c>
      <c r="BO75" s="31"/>
    </row>
    <row r="76" spans="1:67" s="35" customFormat="1">
      <c r="A76" s="74"/>
      <c r="B76" s="74"/>
      <c r="C76" s="74"/>
      <c r="D76" s="91" t="s">
        <v>384</v>
      </c>
      <c r="E76" s="91" t="s">
        <v>385</v>
      </c>
      <c r="F76" s="80"/>
      <c r="G76" s="80"/>
      <c r="H76" s="80"/>
      <c r="I76" s="80"/>
      <c r="J76" s="80"/>
      <c r="K76" s="80"/>
      <c r="L76" s="80"/>
      <c r="M76" s="80"/>
      <c r="N76" s="80"/>
      <c r="O76" s="80"/>
      <c r="P76" s="80"/>
      <c r="Q76" s="80"/>
      <c r="R76" s="92">
        <v>108072.3679999999</v>
      </c>
      <c r="S76" s="92">
        <v>128056.17400000009</v>
      </c>
      <c r="T76" s="92">
        <v>180021.65700000044</v>
      </c>
      <c r="U76" s="92">
        <v>509881.37099999952</v>
      </c>
      <c r="V76" s="92">
        <v>342792.91700000007</v>
      </c>
      <c r="W76" s="92">
        <v>355381.37099999998</v>
      </c>
      <c r="X76" s="92">
        <v>240995.22299999965</v>
      </c>
      <c r="Y76" s="92">
        <v>488926.73900000053</v>
      </c>
      <c r="Z76" s="92">
        <v>353438.73300000007</v>
      </c>
      <c r="AA76" s="92">
        <v>355454.26200000005</v>
      </c>
      <c r="AB76" s="92">
        <v>510277.17000000016</v>
      </c>
      <c r="AC76" s="92">
        <v>259625.64399999985</v>
      </c>
      <c r="AD76" s="92">
        <v>311543.03400000004</v>
      </c>
      <c r="AE76" s="92">
        <v>437047.217</v>
      </c>
      <c r="AF76" s="92">
        <v>505101.73299999966</v>
      </c>
      <c r="AG76" s="92">
        <v>269648.96000000136</v>
      </c>
      <c r="AH76" s="92">
        <v>296712.03199999995</v>
      </c>
      <c r="AI76" s="92">
        <v>530453.76100000041</v>
      </c>
      <c r="AJ76" s="51"/>
      <c r="AK76" s="80"/>
      <c r="AL76" s="80"/>
      <c r="AM76" s="80"/>
      <c r="AN76" s="80"/>
      <c r="AO76" s="80"/>
      <c r="AP76" s="80"/>
      <c r="AQ76" s="80"/>
      <c r="AR76" s="80"/>
      <c r="AS76" s="80"/>
      <c r="AT76" s="80"/>
      <c r="AU76" s="80"/>
      <c r="AV76" s="80"/>
      <c r="AW76" s="80">
        <v>108072.3679999999</v>
      </c>
      <c r="AX76" s="80">
        <v>236128.54199999999</v>
      </c>
      <c r="AY76" s="80">
        <v>416150.19900000043</v>
      </c>
      <c r="AZ76" s="80">
        <v>926031.57</v>
      </c>
      <c r="BA76" s="80">
        <v>342792.91700000007</v>
      </c>
      <c r="BB76" s="80">
        <v>698174.28800000006</v>
      </c>
      <c r="BC76" s="80">
        <v>939169.51099999971</v>
      </c>
      <c r="BD76" s="80">
        <v>1428096.2500000002</v>
      </c>
      <c r="BE76" s="80">
        <v>353438.73300000007</v>
      </c>
      <c r="BF76" s="80">
        <v>708892.99500000011</v>
      </c>
      <c r="BG76" s="80">
        <v>1219170.1650000003</v>
      </c>
      <c r="BH76" s="80">
        <v>1478795.8090000001</v>
      </c>
      <c r="BI76" s="77">
        <v>311543.03400000004</v>
      </c>
      <c r="BJ76" s="77">
        <v>748590.25100000005</v>
      </c>
      <c r="BK76" s="77">
        <v>1253691.9839999997</v>
      </c>
      <c r="BL76" s="77">
        <v>1523340.9440000011</v>
      </c>
      <c r="BM76" s="77">
        <v>296712.03199999995</v>
      </c>
      <c r="BN76" s="77">
        <v>827165.7930000003</v>
      </c>
      <c r="BO76" s="39"/>
    </row>
    <row r="77" spans="1:67">
      <c r="E77" s="37"/>
      <c r="F77" s="37"/>
      <c r="G77" s="37"/>
      <c r="H77" s="37"/>
      <c r="I77" s="37"/>
      <c r="J77" s="37"/>
      <c r="K77" s="37"/>
      <c r="L77" s="37"/>
      <c r="M77" s="37"/>
      <c r="N77" s="37"/>
      <c r="O77" s="37"/>
      <c r="P77" s="37"/>
      <c r="Q77" s="37"/>
      <c r="R77" s="37"/>
      <c r="S77" s="37"/>
      <c r="T77" s="37"/>
      <c r="U77" s="37"/>
      <c r="V77" s="37"/>
      <c r="W77" s="37"/>
      <c r="X77" s="37"/>
      <c r="Y77" s="37"/>
      <c r="Z77" s="37"/>
    </row>
    <row r="78" spans="1:67">
      <c r="E78" s="37"/>
      <c r="F78" s="37"/>
      <c r="G78" s="37"/>
      <c r="H78" s="37"/>
      <c r="I78" s="37"/>
      <c r="J78" s="37"/>
      <c r="K78" s="37"/>
      <c r="L78" s="37"/>
      <c r="M78" s="37"/>
      <c r="N78" s="37"/>
      <c r="O78" s="37"/>
      <c r="P78" s="37"/>
      <c r="Q78" s="37"/>
      <c r="R78" s="37"/>
      <c r="S78" s="37"/>
      <c r="T78" s="37"/>
      <c r="U78" s="37"/>
      <c r="V78" s="37"/>
      <c r="W78" s="37"/>
    </row>
    <row r="79" spans="1:67">
      <c r="D79" s="162" t="s">
        <v>388</v>
      </c>
      <c r="E79" s="162"/>
      <c r="F79" s="162"/>
      <c r="G79" s="162"/>
      <c r="H79" s="162"/>
      <c r="I79" s="162"/>
      <c r="J79" s="162"/>
      <c r="K79" s="162"/>
      <c r="L79" s="162"/>
      <c r="M79" s="162"/>
      <c r="N79" s="162"/>
      <c r="O79" s="162"/>
      <c r="P79" s="162"/>
      <c r="Q79" s="162"/>
      <c r="R79" s="162"/>
      <c r="S79" s="162"/>
      <c r="T79" s="162"/>
      <c r="U79" s="162"/>
      <c r="V79" s="162"/>
      <c r="W79" s="162"/>
      <c r="X79" s="162"/>
      <c r="Y79" s="162"/>
      <c r="Z79" s="162"/>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c r="BL79" s="97"/>
      <c r="BM79" s="97"/>
      <c r="BN79" s="97"/>
    </row>
    <row r="80" spans="1:67">
      <c r="D80" s="122" t="s">
        <v>87</v>
      </c>
      <c r="E80" s="122" t="s">
        <v>87</v>
      </c>
      <c r="F80" s="35"/>
      <c r="G80" s="35"/>
      <c r="H80" s="35"/>
      <c r="I80" s="35"/>
      <c r="J80" s="35"/>
      <c r="K80" s="35"/>
      <c r="L80" s="35"/>
      <c r="M80" s="35"/>
      <c r="N80" s="35"/>
      <c r="O80" s="35"/>
    </row>
    <row r="81" spans="1:67">
      <c r="D81" s="128" t="s">
        <v>1</v>
      </c>
      <c r="E81" s="124" t="s">
        <v>2</v>
      </c>
      <c r="F81" s="29"/>
      <c r="G81" s="29"/>
      <c r="H81" s="29"/>
      <c r="I81" s="29"/>
      <c r="J81" s="29"/>
      <c r="K81" s="29"/>
      <c r="L81" s="29"/>
      <c r="M81" s="29"/>
      <c r="N81" s="29"/>
      <c r="O81" s="29"/>
    </row>
    <row r="82" spans="1:67">
      <c r="D82" s="126" t="s">
        <v>122</v>
      </c>
      <c r="E82" s="126" t="s">
        <v>123</v>
      </c>
      <c r="F82" s="134"/>
      <c r="G82" s="134"/>
      <c r="H82" s="134"/>
      <c r="I82" s="134"/>
      <c r="J82" s="134"/>
      <c r="K82" s="134"/>
      <c r="L82" s="134"/>
      <c r="M82" s="134"/>
      <c r="N82" s="134"/>
      <c r="O82" s="134"/>
      <c r="P82" s="134"/>
      <c r="Q82" s="134"/>
      <c r="R82" s="159" t="s">
        <v>5</v>
      </c>
      <c r="S82" s="159"/>
      <c r="T82" s="159"/>
      <c r="U82" s="159"/>
      <c r="V82" s="159"/>
      <c r="W82" s="159"/>
      <c r="X82" s="159"/>
      <c r="Y82" s="159"/>
      <c r="Z82" s="159"/>
      <c r="AA82" s="159"/>
      <c r="AB82" s="159"/>
      <c r="AC82" s="159"/>
      <c r="AD82" s="159"/>
      <c r="AE82" s="115"/>
      <c r="AF82" s="115"/>
      <c r="AG82" s="115"/>
      <c r="AH82" s="115"/>
      <c r="AI82" s="115"/>
      <c r="AK82" s="134"/>
      <c r="AL82" s="134"/>
      <c r="AM82" s="134"/>
      <c r="AN82" s="134"/>
      <c r="AO82" s="134"/>
      <c r="AP82" s="134"/>
      <c r="AQ82" s="134"/>
      <c r="AR82" s="134"/>
      <c r="AS82" s="134"/>
      <c r="AT82" s="134"/>
      <c r="AU82" s="134"/>
      <c r="AV82" s="134"/>
      <c r="AW82" s="159" t="s">
        <v>124</v>
      </c>
      <c r="AX82" s="159"/>
      <c r="AY82" s="159"/>
      <c r="AZ82" s="159"/>
      <c r="BA82" s="159"/>
      <c r="BB82" s="159"/>
      <c r="BC82" s="159"/>
      <c r="BD82" s="159"/>
      <c r="BE82" s="159"/>
      <c r="BF82" s="159"/>
      <c r="BG82" s="159"/>
      <c r="BH82" s="159"/>
      <c r="BI82" s="159"/>
      <c r="BJ82" s="115"/>
      <c r="BK82" s="115"/>
      <c r="BL82" s="115"/>
      <c r="BM82" s="115"/>
      <c r="BN82" s="115"/>
      <c r="BO82" s="129"/>
    </row>
    <row r="83" spans="1:67">
      <c r="D83" s="29"/>
      <c r="E83" s="29"/>
      <c r="F83" s="76" t="s">
        <v>7</v>
      </c>
      <c r="G83" s="76" t="s">
        <v>8</v>
      </c>
      <c r="H83" s="76" t="s">
        <v>9</v>
      </c>
      <c r="I83" s="76" t="s">
        <v>10</v>
      </c>
      <c r="J83" s="76" t="s">
        <v>11</v>
      </c>
      <c r="K83" s="76" t="s">
        <v>12</v>
      </c>
      <c r="L83" s="76" t="s">
        <v>13</v>
      </c>
      <c r="M83" s="76" t="s">
        <v>14</v>
      </c>
      <c r="N83" s="76" t="s">
        <v>15</v>
      </c>
      <c r="O83" s="76" t="s">
        <v>16</v>
      </c>
      <c r="P83" s="76" t="s">
        <v>17</v>
      </c>
      <c r="Q83" s="76" t="s">
        <v>18</v>
      </c>
      <c r="R83" s="76" t="s">
        <v>19</v>
      </c>
      <c r="S83" s="76" t="s">
        <v>125</v>
      </c>
      <c r="T83" s="76" t="s">
        <v>126</v>
      </c>
      <c r="U83" s="76" t="s">
        <v>127</v>
      </c>
      <c r="V83" s="76" t="s">
        <v>128</v>
      </c>
      <c r="W83" s="76" t="s">
        <v>129</v>
      </c>
      <c r="X83" s="76" t="s">
        <v>130</v>
      </c>
      <c r="Y83" s="76" t="s">
        <v>131</v>
      </c>
      <c r="Z83" s="76" t="s">
        <v>132</v>
      </c>
      <c r="AA83" s="76" t="s">
        <v>133</v>
      </c>
      <c r="AB83" s="76" t="s">
        <v>166</v>
      </c>
      <c r="AC83" s="76" t="s">
        <v>167</v>
      </c>
      <c r="AD83" s="76" t="s">
        <v>168</v>
      </c>
      <c r="AE83" s="76" t="s">
        <v>169</v>
      </c>
      <c r="AF83" s="76" t="s">
        <v>170</v>
      </c>
      <c r="AG83" s="76" t="s">
        <v>171</v>
      </c>
      <c r="AH83" s="76" t="s">
        <v>172</v>
      </c>
      <c r="AI83" s="76" t="s">
        <v>173</v>
      </c>
      <c r="AK83" s="76">
        <v>43555</v>
      </c>
      <c r="AL83" s="76">
        <v>43646</v>
      </c>
      <c r="AM83" s="76">
        <v>43738</v>
      </c>
      <c r="AN83" s="76">
        <v>43830</v>
      </c>
      <c r="AO83" s="76">
        <v>43921</v>
      </c>
      <c r="AP83" s="76">
        <v>44012</v>
      </c>
      <c r="AQ83" s="76">
        <v>44104</v>
      </c>
      <c r="AR83" s="76">
        <v>44196</v>
      </c>
      <c r="AS83" s="76">
        <v>44286</v>
      </c>
      <c r="AT83" s="76">
        <v>44377</v>
      </c>
      <c r="AU83" s="76">
        <v>44469</v>
      </c>
      <c r="AV83" s="76">
        <v>44561</v>
      </c>
      <c r="AW83" s="76">
        <v>44651</v>
      </c>
      <c r="AX83" s="76">
        <v>44742</v>
      </c>
      <c r="AY83" s="76">
        <v>44834</v>
      </c>
      <c r="AZ83" s="76">
        <v>44926</v>
      </c>
      <c r="BA83" s="76">
        <v>45016</v>
      </c>
      <c r="BB83" s="76">
        <v>45107</v>
      </c>
      <c r="BC83" s="76">
        <v>45199</v>
      </c>
      <c r="BD83" s="76">
        <v>45291</v>
      </c>
      <c r="BE83" s="76">
        <v>45382</v>
      </c>
      <c r="BF83" s="76">
        <v>45473</v>
      </c>
      <c r="BG83" s="76">
        <v>45565</v>
      </c>
      <c r="BH83" s="76">
        <v>45657</v>
      </c>
      <c r="BI83" s="76">
        <v>45747</v>
      </c>
      <c r="BJ83" s="76">
        <v>45838</v>
      </c>
      <c r="BK83" s="76">
        <v>45930</v>
      </c>
      <c r="BL83" s="76">
        <v>46022</v>
      </c>
      <c r="BM83" s="76">
        <v>46112</v>
      </c>
      <c r="BN83" s="76">
        <v>46203</v>
      </c>
      <c r="BO83" s="85"/>
    </row>
    <row r="84" spans="1:67">
      <c r="C84" s="34" t="s">
        <v>298</v>
      </c>
      <c r="D84" s="88" t="s">
        <v>299</v>
      </c>
      <c r="E84" s="88" t="s">
        <v>300</v>
      </c>
      <c r="F84" s="45"/>
      <c r="G84" s="45"/>
      <c r="H84" s="45"/>
      <c r="I84" s="45"/>
      <c r="J84" s="45"/>
      <c r="K84" s="45"/>
      <c r="L84" s="45"/>
      <c r="M84" s="45"/>
      <c r="N84" s="45"/>
      <c r="O84" s="45"/>
      <c r="P84" s="45"/>
      <c r="Q84" s="45"/>
      <c r="R84" s="40">
        <v>79597.475000000006</v>
      </c>
      <c r="S84" s="40">
        <v>81936.635999999999</v>
      </c>
      <c r="T84" s="40">
        <v>89663.751999999979</v>
      </c>
      <c r="U84" s="40">
        <v>104519.67600000001</v>
      </c>
      <c r="V84" s="40">
        <v>95977.350999999995</v>
      </c>
      <c r="W84" s="40">
        <v>93950.150999999983</v>
      </c>
      <c r="X84" s="40">
        <v>93607.304000000004</v>
      </c>
      <c r="Y84" s="40">
        <v>84410.70199999999</v>
      </c>
      <c r="Z84" s="40">
        <v>90487.865999999995</v>
      </c>
      <c r="AA84" s="40">
        <v>99729.514999999999</v>
      </c>
      <c r="AB84" s="40">
        <v>101975.30900000001</v>
      </c>
      <c r="AC84" s="40">
        <v>115762.45999999996</v>
      </c>
      <c r="AD84" s="40">
        <v>107055.93800000001</v>
      </c>
      <c r="AE84" s="40">
        <v>119186.62599999997</v>
      </c>
      <c r="AF84" s="40">
        <v>115586.03599999999</v>
      </c>
      <c r="AG84" s="40">
        <v>124035.81800000003</v>
      </c>
      <c r="AH84" s="40">
        <v>118244.874</v>
      </c>
      <c r="AI84" s="40">
        <v>124223.25900000001</v>
      </c>
      <c r="AK84" s="45"/>
      <c r="AL84" s="45"/>
      <c r="AM84" s="45"/>
      <c r="AN84" s="45"/>
      <c r="AO84" s="45"/>
      <c r="AP84" s="45"/>
      <c r="AQ84" s="45"/>
      <c r="AR84" s="45"/>
      <c r="AS84" s="45"/>
      <c r="AT84" s="45"/>
      <c r="AU84" s="45"/>
      <c r="AV84" s="45"/>
      <c r="AW84" s="45">
        <v>79597.475000000006</v>
      </c>
      <c r="AX84" s="45">
        <v>161534.111</v>
      </c>
      <c r="AY84" s="45">
        <v>251197.86299999998</v>
      </c>
      <c r="AZ84" s="45">
        <v>355717.53899999999</v>
      </c>
      <c r="BA84" s="45">
        <v>95977.350999999995</v>
      </c>
      <c r="BB84" s="45">
        <v>189927.50199999998</v>
      </c>
      <c r="BC84" s="45">
        <v>283534.80599999998</v>
      </c>
      <c r="BD84" s="45">
        <v>367945.50799999997</v>
      </c>
      <c r="BE84" s="45">
        <v>90487.865999999995</v>
      </c>
      <c r="BF84" s="45">
        <v>190217.38099999999</v>
      </c>
      <c r="BG84" s="45">
        <v>292192.69</v>
      </c>
      <c r="BH84" s="45">
        <v>407955.14999999997</v>
      </c>
      <c r="BI84" s="38">
        <v>107055.93800000001</v>
      </c>
      <c r="BJ84" s="38">
        <v>226242.56399999998</v>
      </c>
      <c r="BK84" s="38">
        <v>341828.6</v>
      </c>
      <c r="BL84" s="38">
        <v>465864.41800000001</v>
      </c>
      <c r="BM84" s="38">
        <v>118244.874</v>
      </c>
      <c r="BN84" s="38">
        <v>242468.133</v>
      </c>
      <c r="BO84" s="31"/>
    </row>
    <row r="85" spans="1:67">
      <c r="C85" s="34" t="s">
        <v>302</v>
      </c>
      <c r="D85" s="88" t="s">
        <v>303</v>
      </c>
      <c r="E85" s="88" t="s">
        <v>304</v>
      </c>
      <c r="F85" s="45"/>
      <c r="G85" s="45"/>
      <c r="H85" s="45"/>
      <c r="I85" s="45"/>
      <c r="J85" s="45"/>
      <c r="K85" s="45"/>
      <c r="L85" s="45"/>
      <c r="M85" s="45"/>
      <c r="N85" s="45"/>
      <c r="O85" s="45"/>
      <c r="P85" s="45"/>
      <c r="Q85" s="45"/>
      <c r="R85" s="40">
        <v>303.07100000000003</v>
      </c>
      <c r="S85" s="40">
        <v>456.51800000000003</v>
      </c>
      <c r="T85" s="40">
        <v>596.29300000000001</v>
      </c>
      <c r="U85" s="40">
        <v>-1446.518</v>
      </c>
      <c r="V85" s="40">
        <v>-26.882000000000001</v>
      </c>
      <c r="W85" s="40">
        <v>682.83299999999997</v>
      </c>
      <c r="X85" s="40">
        <v>-173.57600000000002</v>
      </c>
      <c r="Y85" s="40">
        <v>-359.76700000000005</v>
      </c>
      <c r="Z85" s="40">
        <v>62.015000000000001</v>
      </c>
      <c r="AA85" s="40">
        <v>223.92599999999999</v>
      </c>
      <c r="AB85" s="40">
        <v>-234.14299999999997</v>
      </c>
      <c r="AC85" s="40">
        <v>443.30099999999999</v>
      </c>
      <c r="AD85" s="40">
        <v>84.070999999999998</v>
      </c>
      <c r="AE85" s="40">
        <v>-347.64800000000002</v>
      </c>
      <c r="AF85" s="40">
        <v>559.83799999999997</v>
      </c>
      <c r="AG85" s="40">
        <v>6.6370000000000005</v>
      </c>
      <c r="AH85" s="40">
        <v>652.50800000000004</v>
      </c>
      <c r="AI85" s="40">
        <v>140.06799999999998</v>
      </c>
      <c r="AK85" s="45"/>
      <c r="AL85" s="45"/>
      <c r="AM85" s="45"/>
      <c r="AN85" s="45"/>
      <c r="AO85" s="45"/>
      <c r="AP85" s="45"/>
      <c r="AQ85" s="45"/>
      <c r="AR85" s="45"/>
      <c r="AS85" s="45"/>
      <c r="AT85" s="45"/>
      <c r="AU85" s="45"/>
      <c r="AV85" s="45"/>
      <c r="AW85" s="45">
        <v>303.07100000000003</v>
      </c>
      <c r="AX85" s="45">
        <v>759.58900000000006</v>
      </c>
      <c r="AY85" s="45">
        <v>1355.8820000000001</v>
      </c>
      <c r="AZ85" s="45">
        <v>-90.635999999999996</v>
      </c>
      <c r="BA85" s="45">
        <v>-26.882000000000001</v>
      </c>
      <c r="BB85" s="45">
        <v>655.95100000000002</v>
      </c>
      <c r="BC85" s="45">
        <v>482.375</v>
      </c>
      <c r="BD85" s="45">
        <v>122.60799999999995</v>
      </c>
      <c r="BE85" s="45">
        <v>62.015000000000001</v>
      </c>
      <c r="BF85" s="45">
        <v>285.94099999999997</v>
      </c>
      <c r="BG85" s="45">
        <v>51.797999999999995</v>
      </c>
      <c r="BH85" s="45">
        <v>495.09899999999999</v>
      </c>
      <c r="BI85" s="38">
        <v>84.070999999999998</v>
      </c>
      <c r="BJ85" s="38">
        <v>-263.577</v>
      </c>
      <c r="BK85" s="38">
        <v>296.26100000000002</v>
      </c>
      <c r="BL85" s="38">
        <v>302.89800000000002</v>
      </c>
      <c r="BM85" s="38">
        <v>652.50800000000004</v>
      </c>
      <c r="BN85" s="38">
        <v>792.57600000000002</v>
      </c>
      <c r="BO85" s="31"/>
    </row>
    <row r="86" spans="1:67">
      <c r="C86" s="34" t="s">
        <v>305</v>
      </c>
      <c r="D86" s="88" t="s">
        <v>306</v>
      </c>
      <c r="E86" s="88" t="s">
        <v>307</v>
      </c>
      <c r="F86" s="45"/>
      <c r="G86" s="45"/>
      <c r="H86" s="45"/>
      <c r="I86" s="45"/>
      <c r="J86" s="45"/>
      <c r="K86" s="45"/>
      <c r="L86" s="45"/>
      <c r="M86" s="45"/>
      <c r="N86" s="45"/>
      <c r="O86" s="45"/>
      <c r="P86" s="45"/>
      <c r="Q86" s="45"/>
      <c r="R86" s="40">
        <v>-22.812999999992556</v>
      </c>
      <c r="S86" s="40">
        <v>425.4479999999823</v>
      </c>
      <c r="T86" s="40">
        <v>155.95899999998699</v>
      </c>
      <c r="U86" s="40">
        <v>-252.39999999995302</v>
      </c>
      <c r="V86" s="40">
        <v>19.520999999993705</v>
      </c>
      <c r="W86" s="40">
        <v>146.58699999999374</v>
      </c>
      <c r="X86" s="40">
        <v>1112.3180000000011</v>
      </c>
      <c r="Y86" s="40">
        <v>309.16000000000622</v>
      </c>
      <c r="Z86" s="40">
        <v>195.39800000000326</v>
      </c>
      <c r="AA86" s="40">
        <v>-89.075000000017241</v>
      </c>
      <c r="AB86" s="40">
        <v>-270.54699999997342</v>
      </c>
      <c r="AC86" s="40">
        <v>-139.06300000002375</v>
      </c>
      <c r="AD86" s="40">
        <v>-124.55000000000291</v>
      </c>
      <c r="AE86" s="40">
        <v>-62.453999999997905</v>
      </c>
      <c r="AF86" s="40">
        <v>-1080.4900000000052</v>
      </c>
      <c r="AG86" s="40">
        <v>216.97399999998743</v>
      </c>
      <c r="AH86" s="40">
        <v>246.90299999999843</v>
      </c>
      <c r="AI86" s="40">
        <v>-439.65600000002451</v>
      </c>
      <c r="AK86" s="45"/>
      <c r="AL86" s="45"/>
      <c r="AM86" s="45"/>
      <c r="AN86" s="45"/>
      <c r="AO86" s="45"/>
      <c r="AP86" s="45"/>
      <c r="AQ86" s="45"/>
      <c r="AR86" s="45"/>
      <c r="AS86" s="45"/>
      <c r="AT86" s="45"/>
      <c r="AU86" s="45"/>
      <c r="AV86" s="45"/>
      <c r="AW86" s="45">
        <v>-22.812999999992556</v>
      </c>
      <c r="AX86" s="45">
        <v>402.63499999998976</v>
      </c>
      <c r="AY86" s="45">
        <v>558.59399999997675</v>
      </c>
      <c r="AZ86" s="45">
        <v>306.19400000002372</v>
      </c>
      <c r="BA86" s="45">
        <v>19.520999999993705</v>
      </c>
      <c r="BB86" s="45">
        <v>166.10799999998744</v>
      </c>
      <c r="BC86" s="45">
        <v>1278.4259999999886</v>
      </c>
      <c r="BD86" s="45">
        <v>1587.5859999999948</v>
      </c>
      <c r="BE86" s="45">
        <v>195.39800000000326</v>
      </c>
      <c r="BF86" s="45">
        <v>106.32299999998602</v>
      </c>
      <c r="BG86" s="45">
        <v>-164.22399999998743</v>
      </c>
      <c r="BH86" s="45">
        <v>-303.28700000001118</v>
      </c>
      <c r="BI86" s="38">
        <v>-124.55000000000291</v>
      </c>
      <c r="BJ86" s="38">
        <v>-187.00400000000081</v>
      </c>
      <c r="BK86" s="38">
        <v>-1267.4940000000061</v>
      </c>
      <c r="BL86" s="38">
        <v>-1050.5200000000186</v>
      </c>
      <c r="BM86" s="38">
        <v>246.90299999999843</v>
      </c>
      <c r="BN86" s="38">
        <v>-192.75300000002608</v>
      </c>
      <c r="BO86" s="31"/>
    </row>
    <row r="87" spans="1:67">
      <c r="C87" s="34" t="s">
        <v>308</v>
      </c>
      <c r="D87" s="88" t="s">
        <v>309</v>
      </c>
      <c r="E87" s="88" t="s">
        <v>310</v>
      </c>
      <c r="F87" s="45"/>
      <c r="G87" s="45"/>
      <c r="H87" s="45"/>
      <c r="I87" s="45"/>
      <c r="J87" s="45"/>
      <c r="K87" s="45"/>
      <c r="L87" s="45"/>
      <c r="M87" s="45"/>
      <c r="N87" s="45"/>
      <c r="O87" s="45"/>
      <c r="P87" s="45"/>
      <c r="Q87" s="45"/>
      <c r="R87" s="40">
        <v>0</v>
      </c>
      <c r="S87" s="40">
        <v>0</v>
      </c>
      <c r="T87" s="40">
        <v>0</v>
      </c>
      <c r="U87" s="40">
        <v>0</v>
      </c>
      <c r="V87" s="40">
        <v>0</v>
      </c>
      <c r="W87" s="40">
        <v>0</v>
      </c>
      <c r="X87" s="40">
        <v>0</v>
      </c>
      <c r="Y87" s="40">
        <v>0</v>
      </c>
      <c r="Z87" s="40">
        <v>0</v>
      </c>
      <c r="AA87" s="40">
        <v>0</v>
      </c>
      <c r="AB87" s="40">
        <v>0</v>
      </c>
      <c r="AC87" s="40">
        <v>0</v>
      </c>
      <c r="AD87" s="40">
        <v>0</v>
      </c>
      <c r="AE87" s="40">
        <v>0</v>
      </c>
      <c r="AF87" s="40">
        <v>0</v>
      </c>
      <c r="AG87" s="40">
        <v>0</v>
      </c>
      <c r="AH87" s="40">
        <v>0</v>
      </c>
      <c r="AI87" s="40">
        <v>0</v>
      </c>
      <c r="AK87" s="45"/>
      <c r="AL87" s="45"/>
      <c r="AM87" s="45"/>
      <c r="AN87" s="45"/>
      <c r="AO87" s="45"/>
      <c r="AP87" s="45"/>
      <c r="AQ87" s="45"/>
      <c r="AR87" s="45"/>
      <c r="AS87" s="45"/>
      <c r="AT87" s="45"/>
      <c r="AU87" s="45"/>
      <c r="AV87" s="45"/>
      <c r="AW87" s="45">
        <v>0</v>
      </c>
      <c r="AX87" s="45">
        <v>0</v>
      </c>
      <c r="AY87" s="45">
        <v>0</v>
      </c>
      <c r="AZ87" s="45">
        <v>0</v>
      </c>
      <c r="BA87" s="45">
        <v>0</v>
      </c>
      <c r="BB87" s="45">
        <v>0</v>
      </c>
      <c r="BC87" s="45">
        <v>0</v>
      </c>
      <c r="BD87" s="45">
        <v>0</v>
      </c>
      <c r="BE87" s="45">
        <v>0</v>
      </c>
      <c r="BF87" s="45">
        <v>0</v>
      </c>
      <c r="BG87" s="45">
        <v>0</v>
      </c>
      <c r="BH87" s="45">
        <v>0</v>
      </c>
      <c r="BI87" s="38">
        <v>0</v>
      </c>
      <c r="BJ87" s="38">
        <v>0</v>
      </c>
      <c r="BK87" s="38">
        <v>0</v>
      </c>
      <c r="BL87" s="38">
        <v>0</v>
      </c>
      <c r="BM87" s="38">
        <v>0</v>
      </c>
      <c r="BN87" s="38">
        <v>0</v>
      </c>
      <c r="BO87" s="31"/>
    </row>
    <row r="88" spans="1:67">
      <c r="C88" s="34" t="s">
        <v>311</v>
      </c>
      <c r="D88" s="88" t="s">
        <v>312</v>
      </c>
      <c r="E88" s="88" t="s">
        <v>313</v>
      </c>
      <c r="F88" s="45"/>
      <c r="G88" s="45"/>
      <c r="H88" s="45"/>
      <c r="I88" s="45"/>
      <c r="J88" s="45"/>
      <c r="K88" s="45"/>
      <c r="L88" s="45"/>
      <c r="M88" s="45"/>
      <c r="N88" s="45"/>
      <c r="O88" s="45"/>
      <c r="P88" s="45"/>
      <c r="Q88" s="45"/>
      <c r="R88" s="40">
        <v>709.48500000000001</v>
      </c>
      <c r="S88" s="40">
        <v>473.67199999999991</v>
      </c>
      <c r="T88" s="40">
        <v>679.09400000000005</v>
      </c>
      <c r="U88" s="40">
        <v>644.22500000000014</v>
      </c>
      <c r="V88" s="40">
        <v>745.48099999999999</v>
      </c>
      <c r="W88" s="40">
        <v>568.00199999999995</v>
      </c>
      <c r="X88" s="40">
        <v>591.11500000000001</v>
      </c>
      <c r="Y88" s="40">
        <v>562.43499999999995</v>
      </c>
      <c r="Z88" s="40">
        <v>855.71699999999998</v>
      </c>
      <c r="AA88" s="40">
        <v>603.48599999999999</v>
      </c>
      <c r="AB88" s="40">
        <v>697.81500000000005</v>
      </c>
      <c r="AC88" s="40">
        <v>833.42500000000018</v>
      </c>
      <c r="AD88" s="40">
        <v>813.69500000000005</v>
      </c>
      <c r="AE88" s="40">
        <v>798.62399999999991</v>
      </c>
      <c r="AF88" s="40">
        <v>954.45400000000018</v>
      </c>
      <c r="AG88" s="40">
        <v>1203.375</v>
      </c>
      <c r="AH88" s="40">
        <v>793.50699999999995</v>
      </c>
      <c r="AI88" s="40">
        <v>1172.7460000000001</v>
      </c>
      <c r="AK88" s="45"/>
      <c r="AL88" s="45"/>
      <c r="AM88" s="45"/>
      <c r="AN88" s="45"/>
      <c r="AO88" s="45"/>
      <c r="AP88" s="45"/>
      <c r="AQ88" s="45"/>
      <c r="AR88" s="45"/>
      <c r="AS88" s="45"/>
      <c r="AT88" s="45"/>
      <c r="AU88" s="45"/>
      <c r="AV88" s="45"/>
      <c r="AW88" s="45">
        <v>709.48500000000001</v>
      </c>
      <c r="AX88" s="45">
        <v>1183.1569999999999</v>
      </c>
      <c r="AY88" s="45">
        <v>1862.251</v>
      </c>
      <c r="AZ88" s="45">
        <v>2506.4760000000001</v>
      </c>
      <c r="BA88" s="45">
        <v>745.48099999999999</v>
      </c>
      <c r="BB88" s="45">
        <v>1313.4829999999999</v>
      </c>
      <c r="BC88" s="45">
        <v>1904.598</v>
      </c>
      <c r="BD88" s="45">
        <v>2467.0329999999999</v>
      </c>
      <c r="BE88" s="45">
        <v>855.71699999999998</v>
      </c>
      <c r="BF88" s="45">
        <v>1459.203</v>
      </c>
      <c r="BG88" s="45">
        <v>2157.018</v>
      </c>
      <c r="BH88" s="45">
        <v>2990.4430000000002</v>
      </c>
      <c r="BI88" s="38">
        <v>813.69500000000005</v>
      </c>
      <c r="BJ88" s="38">
        <v>1612.319</v>
      </c>
      <c r="BK88" s="38">
        <v>2566.7730000000001</v>
      </c>
      <c r="BL88" s="38">
        <v>3770.1480000000001</v>
      </c>
      <c r="BM88" s="38">
        <v>793.50699999999995</v>
      </c>
      <c r="BN88" s="38">
        <v>1966.2529999999999</v>
      </c>
      <c r="BO88" s="31"/>
    </row>
    <row r="89" spans="1:67">
      <c r="C89" s="34" t="s">
        <v>314</v>
      </c>
      <c r="D89" s="88" t="s">
        <v>315</v>
      </c>
      <c r="E89" s="88" t="s">
        <v>316</v>
      </c>
      <c r="F89" s="45"/>
      <c r="G89" s="45"/>
      <c r="H89" s="45"/>
      <c r="I89" s="45"/>
      <c r="J89" s="45"/>
      <c r="K89" s="45"/>
      <c r="L89" s="45"/>
      <c r="M89" s="45"/>
      <c r="N89" s="45"/>
      <c r="O89" s="45"/>
      <c r="P89" s="45"/>
      <c r="Q89" s="45"/>
      <c r="R89" s="40">
        <v>4929.8500000000004</v>
      </c>
      <c r="S89" s="40">
        <v>126.34199999999964</v>
      </c>
      <c r="T89" s="40">
        <v>2451.5280000000002</v>
      </c>
      <c r="U89" s="40">
        <v>3287.2920000000004</v>
      </c>
      <c r="V89" s="40">
        <v>5310.5959999999995</v>
      </c>
      <c r="W89" s="40">
        <v>5301.7890000000007</v>
      </c>
      <c r="X89" s="40">
        <v>3382.4189999999999</v>
      </c>
      <c r="Y89" s="40">
        <v>4239.2890000000007</v>
      </c>
      <c r="Z89" s="40">
        <v>2726.67</v>
      </c>
      <c r="AA89" s="40">
        <v>1993.4449999999997</v>
      </c>
      <c r="AB89" s="40">
        <v>3472.59</v>
      </c>
      <c r="AC89" s="40">
        <v>6978.3550000000014</v>
      </c>
      <c r="AD89" s="40">
        <v>5362.3909999999996</v>
      </c>
      <c r="AE89" s="40">
        <v>185.98899999999958</v>
      </c>
      <c r="AF89" s="40">
        <v>4662.5110000000004</v>
      </c>
      <c r="AG89" s="40">
        <v>8734.1330000000016</v>
      </c>
      <c r="AH89" s="40">
        <v>4334.9660000000003</v>
      </c>
      <c r="AI89" s="40">
        <v>1439.3029999999999</v>
      </c>
      <c r="AK89" s="45"/>
      <c r="AL89" s="45"/>
      <c r="AM89" s="45"/>
      <c r="AN89" s="45"/>
      <c r="AO89" s="45"/>
      <c r="AP89" s="45"/>
      <c r="AQ89" s="45"/>
      <c r="AR89" s="45"/>
      <c r="AS89" s="45"/>
      <c r="AT89" s="45"/>
      <c r="AU89" s="45"/>
      <c r="AV89" s="45"/>
      <c r="AW89" s="45">
        <v>4929.8500000000004</v>
      </c>
      <c r="AX89" s="45">
        <v>5056.192</v>
      </c>
      <c r="AY89" s="45">
        <v>7507.72</v>
      </c>
      <c r="AZ89" s="45">
        <v>10795.012000000001</v>
      </c>
      <c r="BA89" s="45">
        <v>5310.5959999999995</v>
      </c>
      <c r="BB89" s="45">
        <v>10612.385</v>
      </c>
      <c r="BC89" s="45">
        <v>13994.804</v>
      </c>
      <c r="BD89" s="45">
        <v>18234.093000000001</v>
      </c>
      <c r="BE89" s="45">
        <v>2726.67</v>
      </c>
      <c r="BF89" s="45">
        <v>4720.1149999999998</v>
      </c>
      <c r="BG89" s="45">
        <v>8192.7049999999999</v>
      </c>
      <c r="BH89" s="45">
        <v>15171.060000000001</v>
      </c>
      <c r="BI89" s="38">
        <v>5362.3909999999996</v>
      </c>
      <c r="BJ89" s="38">
        <v>5548.3799999999992</v>
      </c>
      <c r="BK89" s="38">
        <v>10210.891</v>
      </c>
      <c r="BL89" s="38">
        <v>18945.024000000001</v>
      </c>
      <c r="BM89" s="38">
        <v>4334.9660000000003</v>
      </c>
      <c r="BN89" s="38">
        <v>5774.2690000000002</v>
      </c>
      <c r="BO89" s="31"/>
    </row>
    <row r="90" spans="1:67">
      <c r="D90" s="91" t="s">
        <v>317</v>
      </c>
      <c r="E90" s="91" t="s">
        <v>318</v>
      </c>
      <c r="F90" s="80"/>
      <c r="G90" s="80"/>
      <c r="H90" s="80"/>
      <c r="I90" s="80"/>
      <c r="J90" s="80"/>
      <c r="K90" s="80"/>
      <c r="L90" s="80"/>
      <c r="M90" s="80"/>
      <c r="N90" s="80"/>
      <c r="O90" s="80"/>
      <c r="P90" s="80"/>
      <c r="Q90" s="80"/>
      <c r="R90" s="92">
        <v>85517.068000000014</v>
      </c>
      <c r="S90" s="92">
        <v>83418.615999999995</v>
      </c>
      <c r="T90" s="92">
        <v>93546.625999999931</v>
      </c>
      <c r="U90" s="92">
        <v>106752.27500000008</v>
      </c>
      <c r="V90" s="92">
        <v>102026.067</v>
      </c>
      <c r="W90" s="92">
        <v>100649.36199999998</v>
      </c>
      <c r="X90" s="92">
        <v>98519.579999999987</v>
      </c>
      <c r="Y90" s="92">
        <v>89161.819000000018</v>
      </c>
      <c r="Z90" s="92">
        <v>94327.665999999997</v>
      </c>
      <c r="AA90" s="92">
        <v>102461.29699999996</v>
      </c>
      <c r="AB90" s="92">
        <v>105641.02400000006</v>
      </c>
      <c r="AC90" s="92">
        <v>123878.47799999994</v>
      </c>
      <c r="AD90" s="92">
        <v>113191.54500000001</v>
      </c>
      <c r="AE90" s="92">
        <v>119761.13699999999</v>
      </c>
      <c r="AF90" s="92">
        <v>120682.34899999996</v>
      </c>
      <c r="AG90" s="92">
        <v>134196.93699999998</v>
      </c>
      <c r="AH90" s="92">
        <v>124272.758</v>
      </c>
      <c r="AI90" s="92">
        <v>126535.71999999997</v>
      </c>
      <c r="AK90" s="80"/>
      <c r="AL90" s="80"/>
      <c r="AM90" s="80"/>
      <c r="AN90" s="80"/>
      <c r="AO90" s="80"/>
      <c r="AP90" s="80"/>
      <c r="AQ90" s="80"/>
      <c r="AR90" s="80"/>
      <c r="AS90" s="80"/>
      <c r="AT90" s="80"/>
      <c r="AU90" s="80"/>
      <c r="AV90" s="80"/>
      <c r="AW90" s="80">
        <v>85517.068000000014</v>
      </c>
      <c r="AX90" s="80">
        <v>168935.68400000001</v>
      </c>
      <c r="AY90" s="80">
        <v>262482.30999999994</v>
      </c>
      <c r="AZ90" s="80">
        <v>369234.58500000002</v>
      </c>
      <c r="BA90" s="80">
        <v>102026.067</v>
      </c>
      <c r="BB90" s="80">
        <v>202675.42899999997</v>
      </c>
      <c r="BC90" s="80">
        <v>301195.00899999996</v>
      </c>
      <c r="BD90" s="80">
        <v>390356.82799999998</v>
      </c>
      <c r="BE90" s="80">
        <v>94327.665999999997</v>
      </c>
      <c r="BF90" s="80">
        <v>196788.96299999996</v>
      </c>
      <c r="BG90" s="80">
        <v>302429.98700000002</v>
      </c>
      <c r="BH90" s="80">
        <v>426308.46499999997</v>
      </c>
      <c r="BI90" s="77">
        <v>113191.54500000001</v>
      </c>
      <c r="BJ90" s="77">
        <v>232952.682</v>
      </c>
      <c r="BK90" s="77">
        <v>353635.03099999996</v>
      </c>
      <c r="BL90" s="77">
        <v>487831.96799999994</v>
      </c>
      <c r="BM90" s="77">
        <v>124272.758</v>
      </c>
      <c r="BN90" s="77">
        <v>250808.47799999997</v>
      </c>
      <c r="BO90" s="39"/>
    </row>
    <row r="91" spans="1:67">
      <c r="C91" s="34" t="s">
        <v>319</v>
      </c>
      <c r="D91" s="88" t="s">
        <v>320</v>
      </c>
      <c r="E91" s="88" t="s">
        <v>321</v>
      </c>
      <c r="F91" s="45"/>
      <c r="G91" s="45"/>
      <c r="H91" s="45"/>
      <c r="I91" s="45"/>
      <c r="J91" s="45"/>
      <c r="K91" s="45"/>
      <c r="L91" s="45"/>
      <c r="M91" s="45"/>
      <c r="N91" s="45"/>
      <c r="O91" s="45"/>
      <c r="P91" s="45"/>
      <c r="Q91" s="45"/>
      <c r="R91" s="40">
        <v>166078.81499999997</v>
      </c>
      <c r="S91" s="40">
        <v>120344.14200000002</v>
      </c>
      <c r="T91" s="40">
        <v>124849.27999999997</v>
      </c>
      <c r="U91" s="40">
        <v>89058.792000000016</v>
      </c>
      <c r="V91" s="40">
        <v>101092.295</v>
      </c>
      <c r="W91" s="40">
        <v>110954.42399999998</v>
      </c>
      <c r="X91" s="40">
        <v>105456.29700000002</v>
      </c>
      <c r="Y91" s="40">
        <v>128363.62199999997</v>
      </c>
      <c r="Z91" s="40">
        <v>111146.166</v>
      </c>
      <c r="AA91" s="40">
        <v>202176.67900000003</v>
      </c>
      <c r="AB91" s="40">
        <v>188605.80899999995</v>
      </c>
      <c r="AC91" s="40">
        <v>198018.08299999998</v>
      </c>
      <c r="AD91" s="40">
        <v>204489.53599999999</v>
      </c>
      <c r="AE91" s="40">
        <v>170501.78100000005</v>
      </c>
      <c r="AF91" s="40">
        <v>245951.40599999996</v>
      </c>
      <c r="AG91" s="40">
        <v>194574.58299999998</v>
      </c>
      <c r="AH91" s="40">
        <v>216136.54800000001</v>
      </c>
      <c r="AI91" s="40">
        <v>219897.94400000002</v>
      </c>
      <c r="AK91" s="45"/>
      <c r="AL91" s="45"/>
      <c r="AM91" s="45"/>
      <c r="AN91" s="45"/>
      <c r="AO91" s="45"/>
      <c r="AP91" s="45"/>
      <c r="AQ91" s="45"/>
      <c r="AR91" s="45"/>
      <c r="AS91" s="45"/>
      <c r="AT91" s="45"/>
      <c r="AU91" s="45"/>
      <c r="AV91" s="45"/>
      <c r="AW91" s="45">
        <v>166078.81499999997</v>
      </c>
      <c r="AX91" s="45">
        <v>286422.95699999999</v>
      </c>
      <c r="AY91" s="45">
        <v>411272.23699999996</v>
      </c>
      <c r="AZ91" s="45">
        <v>500331.02899999998</v>
      </c>
      <c r="BA91" s="45">
        <v>101092.295</v>
      </c>
      <c r="BB91" s="45">
        <v>212046.71899999998</v>
      </c>
      <c r="BC91" s="45">
        <v>317503.016</v>
      </c>
      <c r="BD91" s="45">
        <v>445866.63799999998</v>
      </c>
      <c r="BE91" s="45">
        <v>111146.166</v>
      </c>
      <c r="BF91" s="45">
        <v>313322.84500000003</v>
      </c>
      <c r="BG91" s="45">
        <v>501928.65399999998</v>
      </c>
      <c r="BH91" s="45">
        <v>699946.73699999996</v>
      </c>
      <c r="BI91" s="38">
        <v>204489.53599999999</v>
      </c>
      <c r="BJ91" s="38">
        <v>374991.31700000004</v>
      </c>
      <c r="BK91" s="38">
        <v>620942.723</v>
      </c>
      <c r="BL91" s="38">
        <v>815517.30599999998</v>
      </c>
      <c r="BM91" s="38">
        <v>216136.54800000001</v>
      </c>
      <c r="BN91" s="38">
        <v>436034.49200000003</v>
      </c>
      <c r="BO91" s="31"/>
    </row>
    <row r="92" spans="1:67">
      <c r="C92" s="34" t="s">
        <v>322</v>
      </c>
      <c r="D92" s="88" t="s">
        <v>323</v>
      </c>
      <c r="E92" s="88" t="s">
        <v>324</v>
      </c>
      <c r="F92" s="45"/>
      <c r="G92" s="45"/>
      <c r="H92" s="45"/>
      <c r="I92" s="45"/>
      <c r="J92" s="45"/>
      <c r="K92" s="45"/>
      <c r="L92" s="45"/>
      <c r="M92" s="45"/>
      <c r="N92" s="45"/>
      <c r="O92" s="45"/>
      <c r="P92" s="45"/>
      <c r="Q92" s="45"/>
      <c r="R92" s="40">
        <v>-1936.7459999999999</v>
      </c>
      <c r="S92" s="40">
        <v>-1848.8460000000002</v>
      </c>
      <c r="T92" s="40">
        <v>-1480.4820000000004</v>
      </c>
      <c r="U92" s="40">
        <v>-2133.0169999999998</v>
      </c>
      <c r="V92" s="40">
        <v>-2724.3720000000003</v>
      </c>
      <c r="W92" s="40">
        <v>-2441.384</v>
      </c>
      <c r="X92" s="40">
        <v>-1546.3829999999989</v>
      </c>
      <c r="Y92" s="40">
        <v>-1636.1579999999994</v>
      </c>
      <c r="Z92" s="40">
        <v>-1835.2090000000001</v>
      </c>
      <c r="AA92" s="40">
        <v>-1597.0960000000002</v>
      </c>
      <c r="AB92" s="40">
        <v>-1740.8040000000001</v>
      </c>
      <c r="AC92" s="40">
        <v>-1148.9740000000002</v>
      </c>
      <c r="AD92" s="40">
        <v>-1778.547</v>
      </c>
      <c r="AE92" s="40">
        <v>-1064.9559999999997</v>
      </c>
      <c r="AF92" s="40">
        <v>-913.86700000000019</v>
      </c>
      <c r="AG92" s="40">
        <v>-1538.8620000000001</v>
      </c>
      <c r="AH92" s="40">
        <v>-1398.299</v>
      </c>
      <c r="AI92" s="40">
        <v>-1562.3320000000003</v>
      </c>
      <c r="AK92" s="45"/>
      <c r="AL92" s="45"/>
      <c r="AM92" s="45"/>
      <c r="AN92" s="45"/>
      <c r="AO92" s="45"/>
      <c r="AP92" s="45"/>
      <c r="AQ92" s="45"/>
      <c r="AR92" s="45"/>
      <c r="AS92" s="45"/>
      <c r="AT92" s="45"/>
      <c r="AU92" s="45"/>
      <c r="AV92" s="45"/>
      <c r="AW92" s="45">
        <v>-1936.7459999999999</v>
      </c>
      <c r="AX92" s="45">
        <v>-3785.5920000000001</v>
      </c>
      <c r="AY92" s="45">
        <v>-5266.0740000000005</v>
      </c>
      <c r="AZ92" s="45">
        <v>-7399.0910000000003</v>
      </c>
      <c r="BA92" s="45">
        <v>-2724.3720000000003</v>
      </c>
      <c r="BB92" s="45">
        <v>-5165.7560000000003</v>
      </c>
      <c r="BC92" s="45">
        <v>-6712.1389999999992</v>
      </c>
      <c r="BD92" s="45">
        <v>-8348.2969999999987</v>
      </c>
      <c r="BE92" s="45">
        <v>-1835.2090000000001</v>
      </c>
      <c r="BF92" s="45">
        <v>-3432.3050000000003</v>
      </c>
      <c r="BG92" s="45">
        <v>-5173.1090000000004</v>
      </c>
      <c r="BH92" s="45">
        <v>-6322.0830000000005</v>
      </c>
      <c r="BI92" s="38">
        <v>-1778.547</v>
      </c>
      <c r="BJ92" s="38">
        <v>-2843.5029999999997</v>
      </c>
      <c r="BK92" s="38">
        <v>-3757.37</v>
      </c>
      <c r="BL92" s="38">
        <v>-5296.232</v>
      </c>
      <c r="BM92" s="38">
        <v>-1398.299</v>
      </c>
      <c r="BN92" s="38">
        <v>-2960.6310000000003</v>
      </c>
      <c r="BO92" s="31"/>
    </row>
    <row r="93" spans="1:67" s="35" customFormat="1">
      <c r="A93" s="74"/>
      <c r="B93" s="74"/>
      <c r="C93" s="74"/>
      <c r="D93" s="91" t="s">
        <v>325</v>
      </c>
      <c r="E93" s="91" t="s">
        <v>326</v>
      </c>
      <c r="F93" s="80"/>
      <c r="G93" s="80"/>
      <c r="H93" s="80"/>
      <c r="I93" s="80"/>
      <c r="J93" s="80"/>
      <c r="K93" s="80"/>
      <c r="L93" s="80"/>
      <c r="M93" s="80"/>
      <c r="N93" s="80"/>
      <c r="O93" s="80"/>
      <c r="P93" s="80"/>
      <c r="Q93" s="80"/>
      <c r="R93" s="92">
        <v>164142.06899999996</v>
      </c>
      <c r="S93" s="92">
        <v>118495.29600000003</v>
      </c>
      <c r="T93" s="92">
        <v>123368.79799999995</v>
      </c>
      <c r="U93" s="92">
        <v>86925.775000000023</v>
      </c>
      <c r="V93" s="92">
        <v>98367.922999999995</v>
      </c>
      <c r="W93" s="92">
        <v>108513.04</v>
      </c>
      <c r="X93" s="92">
        <v>103909.91399999999</v>
      </c>
      <c r="Y93" s="92">
        <v>126727.46399999998</v>
      </c>
      <c r="Z93" s="92">
        <v>109310.95699999999</v>
      </c>
      <c r="AA93" s="92">
        <v>200579.58300000004</v>
      </c>
      <c r="AB93" s="92">
        <v>186865.00499999995</v>
      </c>
      <c r="AC93" s="92">
        <v>196869.109</v>
      </c>
      <c r="AD93" s="92">
        <v>202710.989</v>
      </c>
      <c r="AE93" s="92">
        <v>169436.82500000001</v>
      </c>
      <c r="AF93" s="92">
        <v>245037.53899999999</v>
      </c>
      <c r="AG93" s="92">
        <v>193035.72100000002</v>
      </c>
      <c r="AH93" s="92">
        <v>214738.24900000001</v>
      </c>
      <c r="AI93" s="92">
        <v>218335.61200000002</v>
      </c>
      <c r="AK93" s="80"/>
      <c r="AL93" s="80"/>
      <c r="AM93" s="80"/>
      <c r="AN93" s="80"/>
      <c r="AO93" s="80"/>
      <c r="AP93" s="80"/>
      <c r="AQ93" s="80"/>
      <c r="AR93" s="80"/>
      <c r="AS93" s="80"/>
      <c r="AT93" s="80"/>
      <c r="AU93" s="80"/>
      <c r="AV93" s="80"/>
      <c r="AW93" s="80">
        <v>164142.06899999996</v>
      </c>
      <c r="AX93" s="80">
        <v>282637.36499999999</v>
      </c>
      <c r="AY93" s="80">
        <v>406006.16299999994</v>
      </c>
      <c r="AZ93" s="80">
        <v>492931.93799999997</v>
      </c>
      <c r="BA93" s="80">
        <v>98367.922999999995</v>
      </c>
      <c r="BB93" s="80">
        <v>206880.96299999999</v>
      </c>
      <c r="BC93" s="80">
        <v>310790.87699999998</v>
      </c>
      <c r="BD93" s="80">
        <v>437518.34099999996</v>
      </c>
      <c r="BE93" s="80">
        <v>109310.95699999999</v>
      </c>
      <c r="BF93" s="80">
        <v>309890.54000000004</v>
      </c>
      <c r="BG93" s="80">
        <v>496755.54499999998</v>
      </c>
      <c r="BH93" s="80">
        <v>693624.65399999998</v>
      </c>
      <c r="BI93" s="77">
        <v>202710.989</v>
      </c>
      <c r="BJ93" s="77">
        <v>372147.81400000001</v>
      </c>
      <c r="BK93" s="77">
        <v>617185.353</v>
      </c>
      <c r="BL93" s="77">
        <v>810221.07400000002</v>
      </c>
      <c r="BM93" s="77">
        <v>214738.24900000001</v>
      </c>
      <c r="BN93" s="77">
        <v>433073.86100000003</v>
      </c>
      <c r="BO93" s="39"/>
    </row>
    <row r="94" spans="1:67">
      <c r="B94" s="34" t="s">
        <v>327</v>
      </c>
      <c r="C94" s="34" t="s">
        <v>302</v>
      </c>
      <c r="D94" s="88" t="s">
        <v>328</v>
      </c>
      <c r="E94" s="88" t="s">
        <v>329</v>
      </c>
      <c r="F94" s="45"/>
      <c r="G94" s="45"/>
      <c r="H94" s="45"/>
      <c r="I94" s="45"/>
      <c r="J94" s="45"/>
      <c r="K94" s="45"/>
      <c r="L94" s="45"/>
      <c r="M94" s="45"/>
      <c r="N94" s="45"/>
      <c r="O94" s="45"/>
      <c r="P94" s="45"/>
      <c r="Q94" s="45"/>
      <c r="R94" s="40">
        <v>-75669.13900000001</v>
      </c>
      <c r="S94" s="40">
        <v>317095.30700000003</v>
      </c>
      <c r="T94" s="40">
        <v>113956.59000000003</v>
      </c>
      <c r="U94" s="40">
        <v>-11411.946000000054</v>
      </c>
      <c r="V94" s="40">
        <v>-14065.719000000001</v>
      </c>
      <c r="W94" s="40">
        <v>100745.826</v>
      </c>
      <c r="X94" s="40">
        <v>151823.47600000002</v>
      </c>
      <c r="Y94" s="40">
        <v>58399.835999999981</v>
      </c>
      <c r="Z94" s="40">
        <v>154995.573</v>
      </c>
      <c r="AA94" s="40">
        <v>38643.261999999988</v>
      </c>
      <c r="AB94" s="40">
        <v>24075.630999999994</v>
      </c>
      <c r="AC94" s="40">
        <v>174338.54900000003</v>
      </c>
      <c r="AD94" s="40">
        <v>18745.614000000001</v>
      </c>
      <c r="AE94" s="40">
        <v>62451.808000000005</v>
      </c>
      <c r="AF94" s="40">
        <v>73368.502999999982</v>
      </c>
      <c r="AG94" s="40">
        <v>-29420.705999999991</v>
      </c>
      <c r="AH94" s="40">
        <v>60011.616000000002</v>
      </c>
      <c r="AI94" s="40">
        <v>76851.504999999976</v>
      </c>
      <c r="AK94" s="45"/>
      <c r="AL94" s="45"/>
      <c r="AM94" s="45"/>
      <c r="AN94" s="45"/>
      <c r="AO94" s="45"/>
      <c r="AP94" s="45"/>
      <c r="AQ94" s="45"/>
      <c r="AR94" s="45"/>
      <c r="AS94" s="45"/>
      <c r="AT94" s="45"/>
      <c r="AU94" s="45"/>
      <c r="AV94" s="45"/>
      <c r="AW94" s="45">
        <v>-75669.13900000001</v>
      </c>
      <c r="AX94" s="45">
        <v>241426.16800000001</v>
      </c>
      <c r="AY94" s="45">
        <v>355382.75800000003</v>
      </c>
      <c r="AZ94" s="45">
        <v>343970.81199999998</v>
      </c>
      <c r="BA94" s="45">
        <v>-14065.719000000001</v>
      </c>
      <c r="BB94" s="45">
        <v>86680.107000000004</v>
      </c>
      <c r="BC94" s="45">
        <v>238503.58300000001</v>
      </c>
      <c r="BD94" s="45">
        <v>296903.41899999999</v>
      </c>
      <c r="BE94" s="45">
        <v>154995.573</v>
      </c>
      <c r="BF94" s="45">
        <v>193638.83499999999</v>
      </c>
      <c r="BG94" s="45">
        <v>217714.46599999999</v>
      </c>
      <c r="BH94" s="45">
        <v>392053.01500000001</v>
      </c>
      <c r="BI94" s="38">
        <v>18745.614000000001</v>
      </c>
      <c r="BJ94" s="38">
        <v>81197.422000000006</v>
      </c>
      <c r="BK94" s="38">
        <v>154565.92499999999</v>
      </c>
      <c r="BL94" s="38">
        <v>125145.219</v>
      </c>
      <c r="BM94" s="38">
        <v>60011.616000000002</v>
      </c>
      <c r="BN94" s="38">
        <v>136863.12099999998</v>
      </c>
      <c r="BO94" s="38"/>
    </row>
    <row r="95" spans="1:67">
      <c r="C95" s="34" t="s">
        <v>305</v>
      </c>
      <c r="D95" s="88" t="s">
        <v>330</v>
      </c>
      <c r="E95" s="88" t="s">
        <v>331</v>
      </c>
      <c r="F95" s="45"/>
      <c r="G95" s="45"/>
      <c r="H95" s="45"/>
      <c r="I95" s="45"/>
      <c r="J95" s="45"/>
      <c r="K95" s="45"/>
      <c r="L95" s="45"/>
      <c r="M95" s="45"/>
      <c r="N95" s="45"/>
      <c r="O95" s="45"/>
      <c r="P95" s="45"/>
      <c r="Q95" s="45"/>
      <c r="R95" s="40">
        <v>-196591.424</v>
      </c>
      <c r="S95" s="40">
        <v>-177054.69800000003</v>
      </c>
      <c r="T95" s="40">
        <v>-67968.146999999997</v>
      </c>
      <c r="U95" s="40">
        <v>82907.321000000054</v>
      </c>
      <c r="V95" s="40">
        <v>86516.81</v>
      </c>
      <c r="W95" s="40">
        <v>81494.396999999997</v>
      </c>
      <c r="X95" s="40">
        <v>-24235.164999999979</v>
      </c>
      <c r="Y95" s="40">
        <v>179056.12399999995</v>
      </c>
      <c r="Z95" s="40">
        <v>154048.95599999998</v>
      </c>
      <c r="AA95" s="40">
        <v>-499.49699999994482</v>
      </c>
      <c r="AB95" s="40">
        <v>99270.52899999998</v>
      </c>
      <c r="AC95" s="40">
        <v>15921.149999999965</v>
      </c>
      <c r="AD95" s="40">
        <v>-51944.618000000002</v>
      </c>
      <c r="AE95" s="40">
        <v>157310.033</v>
      </c>
      <c r="AF95" s="40">
        <v>184957.99300000002</v>
      </c>
      <c r="AG95" s="40">
        <v>52313.550999999978</v>
      </c>
      <c r="AH95" s="40">
        <v>-16505.289000000001</v>
      </c>
      <c r="AI95" s="40">
        <v>286355.89499999996</v>
      </c>
      <c r="AK95" s="45"/>
      <c r="AL95" s="45"/>
      <c r="AM95" s="45"/>
      <c r="AN95" s="45"/>
      <c r="AO95" s="45"/>
      <c r="AP95" s="45"/>
      <c r="AQ95" s="45"/>
      <c r="AR95" s="45"/>
      <c r="AS95" s="45"/>
      <c r="AT95" s="45"/>
      <c r="AU95" s="45"/>
      <c r="AV95" s="45"/>
      <c r="AW95" s="45">
        <v>-196591.424</v>
      </c>
      <c r="AX95" s="45">
        <v>-373646.12200000003</v>
      </c>
      <c r="AY95" s="45">
        <v>-441614.26900000003</v>
      </c>
      <c r="AZ95" s="45">
        <v>-358706.94799999997</v>
      </c>
      <c r="BA95" s="45">
        <v>86516.81</v>
      </c>
      <c r="BB95" s="45">
        <v>168011.20699999999</v>
      </c>
      <c r="BC95" s="45">
        <v>143776.04200000002</v>
      </c>
      <c r="BD95" s="45">
        <v>322832.16599999997</v>
      </c>
      <c r="BE95" s="45">
        <v>154048.95599999998</v>
      </c>
      <c r="BF95" s="45">
        <v>153549.45900000003</v>
      </c>
      <c r="BG95" s="45">
        <v>252819.98800000001</v>
      </c>
      <c r="BH95" s="45">
        <v>268741.13799999998</v>
      </c>
      <c r="BI95" s="38">
        <v>-51944.618000000002</v>
      </c>
      <c r="BJ95" s="38">
        <v>105365.41499999999</v>
      </c>
      <c r="BK95" s="38">
        <v>290323.408</v>
      </c>
      <c r="BL95" s="38">
        <v>342636.95899999997</v>
      </c>
      <c r="BM95" s="38">
        <v>-16505.289000000001</v>
      </c>
      <c r="BN95" s="38">
        <v>269850.60599999997</v>
      </c>
      <c r="BO95" s="31"/>
    </row>
    <row r="96" spans="1:67">
      <c r="C96" s="34" t="s">
        <v>332</v>
      </c>
      <c r="D96" s="88" t="s">
        <v>333</v>
      </c>
      <c r="E96" s="88" t="s">
        <v>334</v>
      </c>
      <c r="F96" s="45"/>
      <c r="G96" s="45"/>
      <c r="H96" s="45"/>
      <c r="I96" s="45"/>
      <c r="J96" s="45"/>
      <c r="K96" s="45"/>
      <c r="L96" s="45"/>
      <c r="M96" s="45"/>
      <c r="N96" s="45"/>
      <c r="O96" s="45"/>
      <c r="P96" s="45"/>
      <c r="Q96" s="45"/>
      <c r="R96" s="40">
        <v>-141556.30300000001</v>
      </c>
      <c r="S96" s="40">
        <v>-114329.77599999998</v>
      </c>
      <c r="T96" s="40">
        <v>-134078.52300000002</v>
      </c>
      <c r="U96" s="40">
        <v>-188730.73599999998</v>
      </c>
      <c r="V96" s="40">
        <v>-172863.77</v>
      </c>
      <c r="W96" s="40">
        <v>-195624.383</v>
      </c>
      <c r="X96" s="40">
        <v>-109433.78399999999</v>
      </c>
      <c r="Y96" s="40">
        <v>-89986.267000000051</v>
      </c>
      <c r="Z96" s="40">
        <v>-95783.268000000011</v>
      </c>
      <c r="AA96" s="40">
        <v>-111347.03</v>
      </c>
      <c r="AB96" s="40">
        <v>-86351.741999999969</v>
      </c>
      <c r="AC96" s="40">
        <v>-122417.17200000002</v>
      </c>
      <c r="AD96" s="40">
        <v>-108492.304</v>
      </c>
      <c r="AE96" s="40">
        <v>-100487.81399999998</v>
      </c>
      <c r="AF96" s="40">
        <v>-110146.193</v>
      </c>
      <c r="AG96" s="40">
        <v>-107432.10800000001</v>
      </c>
      <c r="AH96" s="40">
        <v>-105818.308</v>
      </c>
      <c r="AI96" s="40">
        <v>-104782.833</v>
      </c>
      <c r="AK96" s="45"/>
      <c r="AL96" s="45"/>
      <c r="AM96" s="45"/>
      <c r="AN96" s="45"/>
      <c r="AO96" s="45"/>
      <c r="AP96" s="45"/>
      <c r="AQ96" s="45"/>
      <c r="AR96" s="45"/>
      <c r="AS96" s="45"/>
      <c r="AT96" s="45"/>
      <c r="AU96" s="45"/>
      <c r="AV96" s="45"/>
      <c r="AW96" s="45">
        <v>-141556.30300000001</v>
      </c>
      <c r="AX96" s="45">
        <v>-255886.079</v>
      </c>
      <c r="AY96" s="45">
        <v>-389964.60200000001</v>
      </c>
      <c r="AZ96" s="45">
        <v>-578695.33799999999</v>
      </c>
      <c r="BA96" s="45">
        <v>-172863.77</v>
      </c>
      <c r="BB96" s="45">
        <v>-368488.15299999999</v>
      </c>
      <c r="BC96" s="45">
        <v>-477921.93699999998</v>
      </c>
      <c r="BD96" s="45">
        <v>-567908.20400000003</v>
      </c>
      <c r="BE96" s="45">
        <v>-95783.268000000011</v>
      </c>
      <c r="BF96" s="45">
        <v>-207130.29800000001</v>
      </c>
      <c r="BG96" s="45">
        <v>-293482.03999999998</v>
      </c>
      <c r="BH96" s="45">
        <v>-415899.212</v>
      </c>
      <c r="BI96" s="38">
        <v>-108492.304</v>
      </c>
      <c r="BJ96" s="38">
        <v>-208980.11799999999</v>
      </c>
      <c r="BK96" s="38">
        <v>-319126.31099999999</v>
      </c>
      <c r="BL96" s="38">
        <v>-426558.41899999999</v>
      </c>
      <c r="BM96" s="38">
        <v>-105818.308</v>
      </c>
      <c r="BN96" s="38">
        <v>-210601.141</v>
      </c>
      <c r="BO96" s="31"/>
    </row>
    <row r="97" spans="1:67">
      <c r="C97" s="34" t="s">
        <v>335</v>
      </c>
      <c r="D97" s="88" t="s">
        <v>336</v>
      </c>
      <c r="E97" s="88" t="s">
        <v>337</v>
      </c>
      <c r="F97" s="45"/>
      <c r="G97" s="45"/>
      <c r="H97" s="45"/>
      <c r="I97" s="45"/>
      <c r="J97" s="45"/>
      <c r="K97" s="45"/>
      <c r="L97" s="45"/>
      <c r="M97" s="45"/>
      <c r="N97" s="45"/>
      <c r="O97" s="45"/>
      <c r="P97" s="45"/>
      <c r="Q97" s="45"/>
      <c r="R97" s="40">
        <v>283349.58300000004</v>
      </c>
      <c r="S97" s="40">
        <v>-104210.52000000005</v>
      </c>
      <c r="T97" s="40">
        <v>6452.1560000000172</v>
      </c>
      <c r="U97" s="40">
        <v>53787.389999999985</v>
      </c>
      <c r="V97" s="40">
        <v>35530.194000000003</v>
      </c>
      <c r="W97" s="40">
        <v>-50555.012000000002</v>
      </c>
      <c r="X97" s="40">
        <v>-95441.769</v>
      </c>
      <c r="Y97" s="40">
        <v>-247144.55</v>
      </c>
      <c r="Z97" s="40">
        <v>-298919.64600000001</v>
      </c>
      <c r="AA97" s="40">
        <v>-107318.15100000001</v>
      </c>
      <c r="AB97" s="40">
        <v>-196561.49100000004</v>
      </c>
      <c r="AC97" s="40">
        <v>-242701.89599999995</v>
      </c>
      <c r="AD97" s="40">
        <v>-38590.419000000002</v>
      </c>
      <c r="AE97" s="40">
        <v>-262350.67000000004</v>
      </c>
      <c r="AF97" s="40">
        <v>-359825.13699999999</v>
      </c>
      <c r="AG97" s="40">
        <v>-75568.152000000002</v>
      </c>
      <c r="AH97" s="40">
        <v>-116583.25199999999</v>
      </c>
      <c r="AI97" s="40">
        <v>-440196.04700000002</v>
      </c>
      <c r="AK97" s="45"/>
      <c r="AL97" s="45"/>
      <c r="AM97" s="45"/>
      <c r="AN97" s="45"/>
      <c r="AO97" s="45"/>
      <c r="AP97" s="45"/>
      <c r="AQ97" s="45"/>
      <c r="AR97" s="45"/>
      <c r="AS97" s="45"/>
      <c r="AT97" s="45"/>
      <c r="AU97" s="45"/>
      <c r="AV97" s="45"/>
      <c r="AW97" s="45">
        <v>283349.58300000004</v>
      </c>
      <c r="AX97" s="45">
        <v>179139.06299999999</v>
      </c>
      <c r="AY97" s="45">
        <v>185591.21900000001</v>
      </c>
      <c r="AZ97" s="45">
        <v>239378.609</v>
      </c>
      <c r="BA97" s="45">
        <v>35530.194000000003</v>
      </c>
      <c r="BB97" s="45">
        <v>-15024.818000000001</v>
      </c>
      <c r="BC97" s="45">
        <v>-110466.587</v>
      </c>
      <c r="BD97" s="45">
        <v>-357611.13699999999</v>
      </c>
      <c r="BE97" s="45">
        <v>-298919.64600000001</v>
      </c>
      <c r="BF97" s="45">
        <v>-406237.79700000002</v>
      </c>
      <c r="BG97" s="45">
        <v>-602799.28800000006</v>
      </c>
      <c r="BH97" s="45">
        <v>-845501.18400000001</v>
      </c>
      <c r="BI97" s="38">
        <v>-38590.419000000002</v>
      </c>
      <c r="BJ97" s="38">
        <v>-300941.08900000004</v>
      </c>
      <c r="BK97" s="38">
        <v>-660766.22600000002</v>
      </c>
      <c r="BL97" s="38">
        <v>-736334.37800000003</v>
      </c>
      <c r="BM97" s="38">
        <v>-116583.25199999999</v>
      </c>
      <c r="BN97" s="38">
        <v>-556779.299</v>
      </c>
      <c r="BO97" s="31"/>
    </row>
    <row r="98" spans="1:67">
      <c r="D98" s="91" t="s">
        <v>338</v>
      </c>
      <c r="E98" s="91" t="s">
        <v>339</v>
      </c>
      <c r="F98" s="80"/>
      <c r="G98" s="80"/>
      <c r="H98" s="80"/>
      <c r="I98" s="80"/>
      <c r="J98" s="80"/>
      <c r="K98" s="80"/>
      <c r="L98" s="80"/>
      <c r="M98" s="80"/>
      <c r="N98" s="80"/>
      <c r="O98" s="80"/>
      <c r="P98" s="80"/>
      <c r="Q98" s="80"/>
      <c r="R98" s="92">
        <v>33674.785999999964</v>
      </c>
      <c r="S98" s="92">
        <v>39995.608999999997</v>
      </c>
      <c r="T98" s="92">
        <v>41730.873999999982</v>
      </c>
      <c r="U98" s="92">
        <v>23477.804000000091</v>
      </c>
      <c r="V98" s="92">
        <v>33485.438000000009</v>
      </c>
      <c r="W98" s="92">
        <v>44573.868000000002</v>
      </c>
      <c r="X98" s="92">
        <v>26622.671999999991</v>
      </c>
      <c r="Y98" s="92">
        <v>27052.60699999996</v>
      </c>
      <c r="Z98" s="92">
        <v>23652.571999999986</v>
      </c>
      <c r="AA98" s="92">
        <v>20058.167000000016</v>
      </c>
      <c r="AB98" s="92">
        <v>27297.931999999972</v>
      </c>
      <c r="AC98" s="92">
        <v>22009.739999999991</v>
      </c>
      <c r="AD98" s="92">
        <v>22429.261999999981</v>
      </c>
      <c r="AE98" s="92">
        <v>26360.182000000037</v>
      </c>
      <c r="AF98" s="92">
        <v>33392.704999999958</v>
      </c>
      <c r="AG98" s="92">
        <v>32928.306000000099</v>
      </c>
      <c r="AH98" s="92">
        <v>35843.015999999989</v>
      </c>
      <c r="AI98" s="92">
        <v>36564.13199999994</v>
      </c>
      <c r="AK98" s="80"/>
      <c r="AL98" s="80"/>
      <c r="AM98" s="80"/>
      <c r="AN98" s="80"/>
      <c r="AO98" s="80"/>
      <c r="AP98" s="80"/>
      <c r="AQ98" s="80"/>
      <c r="AR98" s="80"/>
      <c r="AS98" s="80"/>
      <c r="AT98" s="80"/>
      <c r="AU98" s="80"/>
      <c r="AV98" s="80"/>
      <c r="AW98" s="80">
        <v>33674.785999999964</v>
      </c>
      <c r="AX98" s="80">
        <v>73670.39499999996</v>
      </c>
      <c r="AY98" s="80">
        <v>115401.26899999994</v>
      </c>
      <c r="AZ98" s="80">
        <v>138879.07300000003</v>
      </c>
      <c r="BA98" s="80">
        <v>33485.438000000009</v>
      </c>
      <c r="BB98" s="80">
        <v>78059.306000000011</v>
      </c>
      <c r="BC98" s="80">
        <v>104681.978</v>
      </c>
      <c r="BD98" s="80">
        <v>131734.58499999996</v>
      </c>
      <c r="BE98" s="80">
        <v>23652.571999999986</v>
      </c>
      <c r="BF98" s="80">
        <v>43710.739000000001</v>
      </c>
      <c r="BG98" s="80">
        <v>71008.670999999973</v>
      </c>
      <c r="BH98" s="80">
        <v>93018.410999999964</v>
      </c>
      <c r="BI98" s="77">
        <v>22429.261999999981</v>
      </c>
      <c r="BJ98" s="77">
        <v>48789.444000000018</v>
      </c>
      <c r="BK98" s="77">
        <v>82182.148999999976</v>
      </c>
      <c r="BL98" s="77">
        <v>115110.45500000007</v>
      </c>
      <c r="BM98" s="77">
        <v>35843.015999999989</v>
      </c>
      <c r="BN98" s="77">
        <v>72407.147999999928</v>
      </c>
      <c r="BO98" s="39"/>
    </row>
    <row r="99" spans="1:67">
      <c r="B99" s="34" t="s">
        <v>340</v>
      </c>
      <c r="C99" s="34" t="s">
        <v>341</v>
      </c>
      <c r="D99" s="88" t="s">
        <v>342</v>
      </c>
      <c r="E99" s="88" t="s">
        <v>343</v>
      </c>
      <c r="F99" s="45"/>
      <c r="G99" s="45"/>
      <c r="H99" s="45"/>
      <c r="I99" s="45"/>
      <c r="J99" s="45"/>
      <c r="K99" s="45"/>
      <c r="L99" s="45"/>
      <c r="M99" s="45"/>
      <c r="N99" s="45"/>
      <c r="O99" s="45"/>
      <c r="P99" s="45"/>
      <c r="Q99" s="45"/>
      <c r="R99" s="40">
        <v>-29321.663</v>
      </c>
      <c r="S99" s="40">
        <v>-25790.002999999997</v>
      </c>
      <c r="T99" s="40">
        <v>-29341.099000000002</v>
      </c>
      <c r="U99" s="40">
        <v>-35382.623999999996</v>
      </c>
      <c r="V99" s="40">
        <v>-27876.802000000003</v>
      </c>
      <c r="W99" s="40">
        <v>-27429.107999999993</v>
      </c>
      <c r="X99" s="40">
        <v>-26662.454999999994</v>
      </c>
      <c r="Y99" s="40">
        <v>-20369.727000000028</v>
      </c>
      <c r="Z99" s="40">
        <v>-23215.666999999998</v>
      </c>
      <c r="AA99" s="40">
        <v>-25812.211999999996</v>
      </c>
      <c r="AB99" s="40">
        <v>-25245.530000000021</v>
      </c>
      <c r="AC99" s="40">
        <v>-35545.754000000001</v>
      </c>
      <c r="AD99" s="40">
        <v>-26342.62</v>
      </c>
      <c r="AE99" s="40">
        <v>-27990.867999999999</v>
      </c>
      <c r="AF99" s="40">
        <v>-28112.347000000009</v>
      </c>
      <c r="AG99" s="40">
        <v>-34602.25499999999</v>
      </c>
      <c r="AH99" s="40">
        <v>-23628.671999999999</v>
      </c>
      <c r="AI99" s="40">
        <v>-23730.155999999995</v>
      </c>
      <c r="AK99" s="45"/>
      <c r="AL99" s="45"/>
      <c r="AM99" s="45"/>
      <c r="AN99" s="45"/>
      <c r="AO99" s="45"/>
      <c r="AP99" s="45"/>
      <c r="AQ99" s="45"/>
      <c r="AR99" s="45"/>
      <c r="AS99" s="45"/>
      <c r="AT99" s="45"/>
      <c r="AU99" s="45"/>
      <c r="AV99" s="45"/>
      <c r="AW99" s="45">
        <v>-29321.663</v>
      </c>
      <c r="AX99" s="45">
        <v>-55111.665999999997</v>
      </c>
      <c r="AY99" s="45">
        <v>-84452.764999999999</v>
      </c>
      <c r="AZ99" s="45">
        <v>-119835.389</v>
      </c>
      <c r="BA99" s="45">
        <v>-27876.802000000003</v>
      </c>
      <c r="BB99" s="45">
        <v>-55305.909999999996</v>
      </c>
      <c r="BC99" s="45">
        <v>-81968.364999999991</v>
      </c>
      <c r="BD99" s="45">
        <v>-102338.09200000002</v>
      </c>
      <c r="BE99" s="45">
        <v>-23215.666999999998</v>
      </c>
      <c r="BF99" s="45">
        <v>-49027.878999999994</v>
      </c>
      <c r="BG99" s="45">
        <v>-74273.409000000014</v>
      </c>
      <c r="BH99" s="45">
        <v>-109819.16300000002</v>
      </c>
      <c r="BI99" s="38">
        <v>-26342.62</v>
      </c>
      <c r="BJ99" s="38">
        <v>-54333.487999999998</v>
      </c>
      <c r="BK99" s="38">
        <v>-82445.835000000006</v>
      </c>
      <c r="BL99" s="38">
        <v>-117048.09</v>
      </c>
      <c r="BM99" s="38">
        <v>-23628.671999999999</v>
      </c>
      <c r="BN99" s="38">
        <v>-47358.827999999994</v>
      </c>
      <c r="BO99" s="31"/>
    </row>
    <row r="100" spans="1:67">
      <c r="C100" s="34" t="s">
        <v>340</v>
      </c>
      <c r="D100" s="88" t="s">
        <v>344</v>
      </c>
      <c r="E100" s="88" t="s">
        <v>345</v>
      </c>
      <c r="F100" s="45"/>
      <c r="G100" s="45"/>
      <c r="H100" s="45"/>
      <c r="I100" s="45"/>
      <c r="J100" s="45"/>
      <c r="K100" s="45"/>
      <c r="L100" s="45"/>
      <c r="M100" s="45"/>
      <c r="N100" s="45"/>
      <c r="O100" s="45"/>
      <c r="P100" s="45"/>
      <c r="Q100" s="45"/>
      <c r="R100" s="40">
        <v>1020.306</v>
      </c>
      <c r="S100" s="40">
        <v>-1003.48</v>
      </c>
      <c r="T100" s="40">
        <v>-1452.6210000000001</v>
      </c>
      <c r="U100" s="40">
        <v>-650.90999999999985</v>
      </c>
      <c r="V100" s="40">
        <v>-1671.7670000000001</v>
      </c>
      <c r="W100" s="40">
        <v>-922.952</v>
      </c>
      <c r="X100" s="40">
        <v>145.13400000000001</v>
      </c>
      <c r="Y100" s="40">
        <v>88.2800000000002</v>
      </c>
      <c r="Z100" s="40">
        <v>-377.21600000000001</v>
      </c>
      <c r="AA100" s="40">
        <v>99.710000000000036</v>
      </c>
      <c r="AB100" s="40">
        <v>1658.8719999999998</v>
      </c>
      <c r="AC100" s="40">
        <v>-580.99099999999999</v>
      </c>
      <c r="AD100" s="40">
        <v>793.49199999999996</v>
      </c>
      <c r="AE100" s="40">
        <v>361.577</v>
      </c>
      <c r="AF100" s="40">
        <v>344.27099999999996</v>
      </c>
      <c r="AG100" s="40">
        <v>156.02400000000011</v>
      </c>
      <c r="AH100" s="40">
        <v>-920.90899999999999</v>
      </c>
      <c r="AI100" s="40">
        <v>-707.5569999999999</v>
      </c>
      <c r="AK100" s="45"/>
      <c r="AL100" s="45"/>
      <c r="AM100" s="45"/>
      <c r="AN100" s="45"/>
      <c r="AO100" s="45"/>
      <c r="AP100" s="45"/>
      <c r="AQ100" s="45"/>
      <c r="AR100" s="45"/>
      <c r="AS100" s="45"/>
      <c r="AT100" s="45"/>
      <c r="AU100" s="45"/>
      <c r="AV100" s="45"/>
      <c r="AW100" s="45">
        <v>1020.306</v>
      </c>
      <c r="AX100" s="45">
        <v>16.826000000000001</v>
      </c>
      <c r="AY100" s="45">
        <v>-1435.7950000000001</v>
      </c>
      <c r="AZ100" s="45">
        <v>-2086.7049999999999</v>
      </c>
      <c r="BA100" s="45">
        <v>-1671.7670000000001</v>
      </c>
      <c r="BB100" s="45">
        <v>-2594.7190000000001</v>
      </c>
      <c r="BC100" s="45">
        <v>-2449.585</v>
      </c>
      <c r="BD100" s="45">
        <v>-2361.3049999999998</v>
      </c>
      <c r="BE100" s="45">
        <v>-377.21600000000001</v>
      </c>
      <c r="BF100" s="45">
        <v>-277.50599999999997</v>
      </c>
      <c r="BG100" s="45">
        <v>1381.366</v>
      </c>
      <c r="BH100" s="45">
        <v>800.375</v>
      </c>
      <c r="BI100" s="38">
        <v>793.49199999999996</v>
      </c>
      <c r="BJ100" s="38">
        <v>1155.069</v>
      </c>
      <c r="BK100" s="38">
        <v>1499.34</v>
      </c>
      <c r="BL100" s="38">
        <v>1655.364</v>
      </c>
      <c r="BM100" s="38">
        <v>-920.90899999999999</v>
      </c>
      <c r="BN100" s="38">
        <v>-1628.4659999999999</v>
      </c>
      <c r="BO100" s="31"/>
    </row>
    <row r="101" spans="1:67">
      <c r="A101" s="34" t="s">
        <v>348</v>
      </c>
      <c r="B101" s="34" t="s">
        <v>349</v>
      </c>
      <c r="C101" s="34" t="s">
        <v>350</v>
      </c>
      <c r="D101" s="88" t="s">
        <v>351</v>
      </c>
      <c r="E101" s="88" t="s">
        <v>352</v>
      </c>
      <c r="F101" s="45"/>
      <c r="G101" s="45"/>
      <c r="H101" s="45"/>
      <c r="I101" s="45"/>
      <c r="J101" s="45"/>
      <c r="K101" s="45"/>
      <c r="L101" s="45"/>
      <c r="M101" s="45"/>
      <c r="N101" s="45"/>
      <c r="O101" s="45"/>
      <c r="P101" s="45"/>
      <c r="Q101" s="45"/>
      <c r="R101" s="40">
        <v>-81775.125</v>
      </c>
      <c r="S101" s="40">
        <v>-87500.733999999997</v>
      </c>
      <c r="T101" s="40">
        <v>-96258.754000000015</v>
      </c>
      <c r="U101" s="40">
        <v>-99074.367999999959</v>
      </c>
      <c r="V101" s="40">
        <v>-99078.683000000019</v>
      </c>
      <c r="W101" s="40">
        <v>-102390.37499999997</v>
      </c>
      <c r="X101" s="40">
        <v>-98322.446000000025</v>
      </c>
      <c r="Y101" s="40">
        <v>-123939.08399999997</v>
      </c>
      <c r="Z101" s="40">
        <v>-81789.433999999994</v>
      </c>
      <c r="AA101" s="40">
        <v>-93749.52</v>
      </c>
      <c r="AB101" s="40">
        <v>-99575.020999999979</v>
      </c>
      <c r="AC101" s="40">
        <v>-112058.45799999998</v>
      </c>
      <c r="AD101" s="40">
        <v>-96718.982999999993</v>
      </c>
      <c r="AE101" s="40">
        <v>-103619.56800000004</v>
      </c>
      <c r="AF101" s="40">
        <v>-94798.489999999991</v>
      </c>
      <c r="AG101" s="40">
        <v>-121794.63199999998</v>
      </c>
      <c r="AH101" s="40">
        <v>-98874.317000000025</v>
      </c>
      <c r="AI101" s="40">
        <v>-91627.014999999999</v>
      </c>
      <c r="AK101" s="45"/>
      <c r="AL101" s="45"/>
      <c r="AM101" s="45"/>
      <c r="AN101" s="45"/>
      <c r="AO101" s="45"/>
      <c r="AP101" s="45"/>
      <c r="AQ101" s="45"/>
      <c r="AR101" s="45"/>
      <c r="AS101" s="45"/>
      <c r="AT101" s="45"/>
      <c r="AU101" s="45"/>
      <c r="AV101" s="45"/>
      <c r="AW101" s="45">
        <v>-81775.125</v>
      </c>
      <c r="AX101" s="45">
        <v>-169275.859</v>
      </c>
      <c r="AY101" s="45">
        <v>-265534.61300000001</v>
      </c>
      <c r="AZ101" s="45">
        <v>-364608.98099999997</v>
      </c>
      <c r="BA101" s="45">
        <v>-99078.683000000019</v>
      </c>
      <c r="BB101" s="45">
        <v>-201469.05799999999</v>
      </c>
      <c r="BC101" s="45">
        <v>-299791.50400000002</v>
      </c>
      <c r="BD101" s="45">
        <v>-423730.58799999999</v>
      </c>
      <c r="BE101" s="45">
        <v>-81789.433999999994</v>
      </c>
      <c r="BF101" s="45">
        <v>-175538.954</v>
      </c>
      <c r="BG101" s="45">
        <v>-275113.97499999998</v>
      </c>
      <c r="BH101" s="45">
        <v>-387172.43299999996</v>
      </c>
      <c r="BI101" s="38">
        <v>-96718.982999999993</v>
      </c>
      <c r="BJ101" s="38">
        <v>-200338.55100000004</v>
      </c>
      <c r="BK101" s="38">
        <v>-295137.04100000003</v>
      </c>
      <c r="BL101" s="38">
        <v>-416931.67300000001</v>
      </c>
      <c r="BM101" s="38">
        <v>-98874.317000000025</v>
      </c>
      <c r="BN101" s="38">
        <v>-190501.33200000002</v>
      </c>
      <c r="BO101" s="31"/>
    </row>
    <row r="102" spans="1:67">
      <c r="D102" s="91" t="s">
        <v>353</v>
      </c>
      <c r="E102" s="91" t="s">
        <v>354</v>
      </c>
      <c r="F102" s="80"/>
      <c r="G102" s="80"/>
      <c r="H102" s="80"/>
      <c r="I102" s="80"/>
      <c r="J102" s="80"/>
      <c r="K102" s="80"/>
      <c r="L102" s="80"/>
      <c r="M102" s="80"/>
      <c r="N102" s="80"/>
      <c r="O102" s="80"/>
      <c r="P102" s="80"/>
      <c r="Q102" s="80"/>
      <c r="R102" s="92">
        <v>-110076.482</v>
      </c>
      <c r="S102" s="92">
        <v>-114294.21699999999</v>
      </c>
      <c r="T102" s="92">
        <v>-127052.47400000002</v>
      </c>
      <c r="U102" s="92">
        <v>-135107.90199999994</v>
      </c>
      <c r="V102" s="92">
        <v>-128627.25200000002</v>
      </c>
      <c r="W102" s="92">
        <v>-130742.43499999995</v>
      </c>
      <c r="X102" s="92">
        <v>-124839.76700000005</v>
      </c>
      <c r="Y102" s="92">
        <v>-144220.53099999996</v>
      </c>
      <c r="Z102" s="92">
        <v>-105382.317</v>
      </c>
      <c r="AA102" s="92">
        <v>-119462.02199999998</v>
      </c>
      <c r="AB102" s="92">
        <v>-123161.679</v>
      </c>
      <c r="AC102" s="92">
        <v>-148185.20299999998</v>
      </c>
      <c r="AD102" s="92">
        <v>-122268.11099999999</v>
      </c>
      <c r="AE102" s="92">
        <v>-131248.85900000005</v>
      </c>
      <c r="AF102" s="92">
        <v>-122566.56599999999</v>
      </c>
      <c r="AG102" s="92">
        <v>-156240.86299999995</v>
      </c>
      <c r="AH102" s="92">
        <v>-123423.89800000002</v>
      </c>
      <c r="AI102" s="92">
        <v>-116064.728</v>
      </c>
      <c r="AK102" s="80"/>
      <c r="AL102" s="80"/>
      <c r="AM102" s="80"/>
      <c r="AN102" s="80"/>
      <c r="AO102" s="80"/>
      <c r="AP102" s="80"/>
      <c r="AQ102" s="80"/>
      <c r="AR102" s="80"/>
      <c r="AS102" s="80"/>
      <c r="AT102" s="80"/>
      <c r="AU102" s="80"/>
      <c r="AV102" s="80"/>
      <c r="AW102" s="80">
        <v>-110076.482</v>
      </c>
      <c r="AX102" s="80">
        <v>-224370.69899999999</v>
      </c>
      <c r="AY102" s="80">
        <v>-351423.17300000001</v>
      </c>
      <c r="AZ102" s="80">
        <v>-486531.07499999995</v>
      </c>
      <c r="BA102" s="80">
        <v>-128627.25200000002</v>
      </c>
      <c r="BB102" s="80">
        <v>-259369.68699999998</v>
      </c>
      <c r="BC102" s="80">
        <v>-384209.45400000003</v>
      </c>
      <c r="BD102" s="80">
        <v>-528429.98499999999</v>
      </c>
      <c r="BE102" s="80">
        <v>-105382.317</v>
      </c>
      <c r="BF102" s="80">
        <v>-224844.33899999998</v>
      </c>
      <c r="BG102" s="80">
        <v>-348006.01799999998</v>
      </c>
      <c r="BH102" s="80">
        <v>-496191.22099999996</v>
      </c>
      <c r="BI102" s="77">
        <v>-122268.11099999999</v>
      </c>
      <c r="BJ102" s="77">
        <v>-253516.97000000003</v>
      </c>
      <c r="BK102" s="77">
        <v>-376083.53600000002</v>
      </c>
      <c r="BL102" s="77">
        <v>-532324.39899999998</v>
      </c>
      <c r="BM102" s="77">
        <v>-123423.89800000002</v>
      </c>
      <c r="BN102" s="77">
        <v>-239488.62600000002</v>
      </c>
      <c r="BO102" s="39"/>
    </row>
    <row r="103" spans="1:67">
      <c r="D103" s="91" t="s">
        <v>355</v>
      </c>
      <c r="E103" s="91" t="s">
        <v>356</v>
      </c>
      <c r="F103" s="80"/>
      <c r="G103" s="80"/>
      <c r="H103" s="80"/>
      <c r="I103" s="80"/>
      <c r="J103" s="80"/>
      <c r="K103" s="80"/>
      <c r="L103" s="80"/>
      <c r="M103" s="80"/>
      <c r="N103" s="80"/>
      <c r="O103" s="80"/>
      <c r="P103" s="80"/>
      <c r="Q103" s="80"/>
      <c r="R103" s="92">
        <v>9115.3719999999739</v>
      </c>
      <c r="S103" s="92">
        <v>9120.0080000000016</v>
      </c>
      <c r="T103" s="92">
        <v>8225.0259999998962</v>
      </c>
      <c r="U103" s="92">
        <v>-4877.8229999997711</v>
      </c>
      <c r="V103" s="92">
        <v>6884.2529999999824</v>
      </c>
      <c r="W103" s="92">
        <v>14480.795000000027</v>
      </c>
      <c r="X103" s="92">
        <v>302.48499999992782</v>
      </c>
      <c r="Y103" s="92">
        <v>-28006.104999999981</v>
      </c>
      <c r="Z103" s="92">
        <v>12597.920999999988</v>
      </c>
      <c r="AA103" s="92">
        <v>3057.4419999999955</v>
      </c>
      <c r="AB103" s="92">
        <v>9777.277000000031</v>
      </c>
      <c r="AC103" s="92">
        <v>-2296.9850000000442</v>
      </c>
      <c r="AD103" s="92">
        <v>13352.695999999996</v>
      </c>
      <c r="AE103" s="92">
        <v>14872.459999999992</v>
      </c>
      <c r="AF103" s="92">
        <v>31508.487999999925</v>
      </c>
      <c r="AG103" s="92">
        <v>10884.380000000121</v>
      </c>
      <c r="AH103" s="92">
        <v>36691.875999999975</v>
      </c>
      <c r="AI103" s="92">
        <v>47035.123999999909</v>
      </c>
      <c r="AK103" s="80"/>
      <c r="AL103" s="80"/>
      <c r="AM103" s="80"/>
      <c r="AN103" s="80"/>
      <c r="AO103" s="80"/>
      <c r="AP103" s="80"/>
      <c r="AQ103" s="80"/>
      <c r="AR103" s="80"/>
      <c r="AS103" s="80"/>
      <c r="AT103" s="80"/>
      <c r="AU103" s="80"/>
      <c r="AV103" s="80"/>
      <c r="AW103" s="80">
        <v>9115.3719999999739</v>
      </c>
      <c r="AX103" s="80">
        <v>18235.379999999976</v>
      </c>
      <c r="AY103" s="80">
        <v>26460.405999999872</v>
      </c>
      <c r="AZ103" s="80">
        <v>21582.583000000101</v>
      </c>
      <c r="BA103" s="80">
        <v>6884.2529999999824</v>
      </c>
      <c r="BB103" s="80">
        <v>21365.04800000001</v>
      </c>
      <c r="BC103" s="80">
        <v>21667.532999999938</v>
      </c>
      <c r="BD103" s="80">
        <v>-6338.5720000000438</v>
      </c>
      <c r="BE103" s="80">
        <v>12597.920999999988</v>
      </c>
      <c r="BF103" s="80">
        <v>15655.362999999983</v>
      </c>
      <c r="BG103" s="80">
        <v>25432.640000000014</v>
      </c>
      <c r="BH103" s="80">
        <v>23135.65499999997</v>
      </c>
      <c r="BI103" s="77">
        <v>13352.695999999996</v>
      </c>
      <c r="BJ103" s="77">
        <v>28225.155999999988</v>
      </c>
      <c r="BK103" s="77">
        <v>59733.643999999913</v>
      </c>
      <c r="BL103" s="77">
        <v>70618.024000000034</v>
      </c>
      <c r="BM103" s="77">
        <v>36691.875999999975</v>
      </c>
      <c r="BN103" s="77">
        <v>83726.999999999884</v>
      </c>
      <c r="BO103" s="39"/>
    </row>
    <row r="104" spans="1:67">
      <c r="C104" s="34" t="s">
        <v>357</v>
      </c>
      <c r="D104" s="88" t="s">
        <v>358</v>
      </c>
      <c r="E104" s="88" t="s">
        <v>359</v>
      </c>
      <c r="F104" s="45"/>
      <c r="G104" s="45"/>
      <c r="H104" s="45"/>
      <c r="I104" s="45"/>
      <c r="J104" s="45"/>
      <c r="K104" s="45"/>
      <c r="L104" s="45"/>
      <c r="M104" s="45"/>
      <c r="N104" s="45"/>
      <c r="O104" s="45"/>
      <c r="P104" s="45"/>
      <c r="Q104" s="45"/>
      <c r="R104" s="40">
        <v>1393.673</v>
      </c>
      <c r="S104" s="40">
        <v>448.6869999999999</v>
      </c>
      <c r="T104" s="40">
        <v>1991.7090000000001</v>
      </c>
      <c r="U104" s="40">
        <v>2261.9270000000001</v>
      </c>
      <c r="V104" s="40">
        <v>5396.9719999999998</v>
      </c>
      <c r="W104" s="40">
        <v>4967.5760000000009</v>
      </c>
      <c r="X104" s="40">
        <v>2633.0370000000003</v>
      </c>
      <c r="Y104" s="40">
        <v>5838.6649999999991</v>
      </c>
      <c r="Z104" s="40">
        <v>4885.7380000000003</v>
      </c>
      <c r="AA104" s="40">
        <v>4383.686999999999</v>
      </c>
      <c r="AB104" s="40">
        <v>6522.1319999999996</v>
      </c>
      <c r="AC104" s="40">
        <v>4809.4970000000012</v>
      </c>
      <c r="AD104" s="40">
        <v>5711.2629999999999</v>
      </c>
      <c r="AE104" s="40">
        <v>5898.8429999999998</v>
      </c>
      <c r="AF104" s="40">
        <v>5480.143</v>
      </c>
      <c r="AG104" s="40">
        <v>4080.4000000000051</v>
      </c>
      <c r="AH104" s="40">
        <v>3962.482</v>
      </c>
      <c r="AI104" s="40">
        <v>4891.2090000000007</v>
      </c>
      <c r="AK104" s="45"/>
      <c r="AL104" s="45"/>
      <c r="AM104" s="45"/>
      <c r="AN104" s="45"/>
      <c r="AO104" s="45"/>
      <c r="AP104" s="45"/>
      <c r="AQ104" s="45"/>
      <c r="AR104" s="45"/>
      <c r="AS104" s="45"/>
      <c r="AT104" s="45"/>
      <c r="AU104" s="45"/>
      <c r="AV104" s="45"/>
      <c r="AW104" s="45">
        <v>1393.673</v>
      </c>
      <c r="AX104" s="45">
        <v>1842.36</v>
      </c>
      <c r="AY104" s="45">
        <v>3834.069</v>
      </c>
      <c r="AZ104" s="45">
        <v>6095.9960000000001</v>
      </c>
      <c r="BA104" s="45">
        <v>5396.9719999999998</v>
      </c>
      <c r="BB104" s="45">
        <v>10364.548000000001</v>
      </c>
      <c r="BC104" s="45">
        <v>12997.585000000001</v>
      </c>
      <c r="BD104" s="45">
        <v>18836.25</v>
      </c>
      <c r="BE104" s="45">
        <v>4885.7380000000003</v>
      </c>
      <c r="BF104" s="45">
        <v>9269.4249999999993</v>
      </c>
      <c r="BG104" s="45">
        <v>15791.556999999999</v>
      </c>
      <c r="BH104" s="45">
        <v>20601.054</v>
      </c>
      <c r="BI104" s="38">
        <v>5711.2629999999999</v>
      </c>
      <c r="BJ104" s="38">
        <v>11610.106</v>
      </c>
      <c r="BK104" s="38">
        <v>17090.249</v>
      </c>
      <c r="BL104" s="38">
        <v>21170.649000000005</v>
      </c>
      <c r="BM104" s="38">
        <v>3962.482</v>
      </c>
      <c r="BN104" s="38">
        <v>8853.6910000000007</v>
      </c>
      <c r="BO104" s="31"/>
    </row>
    <row r="105" spans="1:67">
      <c r="C105" s="34" t="s">
        <v>360</v>
      </c>
      <c r="D105" s="88" t="s">
        <v>361</v>
      </c>
      <c r="E105" s="88" t="s">
        <v>362</v>
      </c>
      <c r="F105" s="45"/>
      <c r="G105" s="45"/>
      <c r="H105" s="45"/>
      <c r="I105" s="45"/>
      <c r="J105" s="45"/>
      <c r="K105" s="45"/>
      <c r="L105" s="45"/>
      <c r="M105" s="45"/>
      <c r="N105" s="45"/>
      <c r="O105" s="45"/>
      <c r="P105" s="45"/>
      <c r="Q105" s="45"/>
      <c r="R105" s="40">
        <v>-9501.5889999999999</v>
      </c>
      <c r="S105" s="40">
        <v>-6758.9470000000001</v>
      </c>
      <c r="T105" s="40">
        <v>13587.991</v>
      </c>
      <c r="U105" s="40">
        <v>-931.07699999999932</v>
      </c>
      <c r="V105" s="40">
        <v>-1426.9899999999998</v>
      </c>
      <c r="W105" s="40">
        <v>-844.49900000000025</v>
      </c>
      <c r="X105" s="40">
        <v>-609.08300000000008</v>
      </c>
      <c r="Y105" s="40">
        <v>-847.096</v>
      </c>
      <c r="Z105" s="40">
        <v>-1563.3629999999998</v>
      </c>
      <c r="AA105" s="40">
        <v>-853.20500000000038</v>
      </c>
      <c r="AB105" s="40">
        <v>-1080.1859999999997</v>
      </c>
      <c r="AC105" s="40">
        <v>-2235.3609999999999</v>
      </c>
      <c r="AD105" s="40">
        <v>-1554.2280000000001</v>
      </c>
      <c r="AE105" s="40">
        <v>-1163.3439999999996</v>
      </c>
      <c r="AF105" s="40">
        <v>-1141.0970000000002</v>
      </c>
      <c r="AG105" s="40">
        <v>-1101.2160000000003</v>
      </c>
      <c r="AH105" s="40">
        <v>-1403.1320000000001</v>
      </c>
      <c r="AI105" s="40">
        <v>-1139.2549999999997</v>
      </c>
      <c r="AK105" s="45"/>
      <c r="AL105" s="45"/>
      <c r="AM105" s="45"/>
      <c r="AN105" s="45"/>
      <c r="AO105" s="45"/>
      <c r="AP105" s="45"/>
      <c r="AQ105" s="45"/>
      <c r="AR105" s="45"/>
      <c r="AS105" s="45"/>
      <c r="AT105" s="45"/>
      <c r="AU105" s="45"/>
      <c r="AV105" s="45"/>
      <c r="AW105" s="45">
        <v>-9501.5889999999999</v>
      </c>
      <c r="AX105" s="45">
        <v>-16260.536</v>
      </c>
      <c r="AY105" s="45">
        <v>-2672.5450000000001</v>
      </c>
      <c r="AZ105" s="45">
        <v>-3603.6219999999994</v>
      </c>
      <c r="BA105" s="45">
        <v>-1426.9899999999998</v>
      </c>
      <c r="BB105" s="45">
        <v>-2271.489</v>
      </c>
      <c r="BC105" s="45">
        <v>-2880.5720000000001</v>
      </c>
      <c r="BD105" s="45">
        <v>-3727.6680000000001</v>
      </c>
      <c r="BE105" s="45">
        <v>-1563.3629999999998</v>
      </c>
      <c r="BF105" s="45">
        <v>-2416.5680000000002</v>
      </c>
      <c r="BG105" s="45">
        <v>-3496.7539999999999</v>
      </c>
      <c r="BH105" s="45">
        <v>-5732.1149999999998</v>
      </c>
      <c r="BI105" s="38">
        <v>-1554.2280000000001</v>
      </c>
      <c r="BJ105" s="38">
        <v>-2717.5719999999997</v>
      </c>
      <c r="BK105" s="38">
        <v>-3858.6689999999999</v>
      </c>
      <c r="BL105" s="38">
        <v>-4959.8850000000002</v>
      </c>
      <c r="BM105" s="38">
        <v>-1403.1320000000001</v>
      </c>
      <c r="BN105" s="38">
        <v>-2542.3869999999997</v>
      </c>
      <c r="BO105" s="31"/>
    </row>
    <row r="106" spans="1:67">
      <c r="C106" s="34" t="s">
        <v>363</v>
      </c>
      <c r="D106" s="88" t="s">
        <v>364</v>
      </c>
      <c r="E106" s="88" t="s">
        <v>365</v>
      </c>
      <c r="F106" s="45"/>
      <c r="G106" s="45"/>
      <c r="H106" s="45"/>
      <c r="I106" s="45"/>
      <c r="J106" s="45"/>
      <c r="K106" s="45"/>
      <c r="L106" s="45"/>
      <c r="M106" s="45"/>
      <c r="N106" s="45"/>
      <c r="O106" s="45"/>
      <c r="P106" s="45"/>
      <c r="Q106" s="45"/>
      <c r="R106" s="40">
        <v>0</v>
      </c>
      <c r="S106" s="40">
        <v>0</v>
      </c>
      <c r="T106" s="40">
        <v>0</v>
      </c>
      <c r="U106" s="40">
        <v>0</v>
      </c>
      <c r="V106" s="40">
        <v>0</v>
      </c>
      <c r="W106" s="40">
        <v>0</v>
      </c>
      <c r="X106" s="40">
        <v>0</v>
      </c>
      <c r="Y106" s="40">
        <v>0</v>
      </c>
      <c r="Z106" s="40">
        <v>0</v>
      </c>
      <c r="AA106" s="40">
        <v>0</v>
      </c>
      <c r="AB106" s="40">
        <v>0</v>
      </c>
      <c r="AC106" s="40">
        <v>0</v>
      </c>
      <c r="AD106" s="40">
        <v>0</v>
      </c>
      <c r="AE106" s="40">
        <v>0</v>
      </c>
      <c r="AF106" s="40">
        <v>0</v>
      </c>
      <c r="AG106" s="40">
        <v>162.31700000000001</v>
      </c>
      <c r="AH106" s="40">
        <v>0</v>
      </c>
      <c r="AI106" s="40">
        <v>0</v>
      </c>
      <c r="AK106" s="45"/>
      <c r="AL106" s="45"/>
      <c r="AM106" s="45"/>
      <c r="AN106" s="45"/>
      <c r="AO106" s="45"/>
      <c r="AP106" s="45"/>
      <c r="AQ106" s="45"/>
      <c r="AR106" s="45"/>
      <c r="AS106" s="45"/>
      <c r="AT106" s="45"/>
      <c r="AU106" s="45"/>
      <c r="AV106" s="45"/>
      <c r="AW106" s="45">
        <v>0</v>
      </c>
      <c r="AX106" s="45">
        <v>0</v>
      </c>
      <c r="AY106" s="45">
        <v>0</v>
      </c>
      <c r="AZ106" s="45">
        <v>0</v>
      </c>
      <c r="BA106" s="45">
        <v>0</v>
      </c>
      <c r="BB106" s="45">
        <v>0</v>
      </c>
      <c r="BC106" s="45">
        <v>0</v>
      </c>
      <c r="BD106" s="45">
        <v>0</v>
      </c>
      <c r="BE106" s="45">
        <v>0</v>
      </c>
      <c r="BF106" s="45">
        <v>0</v>
      </c>
      <c r="BG106" s="45">
        <v>0</v>
      </c>
      <c r="BH106" s="45">
        <v>0</v>
      </c>
      <c r="BI106" s="38">
        <v>0</v>
      </c>
      <c r="BJ106" s="38">
        <v>0</v>
      </c>
      <c r="BK106" s="38">
        <v>0</v>
      </c>
      <c r="BL106" s="38">
        <v>162.31700000000001</v>
      </c>
      <c r="BM106" s="38">
        <v>0</v>
      </c>
      <c r="BN106" s="38">
        <v>0</v>
      </c>
      <c r="BO106" s="31"/>
    </row>
    <row r="107" spans="1:67">
      <c r="C107" s="34" t="s">
        <v>366</v>
      </c>
      <c r="D107" s="88" t="s">
        <v>367</v>
      </c>
      <c r="E107" s="88" t="s">
        <v>368</v>
      </c>
      <c r="F107" s="45"/>
      <c r="G107" s="45"/>
      <c r="H107" s="45"/>
      <c r="I107" s="45"/>
      <c r="J107" s="45"/>
      <c r="K107" s="45"/>
      <c r="L107" s="45"/>
      <c r="M107" s="45"/>
      <c r="N107" s="45"/>
      <c r="O107" s="45"/>
      <c r="P107" s="45"/>
      <c r="Q107" s="45"/>
      <c r="R107" s="40">
        <v>-3543.7919999999999</v>
      </c>
      <c r="S107" s="40">
        <v>2680.886</v>
      </c>
      <c r="T107" s="40">
        <v>1957.962</v>
      </c>
      <c r="U107" s="40">
        <v>-2378.4780000000001</v>
      </c>
      <c r="V107" s="40">
        <v>-1024.269</v>
      </c>
      <c r="W107" s="40">
        <v>-2091.3190000000004</v>
      </c>
      <c r="X107" s="40">
        <v>4216.1530000000002</v>
      </c>
      <c r="Y107" s="40">
        <v>-576.39300000000003</v>
      </c>
      <c r="Z107" s="40">
        <v>2091.8969999999999</v>
      </c>
      <c r="AA107" s="40">
        <v>1138.4450000000002</v>
      </c>
      <c r="AB107" s="40">
        <v>-64.270999999999731</v>
      </c>
      <c r="AC107" s="40">
        <v>3426.8149999999991</v>
      </c>
      <c r="AD107" s="40">
        <v>-633.46900000000005</v>
      </c>
      <c r="AE107" s="40">
        <v>925.86700000000008</v>
      </c>
      <c r="AF107" s="40">
        <v>1407.3789999999999</v>
      </c>
      <c r="AG107" s="40">
        <v>-1060.0729999999999</v>
      </c>
      <c r="AH107" s="40">
        <v>1159.367</v>
      </c>
      <c r="AI107" s="40">
        <v>2591.8339999999998</v>
      </c>
      <c r="AK107" s="45"/>
      <c r="AL107" s="45"/>
      <c r="AM107" s="45"/>
      <c r="AN107" s="45"/>
      <c r="AO107" s="45"/>
      <c r="AP107" s="45"/>
      <c r="AQ107" s="45"/>
      <c r="AR107" s="45"/>
      <c r="AS107" s="45"/>
      <c r="AT107" s="45"/>
      <c r="AU107" s="45"/>
      <c r="AV107" s="45"/>
      <c r="AW107" s="45">
        <v>-3543.7919999999999</v>
      </c>
      <c r="AX107" s="45">
        <v>-862.90599999999995</v>
      </c>
      <c r="AY107" s="45">
        <v>1095.056</v>
      </c>
      <c r="AZ107" s="45">
        <v>-1283.422</v>
      </c>
      <c r="BA107" s="45">
        <v>-1024.269</v>
      </c>
      <c r="BB107" s="45">
        <v>-3115.5880000000002</v>
      </c>
      <c r="BC107" s="45">
        <v>1100.5650000000001</v>
      </c>
      <c r="BD107" s="45">
        <v>524.17200000000003</v>
      </c>
      <c r="BE107" s="45">
        <v>2091.8969999999999</v>
      </c>
      <c r="BF107" s="45">
        <v>3230.3420000000001</v>
      </c>
      <c r="BG107" s="45">
        <v>3166.0710000000004</v>
      </c>
      <c r="BH107" s="45">
        <v>6592.8859999999995</v>
      </c>
      <c r="BI107" s="38">
        <v>-633.46900000000005</v>
      </c>
      <c r="BJ107" s="38">
        <v>292.39800000000002</v>
      </c>
      <c r="BK107" s="38">
        <v>1699.777</v>
      </c>
      <c r="BL107" s="38">
        <v>639.70400000000018</v>
      </c>
      <c r="BM107" s="38">
        <v>1159.367</v>
      </c>
      <c r="BN107" s="38">
        <v>3751.201</v>
      </c>
      <c r="BO107" s="31"/>
    </row>
    <row r="108" spans="1:67">
      <c r="D108" s="91" t="s">
        <v>369</v>
      </c>
      <c r="E108" s="91" t="s">
        <v>370</v>
      </c>
      <c r="F108" s="80"/>
      <c r="G108" s="80"/>
      <c r="H108" s="80"/>
      <c r="I108" s="80"/>
      <c r="J108" s="80"/>
      <c r="K108" s="80"/>
      <c r="L108" s="80"/>
      <c r="M108" s="80"/>
      <c r="N108" s="80"/>
      <c r="O108" s="80"/>
      <c r="P108" s="80"/>
      <c r="Q108" s="80"/>
      <c r="R108" s="92">
        <v>-2536.3360000000253</v>
      </c>
      <c r="S108" s="92">
        <v>5490.6340000000018</v>
      </c>
      <c r="T108" s="92">
        <v>25762.687999999893</v>
      </c>
      <c r="U108" s="92">
        <v>-5925.4509999997681</v>
      </c>
      <c r="V108" s="92">
        <v>9829.9659999999822</v>
      </c>
      <c r="W108" s="92">
        <v>16512.553000000029</v>
      </c>
      <c r="X108" s="92">
        <v>6542.5919999999278</v>
      </c>
      <c r="Y108" s="92">
        <v>-23590.928999999982</v>
      </c>
      <c r="Z108" s="92">
        <v>18012.192999999988</v>
      </c>
      <c r="AA108" s="92">
        <v>7726.3689999999951</v>
      </c>
      <c r="AB108" s="92">
        <v>15154.952000000034</v>
      </c>
      <c r="AC108" s="92">
        <v>3703.9659999999567</v>
      </c>
      <c r="AD108" s="92">
        <v>16876.261999999995</v>
      </c>
      <c r="AE108" s="92">
        <v>20533.825999999994</v>
      </c>
      <c r="AF108" s="92">
        <v>37254.912999999928</v>
      </c>
      <c r="AG108" s="92">
        <v>12965.808000000121</v>
      </c>
      <c r="AH108" s="92">
        <v>40410.592999999979</v>
      </c>
      <c r="AI108" s="92">
        <v>53378.911999999909</v>
      </c>
      <c r="AK108" s="80"/>
      <c r="AL108" s="80"/>
      <c r="AM108" s="80"/>
      <c r="AN108" s="80"/>
      <c r="AO108" s="80"/>
      <c r="AP108" s="80"/>
      <c r="AQ108" s="80"/>
      <c r="AR108" s="80"/>
      <c r="AS108" s="80"/>
      <c r="AT108" s="80"/>
      <c r="AU108" s="80"/>
      <c r="AV108" s="80"/>
      <c r="AW108" s="80">
        <v>-2536.3360000000253</v>
      </c>
      <c r="AX108" s="80">
        <v>2954.2979999999761</v>
      </c>
      <c r="AY108" s="80">
        <v>28716.98599999987</v>
      </c>
      <c r="AZ108" s="80">
        <v>22791.535000000102</v>
      </c>
      <c r="BA108" s="80">
        <v>9829.9659999999822</v>
      </c>
      <c r="BB108" s="80">
        <v>26342.519000000011</v>
      </c>
      <c r="BC108" s="80">
        <v>32885.110999999939</v>
      </c>
      <c r="BD108" s="80">
        <v>9294.181999999957</v>
      </c>
      <c r="BE108" s="80">
        <v>18012.192999999988</v>
      </c>
      <c r="BF108" s="80">
        <v>25738.561999999984</v>
      </c>
      <c r="BG108" s="80">
        <v>40893.514000000017</v>
      </c>
      <c r="BH108" s="80">
        <v>44597.479999999974</v>
      </c>
      <c r="BI108" s="77">
        <v>16876.261999999995</v>
      </c>
      <c r="BJ108" s="77">
        <v>37410.087999999989</v>
      </c>
      <c r="BK108" s="77">
        <v>74665.000999999917</v>
      </c>
      <c r="BL108" s="77">
        <v>87630.809000000037</v>
      </c>
      <c r="BM108" s="77">
        <v>40410.592999999979</v>
      </c>
      <c r="BN108" s="77">
        <v>93789.504999999888</v>
      </c>
      <c r="BO108" s="39"/>
    </row>
    <row r="109" spans="1:67">
      <c r="C109" s="34" t="s">
        <v>371</v>
      </c>
      <c r="D109" s="88" t="s">
        <v>372</v>
      </c>
      <c r="E109" s="88" t="s">
        <v>373</v>
      </c>
      <c r="F109" s="45"/>
      <c r="G109" s="45"/>
      <c r="H109" s="45"/>
      <c r="I109" s="45"/>
      <c r="J109" s="45"/>
      <c r="K109" s="45"/>
      <c r="L109" s="45"/>
      <c r="M109" s="45"/>
      <c r="N109" s="45"/>
      <c r="O109" s="45"/>
      <c r="P109" s="45"/>
      <c r="Q109" s="45"/>
      <c r="R109" s="40">
        <v>-1923.7620000000002</v>
      </c>
      <c r="S109" s="40">
        <v>-1624.1769999999992</v>
      </c>
      <c r="T109" s="40">
        <v>-788.75800000000072</v>
      </c>
      <c r="U109" s="40">
        <v>-818.18000000000029</v>
      </c>
      <c r="V109" s="40">
        <v>-1995.9229999999998</v>
      </c>
      <c r="W109" s="40">
        <v>931.94199999999978</v>
      </c>
      <c r="X109" s="40">
        <v>-1793.586</v>
      </c>
      <c r="Y109" s="40">
        <v>1018.442</v>
      </c>
      <c r="Z109" s="40">
        <v>-1279.3420000000001</v>
      </c>
      <c r="AA109" s="40">
        <v>-984.13200000000006</v>
      </c>
      <c r="AB109" s="40">
        <v>4707.5810000000001</v>
      </c>
      <c r="AC109" s="40">
        <v>13067.585000000001</v>
      </c>
      <c r="AD109" s="40">
        <v>-485.77399999999989</v>
      </c>
      <c r="AE109" s="40">
        <v>-623.73000000000093</v>
      </c>
      <c r="AF109" s="40">
        <v>36.34400000000096</v>
      </c>
      <c r="AG109" s="40">
        <v>4957.7249999999985</v>
      </c>
      <c r="AH109" s="40">
        <v>-5736.5930000000008</v>
      </c>
      <c r="AI109" s="40">
        <v>-9034.7229999999981</v>
      </c>
      <c r="AK109" s="45"/>
      <c r="AL109" s="45"/>
      <c r="AM109" s="45"/>
      <c r="AN109" s="45"/>
      <c r="AO109" s="45"/>
      <c r="AP109" s="45"/>
      <c r="AQ109" s="45"/>
      <c r="AR109" s="45"/>
      <c r="AS109" s="45"/>
      <c r="AT109" s="45"/>
      <c r="AU109" s="45"/>
      <c r="AV109" s="45"/>
      <c r="AW109" s="45">
        <v>-1923.7620000000002</v>
      </c>
      <c r="AX109" s="45">
        <v>-3547.9389999999994</v>
      </c>
      <c r="AY109" s="45">
        <v>-4336.6970000000001</v>
      </c>
      <c r="AZ109" s="45">
        <v>-5154.8770000000004</v>
      </c>
      <c r="BA109" s="45">
        <v>-1995.9229999999998</v>
      </c>
      <c r="BB109" s="45">
        <v>-1063.981</v>
      </c>
      <c r="BC109" s="45">
        <v>-2857.567</v>
      </c>
      <c r="BD109" s="45">
        <v>-1839.125</v>
      </c>
      <c r="BE109" s="45">
        <v>-1279.3420000000001</v>
      </c>
      <c r="BF109" s="45">
        <v>-2263.4740000000002</v>
      </c>
      <c r="BG109" s="45">
        <v>2444.107</v>
      </c>
      <c r="BH109" s="45">
        <v>15511.692000000001</v>
      </c>
      <c r="BI109" s="38">
        <v>-485.77399999999989</v>
      </c>
      <c r="BJ109" s="38">
        <v>-1109.5040000000008</v>
      </c>
      <c r="BK109" s="38">
        <v>-1073.1599999999999</v>
      </c>
      <c r="BL109" s="38">
        <v>3884.5649999999987</v>
      </c>
      <c r="BM109" s="38">
        <v>-5736.5930000000008</v>
      </c>
      <c r="BN109" s="38">
        <v>-14771.315999999999</v>
      </c>
      <c r="BO109" s="31"/>
    </row>
    <row r="110" spans="1:67">
      <c r="D110" s="91" t="s">
        <v>374</v>
      </c>
      <c r="E110" s="91" t="s">
        <v>375</v>
      </c>
      <c r="F110" s="80"/>
      <c r="G110" s="80"/>
      <c r="H110" s="80"/>
      <c r="I110" s="80"/>
      <c r="J110" s="80"/>
      <c r="K110" s="80"/>
      <c r="L110" s="80"/>
      <c r="M110" s="80"/>
      <c r="N110" s="80"/>
      <c r="O110" s="80"/>
      <c r="P110" s="80"/>
      <c r="Q110" s="80"/>
      <c r="R110" s="92">
        <v>-4460.0980000000254</v>
      </c>
      <c r="S110" s="92">
        <v>3866.4570000000022</v>
      </c>
      <c r="T110" s="92">
        <v>24973.929999999891</v>
      </c>
      <c r="U110" s="92">
        <v>-6743.6309999997684</v>
      </c>
      <c r="V110" s="92">
        <v>7834.0429999999824</v>
      </c>
      <c r="W110" s="92">
        <v>17444.495000000028</v>
      </c>
      <c r="X110" s="92">
        <v>4749.0059999999285</v>
      </c>
      <c r="Y110" s="92">
        <v>-22572.486999999983</v>
      </c>
      <c r="Z110" s="92">
        <v>16732.850999999988</v>
      </c>
      <c r="AA110" s="92">
        <v>6742.2369999999937</v>
      </c>
      <c r="AB110" s="92">
        <v>19862.533000000032</v>
      </c>
      <c r="AC110" s="92">
        <v>16771.550999999963</v>
      </c>
      <c r="AD110" s="92">
        <v>16390.487999999994</v>
      </c>
      <c r="AE110" s="92">
        <v>19910.095999999994</v>
      </c>
      <c r="AF110" s="92">
        <v>37291.256999999925</v>
      </c>
      <c r="AG110" s="92">
        <v>17923.533000000127</v>
      </c>
      <c r="AH110" s="92">
        <v>34673.999999999978</v>
      </c>
      <c r="AI110" s="92">
        <v>44344.188999999918</v>
      </c>
      <c r="AK110" s="80"/>
      <c r="AL110" s="80"/>
      <c r="AM110" s="80"/>
      <c r="AN110" s="80"/>
      <c r="AO110" s="80"/>
      <c r="AP110" s="80"/>
      <c r="AQ110" s="80"/>
      <c r="AR110" s="80"/>
      <c r="AS110" s="80"/>
      <c r="AT110" s="80"/>
      <c r="AU110" s="80"/>
      <c r="AV110" s="80"/>
      <c r="AW110" s="80">
        <v>-4460.0980000000254</v>
      </c>
      <c r="AX110" s="80">
        <v>-593.64100000002327</v>
      </c>
      <c r="AY110" s="80">
        <v>24380.28899999987</v>
      </c>
      <c r="AZ110" s="80">
        <v>17636.658000000101</v>
      </c>
      <c r="BA110" s="80">
        <v>7834.0429999999824</v>
      </c>
      <c r="BB110" s="80">
        <v>25278.538000000011</v>
      </c>
      <c r="BC110" s="80">
        <v>30027.54399999994</v>
      </c>
      <c r="BD110" s="80">
        <v>7455.056999999957</v>
      </c>
      <c r="BE110" s="80">
        <v>16732.850999999988</v>
      </c>
      <c r="BF110" s="80">
        <v>23475.087999999982</v>
      </c>
      <c r="BG110" s="80">
        <v>43337.621000000014</v>
      </c>
      <c r="BH110" s="80">
        <v>60109.171999999977</v>
      </c>
      <c r="BI110" s="77">
        <v>16390.487999999994</v>
      </c>
      <c r="BJ110" s="77">
        <v>36300.583999999988</v>
      </c>
      <c r="BK110" s="77">
        <v>73591.840999999913</v>
      </c>
      <c r="BL110" s="77">
        <v>91515.37400000004</v>
      </c>
      <c r="BM110" s="77">
        <v>34673.999999999978</v>
      </c>
      <c r="BN110" s="77">
        <v>79018.188999999897</v>
      </c>
      <c r="BO110" s="39"/>
    </row>
    <row r="111" spans="1:67">
      <c r="C111" s="34" t="s">
        <v>376</v>
      </c>
      <c r="D111" s="88" t="s">
        <v>377</v>
      </c>
      <c r="E111" s="88" t="s">
        <v>378</v>
      </c>
      <c r="F111" s="45"/>
      <c r="G111" s="45"/>
      <c r="H111" s="45"/>
      <c r="I111" s="45"/>
      <c r="J111" s="45"/>
      <c r="K111" s="45"/>
      <c r="L111" s="45"/>
      <c r="M111" s="45"/>
      <c r="N111" s="45"/>
      <c r="O111" s="45"/>
      <c r="P111" s="45"/>
      <c r="Q111" s="45"/>
      <c r="R111" s="40">
        <v>0</v>
      </c>
      <c r="S111" s="40">
        <v>0</v>
      </c>
      <c r="T111" s="40">
        <v>0</v>
      </c>
      <c r="U111" s="40">
        <v>-18801.877</v>
      </c>
      <c r="V111" s="40">
        <v>-2778.1990000000001</v>
      </c>
      <c r="W111" s="40">
        <v>-4708.1689999999999</v>
      </c>
      <c r="X111" s="40">
        <v>495.33099999999922</v>
      </c>
      <c r="Y111" s="40">
        <v>-2887.1959999999999</v>
      </c>
      <c r="Z111" s="40">
        <v>-1309.106</v>
      </c>
      <c r="AA111" s="40">
        <v>-1146.2410000000002</v>
      </c>
      <c r="AB111" s="40">
        <v>-737.17499999999973</v>
      </c>
      <c r="AC111" s="40">
        <v>-1464.1469999999999</v>
      </c>
      <c r="AD111" s="40">
        <v>-74.963999999999999</v>
      </c>
      <c r="AE111" s="40">
        <v>-520.68000000000006</v>
      </c>
      <c r="AF111" s="40">
        <v>-581.75600000000009</v>
      </c>
      <c r="AG111" s="40">
        <v>621.45500000000004</v>
      </c>
      <c r="AH111" s="40">
        <v>0</v>
      </c>
      <c r="AI111" s="40">
        <v>0</v>
      </c>
      <c r="AK111" s="45"/>
      <c r="AL111" s="45"/>
      <c r="AM111" s="45"/>
      <c r="AN111" s="45"/>
      <c r="AO111" s="45"/>
      <c r="AP111" s="45"/>
      <c r="AQ111" s="45"/>
      <c r="AR111" s="45"/>
      <c r="AS111" s="45"/>
      <c r="AT111" s="45"/>
      <c r="AU111" s="45"/>
      <c r="AV111" s="45"/>
      <c r="AW111" s="45">
        <v>0</v>
      </c>
      <c r="AX111" s="45">
        <v>0</v>
      </c>
      <c r="AY111" s="45">
        <v>0</v>
      </c>
      <c r="AZ111" s="45">
        <v>-18801.877</v>
      </c>
      <c r="BA111" s="45">
        <v>-2778.1990000000001</v>
      </c>
      <c r="BB111" s="45">
        <v>-7486.3679999999995</v>
      </c>
      <c r="BC111" s="45">
        <v>-6991.0370000000003</v>
      </c>
      <c r="BD111" s="45">
        <v>-9878.2330000000002</v>
      </c>
      <c r="BE111" s="45">
        <v>-1309.106</v>
      </c>
      <c r="BF111" s="45">
        <v>-2455.3470000000002</v>
      </c>
      <c r="BG111" s="45">
        <v>-3192.5219999999999</v>
      </c>
      <c r="BH111" s="45">
        <v>-4656.6689999999999</v>
      </c>
      <c r="BI111" s="38">
        <v>-74.963999999999999</v>
      </c>
      <c r="BJ111" s="38">
        <v>-595.64400000000001</v>
      </c>
      <c r="BK111" s="38">
        <v>-1177.4000000000001</v>
      </c>
      <c r="BL111" s="38">
        <v>-555.94500000000005</v>
      </c>
      <c r="BM111" s="38">
        <v>0</v>
      </c>
      <c r="BN111" s="38">
        <v>0</v>
      </c>
      <c r="BO111" s="31"/>
    </row>
    <row r="112" spans="1:67">
      <c r="A112" s="74"/>
      <c r="B112" s="74"/>
      <c r="C112" s="74"/>
      <c r="D112" s="91" t="s">
        <v>379</v>
      </c>
      <c r="E112" s="91" t="s">
        <v>380</v>
      </c>
      <c r="F112" s="80"/>
      <c r="G112" s="80"/>
      <c r="H112" s="80"/>
      <c r="I112" s="80"/>
      <c r="J112" s="80"/>
      <c r="K112" s="80"/>
      <c r="L112" s="80"/>
      <c r="M112" s="80"/>
      <c r="N112" s="80"/>
      <c r="O112" s="80"/>
      <c r="P112" s="80"/>
      <c r="Q112" s="80"/>
      <c r="R112" s="92">
        <v>-4460.0980000000254</v>
      </c>
      <c r="S112" s="92">
        <v>3866.4570000000022</v>
      </c>
      <c r="T112" s="92">
        <v>24973.929999999891</v>
      </c>
      <c r="U112" s="92">
        <v>-25545.507999999769</v>
      </c>
      <c r="V112" s="92">
        <v>5055.8439999999828</v>
      </c>
      <c r="W112" s="92">
        <v>12736.32600000003</v>
      </c>
      <c r="X112" s="92">
        <v>5244.3369999999268</v>
      </c>
      <c r="Y112" s="92">
        <v>-25459.682999999983</v>
      </c>
      <c r="Z112" s="92">
        <v>15423.744999999988</v>
      </c>
      <c r="AA112" s="92">
        <v>5595.9959999999919</v>
      </c>
      <c r="AB112" s="92">
        <v>19125.358000000037</v>
      </c>
      <c r="AC112" s="92">
        <v>15307.403999999959</v>
      </c>
      <c r="AD112" s="92">
        <v>16315.523999999994</v>
      </c>
      <c r="AE112" s="92">
        <v>19389.415999999994</v>
      </c>
      <c r="AF112" s="92">
        <v>36709.500999999931</v>
      </c>
      <c r="AG112" s="92">
        <v>18544.988000000114</v>
      </c>
      <c r="AH112" s="92">
        <v>34673.999999999978</v>
      </c>
      <c r="AI112" s="92">
        <v>44344.188999999918</v>
      </c>
      <c r="AK112" s="80"/>
      <c r="AL112" s="80"/>
      <c r="AM112" s="80"/>
      <c r="AN112" s="80"/>
      <c r="AO112" s="80"/>
      <c r="AP112" s="80"/>
      <c r="AQ112" s="80"/>
      <c r="AR112" s="80"/>
      <c r="AS112" s="80"/>
      <c r="AT112" s="80"/>
      <c r="AU112" s="80"/>
      <c r="AV112" s="80"/>
      <c r="AW112" s="80">
        <v>-4460.0980000000254</v>
      </c>
      <c r="AX112" s="80">
        <v>-593.64100000002327</v>
      </c>
      <c r="AY112" s="80">
        <v>24380.28899999987</v>
      </c>
      <c r="AZ112" s="80">
        <v>-1165.2189999998991</v>
      </c>
      <c r="BA112" s="80">
        <v>5055.8439999999828</v>
      </c>
      <c r="BB112" s="80">
        <v>17792.170000000013</v>
      </c>
      <c r="BC112" s="80">
        <v>23036.50699999994</v>
      </c>
      <c r="BD112" s="80">
        <v>-2423.1760000000431</v>
      </c>
      <c r="BE112" s="80">
        <v>15423.744999999988</v>
      </c>
      <c r="BF112" s="80">
        <v>21019.74099999998</v>
      </c>
      <c r="BG112" s="80">
        <v>40145.099000000017</v>
      </c>
      <c r="BH112" s="80">
        <v>55452.502999999975</v>
      </c>
      <c r="BI112" s="77">
        <v>16315.523999999994</v>
      </c>
      <c r="BJ112" s="77">
        <v>35704.939999999988</v>
      </c>
      <c r="BK112" s="77">
        <v>72414.440999999919</v>
      </c>
      <c r="BL112" s="77">
        <v>90959.429000000033</v>
      </c>
      <c r="BM112" s="77">
        <v>34673.999999999978</v>
      </c>
      <c r="BN112" s="77">
        <v>79018.188999999897</v>
      </c>
      <c r="BO112" s="39"/>
    </row>
    <row r="113" spans="1:67">
      <c r="C113" s="34" t="s">
        <v>381</v>
      </c>
      <c r="D113" s="88" t="s">
        <v>382</v>
      </c>
      <c r="E113" s="88" t="s">
        <v>383</v>
      </c>
      <c r="F113" s="45"/>
      <c r="G113" s="45"/>
      <c r="H113" s="45"/>
      <c r="I113" s="45"/>
      <c r="J113" s="45"/>
      <c r="K113" s="45"/>
      <c r="L113" s="45"/>
      <c r="M113" s="45"/>
      <c r="N113" s="45"/>
      <c r="O113" s="45"/>
      <c r="P113" s="45"/>
      <c r="Q113" s="45"/>
      <c r="R113" s="40">
        <v>-4.3999999999999997E-2</v>
      </c>
      <c r="S113" s="40">
        <v>-9.000000000000008E-3</v>
      </c>
      <c r="T113" s="40">
        <v>-2.0000000000000004E-2</v>
      </c>
      <c r="U113" s="40">
        <v>-0.14899999999999997</v>
      </c>
      <c r="V113" s="40">
        <v>-3.2000000000000001E-2</v>
      </c>
      <c r="W113" s="40">
        <v>-4.4999999999999998E-2</v>
      </c>
      <c r="X113" s="40">
        <v>1.0000000000000148E-3</v>
      </c>
      <c r="Y113" s="40">
        <v>5.7999999999999996E-2</v>
      </c>
      <c r="Z113" s="40">
        <v>-5.0000000000000001E-3</v>
      </c>
      <c r="AA113" s="40">
        <v>0.111</v>
      </c>
      <c r="AB113" s="40">
        <v>-0.13</v>
      </c>
      <c r="AC113" s="40">
        <v>568.35900000000004</v>
      </c>
      <c r="AD113" s="40">
        <v>-5.6999999999999995E-2</v>
      </c>
      <c r="AE113" s="40">
        <v>-7.5000000000000011E-2</v>
      </c>
      <c r="AF113" s="40">
        <v>-7.7999999999999986E-2</v>
      </c>
      <c r="AG113" s="40">
        <v>-4.6000000000000013E-2</v>
      </c>
      <c r="AH113" s="40">
        <v>-5.2999999999999999E-2</v>
      </c>
      <c r="AI113" s="40">
        <v>-8.1000000000000016E-2</v>
      </c>
      <c r="AJ113" s="35"/>
      <c r="AK113" s="45"/>
      <c r="AL113" s="45"/>
      <c r="AM113" s="45"/>
      <c r="AN113" s="45"/>
      <c r="AO113" s="45"/>
      <c r="AP113" s="45"/>
      <c r="AQ113" s="45"/>
      <c r="AR113" s="45"/>
      <c r="AS113" s="45"/>
      <c r="AT113" s="45"/>
      <c r="AU113" s="45"/>
      <c r="AV113" s="45"/>
      <c r="AW113" s="45">
        <v>-4.3999999999999997E-2</v>
      </c>
      <c r="AX113" s="45">
        <v>-5.3000000000000005E-2</v>
      </c>
      <c r="AY113" s="45">
        <v>-7.3000000000000009E-2</v>
      </c>
      <c r="AZ113" s="45">
        <v>-0.22199999999999998</v>
      </c>
      <c r="BA113" s="45">
        <v>-3.2000000000000001E-2</v>
      </c>
      <c r="BB113" s="45">
        <v>-7.6999999999999999E-2</v>
      </c>
      <c r="BC113" s="45">
        <v>-7.5999999999999984E-2</v>
      </c>
      <c r="BD113" s="45">
        <v>-1.7999999999999988E-2</v>
      </c>
      <c r="BE113" s="45">
        <v>-5.0000000000000001E-3</v>
      </c>
      <c r="BF113" s="45">
        <v>0.106</v>
      </c>
      <c r="BG113" s="45">
        <v>-2.4E-2</v>
      </c>
      <c r="BH113" s="45">
        <v>568.33500000000004</v>
      </c>
      <c r="BI113" s="38">
        <v>-5.6999999999999995E-2</v>
      </c>
      <c r="BJ113" s="38">
        <v>-0.13200000000000001</v>
      </c>
      <c r="BK113" s="38">
        <v>-0.21</v>
      </c>
      <c r="BL113" s="38">
        <v>-0.25600000000000001</v>
      </c>
      <c r="BM113" s="38">
        <v>-5.2999999999999999E-2</v>
      </c>
      <c r="BN113" s="38">
        <v>-0.13400000000000001</v>
      </c>
      <c r="BO113" s="31"/>
    </row>
    <row r="114" spans="1:67" s="35" customFormat="1">
      <c r="A114" s="34"/>
      <c r="B114" s="34"/>
      <c r="C114" s="34"/>
      <c r="D114" s="91" t="s">
        <v>384</v>
      </c>
      <c r="E114" s="91" t="s">
        <v>385</v>
      </c>
      <c r="F114" s="80"/>
      <c r="G114" s="80"/>
      <c r="H114" s="80"/>
      <c r="I114" s="80"/>
      <c r="J114" s="80"/>
      <c r="K114" s="80"/>
      <c r="L114" s="80"/>
      <c r="M114" s="80"/>
      <c r="N114" s="80"/>
      <c r="O114" s="80"/>
      <c r="P114" s="80"/>
      <c r="Q114" s="80"/>
      <c r="R114" s="92">
        <v>-4460.0540000000256</v>
      </c>
      <c r="S114" s="92">
        <v>3866.4660000000022</v>
      </c>
      <c r="T114" s="92">
        <v>24973.949999999892</v>
      </c>
      <c r="U114" s="92">
        <v>-25545.358999999768</v>
      </c>
      <c r="V114" s="92">
        <v>5055.8759999999829</v>
      </c>
      <c r="W114" s="92">
        <v>12736.371000000032</v>
      </c>
      <c r="X114" s="92">
        <v>5244.3359999999266</v>
      </c>
      <c r="Y114" s="92">
        <v>-25459.740999999984</v>
      </c>
      <c r="Z114" s="92">
        <v>15423.749999999987</v>
      </c>
      <c r="AA114" s="92">
        <v>5595.8849999999929</v>
      </c>
      <c r="AB114" s="92">
        <v>19125.488000000034</v>
      </c>
      <c r="AC114" s="92">
        <v>14739.044999999962</v>
      </c>
      <c r="AD114" s="92">
        <v>16315.580999999995</v>
      </c>
      <c r="AE114" s="92">
        <v>19389.490999999991</v>
      </c>
      <c r="AF114" s="92">
        <v>36709.57899999994</v>
      </c>
      <c r="AG114" s="92">
        <v>18545.034000000102</v>
      </c>
      <c r="AH114" s="92">
        <v>34674.052999999978</v>
      </c>
      <c r="AI114" s="92">
        <v>44344.269999999924</v>
      </c>
      <c r="AJ114" s="28"/>
      <c r="AK114" s="80"/>
      <c r="AL114" s="80"/>
      <c r="AM114" s="80"/>
      <c r="AN114" s="80"/>
      <c r="AO114" s="80"/>
      <c r="AP114" s="80"/>
      <c r="AQ114" s="80"/>
      <c r="AR114" s="80"/>
      <c r="AS114" s="80"/>
      <c r="AT114" s="80"/>
      <c r="AU114" s="80"/>
      <c r="AV114" s="80"/>
      <c r="AW114" s="80">
        <v>-4460.0540000000256</v>
      </c>
      <c r="AX114" s="80">
        <v>-593.58800000002327</v>
      </c>
      <c r="AY114" s="80">
        <v>24380.36199999987</v>
      </c>
      <c r="AZ114" s="80">
        <v>-1164.9969999998991</v>
      </c>
      <c r="BA114" s="80">
        <v>5055.8759999999829</v>
      </c>
      <c r="BB114" s="80">
        <v>17792.247000000014</v>
      </c>
      <c r="BC114" s="80">
        <v>23036.582999999941</v>
      </c>
      <c r="BD114" s="80">
        <v>-2423.1580000000431</v>
      </c>
      <c r="BE114" s="80">
        <v>15423.749999999987</v>
      </c>
      <c r="BF114" s="80">
        <v>21019.63499999998</v>
      </c>
      <c r="BG114" s="80">
        <v>40145.123000000014</v>
      </c>
      <c r="BH114" s="80">
        <v>54884.167999999976</v>
      </c>
      <c r="BI114" s="77">
        <v>16315.580999999995</v>
      </c>
      <c r="BJ114" s="77">
        <v>35705.071999999986</v>
      </c>
      <c r="BK114" s="77">
        <v>72414.650999999925</v>
      </c>
      <c r="BL114" s="77">
        <v>90959.685000000027</v>
      </c>
      <c r="BM114" s="77">
        <v>34674.052999999978</v>
      </c>
      <c r="BN114" s="77">
        <v>79018.322999999902</v>
      </c>
      <c r="BO114" s="39"/>
    </row>
    <row r="115" spans="1:67">
      <c r="E115" s="37"/>
      <c r="F115" s="37"/>
      <c r="G115" s="37"/>
      <c r="H115" s="37"/>
      <c r="I115" s="37"/>
      <c r="J115" s="37"/>
      <c r="K115" s="37"/>
      <c r="L115" s="37"/>
      <c r="M115" s="37"/>
      <c r="N115" s="37"/>
      <c r="O115" s="37"/>
      <c r="P115" s="37"/>
      <c r="Q115" s="37"/>
      <c r="R115" s="37"/>
      <c r="S115" s="37"/>
      <c r="T115" s="37"/>
      <c r="U115" s="37"/>
      <c r="V115" s="37"/>
      <c r="W115" s="37"/>
      <c r="X115" s="37"/>
      <c r="Y115" s="37"/>
      <c r="Z115" s="37"/>
    </row>
    <row r="116" spans="1:67">
      <c r="E116" s="37"/>
      <c r="F116" s="37"/>
      <c r="G116" s="37"/>
      <c r="H116" s="37"/>
      <c r="I116" s="37"/>
      <c r="J116" s="37"/>
      <c r="K116" s="37"/>
      <c r="L116" s="37"/>
      <c r="M116" s="37"/>
      <c r="N116" s="37"/>
      <c r="O116" s="37"/>
      <c r="P116" s="37"/>
      <c r="Q116" s="37"/>
      <c r="R116" s="37"/>
      <c r="S116" s="37"/>
      <c r="T116" s="37"/>
      <c r="U116" s="37"/>
      <c r="V116" s="37"/>
      <c r="W116" s="37"/>
    </row>
    <row r="117" spans="1:67">
      <c r="E117" s="37"/>
      <c r="F117" s="37"/>
      <c r="G117" s="37"/>
      <c r="H117" s="37"/>
      <c r="I117" s="37"/>
      <c r="J117" s="37"/>
      <c r="K117" s="37"/>
      <c r="L117" s="37"/>
      <c r="M117" s="37"/>
      <c r="N117" s="37"/>
      <c r="O117" s="37"/>
      <c r="P117" s="37"/>
      <c r="Q117" s="37"/>
      <c r="R117" s="37"/>
      <c r="S117" s="37"/>
      <c r="T117" s="37"/>
      <c r="U117" s="37"/>
      <c r="V117" s="37"/>
      <c r="W117" s="37"/>
    </row>
    <row r="118" spans="1:67">
      <c r="D118" s="162" t="s">
        <v>389</v>
      </c>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c r="BL118" s="97"/>
      <c r="BM118" s="97"/>
      <c r="BN118" s="97"/>
    </row>
    <row r="119" spans="1:67">
      <c r="D119" s="122" t="s">
        <v>87</v>
      </c>
      <c r="E119" s="122" t="s">
        <v>87</v>
      </c>
      <c r="F119" s="35"/>
      <c r="G119" s="35"/>
      <c r="H119" s="35"/>
      <c r="I119" s="35"/>
      <c r="J119" s="35"/>
      <c r="K119" s="35"/>
      <c r="L119" s="35"/>
      <c r="M119" s="35"/>
      <c r="N119" s="35"/>
      <c r="O119" s="35"/>
    </row>
    <row r="120" spans="1:67">
      <c r="D120" s="128" t="s">
        <v>1</v>
      </c>
      <c r="E120" s="124" t="s">
        <v>2</v>
      </c>
      <c r="F120" s="29"/>
      <c r="G120" s="29"/>
      <c r="H120" s="29"/>
      <c r="I120" s="29"/>
      <c r="J120" s="29"/>
      <c r="K120" s="29"/>
      <c r="L120" s="29"/>
      <c r="M120" s="29"/>
      <c r="N120" s="29"/>
      <c r="O120" s="29"/>
    </row>
    <row r="121" spans="1:67">
      <c r="D121" s="126" t="s">
        <v>122</v>
      </c>
      <c r="E121" s="126" t="s">
        <v>123</v>
      </c>
      <c r="F121" s="134"/>
      <c r="G121" s="134"/>
      <c r="H121" s="134"/>
      <c r="I121" s="134"/>
      <c r="J121" s="134"/>
      <c r="K121" s="134"/>
      <c r="L121" s="134"/>
      <c r="M121" s="134"/>
      <c r="N121" s="134"/>
      <c r="O121" s="134"/>
      <c r="P121" s="134"/>
      <c r="Q121" s="134"/>
      <c r="R121" s="159" t="s">
        <v>5</v>
      </c>
      <c r="S121" s="159"/>
      <c r="T121" s="159"/>
      <c r="U121" s="159"/>
      <c r="V121" s="159"/>
      <c r="W121" s="159"/>
      <c r="X121" s="159"/>
      <c r="Y121" s="159"/>
      <c r="Z121" s="159"/>
      <c r="AA121" s="159"/>
      <c r="AB121" s="159"/>
      <c r="AC121" s="159"/>
      <c r="AD121" s="159"/>
      <c r="AE121" s="115"/>
      <c r="AF121" s="115"/>
      <c r="AG121" s="115"/>
      <c r="AH121" s="115"/>
      <c r="AI121" s="115"/>
      <c r="AK121" s="134"/>
      <c r="AL121" s="134"/>
      <c r="AM121" s="134"/>
      <c r="AN121" s="134"/>
      <c r="AO121" s="134"/>
      <c r="AP121" s="134"/>
      <c r="AQ121" s="134"/>
      <c r="AR121" s="134"/>
      <c r="AS121" s="134"/>
      <c r="AT121" s="134"/>
      <c r="AU121" s="134"/>
      <c r="AV121" s="134"/>
      <c r="AW121" s="159" t="s">
        <v>124</v>
      </c>
      <c r="AX121" s="159"/>
      <c r="AY121" s="159"/>
      <c r="AZ121" s="159"/>
      <c r="BA121" s="159"/>
      <c r="BB121" s="159"/>
      <c r="BC121" s="159"/>
      <c r="BD121" s="159"/>
      <c r="BE121" s="159"/>
      <c r="BF121" s="159"/>
      <c r="BG121" s="159"/>
      <c r="BH121" s="159"/>
      <c r="BI121" s="159"/>
      <c r="BJ121" s="115"/>
      <c r="BK121" s="115"/>
      <c r="BL121" s="115"/>
      <c r="BM121" s="115"/>
      <c r="BN121" s="115"/>
      <c r="BO121" s="129"/>
    </row>
    <row r="122" spans="1:67">
      <c r="D122" s="29"/>
      <c r="E122" s="29"/>
      <c r="F122" s="76" t="s">
        <v>7</v>
      </c>
      <c r="G122" s="76" t="s">
        <v>8</v>
      </c>
      <c r="H122" s="76" t="s">
        <v>9</v>
      </c>
      <c r="I122" s="76" t="s">
        <v>10</v>
      </c>
      <c r="J122" s="76" t="s">
        <v>11</v>
      </c>
      <c r="K122" s="76" t="s">
        <v>12</v>
      </c>
      <c r="L122" s="76" t="s">
        <v>13</v>
      </c>
      <c r="M122" s="76" t="s">
        <v>14</v>
      </c>
      <c r="N122" s="76" t="s">
        <v>15</v>
      </c>
      <c r="O122" s="76" t="s">
        <v>16</v>
      </c>
      <c r="P122" s="76" t="s">
        <v>17</v>
      </c>
      <c r="Q122" s="76" t="s">
        <v>18</v>
      </c>
      <c r="R122" s="76" t="s">
        <v>19</v>
      </c>
      <c r="S122" s="76" t="s">
        <v>125</v>
      </c>
      <c r="T122" s="76" t="s">
        <v>126</v>
      </c>
      <c r="U122" s="76" t="s">
        <v>127</v>
      </c>
      <c r="V122" s="76" t="s">
        <v>128</v>
      </c>
      <c r="W122" s="76" t="s">
        <v>129</v>
      </c>
      <c r="X122" s="76" t="s">
        <v>130</v>
      </c>
      <c r="Y122" s="76" t="s">
        <v>131</v>
      </c>
      <c r="Z122" s="76" t="s">
        <v>132</v>
      </c>
      <c r="AA122" s="76" t="s">
        <v>133</v>
      </c>
      <c r="AB122" s="76" t="s">
        <v>166</v>
      </c>
      <c r="AC122" s="76" t="s">
        <v>167</v>
      </c>
      <c r="AD122" s="76" t="s">
        <v>168</v>
      </c>
      <c r="AE122" s="76" t="s">
        <v>169</v>
      </c>
      <c r="AF122" s="76" t="s">
        <v>170</v>
      </c>
      <c r="AG122" s="76" t="s">
        <v>171</v>
      </c>
      <c r="AH122" s="76" t="s">
        <v>172</v>
      </c>
      <c r="AI122" s="76" t="s">
        <v>173</v>
      </c>
      <c r="AK122" s="76">
        <v>43555</v>
      </c>
      <c r="AL122" s="76">
        <v>43646</v>
      </c>
      <c r="AM122" s="76">
        <v>43738</v>
      </c>
      <c r="AN122" s="76">
        <v>43830</v>
      </c>
      <c r="AO122" s="76">
        <v>43921</v>
      </c>
      <c r="AP122" s="76">
        <v>44012</v>
      </c>
      <c r="AQ122" s="76">
        <v>44104</v>
      </c>
      <c r="AR122" s="76">
        <v>44196</v>
      </c>
      <c r="AS122" s="76">
        <v>44286</v>
      </c>
      <c r="AT122" s="76">
        <v>44377</v>
      </c>
      <c r="AU122" s="76">
        <v>44469</v>
      </c>
      <c r="AV122" s="76">
        <v>44561</v>
      </c>
      <c r="AW122" s="76">
        <v>44651</v>
      </c>
      <c r="AX122" s="76">
        <v>44742</v>
      </c>
      <c r="AY122" s="76">
        <v>44834</v>
      </c>
      <c r="AZ122" s="76">
        <v>44926</v>
      </c>
      <c r="BA122" s="76">
        <v>45016</v>
      </c>
      <c r="BB122" s="76">
        <v>45107</v>
      </c>
      <c r="BC122" s="76">
        <v>45199</v>
      </c>
      <c r="BD122" s="76">
        <v>45291</v>
      </c>
      <c r="BE122" s="76">
        <v>45382</v>
      </c>
      <c r="BF122" s="76">
        <v>45473</v>
      </c>
      <c r="BG122" s="76">
        <v>45565</v>
      </c>
      <c r="BH122" s="76">
        <v>45657</v>
      </c>
      <c r="BI122" s="76">
        <v>45747</v>
      </c>
      <c r="BJ122" s="76">
        <v>45838</v>
      </c>
      <c r="BK122" s="76">
        <v>45930</v>
      </c>
      <c r="BL122" s="76">
        <v>46022</v>
      </c>
      <c r="BM122" s="76">
        <v>46112</v>
      </c>
      <c r="BN122" s="76">
        <v>46203</v>
      </c>
      <c r="BO122" s="85"/>
    </row>
    <row r="123" spans="1:67">
      <c r="C123" s="34" t="s">
        <v>298</v>
      </c>
      <c r="D123" s="88" t="s">
        <v>299</v>
      </c>
      <c r="E123" s="88" t="s">
        <v>300</v>
      </c>
      <c r="F123" s="45"/>
      <c r="G123" s="45"/>
      <c r="H123" s="45"/>
      <c r="I123" s="45"/>
      <c r="J123" s="45"/>
      <c r="K123" s="45"/>
      <c r="L123" s="45"/>
      <c r="M123" s="45"/>
      <c r="N123" s="45"/>
      <c r="O123" s="45"/>
      <c r="P123" s="45"/>
      <c r="Q123" s="45"/>
      <c r="R123" s="40">
        <v>0</v>
      </c>
      <c r="S123" s="40">
        <v>0</v>
      </c>
      <c r="T123" s="40">
        <v>0</v>
      </c>
      <c r="U123" s="40">
        <v>0</v>
      </c>
      <c r="V123" s="40">
        <v>0</v>
      </c>
      <c r="W123" s="40">
        <v>0</v>
      </c>
      <c r="X123" s="40">
        <v>0</v>
      </c>
      <c r="Y123" s="40">
        <v>0</v>
      </c>
      <c r="Z123" s="40">
        <v>0</v>
      </c>
      <c r="AA123" s="40">
        <v>0</v>
      </c>
      <c r="AB123" s="40">
        <v>0</v>
      </c>
      <c r="AC123" s="40">
        <v>0</v>
      </c>
      <c r="AD123" s="40">
        <v>0</v>
      </c>
      <c r="AE123" s="40">
        <v>0</v>
      </c>
      <c r="AF123" s="40">
        <v>0</v>
      </c>
      <c r="AG123" s="40">
        <v>0</v>
      </c>
      <c r="AH123" s="40">
        <v>0</v>
      </c>
      <c r="AI123" s="40">
        <v>0</v>
      </c>
      <c r="AJ123" s="49"/>
      <c r="AK123" s="45"/>
      <c r="AL123" s="45"/>
      <c r="AM123" s="45"/>
      <c r="AN123" s="45"/>
      <c r="AO123" s="45"/>
      <c r="AP123" s="45"/>
      <c r="AQ123" s="45"/>
      <c r="AR123" s="45"/>
      <c r="AS123" s="45"/>
      <c r="AT123" s="45"/>
      <c r="AU123" s="45"/>
      <c r="AV123" s="45"/>
      <c r="AW123" s="45">
        <v>0</v>
      </c>
      <c r="AX123" s="45">
        <v>0</v>
      </c>
      <c r="AY123" s="45">
        <v>0</v>
      </c>
      <c r="AZ123" s="45">
        <v>0</v>
      </c>
      <c r="BA123" s="45">
        <v>0</v>
      </c>
      <c r="BB123" s="45">
        <v>0</v>
      </c>
      <c r="BC123" s="45">
        <v>0</v>
      </c>
      <c r="BD123" s="45">
        <v>0</v>
      </c>
      <c r="BE123" s="45">
        <v>0</v>
      </c>
      <c r="BF123" s="45">
        <v>0</v>
      </c>
      <c r="BG123" s="45">
        <v>0</v>
      </c>
      <c r="BH123" s="45">
        <v>0</v>
      </c>
      <c r="BI123" s="38">
        <v>0</v>
      </c>
      <c r="BJ123" s="38">
        <v>0</v>
      </c>
      <c r="BK123" s="38">
        <v>0</v>
      </c>
      <c r="BL123" s="38">
        <v>0</v>
      </c>
      <c r="BM123" s="38">
        <v>0</v>
      </c>
      <c r="BN123" s="38">
        <v>0</v>
      </c>
      <c r="BO123" s="31"/>
    </row>
    <row r="124" spans="1:67">
      <c r="C124" s="34" t="s">
        <v>301</v>
      </c>
      <c r="D124" s="88" t="s">
        <v>303</v>
      </c>
      <c r="E124" s="88" t="s">
        <v>304</v>
      </c>
      <c r="F124" s="45"/>
      <c r="G124" s="45"/>
      <c r="H124" s="45"/>
      <c r="I124" s="45"/>
      <c r="J124" s="45"/>
      <c r="K124" s="45"/>
      <c r="L124" s="45"/>
      <c r="M124" s="45"/>
      <c r="N124" s="45"/>
      <c r="O124" s="45"/>
      <c r="P124" s="45"/>
      <c r="Q124" s="45"/>
      <c r="R124" s="40">
        <v>0</v>
      </c>
      <c r="S124" s="40">
        <v>0</v>
      </c>
      <c r="T124" s="40">
        <v>0</v>
      </c>
      <c r="U124" s="40">
        <v>0</v>
      </c>
      <c r="V124" s="40">
        <v>50222.472000000002</v>
      </c>
      <c r="W124" s="40">
        <v>8052.4749999999985</v>
      </c>
      <c r="X124" s="40">
        <v>15219.323000000004</v>
      </c>
      <c r="Y124" s="40">
        <v>27277.853000000003</v>
      </c>
      <c r="Z124" s="40">
        <v>23840.713</v>
      </c>
      <c r="AA124" s="40">
        <v>21213.488999999998</v>
      </c>
      <c r="AB124" s="40">
        <v>23036.403000000013</v>
      </c>
      <c r="AC124" s="40">
        <v>17064.501999999979</v>
      </c>
      <c r="AD124" s="40">
        <v>33293.402000000002</v>
      </c>
      <c r="AE124" s="40">
        <v>21337.508000000002</v>
      </c>
      <c r="AF124" s="40">
        <v>37948.786999999997</v>
      </c>
      <c r="AG124" s="40">
        <v>27169.792000000001</v>
      </c>
      <c r="AH124" s="40">
        <v>7224.277</v>
      </c>
      <c r="AI124" s="40">
        <v>80244.835999999996</v>
      </c>
      <c r="AJ124" s="49"/>
      <c r="AK124" s="45"/>
      <c r="AL124" s="45"/>
      <c r="AM124" s="45"/>
      <c r="AN124" s="45"/>
      <c r="AO124" s="45"/>
      <c r="AP124" s="45"/>
      <c r="AQ124" s="45"/>
      <c r="AR124" s="45"/>
      <c r="AS124" s="45"/>
      <c r="AT124" s="45"/>
      <c r="AU124" s="45"/>
      <c r="AV124" s="45"/>
      <c r="AW124" s="45">
        <v>0</v>
      </c>
      <c r="AX124" s="45">
        <v>0</v>
      </c>
      <c r="AY124" s="45">
        <v>0</v>
      </c>
      <c r="AZ124" s="45">
        <v>0</v>
      </c>
      <c r="BA124" s="45">
        <v>50222.472000000002</v>
      </c>
      <c r="BB124" s="45">
        <v>58274.947</v>
      </c>
      <c r="BC124" s="45">
        <v>73494.27</v>
      </c>
      <c r="BD124" s="45">
        <v>100772.12300000001</v>
      </c>
      <c r="BE124" s="45">
        <v>23840.713</v>
      </c>
      <c r="BF124" s="45">
        <v>45054.201999999997</v>
      </c>
      <c r="BG124" s="45">
        <v>68090.60500000001</v>
      </c>
      <c r="BH124" s="45">
        <v>85155.106999999989</v>
      </c>
      <c r="BI124" s="38">
        <v>33293.402000000002</v>
      </c>
      <c r="BJ124" s="38">
        <v>54630.91</v>
      </c>
      <c r="BK124" s="38">
        <v>92579.697</v>
      </c>
      <c r="BL124" s="38">
        <v>119749.489</v>
      </c>
      <c r="BM124" s="38">
        <v>7224.277</v>
      </c>
      <c r="BN124" s="38">
        <v>87469.112999999998</v>
      </c>
      <c r="BO124" s="31"/>
    </row>
    <row r="125" spans="1:67">
      <c r="D125" s="88" t="s">
        <v>306</v>
      </c>
      <c r="E125" s="88" t="s">
        <v>307</v>
      </c>
      <c r="F125" s="45"/>
      <c r="G125" s="45"/>
      <c r="H125" s="45"/>
      <c r="I125" s="45"/>
      <c r="J125" s="45"/>
      <c r="K125" s="45"/>
      <c r="L125" s="45"/>
      <c r="M125" s="45"/>
      <c r="N125" s="45"/>
      <c r="O125" s="45"/>
      <c r="P125" s="45"/>
      <c r="Q125" s="45"/>
      <c r="R125" s="40">
        <v>0</v>
      </c>
      <c r="S125" s="40">
        <v>0</v>
      </c>
      <c r="T125" s="40">
        <v>0</v>
      </c>
      <c r="U125" s="40">
        <v>0</v>
      </c>
      <c r="V125" s="40">
        <v>0</v>
      </c>
      <c r="W125" s="40">
        <v>0</v>
      </c>
      <c r="X125" s="40">
        <v>0</v>
      </c>
      <c r="Y125" s="40">
        <v>0</v>
      </c>
      <c r="Z125" s="40">
        <v>0</v>
      </c>
      <c r="AA125" s="40">
        <v>0</v>
      </c>
      <c r="AB125" s="40">
        <v>1648.982</v>
      </c>
      <c r="AC125" s="40">
        <v>266.66200000000003</v>
      </c>
      <c r="AD125" s="40">
        <v>-629.95799999999997</v>
      </c>
      <c r="AE125" s="40">
        <v>1483.799</v>
      </c>
      <c r="AF125" s="40">
        <v>3220.8070000000002</v>
      </c>
      <c r="AG125" s="40">
        <v>-1047.6710000000003</v>
      </c>
      <c r="AH125" s="40">
        <v>1077.692</v>
      </c>
      <c r="AI125" s="40">
        <v>-764.697</v>
      </c>
      <c r="AJ125" s="49"/>
      <c r="AK125" s="45"/>
      <c r="AL125" s="45"/>
      <c r="AM125" s="45"/>
      <c r="AN125" s="45"/>
      <c r="AO125" s="45"/>
      <c r="AP125" s="45"/>
      <c r="AQ125" s="45"/>
      <c r="AR125" s="45"/>
      <c r="AS125" s="45"/>
      <c r="AT125" s="45"/>
      <c r="AU125" s="45"/>
      <c r="AV125" s="45"/>
      <c r="AW125" s="45">
        <v>0</v>
      </c>
      <c r="AX125" s="45">
        <v>0</v>
      </c>
      <c r="AY125" s="45">
        <v>0</v>
      </c>
      <c r="AZ125" s="45">
        <v>0</v>
      </c>
      <c r="BA125" s="45">
        <v>0</v>
      </c>
      <c r="BB125" s="45">
        <v>0</v>
      </c>
      <c r="BC125" s="45">
        <v>0</v>
      </c>
      <c r="BD125" s="45">
        <v>0</v>
      </c>
      <c r="BE125" s="45">
        <v>0</v>
      </c>
      <c r="BF125" s="45">
        <v>0</v>
      </c>
      <c r="BG125" s="45">
        <v>1648.982</v>
      </c>
      <c r="BH125" s="45">
        <v>1915.644</v>
      </c>
      <c r="BI125" s="38">
        <v>-629.95799999999997</v>
      </c>
      <c r="BJ125" s="38">
        <v>853.84100000000001</v>
      </c>
      <c r="BK125" s="38">
        <v>4074.6480000000001</v>
      </c>
      <c r="BL125" s="38">
        <v>3026.9769999999999</v>
      </c>
      <c r="BM125" s="38">
        <v>1077.692</v>
      </c>
      <c r="BN125" s="38">
        <v>312.995</v>
      </c>
      <c r="BO125" s="31"/>
    </row>
    <row r="126" spans="1:67">
      <c r="C126" s="34" t="s">
        <v>308</v>
      </c>
      <c r="D126" s="88" t="s">
        <v>309</v>
      </c>
      <c r="E126" s="88" t="s">
        <v>310</v>
      </c>
      <c r="F126" s="45"/>
      <c r="G126" s="45"/>
      <c r="H126" s="45"/>
      <c r="I126" s="45"/>
      <c r="J126" s="45"/>
      <c r="K126" s="45"/>
      <c r="L126" s="45"/>
      <c r="M126" s="45"/>
      <c r="N126" s="45"/>
      <c r="O126" s="45"/>
      <c r="P126" s="45"/>
      <c r="Q126" s="45"/>
      <c r="R126" s="40">
        <v>0</v>
      </c>
      <c r="S126" s="40">
        <v>0</v>
      </c>
      <c r="T126" s="40">
        <v>0</v>
      </c>
      <c r="U126" s="40">
        <v>0</v>
      </c>
      <c r="V126" s="40">
        <v>0</v>
      </c>
      <c r="W126" s="40">
        <v>0</v>
      </c>
      <c r="X126" s="40">
        <v>0</v>
      </c>
      <c r="Y126" s="40">
        <v>0</v>
      </c>
      <c r="Z126" s="40">
        <v>0</v>
      </c>
      <c r="AA126" s="40">
        <v>0</v>
      </c>
      <c r="AB126" s="40">
        <v>0</v>
      </c>
      <c r="AC126" s="40">
        <v>0</v>
      </c>
      <c r="AD126" s="40">
        <v>0</v>
      </c>
      <c r="AE126" s="40">
        <v>0</v>
      </c>
      <c r="AF126" s="40">
        <v>0</v>
      </c>
      <c r="AG126" s="40">
        <v>0</v>
      </c>
      <c r="AH126" s="40">
        <v>0</v>
      </c>
      <c r="AI126" s="40">
        <v>0</v>
      </c>
      <c r="AJ126" s="49"/>
      <c r="AK126" s="45"/>
      <c r="AL126" s="45"/>
      <c r="AM126" s="45"/>
      <c r="AN126" s="45"/>
      <c r="AO126" s="45"/>
      <c r="AP126" s="45"/>
      <c r="AQ126" s="45"/>
      <c r="AR126" s="45"/>
      <c r="AS126" s="45"/>
      <c r="AT126" s="45"/>
      <c r="AU126" s="45"/>
      <c r="AV126" s="45"/>
      <c r="AW126" s="45">
        <v>0</v>
      </c>
      <c r="AX126" s="45">
        <v>0</v>
      </c>
      <c r="AY126" s="45">
        <v>0</v>
      </c>
      <c r="AZ126" s="45">
        <v>0</v>
      </c>
      <c r="BA126" s="45">
        <v>0</v>
      </c>
      <c r="BB126" s="45">
        <v>0</v>
      </c>
      <c r="BC126" s="45">
        <v>0</v>
      </c>
      <c r="BD126" s="45">
        <v>0</v>
      </c>
      <c r="BE126" s="45">
        <v>0</v>
      </c>
      <c r="BF126" s="45">
        <v>0</v>
      </c>
      <c r="BG126" s="45">
        <v>0</v>
      </c>
      <c r="BH126" s="45">
        <v>0</v>
      </c>
      <c r="BI126" s="38">
        <v>0</v>
      </c>
      <c r="BJ126" s="38">
        <v>0</v>
      </c>
      <c r="BK126" s="38">
        <v>0</v>
      </c>
      <c r="BL126" s="38">
        <v>0</v>
      </c>
      <c r="BM126" s="38">
        <v>0</v>
      </c>
      <c r="BN126" s="38">
        <v>0</v>
      </c>
      <c r="BO126" s="31"/>
    </row>
    <row r="127" spans="1:67">
      <c r="C127" s="34" t="s">
        <v>311</v>
      </c>
      <c r="D127" s="88" t="s">
        <v>312</v>
      </c>
      <c r="E127" s="88" t="s">
        <v>313</v>
      </c>
      <c r="F127" s="45"/>
      <c r="G127" s="45"/>
      <c r="H127" s="45"/>
      <c r="I127" s="45"/>
      <c r="J127" s="45"/>
      <c r="K127" s="45"/>
      <c r="L127" s="45"/>
      <c r="M127" s="45"/>
      <c r="N127" s="45"/>
      <c r="O127" s="45"/>
      <c r="P127" s="45"/>
      <c r="Q127" s="45"/>
      <c r="R127" s="40">
        <v>0</v>
      </c>
      <c r="S127" s="40">
        <v>0</v>
      </c>
      <c r="T127" s="40">
        <v>0</v>
      </c>
      <c r="U127" s="40">
        <v>0</v>
      </c>
      <c r="V127" s="40">
        <v>0</v>
      </c>
      <c r="W127" s="40">
        <v>0</v>
      </c>
      <c r="X127" s="40">
        <v>0</v>
      </c>
      <c r="Y127" s="40">
        <v>0</v>
      </c>
      <c r="Z127" s="40">
        <v>0</v>
      </c>
      <c r="AA127" s="40">
        <v>0</v>
      </c>
      <c r="AB127" s="40">
        <v>0</v>
      </c>
      <c r="AC127" s="40">
        <v>0</v>
      </c>
      <c r="AD127" s="40">
        <v>0</v>
      </c>
      <c r="AE127" s="40">
        <v>0</v>
      </c>
      <c r="AF127" s="40">
        <v>0</v>
      </c>
      <c r="AG127" s="40">
        <v>0</v>
      </c>
      <c r="AH127" s="40">
        <v>0</v>
      </c>
      <c r="AI127" s="40">
        <v>0</v>
      </c>
      <c r="AJ127" s="49"/>
      <c r="AK127" s="45"/>
      <c r="AL127" s="45"/>
      <c r="AM127" s="45"/>
      <c r="AN127" s="45"/>
      <c r="AO127" s="45"/>
      <c r="AP127" s="45"/>
      <c r="AQ127" s="45"/>
      <c r="AR127" s="45"/>
      <c r="AS127" s="45"/>
      <c r="AT127" s="45"/>
      <c r="AU127" s="45"/>
      <c r="AV127" s="45"/>
      <c r="AW127" s="45">
        <v>0</v>
      </c>
      <c r="AX127" s="45">
        <v>0</v>
      </c>
      <c r="AY127" s="45">
        <v>0</v>
      </c>
      <c r="AZ127" s="45">
        <v>0</v>
      </c>
      <c r="BA127" s="45">
        <v>0</v>
      </c>
      <c r="BB127" s="45">
        <v>0</v>
      </c>
      <c r="BC127" s="45">
        <v>0</v>
      </c>
      <c r="BD127" s="45">
        <v>0</v>
      </c>
      <c r="BE127" s="45">
        <v>0</v>
      </c>
      <c r="BF127" s="45">
        <v>0</v>
      </c>
      <c r="BG127" s="45">
        <v>0</v>
      </c>
      <c r="BH127" s="45">
        <v>0</v>
      </c>
      <c r="BI127" s="38">
        <v>0</v>
      </c>
      <c r="BJ127" s="38">
        <v>0</v>
      </c>
      <c r="BK127" s="38">
        <v>0</v>
      </c>
      <c r="BL127" s="38">
        <v>0</v>
      </c>
      <c r="BM127" s="38">
        <v>0</v>
      </c>
      <c r="BN127" s="38">
        <v>0</v>
      </c>
      <c r="BO127" s="31"/>
    </row>
    <row r="128" spans="1:67">
      <c r="C128" s="34" t="s">
        <v>314</v>
      </c>
      <c r="D128" s="88" t="s">
        <v>315</v>
      </c>
      <c r="E128" s="88" t="s">
        <v>316</v>
      </c>
      <c r="F128" s="45"/>
      <c r="G128" s="45"/>
      <c r="H128" s="45"/>
      <c r="I128" s="45"/>
      <c r="J128" s="45"/>
      <c r="K128" s="45"/>
      <c r="L128" s="45"/>
      <c r="M128" s="45"/>
      <c r="N128" s="45"/>
      <c r="O128" s="45"/>
      <c r="P128" s="45"/>
      <c r="Q128" s="45"/>
      <c r="R128" s="40">
        <v>0</v>
      </c>
      <c r="S128" s="40">
        <v>0</v>
      </c>
      <c r="T128" s="40">
        <v>0</v>
      </c>
      <c r="U128" s="40">
        <v>2E-3</v>
      </c>
      <c r="V128" s="40">
        <v>186.58799999999999</v>
      </c>
      <c r="W128" s="40">
        <v>4.2069999999999936</v>
      </c>
      <c r="X128" s="40">
        <v>1.7870000000000061</v>
      </c>
      <c r="Y128" s="40">
        <v>2.4689999999999941</v>
      </c>
      <c r="Z128" s="40">
        <v>1204.2660000000001</v>
      </c>
      <c r="AA128" s="40">
        <v>835.09899999999993</v>
      </c>
      <c r="AB128" s="40">
        <v>100.27299999999991</v>
      </c>
      <c r="AC128" s="40">
        <v>754.96599999999989</v>
      </c>
      <c r="AD128" s="40">
        <v>81.668000000000006</v>
      </c>
      <c r="AE128" s="40">
        <v>56.326999999999998</v>
      </c>
      <c r="AF128" s="40">
        <v>466.63300000000004</v>
      </c>
      <c r="AG128" s="40">
        <v>63.622999999999934</v>
      </c>
      <c r="AH128" s="40">
        <v>1311.2380000000001</v>
      </c>
      <c r="AI128" s="40">
        <v>17.301999999999907</v>
      </c>
      <c r="AJ128" s="49"/>
      <c r="AK128" s="45"/>
      <c r="AL128" s="45"/>
      <c r="AM128" s="45"/>
      <c r="AN128" s="45"/>
      <c r="AO128" s="45"/>
      <c r="AP128" s="45"/>
      <c r="AQ128" s="45"/>
      <c r="AR128" s="45"/>
      <c r="AS128" s="45"/>
      <c r="AT128" s="45"/>
      <c r="AU128" s="45"/>
      <c r="AV128" s="45"/>
      <c r="AW128" s="45">
        <v>0</v>
      </c>
      <c r="AX128" s="45">
        <v>0</v>
      </c>
      <c r="AY128" s="45">
        <v>0</v>
      </c>
      <c r="AZ128" s="45">
        <v>2E-3</v>
      </c>
      <c r="BA128" s="45">
        <v>186.58799999999999</v>
      </c>
      <c r="BB128" s="45">
        <v>190.79499999999999</v>
      </c>
      <c r="BC128" s="45">
        <v>192.58199999999999</v>
      </c>
      <c r="BD128" s="45">
        <v>195.05099999999999</v>
      </c>
      <c r="BE128" s="45">
        <v>1204.2660000000001</v>
      </c>
      <c r="BF128" s="45">
        <v>2039.365</v>
      </c>
      <c r="BG128" s="45">
        <v>2139.6379999999999</v>
      </c>
      <c r="BH128" s="45">
        <v>2894.6039999999998</v>
      </c>
      <c r="BI128" s="38">
        <v>81.668000000000006</v>
      </c>
      <c r="BJ128" s="38">
        <v>137.995</v>
      </c>
      <c r="BK128" s="38">
        <v>604.62800000000004</v>
      </c>
      <c r="BL128" s="38">
        <v>668.25099999999998</v>
      </c>
      <c r="BM128" s="38">
        <v>1311.2380000000001</v>
      </c>
      <c r="BN128" s="38">
        <v>1328.54</v>
      </c>
      <c r="BO128" s="31"/>
    </row>
    <row r="129" spans="1:67">
      <c r="D129" s="91" t="s">
        <v>317</v>
      </c>
      <c r="E129" s="91" t="s">
        <v>318</v>
      </c>
      <c r="F129" s="80"/>
      <c r="G129" s="80"/>
      <c r="H129" s="80"/>
      <c r="I129" s="80"/>
      <c r="J129" s="80"/>
      <c r="K129" s="80"/>
      <c r="L129" s="80"/>
      <c r="M129" s="80"/>
      <c r="N129" s="80"/>
      <c r="O129" s="80"/>
      <c r="P129" s="80"/>
      <c r="Q129" s="80"/>
      <c r="R129" s="92">
        <v>0</v>
      </c>
      <c r="S129" s="92">
        <v>0</v>
      </c>
      <c r="T129" s="92">
        <v>0</v>
      </c>
      <c r="U129" s="92">
        <v>2E-3</v>
      </c>
      <c r="V129" s="92">
        <v>50409.060000000005</v>
      </c>
      <c r="W129" s="92">
        <v>8056.6819999999934</v>
      </c>
      <c r="X129" s="92">
        <v>15221.11</v>
      </c>
      <c r="Y129" s="92">
        <v>27280.322000000015</v>
      </c>
      <c r="Z129" s="92">
        <v>25044.978999999999</v>
      </c>
      <c r="AA129" s="92">
        <v>22048.587999999996</v>
      </c>
      <c r="AB129" s="92">
        <v>24785.658000000025</v>
      </c>
      <c r="AC129" s="92">
        <v>18086.129999999976</v>
      </c>
      <c r="AD129" s="92">
        <v>32745.112000000005</v>
      </c>
      <c r="AE129" s="92">
        <v>22877.634000000002</v>
      </c>
      <c r="AF129" s="92">
        <v>41636.226999999992</v>
      </c>
      <c r="AG129" s="92">
        <v>26185.744000000006</v>
      </c>
      <c r="AH129" s="92">
        <v>9613.2070000000003</v>
      </c>
      <c r="AI129" s="92">
        <v>79497.440999999992</v>
      </c>
      <c r="AJ129" s="49"/>
      <c r="AK129" s="80"/>
      <c r="AL129" s="80"/>
      <c r="AM129" s="80"/>
      <c r="AN129" s="80"/>
      <c r="AO129" s="80"/>
      <c r="AP129" s="80"/>
      <c r="AQ129" s="80"/>
      <c r="AR129" s="80"/>
      <c r="AS129" s="80"/>
      <c r="AT129" s="80"/>
      <c r="AU129" s="80"/>
      <c r="AV129" s="80"/>
      <c r="AW129" s="80">
        <v>0</v>
      </c>
      <c r="AX129" s="80">
        <v>0</v>
      </c>
      <c r="AY129" s="80">
        <v>0</v>
      </c>
      <c r="AZ129" s="80">
        <v>2E-3</v>
      </c>
      <c r="BA129" s="80">
        <v>50409.060000000005</v>
      </c>
      <c r="BB129" s="80">
        <v>58465.741999999998</v>
      </c>
      <c r="BC129" s="80">
        <v>73686.851999999999</v>
      </c>
      <c r="BD129" s="80">
        <v>100967.17400000001</v>
      </c>
      <c r="BE129" s="80">
        <v>25044.978999999999</v>
      </c>
      <c r="BF129" s="80">
        <v>47093.566999999995</v>
      </c>
      <c r="BG129" s="80">
        <v>71879.22500000002</v>
      </c>
      <c r="BH129" s="80">
        <v>89965.354999999996</v>
      </c>
      <c r="BI129" s="77">
        <v>32745.112000000005</v>
      </c>
      <c r="BJ129" s="77">
        <v>55622.746000000006</v>
      </c>
      <c r="BK129" s="77">
        <v>97258.972999999998</v>
      </c>
      <c r="BL129" s="77">
        <v>123444.717</v>
      </c>
      <c r="BM129" s="77">
        <v>9613.2070000000003</v>
      </c>
      <c r="BN129" s="77">
        <v>89110.647999999986</v>
      </c>
      <c r="BO129" s="39"/>
    </row>
    <row r="130" spans="1:67">
      <c r="C130" s="34" t="s">
        <v>319</v>
      </c>
      <c r="D130" s="88" t="s">
        <v>320</v>
      </c>
      <c r="E130" s="88" t="s">
        <v>321</v>
      </c>
      <c r="F130" s="45"/>
      <c r="G130" s="45"/>
      <c r="H130" s="45"/>
      <c r="I130" s="45"/>
      <c r="J130" s="45"/>
      <c r="K130" s="45"/>
      <c r="L130" s="45"/>
      <c r="M130" s="45"/>
      <c r="N130" s="45"/>
      <c r="O130" s="45"/>
      <c r="P130" s="45"/>
      <c r="Q130" s="45"/>
      <c r="R130" s="40">
        <v>0</v>
      </c>
      <c r="S130" s="40">
        <v>0</v>
      </c>
      <c r="T130" s="40">
        <v>0</v>
      </c>
      <c r="U130" s="40">
        <v>4183183.4929999998</v>
      </c>
      <c r="V130" s="40">
        <v>356875.51400000002</v>
      </c>
      <c r="W130" s="40">
        <v>418919.86499999993</v>
      </c>
      <c r="X130" s="40">
        <v>835633.75300000003</v>
      </c>
      <c r="Y130" s="40">
        <v>932808.79599999986</v>
      </c>
      <c r="Z130" s="40">
        <v>669809.11199999996</v>
      </c>
      <c r="AA130" s="40">
        <v>916537.21500000008</v>
      </c>
      <c r="AB130" s="40">
        <v>1184915.3330000001</v>
      </c>
      <c r="AC130" s="40">
        <v>1098035.46</v>
      </c>
      <c r="AD130" s="40">
        <v>834305.74899999995</v>
      </c>
      <c r="AE130" s="40">
        <v>964982.11800000013</v>
      </c>
      <c r="AF130" s="40">
        <v>963904.81</v>
      </c>
      <c r="AG130" s="40">
        <v>955868.16099999985</v>
      </c>
      <c r="AH130" s="40">
        <v>603160.75100000005</v>
      </c>
      <c r="AI130" s="40">
        <v>636772.79099999985</v>
      </c>
      <c r="AJ130" s="49"/>
      <c r="AK130" s="45"/>
      <c r="AL130" s="45"/>
      <c r="AM130" s="45"/>
      <c r="AN130" s="45"/>
      <c r="AO130" s="45"/>
      <c r="AP130" s="45"/>
      <c r="AQ130" s="45"/>
      <c r="AR130" s="45"/>
      <c r="AS130" s="45"/>
      <c r="AT130" s="45"/>
      <c r="AU130" s="45"/>
      <c r="AV130" s="45"/>
      <c r="AW130" s="45">
        <v>0</v>
      </c>
      <c r="AX130" s="45">
        <v>0</v>
      </c>
      <c r="AY130" s="45">
        <v>0</v>
      </c>
      <c r="AZ130" s="45">
        <v>4183183.4929999998</v>
      </c>
      <c r="BA130" s="45">
        <v>356875.51400000002</v>
      </c>
      <c r="BB130" s="45">
        <v>775795.37899999996</v>
      </c>
      <c r="BC130" s="45">
        <v>1611429.132</v>
      </c>
      <c r="BD130" s="45">
        <v>2544237.9279999998</v>
      </c>
      <c r="BE130" s="45">
        <v>669809.11199999996</v>
      </c>
      <c r="BF130" s="45">
        <v>1586346.327</v>
      </c>
      <c r="BG130" s="45">
        <v>2771261.66</v>
      </c>
      <c r="BH130" s="45">
        <v>3869297.12</v>
      </c>
      <c r="BI130" s="38">
        <v>834305.74899999995</v>
      </c>
      <c r="BJ130" s="38">
        <v>1799287.8670000001</v>
      </c>
      <c r="BK130" s="38">
        <v>2763192.6770000001</v>
      </c>
      <c r="BL130" s="38">
        <v>3719060.838</v>
      </c>
      <c r="BM130" s="38">
        <v>603160.75100000005</v>
      </c>
      <c r="BN130" s="38">
        <v>1239933.5419999999</v>
      </c>
      <c r="BO130" s="31"/>
    </row>
    <row r="131" spans="1:67">
      <c r="C131" s="34" t="s">
        <v>322</v>
      </c>
      <c r="D131" s="88" t="s">
        <v>323</v>
      </c>
      <c r="E131" s="88" t="s">
        <v>324</v>
      </c>
      <c r="F131" s="45"/>
      <c r="G131" s="45"/>
      <c r="H131" s="45"/>
      <c r="I131" s="45"/>
      <c r="J131" s="45"/>
      <c r="K131" s="45"/>
      <c r="L131" s="45"/>
      <c r="M131" s="45"/>
      <c r="N131" s="45"/>
      <c r="O131" s="45"/>
      <c r="P131" s="45"/>
      <c r="Q131" s="45"/>
      <c r="R131" s="40">
        <v>0</v>
      </c>
      <c r="S131" s="40">
        <v>0</v>
      </c>
      <c r="T131" s="40">
        <v>0</v>
      </c>
      <c r="U131" s="40">
        <v>0</v>
      </c>
      <c r="V131" s="40">
        <v>0</v>
      </c>
      <c r="W131" s="40">
        <v>0</v>
      </c>
      <c r="X131" s="40">
        <v>0</v>
      </c>
      <c r="Y131" s="40">
        <v>0</v>
      </c>
      <c r="Z131" s="40">
        <v>0</v>
      </c>
      <c r="AA131" s="40">
        <v>0</v>
      </c>
      <c r="AB131" s="40">
        <v>0</v>
      </c>
      <c r="AC131" s="40">
        <v>0</v>
      </c>
      <c r="AD131" s="40">
        <v>0</v>
      </c>
      <c r="AE131" s="40">
        <v>0</v>
      </c>
      <c r="AF131" s="40">
        <v>0</v>
      </c>
      <c r="AG131" s="40">
        <v>0</v>
      </c>
      <c r="AH131" s="40">
        <v>0</v>
      </c>
      <c r="AI131" s="40">
        <v>0</v>
      </c>
      <c r="AJ131" s="49"/>
      <c r="AK131" s="45"/>
      <c r="AL131" s="45"/>
      <c r="AM131" s="45"/>
      <c r="AN131" s="45"/>
      <c r="AO131" s="45"/>
      <c r="AP131" s="45"/>
      <c r="AQ131" s="45"/>
      <c r="AR131" s="45"/>
      <c r="AS131" s="45"/>
      <c r="AT131" s="45"/>
      <c r="AU131" s="45"/>
      <c r="AV131" s="45"/>
      <c r="AW131" s="45">
        <v>0</v>
      </c>
      <c r="AX131" s="45">
        <v>0</v>
      </c>
      <c r="AY131" s="45">
        <v>0</v>
      </c>
      <c r="AZ131" s="45">
        <v>0</v>
      </c>
      <c r="BA131" s="45">
        <v>0</v>
      </c>
      <c r="BB131" s="45">
        <v>0</v>
      </c>
      <c r="BC131" s="45">
        <v>0</v>
      </c>
      <c r="BD131" s="45">
        <v>0</v>
      </c>
      <c r="BE131" s="45">
        <v>0</v>
      </c>
      <c r="BF131" s="45">
        <v>0</v>
      </c>
      <c r="BG131" s="45">
        <v>0</v>
      </c>
      <c r="BH131" s="45">
        <v>0</v>
      </c>
      <c r="BI131" s="38">
        <v>0</v>
      </c>
      <c r="BJ131" s="38">
        <v>0</v>
      </c>
      <c r="BK131" s="38">
        <v>0</v>
      </c>
      <c r="BL131" s="38">
        <v>0</v>
      </c>
      <c r="BM131" s="38">
        <v>0</v>
      </c>
      <c r="BN131" s="38">
        <v>0</v>
      </c>
      <c r="BO131" s="31"/>
    </row>
    <row r="132" spans="1:67" s="35" customFormat="1">
      <c r="A132" s="74"/>
      <c r="B132" s="74"/>
      <c r="C132" s="74"/>
      <c r="D132" s="91" t="s">
        <v>325</v>
      </c>
      <c r="E132" s="91" t="s">
        <v>326</v>
      </c>
      <c r="F132" s="80"/>
      <c r="G132" s="80"/>
      <c r="H132" s="80"/>
      <c r="I132" s="80"/>
      <c r="J132" s="80"/>
      <c r="K132" s="80"/>
      <c r="L132" s="80"/>
      <c r="M132" s="80"/>
      <c r="N132" s="80"/>
      <c r="O132" s="80"/>
      <c r="P132" s="80"/>
      <c r="Q132" s="80"/>
      <c r="R132" s="92">
        <v>0</v>
      </c>
      <c r="S132" s="92">
        <v>0</v>
      </c>
      <c r="T132" s="92">
        <v>0</v>
      </c>
      <c r="U132" s="92">
        <v>4183183.4929999998</v>
      </c>
      <c r="V132" s="92">
        <v>356875.51400000002</v>
      </c>
      <c r="W132" s="92">
        <v>418919.86499999993</v>
      </c>
      <c r="X132" s="92">
        <v>835633.75300000003</v>
      </c>
      <c r="Y132" s="92">
        <v>932808.79599999986</v>
      </c>
      <c r="Z132" s="92">
        <v>669809.11199999996</v>
      </c>
      <c r="AA132" s="92">
        <v>916537.21500000008</v>
      </c>
      <c r="AB132" s="92">
        <v>1184915.3330000001</v>
      </c>
      <c r="AC132" s="92">
        <v>1098035.46</v>
      </c>
      <c r="AD132" s="92">
        <v>834305.74899999995</v>
      </c>
      <c r="AE132" s="92">
        <v>964982.11800000013</v>
      </c>
      <c r="AF132" s="92">
        <v>963904.81</v>
      </c>
      <c r="AG132" s="92">
        <v>955868.16099999985</v>
      </c>
      <c r="AH132" s="92">
        <v>603160.75100000005</v>
      </c>
      <c r="AI132" s="92">
        <v>636772.79099999985</v>
      </c>
      <c r="AJ132" s="51"/>
      <c r="AK132" s="80"/>
      <c r="AL132" s="80"/>
      <c r="AM132" s="80"/>
      <c r="AN132" s="80"/>
      <c r="AO132" s="80"/>
      <c r="AP132" s="80"/>
      <c r="AQ132" s="80"/>
      <c r="AR132" s="80"/>
      <c r="AS132" s="80"/>
      <c r="AT132" s="80"/>
      <c r="AU132" s="80"/>
      <c r="AV132" s="80"/>
      <c r="AW132" s="80">
        <v>0</v>
      </c>
      <c r="AX132" s="80">
        <v>0</v>
      </c>
      <c r="AY132" s="80">
        <v>0</v>
      </c>
      <c r="AZ132" s="80">
        <v>4183183.4929999998</v>
      </c>
      <c r="BA132" s="80">
        <v>356875.51400000002</v>
      </c>
      <c r="BB132" s="80">
        <v>775795.37899999996</v>
      </c>
      <c r="BC132" s="80">
        <v>1611429.132</v>
      </c>
      <c r="BD132" s="80">
        <v>2544237.9279999998</v>
      </c>
      <c r="BE132" s="80">
        <v>669809.11199999996</v>
      </c>
      <c r="BF132" s="80">
        <v>1586346.327</v>
      </c>
      <c r="BG132" s="80">
        <v>2771261.66</v>
      </c>
      <c r="BH132" s="80">
        <v>3869297.12</v>
      </c>
      <c r="BI132" s="77">
        <v>834305.74899999995</v>
      </c>
      <c r="BJ132" s="77">
        <v>1799287.8670000001</v>
      </c>
      <c r="BK132" s="77">
        <v>2763192.6770000001</v>
      </c>
      <c r="BL132" s="77">
        <v>3719060.838</v>
      </c>
      <c r="BM132" s="77">
        <v>603160.75100000005</v>
      </c>
      <c r="BN132" s="77">
        <v>1239933.5419999999</v>
      </c>
      <c r="BO132" s="39"/>
    </row>
    <row r="133" spans="1:67">
      <c r="B133" s="34" t="s">
        <v>327</v>
      </c>
      <c r="C133" s="34" t="s">
        <v>302</v>
      </c>
      <c r="D133" s="88" t="s">
        <v>328</v>
      </c>
      <c r="E133" s="88" t="s">
        <v>329</v>
      </c>
      <c r="F133" s="45"/>
      <c r="G133" s="45"/>
      <c r="H133" s="45"/>
      <c r="I133" s="45"/>
      <c r="J133" s="45"/>
      <c r="K133" s="45"/>
      <c r="L133" s="45"/>
      <c r="M133" s="45"/>
      <c r="N133" s="45"/>
      <c r="O133" s="45"/>
      <c r="P133" s="45"/>
      <c r="Q133" s="45"/>
      <c r="R133" s="40">
        <v>0</v>
      </c>
      <c r="S133" s="40">
        <v>0</v>
      </c>
      <c r="T133" s="40">
        <v>0</v>
      </c>
      <c r="U133" s="40">
        <v>148787.38999999998</v>
      </c>
      <c r="V133" s="40">
        <v>227672.94699999999</v>
      </c>
      <c r="W133" s="40">
        <v>207311.38400000002</v>
      </c>
      <c r="X133" s="40">
        <v>187145.76</v>
      </c>
      <c r="Y133" s="40">
        <v>343453.91000000003</v>
      </c>
      <c r="Z133" s="40">
        <v>281590.68900000001</v>
      </c>
      <c r="AA133" s="40">
        <v>298925.4850000001</v>
      </c>
      <c r="AB133" s="40">
        <v>213482.80899999989</v>
      </c>
      <c r="AC133" s="40">
        <v>454734.19299999997</v>
      </c>
      <c r="AD133" s="40">
        <v>340219.65399999998</v>
      </c>
      <c r="AE133" s="40">
        <v>358226.81500000006</v>
      </c>
      <c r="AF133" s="40">
        <v>222852.40899999999</v>
      </c>
      <c r="AG133" s="40">
        <v>1942708.4459999995</v>
      </c>
      <c r="AH133" s="40">
        <v>489626.68400000001</v>
      </c>
      <c r="AI133" s="40">
        <v>465443.16200000001</v>
      </c>
      <c r="AJ133" s="49"/>
      <c r="AK133" s="45"/>
      <c r="AL133" s="45"/>
      <c r="AM133" s="45"/>
      <c r="AN133" s="45"/>
      <c r="AO133" s="45"/>
      <c r="AP133" s="45"/>
      <c r="AQ133" s="45"/>
      <c r="AR133" s="45"/>
      <c r="AS133" s="45"/>
      <c r="AT133" s="45"/>
      <c r="AU133" s="45"/>
      <c r="AV133" s="45"/>
      <c r="AW133" s="45">
        <v>0</v>
      </c>
      <c r="AX133" s="45">
        <v>0</v>
      </c>
      <c r="AY133" s="45">
        <v>0</v>
      </c>
      <c r="AZ133" s="45">
        <v>148787.38999999998</v>
      </c>
      <c r="BA133" s="45">
        <v>227672.94699999999</v>
      </c>
      <c r="BB133" s="45">
        <v>434984.33100000001</v>
      </c>
      <c r="BC133" s="45">
        <v>622130.09100000001</v>
      </c>
      <c r="BD133" s="45">
        <v>965584.00100000005</v>
      </c>
      <c r="BE133" s="45">
        <v>281590.68900000001</v>
      </c>
      <c r="BF133" s="45">
        <v>580516.17400000012</v>
      </c>
      <c r="BG133" s="45">
        <v>793998.98300000001</v>
      </c>
      <c r="BH133" s="45">
        <v>1248733.176</v>
      </c>
      <c r="BI133" s="38">
        <v>340219.65399999998</v>
      </c>
      <c r="BJ133" s="38">
        <v>698446.46900000004</v>
      </c>
      <c r="BK133" s="38">
        <v>921298.87800000003</v>
      </c>
      <c r="BL133" s="38">
        <v>2864007.3239999996</v>
      </c>
      <c r="BM133" s="38">
        <v>489626.68400000001</v>
      </c>
      <c r="BN133" s="38">
        <v>955069.84600000002</v>
      </c>
      <c r="BO133" s="31"/>
    </row>
    <row r="134" spans="1:67">
      <c r="C134" s="34" t="s">
        <v>305</v>
      </c>
      <c r="D134" s="88" t="s">
        <v>330</v>
      </c>
      <c r="E134" s="88" t="s">
        <v>331</v>
      </c>
      <c r="F134" s="45"/>
      <c r="G134" s="45"/>
      <c r="H134" s="45"/>
      <c r="I134" s="45"/>
      <c r="J134" s="45"/>
      <c r="K134" s="45"/>
      <c r="L134" s="45"/>
      <c r="M134" s="45"/>
      <c r="N134" s="45"/>
      <c r="O134" s="45"/>
      <c r="P134" s="45"/>
      <c r="Q134" s="45"/>
      <c r="R134" s="40">
        <v>0</v>
      </c>
      <c r="S134" s="40">
        <v>0</v>
      </c>
      <c r="T134" s="40">
        <v>0</v>
      </c>
      <c r="U134" s="40">
        <v>20160.964</v>
      </c>
      <c r="V134" s="40">
        <v>31785.350999999999</v>
      </c>
      <c r="W134" s="40">
        <v>34281.122000000003</v>
      </c>
      <c r="X134" s="40">
        <v>910.71400000000722</v>
      </c>
      <c r="Y134" s="40">
        <v>3176.0829999999987</v>
      </c>
      <c r="Z134" s="40">
        <v>1497.711</v>
      </c>
      <c r="AA134" s="40">
        <v>1359.2</v>
      </c>
      <c r="AB134" s="40">
        <v>71978.342000000004</v>
      </c>
      <c r="AC134" s="40">
        <v>-25892.483999999997</v>
      </c>
      <c r="AD134" s="40">
        <v>-194730.41899999999</v>
      </c>
      <c r="AE134" s="40">
        <v>-9807.3769999999786</v>
      </c>
      <c r="AF134" s="40">
        <v>90451.490999999965</v>
      </c>
      <c r="AG134" s="40">
        <v>-112492.77</v>
      </c>
      <c r="AH134" s="40">
        <v>15838.899000000001</v>
      </c>
      <c r="AI134" s="40">
        <v>432091.20900000003</v>
      </c>
      <c r="AJ134" s="49"/>
      <c r="AK134" s="45"/>
      <c r="AL134" s="45"/>
      <c r="AM134" s="45"/>
      <c r="AN134" s="45"/>
      <c r="AO134" s="45"/>
      <c r="AP134" s="45"/>
      <c r="AQ134" s="45"/>
      <c r="AR134" s="45"/>
      <c r="AS134" s="45"/>
      <c r="AT134" s="45"/>
      <c r="AU134" s="45"/>
      <c r="AV134" s="45"/>
      <c r="AW134" s="45">
        <v>0</v>
      </c>
      <c r="AX134" s="45">
        <v>0</v>
      </c>
      <c r="AY134" s="45">
        <v>0</v>
      </c>
      <c r="AZ134" s="45">
        <v>20160.964</v>
      </c>
      <c r="BA134" s="45">
        <v>31785.350999999999</v>
      </c>
      <c r="BB134" s="45">
        <v>66066.472999999998</v>
      </c>
      <c r="BC134" s="45">
        <v>66977.187000000005</v>
      </c>
      <c r="BD134" s="45">
        <v>70153.27</v>
      </c>
      <c r="BE134" s="45">
        <v>1497.711</v>
      </c>
      <c r="BF134" s="45">
        <v>2856.9110000000001</v>
      </c>
      <c r="BG134" s="45">
        <v>74835.252999999997</v>
      </c>
      <c r="BH134" s="45">
        <v>48942.769</v>
      </c>
      <c r="BI134" s="38">
        <v>-194730.41899999999</v>
      </c>
      <c r="BJ134" s="38">
        <v>-204537.79599999997</v>
      </c>
      <c r="BK134" s="38">
        <v>-114086.30500000001</v>
      </c>
      <c r="BL134" s="38">
        <v>-226579.07500000001</v>
      </c>
      <c r="BM134" s="38">
        <v>15838.899000000001</v>
      </c>
      <c r="BN134" s="38">
        <v>447930.10800000001</v>
      </c>
      <c r="BO134" s="31"/>
    </row>
    <row r="135" spans="1:67">
      <c r="C135" s="34" t="s">
        <v>332</v>
      </c>
      <c r="D135" s="88" t="s">
        <v>333</v>
      </c>
      <c r="E135" s="88" t="s">
        <v>334</v>
      </c>
      <c r="F135" s="45"/>
      <c r="G135" s="45"/>
      <c r="H135" s="45"/>
      <c r="I135" s="45"/>
      <c r="J135" s="45"/>
      <c r="K135" s="45"/>
      <c r="L135" s="45"/>
      <c r="M135" s="45"/>
      <c r="N135" s="45"/>
      <c r="O135" s="45"/>
      <c r="P135" s="45"/>
      <c r="Q135" s="45"/>
      <c r="R135" s="40">
        <v>0</v>
      </c>
      <c r="S135" s="40">
        <v>0</v>
      </c>
      <c r="T135" s="40">
        <v>0</v>
      </c>
      <c r="U135" s="40">
        <v>-19636.802</v>
      </c>
      <c r="V135" s="40">
        <v>-80515.894</v>
      </c>
      <c r="W135" s="40">
        <v>-95969.426999999996</v>
      </c>
      <c r="X135" s="40">
        <v>-152285.10800000001</v>
      </c>
      <c r="Y135" s="40">
        <v>-196739.57200000004</v>
      </c>
      <c r="Z135" s="40">
        <v>-259828.18400000001</v>
      </c>
      <c r="AA135" s="40">
        <v>-271203.94900000002</v>
      </c>
      <c r="AB135" s="40">
        <v>-365394.16599999997</v>
      </c>
      <c r="AC135" s="40">
        <v>-314474.27599999995</v>
      </c>
      <c r="AD135" s="40">
        <v>-420514.39600000001</v>
      </c>
      <c r="AE135" s="40">
        <v>-371105.09399999998</v>
      </c>
      <c r="AF135" s="40">
        <v>-468085.48900000006</v>
      </c>
      <c r="AG135" s="40">
        <v>-499377.78300000005</v>
      </c>
      <c r="AH135" s="40">
        <v>-598786.69400000002</v>
      </c>
      <c r="AI135" s="40">
        <v>-419828.49300000002</v>
      </c>
      <c r="AJ135" s="49"/>
      <c r="AK135" s="45"/>
      <c r="AL135" s="45"/>
      <c r="AM135" s="45"/>
      <c r="AN135" s="45"/>
      <c r="AO135" s="45"/>
      <c r="AP135" s="45"/>
      <c r="AQ135" s="45"/>
      <c r="AR135" s="45"/>
      <c r="AS135" s="45"/>
      <c r="AT135" s="45"/>
      <c r="AU135" s="45"/>
      <c r="AV135" s="45"/>
      <c r="AW135" s="45">
        <v>0</v>
      </c>
      <c r="AX135" s="45">
        <v>0</v>
      </c>
      <c r="AY135" s="45">
        <v>0</v>
      </c>
      <c r="AZ135" s="45">
        <v>-19636.802</v>
      </c>
      <c r="BA135" s="45">
        <v>-80515.894</v>
      </c>
      <c r="BB135" s="45">
        <v>-176485.321</v>
      </c>
      <c r="BC135" s="45">
        <v>-328770.429</v>
      </c>
      <c r="BD135" s="45">
        <v>-525510.00100000005</v>
      </c>
      <c r="BE135" s="45">
        <v>-259828.18400000001</v>
      </c>
      <c r="BF135" s="45">
        <v>-531032.13300000003</v>
      </c>
      <c r="BG135" s="45">
        <v>-896426.299</v>
      </c>
      <c r="BH135" s="45">
        <v>-1210900.575</v>
      </c>
      <c r="BI135" s="38">
        <v>-420514.39600000001</v>
      </c>
      <c r="BJ135" s="38">
        <v>-791619.49</v>
      </c>
      <c r="BK135" s="38">
        <v>-1259704.9790000001</v>
      </c>
      <c r="BL135" s="38">
        <v>-1759082.7620000001</v>
      </c>
      <c r="BM135" s="38">
        <v>-598786.69400000002</v>
      </c>
      <c r="BN135" s="38">
        <v>-1018615.187</v>
      </c>
      <c r="BO135" s="31"/>
    </row>
    <row r="136" spans="1:67">
      <c r="C136" s="34" t="s">
        <v>335</v>
      </c>
      <c r="D136" s="88" t="s">
        <v>336</v>
      </c>
      <c r="E136" s="88" t="s">
        <v>337</v>
      </c>
      <c r="F136" s="45"/>
      <c r="G136" s="45"/>
      <c r="H136" s="45"/>
      <c r="I136" s="45"/>
      <c r="J136" s="45"/>
      <c r="K136" s="45"/>
      <c r="L136" s="45"/>
      <c r="M136" s="45"/>
      <c r="N136" s="45"/>
      <c r="O136" s="45"/>
      <c r="P136" s="45"/>
      <c r="Q136" s="45"/>
      <c r="R136" s="40">
        <v>0</v>
      </c>
      <c r="S136" s="40">
        <v>0</v>
      </c>
      <c r="T136" s="40">
        <v>0</v>
      </c>
      <c r="U136" s="40">
        <v>-4362703.7300000004</v>
      </c>
      <c r="V136" s="40">
        <v>-557470.99800000002</v>
      </c>
      <c r="W136" s="40">
        <v>-543429.27599999995</v>
      </c>
      <c r="X136" s="40">
        <v>-885389.38899999997</v>
      </c>
      <c r="Y136" s="40">
        <v>-1135659.4039999999</v>
      </c>
      <c r="Z136" s="40">
        <v>-682272.86800000002</v>
      </c>
      <c r="AA136" s="40">
        <v>-955607.11400000006</v>
      </c>
      <c r="AB136" s="40">
        <v>-1086362.061</v>
      </c>
      <c r="AC136" s="40">
        <v>-1308645.3819999998</v>
      </c>
      <c r="AD136" s="40">
        <v>-535489.81499999994</v>
      </c>
      <c r="AE136" s="40">
        <v>-939126.95500000007</v>
      </c>
      <c r="AF136" s="40">
        <v>-785769.70699999994</v>
      </c>
      <c r="AG136" s="40">
        <v>-2418108.068</v>
      </c>
      <c r="AH136" s="40">
        <v>-438263.37800000003</v>
      </c>
      <c r="AI136" s="40">
        <v>-1105416.274</v>
      </c>
      <c r="AJ136" s="49"/>
      <c r="AK136" s="45"/>
      <c r="AL136" s="45"/>
      <c r="AM136" s="45"/>
      <c r="AN136" s="45"/>
      <c r="AO136" s="45"/>
      <c r="AP136" s="45"/>
      <c r="AQ136" s="45"/>
      <c r="AR136" s="45"/>
      <c r="AS136" s="45"/>
      <c r="AT136" s="45"/>
      <c r="AU136" s="45"/>
      <c r="AV136" s="45"/>
      <c r="AW136" s="45">
        <v>0</v>
      </c>
      <c r="AX136" s="45">
        <v>0</v>
      </c>
      <c r="AY136" s="45">
        <v>0</v>
      </c>
      <c r="AZ136" s="45">
        <v>-4362703.7300000004</v>
      </c>
      <c r="BA136" s="45">
        <v>-557470.99800000002</v>
      </c>
      <c r="BB136" s="45">
        <v>-1100900.274</v>
      </c>
      <c r="BC136" s="45">
        <v>-1986289.6629999999</v>
      </c>
      <c r="BD136" s="45">
        <v>-3121949.0669999998</v>
      </c>
      <c r="BE136" s="45">
        <v>-682272.86800000002</v>
      </c>
      <c r="BF136" s="45">
        <v>-1637879.9820000001</v>
      </c>
      <c r="BG136" s="45">
        <v>-2724242.0430000001</v>
      </c>
      <c r="BH136" s="45">
        <v>-4032887.4249999998</v>
      </c>
      <c r="BI136" s="38">
        <v>-535489.81499999994</v>
      </c>
      <c r="BJ136" s="38">
        <v>-1474616.77</v>
      </c>
      <c r="BK136" s="38">
        <v>-2260386.477</v>
      </c>
      <c r="BL136" s="38">
        <v>-4678494.5449999999</v>
      </c>
      <c r="BM136" s="38">
        <v>-438263.37800000003</v>
      </c>
      <c r="BN136" s="38">
        <v>-1543679.652</v>
      </c>
      <c r="BO136" s="31"/>
    </row>
    <row r="137" spans="1:67">
      <c r="D137" s="91" t="s">
        <v>338</v>
      </c>
      <c r="E137" s="91" t="s">
        <v>339</v>
      </c>
      <c r="F137" s="80"/>
      <c r="G137" s="80"/>
      <c r="H137" s="80"/>
      <c r="I137" s="80"/>
      <c r="J137" s="80"/>
      <c r="K137" s="80"/>
      <c r="L137" s="80"/>
      <c r="M137" s="80"/>
      <c r="N137" s="80"/>
      <c r="O137" s="80"/>
      <c r="P137" s="80"/>
      <c r="Q137" s="80"/>
      <c r="R137" s="92">
        <v>0</v>
      </c>
      <c r="S137" s="92">
        <v>0</v>
      </c>
      <c r="T137" s="92">
        <v>0</v>
      </c>
      <c r="U137" s="92">
        <v>-30208.685000001453</v>
      </c>
      <c r="V137" s="92">
        <v>-21653.079999999958</v>
      </c>
      <c r="W137" s="92">
        <v>21113.667999999947</v>
      </c>
      <c r="X137" s="92">
        <v>-13984.269999999786</v>
      </c>
      <c r="Y137" s="92">
        <v>-52960.187000000151</v>
      </c>
      <c r="Z137" s="92">
        <v>10796.459999999963</v>
      </c>
      <c r="AA137" s="92">
        <v>-9989.1629999999423</v>
      </c>
      <c r="AB137" s="92">
        <v>18620.256999999983</v>
      </c>
      <c r="AC137" s="92">
        <v>-96242.488999999594</v>
      </c>
      <c r="AD137" s="92">
        <v>23790.773000000045</v>
      </c>
      <c r="AE137" s="92">
        <v>3169.5069999999832</v>
      </c>
      <c r="AF137" s="92">
        <v>23353.513999999734</v>
      </c>
      <c r="AG137" s="92">
        <v>-131402.01400000043</v>
      </c>
      <c r="AH137" s="92">
        <v>71576.261999999988</v>
      </c>
      <c r="AI137" s="92">
        <v>9062.3949999999022</v>
      </c>
      <c r="AJ137" s="49"/>
      <c r="AK137" s="80"/>
      <c r="AL137" s="80"/>
      <c r="AM137" s="80"/>
      <c r="AN137" s="80"/>
      <c r="AO137" s="80"/>
      <c r="AP137" s="80"/>
      <c r="AQ137" s="80"/>
      <c r="AR137" s="80"/>
      <c r="AS137" s="80"/>
      <c r="AT137" s="80"/>
      <c r="AU137" s="80"/>
      <c r="AV137" s="80"/>
      <c r="AW137" s="80">
        <v>0</v>
      </c>
      <c r="AX137" s="80">
        <v>0</v>
      </c>
      <c r="AY137" s="80">
        <v>0</v>
      </c>
      <c r="AZ137" s="80">
        <v>-30208.685000001453</v>
      </c>
      <c r="BA137" s="80">
        <v>-21653.079999999958</v>
      </c>
      <c r="BB137" s="80">
        <v>-539.41200000001118</v>
      </c>
      <c r="BC137" s="80">
        <v>-14523.681999999797</v>
      </c>
      <c r="BD137" s="80">
        <v>-67483.868999999948</v>
      </c>
      <c r="BE137" s="80">
        <v>10796.459999999963</v>
      </c>
      <c r="BF137" s="80">
        <v>807.29700000002049</v>
      </c>
      <c r="BG137" s="80">
        <v>19427.554000000004</v>
      </c>
      <c r="BH137" s="80">
        <v>-76814.93499999959</v>
      </c>
      <c r="BI137" s="77">
        <v>23790.773000000045</v>
      </c>
      <c r="BJ137" s="77">
        <v>26960.280000000028</v>
      </c>
      <c r="BK137" s="77">
        <v>50313.793999999762</v>
      </c>
      <c r="BL137" s="77">
        <v>-81088.220000000671</v>
      </c>
      <c r="BM137" s="77">
        <v>71576.261999999988</v>
      </c>
      <c r="BN137" s="77">
        <v>80638.65699999989</v>
      </c>
      <c r="BO137" s="39"/>
    </row>
    <row r="138" spans="1:67">
      <c r="B138" s="34" t="s">
        <v>340</v>
      </c>
      <c r="C138" s="34" t="s">
        <v>341</v>
      </c>
      <c r="D138" s="88" t="s">
        <v>342</v>
      </c>
      <c r="E138" s="88" t="s">
        <v>343</v>
      </c>
      <c r="F138" s="45"/>
      <c r="G138" s="45"/>
      <c r="H138" s="45"/>
      <c r="I138" s="45"/>
      <c r="J138" s="45"/>
      <c r="K138" s="45"/>
      <c r="L138" s="45"/>
      <c r="M138" s="45"/>
      <c r="N138" s="45"/>
      <c r="O138" s="45"/>
      <c r="P138" s="45"/>
      <c r="Q138" s="45"/>
      <c r="R138" s="40">
        <v>0</v>
      </c>
      <c r="S138" s="40">
        <v>0</v>
      </c>
      <c r="T138" s="40">
        <v>0</v>
      </c>
      <c r="U138" s="40">
        <v>0</v>
      </c>
      <c r="V138" s="40">
        <v>0</v>
      </c>
      <c r="W138" s="40">
        <v>0</v>
      </c>
      <c r="X138" s="40">
        <v>0</v>
      </c>
      <c r="Y138" s="40">
        <v>0</v>
      </c>
      <c r="Z138" s="40">
        <v>0</v>
      </c>
      <c r="AA138" s="40">
        <v>0</v>
      </c>
      <c r="AB138" s="40">
        <v>0</v>
      </c>
      <c r="AC138" s="40">
        <v>0</v>
      </c>
      <c r="AD138" s="40">
        <v>0</v>
      </c>
      <c r="AE138" s="40">
        <v>0</v>
      </c>
      <c r="AF138" s="40">
        <v>0</v>
      </c>
      <c r="AG138" s="40">
        <v>0</v>
      </c>
      <c r="AH138" s="40">
        <v>0</v>
      </c>
      <c r="AI138" s="40">
        <v>0</v>
      </c>
      <c r="AJ138" s="49"/>
      <c r="AK138" s="45"/>
      <c r="AL138" s="45"/>
      <c r="AM138" s="45"/>
      <c r="AN138" s="45"/>
      <c r="AO138" s="45"/>
      <c r="AP138" s="45"/>
      <c r="AQ138" s="45"/>
      <c r="AR138" s="45"/>
      <c r="AS138" s="45"/>
      <c r="AT138" s="45"/>
      <c r="AU138" s="45"/>
      <c r="AV138" s="45"/>
      <c r="AW138" s="45">
        <v>0</v>
      </c>
      <c r="AX138" s="45">
        <v>0</v>
      </c>
      <c r="AY138" s="45">
        <v>0</v>
      </c>
      <c r="AZ138" s="45">
        <v>0</v>
      </c>
      <c r="BA138" s="45">
        <v>0</v>
      </c>
      <c r="BB138" s="45">
        <v>0</v>
      </c>
      <c r="BC138" s="45">
        <v>0</v>
      </c>
      <c r="BD138" s="45">
        <v>0</v>
      </c>
      <c r="BE138" s="45">
        <v>0</v>
      </c>
      <c r="BF138" s="45">
        <v>0</v>
      </c>
      <c r="BG138" s="45">
        <v>0</v>
      </c>
      <c r="BH138" s="45">
        <v>0</v>
      </c>
      <c r="BI138" s="38">
        <v>0</v>
      </c>
      <c r="BJ138" s="38">
        <v>0</v>
      </c>
      <c r="BK138" s="38">
        <v>0</v>
      </c>
      <c r="BL138" s="38">
        <v>0</v>
      </c>
      <c r="BM138" s="38">
        <v>0</v>
      </c>
      <c r="BN138" s="38">
        <v>0</v>
      </c>
      <c r="BO138" s="31"/>
    </row>
    <row r="139" spans="1:67">
      <c r="C139" s="34" t="s">
        <v>340</v>
      </c>
      <c r="D139" s="88" t="s">
        <v>344</v>
      </c>
      <c r="E139" s="88" t="s">
        <v>345</v>
      </c>
      <c r="F139" s="45"/>
      <c r="G139" s="45"/>
      <c r="H139" s="45"/>
      <c r="I139" s="45"/>
      <c r="J139" s="45"/>
      <c r="K139" s="45"/>
      <c r="L139" s="45"/>
      <c r="M139" s="45"/>
      <c r="N139" s="45"/>
      <c r="O139" s="45"/>
      <c r="P139" s="45"/>
      <c r="Q139" s="45"/>
      <c r="R139" s="40">
        <v>0</v>
      </c>
      <c r="S139" s="40">
        <v>0</v>
      </c>
      <c r="T139" s="40">
        <v>0</v>
      </c>
      <c r="U139" s="40">
        <v>0</v>
      </c>
      <c r="V139" s="40">
        <v>0</v>
      </c>
      <c r="W139" s="40">
        <v>0</v>
      </c>
      <c r="X139" s="40">
        <v>0</v>
      </c>
      <c r="Y139" s="40">
        <v>0</v>
      </c>
      <c r="Z139" s="40">
        <v>0</v>
      </c>
      <c r="AA139" s="40">
        <v>0</v>
      </c>
      <c r="AB139" s="40">
        <v>0</v>
      </c>
      <c r="AC139" s="40">
        <v>0</v>
      </c>
      <c r="AD139" s="40">
        <v>0</v>
      </c>
      <c r="AE139" s="40">
        <v>0</v>
      </c>
      <c r="AF139" s="40">
        <v>0</v>
      </c>
      <c r="AG139" s="40">
        <v>0</v>
      </c>
      <c r="AH139" s="40">
        <v>0</v>
      </c>
      <c r="AI139" s="40">
        <v>0</v>
      </c>
      <c r="AJ139" s="49"/>
      <c r="AK139" s="45"/>
      <c r="AL139" s="45"/>
      <c r="AM139" s="45"/>
      <c r="AN139" s="45"/>
      <c r="AO139" s="45"/>
      <c r="AP139" s="45"/>
      <c r="AQ139" s="45"/>
      <c r="AR139" s="45"/>
      <c r="AS139" s="45"/>
      <c r="AT139" s="45"/>
      <c r="AU139" s="45"/>
      <c r="AV139" s="45"/>
      <c r="AW139" s="45">
        <v>0</v>
      </c>
      <c r="AX139" s="45">
        <v>0</v>
      </c>
      <c r="AY139" s="45">
        <v>0</v>
      </c>
      <c r="AZ139" s="45">
        <v>0</v>
      </c>
      <c r="BA139" s="45">
        <v>0</v>
      </c>
      <c r="BB139" s="45">
        <v>0</v>
      </c>
      <c r="BC139" s="45">
        <v>0</v>
      </c>
      <c r="BD139" s="45">
        <v>0</v>
      </c>
      <c r="BE139" s="45">
        <v>0</v>
      </c>
      <c r="BF139" s="45">
        <v>0</v>
      </c>
      <c r="BG139" s="45">
        <v>0</v>
      </c>
      <c r="BH139" s="45">
        <v>0</v>
      </c>
      <c r="BI139" s="38">
        <v>0</v>
      </c>
      <c r="BJ139" s="38">
        <v>0</v>
      </c>
      <c r="BK139" s="38">
        <v>0</v>
      </c>
      <c r="BL139" s="38">
        <v>0</v>
      </c>
      <c r="BM139" s="38">
        <v>0</v>
      </c>
      <c r="BN139" s="38">
        <v>0</v>
      </c>
      <c r="BO139" s="31"/>
    </row>
    <row r="140" spans="1:67">
      <c r="A140" s="34" t="s">
        <v>348</v>
      </c>
      <c r="B140" s="34" t="s">
        <v>349</v>
      </c>
      <c r="C140" s="34" t="s">
        <v>350</v>
      </c>
      <c r="D140" s="88" t="s">
        <v>351</v>
      </c>
      <c r="E140" s="88" t="s">
        <v>352</v>
      </c>
      <c r="F140" s="45"/>
      <c r="G140" s="45"/>
      <c r="H140" s="45"/>
      <c r="I140" s="45"/>
      <c r="J140" s="45"/>
      <c r="K140" s="45"/>
      <c r="L140" s="45"/>
      <c r="M140" s="45"/>
      <c r="N140" s="45"/>
      <c r="O140" s="45"/>
      <c r="P140" s="45"/>
      <c r="Q140" s="45"/>
      <c r="R140" s="40">
        <v>0</v>
      </c>
      <c r="S140" s="40">
        <v>0</v>
      </c>
      <c r="T140" s="40">
        <v>0</v>
      </c>
      <c r="U140" s="40">
        <v>-11244.995999999999</v>
      </c>
      <c r="V140" s="40">
        <v>-7472.9650000000001</v>
      </c>
      <c r="W140" s="40">
        <v>-6397.8790000000008</v>
      </c>
      <c r="X140" s="40">
        <v>-8816.875</v>
      </c>
      <c r="Y140" s="40">
        <v>-15379.069</v>
      </c>
      <c r="Z140" s="40">
        <v>-7277.3649999999998</v>
      </c>
      <c r="AA140" s="40">
        <v>-10158.681000000002</v>
      </c>
      <c r="AB140" s="40">
        <v>-10256.294999999998</v>
      </c>
      <c r="AC140" s="40">
        <v>-18969.737000000001</v>
      </c>
      <c r="AD140" s="40">
        <v>-10509.153</v>
      </c>
      <c r="AE140" s="40">
        <v>-8735.44</v>
      </c>
      <c r="AF140" s="40">
        <v>-12419.055999999997</v>
      </c>
      <c r="AG140" s="40">
        <v>-21116.947000000007</v>
      </c>
      <c r="AH140" s="40">
        <v>-29704.341999999997</v>
      </c>
      <c r="AI140" s="40">
        <v>-9711.1909999999989</v>
      </c>
      <c r="AJ140" s="49"/>
      <c r="AK140" s="45"/>
      <c r="AL140" s="45"/>
      <c r="AM140" s="45"/>
      <c r="AN140" s="45"/>
      <c r="AO140" s="45"/>
      <c r="AP140" s="45"/>
      <c r="AQ140" s="45"/>
      <c r="AR140" s="45"/>
      <c r="AS140" s="45"/>
      <c r="AT140" s="45"/>
      <c r="AU140" s="45"/>
      <c r="AV140" s="45"/>
      <c r="AW140" s="45">
        <v>0</v>
      </c>
      <c r="AX140" s="45">
        <v>0</v>
      </c>
      <c r="AY140" s="45">
        <v>0</v>
      </c>
      <c r="AZ140" s="45">
        <v>-11244.995999999999</v>
      </c>
      <c r="BA140" s="45">
        <v>-7472.9650000000001</v>
      </c>
      <c r="BB140" s="45">
        <v>-13870.844000000001</v>
      </c>
      <c r="BC140" s="45">
        <v>-22687.719000000001</v>
      </c>
      <c r="BD140" s="45">
        <v>-38066.788</v>
      </c>
      <c r="BE140" s="45">
        <v>-7277.3649999999998</v>
      </c>
      <c r="BF140" s="45">
        <v>-17436.046000000002</v>
      </c>
      <c r="BG140" s="45">
        <v>-27692.341</v>
      </c>
      <c r="BH140" s="45">
        <v>-46662.078000000001</v>
      </c>
      <c r="BI140" s="38">
        <v>-10509.153</v>
      </c>
      <c r="BJ140" s="38">
        <v>-19244.593000000001</v>
      </c>
      <c r="BK140" s="38">
        <v>-31663.648999999998</v>
      </c>
      <c r="BL140" s="38">
        <v>-52780.596000000005</v>
      </c>
      <c r="BM140" s="38">
        <v>-29704.341999999997</v>
      </c>
      <c r="BN140" s="38">
        <v>-39415.532999999996</v>
      </c>
      <c r="BO140" s="31"/>
    </row>
    <row r="141" spans="1:67">
      <c r="D141" s="91" t="s">
        <v>353</v>
      </c>
      <c r="E141" s="91" t="s">
        <v>354</v>
      </c>
      <c r="F141" s="80"/>
      <c r="G141" s="80"/>
      <c r="H141" s="80"/>
      <c r="I141" s="80"/>
      <c r="J141" s="80"/>
      <c r="K141" s="80"/>
      <c r="L141" s="80"/>
      <c r="M141" s="80"/>
      <c r="N141" s="80"/>
      <c r="O141" s="80"/>
      <c r="P141" s="80"/>
      <c r="Q141" s="80"/>
      <c r="R141" s="92">
        <v>0</v>
      </c>
      <c r="S141" s="92">
        <v>0</v>
      </c>
      <c r="T141" s="92">
        <v>0</v>
      </c>
      <c r="U141" s="92">
        <v>-11244.995999999999</v>
      </c>
      <c r="V141" s="92">
        <v>-7472.9650000000001</v>
      </c>
      <c r="W141" s="92">
        <v>-6397.8790000000008</v>
      </c>
      <c r="X141" s="92">
        <v>-8816.875</v>
      </c>
      <c r="Y141" s="92">
        <v>-15379.069</v>
      </c>
      <c r="Z141" s="92">
        <v>-7277.3649999999998</v>
      </c>
      <c r="AA141" s="92">
        <v>-10158.681000000002</v>
      </c>
      <c r="AB141" s="92">
        <v>-10256.294999999998</v>
      </c>
      <c r="AC141" s="92">
        <v>-18969.737000000001</v>
      </c>
      <c r="AD141" s="92">
        <v>-10509.153</v>
      </c>
      <c r="AE141" s="92">
        <v>-8735.44</v>
      </c>
      <c r="AF141" s="92">
        <v>-12419.055999999997</v>
      </c>
      <c r="AG141" s="92">
        <v>-21116.947000000007</v>
      </c>
      <c r="AH141" s="92">
        <v>-29704.341999999997</v>
      </c>
      <c r="AI141" s="92">
        <v>-9711.1909999999989</v>
      </c>
      <c r="AJ141" s="49"/>
      <c r="AK141" s="80"/>
      <c r="AL141" s="80"/>
      <c r="AM141" s="80"/>
      <c r="AN141" s="80"/>
      <c r="AO141" s="80"/>
      <c r="AP141" s="80"/>
      <c r="AQ141" s="80"/>
      <c r="AR141" s="80"/>
      <c r="AS141" s="80"/>
      <c r="AT141" s="80"/>
      <c r="AU141" s="80"/>
      <c r="AV141" s="80"/>
      <c r="AW141" s="80">
        <v>0</v>
      </c>
      <c r="AX141" s="80">
        <v>0</v>
      </c>
      <c r="AY141" s="80">
        <v>0</v>
      </c>
      <c r="AZ141" s="80">
        <v>-11244.995999999999</v>
      </c>
      <c r="BA141" s="80">
        <v>-7472.9650000000001</v>
      </c>
      <c r="BB141" s="80">
        <v>-13870.844000000001</v>
      </c>
      <c r="BC141" s="80">
        <v>-22687.719000000001</v>
      </c>
      <c r="BD141" s="80">
        <v>-38066.788</v>
      </c>
      <c r="BE141" s="80">
        <v>-7277.3649999999998</v>
      </c>
      <c r="BF141" s="80">
        <v>-17436.046000000002</v>
      </c>
      <c r="BG141" s="80">
        <v>-27692.341</v>
      </c>
      <c r="BH141" s="80">
        <v>-46662.078000000001</v>
      </c>
      <c r="BI141" s="77">
        <v>-10509.153</v>
      </c>
      <c r="BJ141" s="77">
        <v>-19244.593000000001</v>
      </c>
      <c r="BK141" s="77">
        <v>-31663.648999999998</v>
      </c>
      <c r="BL141" s="77">
        <v>-52780.596000000005</v>
      </c>
      <c r="BM141" s="77">
        <v>-29704.341999999997</v>
      </c>
      <c r="BN141" s="77">
        <v>-39415.532999999996</v>
      </c>
      <c r="BO141" s="39"/>
    </row>
    <row r="142" spans="1:67">
      <c r="D142" s="91" t="s">
        <v>355</v>
      </c>
      <c r="E142" s="91" t="s">
        <v>356</v>
      </c>
      <c r="F142" s="80"/>
      <c r="G142" s="80"/>
      <c r="H142" s="80"/>
      <c r="I142" s="80"/>
      <c r="J142" s="80"/>
      <c r="K142" s="80"/>
      <c r="L142" s="80"/>
      <c r="M142" s="80"/>
      <c r="N142" s="80"/>
      <c r="O142" s="80"/>
      <c r="P142" s="80"/>
      <c r="Q142" s="80"/>
      <c r="R142" s="92">
        <v>0</v>
      </c>
      <c r="S142" s="92">
        <v>0</v>
      </c>
      <c r="T142" s="92">
        <v>0</v>
      </c>
      <c r="U142" s="92">
        <v>-41453.679000001452</v>
      </c>
      <c r="V142" s="92">
        <v>21283.015000000047</v>
      </c>
      <c r="W142" s="92">
        <v>22772.470999999943</v>
      </c>
      <c r="X142" s="92">
        <v>-7580.0349999997852</v>
      </c>
      <c r="Y142" s="92">
        <v>-41058.934000000139</v>
      </c>
      <c r="Z142" s="92">
        <v>28564.073999999964</v>
      </c>
      <c r="AA142" s="92">
        <v>1900.7440000000497</v>
      </c>
      <c r="AB142" s="92">
        <v>33149.62000000001</v>
      </c>
      <c r="AC142" s="92">
        <v>-97126.095999999627</v>
      </c>
      <c r="AD142" s="92">
        <v>46026.732000000047</v>
      </c>
      <c r="AE142" s="92">
        <v>17311.700999999986</v>
      </c>
      <c r="AF142" s="92">
        <v>52570.684999999721</v>
      </c>
      <c r="AG142" s="92">
        <v>-126333.21700000044</v>
      </c>
      <c r="AH142" s="92">
        <v>51485.126999999993</v>
      </c>
      <c r="AI142" s="92">
        <v>78848.644999999888</v>
      </c>
      <c r="AJ142" s="49"/>
      <c r="AK142" s="80"/>
      <c r="AL142" s="80"/>
      <c r="AM142" s="80"/>
      <c r="AN142" s="80"/>
      <c r="AO142" s="80"/>
      <c r="AP142" s="80"/>
      <c r="AQ142" s="80"/>
      <c r="AR142" s="80"/>
      <c r="AS142" s="80"/>
      <c r="AT142" s="80"/>
      <c r="AU142" s="80"/>
      <c r="AV142" s="80"/>
      <c r="AW142" s="80">
        <v>0</v>
      </c>
      <c r="AX142" s="80">
        <v>0</v>
      </c>
      <c r="AY142" s="80">
        <v>0</v>
      </c>
      <c r="AZ142" s="80">
        <v>-41453.679000001452</v>
      </c>
      <c r="BA142" s="80">
        <v>21283.015000000047</v>
      </c>
      <c r="BB142" s="80">
        <v>44055.48599999999</v>
      </c>
      <c r="BC142" s="80">
        <v>36475.451000000205</v>
      </c>
      <c r="BD142" s="80">
        <v>-4583.4829999999347</v>
      </c>
      <c r="BE142" s="80">
        <v>28564.073999999964</v>
      </c>
      <c r="BF142" s="80">
        <v>30464.818000000014</v>
      </c>
      <c r="BG142" s="80">
        <v>63614.438000000024</v>
      </c>
      <c r="BH142" s="80">
        <v>-33511.657999999603</v>
      </c>
      <c r="BI142" s="77">
        <v>46026.732000000047</v>
      </c>
      <c r="BJ142" s="77">
        <v>63338.433000000034</v>
      </c>
      <c r="BK142" s="77">
        <v>115909.11799999975</v>
      </c>
      <c r="BL142" s="77">
        <v>-10424.099000000686</v>
      </c>
      <c r="BM142" s="77">
        <v>51485.126999999993</v>
      </c>
      <c r="BN142" s="77">
        <v>130333.77199999988</v>
      </c>
      <c r="BO142" s="39"/>
    </row>
    <row r="143" spans="1:67">
      <c r="C143" s="34" t="s">
        <v>357</v>
      </c>
      <c r="D143" s="88" t="s">
        <v>358</v>
      </c>
      <c r="E143" s="88" t="s">
        <v>359</v>
      </c>
      <c r="F143" s="45"/>
      <c r="G143" s="45"/>
      <c r="H143" s="45"/>
      <c r="I143" s="45"/>
      <c r="J143" s="45"/>
      <c r="K143" s="45"/>
      <c r="L143" s="45"/>
      <c r="M143" s="45"/>
      <c r="N143" s="45"/>
      <c r="O143" s="45"/>
      <c r="P143" s="45"/>
      <c r="Q143" s="45"/>
      <c r="R143" s="40">
        <v>0</v>
      </c>
      <c r="S143" s="40">
        <v>0</v>
      </c>
      <c r="T143" s="40">
        <v>0</v>
      </c>
      <c r="U143" s="40">
        <v>3477.326</v>
      </c>
      <c r="V143" s="40">
        <v>0</v>
      </c>
      <c r="W143" s="40">
        <v>13899.029</v>
      </c>
      <c r="X143" s="40">
        <v>0</v>
      </c>
      <c r="Y143" s="40">
        <v>-13899.029</v>
      </c>
      <c r="Z143" s="40">
        <v>0</v>
      </c>
      <c r="AA143" s="40">
        <v>0</v>
      </c>
      <c r="AB143" s="40">
        <v>0</v>
      </c>
      <c r="AC143" s="40">
        <v>0</v>
      </c>
      <c r="AD143" s="40">
        <v>0</v>
      </c>
      <c r="AE143" s="40">
        <v>0</v>
      </c>
      <c r="AF143" s="40">
        <v>2E-3</v>
      </c>
      <c r="AG143" s="40">
        <v>0</v>
      </c>
      <c r="AH143" s="40">
        <v>0</v>
      </c>
      <c r="AI143" s="40">
        <v>2E-3</v>
      </c>
      <c r="AJ143" s="49"/>
      <c r="AK143" s="45"/>
      <c r="AL143" s="45"/>
      <c r="AM143" s="45"/>
      <c r="AN143" s="45"/>
      <c r="AO143" s="45"/>
      <c r="AP143" s="45"/>
      <c r="AQ143" s="45"/>
      <c r="AR143" s="45"/>
      <c r="AS143" s="45"/>
      <c r="AT143" s="45"/>
      <c r="AU143" s="45"/>
      <c r="AV143" s="45"/>
      <c r="AW143" s="45">
        <v>0</v>
      </c>
      <c r="AX143" s="45">
        <v>0</v>
      </c>
      <c r="AY143" s="45">
        <v>0</v>
      </c>
      <c r="AZ143" s="45">
        <v>3477.326</v>
      </c>
      <c r="BA143" s="45">
        <v>0</v>
      </c>
      <c r="BB143" s="45">
        <v>13899.029</v>
      </c>
      <c r="BC143" s="45">
        <v>13899.029</v>
      </c>
      <c r="BD143" s="45">
        <v>0</v>
      </c>
      <c r="BE143" s="45">
        <v>0</v>
      </c>
      <c r="BF143" s="45">
        <v>0</v>
      </c>
      <c r="BG143" s="45">
        <v>0</v>
      </c>
      <c r="BH143" s="45">
        <v>0</v>
      </c>
      <c r="BI143" s="38">
        <v>0</v>
      </c>
      <c r="BJ143" s="38">
        <v>0</v>
      </c>
      <c r="BK143" s="38">
        <v>2E-3</v>
      </c>
      <c r="BL143" s="38">
        <v>2E-3</v>
      </c>
      <c r="BM143" s="38">
        <v>0</v>
      </c>
      <c r="BN143" s="38">
        <v>2E-3</v>
      </c>
      <c r="BO143" s="31"/>
    </row>
    <row r="144" spans="1:67">
      <c r="C144" s="34" t="s">
        <v>360</v>
      </c>
      <c r="D144" s="88" t="s">
        <v>361</v>
      </c>
      <c r="E144" s="88" t="s">
        <v>362</v>
      </c>
      <c r="F144" s="45"/>
      <c r="G144" s="45"/>
      <c r="H144" s="45"/>
      <c r="I144" s="45"/>
      <c r="J144" s="45"/>
      <c r="K144" s="45"/>
      <c r="L144" s="45"/>
      <c r="M144" s="45"/>
      <c r="N144" s="45"/>
      <c r="O144" s="45"/>
      <c r="P144" s="45"/>
      <c r="Q144" s="45"/>
      <c r="R144" s="40">
        <v>0</v>
      </c>
      <c r="S144" s="40">
        <v>0</v>
      </c>
      <c r="T144" s="40">
        <v>0</v>
      </c>
      <c r="U144" s="40">
        <v>0</v>
      </c>
      <c r="V144" s="40">
        <v>0</v>
      </c>
      <c r="W144" s="40">
        <v>0</v>
      </c>
      <c r="X144" s="40">
        <v>-499.90300000000002</v>
      </c>
      <c r="Y144" s="40">
        <v>285.00100000000003</v>
      </c>
      <c r="Z144" s="40">
        <v>-189.374</v>
      </c>
      <c r="AA144" s="40">
        <v>-186.72100000000003</v>
      </c>
      <c r="AB144" s="40">
        <v>-266.14599999999996</v>
      </c>
      <c r="AC144" s="40">
        <v>-243.95900000000006</v>
      </c>
      <c r="AD144" s="40">
        <v>-245.02199999999999</v>
      </c>
      <c r="AE144" s="40">
        <v>-187.36599999999999</v>
      </c>
      <c r="AF144" s="40">
        <v>-333.87500000000006</v>
      </c>
      <c r="AG144" s="40">
        <v>-274.74699999999996</v>
      </c>
      <c r="AH144" s="40">
        <v>-286.12599999999998</v>
      </c>
      <c r="AI144" s="40">
        <v>-207.13600000000002</v>
      </c>
      <c r="AJ144" s="49"/>
      <c r="AK144" s="45"/>
      <c r="AL144" s="45"/>
      <c r="AM144" s="45"/>
      <c r="AN144" s="45"/>
      <c r="AO144" s="45"/>
      <c r="AP144" s="45"/>
      <c r="AQ144" s="45"/>
      <c r="AR144" s="45"/>
      <c r="AS144" s="45"/>
      <c r="AT144" s="45"/>
      <c r="AU144" s="45"/>
      <c r="AV144" s="45"/>
      <c r="AW144" s="45">
        <v>0</v>
      </c>
      <c r="AX144" s="45">
        <v>0</v>
      </c>
      <c r="AY144" s="45">
        <v>0</v>
      </c>
      <c r="AZ144" s="45">
        <v>0</v>
      </c>
      <c r="BA144" s="45">
        <v>0</v>
      </c>
      <c r="BB144" s="45">
        <v>0</v>
      </c>
      <c r="BC144" s="45">
        <v>-499.90300000000002</v>
      </c>
      <c r="BD144" s="45">
        <v>-214.90199999999999</v>
      </c>
      <c r="BE144" s="45">
        <v>-189.374</v>
      </c>
      <c r="BF144" s="45">
        <v>-376.09500000000003</v>
      </c>
      <c r="BG144" s="45">
        <v>-642.24099999999999</v>
      </c>
      <c r="BH144" s="45">
        <v>-886.2</v>
      </c>
      <c r="BI144" s="38">
        <v>-245.02199999999999</v>
      </c>
      <c r="BJ144" s="38">
        <v>-432.38799999999998</v>
      </c>
      <c r="BK144" s="38">
        <v>-766.26300000000003</v>
      </c>
      <c r="BL144" s="38">
        <v>-1041.01</v>
      </c>
      <c r="BM144" s="38">
        <v>-286.12599999999998</v>
      </c>
      <c r="BN144" s="38">
        <v>-493.262</v>
      </c>
      <c r="BO144" s="31"/>
    </row>
    <row r="145" spans="1:67">
      <c r="C145" s="34" t="s">
        <v>363</v>
      </c>
      <c r="D145" s="88" t="s">
        <v>364</v>
      </c>
      <c r="E145" s="88" t="s">
        <v>365</v>
      </c>
      <c r="F145" s="45"/>
      <c r="G145" s="45"/>
      <c r="H145" s="45"/>
      <c r="I145" s="45"/>
      <c r="J145" s="45"/>
      <c r="K145" s="45"/>
      <c r="L145" s="45"/>
      <c r="M145" s="45"/>
      <c r="N145" s="45"/>
      <c r="O145" s="45"/>
      <c r="P145" s="45"/>
      <c r="Q145" s="45"/>
      <c r="R145" s="40">
        <v>0</v>
      </c>
      <c r="S145" s="40">
        <v>0</v>
      </c>
      <c r="T145" s="40">
        <v>0</v>
      </c>
      <c r="U145" s="40">
        <v>0</v>
      </c>
      <c r="V145" s="40">
        <v>0</v>
      </c>
      <c r="W145" s="40">
        <v>-3581.105</v>
      </c>
      <c r="X145" s="40">
        <v>3581.105</v>
      </c>
      <c r="Y145" s="40">
        <v>0</v>
      </c>
      <c r="Z145" s="40">
        <v>0</v>
      </c>
      <c r="AA145" s="40">
        <v>0</v>
      </c>
      <c r="AB145" s="40">
        <v>0</v>
      </c>
      <c r="AC145" s="40">
        <v>0</v>
      </c>
      <c r="AD145" s="40">
        <v>0</v>
      </c>
      <c r="AE145" s="40">
        <v>0</v>
      </c>
      <c r="AF145" s="40">
        <v>0</v>
      </c>
      <c r="AG145" s="40">
        <v>0</v>
      </c>
      <c r="AH145" s="40">
        <v>0</v>
      </c>
      <c r="AI145" s="40">
        <v>0</v>
      </c>
      <c r="AJ145" s="49"/>
      <c r="AK145" s="45"/>
      <c r="AL145" s="45"/>
      <c r="AM145" s="45"/>
      <c r="AN145" s="45"/>
      <c r="AO145" s="45"/>
      <c r="AP145" s="45"/>
      <c r="AQ145" s="45"/>
      <c r="AR145" s="45"/>
      <c r="AS145" s="45"/>
      <c r="AT145" s="45"/>
      <c r="AU145" s="45"/>
      <c r="AV145" s="45"/>
      <c r="AW145" s="45">
        <v>0</v>
      </c>
      <c r="AX145" s="45">
        <v>0</v>
      </c>
      <c r="AY145" s="45">
        <v>0</v>
      </c>
      <c r="AZ145" s="45">
        <v>0</v>
      </c>
      <c r="BA145" s="45">
        <v>0</v>
      </c>
      <c r="BB145" s="45">
        <v>-3581.105</v>
      </c>
      <c r="BC145" s="45">
        <v>0</v>
      </c>
      <c r="BD145" s="45">
        <v>0</v>
      </c>
      <c r="BE145" s="45">
        <v>0</v>
      </c>
      <c r="BF145" s="45">
        <v>0</v>
      </c>
      <c r="BG145" s="45">
        <v>0</v>
      </c>
      <c r="BH145" s="45">
        <v>0</v>
      </c>
      <c r="BI145" s="38">
        <v>0</v>
      </c>
      <c r="BJ145" s="38">
        <v>0</v>
      </c>
      <c r="BK145" s="38">
        <v>0</v>
      </c>
      <c r="BL145" s="38">
        <v>0</v>
      </c>
      <c r="BM145" s="38">
        <v>0</v>
      </c>
      <c r="BN145" s="38">
        <v>0</v>
      </c>
      <c r="BO145" s="31"/>
    </row>
    <row r="146" spans="1:67">
      <c r="C146" s="34" t="s">
        <v>366</v>
      </c>
      <c r="D146" s="88" t="s">
        <v>367</v>
      </c>
      <c r="E146" s="88" t="s">
        <v>368</v>
      </c>
      <c r="F146" s="45"/>
      <c r="G146" s="45"/>
      <c r="H146" s="45"/>
      <c r="I146" s="45"/>
      <c r="J146" s="45"/>
      <c r="K146" s="45"/>
      <c r="L146" s="45"/>
      <c r="M146" s="45"/>
      <c r="N146" s="45"/>
      <c r="O146" s="45"/>
      <c r="P146" s="45"/>
      <c r="Q146" s="45"/>
      <c r="R146" s="40">
        <v>0</v>
      </c>
      <c r="S146" s="40">
        <v>0</v>
      </c>
      <c r="T146" s="40">
        <v>0</v>
      </c>
      <c r="U146" s="40">
        <v>3.4889999999999999</v>
      </c>
      <c r="V146" s="40">
        <v>0</v>
      </c>
      <c r="W146" s="40">
        <v>-0.55800000000000005</v>
      </c>
      <c r="X146" s="40">
        <v>0</v>
      </c>
      <c r="Y146" s="40">
        <v>9201.7150000000001</v>
      </c>
      <c r="Z146" s="40">
        <v>183.084</v>
      </c>
      <c r="AA146" s="40">
        <v>27.222000000000008</v>
      </c>
      <c r="AB146" s="40">
        <v>218.148</v>
      </c>
      <c r="AC146" s="40">
        <v>-123.791</v>
      </c>
      <c r="AD146" s="40">
        <v>-22.591000000000001</v>
      </c>
      <c r="AE146" s="40">
        <v>-53.595999999999997</v>
      </c>
      <c r="AF146" s="40">
        <v>-65.656999999999996</v>
      </c>
      <c r="AG146" s="40">
        <v>-56.735000000000014</v>
      </c>
      <c r="AH146" s="40">
        <v>-41.508000000000003</v>
      </c>
      <c r="AI146" s="40">
        <v>-149.15099999999998</v>
      </c>
      <c r="AJ146" s="49"/>
      <c r="AK146" s="45"/>
      <c r="AL146" s="45"/>
      <c r="AM146" s="45"/>
      <c r="AN146" s="45"/>
      <c r="AO146" s="45"/>
      <c r="AP146" s="45"/>
      <c r="AQ146" s="45"/>
      <c r="AR146" s="45"/>
      <c r="AS146" s="45"/>
      <c r="AT146" s="45"/>
      <c r="AU146" s="45"/>
      <c r="AV146" s="45"/>
      <c r="AW146" s="45">
        <v>0</v>
      </c>
      <c r="AX146" s="45">
        <v>0</v>
      </c>
      <c r="AY146" s="45">
        <v>0</v>
      </c>
      <c r="AZ146" s="45">
        <v>3.4889999999999999</v>
      </c>
      <c r="BA146" s="45">
        <v>0</v>
      </c>
      <c r="BB146" s="45">
        <v>-0.55800000000000005</v>
      </c>
      <c r="BC146" s="45">
        <v>-0.55800000000000005</v>
      </c>
      <c r="BD146" s="45">
        <v>9201.1569999999992</v>
      </c>
      <c r="BE146" s="45">
        <v>183.084</v>
      </c>
      <c r="BF146" s="45">
        <v>210.30600000000001</v>
      </c>
      <c r="BG146" s="45">
        <v>428.45400000000001</v>
      </c>
      <c r="BH146" s="45">
        <v>304.66300000000001</v>
      </c>
      <c r="BI146" s="38">
        <v>-22.591000000000001</v>
      </c>
      <c r="BJ146" s="38">
        <v>-76.186999999999998</v>
      </c>
      <c r="BK146" s="38">
        <v>-141.84399999999999</v>
      </c>
      <c r="BL146" s="38">
        <v>-198.57900000000001</v>
      </c>
      <c r="BM146" s="38">
        <v>-41.508000000000003</v>
      </c>
      <c r="BN146" s="38">
        <v>-190.65899999999999</v>
      </c>
      <c r="BO146" s="31"/>
    </row>
    <row r="147" spans="1:67">
      <c r="D147" s="91" t="s">
        <v>369</v>
      </c>
      <c r="E147" s="91" t="s">
        <v>370</v>
      </c>
      <c r="F147" s="80"/>
      <c r="G147" s="80"/>
      <c r="H147" s="80"/>
      <c r="I147" s="80"/>
      <c r="J147" s="80"/>
      <c r="K147" s="80"/>
      <c r="L147" s="80"/>
      <c r="M147" s="80"/>
      <c r="N147" s="80"/>
      <c r="O147" s="80"/>
      <c r="P147" s="80"/>
      <c r="Q147" s="80"/>
      <c r="R147" s="92">
        <v>0</v>
      </c>
      <c r="S147" s="92">
        <v>0</v>
      </c>
      <c r="T147" s="92">
        <v>0</v>
      </c>
      <c r="U147" s="92">
        <v>-37972.864000001449</v>
      </c>
      <c r="V147" s="92">
        <v>21283.015000000047</v>
      </c>
      <c r="W147" s="92">
        <v>33089.836999999941</v>
      </c>
      <c r="X147" s="92">
        <v>-4498.8329999997804</v>
      </c>
      <c r="Y147" s="92">
        <v>-45471.247000000149</v>
      </c>
      <c r="Z147" s="92">
        <v>28557.783999999963</v>
      </c>
      <c r="AA147" s="92">
        <v>1741.2450000000499</v>
      </c>
      <c r="AB147" s="92">
        <v>33101.622000000003</v>
      </c>
      <c r="AC147" s="92">
        <v>-97493.845999999612</v>
      </c>
      <c r="AD147" s="92">
        <v>45759.11900000005</v>
      </c>
      <c r="AE147" s="92">
        <v>17070.738999999987</v>
      </c>
      <c r="AF147" s="92">
        <v>52171.154999999708</v>
      </c>
      <c r="AG147" s="92">
        <v>-126664.69900000043</v>
      </c>
      <c r="AH147" s="92">
        <v>51157.492999999995</v>
      </c>
      <c r="AI147" s="92">
        <v>78492.35999999987</v>
      </c>
      <c r="AJ147" s="49"/>
      <c r="AK147" s="80"/>
      <c r="AL147" s="80"/>
      <c r="AM147" s="80"/>
      <c r="AN147" s="80"/>
      <c r="AO147" s="80"/>
      <c r="AP147" s="80"/>
      <c r="AQ147" s="80"/>
      <c r="AR147" s="80"/>
      <c r="AS147" s="80"/>
      <c r="AT147" s="80"/>
      <c r="AU147" s="80"/>
      <c r="AV147" s="80"/>
      <c r="AW147" s="80">
        <v>0</v>
      </c>
      <c r="AX147" s="80">
        <v>0</v>
      </c>
      <c r="AY147" s="80">
        <v>0</v>
      </c>
      <c r="AZ147" s="80">
        <v>-37972.864000001449</v>
      </c>
      <c r="BA147" s="80">
        <v>21283.015000000047</v>
      </c>
      <c r="BB147" s="80">
        <v>54372.851999999992</v>
      </c>
      <c r="BC147" s="80">
        <v>49874.019000000211</v>
      </c>
      <c r="BD147" s="80">
        <v>4402.7720000000645</v>
      </c>
      <c r="BE147" s="80">
        <v>28557.783999999963</v>
      </c>
      <c r="BF147" s="80">
        <v>30299.029000000013</v>
      </c>
      <c r="BG147" s="80">
        <v>63400.65100000002</v>
      </c>
      <c r="BH147" s="80">
        <v>-34093.1949999996</v>
      </c>
      <c r="BI147" s="77">
        <v>45759.11900000005</v>
      </c>
      <c r="BJ147" s="77">
        <v>62829.858000000037</v>
      </c>
      <c r="BK147" s="77">
        <v>115001.01299999974</v>
      </c>
      <c r="BL147" s="77">
        <v>-11663.686000000685</v>
      </c>
      <c r="BM147" s="77">
        <v>51157.492999999995</v>
      </c>
      <c r="BN147" s="77">
        <v>129649.85299999987</v>
      </c>
      <c r="BO147" s="39"/>
    </row>
    <row r="148" spans="1:67">
      <c r="C148" s="34" t="s">
        <v>371</v>
      </c>
      <c r="D148" s="88" t="s">
        <v>372</v>
      </c>
      <c r="E148" s="88" t="s">
        <v>373</v>
      </c>
      <c r="F148" s="45"/>
      <c r="G148" s="45"/>
      <c r="H148" s="45"/>
      <c r="I148" s="45"/>
      <c r="J148" s="45"/>
      <c r="K148" s="45"/>
      <c r="L148" s="45"/>
      <c r="M148" s="45"/>
      <c r="N148" s="45"/>
      <c r="O148" s="45"/>
      <c r="P148" s="45"/>
      <c r="Q148" s="45"/>
      <c r="R148" s="40">
        <v>0</v>
      </c>
      <c r="S148" s="40">
        <v>0</v>
      </c>
      <c r="T148" s="40">
        <v>0</v>
      </c>
      <c r="U148" s="40">
        <v>0</v>
      </c>
      <c r="V148" s="40">
        <v>0</v>
      </c>
      <c r="W148" s="40">
        <v>0</v>
      </c>
      <c r="X148" s="40">
        <v>0</v>
      </c>
      <c r="Y148" s="40">
        <v>0</v>
      </c>
      <c r="Z148" s="40">
        <v>0</v>
      </c>
      <c r="AA148" s="40">
        <v>4168.8999999999996</v>
      </c>
      <c r="AB148" s="40">
        <v>0</v>
      </c>
      <c r="AC148" s="40">
        <v>0</v>
      </c>
      <c r="AD148" s="40">
        <v>0</v>
      </c>
      <c r="AE148" s="40">
        <v>0</v>
      </c>
      <c r="AF148" s="40">
        <v>0</v>
      </c>
      <c r="AG148" s="40">
        <v>0</v>
      </c>
      <c r="AH148" s="40">
        <v>0</v>
      </c>
      <c r="AI148" s="40">
        <v>0</v>
      </c>
      <c r="AJ148" s="49"/>
      <c r="AK148" s="45"/>
      <c r="AL148" s="45"/>
      <c r="AM148" s="45"/>
      <c r="AN148" s="45"/>
      <c r="AO148" s="45"/>
      <c r="AP148" s="45"/>
      <c r="AQ148" s="45"/>
      <c r="AR148" s="45"/>
      <c r="AS148" s="45"/>
      <c r="AT148" s="45"/>
      <c r="AU148" s="45"/>
      <c r="AV148" s="45"/>
      <c r="AW148" s="45">
        <v>0</v>
      </c>
      <c r="AX148" s="45">
        <v>0</v>
      </c>
      <c r="AY148" s="45">
        <v>0</v>
      </c>
      <c r="AZ148" s="45">
        <v>0</v>
      </c>
      <c r="BA148" s="45">
        <v>0</v>
      </c>
      <c r="BB148" s="45">
        <v>0</v>
      </c>
      <c r="BC148" s="45">
        <v>0</v>
      </c>
      <c r="BD148" s="45">
        <v>0</v>
      </c>
      <c r="BE148" s="45">
        <v>0</v>
      </c>
      <c r="BF148" s="45">
        <v>4168.8999999999996</v>
      </c>
      <c r="BG148" s="45">
        <v>4168.8999999999996</v>
      </c>
      <c r="BH148" s="45">
        <v>4168.8999999999996</v>
      </c>
      <c r="BI148" s="38">
        <v>0</v>
      </c>
      <c r="BJ148" s="38">
        <v>0</v>
      </c>
      <c r="BK148" s="38">
        <v>0</v>
      </c>
      <c r="BL148" s="38">
        <v>0</v>
      </c>
      <c r="BM148" s="38">
        <v>0</v>
      </c>
      <c r="BN148" s="38">
        <v>0</v>
      </c>
      <c r="BO148" s="31"/>
    </row>
    <row r="149" spans="1:67">
      <c r="D149" s="91" t="s">
        <v>374</v>
      </c>
      <c r="E149" s="91" t="s">
        <v>375</v>
      </c>
      <c r="F149" s="80"/>
      <c r="G149" s="80"/>
      <c r="H149" s="80"/>
      <c r="I149" s="80"/>
      <c r="J149" s="80"/>
      <c r="K149" s="80"/>
      <c r="L149" s="80"/>
      <c r="M149" s="80"/>
      <c r="N149" s="80"/>
      <c r="O149" s="80"/>
      <c r="P149" s="80"/>
      <c r="Q149" s="80"/>
      <c r="R149" s="92">
        <v>0</v>
      </c>
      <c r="S149" s="92">
        <v>0</v>
      </c>
      <c r="T149" s="92">
        <v>0</v>
      </c>
      <c r="U149" s="92">
        <v>-37972.864000001449</v>
      </c>
      <c r="V149" s="92">
        <v>21283.015000000047</v>
      </c>
      <c r="W149" s="92">
        <v>33089.836999999941</v>
      </c>
      <c r="X149" s="92">
        <v>-4498.8329999997804</v>
      </c>
      <c r="Y149" s="92">
        <v>-45471.247000000149</v>
      </c>
      <c r="Z149" s="92">
        <v>28557.783999999963</v>
      </c>
      <c r="AA149" s="92">
        <v>5910.1450000000477</v>
      </c>
      <c r="AB149" s="92">
        <v>33101.62200000001</v>
      </c>
      <c r="AC149" s="92">
        <v>-97493.845999999612</v>
      </c>
      <c r="AD149" s="92">
        <v>45759.11900000005</v>
      </c>
      <c r="AE149" s="92">
        <v>17070.738999999987</v>
      </c>
      <c r="AF149" s="92">
        <v>52171.154999999708</v>
      </c>
      <c r="AG149" s="92">
        <v>-126664.69900000043</v>
      </c>
      <c r="AH149" s="92">
        <v>51157.492999999995</v>
      </c>
      <c r="AI149" s="92">
        <v>78492.35999999987</v>
      </c>
      <c r="AJ149" s="49"/>
      <c r="AK149" s="80"/>
      <c r="AL149" s="80"/>
      <c r="AM149" s="80"/>
      <c r="AN149" s="80"/>
      <c r="AO149" s="80"/>
      <c r="AP149" s="80"/>
      <c r="AQ149" s="80"/>
      <c r="AR149" s="80"/>
      <c r="AS149" s="80"/>
      <c r="AT149" s="80"/>
      <c r="AU149" s="80"/>
      <c r="AV149" s="80"/>
      <c r="AW149" s="80">
        <v>0</v>
      </c>
      <c r="AX149" s="80">
        <v>0</v>
      </c>
      <c r="AY149" s="80">
        <v>0</v>
      </c>
      <c r="AZ149" s="80">
        <v>-37972.864000001449</v>
      </c>
      <c r="BA149" s="80">
        <v>21283.015000000047</v>
      </c>
      <c r="BB149" s="80">
        <v>54372.851999999992</v>
      </c>
      <c r="BC149" s="80">
        <v>49874.019000000211</v>
      </c>
      <c r="BD149" s="80">
        <v>4402.7720000000645</v>
      </c>
      <c r="BE149" s="80">
        <v>28557.783999999963</v>
      </c>
      <c r="BF149" s="80">
        <v>34467.929000000011</v>
      </c>
      <c r="BG149" s="80">
        <v>67569.551000000021</v>
      </c>
      <c r="BH149" s="80">
        <v>-29924.294999999598</v>
      </c>
      <c r="BI149" s="77">
        <v>45759.11900000005</v>
      </c>
      <c r="BJ149" s="77">
        <v>62829.858000000037</v>
      </c>
      <c r="BK149" s="77">
        <v>115001.01299999974</v>
      </c>
      <c r="BL149" s="77">
        <v>-11663.686000000685</v>
      </c>
      <c r="BM149" s="77">
        <v>51157.492999999995</v>
      </c>
      <c r="BN149" s="77">
        <v>129649.85299999987</v>
      </c>
      <c r="BO149" s="39"/>
    </row>
    <row r="150" spans="1:67">
      <c r="C150" s="34" t="s">
        <v>376</v>
      </c>
      <c r="D150" s="88" t="s">
        <v>377</v>
      </c>
      <c r="E150" s="88" t="s">
        <v>378</v>
      </c>
      <c r="F150" s="45"/>
      <c r="G150" s="45"/>
      <c r="H150" s="45"/>
      <c r="I150" s="45"/>
      <c r="J150" s="45"/>
      <c r="K150" s="45"/>
      <c r="L150" s="45"/>
      <c r="M150" s="45"/>
      <c r="N150" s="45"/>
      <c r="O150" s="45"/>
      <c r="P150" s="45"/>
      <c r="Q150" s="45"/>
      <c r="R150" s="40">
        <v>124.666</v>
      </c>
      <c r="S150" s="40">
        <v>-38.251999999999995</v>
      </c>
      <c r="T150" s="40">
        <v>-86.414000000000001</v>
      </c>
      <c r="U150" s="40">
        <v>0</v>
      </c>
      <c r="V150" s="40">
        <v>0</v>
      </c>
      <c r="W150" s="40">
        <v>0</v>
      </c>
      <c r="X150" s="40">
        <v>0</v>
      </c>
      <c r="Y150" s="40">
        <v>0</v>
      </c>
      <c r="Z150" s="40">
        <v>0</v>
      </c>
      <c r="AA150" s="40">
        <v>0</v>
      </c>
      <c r="AB150" s="40">
        <v>0</v>
      </c>
      <c r="AC150" s="40">
        <v>0</v>
      </c>
      <c r="AD150" s="40">
        <v>0</v>
      </c>
      <c r="AE150" s="40">
        <v>0</v>
      </c>
      <c r="AF150" s="40">
        <v>0</v>
      </c>
      <c r="AG150" s="40">
        <v>0</v>
      </c>
      <c r="AH150" s="40">
        <v>0</v>
      </c>
      <c r="AI150" s="40">
        <v>0</v>
      </c>
      <c r="AJ150" s="51"/>
      <c r="AK150" s="45"/>
      <c r="AL150" s="45"/>
      <c r="AM150" s="45"/>
      <c r="AN150" s="45"/>
      <c r="AO150" s="45"/>
      <c r="AP150" s="45"/>
      <c r="AQ150" s="45"/>
      <c r="AR150" s="45"/>
      <c r="AS150" s="45"/>
      <c r="AT150" s="45"/>
      <c r="AU150" s="45"/>
      <c r="AV150" s="45"/>
      <c r="AW150" s="45">
        <v>124.666</v>
      </c>
      <c r="AX150" s="45">
        <v>86.414000000000001</v>
      </c>
      <c r="AY150" s="45">
        <v>0</v>
      </c>
      <c r="AZ150" s="45">
        <v>0</v>
      </c>
      <c r="BA150" s="45">
        <v>0</v>
      </c>
      <c r="BB150" s="45">
        <v>0</v>
      </c>
      <c r="BC150" s="45">
        <v>0</v>
      </c>
      <c r="BD150" s="45">
        <v>0</v>
      </c>
      <c r="BE150" s="45">
        <v>0</v>
      </c>
      <c r="BF150" s="45">
        <v>0</v>
      </c>
      <c r="BG150" s="45">
        <v>0</v>
      </c>
      <c r="BH150" s="45">
        <v>0</v>
      </c>
      <c r="BI150" s="38">
        <v>0</v>
      </c>
      <c r="BJ150" s="38">
        <v>0</v>
      </c>
      <c r="BK150" s="38">
        <v>0</v>
      </c>
      <c r="BL150" s="38">
        <v>0</v>
      </c>
      <c r="BM150" s="38">
        <v>0</v>
      </c>
      <c r="BN150" s="38">
        <v>0</v>
      </c>
      <c r="BO150" s="31"/>
    </row>
    <row r="151" spans="1:67" s="35" customFormat="1">
      <c r="A151" s="74"/>
      <c r="B151" s="74"/>
      <c r="C151" s="74"/>
      <c r="D151" s="91" t="s">
        <v>379</v>
      </c>
      <c r="E151" s="91" t="s">
        <v>380</v>
      </c>
      <c r="F151" s="80"/>
      <c r="G151" s="80"/>
      <c r="H151" s="80"/>
      <c r="I151" s="80"/>
      <c r="J151" s="80"/>
      <c r="K151" s="80"/>
      <c r="L151" s="80"/>
      <c r="M151" s="80"/>
      <c r="N151" s="80"/>
      <c r="O151" s="80"/>
      <c r="P151" s="80"/>
      <c r="Q151" s="80"/>
      <c r="R151" s="92">
        <v>124.666</v>
      </c>
      <c r="S151" s="92">
        <v>-38.251999999999995</v>
      </c>
      <c r="T151" s="92">
        <v>-86.414000000000001</v>
      </c>
      <c r="U151" s="92">
        <v>-37972.864000001449</v>
      </c>
      <c r="V151" s="92">
        <v>21283.015000000047</v>
      </c>
      <c r="W151" s="92">
        <v>33089.836999999941</v>
      </c>
      <c r="X151" s="92">
        <v>-4498.8329999997804</v>
      </c>
      <c r="Y151" s="92">
        <v>-45471.247000000149</v>
      </c>
      <c r="Z151" s="92">
        <v>28557.783999999963</v>
      </c>
      <c r="AA151" s="92">
        <v>5910.1450000000477</v>
      </c>
      <c r="AB151" s="92">
        <v>33101.62200000001</v>
      </c>
      <c r="AC151" s="92">
        <v>-97493.845999999612</v>
      </c>
      <c r="AD151" s="92">
        <v>45759.11900000005</v>
      </c>
      <c r="AE151" s="92">
        <v>17070.738999999987</v>
      </c>
      <c r="AF151" s="92">
        <v>52171.154999999708</v>
      </c>
      <c r="AG151" s="92">
        <v>-126664.69900000043</v>
      </c>
      <c r="AH151" s="92">
        <v>51157.492999999995</v>
      </c>
      <c r="AI151" s="92">
        <v>78492.35999999987</v>
      </c>
      <c r="AJ151" s="49"/>
      <c r="AK151" s="80"/>
      <c r="AL151" s="80"/>
      <c r="AM151" s="80"/>
      <c r="AN151" s="80"/>
      <c r="AO151" s="80"/>
      <c r="AP151" s="80"/>
      <c r="AQ151" s="80"/>
      <c r="AR151" s="80"/>
      <c r="AS151" s="80"/>
      <c r="AT151" s="80"/>
      <c r="AU151" s="80"/>
      <c r="AV151" s="80"/>
      <c r="AW151" s="80">
        <v>124.666</v>
      </c>
      <c r="AX151" s="80">
        <v>86.414000000000001</v>
      </c>
      <c r="AY151" s="80">
        <v>0</v>
      </c>
      <c r="AZ151" s="80">
        <v>-37972.864000001449</v>
      </c>
      <c r="BA151" s="80">
        <v>21283.015000000047</v>
      </c>
      <c r="BB151" s="80">
        <v>54372.851999999992</v>
      </c>
      <c r="BC151" s="80">
        <v>49874.019000000211</v>
      </c>
      <c r="BD151" s="80">
        <v>4402.7720000000645</v>
      </c>
      <c r="BE151" s="80">
        <v>28557.783999999963</v>
      </c>
      <c r="BF151" s="80">
        <v>34467.929000000011</v>
      </c>
      <c r="BG151" s="80">
        <v>67569.551000000021</v>
      </c>
      <c r="BH151" s="80">
        <v>-29924.294999999598</v>
      </c>
      <c r="BI151" s="77">
        <v>45759.11900000005</v>
      </c>
      <c r="BJ151" s="77">
        <v>62829.858000000037</v>
      </c>
      <c r="BK151" s="77">
        <v>115001.01299999974</v>
      </c>
      <c r="BL151" s="77">
        <v>-11663.686000000685</v>
      </c>
      <c r="BM151" s="77">
        <v>51157.492999999995</v>
      </c>
      <c r="BN151" s="77">
        <v>129649.85299999987</v>
      </c>
      <c r="BO151" s="39"/>
    </row>
    <row r="152" spans="1:67">
      <c r="C152" s="34" t="s">
        <v>381</v>
      </c>
      <c r="D152" s="88" t="s">
        <v>382</v>
      </c>
      <c r="E152" s="88" t="s">
        <v>383</v>
      </c>
      <c r="F152" s="45"/>
      <c r="G152" s="45"/>
      <c r="H152" s="45"/>
      <c r="I152" s="45"/>
      <c r="J152" s="45"/>
      <c r="K152" s="45"/>
      <c r="L152" s="45"/>
      <c r="M152" s="45"/>
      <c r="N152" s="45"/>
      <c r="O152" s="45"/>
      <c r="P152" s="45"/>
      <c r="Q152" s="45"/>
      <c r="R152" s="40">
        <v>-1E-3</v>
      </c>
      <c r="S152" s="40">
        <v>1E-3</v>
      </c>
      <c r="T152" s="40">
        <v>0</v>
      </c>
      <c r="U152" s="40">
        <v>-5519.0609999999997</v>
      </c>
      <c r="V152" s="40">
        <v>5628.2129999999997</v>
      </c>
      <c r="W152" s="40">
        <v>8192.8829999999998</v>
      </c>
      <c r="X152" s="40">
        <v>2809.0209999999988</v>
      </c>
      <c r="Y152" s="40">
        <v>-222.64799999999741</v>
      </c>
      <c r="Z152" s="40">
        <v>7447.2759999999998</v>
      </c>
      <c r="AA152" s="40">
        <v>6769.8639999999996</v>
      </c>
      <c r="AB152" s="40">
        <v>15802.477999999999</v>
      </c>
      <c r="AC152" s="40">
        <v>-18153.377</v>
      </c>
      <c r="AD152" s="40">
        <v>12686.352000000001</v>
      </c>
      <c r="AE152" s="40">
        <v>9964.4349999999995</v>
      </c>
      <c r="AF152" s="40">
        <v>13825.215999999997</v>
      </c>
      <c r="AG152" s="40">
        <v>-23426.252999999997</v>
      </c>
      <c r="AH152" s="40">
        <v>10104.538</v>
      </c>
      <c r="AI152" s="40">
        <v>15248.769</v>
      </c>
      <c r="AJ152" s="51"/>
      <c r="AK152" s="45"/>
      <c r="AL152" s="45"/>
      <c r="AM152" s="45"/>
      <c r="AN152" s="45"/>
      <c r="AO152" s="45"/>
      <c r="AP152" s="45"/>
      <c r="AQ152" s="45"/>
      <c r="AR152" s="45"/>
      <c r="AS152" s="45"/>
      <c r="AT152" s="45"/>
      <c r="AU152" s="45"/>
      <c r="AV152" s="45"/>
      <c r="AW152" s="45">
        <v>-1E-3</v>
      </c>
      <c r="AX152" s="45">
        <v>0</v>
      </c>
      <c r="AY152" s="45">
        <v>0</v>
      </c>
      <c r="AZ152" s="45">
        <v>-5519.0609999999997</v>
      </c>
      <c r="BA152" s="45">
        <v>5628.2129999999997</v>
      </c>
      <c r="BB152" s="45">
        <v>13821.096</v>
      </c>
      <c r="BC152" s="45">
        <v>16630.116999999998</v>
      </c>
      <c r="BD152" s="45">
        <v>16407.469000000001</v>
      </c>
      <c r="BE152" s="45">
        <v>7447.2759999999998</v>
      </c>
      <c r="BF152" s="45">
        <v>14217.14</v>
      </c>
      <c r="BG152" s="45">
        <v>30019.617999999999</v>
      </c>
      <c r="BH152" s="45">
        <v>11866.241</v>
      </c>
      <c r="BI152" s="38">
        <v>12686.352000000001</v>
      </c>
      <c r="BJ152" s="38">
        <v>22650.787</v>
      </c>
      <c r="BK152" s="38">
        <v>36476.002999999997</v>
      </c>
      <c r="BL152" s="38">
        <v>13049.75</v>
      </c>
      <c r="BM152" s="38">
        <v>10104.538</v>
      </c>
      <c r="BN152" s="38">
        <v>25353.307000000001</v>
      </c>
      <c r="BO152" s="31"/>
    </row>
    <row r="153" spans="1:67" s="35" customFormat="1">
      <c r="A153" s="74"/>
      <c r="B153" s="74"/>
      <c r="C153" s="74"/>
      <c r="D153" s="91" t="s">
        <v>384</v>
      </c>
      <c r="E153" s="91" t="s">
        <v>385</v>
      </c>
      <c r="F153" s="80"/>
      <c r="G153" s="80"/>
      <c r="H153" s="80"/>
      <c r="I153" s="80"/>
      <c r="J153" s="80"/>
      <c r="K153" s="80"/>
      <c r="L153" s="80"/>
      <c r="M153" s="80"/>
      <c r="N153" s="80"/>
      <c r="O153" s="80"/>
      <c r="P153" s="80"/>
      <c r="Q153" s="80"/>
      <c r="R153" s="92">
        <v>124.667</v>
      </c>
      <c r="S153" s="92">
        <v>-38.253</v>
      </c>
      <c r="T153" s="92">
        <v>-86.414000000000001</v>
      </c>
      <c r="U153" s="92">
        <v>-32453.803000001448</v>
      </c>
      <c r="V153" s="92">
        <v>15654.802000000047</v>
      </c>
      <c r="W153" s="92">
        <v>24896.953999999947</v>
      </c>
      <c r="X153" s="92">
        <v>-7307.8539999997811</v>
      </c>
      <c r="Y153" s="92">
        <v>-45248.599000000147</v>
      </c>
      <c r="Z153" s="92">
        <v>21110.507999999965</v>
      </c>
      <c r="AA153" s="92">
        <v>-859.71899999995367</v>
      </c>
      <c r="AB153" s="92">
        <v>17299.144000000008</v>
      </c>
      <c r="AC153" s="92">
        <v>-79340.468999999619</v>
      </c>
      <c r="AD153" s="92">
        <v>33072.767000000051</v>
      </c>
      <c r="AE153" s="92">
        <v>7106.3039999999892</v>
      </c>
      <c r="AF153" s="92">
        <v>38345.938999999707</v>
      </c>
      <c r="AG153" s="92">
        <v>-103238.44600000043</v>
      </c>
      <c r="AH153" s="92">
        <v>41052.954999999994</v>
      </c>
      <c r="AI153" s="92">
        <v>63243.590999999877</v>
      </c>
      <c r="AJ153" s="49"/>
      <c r="AK153" s="80"/>
      <c r="AL153" s="80"/>
      <c r="AM153" s="80"/>
      <c r="AN153" s="80"/>
      <c r="AO153" s="80"/>
      <c r="AP153" s="80"/>
      <c r="AQ153" s="80"/>
      <c r="AR153" s="80"/>
      <c r="AS153" s="80"/>
      <c r="AT153" s="80"/>
      <c r="AU153" s="80"/>
      <c r="AV153" s="80"/>
      <c r="AW153" s="80">
        <v>124.667</v>
      </c>
      <c r="AX153" s="80">
        <v>86.414000000000001</v>
      </c>
      <c r="AY153" s="80">
        <v>0</v>
      </c>
      <c r="AZ153" s="80">
        <v>-32453.803000001448</v>
      </c>
      <c r="BA153" s="80">
        <v>15654.802000000047</v>
      </c>
      <c r="BB153" s="80">
        <v>40551.755999999994</v>
      </c>
      <c r="BC153" s="80">
        <v>33243.902000000213</v>
      </c>
      <c r="BD153" s="80">
        <v>-12004.696999999936</v>
      </c>
      <c r="BE153" s="80">
        <v>21110.507999999965</v>
      </c>
      <c r="BF153" s="80">
        <v>20250.789000000012</v>
      </c>
      <c r="BG153" s="80">
        <v>37549.933000000019</v>
      </c>
      <c r="BH153" s="80">
        <v>-41790.5359999996</v>
      </c>
      <c r="BI153" s="77">
        <v>33072.767000000051</v>
      </c>
      <c r="BJ153" s="77">
        <v>40179.07100000004</v>
      </c>
      <c r="BK153" s="77">
        <v>78525.009999999747</v>
      </c>
      <c r="BL153" s="77">
        <v>-24713.436000000685</v>
      </c>
      <c r="BM153" s="77">
        <v>41052.954999999994</v>
      </c>
      <c r="BN153" s="77">
        <v>104296.54599999987</v>
      </c>
      <c r="BO153" s="39"/>
    </row>
    <row r="154" spans="1:67">
      <c r="E154" s="37"/>
      <c r="F154" s="37"/>
      <c r="G154" s="37"/>
      <c r="H154" s="37"/>
      <c r="I154" s="37"/>
      <c r="J154" s="37"/>
      <c r="K154" s="37"/>
      <c r="L154" s="37"/>
      <c r="M154" s="37"/>
      <c r="N154" s="37"/>
      <c r="O154" s="37"/>
      <c r="P154" s="37"/>
      <c r="Q154" s="37"/>
      <c r="R154" s="37"/>
      <c r="S154" s="37"/>
      <c r="T154" s="37"/>
      <c r="U154" s="37"/>
      <c r="V154" s="37"/>
      <c r="W154" s="37"/>
      <c r="X154" s="37"/>
      <c r="Y154" s="37"/>
      <c r="Z154" s="37"/>
    </row>
    <row r="156" spans="1:67">
      <c r="D156" s="162" t="s">
        <v>390</v>
      </c>
      <c r="E156" s="162"/>
      <c r="F156" s="162"/>
      <c r="G156" s="162"/>
      <c r="H156" s="162"/>
      <c r="I156" s="162"/>
      <c r="J156" s="162"/>
      <c r="K156" s="162"/>
      <c r="L156" s="162"/>
      <c r="M156" s="162"/>
      <c r="N156" s="162"/>
      <c r="O156" s="162"/>
      <c r="P156" s="162"/>
      <c r="Q156" s="162"/>
      <c r="R156" s="162"/>
      <c r="S156" s="162"/>
      <c r="T156" s="162"/>
      <c r="U156" s="162"/>
      <c r="V156" s="162"/>
      <c r="W156" s="162"/>
      <c r="X156" s="162"/>
      <c r="Y156" s="162"/>
      <c r="Z156" s="162"/>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c r="BI156" s="97"/>
      <c r="BJ156" s="97"/>
      <c r="BK156" s="97"/>
      <c r="BL156" s="97"/>
      <c r="BM156" s="97"/>
      <c r="BN156" s="97"/>
    </row>
    <row r="157" spans="1:67">
      <c r="D157" s="122" t="s">
        <v>87</v>
      </c>
      <c r="E157" s="122" t="s">
        <v>2</v>
      </c>
      <c r="F157" s="29"/>
      <c r="G157" s="29"/>
      <c r="H157" s="29"/>
      <c r="I157" s="29"/>
      <c r="J157" s="29"/>
      <c r="K157" s="29"/>
      <c r="L157" s="29"/>
      <c r="M157" s="29"/>
      <c r="N157" s="29"/>
      <c r="O157" s="29"/>
    </row>
    <row r="158" spans="1:67">
      <c r="D158" s="128" t="s">
        <v>1</v>
      </c>
      <c r="E158" s="124" t="s">
        <v>2</v>
      </c>
      <c r="F158" s="29"/>
      <c r="G158" s="29"/>
      <c r="H158" s="29"/>
      <c r="I158" s="29"/>
      <c r="J158" s="29"/>
      <c r="K158" s="29"/>
      <c r="L158" s="29"/>
      <c r="M158" s="29"/>
      <c r="N158" s="29"/>
      <c r="O158" s="29"/>
    </row>
    <row r="159" spans="1:67">
      <c r="D159" s="126" t="s">
        <v>122</v>
      </c>
      <c r="E159" s="126" t="s">
        <v>123</v>
      </c>
      <c r="F159" s="134"/>
      <c r="G159" s="134"/>
      <c r="H159" s="134"/>
      <c r="I159" s="134"/>
      <c r="J159" s="134"/>
      <c r="K159" s="134"/>
      <c r="L159" s="134"/>
      <c r="M159" s="134"/>
      <c r="N159" s="134"/>
      <c r="O159" s="134"/>
      <c r="P159" s="134"/>
      <c r="Q159" s="134"/>
      <c r="R159" s="159" t="s">
        <v>5</v>
      </c>
      <c r="S159" s="159"/>
      <c r="T159" s="159"/>
      <c r="U159" s="159"/>
      <c r="V159" s="159"/>
      <c r="W159" s="159"/>
      <c r="X159" s="159"/>
      <c r="Y159" s="159"/>
      <c r="Z159" s="159"/>
      <c r="AA159" s="159"/>
      <c r="AB159" s="159"/>
      <c r="AC159" s="159"/>
      <c r="AD159" s="159"/>
      <c r="AE159" s="115"/>
      <c r="AF159" s="115"/>
      <c r="AG159" s="115"/>
      <c r="AH159" s="115"/>
      <c r="AI159" s="115"/>
      <c r="AK159" s="134"/>
      <c r="AL159" s="134"/>
      <c r="AM159" s="134"/>
      <c r="AN159" s="134"/>
      <c r="AO159" s="134"/>
      <c r="AP159" s="134"/>
      <c r="AQ159" s="134"/>
      <c r="AR159" s="134"/>
      <c r="AS159" s="134"/>
      <c r="AT159" s="134"/>
      <c r="AU159" s="134"/>
      <c r="AV159" s="134"/>
      <c r="AW159" s="159" t="s">
        <v>124</v>
      </c>
      <c r="AX159" s="159"/>
      <c r="AY159" s="159"/>
      <c r="AZ159" s="159"/>
      <c r="BA159" s="159"/>
      <c r="BB159" s="159"/>
      <c r="BC159" s="159"/>
      <c r="BD159" s="159"/>
      <c r="BE159" s="159"/>
      <c r="BF159" s="159"/>
      <c r="BG159" s="159"/>
      <c r="BH159" s="159"/>
      <c r="BI159" s="159"/>
      <c r="BJ159" s="115"/>
      <c r="BK159" s="115"/>
      <c r="BL159" s="115"/>
      <c r="BM159" s="115"/>
      <c r="BN159" s="115"/>
      <c r="BO159" s="129"/>
    </row>
    <row r="160" spans="1:67">
      <c r="F160" s="76" t="s">
        <v>7</v>
      </c>
      <c r="G160" s="76" t="s">
        <v>8</v>
      </c>
      <c r="H160" s="76" t="s">
        <v>9</v>
      </c>
      <c r="I160" s="76" t="s">
        <v>10</v>
      </c>
      <c r="J160" s="76" t="s">
        <v>11</v>
      </c>
      <c r="K160" s="76" t="s">
        <v>12</v>
      </c>
      <c r="L160" s="76" t="s">
        <v>13</v>
      </c>
      <c r="M160" s="76" t="s">
        <v>14</v>
      </c>
      <c r="N160" s="76" t="s">
        <v>15</v>
      </c>
      <c r="O160" s="76" t="s">
        <v>16</v>
      </c>
      <c r="P160" s="76" t="s">
        <v>17</v>
      </c>
      <c r="Q160" s="76" t="s">
        <v>18</v>
      </c>
      <c r="R160" s="76" t="s">
        <v>19</v>
      </c>
      <c r="S160" s="76" t="s">
        <v>125</v>
      </c>
      <c r="T160" s="76" t="s">
        <v>126</v>
      </c>
      <c r="U160" s="76" t="s">
        <v>127</v>
      </c>
      <c r="V160" s="76" t="s">
        <v>128</v>
      </c>
      <c r="W160" s="76" t="s">
        <v>129</v>
      </c>
      <c r="X160" s="76" t="s">
        <v>130</v>
      </c>
      <c r="Y160" s="76" t="s">
        <v>131</v>
      </c>
      <c r="Z160" s="76" t="s">
        <v>132</v>
      </c>
      <c r="AA160" s="76" t="s">
        <v>133</v>
      </c>
      <c r="AB160" s="76" t="s">
        <v>166</v>
      </c>
      <c r="AC160" s="76" t="s">
        <v>167</v>
      </c>
      <c r="AD160" s="76" t="s">
        <v>168</v>
      </c>
      <c r="AE160" s="76" t="s">
        <v>169</v>
      </c>
      <c r="AF160" s="76" t="s">
        <v>170</v>
      </c>
      <c r="AG160" s="76" t="s">
        <v>171</v>
      </c>
      <c r="AH160" s="76" t="s">
        <v>172</v>
      </c>
      <c r="AI160" s="76" t="s">
        <v>173</v>
      </c>
      <c r="AK160" s="76">
        <v>43555</v>
      </c>
      <c r="AL160" s="76">
        <v>43646</v>
      </c>
      <c r="AM160" s="76">
        <v>43738</v>
      </c>
      <c r="AN160" s="76">
        <v>43830</v>
      </c>
      <c r="AO160" s="76">
        <v>43921</v>
      </c>
      <c r="AP160" s="76">
        <v>44012</v>
      </c>
      <c r="AQ160" s="76">
        <v>44104</v>
      </c>
      <c r="AR160" s="76">
        <v>44196</v>
      </c>
      <c r="AS160" s="76">
        <v>44286</v>
      </c>
      <c r="AT160" s="76">
        <v>44377</v>
      </c>
      <c r="AU160" s="76">
        <v>44469</v>
      </c>
      <c r="AV160" s="76">
        <v>44561</v>
      </c>
      <c r="AW160" s="76">
        <v>44651</v>
      </c>
      <c r="AX160" s="76">
        <v>44742</v>
      </c>
      <c r="AY160" s="76">
        <v>44834</v>
      </c>
      <c r="AZ160" s="76">
        <v>44926</v>
      </c>
      <c r="BA160" s="76">
        <v>45016</v>
      </c>
      <c r="BB160" s="76">
        <v>45107</v>
      </c>
      <c r="BC160" s="76">
        <v>45199</v>
      </c>
      <c r="BD160" s="76">
        <v>45291</v>
      </c>
      <c r="BE160" s="76">
        <v>45382</v>
      </c>
      <c r="BF160" s="76">
        <v>45473</v>
      </c>
      <c r="BG160" s="76">
        <v>45565</v>
      </c>
      <c r="BH160" s="76">
        <v>45657</v>
      </c>
      <c r="BI160" s="76">
        <v>45747</v>
      </c>
      <c r="BJ160" s="76">
        <v>45838</v>
      </c>
      <c r="BK160" s="76">
        <v>45930</v>
      </c>
      <c r="BL160" s="76">
        <v>46022</v>
      </c>
      <c r="BM160" s="76">
        <v>46112</v>
      </c>
      <c r="BN160" s="76">
        <v>46203</v>
      </c>
      <c r="BO160" s="85"/>
    </row>
    <row r="161" spans="1:67">
      <c r="C161" s="34" t="s">
        <v>298</v>
      </c>
      <c r="D161" s="88" t="s">
        <v>299</v>
      </c>
      <c r="E161" s="88" t="s">
        <v>300</v>
      </c>
      <c r="F161" s="45"/>
      <c r="G161" s="45"/>
      <c r="H161" s="45"/>
      <c r="I161" s="45"/>
      <c r="J161" s="45"/>
      <c r="K161" s="45"/>
      <c r="L161" s="45"/>
      <c r="M161" s="45"/>
      <c r="N161" s="45"/>
      <c r="O161" s="45"/>
      <c r="P161" s="45"/>
      <c r="Q161" s="45"/>
      <c r="R161" s="40">
        <v>0</v>
      </c>
      <c r="S161" s="40">
        <v>0</v>
      </c>
      <c r="T161" s="40">
        <v>0</v>
      </c>
      <c r="U161" s="40">
        <v>390.38299999999998</v>
      </c>
      <c r="V161" s="40">
        <v>2166.3589999999999</v>
      </c>
      <c r="W161" s="40">
        <v>773.28700000000026</v>
      </c>
      <c r="X161" s="40">
        <v>732.08099999999968</v>
      </c>
      <c r="Y161" s="40">
        <v>386.03700000000026</v>
      </c>
      <c r="Z161" s="40">
        <v>953.60400000000004</v>
      </c>
      <c r="AA161" s="40">
        <v>1173.182</v>
      </c>
      <c r="AB161" s="40">
        <v>1015.752</v>
      </c>
      <c r="AC161" s="40">
        <v>518.61900000000014</v>
      </c>
      <c r="AD161" s="40">
        <v>1913.864</v>
      </c>
      <c r="AE161" s="40">
        <v>650.4699999999998</v>
      </c>
      <c r="AF161" s="40">
        <v>913.56500000000005</v>
      </c>
      <c r="AG161" s="40">
        <v>768.5310000000004</v>
      </c>
      <c r="AH161" s="40">
        <v>4786.4399999999996</v>
      </c>
      <c r="AI161" s="40">
        <v>429.07300000000032</v>
      </c>
      <c r="AJ161" s="49"/>
      <c r="AK161" s="45"/>
      <c r="AL161" s="45"/>
      <c r="AM161" s="45"/>
      <c r="AN161" s="45"/>
      <c r="AO161" s="45"/>
      <c r="AP161" s="45"/>
      <c r="AQ161" s="45"/>
      <c r="AR161" s="45"/>
      <c r="AS161" s="45"/>
      <c r="AT161" s="45"/>
      <c r="AU161" s="45"/>
      <c r="AV161" s="45"/>
      <c r="AW161" s="45">
        <v>0</v>
      </c>
      <c r="AX161" s="45">
        <v>0</v>
      </c>
      <c r="AY161" s="45">
        <v>0</v>
      </c>
      <c r="AZ161" s="45">
        <v>390.38299999999998</v>
      </c>
      <c r="BA161" s="45">
        <v>2166.3589999999999</v>
      </c>
      <c r="BB161" s="45">
        <v>2939.6460000000002</v>
      </c>
      <c r="BC161" s="45">
        <v>3671.7269999999999</v>
      </c>
      <c r="BD161" s="45">
        <v>4057.7640000000001</v>
      </c>
      <c r="BE161" s="45">
        <v>953.60400000000004</v>
      </c>
      <c r="BF161" s="45">
        <v>2126.7860000000001</v>
      </c>
      <c r="BG161" s="45">
        <v>3142.538</v>
      </c>
      <c r="BH161" s="45">
        <v>3661.1570000000002</v>
      </c>
      <c r="BI161" s="38">
        <v>1913.864</v>
      </c>
      <c r="BJ161" s="38">
        <v>2564.3339999999998</v>
      </c>
      <c r="BK161" s="38">
        <v>3477.8989999999999</v>
      </c>
      <c r="BL161" s="38">
        <v>4246.43</v>
      </c>
      <c r="BM161" s="38">
        <v>4786.4399999999996</v>
      </c>
      <c r="BN161" s="38">
        <v>5215.5129999999999</v>
      </c>
      <c r="BO161" s="31"/>
    </row>
    <row r="162" spans="1:67">
      <c r="C162" s="34" t="s">
        <v>302</v>
      </c>
      <c r="D162" s="88" t="s">
        <v>303</v>
      </c>
      <c r="E162" s="88" t="s">
        <v>304</v>
      </c>
      <c r="F162" s="45"/>
      <c r="G162" s="45"/>
      <c r="H162" s="45"/>
      <c r="I162" s="45"/>
      <c r="J162" s="45"/>
      <c r="K162" s="45"/>
      <c r="L162" s="45"/>
      <c r="M162" s="45"/>
      <c r="N162" s="45"/>
      <c r="O162" s="45"/>
      <c r="P162" s="45"/>
      <c r="Q162" s="45"/>
      <c r="R162" s="40">
        <v>-12751.061</v>
      </c>
      <c r="S162" s="40">
        <v>79003.385999999999</v>
      </c>
      <c r="T162" s="40">
        <v>973.39699999999721</v>
      </c>
      <c r="U162" s="40">
        <v>-72770.64899999999</v>
      </c>
      <c r="V162" s="40">
        <v>-44239.404000000002</v>
      </c>
      <c r="W162" s="40">
        <v>22940.773000000001</v>
      </c>
      <c r="X162" s="40">
        <v>61203.147000000004</v>
      </c>
      <c r="Y162" s="40">
        <v>1529.3419999999969</v>
      </c>
      <c r="Z162" s="40">
        <v>48629.665000000001</v>
      </c>
      <c r="AA162" s="40">
        <v>-19160.314000000002</v>
      </c>
      <c r="AB162" s="40">
        <v>-5339.0809999999983</v>
      </c>
      <c r="AC162" s="40">
        <v>31981.124999999996</v>
      </c>
      <c r="AD162" s="40">
        <v>-19261.844000000001</v>
      </c>
      <c r="AE162" s="40">
        <v>2737.4079999999994</v>
      </c>
      <c r="AF162" s="40">
        <v>20391.624000000003</v>
      </c>
      <c r="AG162" s="40">
        <v>-12525.998</v>
      </c>
      <c r="AH162" s="40">
        <v>12424.534</v>
      </c>
      <c r="AI162" s="40">
        <v>12538.627</v>
      </c>
      <c r="AJ162" s="49"/>
      <c r="AK162" s="45"/>
      <c r="AL162" s="45"/>
      <c r="AM162" s="45"/>
      <c r="AN162" s="45"/>
      <c r="AO162" s="45"/>
      <c r="AP162" s="45"/>
      <c r="AQ162" s="45"/>
      <c r="AR162" s="45"/>
      <c r="AS162" s="45"/>
      <c r="AT162" s="45"/>
      <c r="AU162" s="45"/>
      <c r="AV162" s="45"/>
      <c r="AW162" s="45">
        <v>-12751.061</v>
      </c>
      <c r="AX162" s="45">
        <v>66252.324999999997</v>
      </c>
      <c r="AY162" s="45">
        <v>67225.721999999994</v>
      </c>
      <c r="AZ162" s="45">
        <v>-5544.9269999999997</v>
      </c>
      <c r="BA162" s="45">
        <v>-44239.404000000002</v>
      </c>
      <c r="BB162" s="45">
        <v>-21298.631000000001</v>
      </c>
      <c r="BC162" s="45">
        <v>39904.516000000003</v>
      </c>
      <c r="BD162" s="45">
        <v>41433.858</v>
      </c>
      <c r="BE162" s="45">
        <v>48629.665000000001</v>
      </c>
      <c r="BF162" s="45">
        <v>29469.350999999999</v>
      </c>
      <c r="BG162" s="45">
        <v>24130.27</v>
      </c>
      <c r="BH162" s="45">
        <v>56111.394999999997</v>
      </c>
      <c r="BI162" s="38">
        <v>-19261.844000000001</v>
      </c>
      <c r="BJ162" s="38">
        <v>-16524.436000000002</v>
      </c>
      <c r="BK162" s="38">
        <v>3867.1880000000001</v>
      </c>
      <c r="BL162" s="38">
        <v>-8658.81</v>
      </c>
      <c r="BM162" s="38">
        <v>12424.534</v>
      </c>
      <c r="BN162" s="38">
        <v>24963.161</v>
      </c>
      <c r="BO162" s="31"/>
    </row>
    <row r="163" spans="1:67">
      <c r="C163" s="34" t="s">
        <v>305</v>
      </c>
      <c r="D163" s="88" t="s">
        <v>306</v>
      </c>
      <c r="E163" s="88" t="s">
        <v>307</v>
      </c>
      <c r="F163" s="45"/>
      <c r="G163" s="45"/>
      <c r="H163" s="45"/>
      <c r="I163" s="45"/>
      <c r="J163" s="45"/>
      <c r="K163" s="45"/>
      <c r="L163" s="45"/>
      <c r="M163" s="45"/>
      <c r="N163" s="45"/>
      <c r="O163" s="45"/>
      <c r="P163" s="45"/>
      <c r="Q163" s="45"/>
      <c r="R163" s="40">
        <v>-3713.9380000000001</v>
      </c>
      <c r="S163" s="40">
        <v>-4146.5360000000001</v>
      </c>
      <c r="T163" s="40">
        <v>4642.0010000000002</v>
      </c>
      <c r="U163" s="40">
        <v>35226.923999999999</v>
      </c>
      <c r="V163" s="40">
        <v>666.79200000000003</v>
      </c>
      <c r="W163" s="40">
        <v>25882.004999999997</v>
      </c>
      <c r="X163" s="40">
        <v>3026.9279999999999</v>
      </c>
      <c r="Y163" s="40">
        <v>24732.898000000001</v>
      </c>
      <c r="Z163" s="40">
        <v>9639.7649999999994</v>
      </c>
      <c r="AA163" s="40">
        <v>-407.0679999999993</v>
      </c>
      <c r="AB163" s="40">
        <v>24362.480000000003</v>
      </c>
      <c r="AC163" s="40">
        <v>-45717.798000000003</v>
      </c>
      <c r="AD163" s="40">
        <v>9862.1589999999997</v>
      </c>
      <c r="AE163" s="40">
        <v>9130.2870000000003</v>
      </c>
      <c r="AF163" s="40">
        <v>25198.19</v>
      </c>
      <c r="AG163" s="40">
        <v>2486.4199999999983</v>
      </c>
      <c r="AH163" s="40">
        <v>-452.51100000000002</v>
      </c>
      <c r="AI163" s="40">
        <v>10647.434000000001</v>
      </c>
      <c r="AJ163" s="49"/>
      <c r="AK163" s="45"/>
      <c r="AL163" s="45"/>
      <c r="AM163" s="45"/>
      <c r="AN163" s="45"/>
      <c r="AO163" s="45"/>
      <c r="AP163" s="45"/>
      <c r="AQ163" s="45"/>
      <c r="AR163" s="45"/>
      <c r="AS163" s="45"/>
      <c r="AT163" s="45"/>
      <c r="AU163" s="45"/>
      <c r="AV163" s="45"/>
      <c r="AW163" s="45">
        <v>-3713.9380000000001</v>
      </c>
      <c r="AX163" s="45">
        <v>-7860.4740000000002</v>
      </c>
      <c r="AY163" s="45">
        <v>-3218.473</v>
      </c>
      <c r="AZ163" s="45">
        <v>32008.451000000001</v>
      </c>
      <c r="BA163" s="45">
        <v>666.79200000000003</v>
      </c>
      <c r="BB163" s="45">
        <v>26548.796999999999</v>
      </c>
      <c r="BC163" s="45">
        <v>29575.724999999999</v>
      </c>
      <c r="BD163" s="45">
        <v>54308.623</v>
      </c>
      <c r="BE163" s="45">
        <v>9639.7649999999994</v>
      </c>
      <c r="BF163" s="45">
        <v>9232.6970000000001</v>
      </c>
      <c r="BG163" s="45">
        <v>33595.177000000003</v>
      </c>
      <c r="BH163" s="45">
        <v>-12122.620999999999</v>
      </c>
      <c r="BI163" s="38">
        <v>9862.1589999999997</v>
      </c>
      <c r="BJ163" s="38">
        <v>18992.446</v>
      </c>
      <c r="BK163" s="38">
        <v>44190.635999999999</v>
      </c>
      <c r="BL163" s="38">
        <v>46677.055999999997</v>
      </c>
      <c r="BM163" s="38">
        <v>-452.51100000000002</v>
      </c>
      <c r="BN163" s="38">
        <v>10194.923000000001</v>
      </c>
      <c r="BO163" s="31"/>
    </row>
    <row r="164" spans="1:67">
      <c r="C164" s="34" t="s">
        <v>308</v>
      </c>
      <c r="D164" s="88" t="s">
        <v>309</v>
      </c>
      <c r="E164" s="88" t="s">
        <v>310</v>
      </c>
      <c r="F164" s="45"/>
      <c r="G164" s="45"/>
      <c r="H164" s="45"/>
      <c r="I164" s="45"/>
      <c r="J164" s="45"/>
      <c r="K164" s="45"/>
      <c r="L164" s="45"/>
      <c r="M164" s="45"/>
      <c r="N164" s="45"/>
      <c r="O164" s="45"/>
      <c r="P164" s="45"/>
      <c r="Q164" s="45"/>
      <c r="R164" s="40">
        <v>0</v>
      </c>
      <c r="S164" s="40">
        <v>0</v>
      </c>
      <c r="T164" s="40">
        <v>0</v>
      </c>
      <c r="U164" s="40">
        <v>0</v>
      </c>
      <c r="V164" s="40">
        <v>0</v>
      </c>
      <c r="W164" s="40">
        <v>0</v>
      </c>
      <c r="X164" s="40">
        <v>0</v>
      </c>
      <c r="Y164" s="40">
        <v>0</v>
      </c>
      <c r="Z164" s="40">
        <v>0</v>
      </c>
      <c r="AA164" s="40">
        <v>0</v>
      </c>
      <c r="AB164" s="40">
        <v>0</v>
      </c>
      <c r="AC164" s="40">
        <v>0</v>
      </c>
      <c r="AD164" s="40">
        <v>0</v>
      </c>
      <c r="AE164" s="40">
        <v>0</v>
      </c>
      <c r="AF164" s="40">
        <v>0</v>
      </c>
      <c r="AG164" s="40">
        <v>0</v>
      </c>
      <c r="AH164" s="40">
        <v>0</v>
      </c>
      <c r="AI164" s="40">
        <v>0</v>
      </c>
      <c r="AJ164" s="49"/>
      <c r="AK164" s="45"/>
      <c r="AL164" s="45"/>
      <c r="AM164" s="45"/>
      <c r="AN164" s="45"/>
      <c r="AO164" s="45"/>
      <c r="AP164" s="45"/>
      <c r="AQ164" s="45"/>
      <c r="AR164" s="45"/>
      <c r="AS164" s="45"/>
      <c r="AT164" s="45"/>
      <c r="AU164" s="45"/>
      <c r="AV164" s="45"/>
      <c r="AW164" s="45">
        <v>0</v>
      </c>
      <c r="AX164" s="45">
        <v>0</v>
      </c>
      <c r="AY164" s="45">
        <v>0</v>
      </c>
      <c r="AZ164" s="45">
        <v>0</v>
      </c>
      <c r="BA164" s="45">
        <v>0</v>
      </c>
      <c r="BB164" s="45">
        <v>0</v>
      </c>
      <c r="BC164" s="45">
        <v>0</v>
      </c>
      <c r="BD164" s="45">
        <v>0</v>
      </c>
      <c r="BE164" s="45">
        <v>0</v>
      </c>
      <c r="BF164" s="45">
        <v>0</v>
      </c>
      <c r="BG164" s="45">
        <v>0</v>
      </c>
      <c r="BH164" s="45">
        <v>0</v>
      </c>
      <c r="BI164" s="38">
        <v>0</v>
      </c>
      <c r="BJ164" s="38">
        <v>0</v>
      </c>
      <c r="BK164" s="38">
        <v>0</v>
      </c>
      <c r="BL164" s="38">
        <v>0</v>
      </c>
      <c r="BM164" s="38">
        <v>0</v>
      </c>
      <c r="BN164" s="38">
        <v>0</v>
      </c>
      <c r="BO164" s="31"/>
    </row>
    <row r="165" spans="1:67">
      <c r="C165" s="34" t="s">
        <v>311</v>
      </c>
      <c r="D165" s="88" t="s">
        <v>312</v>
      </c>
      <c r="E165" s="88" t="s">
        <v>313</v>
      </c>
      <c r="F165" s="45"/>
      <c r="G165" s="45"/>
      <c r="H165" s="45"/>
      <c r="I165" s="45"/>
      <c r="J165" s="45"/>
      <c r="K165" s="45"/>
      <c r="L165" s="45"/>
      <c r="M165" s="45"/>
      <c r="N165" s="45"/>
      <c r="O165" s="45"/>
      <c r="P165" s="45"/>
      <c r="Q165" s="45"/>
      <c r="R165" s="40">
        <v>0</v>
      </c>
      <c r="S165" s="40">
        <v>0</v>
      </c>
      <c r="T165" s="40">
        <v>0</v>
      </c>
      <c r="U165" s="40">
        <v>205.68899999999999</v>
      </c>
      <c r="V165" s="40">
        <v>-533.68499999999995</v>
      </c>
      <c r="W165" s="40">
        <v>-798.17100000000005</v>
      </c>
      <c r="X165" s="40">
        <v>-3808.5540000000001</v>
      </c>
      <c r="Y165" s="40">
        <v>1192.6619999999998</v>
      </c>
      <c r="Z165" s="40">
        <v>1048.1369999999999</v>
      </c>
      <c r="AA165" s="40">
        <v>1982.001</v>
      </c>
      <c r="AB165" s="40">
        <v>1517.5820000000003</v>
      </c>
      <c r="AC165" s="40">
        <v>2075.0289999999995</v>
      </c>
      <c r="AD165" s="40">
        <v>1760.319</v>
      </c>
      <c r="AE165" s="40">
        <v>3231.0639999999999</v>
      </c>
      <c r="AF165" s="40">
        <v>2571.3190000000004</v>
      </c>
      <c r="AG165" s="40">
        <v>2654.6369999999997</v>
      </c>
      <c r="AH165" s="40">
        <v>2715.4609999999998</v>
      </c>
      <c r="AI165" s="40">
        <v>-6994.1329999999998</v>
      </c>
      <c r="AJ165" s="49"/>
      <c r="AK165" s="45"/>
      <c r="AL165" s="45"/>
      <c r="AM165" s="45"/>
      <c r="AN165" s="45"/>
      <c r="AO165" s="45"/>
      <c r="AP165" s="45"/>
      <c r="AQ165" s="45"/>
      <c r="AR165" s="45"/>
      <c r="AS165" s="45"/>
      <c r="AT165" s="45"/>
      <c r="AU165" s="45"/>
      <c r="AV165" s="45"/>
      <c r="AW165" s="45">
        <v>0</v>
      </c>
      <c r="AX165" s="45">
        <v>0</v>
      </c>
      <c r="AY165" s="45">
        <v>0</v>
      </c>
      <c r="AZ165" s="45">
        <v>205.68899999999999</v>
      </c>
      <c r="BA165" s="45">
        <v>-533.68499999999995</v>
      </c>
      <c r="BB165" s="45">
        <v>-1331.856</v>
      </c>
      <c r="BC165" s="45">
        <v>-5140.41</v>
      </c>
      <c r="BD165" s="45">
        <v>-3947.748</v>
      </c>
      <c r="BE165" s="45">
        <v>1048.1369999999999</v>
      </c>
      <c r="BF165" s="45">
        <v>3030.1379999999999</v>
      </c>
      <c r="BG165" s="45">
        <v>4547.72</v>
      </c>
      <c r="BH165" s="45">
        <v>6622.7489999999998</v>
      </c>
      <c r="BI165" s="38">
        <v>1760.319</v>
      </c>
      <c r="BJ165" s="38">
        <v>4991.3829999999998</v>
      </c>
      <c r="BK165" s="38">
        <v>7562.7020000000002</v>
      </c>
      <c r="BL165" s="38">
        <v>10217.339</v>
      </c>
      <c r="BM165" s="38">
        <v>2715.4609999999998</v>
      </c>
      <c r="BN165" s="38">
        <v>-4278.6719999999996</v>
      </c>
      <c r="BO165" s="31"/>
    </row>
    <row r="166" spans="1:67">
      <c r="C166" s="34" t="s">
        <v>314</v>
      </c>
      <c r="D166" s="88" t="s">
        <v>315</v>
      </c>
      <c r="E166" s="88" t="s">
        <v>316</v>
      </c>
      <c r="F166" s="45"/>
      <c r="G166" s="45"/>
      <c r="H166" s="45"/>
      <c r="I166" s="45"/>
      <c r="J166" s="45"/>
      <c r="K166" s="45"/>
      <c r="L166" s="45"/>
      <c r="M166" s="45"/>
      <c r="N166" s="45"/>
      <c r="O166" s="45"/>
      <c r="P166" s="45"/>
      <c r="Q166" s="45"/>
      <c r="R166" s="40">
        <v>1465.9839999999999</v>
      </c>
      <c r="S166" s="40">
        <v>363.30300000000011</v>
      </c>
      <c r="T166" s="40">
        <v>694.13399999999979</v>
      </c>
      <c r="U166" s="40">
        <v>585.08699999999999</v>
      </c>
      <c r="V166" s="40">
        <v>1265.6790000000001</v>
      </c>
      <c r="W166" s="40">
        <v>974.70199999999977</v>
      </c>
      <c r="X166" s="40">
        <v>10365.157000000001</v>
      </c>
      <c r="Y166" s="40">
        <v>1336.4679999999989</v>
      </c>
      <c r="Z166" s="40">
        <v>15187.737999999999</v>
      </c>
      <c r="AA166" s="40">
        <v>194.54800000000068</v>
      </c>
      <c r="AB166" s="40">
        <v>744.81999999999971</v>
      </c>
      <c r="AC166" s="40">
        <v>44451.909</v>
      </c>
      <c r="AD166" s="40">
        <v>-6070.4</v>
      </c>
      <c r="AE166" s="40">
        <v>10786.538</v>
      </c>
      <c r="AF166" s="40">
        <v>13992.067999999999</v>
      </c>
      <c r="AG166" s="40">
        <v>18945.715000000004</v>
      </c>
      <c r="AH166" s="40">
        <v>5806.85</v>
      </c>
      <c r="AI166" s="40">
        <v>5612.0879999999997</v>
      </c>
      <c r="AJ166" s="49"/>
      <c r="AK166" s="45"/>
      <c r="AL166" s="45"/>
      <c r="AM166" s="45"/>
      <c r="AN166" s="45"/>
      <c r="AO166" s="45"/>
      <c r="AP166" s="45"/>
      <c r="AQ166" s="45"/>
      <c r="AR166" s="45"/>
      <c r="AS166" s="45"/>
      <c r="AT166" s="45"/>
      <c r="AU166" s="45"/>
      <c r="AV166" s="45"/>
      <c r="AW166" s="45">
        <v>1465.9839999999999</v>
      </c>
      <c r="AX166" s="45">
        <v>1829.287</v>
      </c>
      <c r="AY166" s="45">
        <v>2523.4209999999998</v>
      </c>
      <c r="AZ166" s="45">
        <v>3108.5079999999998</v>
      </c>
      <c r="BA166" s="45">
        <v>1265.6790000000001</v>
      </c>
      <c r="BB166" s="45">
        <v>2240.3809999999999</v>
      </c>
      <c r="BC166" s="45">
        <v>12605.538</v>
      </c>
      <c r="BD166" s="45">
        <v>13942.005999999999</v>
      </c>
      <c r="BE166" s="45">
        <v>15187.737999999999</v>
      </c>
      <c r="BF166" s="45">
        <v>15382.286</v>
      </c>
      <c r="BG166" s="45">
        <v>16127.106</v>
      </c>
      <c r="BH166" s="45">
        <v>60579.014999999999</v>
      </c>
      <c r="BI166" s="38">
        <v>-6070.4</v>
      </c>
      <c r="BJ166" s="38">
        <v>4716.1379999999999</v>
      </c>
      <c r="BK166" s="38">
        <v>18708.205999999998</v>
      </c>
      <c r="BL166" s="38">
        <v>37653.921000000002</v>
      </c>
      <c r="BM166" s="38">
        <v>5806.85</v>
      </c>
      <c r="BN166" s="38">
        <v>11418.938</v>
      </c>
      <c r="BO166" s="31"/>
    </row>
    <row r="167" spans="1:67">
      <c r="D167" s="91" t="s">
        <v>317</v>
      </c>
      <c r="E167" s="91" t="s">
        <v>318</v>
      </c>
      <c r="F167" s="80"/>
      <c r="G167" s="80"/>
      <c r="H167" s="80"/>
      <c r="I167" s="80"/>
      <c r="J167" s="80"/>
      <c r="K167" s="80"/>
      <c r="L167" s="80"/>
      <c r="M167" s="80"/>
      <c r="N167" s="80"/>
      <c r="O167" s="80"/>
      <c r="P167" s="80"/>
      <c r="Q167" s="80"/>
      <c r="R167" s="92">
        <v>-14999.014999999999</v>
      </c>
      <c r="S167" s="92">
        <v>75220.152999999991</v>
      </c>
      <c r="T167" s="92">
        <v>6309.5320000000065</v>
      </c>
      <c r="U167" s="92">
        <v>-36362.565999999999</v>
      </c>
      <c r="V167" s="92">
        <v>-40674.259000000005</v>
      </c>
      <c r="W167" s="92">
        <v>49772.596000000005</v>
      </c>
      <c r="X167" s="92">
        <v>71518.758999999991</v>
      </c>
      <c r="Y167" s="92">
        <v>29177.406999999992</v>
      </c>
      <c r="Z167" s="92">
        <v>75458.909</v>
      </c>
      <c r="AA167" s="92">
        <v>-16217.650999999998</v>
      </c>
      <c r="AB167" s="92">
        <v>22301.553</v>
      </c>
      <c r="AC167" s="92">
        <v>33308.883999999991</v>
      </c>
      <c r="AD167" s="92">
        <v>-11795.902</v>
      </c>
      <c r="AE167" s="92">
        <v>26535.767</v>
      </c>
      <c r="AF167" s="92">
        <v>63066.765999999996</v>
      </c>
      <c r="AG167" s="92">
        <v>12329.305000000008</v>
      </c>
      <c r="AH167" s="92">
        <v>25280.773999999998</v>
      </c>
      <c r="AI167" s="92">
        <v>22233.089000000007</v>
      </c>
      <c r="AJ167" s="49"/>
      <c r="AK167" s="80"/>
      <c r="AL167" s="80"/>
      <c r="AM167" s="80"/>
      <c r="AN167" s="80"/>
      <c r="AO167" s="80"/>
      <c r="AP167" s="80"/>
      <c r="AQ167" s="80"/>
      <c r="AR167" s="80"/>
      <c r="AS167" s="80"/>
      <c r="AT167" s="80"/>
      <c r="AU167" s="80"/>
      <c r="AV167" s="80"/>
      <c r="AW167" s="80">
        <v>-14999.014999999999</v>
      </c>
      <c r="AX167" s="80">
        <v>60221.137999999992</v>
      </c>
      <c r="AY167" s="80">
        <v>66530.67</v>
      </c>
      <c r="AZ167" s="80">
        <v>30168.103999999999</v>
      </c>
      <c r="BA167" s="80">
        <v>-40674.259000000005</v>
      </c>
      <c r="BB167" s="80">
        <v>9098.3369999999977</v>
      </c>
      <c r="BC167" s="80">
        <v>80617.09599999999</v>
      </c>
      <c r="BD167" s="80">
        <v>109794.50299999998</v>
      </c>
      <c r="BE167" s="80">
        <v>75458.909</v>
      </c>
      <c r="BF167" s="80">
        <v>59241.258000000002</v>
      </c>
      <c r="BG167" s="80">
        <v>81542.811000000002</v>
      </c>
      <c r="BH167" s="80">
        <v>114851.69499999999</v>
      </c>
      <c r="BI167" s="77">
        <v>-11795.902</v>
      </c>
      <c r="BJ167" s="77">
        <v>14739.864999999998</v>
      </c>
      <c r="BK167" s="77">
        <v>77806.630999999994</v>
      </c>
      <c r="BL167" s="77">
        <v>90135.936000000002</v>
      </c>
      <c r="BM167" s="77">
        <v>25280.773999999998</v>
      </c>
      <c r="BN167" s="77">
        <v>47513.863000000005</v>
      </c>
      <c r="BO167" s="39"/>
    </row>
    <row r="168" spans="1:67">
      <c r="C168" s="34" t="s">
        <v>319</v>
      </c>
      <c r="D168" s="88" t="s">
        <v>320</v>
      </c>
      <c r="E168" s="88" t="s">
        <v>321</v>
      </c>
      <c r="F168" s="45"/>
      <c r="G168" s="45"/>
      <c r="H168" s="45"/>
      <c r="I168" s="45"/>
      <c r="J168" s="45"/>
      <c r="K168" s="45"/>
      <c r="L168" s="45"/>
      <c r="M168" s="45"/>
      <c r="N168" s="45"/>
      <c r="O168" s="45"/>
      <c r="P168" s="45"/>
      <c r="Q168" s="45"/>
      <c r="R168" s="40">
        <v>0</v>
      </c>
      <c r="S168" s="40">
        <v>0</v>
      </c>
      <c r="T168" s="40">
        <v>0</v>
      </c>
      <c r="U168" s="40">
        <v>0</v>
      </c>
      <c r="V168" s="40">
        <v>0</v>
      </c>
      <c r="W168" s="40">
        <v>0</v>
      </c>
      <c r="X168" s="40">
        <v>0</v>
      </c>
      <c r="Y168" s="40">
        <v>0</v>
      </c>
      <c r="Z168" s="40">
        <v>0</v>
      </c>
      <c r="AA168" s="40">
        <v>0</v>
      </c>
      <c r="AB168" s="40">
        <v>0</v>
      </c>
      <c r="AC168" s="40">
        <v>0</v>
      </c>
      <c r="AD168" s="40">
        <v>0</v>
      </c>
      <c r="AE168" s="40">
        <v>0</v>
      </c>
      <c r="AF168" s="40">
        <v>0</v>
      </c>
      <c r="AG168" s="40">
        <v>0</v>
      </c>
      <c r="AH168" s="40">
        <v>0</v>
      </c>
      <c r="AI168" s="40">
        <v>0</v>
      </c>
      <c r="AJ168" s="49"/>
      <c r="AK168" s="45"/>
      <c r="AL168" s="45"/>
      <c r="AM168" s="45"/>
      <c r="AN168" s="45"/>
      <c r="AO168" s="45"/>
      <c r="AP168" s="45"/>
      <c r="AQ168" s="45"/>
      <c r="AR168" s="45"/>
      <c r="AS168" s="45"/>
      <c r="AT168" s="45"/>
      <c r="AU168" s="45"/>
      <c r="AV168" s="45"/>
      <c r="AW168" s="45">
        <v>0</v>
      </c>
      <c r="AX168" s="45">
        <v>0</v>
      </c>
      <c r="AY168" s="45">
        <v>0</v>
      </c>
      <c r="AZ168" s="45">
        <v>0</v>
      </c>
      <c r="BA168" s="45">
        <v>0</v>
      </c>
      <c r="BB168" s="45">
        <v>0</v>
      </c>
      <c r="BC168" s="45">
        <v>0</v>
      </c>
      <c r="BD168" s="45">
        <v>0</v>
      </c>
      <c r="BE168" s="45">
        <v>0</v>
      </c>
      <c r="BF168" s="45">
        <v>0</v>
      </c>
      <c r="BG168" s="45">
        <v>0</v>
      </c>
      <c r="BH168" s="45">
        <v>0</v>
      </c>
      <c r="BI168" s="38">
        <v>0</v>
      </c>
      <c r="BJ168" s="38">
        <v>0</v>
      </c>
      <c r="BK168" s="38">
        <v>0</v>
      </c>
      <c r="BL168" s="38">
        <v>0</v>
      </c>
      <c r="BM168" s="38">
        <v>0</v>
      </c>
      <c r="BN168" s="38">
        <v>0</v>
      </c>
      <c r="BO168" s="31"/>
    </row>
    <row r="169" spans="1:67">
      <c r="C169" s="34" t="s">
        <v>322</v>
      </c>
      <c r="D169" s="88" t="s">
        <v>323</v>
      </c>
      <c r="E169" s="88" t="s">
        <v>324</v>
      </c>
      <c r="F169" s="45"/>
      <c r="G169" s="45"/>
      <c r="H169" s="45"/>
      <c r="I169" s="45"/>
      <c r="J169" s="45"/>
      <c r="K169" s="45"/>
      <c r="L169" s="45"/>
      <c r="M169" s="45"/>
      <c r="N169" s="45"/>
      <c r="O169" s="45"/>
      <c r="P169" s="45"/>
      <c r="Q169" s="45"/>
      <c r="R169" s="40">
        <v>0</v>
      </c>
      <c r="S169" s="40">
        <v>0</v>
      </c>
      <c r="T169" s="40">
        <v>0</v>
      </c>
      <c r="U169" s="40">
        <v>0</v>
      </c>
      <c r="V169" s="40">
        <v>0</v>
      </c>
      <c r="W169" s="40">
        <v>0</v>
      </c>
      <c r="X169" s="40">
        <v>0</v>
      </c>
      <c r="Y169" s="40">
        <v>0</v>
      </c>
      <c r="Z169" s="40">
        <v>0</v>
      </c>
      <c r="AA169" s="40">
        <v>0</v>
      </c>
      <c r="AB169" s="40">
        <v>0</v>
      </c>
      <c r="AC169" s="40">
        <v>0</v>
      </c>
      <c r="AD169" s="40">
        <v>0</v>
      </c>
      <c r="AE169" s="40">
        <v>0</v>
      </c>
      <c r="AF169" s="40">
        <v>0</v>
      </c>
      <c r="AG169" s="40">
        <v>0</v>
      </c>
      <c r="AH169" s="40">
        <v>0</v>
      </c>
      <c r="AI169" s="40">
        <v>0</v>
      </c>
      <c r="AJ169" s="49"/>
      <c r="AK169" s="45"/>
      <c r="AL169" s="45"/>
      <c r="AM169" s="45"/>
      <c r="AN169" s="45"/>
      <c r="AO169" s="45"/>
      <c r="AP169" s="45"/>
      <c r="AQ169" s="45"/>
      <c r="AR169" s="45"/>
      <c r="AS169" s="45"/>
      <c r="AT169" s="45"/>
      <c r="AU169" s="45"/>
      <c r="AV169" s="45"/>
      <c r="AW169" s="45">
        <v>0</v>
      </c>
      <c r="AX169" s="45">
        <v>0</v>
      </c>
      <c r="AY169" s="45">
        <v>0</v>
      </c>
      <c r="AZ169" s="45">
        <v>0</v>
      </c>
      <c r="BA169" s="45">
        <v>0</v>
      </c>
      <c r="BB169" s="45">
        <v>0</v>
      </c>
      <c r="BC169" s="45">
        <v>0</v>
      </c>
      <c r="BD169" s="45">
        <v>0</v>
      </c>
      <c r="BE169" s="45">
        <v>0</v>
      </c>
      <c r="BF169" s="45">
        <v>0</v>
      </c>
      <c r="BG169" s="45">
        <v>0</v>
      </c>
      <c r="BH169" s="45">
        <v>0</v>
      </c>
      <c r="BI169" s="38">
        <v>0</v>
      </c>
      <c r="BJ169" s="38">
        <v>0</v>
      </c>
      <c r="BK169" s="38">
        <v>0</v>
      </c>
      <c r="BL169" s="38">
        <v>0</v>
      </c>
      <c r="BM169" s="38">
        <v>0</v>
      </c>
      <c r="BN169" s="38">
        <v>0</v>
      </c>
      <c r="BO169" s="31"/>
    </row>
    <row r="170" spans="1:67">
      <c r="A170" s="74"/>
      <c r="B170" s="74"/>
      <c r="C170" s="74"/>
      <c r="D170" s="91" t="s">
        <v>325</v>
      </c>
      <c r="E170" s="91" t="s">
        <v>326</v>
      </c>
      <c r="F170" s="80"/>
      <c r="G170" s="80"/>
      <c r="H170" s="80"/>
      <c r="I170" s="80"/>
      <c r="J170" s="80"/>
      <c r="K170" s="80"/>
      <c r="L170" s="80"/>
      <c r="M170" s="80"/>
      <c r="N170" s="80"/>
      <c r="O170" s="80"/>
      <c r="P170" s="80"/>
      <c r="Q170" s="80"/>
      <c r="R170" s="92">
        <v>0</v>
      </c>
      <c r="S170" s="92">
        <v>0</v>
      </c>
      <c r="T170" s="92">
        <v>0</v>
      </c>
      <c r="U170" s="92">
        <v>0</v>
      </c>
      <c r="V170" s="92">
        <v>0</v>
      </c>
      <c r="W170" s="92">
        <v>0</v>
      </c>
      <c r="X170" s="92">
        <v>0</v>
      </c>
      <c r="Y170" s="92">
        <v>0</v>
      </c>
      <c r="Z170" s="92">
        <v>0</v>
      </c>
      <c r="AA170" s="92">
        <v>0</v>
      </c>
      <c r="AB170" s="92">
        <v>0</v>
      </c>
      <c r="AC170" s="92">
        <v>0</v>
      </c>
      <c r="AD170" s="92">
        <v>0</v>
      </c>
      <c r="AE170" s="92">
        <v>0</v>
      </c>
      <c r="AF170" s="92">
        <v>0</v>
      </c>
      <c r="AG170" s="92">
        <v>0</v>
      </c>
      <c r="AH170" s="92">
        <v>0</v>
      </c>
      <c r="AI170" s="92">
        <v>0</v>
      </c>
      <c r="AJ170" s="49"/>
      <c r="AK170" s="80"/>
      <c r="AL170" s="80"/>
      <c r="AM170" s="80"/>
      <c r="AN170" s="80"/>
      <c r="AO170" s="80"/>
      <c r="AP170" s="80"/>
      <c r="AQ170" s="80"/>
      <c r="AR170" s="80"/>
      <c r="AS170" s="80"/>
      <c r="AT170" s="80"/>
      <c r="AU170" s="80"/>
      <c r="AV170" s="80"/>
      <c r="AW170" s="80">
        <v>0</v>
      </c>
      <c r="AX170" s="80">
        <v>0</v>
      </c>
      <c r="AY170" s="80">
        <v>0</v>
      </c>
      <c r="AZ170" s="80">
        <v>0</v>
      </c>
      <c r="BA170" s="80">
        <v>0</v>
      </c>
      <c r="BB170" s="80">
        <v>0</v>
      </c>
      <c r="BC170" s="80">
        <v>0</v>
      </c>
      <c r="BD170" s="80">
        <v>0</v>
      </c>
      <c r="BE170" s="80">
        <v>0</v>
      </c>
      <c r="BF170" s="80">
        <v>0</v>
      </c>
      <c r="BG170" s="80">
        <v>0</v>
      </c>
      <c r="BH170" s="80">
        <v>0</v>
      </c>
      <c r="BI170" s="77">
        <v>0</v>
      </c>
      <c r="BJ170" s="77">
        <v>0</v>
      </c>
      <c r="BK170" s="77">
        <v>0</v>
      </c>
      <c r="BL170" s="77">
        <v>0</v>
      </c>
      <c r="BM170" s="77">
        <v>0</v>
      </c>
      <c r="BN170" s="77">
        <v>0</v>
      </c>
      <c r="BO170" s="39"/>
    </row>
    <row r="171" spans="1:67">
      <c r="D171" s="88" t="s">
        <v>328</v>
      </c>
      <c r="E171" s="88" t="s">
        <v>329</v>
      </c>
      <c r="F171" s="45"/>
      <c r="G171" s="45"/>
      <c r="H171" s="45"/>
      <c r="I171" s="45"/>
      <c r="J171" s="45"/>
      <c r="K171" s="45"/>
      <c r="L171" s="45"/>
      <c r="M171" s="45"/>
      <c r="N171" s="45"/>
      <c r="O171" s="45"/>
      <c r="P171" s="45"/>
      <c r="Q171" s="45"/>
      <c r="R171" s="40">
        <v>0</v>
      </c>
      <c r="S171" s="40">
        <v>0</v>
      </c>
      <c r="T171" s="40">
        <v>0</v>
      </c>
      <c r="U171" s="40">
        <v>0</v>
      </c>
      <c r="V171" s="40">
        <v>0</v>
      </c>
      <c r="W171" s="40">
        <v>0</v>
      </c>
      <c r="X171" s="40">
        <v>0</v>
      </c>
      <c r="Y171" s="40">
        <v>0</v>
      </c>
      <c r="Z171" s="40">
        <v>0</v>
      </c>
      <c r="AA171" s="40">
        <v>0</v>
      </c>
      <c r="AB171" s="40">
        <v>0</v>
      </c>
      <c r="AC171" s="40">
        <v>0</v>
      </c>
      <c r="AD171" s="40">
        <v>0</v>
      </c>
      <c r="AE171" s="40">
        <v>0</v>
      </c>
      <c r="AF171" s="40">
        <v>0</v>
      </c>
      <c r="AG171" s="40">
        <v>0</v>
      </c>
      <c r="AH171" s="40">
        <v>0</v>
      </c>
      <c r="AI171" s="40">
        <v>0</v>
      </c>
      <c r="AJ171" s="49"/>
      <c r="AK171" s="45"/>
      <c r="AL171" s="45"/>
      <c r="AM171" s="45"/>
      <c r="AN171" s="45"/>
      <c r="AO171" s="45"/>
      <c r="AP171" s="45"/>
      <c r="AQ171" s="45"/>
      <c r="AR171" s="45"/>
      <c r="AS171" s="45"/>
      <c r="AT171" s="45"/>
      <c r="AU171" s="45"/>
      <c r="AV171" s="45"/>
      <c r="AW171" s="45">
        <v>0</v>
      </c>
      <c r="AX171" s="45">
        <v>0</v>
      </c>
      <c r="AY171" s="45">
        <v>0</v>
      </c>
      <c r="AZ171" s="45">
        <v>0</v>
      </c>
      <c r="BA171" s="45">
        <v>0</v>
      </c>
      <c r="BB171" s="45">
        <v>0</v>
      </c>
      <c r="BC171" s="45">
        <v>0</v>
      </c>
      <c r="BD171" s="45">
        <v>0</v>
      </c>
      <c r="BE171" s="45">
        <v>0</v>
      </c>
      <c r="BF171" s="45">
        <v>0</v>
      </c>
      <c r="BG171" s="45">
        <v>0</v>
      </c>
      <c r="BH171" s="45">
        <v>0</v>
      </c>
      <c r="BI171" s="38">
        <v>0</v>
      </c>
      <c r="BJ171" s="38">
        <v>0</v>
      </c>
      <c r="BK171" s="38">
        <v>0</v>
      </c>
      <c r="BL171" s="38">
        <v>0</v>
      </c>
      <c r="BM171" s="38">
        <v>0</v>
      </c>
      <c r="BN171" s="38">
        <v>0</v>
      </c>
      <c r="BO171" s="31"/>
    </row>
    <row r="172" spans="1:67">
      <c r="D172" s="88" t="s">
        <v>330</v>
      </c>
      <c r="E172" s="88" t="s">
        <v>331</v>
      </c>
      <c r="F172" s="45"/>
      <c r="G172" s="45"/>
      <c r="H172" s="45"/>
      <c r="I172" s="45"/>
      <c r="J172" s="45"/>
      <c r="K172" s="45"/>
      <c r="L172" s="45"/>
      <c r="M172" s="45"/>
      <c r="N172" s="45"/>
      <c r="O172" s="45"/>
      <c r="P172" s="45"/>
      <c r="Q172" s="45"/>
      <c r="R172" s="40">
        <v>0</v>
      </c>
      <c r="S172" s="40">
        <v>0</v>
      </c>
      <c r="T172" s="40">
        <v>0</v>
      </c>
      <c r="U172" s="40">
        <v>0</v>
      </c>
      <c r="V172" s="40">
        <v>0</v>
      </c>
      <c r="W172" s="40">
        <v>0</v>
      </c>
      <c r="X172" s="40">
        <v>0</v>
      </c>
      <c r="Y172" s="40">
        <v>0</v>
      </c>
      <c r="Z172" s="40">
        <v>0</v>
      </c>
      <c r="AA172" s="40">
        <v>0</v>
      </c>
      <c r="AB172" s="40">
        <v>0</v>
      </c>
      <c r="AC172" s="40">
        <v>0</v>
      </c>
      <c r="AD172" s="40">
        <v>0</v>
      </c>
      <c r="AE172" s="40">
        <v>0</v>
      </c>
      <c r="AF172" s="40">
        <v>0</v>
      </c>
      <c r="AG172" s="40">
        <v>0</v>
      </c>
      <c r="AH172" s="40">
        <v>0</v>
      </c>
      <c r="AI172" s="40">
        <v>0</v>
      </c>
      <c r="AJ172" s="49"/>
      <c r="AK172" s="45"/>
      <c r="AL172" s="45"/>
      <c r="AM172" s="45"/>
      <c r="AN172" s="45"/>
      <c r="AO172" s="45"/>
      <c r="AP172" s="45"/>
      <c r="AQ172" s="45"/>
      <c r="AR172" s="45"/>
      <c r="AS172" s="45"/>
      <c r="AT172" s="45"/>
      <c r="AU172" s="45"/>
      <c r="AV172" s="45"/>
      <c r="AW172" s="45">
        <v>0</v>
      </c>
      <c r="AX172" s="45">
        <v>0</v>
      </c>
      <c r="AY172" s="45">
        <v>0</v>
      </c>
      <c r="AZ172" s="45">
        <v>0</v>
      </c>
      <c r="BA172" s="45">
        <v>0</v>
      </c>
      <c r="BB172" s="45">
        <v>0</v>
      </c>
      <c r="BC172" s="45">
        <v>0</v>
      </c>
      <c r="BD172" s="45">
        <v>0</v>
      </c>
      <c r="BE172" s="45">
        <v>0</v>
      </c>
      <c r="BF172" s="45">
        <v>0</v>
      </c>
      <c r="BG172" s="45">
        <v>0</v>
      </c>
      <c r="BH172" s="45">
        <v>0</v>
      </c>
      <c r="BI172" s="38">
        <v>0</v>
      </c>
      <c r="BJ172" s="38">
        <v>0</v>
      </c>
      <c r="BK172" s="38">
        <v>0</v>
      </c>
      <c r="BL172" s="38">
        <v>0</v>
      </c>
      <c r="BM172" s="38">
        <v>0</v>
      </c>
      <c r="BN172" s="38">
        <v>0</v>
      </c>
      <c r="BO172" s="31"/>
    </row>
    <row r="173" spans="1:67">
      <c r="C173" s="34" t="s">
        <v>332</v>
      </c>
      <c r="D173" s="88" t="s">
        <v>333</v>
      </c>
      <c r="E173" s="88" t="s">
        <v>334</v>
      </c>
      <c r="F173" s="45"/>
      <c r="G173" s="45"/>
      <c r="H173" s="45"/>
      <c r="I173" s="45"/>
      <c r="J173" s="45"/>
      <c r="K173" s="45"/>
      <c r="L173" s="45"/>
      <c r="M173" s="45"/>
      <c r="N173" s="45"/>
      <c r="O173" s="45"/>
      <c r="P173" s="45"/>
      <c r="Q173" s="45"/>
      <c r="R173" s="40">
        <v>0</v>
      </c>
      <c r="S173" s="40">
        <v>0</v>
      </c>
      <c r="T173" s="40">
        <v>0</v>
      </c>
      <c r="U173" s="40">
        <v>0</v>
      </c>
      <c r="V173" s="40">
        <v>0</v>
      </c>
      <c r="W173" s="40">
        <v>0</v>
      </c>
      <c r="X173" s="40">
        <v>0</v>
      </c>
      <c r="Y173" s="40">
        <v>0</v>
      </c>
      <c r="Z173" s="40">
        <v>0</v>
      </c>
      <c r="AA173" s="40">
        <v>0</v>
      </c>
      <c r="AB173" s="40">
        <v>0</v>
      </c>
      <c r="AC173" s="40">
        <v>0</v>
      </c>
      <c r="AD173" s="40">
        <v>0</v>
      </c>
      <c r="AE173" s="40">
        <v>0</v>
      </c>
      <c r="AF173" s="40">
        <v>0</v>
      </c>
      <c r="AG173" s="40">
        <v>0</v>
      </c>
      <c r="AH173" s="40">
        <v>0</v>
      </c>
      <c r="AI173" s="40">
        <v>0</v>
      </c>
      <c r="AJ173" s="49"/>
      <c r="AK173" s="45"/>
      <c r="AL173" s="45"/>
      <c r="AM173" s="45"/>
      <c r="AN173" s="45"/>
      <c r="AO173" s="45"/>
      <c r="AP173" s="45"/>
      <c r="AQ173" s="45"/>
      <c r="AR173" s="45"/>
      <c r="AS173" s="45"/>
      <c r="AT173" s="45"/>
      <c r="AU173" s="45"/>
      <c r="AV173" s="45"/>
      <c r="AW173" s="45">
        <v>0</v>
      </c>
      <c r="AX173" s="45">
        <v>0</v>
      </c>
      <c r="AY173" s="45">
        <v>0</v>
      </c>
      <c r="AZ173" s="45">
        <v>0</v>
      </c>
      <c r="BA173" s="45">
        <v>0</v>
      </c>
      <c r="BB173" s="45">
        <v>0</v>
      </c>
      <c r="BC173" s="45">
        <v>0</v>
      </c>
      <c r="BD173" s="45">
        <v>0</v>
      </c>
      <c r="BE173" s="45">
        <v>0</v>
      </c>
      <c r="BF173" s="45">
        <v>0</v>
      </c>
      <c r="BG173" s="45">
        <v>0</v>
      </c>
      <c r="BH173" s="45">
        <v>0</v>
      </c>
      <c r="BI173" s="38">
        <v>0</v>
      </c>
      <c r="BJ173" s="38">
        <v>0</v>
      </c>
      <c r="BK173" s="38">
        <v>0</v>
      </c>
      <c r="BL173" s="38">
        <v>0</v>
      </c>
      <c r="BM173" s="38">
        <v>0</v>
      </c>
      <c r="BN173" s="38">
        <v>0</v>
      </c>
      <c r="BO173" s="31"/>
    </row>
    <row r="174" spans="1:67">
      <c r="C174" s="34" t="s">
        <v>335</v>
      </c>
      <c r="D174" s="88" t="s">
        <v>336</v>
      </c>
      <c r="E174" s="88" t="s">
        <v>337</v>
      </c>
      <c r="F174" s="45"/>
      <c r="G174" s="45"/>
      <c r="H174" s="45"/>
      <c r="I174" s="45"/>
      <c r="J174" s="45"/>
      <c r="K174" s="45"/>
      <c r="L174" s="45"/>
      <c r="M174" s="45"/>
      <c r="N174" s="45"/>
      <c r="O174" s="45"/>
      <c r="P174" s="45"/>
      <c r="Q174" s="45"/>
      <c r="R174" s="40">
        <v>0</v>
      </c>
      <c r="S174" s="40">
        <v>0</v>
      </c>
      <c r="T174" s="40">
        <v>0</v>
      </c>
      <c r="U174" s="40">
        <v>0</v>
      </c>
      <c r="V174" s="40">
        <v>0</v>
      </c>
      <c r="W174" s="40">
        <v>0</v>
      </c>
      <c r="X174" s="40">
        <v>0</v>
      </c>
      <c r="Y174" s="40">
        <v>0</v>
      </c>
      <c r="Z174" s="40">
        <v>0</v>
      </c>
      <c r="AA174" s="40">
        <v>0</v>
      </c>
      <c r="AB174" s="40">
        <v>0</v>
      </c>
      <c r="AC174" s="40">
        <v>0</v>
      </c>
      <c r="AD174" s="40">
        <v>0</v>
      </c>
      <c r="AE174" s="40">
        <v>0</v>
      </c>
      <c r="AF174" s="40">
        <v>0</v>
      </c>
      <c r="AG174" s="40">
        <v>0</v>
      </c>
      <c r="AH174" s="40">
        <v>0</v>
      </c>
      <c r="AI174" s="40">
        <v>0</v>
      </c>
      <c r="AJ174" s="49"/>
      <c r="AK174" s="45"/>
      <c r="AL174" s="45"/>
      <c r="AM174" s="45"/>
      <c r="AN174" s="45"/>
      <c r="AO174" s="45"/>
      <c r="AP174" s="45"/>
      <c r="AQ174" s="45"/>
      <c r="AR174" s="45"/>
      <c r="AS174" s="45"/>
      <c r="AT174" s="45"/>
      <c r="AU174" s="45"/>
      <c r="AV174" s="45"/>
      <c r="AW174" s="45">
        <v>0</v>
      </c>
      <c r="AX174" s="45">
        <v>0</v>
      </c>
      <c r="AY174" s="45">
        <v>0</v>
      </c>
      <c r="AZ174" s="45">
        <v>0</v>
      </c>
      <c r="BA174" s="45">
        <v>0</v>
      </c>
      <c r="BB174" s="45">
        <v>0</v>
      </c>
      <c r="BC174" s="45">
        <v>0</v>
      </c>
      <c r="BD174" s="45">
        <v>0</v>
      </c>
      <c r="BE174" s="45">
        <v>0</v>
      </c>
      <c r="BF174" s="45">
        <v>0</v>
      </c>
      <c r="BG174" s="45">
        <v>0</v>
      </c>
      <c r="BH174" s="45">
        <v>0</v>
      </c>
      <c r="BI174" s="38">
        <v>0</v>
      </c>
      <c r="BJ174" s="38">
        <v>0</v>
      </c>
      <c r="BK174" s="38">
        <v>0</v>
      </c>
      <c r="BL174" s="38">
        <v>0</v>
      </c>
      <c r="BM174" s="38">
        <v>0</v>
      </c>
      <c r="BN174" s="38">
        <v>0</v>
      </c>
      <c r="BO174" s="31"/>
    </row>
    <row r="175" spans="1:67">
      <c r="D175" s="91" t="s">
        <v>338</v>
      </c>
      <c r="E175" s="91" t="s">
        <v>339</v>
      </c>
      <c r="F175" s="80"/>
      <c r="G175" s="80"/>
      <c r="H175" s="80"/>
      <c r="I175" s="80"/>
      <c r="J175" s="80"/>
      <c r="K175" s="80"/>
      <c r="L175" s="80"/>
      <c r="M175" s="80"/>
      <c r="N175" s="80"/>
      <c r="O175" s="80"/>
      <c r="P175" s="80"/>
      <c r="Q175" s="80"/>
      <c r="R175" s="92">
        <v>0</v>
      </c>
      <c r="S175" s="92">
        <v>0</v>
      </c>
      <c r="T175" s="92">
        <v>0</v>
      </c>
      <c r="U175" s="92">
        <v>0</v>
      </c>
      <c r="V175" s="92">
        <v>0</v>
      </c>
      <c r="W175" s="92">
        <v>0</v>
      </c>
      <c r="X175" s="92">
        <v>0</v>
      </c>
      <c r="Y175" s="92">
        <v>0</v>
      </c>
      <c r="Z175" s="92">
        <v>0</v>
      </c>
      <c r="AA175" s="92">
        <v>0</v>
      </c>
      <c r="AB175" s="92">
        <v>0</v>
      </c>
      <c r="AC175" s="92">
        <v>0</v>
      </c>
      <c r="AD175" s="92">
        <v>0</v>
      </c>
      <c r="AE175" s="92">
        <v>0</v>
      </c>
      <c r="AF175" s="92">
        <v>0</v>
      </c>
      <c r="AG175" s="92">
        <v>0</v>
      </c>
      <c r="AH175" s="92">
        <v>0</v>
      </c>
      <c r="AI175" s="92">
        <v>0</v>
      </c>
      <c r="AJ175" s="49"/>
      <c r="AK175" s="80"/>
      <c r="AL175" s="80"/>
      <c r="AM175" s="80"/>
      <c r="AN175" s="80"/>
      <c r="AO175" s="80"/>
      <c r="AP175" s="80"/>
      <c r="AQ175" s="80"/>
      <c r="AR175" s="80"/>
      <c r="AS175" s="80"/>
      <c r="AT175" s="80"/>
      <c r="AU175" s="80"/>
      <c r="AV175" s="80"/>
      <c r="AW175" s="80">
        <v>0</v>
      </c>
      <c r="AX175" s="80">
        <v>0</v>
      </c>
      <c r="AY175" s="80">
        <v>0</v>
      </c>
      <c r="AZ175" s="80">
        <v>0</v>
      </c>
      <c r="BA175" s="80">
        <v>0</v>
      </c>
      <c r="BB175" s="80">
        <v>0</v>
      </c>
      <c r="BC175" s="80">
        <v>0</v>
      </c>
      <c r="BD175" s="80">
        <v>0</v>
      </c>
      <c r="BE175" s="80">
        <v>0</v>
      </c>
      <c r="BF175" s="80">
        <v>0</v>
      </c>
      <c r="BG175" s="80">
        <v>0</v>
      </c>
      <c r="BH175" s="80">
        <v>0</v>
      </c>
      <c r="BI175" s="77">
        <v>0</v>
      </c>
      <c r="BJ175" s="77">
        <v>0</v>
      </c>
      <c r="BK175" s="77">
        <v>0</v>
      </c>
      <c r="BL175" s="77">
        <v>0</v>
      </c>
      <c r="BM175" s="77">
        <v>0</v>
      </c>
      <c r="BN175" s="77">
        <v>0</v>
      </c>
      <c r="BO175" s="39"/>
    </row>
    <row r="176" spans="1:67">
      <c r="B176" s="34" t="s">
        <v>340</v>
      </c>
      <c r="C176" s="34" t="s">
        <v>341</v>
      </c>
      <c r="D176" s="88" t="s">
        <v>342</v>
      </c>
      <c r="E176" s="88" t="s">
        <v>343</v>
      </c>
      <c r="F176" s="45"/>
      <c r="G176" s="45"/>
      <c r="H176" s="45"/>
      <c r="I176" s="45"/>
      <c r="J176" s="45"/>
      <c r="K176" s="45"/>
      <c r="L176" s="45"/>
      <c r="M176" s="45"/>
      <c r="N176" s="45"/>
      <c r="O176" s="45"/>
      <c r="P176" s="45"/>
      <c r="Q176" s="45"/>
      <c r="R176" s="40">
        <v>-805.83600000000001</v>
      </c>
      <c r="S176" s="40">
        <v>-1072.913</v>
      </c>
      <c r="T176" s="40">
        <v>-1059.5429999999999</v>
      </c>
      <c r="U176" s="40">
        <v>-1244.8690000000001</v>
      </c>
      <c r="V176" s="40">
        <v>-831.20299999999997</v>
      </c>
      <c r="W176" s="40">
        <v>-758.92399999999998</v>
      </c>
      <c r="X176" s="40">
        <v>-2746.3750000000005</v>
      </c>
      <c r="Y176" s="40">
        <v>579.86200000000053</v>
      </c>
      <c r="Z176" s="40">
        <v>-12.571999999999999</v>
      </c>
      <c r="AA176" s="40">
        <v>-12.138999999999999</v>
      </c>
      <c r="AB176" s="40">
        <v>-10.768000000000001</v>
      </c>
      <c r="AC176" s="40">
        <v>-7.0900000000000034</v>
      </c>
      <c r="AD176" s="40">
        <v>-277.90800000000002</v>
      </c>
      <c r="AE176" s="40">
        <v>-287.56899999999996</v>
      </c>
      <c r="AF176" s="40">
        <v>539.93700000000001</v>
      </c>
      <c r="AG176" s="40">
        <v>-13.185000000000002</v>
      </c>
      <c r="AH176" s="40">
        <v>-613.43299999999999</v>
      </c>
      <c r="AI176" s="40">
        <v>-625</v>
      </c>
      <c r="AJ176" s="49"/>
      <c r="AK176" s="45"/>
      <c r="AL176" s="45"/>
      <c r="AM176" s="45"/>
      <c r="AN176" s="45"/>
      <c r="AO176" s="45"/>
      <c r="AP176" s="45"/>
      <c r="AQ176" s="45"/>
      <c r="AR176" s="45"/>
      <c r="AS176" s="45"/>
      <c r="AT176" s="45"/>
      <c r="AU176" s="45"/>
      <c r="AV176" s="45"/>
      <c r="AW176" s="45">
        <v>-805.83600000000001</v>
      </c>
      <c r="AX176" s="45">
        <v>-1878.749</v>
      </c>
      <c r="AY176" s="45">
        <v>-2938.2919999999999</v>
      </c>
      <c r="AZ176" s="45">
        <v>-4183.1610000000001</v>
      </c>
      <c r="BA176" s="45">
        <v>-831.20299999999997</v>
      </c>
      <c r="BB176" s="45">
        <v>-1590.127</v>
      </c>
      <c r="BC176" s="45">
        <v>-4336.5020000000004</v>
      </c>
      <c r="BD176" s="45">
        <v>-3756.64</v>
      </c>
      <c r="BE176" s="45">
        <v>-12.571999999999999</v>
      </c>
      <c r="BF176" s="45">
        <v>-24.710999999999999</v>
      </c>
      <c r="BG176" s="45">
        <v>-35.478999999999999</v>
      </c>
      <c r="BH176" s="45">
        <v>-42.569000000000003</v>
      </c>
      <c r="BI176" s="38">
        <v>-277.90800000000002</v>
      </c>
      <c r="BJ176" s="38">
        <v>-565.47699999999998</v>
      </c>
      <c r="BK176" s="38">
        <v>-25.54</v>
      </c>
      <c r="BL176" s="38">
        <v>-38.725000000000001</v>
      </c>
      <c r="BM176" s="38">
        <v>-613.43299999999999</v>
      </c>
      <c r="BN176" s="38">
        <v>-1238.433</v>
      </c>
      <c r="BO176" s="31"/>
    </row>
    <row r="177" spans="1:67">
      <c r="C177" s="34" t="s">
        <v>340</v>
      </c>
      <c r="D177" s="88" t="s">
        <v>344</v>
      </c>
      <c r="E177" s="88" t="s">
        <v>345</v>
      </c>
      <c r="F177" s="45"/>
      <c r="G177" s="45"/>
      <c r="H177" s="45"/>
      <c r="I177" s="45"/>
      <c r="J177" s="45"/>
      <c r="K177" s="45"/>
      <c r="L177" s="45"/>
      <c r="M177" s="45"/>
      <c r="N177" s="45"/>
      <c r="O177" s="45"/>
      <c r="P177" s="45"/>
      <c r="Q177" s="45"/>
      <c r="R177" s="40">
        <v>0</v>
      </c>
      <c r="S177" s="40">
        <v>0</v>
      </c>
      <c r="T177" s="40">
        <v>0</v>
      </c>
      <c r="U177" s="40">
        <v>0</v>
      </c>
      <c r="V177" s="40">
        <v>0</v>
      </c>
      <c r="W177" s="40">
        <v>0</v>
      </c>
      <c r="X177" s="40">
        <v>0</v>
      </c>
      <c r="Y177" s="40">
        <v>0</v>
      </c>
      <c r="Z177" s="40">
        <v>0</v>
      </c>
      <c r="AA177" s="40">
        <v>0</v>
      </c>
      <c r="AB177" s="40">
        <v>0</v>
      </c>
      <c r="AC177" s="40">
        <v>0</v>
      </c>
      <c r="AD177" s="40">
        <v>0</v>
      </c>
      <c r="AE177" s="40">
        <v>0</v>
      </c>
      <c r="AF177" s="40">
        <v>0</v>
      </c>
      <c r="AG177" s="40">
        <v>0</v>
      </c>
      <c r="AH177" s="40">
        <v>0</v>
      </c>
      <c r="AI177" s="40">
        <v>0</v>
      </c>
      <c r="AJ177" s="49"/>
      <c r="AK177" s="45"/>
      <c r="AL177" s="45"/>
      <c r="AM177" s="45"/>
      <c r="AN177" s="45"/>
      <c r="AO177" s="45"/>
      <c r="AP177" s="45"/>
      <c r="AQ177" s="45"/>
      <c r="AR177" s="45"/>
      <c r="AS177" s="45"/>
      <c r="AT177" s="45"/>
      <c r="AU177" s="45"/>
      <c r="AV177" s="45"/>
      <c r="AW177" s="45">
        <v>0</v>
      </c>
      <c r="AX177" s="45">
        <v>0</v>
      </c>
      <c r="AY177" s="45">
        <v>0</v>
      </c>
      <c r="AZ177" s="45">
        <v>0</v>
      </c>
      <c r="BA177" s="45">
        <v>0</v>
      </c>
      <c r="BB177" s="45">
        <v>0</v>
      </c>
      <c r="BC177" s="45">
        <v>0</v>
      </c>
      <c r="BD177" s="45">
        <v>0</v>
      </c>
      <c r="BE177" s="45">
        <v>0</v>
      </c>
      <c r="BF177" s="45">
        <v>0</v>
      </c>
      <c r="BG177" s="45">
        <v>0</v>
      </c>
      <c r="BH177" s="45">
        <v>0</v>
      </c>
      <c r="BI177" s="38">
        <v>0</v>
      </c>
      <c r="BJ177" s="38">
        <v>0</v>
      </c>
      <c r="BK177" s="38">
        <v>0</v>
      </c>
      <c r="BL177" s="38">
        <v>0</v>
      </c>
      <c r="BM177" s="38">
        <v>0</v>
      </c>
      <c r="BN177" s="38">
        <v>0</v>
      </c>
      <c r="BO177" s="31"/>
    </row>
    <row r="178" spans="1:67">
      <c r="A178" s="34" t="s">
        <v>348</v>
      </c>
      <c r="B178" s="34" t="s">
        <v>349</v>
      </c>
      <c r="C178" s="34" t="s">
        <v>350</v>
      </c>
      <c r="D178" s="88" t="s">
        <v>351</v>
      </c>
      <c r="E178" s="88" t="s">
        <v>352</v>
      </c>
      <c r="F178" s="45"/>
      <c r="G178" s="45"/>
      <c r="H178" s="45"/>
      <c r="I178" s="45"/>
      <c r="J178" s="45"/>
      <c r="K178" s="45"/>
      <c r="L178" s="45"/>
      <c r="M178" s="45"/>
      <c r="N178" s="45"/>
      <c r="O178" s="45"/>
      <c r="P178" s="45"/>
      <c r="Q178" s="45"/>
      <c r="R178" s="40">
        <v>-50008.813000000002</v>
      </c>
      <c r="S178" s="40">
        <v>-61758.196999999993</v>
      </c>
      <c r="T178" s="40">
        <v>-61099.540000000023</v>
      </c>
      <c r="U178" s="40">
        <v>-94938.465999999986</v>
      </c>
      <c r="V178" s="40">
        <v>-77520.679999999993</v>
      </c>
      <c r="W178" s="40">
        <v>-84363.004000000015</v>
      </c>
      <c r="X178" s="40">
        <v>-64374.588999999978</v>
      </c>
      <c r="Y178" s="40">
        <v>-80927.824000000022</v>
      </c>
      <c r="Z178" s="40">
        <v>-64542.072</v>
      </c>
      <c r="AA178" s="40">
        <v>-73440.259000000005</v>
      </c>
      <c r="AB178" s="40">
        <v>-68657.268999999971</v>
      </c>
      <c r="AC178" s="40">
        <v>-111087.95900000003</v>
      </c>
      <c r="AD178" s="40">
        <v>-69858.90800000001</v>
      </c>
      <c r="AE178" s="40">
        <v>-74850.73</v>
      </c>
      <c r="AF178" s="40">
        <v>-70827.765999999974</v>
      </c>
      <c r="AG178" s="40">
        <v>-77038.47900000005</v>
      </c>
      <c r="AH178" s="40">
        <v>-89045.001999999993</v>
      </c>
      <c r="AI178" s="40">
        <v>-73618.89</v>
      </c>
      <c r="AJ178" s="49"/>
      <c r="AK178" s="45"/>
      <c r="AL178" s="45"/>
      <c r="AM178" s="45"/>
      <c r="AN178" s="45"/>
      <c r="AO178" s="45"/>
      <c r="AP178" s="45"/>
      <c r="AQ178" s="45"/>
      <c r="AR178" s="45"/>
      <c r="AS178" s="45"/>
      <c r="AT178" s="45"/>
      <c r="AU178" s="45"/>
      <c r="AV178" s="45"/>
      <c r="AW178" s="45">
        <v>-50008.813000000002</v>
      </c>
      <c r="AX178" s="45">
        <v>-111767.01</v>
      </c>
      <c r="AY178" s="45">
        <v>-172866.55000000002</v>
      </c>
      <c r="AZ178" s="45">
        <v>-267805.016</v>
      </c>
      <c r="BA178" s="45">
        <v>-77520.679999999993</v>
      </c>
      <c r="BB178" s="45">
        <v>-161883.68400000001</v>
      </c>
      <c r="BC178" s="45">
        <v>-226258.27299999999</v>
      </c>
      <c r="BD178" s="45">
        <v>-307186.09700000001</v>
      </c>
      <c r="BE178" s="45">
        <v>-64542.072</v>
      </c>
      <c r="BF178" s="45">
        <v>-137982.33100000001</v>
      </c>
      <c r="BG178" s="45">
        <v>-206639.59999999998</v>
      </c>
      <c r="BH178" s="45">
        <v>-317727.55900000001</v>
      </c>
      <c r="BI178" s="38">
        <v>-69858.90800000001</v>
      </c>
      <c r="BJ178" s="38">
        <v>-144709.63800000001</v>
      </c>
      <c r="BK178" s="38">
        <v>-215537.40399999998</v>
      </c>
      <c r="BL178" s="38">
        <v>-292575.88300000003</v>
      </c>
      <c r="BM178" s="38">
        <v>-89045.001999999993</v>
      </c>
      <c r="BN178" s="38">
        <v>-162663.89199999999</v>
      </c>
      <c r="BO178" s="31"/>
    </row>
    <row r="179" spans="1:67">
      <c r="D179" s="91" t="s">
        <v>353</v>
      </c>
      <c r="E179" s="91" t="s">
        <v>354</v>
      </c>
      <c r="F179" s="80"/>
      <c r="G179" s="80"/>
      <c r="H179" s="80"/>
      <c r="I179" s="80"/>
      <c r="J179" s="80"/>
      <c r="K179" s="80"/>
      <c r="L179" s="80"/>
      <c r="M179" s="80"/>
      <c r="N179" s="80"/>
      <c r="O179" s="80"/>
      <c r="P179" s="80"/>
      <c r="Q179" s="80"/>
      <c r="R179" s="92">
        <v>-50814.649000000005</v>
      </c>
      <c r="S179" s="92">
        <v>-62831.109999999986</v>
      </c>
      <c r="T179" s="92">
        <v>-62159.083000000013</v>
      </c>
      <c r="U179" s="92">
        <v>-96183.335000000021</v>
      </c>
      <c r="V179" s="92">
        <v>-78351.882999999987</v>
      </c>
      <c r="W179" s="92">
        <v>-85121.928000000029</v>
      </c>
      <c r="X179" s="92">
        <v>-67120.963999999978</v>
      </c>
      <c r="Y179" s="92">
        <v>-80347.962000000029</v>
      </c>
      <c r="Z179" s="92">
        <v>-64554.644</v>
      </c>
      <c r="AA179" s="92">
        <v>-73452.398000000016</v>
      </c>
      <c r="AB179" s="92">
        <v>-68668.036999999953</v>
      </c>
      <c r="AC179" s="92">
        <v>-111095.04900000006</v>
      </c>
      <c r="AD179" s="92">
        <v>-70136.816000000006</v>
      </c>
      <c r="AE179" s="92">
        <v>-75138.299000000014</v>
      </c>
      <c r="AF179" s="92">
        <v>-70287.828999999969</v>
      </c>
      <c r="AG179" s="92">
        <v>-77051.664000000019</v>
      </c>
      <c r="AH179" s="92">
        <v>-89658.434999999998</v>
      </c>
      <c r="AI179" s="92">
        <v>-74243.889999999985</v>
      </c>
      <c r="AJ179" s="49"/>
      <c r="AK179" s="80"/>
      <c r="AL179" s="80"/>
      <c r="AM179" s="80"/>
      <c r="AN179" s="80"/>
      <c r="AO179" s="80"/>
      <c r="AP179" s="80"/>
      <c r="AQ179" s="80"/>
      <c r="AR179" s="80"/>
      <c r="AS179" s="80"/>
      <c r="AT179" s="80"/>
      <c r="AU179" s="80"/>
      <c r="AV179" s="80"/>
      <c r="AW179" s="80">
        <v>-50814.649000000005</v>
      </c>
      <c r="AX179" s="80">
        <v>-113645.75899999999</v>
      </c>
      <c r="AY179" s="80">
        <v>-175804.842</v>
      </c>
      <c r="AZ179" s="80">
        <v>-271988.17700000003</v>
      </c>
      <c r="BA179" s="80">
        <v>-78351.882999999987</v>
      </c>
      <c r="BB179" s="80">
        <v>-163473.81100000002</v>
      </c>
      <c r="BC179" s="80">
        <v>-230594.77499999999</v>
      </c>
      <c r="BD179" s="80">
        <v>-310942.73700000002</v>
      </c>
      <c r="BE179" s="80">
        <v>-64554.644</v>
      </c>
      <c r="BF179" s="80">
        <v>-138007.04200000002</v>
      </c>
      <c r="BG179" s="80">
        <v>-206675.07899999997</v>
      </c>
      <c r="BH179" s="80">
        <v>-317770.12800000003</v>
      </c>
      <c r="BI179" s="77">
        <v>-70136.816000000006</v>
      </c>
      <c r="BJ179" s="77">
        <v>-145275.11500000002</v>
      </c>
      <c r="BK179" s="77">
        <v>-215562.94399999999</v>
      </c>
      <c r="BL179" s="77">
        <v>-292614.60800000001</v>
      </c>
      <c r="BM179" s="77">
        <v>-89658.434999999998</v>
      </c>
      <c r="BN179" s="77">
        <v>-163902.32499999998</v>
      </c>
      <c r="BO179" s="39"/>
    </row>
    <row r="180" spans="1:67">
      <c r="D180" s="91" t="s">
        <v>355</v>
      </c>
      <c r="E180" s="91" t="s">
        <v>356</v>
      </c>
      <c r="F180" s="80"/>
      <c r="G180" s="80"/>
      <c r="H180" s="80"/>
      <c r="I180" s="80"/>
      <c r="J180" s="80"/>
      <c r="K180" s="80"/>
      <c r="L180" s="80"/>
      <c r="M180" s="80"/>
      <c r="N180" s="80"/>
      <c r="O180" s="80"/>
      <c r="P180" s="80"/>
      <c r="Q180" s="80"/>
      <c r="R180" s="92">
        <v>-65813.664000000004</v>
      </c>
      <c r="S180" s="92">
        <v>12389.043000000005</v>
      </c>
      <c r="T180" s="92">
        <v>-55849.551000000007</v>
      </c>
      <c r="U180" s="92">
        <v>-132545.90100000001</v>
      </c>
      <c r="V180" s="92">
        <v>-119026.14199999999</v>
      </c>
      <c r="W180" s="92">
        <v>-35349.332000000024</v>
      </c>
      <c r="X180" s="92">
        <v>4397.7950000000128</v>
      </c>
      <c r="Y180" s="92">
        <v>-51170.555000000051</v>
      </c>
      <c r="Z180" s="92">
        <v>10904.264999999999</v>
      </c>
      <c r="AA180" s="92">
        <v>-89670.049000000014</v>
      </c>
      <c r="AB180" s="92">
        <v>-46366.483999999953</v>
      </c>
      <c r="AC180" s="92">
        <v>-77786.165000000052</v>
      </c>
      <c r="AD180" s="92">
        <v>-81932.718000000008</v>
      </c>
      <c r="AE180" s="92">
        <v>-48602.532000000021</v>
      </c>
      <c r="AF180" s="92">
        <v>-7221.0629999999655</v>
      </c>
      <c r="AG180" s="92">
        <v>-64722.359000000026</v>
      </c>
      <c r="AH180" s="92">
        <v>-64377.661</v>
      </c>
      <c r="AI180" s="92">
        <v>-52010.80099999997</v>
      </c>
      <c r="AJ180" s="49"/>
      <c r="AK180" s="80"/>
      <c r="AL180" s="80"/>
      <c r="AM180" s="80"/>
      <c r="AN180" s="80"/>
      <c r="AO180" s="80"/>
      <c r="AP180" s="80"/>
      <c r="AQ180" s="80"/>
      <c r="AR180" s="80"/>
      <c r="AS180" s="80"/>
      <c r="AT180" s="80"/>
      <c r="AU180" s="80"/>
      <c r="AV180" s="80"/>
      <c r="AW180" s="80">
        <v>-65813.664000000004</v>
      </c>
      <c r="AX180" s="80">
        <v>-53424.620999999999</v>
      </c>
      <c r="AY180" s="80">
        <v>-109274.17200000001</v>
      </c>
      <c r="AZ180" s="80">
        <v>-241820.07300000003</v>
      </c>
      <c r="BA180" s="80">
        <v>-119026.14199999999</v>
      </c>
      <c r="BB180" s="80">
        <v>-154375.47400000002</v>
      </c>
      <c r="BC180" s="80">
        <v>-149977.679</v>
      </c>
      <c r="BD180" s="80">
        <v>-201148.23400000005</v>
      </c>
      <c r="BE180" s="80">
        <v>10904.264999999999</v>
      </c>
      <c r="BF180" s="80">
        <v>-78765.784000000014</v>
      </c>
      <c r="BG180" s="80">
        <v>-125132.26799999997</v>
      </c>
      <c r="BH180" s="80">
        <v>-202918.43300000002</v>
      </c>
      <c r="BI180" s="77">
        <v>-81932.718000000008</v>
      </c>
      <c r="BJ180" s="77">
        <v>-130535.25000000003</v>
      </c>
      <c r="BK180" s="77">
        <v>-137756.31299999999</v>
      </c>
      <c r="BL180" s="77">
        <v>-202478.67200000002</v>
      </c>
      <c r="BM180" s="77">
        <v>-64377.661</v>
      </c>
      <c r="BN180" s="77">
        <v>-116388.46199999997</v>
      </c>
      <c r="BO180" s="39"/>
    </row>
    <row r="181" spans="1:67">
      <c r="C181" s="34" t="s">
        <v>357</v>
      </c>
      <c r="D181" s="88" t="s">
        <v>358</v>
      </c>
      <c r="E181" s="88" t="s">
        <v>359</v>
      </c>
      <c r="F181" s="45"/>
      <c r="G181" s="45"/>
      <c r="H181" s="45"/>
      <c r="I181" s="45"/>
      <c r="J181" s="45"/>
      <c r="K181" s="45"/>
      <c r="L181" s="45"/>
      <c r="M181" s="45"/>
      <c r="N181" s="45"/>
      <c r="O181" s="45"/>
      <c r="P181" s="45"/>
      <c r="Q181" s="45"/>
      <c r="R181" s="40">
        <v>1627.5930000000001</v>
      </c>
      <c r="S181" s="40">
        <v>-1785.5510000000002</v>
      </c>
      <c r="T181" s="40">
        <v>4605.7539999999999</v>
      </c>
      <c r="U181" s="40">
        <v>15306.731999999998</v>
      </c>
      <c r="V181" s="40">
        <v>9617.9449999999997</v>
      </c>
      <c r="W181" s="40">
        <v>8202.976999999999</v>
      </c>
      <c r="X181" s="40">
        <v>13620.693000000003</v>
      </c>
      <c r="Y181" s="40">
        <v>10328.012999999995</v>
      </c>
      <c r="Z181" s="40">
        <v>7733.9110000000001</v>
      </c>
      <c r="AA181" s="40">
        <v>5919.8680000000004</v>
      </c>
      <c r="AB181" s="40">
        <v>8024.0680000000011</v>
      </c>
      <c r="AC181" s="40">
        <v>5652.6269999999968</v>
      </c>
      <c r="AD181" s="40">
        <v>3965.7179999999998</v>
      </c>
      <c r="AE181" s="40">
        <v>4087.2359999999999</v>
      </c>
      <c r="AF181" s="40">
        <v>4760.3119999999999</v>
      </c>
      <c r="AG181" s="40">
        <v>5712.0960000000014</v>
      </c>
      <c r="AH181" s="40">
        <v>3847.0039999999999</v>
      </c>
      <c r="AI181" s="40">
        <v>5335.8820000000005</v>
      </c>
      <c r="AJ181" s="49"/>
      <c r="AK181" s="45"/>
      <c r="AL181" s="45"/>
      <c r="AM181" s="45"/>
      <c r="AN181" s="45"/>
      <c r="AO181" s="45"/>
      <c r="AP181" s="45"/>
      <c r="AQ181" s="45"/>
      <c r="AR181" s="45"/>
      <c r="AS181" s="45"/>
      <c r="AT181" s="45"/>
      <c r="AU181" s="45"/>
      <c r="AV181" s="45"/>
      <c r="AW181" s="45">
        <v>1627.5930000000001</v>
      </c>
      <c r="AX181" s="45">
        <v>-157.958</v>
      </c>
      <c r="AY181" s="45">
        <v>4447.7960000000003</v>
      </c>
      <c r="AZ181" s="45">
        <v>19754.527999999998</v>
      </c>
      <c r="BA181" s="45">
        <v>9617.9449999999997</v>
      </c>
      <c r="BB181" s="45">
        <v>17820.921999999999</v>
      </c>
      <c r="BC181" s="45">
        <v>31441.615000000002</v>
      </c>
      <c r="BD181" s="45">
        <v>41769.627999999997</v>
      </c>
      <c r="BE181" s="45">
        <v>7733.9110000000001</v>
      </c>
      <c r="BF181" s="45">
        <v>13653.779</v>
      </c>
      <c r="BG181" s="45">
        <v>21677.847000000002</v>
      </c>
      <c r="BH181" s="45">
        <v>27330.473999999998</v>
      </c>
      <c r="BI181" s="38">
        <v>3965.7179999999998</v>
      </c>
      <c r="BJ181" s="38">
        <v>8052.9539999999997</v>
      </c>
      <c r="BK181" s="38">
        <v>12813.266</v>
      </c>
      <c r="BL181" s="38">
        <v>18525.362000000001</v>
      </c>
      <c r="BM181" s="38">
        <v>3847.0039999999999</v>
      </c>
      <c r="BN181" s="38">
        <v>9182.8860000000004</v>
      </c>
      <c r="BO181" s="31"/>
    </row>
    <row r="182" spans="1:67">
      <c r="C182" s="34" t="s">
        <v>360</v>
      </c>
      <c r="D182" s="88" t="s">
        <v>361</v>
      </c>
      <c r="E182" s="88" t="s">
        <v>362</v>
      </c>
      <c r="F182" s="45"/>
      <c r="G182" s="45"/>
      <c r="H182" s="45"/>
      <c r="I182" s="45"/>
      <c r="J182" s="45"/>
      <c r="K182" s="45"/>
      <c r="L182" s="45"/>
      <c r="M182" s="45"/>
      <c r="N182" s="45"/>
      <c r="O182" s="45"/>
      <c r="P182" s="45"/>
      <c r="Q182" s="45"/>
      <c r="R182" s="40">
        <v>-51111.428999999996</v>
      </c>
      <c r="S182" s="40">
        <v>-62609.674000000006</v>
      </c>
      <c r="T182" s="40">
        <v>-80247.544999999984</v>
      </c>
      <c r="U182" s="40">
        <v>-67412.573000000004</v>
      </c>
      <c r="V182" s="40">
        <v>-62174.635999999999</v>
      </c>
      <c r="W182" s="40">
        <v>-59143.186000000002</v>
      </c>
      <c r="X182" s="40">
        <v>-57769.292999999991</v>
      </c>
      <c r="Y182" s="40">
        <v>-52747.056000000011</v>
      </c>
      <c r="Z182" s="40">
        <v>-57719.453000000001</v>
      </c>
      <c r="AA182" s="40">
        <v>-68317.644</v>
      </c>
      <c r="AB182" s="40">
        <v>-61405.186000000002</v>
      </c>
      <c r="AC182" s="40">
        <v>-55613.819000000018</v>
      </c>
      <c r="AD182" s="40">
        <v>-58126.735999999997</v>
      </c>
      <c r="AE182" s="40">
        <v>-56831.81500000001</v>
      </c>
      <c r="AF182" s="40">
        <v>-57449.851999999984</v>
      </c>
      <c r="AG182" s="40">
        <v>-55906.150000000023</v>
      </c>
      <c r="AH182" s="40">
        <v>-52862.603000000003</v>
      </c>
      <c r="AI182" s="40">
        <v>-52339.317999999999</v>
      </c>
      <c r="AJ182" s="49"/>
      <c r="AK182" s="45"/>
      <c r="AL182" s="45"/>
      <c r="AM182" s="45"/>
      <c r="AN182" s="45"/>
      <c r="AO182" s="45"/>
      <c r="AP182" s="45"/>
      <c r="AQ182" s="45"/>
      <c r="AR182" s="45"/>
      <c r="AS182" s="45"/>
      <c r="AT182" s="45"/>
      <c r="AU182" s="45"/>
      <c r="AV182" s="45"/>
      <c r="AW182" s="45">
        <v>-51111.428999999996</v>
      </c>
      <c r="AX182" s="45">
        <v>-113721.103</v>
      </c>
      <c r="AY182" s="45">
        <v>-193968.64799999999</v>
      </c>
      <c r="AZ182" s="45">
        <v>-261381.22099999999</v>
      </c>
      <c r="BA182" s="45">
        <v>-62174.635999999999</v>
      </c>
      <c r="BB182" s="45">
        <v>-121317.822</v>
      </c>
      <c r="BC182" s="45">
        <v>-179087.11499999999</v>
      </c>
      <c r="BD182" s="45">
        <v>-231834.171</v>
      </c>
      <c r="BE182" s="45">
        <v>-57719.453000000001</v>
      </c>
      <c r="BF182" s="45">
        <v>-126037.09699999999</v>
      </c>
      <c r="BG182" s="45">
        <v>-187442.283</v>
      </c>
      <c r="BH182" s="45">
        <v>-243056.10200000001</v>
      </c>
      <c r="BI182" s="38">
        <v>-58126.735999999997</v>
      </c>
      <c r="BJ182" s="38">
        <v>-114958.55100000001</v>
      </c>
      <c r="BK182" s="38">
        <v>-172408.40299999999</v>
      </c>
      <c r="BL182" s="38">
        <v>-228314.55300000001</v>
      </c>
      <c r="BM182" s="38">
        <v>-52862.603000000003</v>
      </c>
      <c r="BN182" s="38">
        <v>-105201.921</v>
      </c>
      <c r="BO182" s="31"/>
    </row>
    <row r="183" spans="1:67">
      <c r="C183" s="34" t="s">
        <v>363</v>
      </c>
      <c r="D183" s="88" t="s">
        <v>364</v>
      </c>
      <c r="E183" s="88" t="s">
        <v>365</v>
      </c>
      <c r="F183" s="45"/>
      <c r="G183" s="45"/>
      <c r="H183" s="45"/>
      <c r="I183" s="45"/>
      <c r="J183" s="45"/>
      <c r="K183" s="45"/>
      <c r="L183" s="45"/>
      <c r="M183" s="45"/>
      <c r="N183" s="45"/>
      <c r="O183" s="45"/>
      <c r="P183" s="45"/>
      <c r="Q183" s="45"/>
      <c r="R183" s="40">
        <v>-2671.32</v>
      </c>
      <c r="S183" s="40">
        <v>4553.4220000000005</v>
      </c>
      <c r="T183" s="40">
        <v>2994.5780000000004</v>
      </c>
      <c r="U183" s="40">
        <v>2887.4560000000001</v>
      </c>
      <c r="V183" s="40">
        <v>1612.1559999999999</v>
      </c>
      <c r="W183" s="40">
        <v>-4514.4809999999998</v>
      </c>
      <c r="X183" s="40">
        <v>3754.2959999999998</v>
      </c>
      <c r="Y183" s="40">
        <v>4830.1380000000008</v>
      </c>
      <c r="Z183" s="40">
        <v>-22098.807000000001</v>
      </c>
      <c r="AA183" s="40">
        <v>8006.6100000000006</v>
      </c>
      <c r="AB183" s="40">
        <v>1216.871000000001</v>
      </c>
      <c r="AC183" s="40">
        <v>2610.0879999999997</v>
      </c>
      <c r="AD183" s="40">
        <v>101.97</v>
      </c>
      <c r="AE183" s="40">
        <v>9453.3090000000011</v>
      </c>
      <c r="AF183" s="40">
        <v>-28946.209000000003</v>
      </c>
      <c r="AG183" s="40">
        <v>2057.5760000000009</v>
      </c>
      <c r="AH183" s="40">
        <v>-107.13</v>
      </c>
      <c r="AI183" s="40">
        <v>-8.835000000000008</v>
      </c>
      <c r="AJ183" s="49"/>
      <c r="AK183" s="45"/>
      <c r="AL183" s="45"/>
      <c r="AM183" s="45"/>
      <c r="AN183" s="45"/>
      <c r="AO183" s="45"/>
      <c r="AP183" s="45"/>
      <c r="AQ183" s="45"/>
      <c r="AR183" s="45"/>
      <c r="AS183" s="45"/>
      <c r="AT183" s="45"/>
      <c r="AU183" s="45"/>
      <c r="AV183" s="45"/>
      <c r="AW183" s="45">
        <v>-2671.32</v>
      </c>
      <c r="AX183" s="45">
        <v>1882.1020000000001</v>
      </c>
      <c r="AY183" s="45">
        <v>4876.68</v>
      </c>
      <c r="AZ183" s="45">
        <v>7764.1360000000004</v>
      </c>
      <c r="BA183" s="45">
        <v>1612.1559999999999</v>
      </c>
      <c r="BB183" s="45">
        <v>-2902.3249999999998</v>
      </c>
      <c r="BC183" s="45">
        <v>851.971</v>
      </c>
      <c r="BD183" s="45">
        <v>5682.1090000000004</v>
      </c>
      <c r="BE183" s="45">
        <v>-22098.807000000001</v>
      </c>
      <c r="BF183" s="45">
        <v>-14092.197</v>
      </c>
      <c r="BG183" s="45">
        <v>-12875.325999999999</v>
      </c>
      <c r="BH183" s="45">
        <v>-10265.237999999999</v>
      </c>
      <c r="BI183" s="38">
        <v>101.97</v>
      </c>
      <c r="BJ183" s="38">
        <v>9555.2790000000005</v>
      </c>
      <c r="BK183" s="38">
        <v>-19390.93</v>
      </c>
      <c r="BL183" s="38">
        <v>-17333.353999999999</v>
      </c>
      <c r="BM183" s="38">
        <v>-107.13</v>
      </c>
      <c r="BN183" s="38">
        <v>-115.965</v>
      </c>
      <c r="BO183" s="31"/>
    </row>
    <row r="184" spans="1:67">
      <c r="C184" s="34" t="s">
        <v>366</v>
      </c>
      <c r="D184" s="88" t="s">
        <v>367</v>
      </c>
      <c r="E184" s="88" t="s">
        <v>368</v>
      </c>
      <c r="F184" s="45"/>
      <c r="G184" s="45"/>
      <c r="H184" s="45"/>
      <c r="I184" s="45"/>
      <c r="J184" s="45"/>
      <c r="K184" s="45"/>
      <c r="L184" s="45"/>
      <c r="M184" s="45"/>
      <c r="N184" s="45"/>
      <c r="O184" s="45"/>
      <c r="P184" s="45"/>
      <c r="Q184" s="45"/>
      <c r="R184" s="40">
        <v>-37907.800000000003</v>
      </c>
      <c r="S184" s="40">
        <v>19229.494000000002</v>
      </c>
      <c r="T184" s="40">
        <v>6011.884</v>
      </c>
      <c r="U184" s="40">
        <v>34126</v>
      </c>
      <c r="V184" s="40">
        <v>15982.114</v>
      </c>
      <c r="W184" s="40">
        <v>23666.405999999995</v>
      </c>
      <c r="X184" s="40">
        <v>10603.538</v>
      </c>
      <c r="Y184" s="40">
        <v>6211.8270000000048</v>
      </c>
      <c r="Z184" s="40">
        <v>6135.6090000000004</v>
      </c>
      <c r="AA184" s="40">
        <v>-18049.012000000002</v>
      </c>
      <c r="AB184" s="40">
        <v>-11252.545</v>
      </c>
      <c r="AC184" s="40">
        <v>-12550.613000000001</v>
      </c>
      <c r="AD184" s="40">
        <v>19796.509999999998</v>
      </c>
      <c r="AE184" s="40">
        <v>-6819.2469999999976</v>
      </c>
      <c r="AF184" s="40">
        <v>28122.247000000003</v>
      </c>
      <c r="AG184" s="40">
        <v>-4672.0180000000037</v>
      </c>
      <c r="AH184" s="40">
        <v>11830.279</v>
      </c>
      <c r="AI184" s="40">
        <v>5275.0719999999983</v>
      </c>
      <c r="AJ184" s="49"/>
      <c r="AK184" s="45"/>
      <c r="AL184" s="45"/>
      <c r="AM184" s="45"/>
      <c r="AN184" s="45"/>
      <c r="AO184" s="45"/>
      <c r="AP184" s="45"/>
      <c r="AQ184" s="45"/>
      <c r="AR184" s="45"/>
      <c r="AS184" s="45"/>
      <c r="AT184" s="45"/>
      <c r="AU184" s="45"/>
      <c r="AV184" s="45"/>
      <c r="AW184" s="45">
        <v>-37907.800000000003</v>
      </c>
      <c r="AX184" s="45">
        <v>-18678.306</v>
      </c>
      <c r="AY184" s="45">
        <v>-12666.422</v>
      </c>
      <c r="AZ184" s="45">
        <v>21459.578000000001</v>
      </c>
      <c r="BA184" s="45">
        <v>15982.114</v>
      </c>
      <c r="BB184" s="45">
        <v>39648.519999999997</v>
      </c>
      <c r="BC184" s="45">
        <v>50252.057999999997</v>
      </c>
      <c r="BD184" s="45">
        <v>56463.885000000002</v>
      </c>
      <c r="BE184" s="45">
        <v>6135.6090000000004</v>
      </c>
      <c r="BF184" s="45">
        <v>-11913.403</v>
      </c>
      <c r="BG184" s="45">
        <v>-23165.948</v>
      </c>
      <c r="BH184" s="45">
        <v>-35716.561000000002</v>
      </c>
      <c r="BI184" s="38">
        <v>19796.509999999998</v>
      </c>
      <c r="BJ184" s="38">
        <v>12977.263000000001</v>
      </c>
      <c r="BK184" s="38">
        <v>41099.51</v>
      </c>
      <c r="BL184" s="38">
        <v>36427.491999999998</v>
      </c>
      <c r="BM184" s="38">
        <v>11830.279</v>
      </c>
      <c r="BN184" s="38">
        <v>17105.350999999999</v>
      </c>
      <c r="BO184" s="31"/>
    </row>
    <row r="185" spans="1:67">
      <c r="D185" s="91" t="s">
        <v>369</v>
      </c>
      <c r="E185" s="91" t="s">
        <v>370</v>
      </c>
      <c r="F185" s="80"/>
      <c r="G185" s="80"/>
      <c r="H185" s="80"/>
      <c r="I185" s="80"/>
      <c r="J185" s="80"/>
      <c r="K185" s="80"/>
      <c r="L185" s="80"/>
      <c r="M185" s="80"/>
      <c r="N185" s="80"/>
      <c r="O185" s="80"/>
      <c r="P185" s="80"/>
      <c r="Q185" s="80"/>
      <c r="R185" s="92">
        <v>-155876.62</v>
      </c>
      <c r="S185" s="92">
        <v>-28223.266000000003</v>
      </c>
      <c r="T185" s="92">
        <v>-122484.88</v>
      </c>
      <c r="U185" s="92">
        <v>-147638.28600000008</v>
      </c>
      <c r="V185" s="92">
        <v>-153988.56299999999</v>
      </c>
      <c r="W185" s="92">
        <v>-67137.616000000038</v>
      </c>
      <c r="X185" s="92">
        <v>-25392.970999999961</v>
      </c>
      <c r="Y185" s="92">
        <v>-82547.63300000006</v>
      </c>
      <c r="Z185" s="92">
        <v>-55044.475000000006</v>
      </c>
      <c r="AA185" s="92">
        <v>-162110.22699999998</v>
      </c>
      <c r="AB185" s="92">
        <v>-109783.27599999995</v>
      </c>
      <c r="AC185" s="92">
        <v>-137687.8820000001</v>
      </c>
      <c r="AD185" s="92">
        <v>-116195.25600000001</v>
      </c>
      <c r="AE185" s="92">
        <v>-98713.049000000014</v>
      </c>
      <c r="AF185" s="92">
        <v>-60734.564999999915</v>
      </c>
      <c r="AG185" s="92">
        <v>-117530.85500000004</v>
      </c>
      <c r="AH185" s="92">
        <v>-101670.11100000002</v>
      </c>
      <c r="AI185" s="92">
        <v>-93747.999999999956</v>
      </c>
      <c r="AJ185" s="49"/>
      <c r="AK185" s="80"/>
      <c r="AL185" s="80"/>
      <c r="AM185" s="80"/>
      <c r="AN185" s="80"/>
      <c r="AO185" s="80"/>
      <c r="AP185" s="80"/>
      <c r="AQ185" s="80"/>
      <c r="AR185" s="80"/>
      <c r="AS185" s="80"/>
      <c r="AT185" s="80"/>
      <c r="AU185" s="80"/>
      <c r="AV185" s="80"/>
      <c r="AW185" s="80">
        <v>-155876.62</v>
      </c>
      <c r="AX185" s="80">
        <v>-184099.886</v>
      </c>
      <c r="AY185" s="80">
        <v>-306584.766</v>
      </c>
      <c r="AZ185" s="80">
        <v>-454223.05200000008</v>
      </c>
      <c r="BA185" s="80">
        <v>-153988.56299999999</v>
      </c>
      <c r="BB185" s="80">
        <v>-221126.17900000003</v>
      </c>
      <c r="BC185" s="80">
        <v>-246519.15</v>
      </c>
      <c r="BD185" s="80">
        <v>-329066.78300000005</v>
      </c>
      <c r="BE185" s="80">
        <v>-55044.475000000006</v>
      </c>
      <c r="BF185" s="80">
        <v>-217154.70199999999</v>
      </c>
      <c r="BG185" s="80">
        <v>-326937.97799999994</v>
      </c>
      <c r="BH185" s="80">
        <v>-464625.86000000004</v>
      </c>
      <c r="BI185" s="77">
        <v>-116195.25600000001</v>
      </c>
      <c r="BJ185" s="77">
        <v>-214908.30500000002</v>
      </c>
      <c r="BK185" s="77">
        <v>-275642.86999999994</v>
      </c>
      <c r="BL185" s="77">
        <v>-393173.72499999998</v>
      </c>
      <c r="BM185" s="77">
        <v>-101670.11100000002</v>
      </c>
      <c r="BN185" s="77">
        <v>-195418.11099999998</v>
      </c>
      <c r="BO185" s="39"/>
    </row>
    <row r="186" spans="1:67">
      <c r="C186" s="34" t="s">
        <v>371</v>
      </c>
      <c r="D186" s="88" t="s">
        <v>372</v>
      </c>
      <c r="E186" s="88" t="s">
        <v>373</v>
      </c>
      <c r="F186" s="45"/>
      <c r="G186" s="45"/>
      <c r="H186" s="45"/>
      <c r="I186" s="45"/>
      <c r="J186" s="45"/>
      <c r="K186" s="45"/>
      <c r="L186" s="45"/>
      <c r="M186" s="45"/>
      <c r="N186" s="45"/>
      <c r="O186" s="45"/>
      <c r="P186" s="45"/>
      <c r="Q186" s="45"/>
      <c r="R186" s="40">
        <v>15466.204</v>
      </c>
      <c r="S186" s="40">
        <v>-2883.6720000000005</v>
      </c>
      <c r="T186" s="40">
        <v>12477.503000000001</v>
      </c>
      <c r="U186" s="40">
        <v>6536.6179999999986</v>
      </c>
      <c r="V186" s="40">
        <v>9262.7240000000002</v>
      </c>
      <c r="W186" s="40">
        <v>-28334.078999999998</v>
      </c>
      <c r="X186" s="40">
        <v>-52715.881999999998</v>
      </c>
      <c r="Y186" s="40">
        <v>-51038.024000000005</v>
      </c>
      <c r="Z186" s="40">
        <v>-11861.92</v>
      </c>
      <c r="AA186" s="40">
        <v>13195.944</v>
      </c>
      <c r="AB186" s="40">
        <v>-5436.4159999999993</v>
      </c>
      <c r="AC186" s="40">
        <v>-19760.377</v>
      </c>
      <c r="AD186" s="40">
        <v>-10841.638000000001</v>
      </c>
      <c r="AE186" s="40">
        <v>-1444.235999999999</v>
      </c>
      <c r="AF186" s="40">
        <v>-28848.998000000003</v>
      </c>
      <c r="AG186" s="40">
        <v>-55738.902999999991</v>
      </c>
      <c r="AH186" s="40">
        <v>-3295.7049999999999</v>
      </c>
      <c r="AI186" s="40">
        <v>-46138.385999999999</v>
      </c>
      <c r="AJ186" s="49"/>
      <c r="AK186" s="45"/>
      <c r="AL186" s="45"/>
      <c r="AM186" s="45"/>
      <c r="AN186" s="45"/>
      <c r="AO186" s="45"/>
      <c r="AP186" s="45"/>
      <c r="AQ186" s="45"/>
      <c r="AR186" s="45"/>
      <c r="AS186" s="45"/>
      <c r="AT186" s="45"/>
      <c r="AU186" s="45"/>
      <c r="AV186" s="45"/>
      <c r="AW186" s="45">
        <v>15466.204</v>
      </c>
      <c r="AX186" s="45">
        <v>12582.531999999999</v>
      </c>
      <c r="AY186" s="45">
        <v>25060.035</v>
      </c>
      <c r="AZ186" s="45">
        <v>31596.652999999998</v>
      </c>
      <c r="BA186" s="45">
        <v>9262.7240000000002</v>
      </c>
      <c r="BB186" s="45">
        <v>-19071.355</v>
      </c>
      <c r="BC186" s="45">
        <v>-71787.236999999994</v>
      </c>
      <c r="BD186" s="45">
        <v>-122825.261</v>
      </c>
      <c r="BE186" s="45">
        <v>-11861.92</v>
      </c>
      <c r="BF186" s="45">
        <v>1334.0239999999999</v>
      </c>
      <c r="BG186" s="45">
        <v>-4102.3919999999998</v>
      </c>
      <c r="BH186" s="45">
        <v>-23862.769</v>
      </c>
      <c r="BI186" s="38">
        <v>-10841.638000000001</v>
      </c>
      <c r="BJ186" s="38">
        <v>-12285.874</v>
      </c>
      <c r="BK186" s="38">
        <v>-41134.872000000003</v>
      </c>
      <c r="BL186" s="38">
        <v>-96873.774999999994</v>
      </c>
      <c r="BM186" s="38">
        <v>-3295.7049999999999</v>
      </c>
      <c r="BN186" s="38">
        <v>-49434.091</v>
      </c>
      <c r="BO186" s="31"/>
    </row>
    <row r="187" spans="1:67">
      <c r="D187" s="91" t="s">
        <v>374</v>
      </c>
      <c r="E187" s="91" t="s">
        <v>375</v>
      </c>
      <c r="F187" s="80"/>
      <c r="G187" s="80"/>
      <c r="H187" s="80"/>
      <c r="I187" s="80"/>
      <c r="J187" s="80"/>
      <c r="K187" s="80"/>
      <c r="L187" s="80"/>
      <c r="M187" s="80"/>
      <c r="N187" s="80"/>
      <c r="O187" s="80"/>
      <c r="P187" s="80"/>
      <c r="Q187" s="80"/>
      <c r="R187" s="92">
        <v>-140410.416</v>
      </c>
      <c r="S187" s="92">
        <v>-31106.937999999995</v>
      </c>
      <c r="T187" s="92">
        <v>-110007.37700000004</v>
      </c>
      <c r="U187" s="92">
        <v>-141101.66800000006</v>
      </c>
      <c r="V187" s="92">
        <v>-144725.83900000001</v>
      </c>
      <c r="W187" s="92">
        <v>-95471.695000000036</v>
      </c>
      <c r="X187" s="92">
        <v>-78108.852999999945</v>
      </c>
      <c r="Y187" s="92">
        <v>-133585.65700000006</v>
      </c>
      <c r="Z187" s="92">
        <v>-66906.395000000004</v>
      </c>
      <c r="AA187" s="92">
        <v>-148914.283</v>
      </c>
      <c r="AB187" s="92">
        <v>-115219.69199999995</v>
      </c>
      <c r="AC187" s="92">
        <v>-157448.25900000014</v>
      </c>
      <c r="AD187" s="92">
        <v>-127036.89400000001</v>
      </c>
      <c r="AE187" s="92">
        <v>-100157.28500000002</v>
      </c>
      <c r="AF187" s="92">
        <v>-89583.562999999936</v>
      </c>
      <c r="AG187" s="92">
        <v>-173269.75800000003</v>
      </c>
      <c r="AH187" s="92">
        <v>-104965.81600000002</v>
      </c>
      <c r="AI187" s="92">
        <v>-139886.38599999997</v>
      </c>
      <c r="AJ187" s="49"/>
      <c r="AK187" s="80"/>
      <c r="AL187" s="80"/>
      <c r="AM187" s="80"/>
      <c r="AN187" s="80"/>
      <c r="AO187" s="80"/>
      <c r="AP187" s="80"/>
      <c r="AQ187" s="80"/>
      <c r="AR187" s="80"/>
      <c r="AS187" s="80"/>
      <c r="AT187" s="80"/>
      <c r="AU187" s="80"/>
      <c r="AV187" s="80"/>
      <c r="AW187" s="80">
        <v>-140410.416</v>
      </c>
      <c r="AX187" s="80">
        <v>-171517.35399999999</v>
      </c>
      <c r="AY187" s="80">
        <v>-281524.73100000003</v>
      </c>
      <c r="AZ187" s="80">
        <v>-422626.39900000009</v>
      </c>
      <c r="BA187" s="80">
        <v>-144725.83900000001</v>
      </c>
      <c r="BB187" s="80">
        <v>-240197.53400000004</v>
      </c>
      <c r="BC187" s="80">
        <v>-318306.38699999999</v>
      </c>
      <c r="BD187" s="80">
        <v>-451892.04400000005</v>
      </c>
      <c r="BE187" s="80">
        <v>-66906.395000000004</v>
      </c>
      <c r="BF187" s="80">
        <v>-215820.67799999999</v>
      </c>
      <c r="BG187" s="80">
        <v>-331040.36999999994</v>
      </c>
      <c r="BH187" s="80">
        <v>-488488.62900000007</v>
      </c>
      <c r="BI187" s="77">
        <v>-127036.89400000001</v>
      </c>
      <c r="BJ187" s="77">
        <v>-227194.17900000003</v>
      </c>
      <c r="BK187" s="77">
        <v>-316777.74199999997</v>
      </c>
      <c r="BL187" s="77">
        <v>-490047.5</v>
      </c>
      <c r="BM187" s="77">
        <v>-104965.81600000002</v>
      </c>
      <c r="BN187" s="77">
        <v>-244852.20199999999</v>
      </c>
      <c r="BO187" s="39"/>
    </row>
    <row r="188" spans="1:67">
      <c r="C188" s="34" t="s">
        <v>376</v>
      </c>
      <c r="D188" s="88" t="s">
        <v>377</v>
      </c>
      <c r="E188" s="88" t="s">
        <v>378</v>
      </c>
      <c r="F188" s="45"/>
      <c r="G188" s="45"/>
      <c r="H188" s="45"/>
      <c r="I188" s="45"/>
      <c r="J188" s="45"/>
      <c r="K188" s="45"/>
      <c r="L188" s="45"/>
      <c r="M188" s="45"/>
      <c r="N188" s="45"/>
      <c r="O188" s="45"/>
      <c r="P188" s="45"/>
      <c r="Q188" s="45"/>
      <c r="R188" s="40">
        <v>0</v>
      </c>
      <c r="S188" s="40">
        <v>0</v>
      </c>
      <c r="T188" s="40">
        <v>20813.96</v>
      </c>
      <c r="U188" s="40">
        <v>-14.480999999999767</v>
      </c>
      <c r="V188" s="40">
        <v>0</v>
      </c>
      <c r="W188" s="40">
        <v>0</v>
      </c>
      <c r="X188" s="40">
        <v>0</v>
      </c>
      <c r="Y188" s="40">
        <v>0</v>
      </c>
      <c r="Z188" s="40">
        <v>1846.3869999999999</v>
      </c>
      <c r="AA188" s="40">
        <v>-213835.96399999998</v>
      </c>
      <c r="AB188" s="40">
        <v>44760.364999999991</v>
      </c>
      <c r="AC188" s="40">
        <v>-1673.5799999999872</v>
      </c>
      <c r="AD188" s="40">
        <v>-63.819000000000003</v>
      </c>
      <c r="AE188" s="40">
        <v>66.605000000000004</v>
      </c>
      <c r="AF188" s="40">
        <v>-5.500000000000016E-2</v>
      </c>
      <c r="AG188" s="40">
        <v>6184.1500000000005</v>
      </c>
      <c r="AH188" s="40">
        <v>168.309</v>
      </c>
      <c r="AI188" s="40">
        <v>0</v>
      </c>
      <c r="AJ188" s="49"/>
      <c r="AK188" s="45"/>
      <c r="AL188" s="45"/>
      <c r="AM188" s="45"/>
      <c r="AN188" s="45"/>
      <c r="AO188" s="45"/>
      <c r="AP188" s="45"/>
      <c r="AQ188" s="45"/>
      <c r="AR188" s="45"/>
      <c r="AS188" s="45"/>
      <c r="AT188" s="45"/>
      <c r="AU188" s="45"/>
      <c r="AV188" s="45"/>
      <c r="AW188" s="45">
        <v>0</v>
      </c>
      <c r="AX188" s="45">
        <v>0</v>
      </c>
      <c r="AY188" s="45">
        <v>20813.96</v>
      </c>
      <c r="AZ188" s="45">
        <v>20799.478999999999</v>
      </c>
      <c r="BA188" s="45">
        <v>0</v>
      </c>
      <c r="BB188" s="45">
        <v>0</v>
      </c>
      <c r="BC188" s="45">
        <v>0</v>
      </c>
      <c r="BD188" s="45">
        <v>0</v>
      </c>
      <c r="BE188" s="45">
        <v>1846.3869999999999</v>
      </c>
      <c r="BF188" s="45">
        <v>-211989.57699999999</v>
      </c>
      <c r="BG188" s="45">
        <v>-167229.212</v>
      </c>
      <c r="BH188" s="45">
        <v>-168902.79199999999</v>
      </c>
      <c r="BI188" s="38">
        <v>-63.819000000000003</v>
      </c>
      <c r="BJ188" s="38">
        <v>2.786</v>
      </c>
      <c r="BK188" s="38">
        <v>2.7309999999999999</v>
      </c>
      <c r="BL188" s="38">
        <v>6186.8810000000003</v>
      </c>
      <c r="BM188" s="38">
        <v>168.309</v>
      </c>
      <c r="BN188" s="38">
        <v>168.309</v>
      </c>
      <c r="BO188" s="31"/>
    </row>
    <row r="189" spans="1:67">
      <c r="A189" s="74"/>
      <c r="B189" s="74"/>
      <c r="C189" s="74"/>
      <c r="D189" s="91" t="s">
        <v>379</v>
      </c>
      <c r="E189" s="91" t="s">
        <v>380</v>
      </c>
      <c r="F189" s="80"/>
      <c r="G189" s="80"/>
      <c r="H189" s="80"/>
      <c r="I189" s="80"/>
      <c r="J189" s="80"/>
      <c r="K189" s="80"/>
      <c r="L189" s="80"/>
      <c r="M189" s="80"/>
      <c r="N189" s="80"/>
      <c r="O189" s="80"/>
      <c r="P189" s="80"/>
      <c r="Q189" s="80"/>
      <c r="R189" s="92">
        <v>-140410.416</v>
      </c>
      <c r="S189" s="92">
        <v>-31106.937999999995</v>
      </c>
      <c r="T189" s="92">
        <v>-89193.417000000045</v>
      </c>
      <c r="U189" s="92">
        <v>-141116.14900000006</v>
      </c>
      <c r="V189" s="92">
        <v>-144725.83900000001</v>
      </c>
      <c r="W189" s="92">
        <v>-95471.695000000036</v>
      </c>
      <c r="X189" s="92">
        <v>-78108.852999999945</v>
      </c>
      <c r="Y189" s="92">
        <v>-133585.65700000006</v>
      </c>
      <c r="Z189" s="92">
        <v>-65060.008000000002</v>
      </c>
      <c r="AA189" s="92">
        <v>-362750.24699999997</v>
      </c>
      <c r="AB189" s="92">
        <v>-70459.326999999932</v>
      </c>
      <c r="AC189" s="92">
        <v>-159121.83900000015</v>
      </c>
      <c r="AD189" s="92">
        <v>-127100.71300000002</v>
      </c>
      <c r="AE189" s="92">
        <v>-100090.68000000002</v>
      </c>
      <c r="AF189" s="92">
        <v>-89583.6179999999</v>
      </c>
      <c r="AG189" s="92">
        <v>-167085.60800000007</v>
      </c>
      <c r="AH189" s="92">
        <v>-104797.50700000003</v>
      </c>
      <c r="AI189" s="92">
        <v>-139886.38599999994</v>
      </c>
      <c r="AJ189" s="49"/>
      <c r="AK189" s="80"/>
      <c r="AL189" s="80"/>
      <c r="AM189" s="80"/>
      <c r="AN189" s="80"/>
      <c r="AO189" s="80"/>
      <c r="AP189" s="80"/>
      <c r="AQ189" s="80"/>
      <c r="AR189" s="80"/>
      <c r="AS189" s="80"/>
      <c r="AT189" s="80"/>
      <c r="AU189" s="80"/>
      <c r="AV189" s="80"/>
      <c r="AW189" s="80">
        <v>-140410.416</v>
      </c>
      <c r="AX189" s="80">
        <v>-171517.35399999999</v>
      </c>
      <c r="AY189" s="80">
        <v>-260710.77100000004</v>
      </c>
      <c r="AZ189" s="80">
        <v>-401826.9200000001</v>
      </c>
      <c r="BA189" s="80">
        <v>-144725.83900000001</v>
      </c>
      <c r="BB189" s="80">
        <v>-240197.53400000004</v>
      </c>
      <c r="BC189" s="80">
        <v>-318306.38699999999</v>
      </c>
      <c r="BD189" s="80">
        <v>-451892.04400000005</v>
      </c>
      <c r="BE189" s="80">
        <v>-65060.008000000002</v>
      </c>
      <c r="BF189" s="80">
        <v>-427810.255</v>
      </c>
      <c r="BG189" s="80">
        <v>-498269.58199999994</v>
      </c>
      <c r="BH189" s="80">
        <v>-657391.42100000009</v>
      </c>
      <c r="BI189" s="77">
        <v>-127100.71300000002</v>
      </c>
      <c r="BJ189" s="77">
        <v>-227191.39300000004</v>
      </c>
      <c r="BK189" s="77">
        <v>-316775.01099999994</v>
      </c>
      <c r="BL189" s="77">
        <v>-483860.61900000001</v>
      </c>
      <c r="BM189" s="77">
        <v>-104797.50700000003</v>
      </c>
      <c r="BN189" s="77">
        <v>-244683.89299999998</v>
      </c>
      <c r="BO189" s="39"/>
    </row>
    <row r="190" spans="1:67">
      <c r="C190" s="34" t="s">
        <v>381</v>
      </c>
      <c r="D190" s="88" t="s">
        <v>382</v>
      </c>
      <c r="E190" s="88" t="s">
        <v>383</v>
      </c>
      <c r="F190" s="45"/>
      <c r="G190" s="45"/>
      <c r="H190" s="45"/>
      <c r="I190" s="45"/>
      <c r="J190" s="45"/>
      <c r="K190" s="45"/>
      <c r="L190" s="45"/>
      <c r="M190" s="45"/>
      <c r="N190" s="45"/>
      <c r="O190" s="45"/>
      <c r="P190" s="45"/>
      <c r="Q190" s="45"/>
      <c r="R190" s="40">
        <v>-19.268999999999998</v>
      </c>
      <c r="S190" s="40">
        <v>-18.529000000000003</v>
      </c>
      <c r="T190" s="40">
        <v>-18.937999999999995</v>
      </c>
      <c r="U190" s="40">
        <v>786.20799999999997</v>
      </c>
      <c r="V190" s="40">
        <v>-1695.056</v>
      </c>
      <c r="W190" s="40">
        <v>-2711.7159999999999</v>
      </c>
      <c r="X190" s="40">
        <v>-4127.5469999999996</v>
      </c>
      <c r="Y190" s="40">
        <v>-3186.9520000000011</v>
      </c>
      <c r="Z190" s="40">
        <v>4363.2669999999998</v>
      </c>
      <c r="AA190" s="40">
        <v>-103206.951</v>
      </c>
      <c r="AB190" s="40">
        <v>13905.448999999993</v>
      </c>
      <c r="AC190" s="40">
        <v>24573.154999999999</v>
      </c>
      <c r="AD190" s="40">
        <v>-2784.4250000000002</v>
      </c>
      <c r="AE190" s="40">
        <v>1792.9820000000002</v>
      </c>
      <c r="AF190" s="40">
        <v>756.66599999999994</v>
      </c>
      <c r="AG190" s="40">
        <v>623.39400000000001</v>
      </c>
      <c r="AH190" s="40">
        <v>13.611000000000001</v>
      </c>
      <c r="AI190" s="40">
        <v>225.26900000000001</v>
      </c>
      <c r="AJ190" s="49"/>
      <c r="AK190" s="45"/>
      <c r="AL190" s="45"/>
      <c r="AM190" s="45"/>
      <c r="AN190" s="45"/>
      <c r="AO190" s="45"/>
      <c r="AP190" s="45"/>
      <c r="AQ190" s="45"/>
      <c r="AR190" s="45"/>
      <c r="AS190" s="45"/>
      <c r="AT190" s="45"/>
      <c r="AU190" s="45"/>
      <c r="AV190" s="45"/>
      <c r="AW190" s="45">
        <v>-19.268999999999998</v>
      </c>
      <c r="AX190" s="45">
        <v>-37.798000000000002</v>
      </c>
      <c r="AY190" s="45">
        <v>-56.735999999999997</v>
      </c>
      <c r="AZ190" s="45">
        <v>729.47199999999998</v>
      </c>
      <c r="BA190" s="45">
        <v>-1695.056</v>
      </c>
      <c r="BB190" s="45">
        <v>-4406.7719999999999</v>
      </c>
      <c r="BC190" s="45">
        <v>-8534.3189999999995</v>
      </c>
      <c r="BD190" s="45">
        <v>-11721.271000000001</v>
      </c>
      <c r="BE190" s="45">
        <v>4363.2669999999998</v>
      </c>
      <c r="BF190" s="45">
        <v>-98843.683999999994</v>
      </c>
      <c r="BG190" s="45">
        <v>-84938.235000000001</v>
      </c>
      <c r="BH190" s="45">
        <v>-60365.08</v>
      </c>
      <c r="BI190" s="38">
        <v>-2784.4250000000002</v>
      </c>
      <c r="BJ190" s="38">
        <v>-991.44299999999998</v>
      </c>
      <c r="BK190" s="38">
        <v>-234.77699999999999</v>
      </c>
      <c r="BL190" s="38">
        <v>388.61700000000002</v>
      </c>
      <c r="BM190" s="38">
        <v>13.611000000000001</v>
      </c>
      <c r="BN190" s="38">
        <v>238.88</v>
      </c>
      <c r="BO190" s="31"/>
    </row>
    <row r="191" spans="1:67">
      <c r="D191" s="91" t="s">
        <v>384</v>
      </c>
      <c r="E191" s="91" t="s">
        <v>385</v>
      </c>
      <c r="F191" s="80"/>
      <c r="G191" s="80"/>
      <c r="H191" s="80"/>
      <c r="I191" s="80"/>
      <c r="J191" s="80"/>
      <c r="K191" s="80"/>
      <c r="L191" s="80"/>
      <c r="M191" s="80"/>
      <c r="N191" s="80"/>
      <c r="O191" s="80"/>
      <c r="P191" s="80"/>
      <c r="Q191" s="80"/>
      <c r="R191" s="92">
        <v>-140391.147</v>
      </c>
      <c r="S191" s="92">
        <v>-31088.408999999985</v>
      </c>
      <c r="T191" s="92">
        <v>-89174.47900000005</v>
      </c>
      <c r="U191" s="92">
        <v>-141902.35700000008</v>
      </c>
      <c r="V191" s="92">
        <v>-143030.783</v>
      </c>
      <c r="W191" s="92">
        <v>-92759.97900000005</v>
      </c>
      <c r="X191" s="92">
        <v>-73981.305999999924</v>
      </c>
      <c r="Y191" s="92">
        <v>-130398.70500000007</v>
      </c>
      <c r="Z191" s="92">
        <v>-69423.274999999994</v>
      </c>
      <c r="AA191" s="92">
        <v>-259543.296</v>
      </c>
      <c r="AB191" s="92">
        <v>-84364.775999999954</v>
      </c>
      <c r="AC191" s="92">
        <v>-183694.99400000018</v>
      </c>
      <c r="AD191" s="92">
        <v>-124316.28800000002</v>
      </c>
      <c r="AE191" s="92">
        <v>-101883.66200000003</v>
      </c>
      <c r="AF191" s="92">
        <v>-90340.283999999898</v>
      </c>
      <c r="AG191" s="92">
        <v>-167709.00200000009</v>
      </c>
      <c r="AH191" s="92">
        <v>-104811.11800000003</v>
      </c>
      <c r="AI191" s="92">
        <v>-140111.65499999997</v>
      </c>
      <c r="AJ191" s="49"/>
      <c r="AK191" s="80"/>
      <c r="AL191" s="80"/>
      <c r="AM191" s="80"/>
      <c r="AN191" s="80"/>
      <c r="AO191" s="80"/>
      <c r="AP191" s="80"/>
      <c r="AQ191" s="80"/>
      <c r="AR191" s="80"/>
      <c r="AS191" s="80"/>
      <c r="AT191" s="80"/>
      <c r="AU191" s="80"/>
      <c r="AV191" s="80"/>
      <c r="AW191" s="80">
        <v>-140391.147</v>
      </c>
      <c r="AX191" s="80">
        <v>-171479.55599999998</v>
      </c>
      <c r="AY191" s="80">
        <v>-260654.03500000003</v>
      </c>
      <c r="AZ191" s="80">
        <v>-402556.39200000011</v>
      </c>
      <c r="BA191" s="80">
        <v>-143030.783</v>
      </c>
      <c r="BB191" s="80">
        <v>-235790.76200000005</v>
      </c>
      <c r="BC191" s="80">
        <v>-309772.06799999997</v>
      </c>
      <c r="BD191" s="80">
        <v>-440170.77300000004</v>
      </c>
      <c r="BE191" s="80">
        <v>-69423.274999999994</v>
      </c>
      <c r="BF191" s="80">
        <v>-328966.571</v>
      </c>
      <c r="BG191" s="80">
        <v>-413331.34699999995</v>
      </c>
      <c r="BH191" s="80">
        <v>-597026.34100000013</v>
      </c>
      <c r="BI191" s="77">
        <v>-124316.28800000002</v>
      </c>
      <c r="BJ191" s="77">
        <v>-226199.95000000004</v>
      </c>
      <c r="BK191" s="77">
        <v>-316540.23399999994</v>
      </c>
      <c r="BL191" s="77">
        <v>-484249.23600000003</v>
      </c>
      <c r="BM191" s="77">
        <v>-104811.11800000003</v>
      </c>
      <c r="BN191" s="77">
        <v>-244922.77299999999</v>
      </c>
      <c r="BO191" s="39"/>
    </row>
    <row r="192" spans="1:67">
      <c r="E192" s="37"/>
      <c r="F192" s="37"/>
      <c r="G192" s="37"/>
      <c r="H192" s="37"/>
      <c r="I192" s="37"/>
      <c r="J192" s="37"/>
      <c r="K192" s="37"/>
      <c r="L192" s="37"/>
      <c r="M192" s="37"/>
      <c r="N192" s="37"/>
      <c r="O192" s="37"/>
      <c r="P192" s="37"/>
      <c r="Q192" s="37"/>
      <c r="R192" s="37"/>
      <c r="S192" s="37"/>
      <c r="T192" s="37"/>
      <c r="U192" s="37"/>
      <c r="V192" s="37"/>
      <c r="W192" s="37"/>
      <c r="X192" s="37"/>
      <c r="Y192" s="37"/>
      <c r="Z192" s="37"/>
    </row>
    <row r="193" spans="1:67">
      <c r="E193" s="37"/>
      <c r="F193" s="37"/>
      <c r="G193" s="37"/>
      <c r="H193" s="37"/>
      <c r="I193" s="37"/>
      <c r="J193" s="37"/>
      <c r="K193" s="37"/>
      <c r="L193" s="37"/>
      <c r="M193" s="37"/>
      <c r="N193" s="37"/>
      <c r="O193" s="37"/>
      <c r="P193" s="37"/>
      <c r="Q193" s="37"/>
      <c r="R193" s="37"/>
      <c r="S193" s="37"/>
      <c r="T193" s="37"/>
      <c r="U193" s="37"/>
      <c r="V193" s="37"/>
      <c r="W193" s="37"/>
      <c r="X193" s="37"/>
      <c r="Y193" s="37"/>
      <c r="Z193" s="37"/>
    </row>
    <row r="194" spans="1:67">
      <c r="D194" s="162" t="s">
        <v>391</v>
      </c>
      <c r="E194" s="162"/>
      <c r="F194" s="162"/>
      <c r="G194" s="162"/>
      <c r="H194" s="162"/>
      <c r="I194" s="162"/>
      <c r="J194" s="162"/>
      <c r="K194" s="162"/>
      <c r="L194" s="162"/>
      <c r="M194" s="162"/>
      <c r="N194" s="162"/>
      <c r="O194" s="162"/>
      <c r="P194" s="162"/>
      <c r="Q194" s="162"/>
      <c r="R194" s="162"/>
      <c r="S194" s="162"/>
      <c r="T194" s="162"/>
      <c r="U194" s="162"/>
      <c r="V194" s="162"/>
      <c r="W194" s="162"/>
      <c r="X194" s="162"/>
      <c r="Y194" s="162"/>
      <c r="Z194" s="162"/>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c r="BI194" s="97"/>
      <c r="BJ194" s="97"/>
      <c r="BK194" s="97"/>
      <c r="BL194" s="97"/>
      <c r="BM194" s="97"/>
      <c r="BN194" s="97"/>
    </row>
    <row r="195" spans="1:67">
      <c r="D195" s="122" t="s">
        <v>87</v>
      </c>
      <c r="E195" s="122" t="s">
        <v>87</v>
      </c>
      <c r="F195" s="35"/>
      <c r="G195" s="35"/>
      <c r="H195" s="35"/>
      <c r="I195" s="35"/>
      <c r="J195" s="35"/>
      <c r="K195" s="35"/>
      <c r="L195" s="35"/>
      <c r="M195" s="35"/>
      <c r="N195" s="35"/>
      <c r="O195" s="35"/>
    </row>
    <row r="196" spans="1:67">
      <c r="D196" s="128" t="s">
        <v>1</v>
      </c>
      <c r="E196" s="124" t="s">
        <v>2</v>
      </c>
      <c r="F196" s="29"/>
      <c r="G196" s="29"/>
      <c r="H196" s="29"/>
      <c r="I196" s="29"/>
      <c r="J196" s="29"/>
      <c r="K196" s="29"/>
      <c r="L196" s="29"/>
      <c r="M196" s="29"/>
      <c r="N196" s="29"/>
      <c r="O196" s="29"/>
    </row>
    <row r="197" spans="1:67" ht="15.95" customHeight="1">
      <c r="D197" s="126" t="s">
        <v>122</v>
      </c>
      <c r="E197" s="126" t="s">
        <v>123</v>
      </c>
      <c r="F197" s="134"/>
      <c r="G197" s="134"/>
      <c r="H197" s="134"/>
      <c r="I197" s="134"/>
      <c r="J197" s="134"/>
      <c r="K197" s="134"/>
      <c r="L197" s="134"/>
      <c r="M197" s="134"/>
      <c r="N197" s="134"/>
      <c r="O197" s="134"/>
      <c r="P197" s="134"/>
      <c r="Q197" s="134"/>
      <c r="R197" s="159" t="s">
        <v>5</v>
      </c>
      <c r="S197" s="159"/>
      <c r="T197" s="159"/>
      <c r="U197" s="159"/>
      <c r="V197" s="159"/>
      <c r="W197" s="159"/>
      <c r="X197" s="159"/>
      <c r="Y197" s="159"/>
      <c r="Z197" s="159"/>
      <c r="AA197" s="159"/>
      <c r="AB197" s="159"/>
      <c r="AC197" s="159"/>
      <c r="AD197" s="159"/>
      <c r="AE197" s="115"/>
      <c r="AF197" s="115"/>
      <c r="AG197" s="115"/>
      <c r="AH197" s="115"/>
      <c r="AI197" s="115"/>
      <c r="AK197" s="134"/>
      <c r="AL197" s="134"/>
      <c r="AM197" s="134"/>
      <c r="AN197" s="134"/>
      <c r="AO197" s="134"/>
      <c r="AP197" s="134"/>
      <c r="AQ197" s="134"/>
      <c r="AR197" s="134"/>
      <c r="AS197" s="134"/>
      <c r="AT197" s="134"/>
      <c r="AU197" s="134"/>
      <c r="AV197" s="134"/>
      <c r="AW197" s="159" t="s">
        <v>124</v>
      </c>
      <c r="AX197" s="159"/>
      <c r="AY197" s="159"/>
      <c r="AZ197" s="159"/>
      <c r="BA197" s="159"/>
      <c r="BB197" s="159"/>
      <c r="BC197" s="159"/>
      <c r="BD197" s="159"/>
      <c r="BE197" s="159"/>
      <c r="BF197" s="159"/>
      <c r="BG197" s="159"/>
      <c r="BH197" s="159"/>
      <c r="BI197" s="159"/>
      <c r="BJ197" s="115"/>
      <c r="BK197" s="115"/>
      <c r="BL197" s="115"/>
      <c r="BM197" s="115"/>
      <c r="BN197" s="115"/>
      <c r="BO197" s="129"/>
    </row>
    <row r="198" spans="1:67">
      <c r="D198" s="29"/>
      <c r="E198" s="29"/>
      <c r="F198" s="76" t="s">
        <v>7</v>
      </c>
      <c r="G198" s="76" t="s">
        <v>8</v>
      </c>
      <c r="H198" s="76" t="s">
        <v>9</v>
      </c>
      <c r="I198" s="76" t="s">
        <v>10</v>
      </c>
      <c r="J198" s="76" t="s">
        <v>11</v>
      </c>
      <c r="K198" s="76" t="s">
        <v>12</v>
      </c>
      <c r="L198" s="76" t="s">
        <v>13</v>
      </c>
      <c r="M198" s="76" t="s">
        <v>14</v>
      </c>
      <c r="N198" s="76" t="s">
        <v>15</v>
      </c>
      <c r="O198" s="76" t="s">
        <v>16</v>
      </c>
      <c r="P198" s="76" t="s">
        <v>17</v>
      </c>
      <c r="Q198" s="76" t="s">
        <v>18</v>
      </c>
      <c r="R198" s="76" t="s">
        <v>19</v>
      </c>
      <c r="S198" s="76" t="s">
        <v>125</v>
      </c>
      <c r="T198" s="76" t="s">
        <v>126</v>
      </c>
      <c r="U198" s="76" t="s">
        <v>127</v>
      </c>
      <c r="V198" s="76" t="s">
        <v>128</v>
      </c>
      <c r="W198" s="76" t="s">
        <v>129</v>
      </c>
      <c r="X198" s="76" t="s">
        <v>130</v>
      </c>
      <c r="Y198" s="76" t="s">
        <v>131</v>
      </c>
      <c r="Z198" s="76" t="s">
        <v>132</v>
      </c>
      <c r="AA198" s="76" t="s">
        <v>133</v>
      </c>
      <c r="AB198" s="76" t="s">
        <v>166</v>
      </c>
      <c r="AC198" s="76" t="s">
        <v>167</v>
      </c>
      <c r="AD198" s="76" t="s">
        <v>168</v>
      </c>
      <c r="AE198" s="76" t="s">
        <v>169</v>
      </c>
      <c r="AF198" s="76" t="s">
        <v>170</v>
      </c>
      <c r="AG198" s="76" t="s">
        <v>171</v>
      </c>
      <c r="AH198" s="76" t="s">
        <v>172</v>
      </c>
      <c r="AI198" s="76" t="s">
        <v>173</v>
      </c>
      <c r="AK198" s="76">
        <v>43555</v>
      </c>
      <c r="AL198" s="76">
        <v>43646</v>
      </c>
      <c r="AM198" s="76">
        <v>43738</v>
      </c>
      <c r="AN198" s="76">
        <v>43830</v>
      </c>
      <c r="AO198" s="76">
        <v>43921</v>
      </c>
      <c r="AP198" s="76">
        <v>44012</v>
      </c>
      <c r="AQ198" s="76">
        <v>44104</v>
      </c>
      <c r="AR198" s="76">
        <v>44196</v>
      </c>
      <c r="AS198" s="76">
        <v>44286</v>
      </c>
      <c r="AT198" s="76">
        <v>44377</v>
      </c>
      <c r="AU198" s="76">
        <v>44469</v>
      </c>
      <c r="AV198" s="76">
        <v>44561</v>
      </c>
      <c r="AW198" s="76">
        <v>44651</v>
      </c>
      <c r="AX198" s="76">
        <v>44742</v>
      </c>
      <c r="AY198" s="76">
        <v>44834</v>
      </c>
      <c r="AZ198" s="76">
        <v>44926</v>
      </c>
      <c r="BA198" s="76">
        <v>45016</v>
      </c>
      <c r="BB198" s="76">
        <v>45107</v>
      </c>
      <c r="BC198" s="76">
        <v>45199</v>
      </c>
      <c r="BD198" s="76">
        <v>45291</v>
      </c>
      <c r="BE198" s="76">
        <v>45382</v>
      </c>
      <c r="BF198" s="76">
        <v>45473</v>
      </c>
      <c r="BG198" s="76">
        <v>45565</v>
      </c>
      <c r="BH198" s="76">
        <v>45657</v>
      </c>
      <c r="BI198" s="76">
        <v>45747</v>
      </c>
      <c r="BJ198" s="76">
        <v>45838</v>
      </c>
      <c r="BK198" s="76">
        <v>45930</v>
      </c>
      <c r="BL198" s="76">
        <v>46022</v>
      </c>
      <c r="BM198" s="76">
        <v>46112</v>
      </c>
      <c r="BN198" s="76">
        <v>46203</v>
      </c>
      <c r="BO198" s="85"/>
    </row>
    <row r="199" spans="1:67">
      <c r="C199" s="34" t="s">
        <v>298</v>
      </c>
      <c r="D199" s="88" t="s">
        <v>299</v>
      </c>
      <c r="E199" s="88" t="s">
        <v>300</v>
      </c>
      <c r="F199" s="45"/>
      <c r="G199" s="45"/>
      <c r="H199" s="45"/>
      <c r="I199" s="45"/>
      <c r="J199" s="45"/>
      <c r="K199" s="45"/>
      <c r="L199" s="45"/>
      <c r="M199" s="45"/>
      <c r="N199" s="45"/>
      <c r="O199" s="45"/>
      <c r="P199" s="45"/>
      <c r="Q199" s="45"/>
      <c r="R199" s="40">
        <v>13.228</v>
      </c>
      <c r="S199" s="40">
        <v>109.292</v>
      </c>
      <c r="T199" s="40">
        <v>111.75000000000001</v>
      </c>
      <c r="U199" s="40">
        <v>-234.27</v>
      </c>
      <c r="V199" s="40">
        <v>0</v>
      </c>
      <c r="W199" s="40">
        <v>0</v>
      </c>
      <c r="X199" s="40">
        <v>1037.491</v>
      </c>
      <c r="Y199" s="40">
        <v>373.44399999999996</v>
      </c>
      <c r="Z199" s="40">
        <v>1110.424</v>
      </c>
      <c r="AA199" s="40">
        <v>1080.1170000000002</v>
      </c>
      <c r="AB199" s="40">
        <v>1092.3649999999998</v>
      </c>
      <c r="AC199" s="40">
        <v>1061.2020000000002</v>
      </c>
      <c r="AD199" s="40">
        <v>1082.096</v>
      </c>
      <c r="AE199" s="40">
        <v>1084.489</v>
      </c>
      <c r="AF199" s="40">
        <v>1066.6979999999999</v>
      </c>
      <c r="AG199" s="40">
        <v>1052.2720000000004</v>
      </c>
      <c r="AH199" s="40">
        <v>1076.5260000000001</v>
      </c>
      <c r="AI199" s="40">
        <v>1128.7209999999998</v>
      </c>
      <c r="AK199" s="45"/>
      <c r="AL199" s="45"/>
      <c r="AM199" s="45"/>
      <c r="AN199" s="45"/>
      <c r="AO199" s="45"/>
      <c r="AP199" s="45"/>
      <c r="AQ199" s="45"/>
      <c r="AR199" s="45"/>
      <c r="AS199" s="45"/>
      <c r="AT199" s="45"/>
      <c r="AU199" s="45"/>
      <c r="AV199" s="45"/>
      <c r="AW199" s="45">
        <v>13.228</v>
      </c>
      <c r="AX199" s="45">
        <v>122.52</v>
      </c>
      <c r="AY199" s="45">
        <v>234.27</v>
      </c>
      <c r="AZ199" s="45">
        <v>0</v>
      </c>
      <c r="BA199" s="45">
        <v>0</v>
      </c>
      <c r="BB199" s="45">
        <v>0</v>
      </c>
      <c r="BC199" s="45">
        <v>1037.491</v>
      </c>
      <c r="BD199" s="45">
        <v>1410.9349999999999</v>
      </c>
      <c r="BE199" s="45">
        <v>1110.424</v>
      </c>
      <c r="BF199" s="45">
        <v>2190.5410000000002</v>
      </c>
      <c r="BG199" s="45">
        <v>3282.9059999999999</v>
      </c>
      <c r="BH199" s="45">
        <v>4344.1080000000002</v>
      </c>
      <c r="BI199" s="38">
        <v>1082.096</v>
      </c>
      <c r="BJ199" s="38">
        <v>2166.585</v>
      </c>
      <c r="BK199" s="38">
        <v>3233.2829999999999</v>
      </c>
      <c r="BL199" s="38">
        <v>4285.5550000000003</v>
      </c>
      <c r="BM199" s="38">
        <v>1076.5260000000001</v>
      </c>
      <c r="BN199" s="38">
        <v>2205.2469999999998</v>
      </c>
      <c r="BO199" s="31"/>
    </row>
    <row r="200" spans="1:67">
      <c r="C200" s="34" t="s">
        <v>302</v>
      </c>
      <c r="D200" s="88" t="s">
        <v>303</v>
      </c>
      <c r="E200" s="88" t="s">
        <v>304</v>
      </c>
      <c r="F200" s="45"/>
      <c r="G200" s="45"/>
      <c r="H200" s="45"/>
      <c r="I200" s="45"/>
      <c r="J200" s="45"/>
      <c r="K200" s="45"/>
      <c r="L200" s="45"/>
      <c r="M200" s="45"/>
      <c r="N200" s="45"/>
      <c r="O200" s="45"/>
      <c r="P200" s="45"/>
      <c r="Q200" s="45"/>
      <c r="R200" s="40">
        <v>0</v>
      </c>
      <c r="S200" s="40">
        <v>0</v>
      </c>
      <c r="T200" s="40">
        <v>0</v>
      </c>
      <c r="U200" s="40">
        <v>0</v>
      </c>
      <c r="V200" s="40">
        <v>0</v>
      </c>
      <c r="W200" s="40">
        <v>0</v>
      </c>
      <c r="X200" s="40">
        <v>0</v>
      </c>
      <c r="Y200" s="40">
        <v>0</v>
      </c>
      <c r="Z200" s="40">
        <v>0</v>
      </c>
      <c r="AA200" s="40">
        <v>0</v>
      </c>
      <c r="AB200" s="40">
        <v>0</v>
      </c>
      <c r="AC200" s="40">
        <v>0</v>
      </c>
      <c r="AD200" s="40">
        <v>0</v>
      </c>
      <c r="AE200" s="40">
        <v>0</v>
      </c>
      <c r="AF200" s="40">
        <v>0</v>
      </c>
      <c r="AG200" s="40">
        <v>0</v>
      </c>
      <c r="AH200" s="40">
        <v>0</v>
      </c>
      <c r="AI200" s="40">
        <v>0</v>
      </c>
      <c r="AK200" s="45"/>
      <c r="AL200" s="45"/>
      <c r="AM200" s="45"/>
      <c r="AN200" s="45"/>
      <c r="AO200" s="45"/>
      <c r="AP200" s="45"/>
      <c r="AQ200" s="45"/>
      <c r="AR200" s="45"/>
      <c r="AS200" s="45"/>
      <c r="AT200" s="45"/>
      <c r="AU200" s="45"/>
      <c r="AV200" s="45"/>
      <c r="AW200" s="45">
        <v>0</v>
      </c>
      <c r="AX200" s="45">
        <v>0</v>
      </c>
      <c r="AY200" s="45">
        <v>0</v>
      </c>
      <c r="AZ200" s="45">
        <v>0</v>
      </c>
      <c r="BA200" s="45">
        <v>0</v>
      </c>
      <c r="BB200" s="45">
        <v>0</v>
      </c>
      <c r="BC200" s="45">
        <v>0</v>
      </c>
      <c r="BD200" s="45">
        <v>0</v>
      </c>
      <c r="BE200" s="45">
        <v>0</v>
      </c>
      <c r="BF200" s="45">
        <v>0</v>
      </c>
      <c r="BG200" s="45">
        <v>0</v>
      </c>
      <c r="BH200" s="45">
        <v>0</v>
      </c>
      <c r="BI200" s="38">
        <v>0</v>
      </c>
      <c r="BJ200" s="38">
        <v>0</v>
      </c>
      <c r="BK200" s="38">
        <v>0</v>
      </c>
      <c r="BL200" s="38">
        <v>0</v>
      </c>
      <c r="BM200" s="38">
        <v>0</v>
      </c>
      <c r="BN200" s="38">
        <v>0</v>
      </c>
      <c r="BO200" s="31"/>
    </row>
    <row r="201" spans="1:67">
      <c r="C201" s="34" t="s">
        <v>305</v>
      </c>
      <c r="D201" s="88" t="s">
        <v>306</v>
      </c>
      <c r="E201" s="88" t="s">
        <v>307</v>
      </c>
      <c r="F201" s="45"/>
      <c r="G201" s="45"/>
      <c r="H201" s="45"/>
      <c r="I201" s="45"/>
      <c r="J201" s="45"/>
      <c r="K201" s="45"/>
      <c r="L201" s="45"/>
      <c r="M201" s="45"/>
      <c r="N201" s="45"/>
      <c r="O201" s="45"/>
      <c r="P201" s="45"/>
      <c r="Q201" s="45"/>
      <c r="R201" s="40">
        <v>0</v>
      </c>
      <c r="S201" s="40">
        <v>0</v>
      </c>
      <c r="T201" s="40">
        <v>0</v>
      </c>
      <c r="U201" s="40">
        <v>0</v>
      </c>
      <c r="V201" s="40">
        <v>0</v>
      </c>
      <c r="W201" s="40">
        <v>0</v>
      </c>
      <c r="X201" s="40">
        <v>0</v>
      </c>
      <c r="Y201" s="40">
        <v>0</v>
      </c>
      <c r="Z201" s="40">
        <v>0</v>
      </c>
      <c r="AA201" s="40">
        <v>0</v>
      </c>
      <c r="AB201" s="40">
        <v>0</v>
      </c>
      <c r="AC201" s="40">
        <v>0</v>
      </c>
      <c r="AD201" s="40">
        <v>0</v>
      </c>
      <c r="AE201" s="40">
        <v>0</v>
      </c>
      <c r="AF201" s="40">
        <v>0</v>
      </c>
      <c r="AG201" s="40">
        <v>0</v>
      </c>
      <c r="AH201" s="40">
        <v>0</v>
      </c>
      <c r="AI201" s="40">
        <v>0</v>
      </c>
      <c r="AK201" s="45"/>
      <c r="AL201" s="45"/>
      <c r="AM201" s="45"/>
      <c r="AN201" s="45"/>
      <c r="AO201" s="45"/>
      <c r="AP201" s="45"/>
      <c r="AQ201" s="45"/>
      <c r="AR201" s="45"/>
      <c r="AS201" s="45"/>
      <c r="AT201" s="45"/>
      <c r="AU201" s="45"/>
      <c r="AV201" s="45"/>
      <c r="AW201" s="45">
        <v>0</v>
      </c>
      <c r="AX201" s="45">
        <v>0</v>
      </c>
      <c r="AY201" s="45">
        <v>0</v>
      </c>
      <c r="AZ201" s="45">
        <v>0</v>
      </c>
      <c r="BA201" s="45">
        <v>0</v>
      </c>
      <c r="BB201" s="45">
        <v>0</v>
      </c>
      <c r="BC201" s="45">
        <v>0</v>
      </c>
      <c r="BD201" s="45">
        <v>0</v>
      </c>
      <c r="BE201" s="45">
        <v>0</v>
      </c>
      <c r="BF201" s="45">
        <v>0</v>
      </c>
      <c r="BG201" s="45">
        <v>0</v>
      </c>
      <c r="BH201" s="45">
        <v>0</v>
      </c>
      <c r="BI201" s="38">
        <v>0</v>
      </c>
      <c r="BJ201" s="38">
        <v>0</v>
      </c>
      <c r="BK201" s="38">
        <v>0</v>
      </c>
      <c r="BL201" s="38">
        <v>0</v>
      </c>
      <c r="BM201" s="38">
        <v>0</v>
      </c>
      <c r="BN201" s="38">
        <v>0</v>
      </c>
      <c r="BO201" s="31"/>
    </row>
    <row r="202" spans="1:67">
      <c r="C202" s="34" t="s">
        <v>308</v>
      </c>
      <c r="D202" s="88" t="s">
        <v>309</v>
      </c>
      <c r="E202" s="88" t="s">
        <v>310</v>
      </c>
      <c r="F202" s="45"/>
      <c r="G202" s="45"/>
      <c r="H202" s="45"/>
      <c r="I202" s="45"/>
      <c r="J202" s="45"/>
      <c r="K202" s="45"/>
      <c r="L202" s="45"/>
      <c r="M202" s="45"/>
      <c r="N202" s="45"/>
      <c r="O202" s="45"/>
      <c r="P202" s="45"/>
      <c r="Q202" s="45"/>
      <c r="R202" s="40">
        <v>0</v>
      </c>
      <c r="S202" s="40">
        <v>0</v>
      </c>
      <c r="T202" s="40">
        <v>0</v>
      </c>
      <c r="U202" s="40">
        <v>0</v>
      </c>
      <c r="V202" s="40">
        <v>0</v>
      </c>
      <c r="W202" s="40">
        <v>0</v>
      </c>
      <c r="X202" s="40">
        <v>0</v>
      </c>
      <c r="Y202" s="40">
        <v>0</v>
      </c>
      <c r="Z202" s="40">
        <v>0</v>
      </c>
      <c r="AA202" s="40">
        <v>0</v>
      </c>
      <c r="AB202" s="40">
        <v>0</v>
      </c>
      <c r="AC202" s="40">
        <v>0</v>
      </c>
      <c r="AD202" s="40">
        <v>0</v>
      </c>
      <c r="AE202" s="40">
        <v>0</v>
      </c>
      <c r="AF202" s="40">
        <v>0</v>
      </c>
      <c r="AG202" s="40">
        <v>0</v>
      </c>
      <c r="AH202" s="40">
        <v>0</v>
      </c>
      <c r="AI202" s="40">
        <v>0</v>
      </c>
      <c r="AK202" s="45"/>
      <c r="AL202" s="45"/>
      <c r="AM202" s="45"/>
      <c r="AN202" s="45"/>
      <c r="AO202" s="45"/>
      <c r="AP202" s="45"/>
      <c r="AQ202" s="45"/>
      <c r="AR202" s="45"/>
      <c r="AS202" s="45"/>
      <c r="AT202" s="45"/>
      <c r="AU202" s="45"/>
      <c r="AV202" s="45"/>
      <c r="AW202" s="45">
        <v>0</v>
      </c>
      <c r="AX202" s="45">
        <v>0</v>
      </c>
      <c r="AY202" s="45">
        <v>0</v>
      </c>
      <c r="AZ202" s="45">
        <v>0</v>
      </c>
      <c r="BA202" s="45">
        <v>0</v>
      </c>
      <c r="BB202" s="45">
        <v>0</v>
      </c>
      <c r="BC202" s="45">
        <v>0</v>
      </c>
      <c r="BD202" s="45">
        <v>0</v>
      </c>
      <c r="BE202" s="45">
        <v>0</v>
      </c>
      <c r="BF202" s="45">
        <v>0</v>
      </c>
      <c r="BG202" s="45">
        <v>0</v>
      </c>
      <c r="BH202" s="45">
        <v>0</v>
      </c>
      <c r="BI202" s="38">
        <v>0</v>
      </c>
      <c r="BJ202" s="38">
        <v>0</v>
      </c>
      <c r="BK202" s="38">
        <v>0</v>
      </c>
      <c r="BL202" s="38">
        <v>0</v>
      </c>
      <c r="BM202" s="38">
        <v>0</v>
      </c>
      <c r="BN202" s="38">
        <v>0</v>
      </c>
      <c r="BO202" s="31"/>
    </row>
    <row r="203" spans="1:67">
      <c r="C203" s="34" t="s">
        <v>311</v>
      </c>
      <c r="D203" s="88" t="s">
        <v>312</v>
      </c>
      <c r="E203" s="88" t="s">
        <v>313</v>
      </c>
      <c r="F203" s="45"/>
      <c r="G203" s="45"/>
      <c r="H203" s="45"/>
      <c r="I203" s="45"/>
      <c r="J203" s="45"/>
      <c r="K203" s="45"/>
      <c r="L203" s="45"/>
      <c r="M203" s="45"/>
      <c r="N203" s="45"/>
      <c r="O203" s="45"/>
      <c r="P203" s="45"/>
      <c r="Q203" s="45"/>
      <c r="R203" s="40">
        <v>0</v>
      </c>
      <c r="S203" s="40">
        <v>0</v>
      </c>
      <c r="T203" s="40">
        <v>0</v>
      </c>
      <c r="U203" s="40">
        <v>0</v>
      </c>
      <c r="V203" s="40">
        <v>0</v>
      </c>
      <c r="W203" s="40">
        <v>0</v>
      </c>
      <c r="X203" s="40">
        <v>0</v>
      </c>
      <c r="Y203" s="40">
        <v>0</v>
      </c>
      <c r="Z203" s="40">
        <v>0</v>
      </c>
      <c r="AA203" s="40">
        <v>0</v>
      </c>
      <c r="AB203" s="40">
        <v>0</v>
      </c>
      <c r="AC203" s="40">
        <v>0</v>
      </c>
      <c r="AD203" s="40">
        <v>0</v>
      </c>
      <c r="AE203" s="40">
        <v>0</v>
      </c>
      <c r="AF203" s="40">
        <v>0</v>
      </c>
      <c r="AG203" s="40">
        <v>0</v>
      </c>
      <c r="AH203" s="40">
        <v>0</v>
      </c>
      <c r="AI203" s="40">
        <v>0</v>
      </c>
      <c r="AK203" s="45"/>
      <c r="AL203" s="45"/>
      <c r="AM203" s="45"/>
      <c r="AN203" s="45"/>
      <c r="AO203" s="45"/>
      <c r="AP203" s="45"/>
      <c r="AQ203" s="45"/>
      <c r="AR203" s="45"/>
      <c r="AS203" s="45"/>
      <c r="AT203" s="45"/>
      <c r="AU203" s="45"/>
      <c r="AV203" s="45"/>
      <c r="AW203" s="45">
        <v>0</v>
      </c>
      <c r="AX203" s="45">
        <v>0</v>
      </c>
      <c r="AY203" s="45">
        <v>0</v>
      </c>
      <c r="AZ203" s="45">
        <v>0</v>
      </c>
      <c r="BA203" s="45">
        <v>0</v>
      </c>
      <c r="BB203" s="45">
        <v>0</v>
      </c>
      <c r="BC203" s="45">
        <v>0</v>
      </c>
      <c r="BD203" s="45">
        <v>0</v>
      </c>
      <c r="BE203" s="45">
        <v>0</v>
      </c>
      <c r="BF203" s="45">
        <v>0</v>
      </c>
      <c r="BG203" s="45">
        <v>0</v>
      </c>
      <c r="BH203" s="45">
        <v>0</v>
      </c>
      <c r="BI203" s="38">
        <v>0</v>
      </c>
      <c r="BJ203" s="38">
        <v>0</v>
      </c>
      <c r="BK203" s="38">
        <v>0</v>
      </c>
      <c r="BL203" s="38">
        <v>0</v>
      </c>
      <c r="BM203" s="38">
        <v>0</v>
      </c>
      <c r="BN203" s="38">
        <v>0</v>
      </c>
      <c r="BO203" s="31"/>
    </row>
    <row r="204" spans="1:67">
      <c r="C204" s="34" t="s">
        <v>314</v>
      </c>
      <c r="D204" s="88" t="s">
        <v>315</v>
      </c>
      <c r="E204" s="88" t="s">
        <v>316</v>
      </c>
      <c r="F204" s="45"/>
      <c r="G204" s="45"/>
      <c r="H204" s="45"/>
      <c r="I204" s="45"/>
      <c r="J204" s="45"/>
      <c r="K204" s="45"/>
      <c r="L204" s="45"/>
      <c r="M204" s="45"/>
      <c r="N204" s="45"/>
      <c r="O204" s="45"/>
      <c r="P204" s="45"/>
      <c r="Q204" s="45"/>
      <c r="R204" s="40">
        <v>202.68299999999999</v>
      </c>
      <c r="S204" s="40">
        <v>35.91500000000002</v>
      </c>
      <c r="T204" s="40">
        <v>327.97399999999999</v>
      </c>
      <c r="U204" s="40">
        <v>-438.06200000000001</v>
      </c>
      <c r="V204" s="40">
        <v>0</v>
      </c>
      <c r="W204" s="40">
        <v>0</v>
      </c>
      <c r="X204" s="40">
        <v>0</v>
      </c>
      <c r="Y204" s="40">
        <v>715.39200000000005</v>
      </c>
      <c r="Z204" s="40">
        <v>5.1139999999999999</v>
      </c>
      <c r="AA204" s="40">
        <v>-2.254</v>
      </c>
      <c r="AB204" s="40">
        <v>-2.7669999999999999</v>
      </c>
      <c r="AC204" s="40">
        <v>-0.09</v>
      </c>
      <c r="AD204" s="40">
        <v>0</v>
      </c>
      <c r="AE204" s="40">
        <v>26.831</v>
      </c>
      <c r="AF204" s="40">
        <v>1.0000000000012221E-3</v>
      </c>
      <c r="AG204" s="40">
        <v>0</v>
      </c>
      <c r="AH204" s="40">
        <v>0.61299999999999999</v>
      </c>
      <c r="AI204" s="40">
        <v>0</v>
      </c>
      <c r="AK204" s="45"/>
      <c r="AL204" s="45"/>
      <c r="AM204" s="45"/>
      <c r="AN204" s="45"/>
      <c r="AO204" s="45"/>
      <c r="AP204" s="45"/>
      <c r="AQ204" s="45"/>
      <c r="AR204" s="45"/>
      <c r="AS204" s="45"/>
      <c r="AT204" s="45"/>
      <c r="AU204" s="45"/>
      <c r="AV204" s="45"/>
      <c r="AW204" s="45">
        <v>202.68299999999999</v>
      </c>
      <c r="AX204" s="45">
        <v>238.59800000000001</v>
      </c>
      <c r="AY204" s="45">
        <v>566.572</v>
      </c>
      <c r="AZ204" s="45">
        <v>128.51</v>
      </c>
      <c r="BA204" s="45">
        <v>0</v>
      </c>
      <c r="BB204" s="45">
        <v>0</v>
      </c>
      <c r="BC204" s="45">
        <v>0</v>
      </c>
      <c r="BD204" s="45">
        <v>715.39200000000005</v>
      </c>
      <c r="BE204" s="45">
        <v>5.1139999999999999</v>
      </c>
      <c r="BF204" s="45">
        <v>2.86</v>
      </c>
      <c r="BG204" s="45">
        <v>9.2999999999999999E-2</v>
      </c>
      <c r="BH204" s="45">
        <v>3.0000000000000001E-3</v>
      </c>
      <c r="BI204" s="38">
        <v>0</v>
      </c>
      <c r="BJ204" s="38">
        <v>26.831</v>
      </c>
      <c r="BK204" s="38">
        <v>26.832000000000001</v>
      </c>
      <c r="BL204" s="38">
        <v>26.832000000000001</v>
      </c>
      <c r="BM204" s="38">
        <v>0.61299999999999999</v>
      </c>
      <c r="BN204" s="38">
        <v>0.61299999999999999</v>
      </c>
      <c r="BO204" s="31"/>
    </row>
    <row r="205" spans="1:67">
      <c r="D205" s="91" t="s">
        <v>317</v>
      </c>
      <c r="E205" s="91" t="s">
        <v>318</v>
      </c>
      <c r="F205" s="80"/>
      <c r="G205" s="80"/>
      <c r="H205" s="80"/>
      <c r="I205" s="80"/>
      <c r="J205" s="80"/>
      <c r="K205" s="80"/>
      <c r="L205" s="80"/>
      <c r="M205" s="80"/>
      <c r="N205" s="80"/>
      <c r="O205" s="80"/>
      <c r="P205" s="80"/>
      <c r="Q205" s="80"/>
      <c r="R205" s="92">
        <v>215.911</v>
      </c>
      <c r="S205" s="92">
        <v>145.20699999999999</v>
      </c>
      <c r="T205" s="92">
        <v>439.72399999999999</v>
      </c>
      <c r="U205" s="92">
        <v>-672.33199999999999</v>
      </c>
      <c r="V205" s="92">
        <v>0</v>
      </c>
      <c r="W205" s="92">
        <v>0</v>
      </c>
      <c r="X205" s="92">
        <v>1037.491</v>
      </c>
      <c r="Y205" s="92">
        <v>1088.8360000000002</v>
      </c>
      <c r="Z205" s="92">
        <v>1115.538</v>
      </c>
      <c r="AA205" s="92">
        <v>1077.8630000000003</v>
      </c>
      <c r="AB205" s="92">
        <v>1089.5979999999995</v>
      </c>
      <c r="AC205" s="92">
        <v>1061.1120000000001</v>
      </c>
      <c r="AD205" s="92">
        <v>1082.096</v>
      </c>
      <c r="AE205" s="92">
        <v>1111.3200000000002</v>
      </c>
      <c r="AF205" s="92">
        <v>1066.6989999999996</v>
      </c>
      <c r="AG205" s="92">
        <v>1052.2720000000008</v>
      </c>
      <c r="AH205" s="92">
        <v>1077.1390000000001</v>
      </c>
      <c r="AI205" s="92">
        <v>1128.7209999999995</v>
      </c>
      <c r="AK205" s="80"/>
      <c r="AL205" s="80"/>
      <c r="AM205" s="80"/>
      <c r="AN205" s="80"/>
      <c r="AO205" s="80"/>
      <c r="AP205" s="80"/>
      <c r="AQ205" s="80"/>
      <c r="AR205" s="80"/>
      <c r="AS205" s="80"/>
      <c r="AT205" s="80"/>
      <c r="AU205" s="80"/>
      <c r="AV205" s="80"/>
      <c r="AW205" s="80">
        <v>215.911</v>
      </c>
      <c r="AX205" s="80">
        <v>361.11799999999999</v>
      </c>
      <c r="AY205" s="80">
        <v>800.84199999999998</v>
      </c>
      <c r="AZ205" s="80">
        <v>128.51</v>
      </c>
      <c r="BA205" s="80">
        <v>0</v>
      </c>
      <c r="BB205" s="80">
        <v>0</v>
      </c>
      <c r="BC205" s="80">
        <v>1037.491</v>
      </c>
      <c r="BD205" s="80">
        <v>2126.3270000000002</v>
      </c>
      <c r="BE205" s="80">
        <v>1115.538</v>
      </c>
      <c r="BF205" s="80">
        <v>2193.4010000000003</v>
      </c>
      <c r="BG205" s="80">
        <v>3282.9989999999998</v>
      </c>
      <c r="BH205" s="80">
        <v>4344.1109999999999</v>
      </c>
      <c r="BI205" s="77">
        <v>1082.096</v>
      </c>
      <c r="BJ205" s="77">
        <v>2193.4160000000002</v>
      </c>
      <c r="BK205" s="77">
        <v>3260.1149999999998</v>
      </c>
      <c r="BL205" s="77">
        <v>4312.3870000000006</v>
      </c>
      <c r="BM205" s="77">
        <v>1077.1390000000001</v>
      </c>
      <c r="BN205" s="77">
        <v>2205.8599999999997</v>
      </c>
      <c r="BO205" s="39"/>
    </row>
    <row r="206" spans="1:67">
      <c r="C206" s="34" t="s">
        <v>319</v>
      </c>
      <c r="D206" s="88" t="s">
        <v>320</v>
      </c>
      <c r="E206" s="88" t="s">
        <v>321</v>
      </c>
      <c r="F206" s="45"/>
      <c r="G206" s="45"/>
      <c r="H206" s="45"/>
      <c r="I206" s="45"/>
      <c r="J206" s="45"/>
      <c r="K206" s="45"/>
      <c r="L206" s="45"/>
      <c r="M206" s="45"/>
      <c r="N206" s="45"/>
      <c r="O206" s="45"/>
      <c r="P206" s="45"/>
      <c r="Q206" s="45"/>
      <c r="R206" s="40">
        <v>0</v>
      </c>
      <c r="S206" s="40">
        <v>0</v>
      </c>
      <c r="T206" s="40">
        <v>0</v>
      </c>
      <c r="U206" s="40">
        <v>0</v>
      </c>
      <c r="V206" s="40">
        <v>0</v>
      </c>
      <c r="W206" s="40">
        <v>0</v>
      </c>
      <c r="X206" s="40">
        <v>0</v>
      </c>
      <c r="Y206" s="40">
        <v>0</v>
      </c>
      <c r="Z206" s="40">
        <v>0</v>
      </c>
      <c r="AA206" s="40">
        <v>0</v>
      </c>
      <c r="AB206" s="40">
        <v>0</v>
      </c>
      <c r="AC206" s="40">
        <v>0</v>
      </c>
      <c r="AD206" s="40">
        <v>0</v>
      </c>
      <c r="AE206" s="40">
        <v>0</v>
      </c>
      <c r="AF206" s="40">
        <v>0</v>
      </c>
      <c r="AG206" s="40">
        <v>0</v>
      </c>
      <c r="AH206" s="40">
        <v>0</v>
      </c>
      <c r="AI206" s="40">
        <v>0</v>
      </c>
      <c r="AK206" s="45"/>
      <c r="AL206" s="45"/>
      <c r="AM206" s="45"/>
      <c r="AN206" s="45"/>
      <c r="AO206" s="45"/>
      <c r="AP206" s="45"/>
      <c r="AQ206" s="45"/>
      <c r="AR206" s="45"/>
      <c r="AS206" s="45"/>
      <c r="AT206" s="45"/>
      <c r="AU206" s="45"/>
      <c r="AV206" s="45"/>
      <c r="AW206" s="45">
        <v>0</v>
      </c>
      <c r="AX206" s="45">
        <v>0</v>
      </c>
      <c r="AY206" s="45">
        <v>0</v>
      </c>
      <c r="AZ206" s="45">
        <v>0</v>
      </c>
      <c r="BA206" s="45">
        <v>0</v>
      </c>
      <c r="BB206" s="45">
        <v>0</v>
      </c>
      <c r="BC206" s="45">
        <v>0</v>
      </c>
      <c r="BD206" s="45">
        <v>0</v>
      </c>
      <c r="BE206" s="45">
        <v>0</v>
      </c>
      <c r="BF206" s="45">
        <v>0</v>
      </c>
      <c r="BG206" s="45">
        <v>0</v>
      </c>
      <c r="BH206" s="45">
        <v>0</v>
      </c>
      <c r="BI206" s="38">
        <v>0</v>
      </c>
      <c r="BJ206" s="38">
        <v>0</v>
      </c>
      <c r="BK206" s="38">
        <v>0</v>
      </c>
      <c r="BL206" s="38">
        <v>0</v>
      </c>
      <c r="BM206" s="38">
        <v>0</v>
      </c>
      <c r="BN206" s="38">
        <v>0</v>
      </c>
      <c r="BO206" s="31"/>
    </row>
    <row r="207" spans="1:67">
      <c r="C207" s="34" t="s">
        <v>322</v>
      </c>
      <c r="D207" s="88" t="s">
        <v>323</v>
      </c>
      <c r="E207" s="88" t="s">
        <v>324</v>
      </c>
      <c r="F207" s="45"/>
      <c r="G207" s="45"/>
      <c r="H207" s="45"/>
      <c r="I207" s="45"/>
      <c r="J207" s="45"/>
      <c r="K207" s="45"/>
      <c r="L207" s="45"/>
      <c r="M207" s="45"/>
      <c r="N207" s="45"/>
      <c r="O207" s="45"/>
      <c r="P207" s="45"/>
      <c r="Q207" s="45"/>
      <c r="R207" s="40">
        <v>0</v>
      </c>
      <c r="S207" s="40">
        <v>0</v>
      </c>
      <c r="T207" s="40">
        <v>0</v>
      </c>
      <c r="U207" s="40">
        <v>0</v>
      </c>
      <c r="V207" s="40">
        <v>0</v>
      </c>
      <c r="W207" s="40">
        <v>0</v>
      </c>
      <c r="X207" s="40">
        <v>0</v>
      </c>
      <c r="Y207" s="40">
        <v>0</v>
      </c>
      <c r="Z207" s="40">
        <v>0</v>
      </c>
      <c r="AA207" s="40">
        <v>0</v>
      </c>
      <c r="AB207" s="40">
        <v>0</v>
      </c>
      <c r="AC207" s="40">
        <v>0</v>
      </c>
      <c r="AD207" s="40">
        <v>0</v>
      </c>
      <c r="AE207" s="40">
        <v>0</v>
      </c>
      <c r="AF207" s="40">
        <v>0</v>
      </c>
      <c r="AG207" s="40">
        <v>0</v>
      </c>
      <c r="AH207" s="40">
        <v>0</v>
      </c>
      <c r="AI207" s="40">
        <v>0</v>
      </c>
      <c r="AK207" s="45"/>
      <c r="AL207" s="45"/>
      <c r="AM207" s="45"/>
      <c r="AN207" s="45"/>
      <c r="AO207" s="45"/>
      <c r="AP207" s="45"/>
      <c r="AQ207" s="45"/>
      <c r="AR207" s="45"/>
      <c r="AS207" s="45"/>
      <c r="AT207" s="45"/>
      <c r="AU207" s="45"/>
      <c r="AV207" s="45"/>
      <c r="AW207" s="45">
        <v>0</v>
      </c>
      <c r="AX207" s="45">
        <v>0</v>
      </c>
      <c r="AY207" s="45">
        <v>0</v>
      </c>
      <c r="AZ207" s="45">
        <v>0</v>
      </c>
      <c r="BA207" s="45">
        <v>0</v>
      </c>
      <c r="BB207" s="45">
        <v>0</v>
      </c>
      <c r="BC207" s="45">
        <v>0</v>
      </c>
      <c r="BD207" s="45">
        <v>0</v>
      </c>
      <c r="BE207" s="45">
        <v>0</v>
      </c>
      <c r="BF207" s="45">
        <v>0</v>
      </c>
      <c r="BG207" s="45">
        <v>0</v>
      </c>
      <c r="BH207" s="45">
        <v>0</v>
      </c>
      <c r="BI207" s="38">
        <v>0</v>
      </c>
      <c r="BJ207" s="38">
        <v>0</v>
      </c>
      <c r="BK207" s="38">
        <v>0</v>
      </c>
      <c r="BL207" s="38">
        <v>0</v>
      </c>
      <c r="BM207" s="38">
        <v>0</v>
      </c>
      <c r="BN207" s="38">
        <v>0</v>
      </c>
      <c r="BO207" s="31"/>
    </row>
    <row r="208" spans="1:67">
      <c r="A208" s="74"/>
      <c r="B208" s="74"/>
      <c r="C208" s="74"/>
      <c r="D208" s="91" t="s">
        <v>325</v>
      </c>
      <c r="E208" s="91" t="s">
        <v>326</v>
      </c>
      <c r="F208" s="80"/>
      <c r="G208" s="80"/>
      <c r="H208" s="80"/>
      <c r="I208" s="80"/>
      <c r="J208" s="80"/>
      <c r="K208" s="80"/>
      <c r="L208" s="80"/>
      <c r="M208" s="80"/>
      <c r="N208" s="80"/>
      <c r="O208" s="80"/>
      <c r="P208" s="80"/>
      <c r="Q208" s="80"/>
      <c r="R208" s="92">
        <v>0</v>
      </c>
      <c r="S208" s="92">
        <v>0</v>
      </c>
      <c r="T208" s="92">
        <v>0</v>
      </c>
      <c r="U208" s="92">
        <v>0</v>
      </c>
      <c r="V208" s="92">
        <v>0</v>
      </c>
      <c r="W208" s="92">
        <v>0</v>
      </c>
      <c r="X208" s="92">
        <v>0</v>
      </c>
      <c r="Y208" s="92">
        <v>0</v>
      </c>
      <c r="Z208" s="92">
        <v>0</v>
      </c>
      <c r="AA208" s="92">
        <v>0</v>
      </c>
      <c r="AB208" s="92">
        <v>0</v>
      </c>
      <c r="AC208" s="92">
        <v>0</v>
      </c>
      <c r="AD208" s="92">
        <v>0</v>
      </c>
      <c r="AE208" s="92">
        <v>0</v>
      </c>
      <c r="AF208" s="92">
        <v>0</v>
      </c>
      <c r="AG208" s="92">
        <v>0</v>
      </c>
      <c r="AH208" s="92">
        <v>0</v>
      </c>
      <c r="AI208" s="92">
        <v>0</v>
      </c>
      <c r="AK208" s="80"/>
      <c r="AL208" s="80"/>
      <c r="AM208" s="80"/>
      <c r="AN208" s="80"/>
      <c r="AO208" s="80"/>
      <c r="AP208" s="80"/>
      <c r="AQ208" s="80"/>
      <c r="AR208" s="80"/>
      <c r="AS208" s="80"/>
      <c r="AT208" s="80"/>
      <c r="AU208" s="80"/>
      <c r="AV208" s="80"/>
      <c r="AW208" s="80">
        <v>0</v>
      </c>
      <c r="AX208" s="80">
        <v>0</v>
      </c>
      <c r="AY208" s="80">
        <v>0</v>
      </c>
      <c r="AZ208" s="80">
        <v>0</v>
      </c>
      <c r="BA208" s="80">
        <v>0</v>
      </c>
      <c r="BB208" s="80">
        <v>0</v>
      </c>
      <c r="BC208" s="80">
        <v>0</v>
      </c>
      <c r="BD208" s="80">
        <v>0</v>
      </c>
      <c r="BE208" s="80">
        <v>0</v>
      </c>
      <c r="BF208" s="80">
        <v>0</v>
      </c>
      <c r="BG208" s="80">
        <v>0</v>
      </c>
      <c r="BH208" s="80">
        <v>0</v>
      </c>
      <c r="BI208" s="77">
        <v>0</v>
      </c>
      <c r="BJ208" s="77">
        <v>0</v>
      </c>
      <c r="BK208" s="77">
        <v>0</v>
      </c>
      <c r="BL208" s="77">
        <v>0</v>
      </c>
      <c r="BM208" s="77">
        <v>0</v>
      </c>
      <c r="BN208" s="77">
        <v>0</v>
      </c>
      <c r="BO208" s="39"/>
    </row>
    <row r="209" spans="1:67">
      <c r="D209" s="88" t="s">
        <v>328</v>
      </c>
      <c r="E209" s="88" t="s">
        <v>329</v>
      </c>
      <c r="F209" s="45"/>
      <c r="G209" s="45"/>
      <c r="H209" s="45"/>
      <c r="I209" s="45"/>
      <c r="J209" s="45"/>
      <c r="K209" s="45"/>
      <c r="L209" s="45"/>
      <c r="M209" s="45"/>
      <c r="N209" s="45"/>
      <c r="O209" s="45"/>
      <c r="P209" s="45"/>
      <c r="Q209" s="45"/>
      <c r="R209" s="40">
        <v>0</v>
      </c>
      <c r="S209" s="40">
        <v>0</v>
      </c>
      <c r="T209" s="40">
        <v>0</v>
      </c>
      <c r="U209" s="40">
        <v>0</v>
      </c>
      <c r="V209" s="40">
        <v>0</v>
      </c>
      <c r="W209" s="40">
        <v>0</v>
      </c>
      <c r="X209" s="40">
        <v>0</v>
      </c>
      <c r="Y209" s="40">
        <v>0</v>
      </c>
      <c r="Z209" s="40">
        <v>0</v>
      </c>
      <c r="AA209" s="40">
        <v>0</v>
      </c>
      <c r="AB209" s="40">
        <v>0</v>
      </c>
      <c r="AC209" s="40">
        <v>0</v>
      </c>
      <c r="AD209" s="40">
        <v>0</v>
      </c>
      <c r="AE209" s="40">
        <v>0</v>
      </c>
      <c r="AF209" s="40">
        <v>0</v>
      </c>
      <c r="AG209" s="40">
        <v>0</v>
      </c>
      <c r="AH209" s="40">
        <v>0</v>
      </c>
      <c r="AI209" s="40">
        <v>0</v>
      </c>
      <c r="AK209" s="45"/>
      <c r="AL209" s="45"/>
      <c r="AM209" s="45"/>
      <c r="AN209" s="45"/>
      <c r="AO209" s="45"/>
      <c r="AP209" s="45"/>
      <c r="AQ209" s="45"/>
      <c r="AR209" s="45"/>
      <c r="AS209" s="45"/>
      <c r="AT209" s="45"/>
      <c r="AU209" s="45"/>
      <c r="AV209" s="45"/>
      <c r="AW209" s="45">
        <v>0</v>
      </c>
      <c r="AX209" s="45">
        <v>0</v>
      </c>
      <c r="AY209" s="45">
        <v>0</v>
      </c>
      <c r="AZ209" s="45">
        <v>0</v>
      </c>
      <c r="BA209" s="45">
        <v>0</v>
      </c>
      <c r="BB209" s="45">
        <v>0</v>
      </c>
      <c r="BC209" s="45">
        <v>0</v>
      </c>
      <c r="BD209" s="45">
        <v>0</v>
      </c>
      <c r="BE209" s="45">
        <v>0</v>
      </c>
      <c r="BF209" s="45">
        <v>0</v>
      </c>
      <c r="BG209" s="45">
        <v>0</v>
      </c>
      <c r="BH209" s="45">
        <v>0</v>
      </c>
      <c r="BI209" s="38">
        <v>0</v>
      </c>
      <c r="BJ209" s="38">
        <v>0</v>
      </c>
      <c r="BK209" s="38">
        <v>0</v>
      </c>
      <c r="BL209" s="38">
        <v>0</v>
      </c>
      <c r="BM209" s="38">
        <v>0</v>
      </c>
      <c r="BN209" s="38">
        <v>0</v>
      </c>
      <c r="BO209" s="31"/>
    </row>
    <row r="210" spans="1:67">
      <c r="D210" s="88" t="s">
        <v>330</v>
      </c>
      <c r="E210" s="88" t="s">
        <v>331</v>
      </c>
      <c r="F210" s="45"/>
      <c r="G210" s="45"/>
      <c r="H210" s="45"/>
      <c r="I210" s="45"/>
      <c r="J210" s="45"/>
      <c r="K210" s="45"/>
      <c r="L210" s="45"/>
      <c r="M210" s="45"/>
      <c r="N210" s="45"/>
      <c r="O210" s="45"/>
      <c r="P210" s="45"/>
      <c r="Q210" s="45"/>
      <c r="R210" s="40">
        <v>0</v>
      </c>
      <c r="S210" s="40">
        <v>0</v>
      </c>
      <c r="T210" s="40">
        <v>0</v>
      </c>
      <c r="U210" s="40">
        <v>0</v>
      </c>
      <c r="V210" s="40">
        <v>0</v>
      </c>
      <c r="W210" s="40">
        <v>0</v>
      </c>
      <c r="X210" s="40">
        <v>0</v>
      </c>
      <c r="Y210" s="40">
        <v>0</v>
      </c>
      <c r="Z210" s="40">
        <v>0</v>
      </c>
      <c r="AA210" s="40">
        <v>0</v>
      </c>
      <c r="AB210" s="40">
        <v>0</v>
      </c>
      <c r="AC210" s="40">
        <v>0</v>
      </c>
      <c r="AD210" s="40">
        <v>0</v>
      </c>
      <c r="AE210" s="40">
        <v>0</v>
      </c>
      <c r="AF210" s="40">
        <v>0</v>
      </c>
      <c r="AG210" s="40">
        <v>0</v>
      </c>
      <c r="AH210" s="40">
        <v>0</v>
      </c>
      <c r="AI210" s="40">
        <v>0</v>
      </c>
      <c r="AK210" s="45"/>
      <c r="AL210" s="45"/>
      <c r="AM210" s="45"/>
      <c r="AN210" s="45"/>
      <c r="AO210" s="45"/>
      <c r="AP210" s="45"/>
      <c r="AQ210" s="45"/>
      <c r="AR210" s="45"/>
      <c r="AS210" s="45"/>
      <c r="AT210" s="45"/>
      <c r="AU210" s="45"/>
      <c r="AV210" s="45"/>
      <c r="AW210" s="45">
        <v>0</v>
      </c>
      <c r="AX210" s="45">
        <v>0</v>
      </c>
      <c r="AY210" s="45">
        <v>0</v>
      </c>
      <c r="AZ210" s="45">
        <v>0</v>
      </c>
      <c r="BA210" s="45">
        <v>0</v>
      </c>
      <c r="BB210" s="45">
        <v>0</v>
      </c>
      <c r="BC210" s="45">
        <v>0</v>
      </c>
      <c r="BD210" s="45">
        <v>0</v>
      </c>
      <c r="BE210" s="45">
        <v>0</v>
      </c>
      <c r="BF210" s="45">
        <v>0</v>
      </c>
      <c r="BG210" s="45">
        <v>0</v>
      </c>
      <c r="BH210" s="45">
        <v>0</v>
      </c>
      <c r="BI210" s="38">
        <v>0</v>
      </c>
      <c r="BJ210" s="38">
        <v>0</v>
      </c>
      <c r="BK210" s="38">
        <v>0</v>
      </c>
      <c r="BL210" s="38">
        <v>0</v>
      </c>
      <c r="BM210" s="38">
        <v>0</v>
      </c>
      <c r="BN210" s="38">
        <v>0</v>
      </c>
      <c r="BO210" s="31"/>
    </row>
    <row r="211" spans="1:67">
      <c r="C211" s="34" t="s">
        <v>332</v>
      </c>
      <c r="D211" s="88" t="s">
        <v>333</v>
      </c>
      <c r="E211" s="88" t="s">
        <v>334</v>
      </c>
      <c r="F211" s="45"/>
      <c r="G211" s="45"/>
      <c r="H211" s="45"/>
      <c r="I211" s="45"/>
      <c r="J211" s="45"/>
      <c r="K211" s="45"/>
      <c r="L211" s="45"/>
      <c r="M211" s="45"/>
      <c r="N211" s="45"/>
      <c r="O211" s="45"/>
      <c r="P211" s="45"/>
      <c r="Q211" s="45"/>
      <c r="R211" s="40">
        <v>0</v>
      </c>
      <c r="S211" s="40">
        <v>0</v>
      </c>
      <c r="T211" s="40">
        <v>0</v>
      </c>
      <c r="U211" s="40">
        <v>0</v>
      </c>
      <c r="V211" s="40">
        <v>0</v>
      </c>
      <c r="W211" s="40">
        <v>0</v>
      </c>
      <c r="X211" s="40">
        <v>0</v>
      </c>
      <c r="Y211" s="40">
        <v>0</v>
      </c>
      <c r="Z211" s="40">
        <v>0</v>
      </c>
      <c r="AA211" s="40">
        <v>0</v>
      </c>
      <c r="AB211" s="40">
        <v>0</v>
      </c>
      <c r="AC211" s="40">
        <v>0</v>
      </c>
      <c r="AD211" s="40">
        <v>0</v>
      </c>
      <c r="AE211" s="40">
        <v>0</v>
      </c>
      <c r="AF211" s="40">
        <v>0</v>
      </c>
      <c r="AG211" s="40">
        <v>0</v>
      </c>
      <c r="AH211" s="40">
        <v>0</v>
      </c>
      <c r="AI211" s="40">
        <v>0</v>
      </c>
      <c r="AK211" s="45"/>
      <c r="AL211" s="45"/>
      <c r="AM211" s="45"/>
      <c r="AN211" s="45"/>
      <c r="AO211" s="45"/>
      <c r="AP211" s="45"/>
      <c r="AQ211" s="45"/>
      <c r="AR211" s="45"/>
      <c r="AS211" s="45"/>
      <c r="AT211" s="45"/>
      <c r="AU211" s="45"/>
      <c r="AV211" s="45"/>
      <c r="AW211" s="45">
        <v>0</v>
      </c>
      <c r="AX211" s="45">
        <v>0</v>
      </c>
      <c r="AY211" s="45">
        <v>0</v>
      </c>
      <c r="AZ211" s="45">
        <v>0</v>
      </c>
      <c r="BA211" s="45">
        <v>0</v>
      </c>
      <c r="BB211" s="45">
        <v>0</v>
      </c>
      <c r="BC211" s="45">
        <v>0</v>
      </c>
      <c r="BD211" s="45">
        <v>0</v>
      </c>
      <c r="BE211" s="45">
        <v>0</v>
      </c>
      <c r="BF211" s="45">
        <v>0</v>
      </c>
      <c r="BG211" s="45">
        <v>0</v>
      </c>
      <c r="BH211" s="45">
        <v>0</v>
      </c>
      <c r="BI211" s="38">
        <v>0</v>
      </c>
      <c r="BJ211" s="38">
        <v>0</v>
      </c>
      <c r="BK211" s="38">
        <v>0</v>
      </c>
      <c r="BL211" s="38">
        <v>0</v>
      </c>
      <c r="BM211" s="38">
        <v>0</v>
      </c>
      <c r="BN211" s="38">
        <v>0</v>
      </c>
      <c r="BO211" s="31"/>
    </row>
    <row r="212" spans="1:67">
      <c r="C212" s="34" t="s">
        <v>335</v>
      </c>
      <c r="D212" s="88" t="s">
        <v>336</v>
      </c>
      <c r="E212" s="88" t="s">
        <v>337</v>
      </c>
      <c r="F212" s="45"/>
      <c r="G212" s="45"/>
      <c r="H212" s="45"/>
      <c r="I212" s="45"/>
      <c r="J212" s="45"/>
      <c r="K212" s="45"/>
      <c r="L212" s="45"/>
      <c r="M212" s="45"/>
      <c r="N212" s="45"/>
      <c r="O212" s="45"/>
      <c r="P212" s="45"/>
      <c r="Q212" s="45"/>
      <c r="R212" s="40">
        <v>0</v>
      </c>
      <c r="S212" s="40">
        <v>0</v>
      </c>
      <c r="T212" s="40">
        <v>0</v>
      </c>
      <c r="U212" s="40">
        <v>0</v>
      </c>
      <c r="V212" s="40">
        <v>0</v>
      </c>
      <c r="W212" s="40">
        <v>0</v>
      </c>
      <c r="X212" s="40">
        <v>0</v>
      </c>
      <c r="Y212" s="40">
        <v>0</v>
      </c>
      <c r="Z212" s="40">
        <v>0</v>
      </c>
      <c r="AA212" s="40">
        <v>0</v>
      </c>
      <c r="AB212" s="40">
        <v>0</v>
      </c>
      <c r="AC212" s="40">
        <v>0</v>
      </c>
      <c r="AD212" s="40">
        <v>0</v>
      </c>
      <c r="AE212" s="40">
        <v>0</v>
      </c>
      <c r="AF212" s="40">
        <v>0</v>
      </c>
      <c r="AG212" s="40">
        <v>0</v>
      </c>
      <c r="AH212" s="40">
        <v>0</v>
      </c>
      <c r="AI212" s="40">
        <v>0</v>
      </c>
      <c r="AK212" s="45"/>
      <c r="AL212" s="45"/>
      <c r="AM212" s="45"/>
      <c r="AN212" s="45"/>
      <c r="AO212" s="45"/>
      <c r="AP212" s="45"/>
      <c r="AQ212" s="45"/>
      <c r="AR212" s="45"/>
      <c r="AS212" s="45"/>
      <c r="AT212" s="45"/>
      <c r="AU212" s="45"/>
      <c r="AV212" s="45"/>
      <c r="AW212" s="45">
        <v>0</v>
      </c>
      <c r="AX212" s="45">
        <v>0</v>
      </c>
      <c r="AY212" s="45">
        <v>0</v>
      </c>
      <c r="AZ212" s="45">
        <v>0</v>
      </c>
      <c r="BA212" s="45">
        <v>0</v>
      </c>
      <c r="BB212" s="45">
        <v>0</v>
      </c>
      <c r="BC212" s="45">
        <v>0</v>
      </c>
      <c r="BD212" s="45">
        <v>0</v>
      </c>
      <c r="BE212" s="45">
        <v>0</v>
      </c>
      <c r="BF212" s="45">
        <v>0</v>
      </c>
      <c r="BG212" s="45">
        <v>0</v>
      </c>
      <c r="BH212" s="45">
        <v>0</v>
      </c>
      <c r="BI212" s="38">
        <v>0</v>
      </c>
      <c r="BJ212" s="38">
        <v>0</v>
      </c>
      <c r="BK212" s="38">
        <v>0</v>
      </c>
      <c r="BL212" s="38">
        <v>0</v>
      </c>
      <c r="BM212" s="38">
        <v>0</v>
      </c>
      <c r="BN212" s="38">
        <v>0</v>
      </c>
      <c r="BO212" s="31"/>
    </row>
    <row r="213" spans="1:67">
      <c r="D213" s="91" t="s">
        <v>338</v>
      </c>
      <c r="E213" s="91" t="s">
        <v>339</v>
      </c>
      <c r="F213" s="80"/>
      <c r="G213" s="80"/>
      <c r="H213" s="80"/>
      <c r="I213" s="80"/>
      <c r="J213" s="80"/>
      <c r="K213" s="80"/>
      <c r="L213" s="80"/>
      <c r="M213" s="80"/>
      <c r="N213" s="80"/>
      <c r="O213" s="80"/>
      <c r="P213" s="80"/>
      <c r="Q213" s="80"/>
      <c r="R213" s="92">
        <v>0</v>
      </c>
      <c r="S213" s="92">
        <v>0</v>
      </c>
      <c r="T213" s="92">
        <v>0</v>
      </c>
      <c r="U213" s="92">
        <v>0</v>
      </c>
      <c r="V213" s="92">
        <v>0</v>
      </c>
      <c r="W213" s="92">
        <v>0</v>
      </c>
      <c r="X213" s="92">
        <v>0</v>
      </c>
      <c r="Y213" s="92">
        <v>0</v>
      </c>
      <c r="Z213" s="92">
        <v>0</v>
      </c>
      <c r="AA213" s="92">
        <v>0</v>
      </c>
      <c r="AB213" s="92">
        <v>0</v>
      </c>
      <c r="AC213" s="92">
        <v>0</v>
      </c>
      <c r="AD213" s="92">
        <v>0</v>
      </c>
      <c r="AE213" s="92">
        <v>0</v>
      </c>
      <c r="AF213" s="92">
        <v>0</v>
      </c>
      <c r="AG213" s="92">
        <v>0</v>
      </c>
      <c r="AH213" s="92">
        <v>0</v>
      </c>
      <c r="AI213" s="92">
        <v>0</v>
      </c>
      <c r="AK213" s="80"/>
      <c r="AL213" s="80"/>
      <c r="AM213" s="80"/>
      <c r="AN213" s="80"/>
      <c r="AO213" s="80"/>
      <c r="AP213" s="80"/>
      <c r="AQ213" s="80"/>
      <c r="AR213" s="80"/>
      <c r="AS213" s="80"/>
      <c r="AT213" s="80"/>
      <c r="AU213" s="80"/>
      <c r="AV213" s="80"/>
      <c r="AW213" s="80">
        <v>0</v>
      </c>
      <c r="AX213" s="80">
        <v>0</v>
      </c>
      <c r="AY213" s="80">
        <v>0</v>
      </c>
      <c r="AZ213" s="80">
        <v>0</v>
      </c>
      <c r="BA213" s="80">
        <v>0</v>
      </c>
      <c r="BB213" s="80">
        <v>0</v>
      </c>
      <c r="BC213" s="80">
        <v>0</v>
      </c>
      <c r="BD213" s="80">
        <v>0</v>
      </c>
      <c r="BE213" s="80">
        <v>0</v>
      </c>
      <c r="BF213" s="80">
        <v>0</v>
      </c>
      <c r="BG213" s="80">
        <v>0</v>
      </c>
      <c r="BH213" s="80">
        <v>0</v>
      </c>
      <c r="BI213" s="77">
        <v>0</v>
      </c>
      <c r="BJ213" s="77">
        <v>0</v>
      </c>
      <c r="BK213" s="77">
        <v>0</v>
      </c>
      <c r="BL213" s="77">
        <v>0</v>
      </c>
      <c r="BM213" s="77">
        <v>0</v>
      </c>
      <c r="BN213" s="77">
        <v>0</v>
      </c>
      <c r="BO213" s="39"/>
    </row>
    <row r="214" spans="1:67">
      <c r="B214" s="34" t="s">
        <v>340</v>
      </c>
      <c r="C214" s="34" t="s">
        <v>341</v>
      </c>
      <c r="D214" s="88" t="s">
        <v>342</v>
      </c>
      <c r="E214" s="88" t="s">
        <v>343</v>
      </c>
      <c r="F214" s="45"/>
      <c r="G214" s="45"/>
      <c r="H214" s="45"/>
      <c r="I214" s="45"/>
      <c r="J214" s="45"/>
      <c r="K214" s="45"/>
      <c r="L214" s="45"/>
      <c r="M214" s="45"/>
      <c r="N214" s="45"/>
      <c r="O214" s="45"/>
      <c r="P214" s="45"/>
      <c r="Q214" s="45"/>
      <c r="R214" s="40">
        <v>-828.80600000000004</v>
      </c>
      <c r="S214" s="40">
        <v>-578.74800000000005</v>
      </c>
      <c r="T214" s="40">
        <v>-962.79899999999998</v>
      </c>
      <c r="U214" s="40">
        <v>2370.3530000000001</v>
      </c>
      <c r="V214" s="40">
        <v>0</v>
      </c>
      <c r="W214" s="40">
        <v>0</v>
      </c>
      <c r="X214" s="40">
        <v>0</v>
      </c>
      <c r="Y214" s="40">
        <v>0</v>
      </c>
      <c r="Z214" s="40">
        <v>0</v>
      </c>
      <c r="AA214" s="40">
        <v>0</v>
      </c>
      <c r="AB214" s="40">
        <v>0</v>
      </c>
      <c r="AC214" s="40">
        <v>0</v>
      </c>
      <c r="AD214" s="40">
        <v>0</v>
      </c>
      <c r="AE214" s="40">
        <v>0</v>
      </c>
      <c r="AF214" s="40">
        <v>0</v>
      </c>
      <c r="AG214" s="40">
        <v>0</v>
      </c>
      <c r="AH214" s="40">
        <v>0</v>
      </c>
      <c r="AI214" s="40">
        <v>0</v>
      </c>
      <c r="AK214" s="45"/>
      <c r="AL214" s="45"/>
      <c r="AM214" s="45"/>
      <c r="AN214" s="45"/>
      <c r="AO214" s="45"/>
      <c r="AP214" s="45"/>
      <c r="AQ214" s="45"/>
      <c r="AR214" s="45"/>
      <c r="AS214" s="45"/>
      <c r="AT214" s="45"/>
      <c r="AU214" s="45"/>
      <c r="AV214" s="45"/>
      <c r="AW214" s="45">
        <v>-828.80600000000004</v>
      </c>
      <c r="AX214" s="45">
        <v>-1407.5540000000001</v>
      </c>
      <c r="AY214" s="45">
        <v>-2370.3530000000001</v>
      </c>
      <c r="AZ214" s="45">
        <v>0</v>
      </c>
      <c r="BA214" s="45">
        <v>0</v>
      </c>
      <c r="BB214" s="45">
        <v>0</v>
      </c>
      <c r="BC214" s="45">
        <v>0</v>
      </c>
      <c r="BD214" s="45">
        <v>0</v>
      </c>
      <c r="BE214" s="45">
        <v>0</v>
      </c>
      <c r="BF214" s="45">
        <v>0</v>
      </c>
      <c r="BG214" s="45">
        <v>0</v>
      </c>
      <c r="BH214" s="45">
        <v>0</v>
      </c>
      <c r="BI214" s="38">
        <v>0</v>
      </c>
      <c r="BJ214" s="38">
        <v>0</v>
      </c>
      <c r="BK214" s="38">
        <v>0</v>
      </c>
      <c r="BL214" s="38">
        <v>0</v>
      </c>
      <c r="BM214" s="38">
        <v>0</v>
      </c>
      <c r="BN214" s="38">
        <v>0</v>
      </c>
      <c r="BO214" s="31"/>
    </row>
    <row r="215" spans="1:67">
      <c r="C215" s="34" t="s">
        <v>340</v>
      </c>
      <c r="D215" s="88" t="s">
        <v>344</v>
      </c>
      <c r="E215" s="88" t="s">
        <v>345</v>
      </c>
      <c r="F215" s="45"/>
      <c r="G215" s="45"/>
      <c r="H215" s="45"/>
      <c r="I215" s="45"/>
      <c r="J215" s="45"/>
      <c r="K215" s="45"/>
      <c r="L215" s="45"/>
      <c r="M215" s="45"/>
      <c r="N215" s="45"/>
      <c r="O215" s="45"/>
      <c r="P215" s="45"/>
      <c r="Q215" s="45"/>
      <c r="R215" s="40">
        <v>0</v>
      </c>
      <c r="S215" s="40">
        <v>0</v>
      </c>
      <c r="T215" s="40">
        <v>0</v>
      </c>
      <c r="U215" s="40">
        <v>0</v>
      </c>
      <c r="V215" s="40">
        <v>0</v>
      </c>
      <c r="W215" s="40">
        <v>0</v>
      </c>
      <c r="X215" s="40">
        <v>0</v>
      </c>
      <c r="Y215" s="40">
        <v>0</v>
      </c>
      <c r="Z215" s="40">
        <v>0</v>
      </c>
      <c r="AA215" s="40">
        <v>0</v>
      </c>
      <c r="AB215" s="40">
        <v>0</v>
      </c>
      <c r="AC215" s="40">
        <v>0</v>
      </c>
      <c r="AD215" s="40">
        <v>0</v>
      </c>
      <c r="AE215" s="40">
        <v>0</v>
      </c>
      <c r="AF215" s="40">
        <v>0</v>
      </c>
      <c r="AG215" s="40">
        <v>0</v>
      </c>
      <c r="AH215" s="40">
        <v>0</v>
      </c>
      <c r="AI215" s="40">
        <v>0</v>
      </c>
      <c r="AK215" s="45"/>
      <c r="AL215" s="45"/>
      <c r="AM215" s="45"/>
      <c r="AN215" s="45"/>
      <c r="AO215" s="45"/>
      <c r="AP215" s="45"/>
      <c r="AQ215" s="45"/>
      <c r="AR215" s="45"/>
      <c r="AS215" s="45"/>
      <c r="AT215" s="45"/>
      <c r="AU215" s="45"/>
      <c r="AV215" s="45"/>
      <c r="AW215" s="45">
        <v>0</v>
      </c>
      <c r="AX215" s="45">
        <v>0</v>
      </c>
      <c r="AY215" s="45">
        <v>0</v>
      </c>
      <c r="AZ215" s="45">
        <v>0</v>
      </c>
      <c r="BA215" s="45">
        <v>0</v>
      </c>
      <c r="BB215" s="45">
        <v>0</v>
      </c>
      <c r="BC215" s="45">
        <v>0</v>
      </c>
      <c r="BD215" s="45">
        <v>0</v>
      </c>
      <c r="BE215" s="45">
        <v>0</v>
      </c>
      <c r="BF215" s="45">
        <v>0</v>
      </c>
      <c r="BG215" s="45">
        <v>0</v>
      </c>
      <c r="BH215" s="45">
        <v>0</v>
      </c>
      <c r="BI215" s="38">
        <v>0</v>
      </c>
      <c r="BJ215" s="38">
        <v>0</v>
      </c>
      <c r="BK215" s="38">
        <v>0</v>
      </c>
      <c r="BL215" s="38">
        <v>0</v>
      </c>
      <c r="BM215" s="38">
        <v>0</v>
      </c>
      <c r="BN215" s="38">
        <v>0</v>
      </c>
      <c r="BO215" s="31"/>
    </row>
    <row r="216" spans="1:67">
      <c r="A216" s="34" t="s">
        <v>348</v>
      </c>
      <c r="B216" s="34" t="s">
        <v>349</v>
      </c>
      <c r="C216" s="34" t="s">
        <v>350</v>
      </c>
      <c r="D216" s="88" t="s">
        <v>351</v>
      </c>
      <c r="E216" s="88" t="s">
        <v>352</v>
      </c>
      <c r="F216" s="45"/>
      <c r="G216" s="45"/>
      <c r="H216" s="45"/>
      <c r="I216" s="45"/>
      <c r="J216" s="45"/>
      <c r="K216" s="45"/>
      <c r="L216" s="45"/>
      <c r="M216" s="45"/>
      <c r="N216" s="45"/>
      <c r="O216" s="45"/>
      <c r="P216" s="45"/>
      <c r="Q216" s="45"/>
      <c r="R216" s="40">
        <v>-9713.880000000001</v>
      </c>
      <c r="S216" s="40">
        <v>-11065.862000000001</v>
      </c>
      <c r="T216" s="40">
        <v>-12858.010999999995</v>
      </c>
      <c r="U216" s="40">
        <v>23459.295999999995</v>
      </c>
      <c r="V216" s="40">
        <v>-2773.8510000000001</v>
      </c>
      <c r="W216" s="40">
        <v>-2594.8439999999996</v>
      </c>
      <c r="X216" s="40">
        <v>-3521.1660000000011</v>
      </c>
      <c r="Y216" s="40">
        <v>-1536.9930000000004</v>
      </c>
      <c r="Z216" s="40">
        <v>-2832.0079999999998</v>
      </c>
      <c r="AA216" s="40">
        <v>-1135.2520000000004</v>
      </c>
      <c r="AB216" s="40">
        <v>-1028.4079999999994</v>
      </c>
      <c r="AC216" s="40">
        <v>-1742.1369999999997</v>
      </c>
      <c r="AD216" s="40">
        <v>-985.77800000000002</v>
      </c>
      <c r="AE216" s="40">
        <v>-1160.559</v>
      </c>
      <c r="AF216" s="40">
        <v>-1160.9179999999997</v>
      </c>
      <c r="AG216" s="40">
        <v>-1397.8849999999998</v>
      </c>
      <c r="AH216" s="40">
        <v>-2193.1799999999998</v>
      </c>
      <c r="AI216" s="40">
        <v>-467.1609999999996</v>
      </c>
      <c r="AK216" s="45"/>
      <c r="AL216" s="45"/>
      <c r="AM216" s="45"/>
      <c r="AN216" s="45"/>
      <c r="AO216" s="45"/>
      <c r="AP216" s="45"/>
      <c r="AQ216" s="45"/>
      <c r="AR216" s="45"/>
      <c r="AS216" s="45"/>
      <c r="AT216" s="45"/>
      <c r="AU216" s="45"/>
      <c r="AV216" s="45"/>
      <c r="AW216" s="45">
        <v>-9713.880000000001</v>
      </c>
      <c r="AX216" s="45">
        <v>-20779.742000000002</v>
      </c>
      <c r="AY216" s="45">
        <v>-33637.752999999997</v>
      </c>
      <c r="AZ216" s="45">
        <v>-10178.457</v>
      </c>
      <c r="BA216" s="45">
        <v>-2773.8510000000001</v>
      </c>
      <c r="BB216" s="45">
        <v>-5368.6949999999997</v>
      </c>
      <c r="BC216" s="45">
        <v>-8889.8610000000008</v>
      </c>
      <c r="BD216" s="45">
        <v>-10426.854000000001</v>
      </c>
      <c r="BE216" s="45">
        <v>-2832.0079999999998</v>
      </c>
      <c r="BF216" s="45">
        <v>-3967.26</v>
      </c>
      <c r="BG216" s="45">
        <v>-4995.6679999999997</v>
      </c>
      <c r="BH216" s="45">
        <v>-6737.8049999999994</v>
      </c>
      <c r="BI216" s="38">
        <v>-985.77800000000002</v>
      </c>
      <c r="BJ216" s="38">
        <v>-2146.337</v>
      </c>
      <c r="BK216" s="38">
        <v>-3307.2549999999997</v>
      </c>
      <c r="BL216" s="38">
        <v>-4705.1399999999994</v>
      </c>
      <c r="BM216" s="38">
        <v>-2193.1799999999998</v>
      </c>
      <c r="BN216" s="38">
        <v>-2660.3409999999994</v>
      </c>
      <c r="BO216" s="31"/>
    </row>
    <row r="217" spans="1:67">
      <c r="D217" s="91" t="s">
        <v>353</v>
      </c>
      <c r="E217" s="91" t="s">
        <v>354</v>
      </c>
      <c r="F217" s="80"/>
      <c r="G217" s="80"/>
      <c r="H217" s="80"/>
      <c r="I217" s="80"/>
      <c r="J217" s="80"/>
      <c r="K217" s="80"/>
      <c r="L217" s="80"/>
      <c r="M217" s="80"/>
      <c r="N217" s="80"/>
      <c r="O217" s="80"/>
      <c r="P217" s="80"/>
      <c r="Q217" s="80"/>
      <c r="R217" s="92">
        <v>-10542.686000000002</v>
      </c>
      <c r="S217" s="92">
        <v>-11644.61</v>
      </c>
      <c r="T217" s="92">
        <v>-13820.809999999998</v>
      </c>
      <c r="U217" s="92">
        <v>25829.648999999998</v>
      </c>
      <c r="V217" s="92">
        <v>-2773.8510000000001</v>
      </c>
      <c r="W217" s="92">
        <v>-2594.8439999999996</v>
      </c>
      <c r="X217" s="92">
        <v>-3521.1660000000011</v>
      </c>
      <c r="Y217" s="92">
        <v>-1536.9930000000004</v>
      </c>
      <c r="Z217" s="92">
        <v>-2832.0079999999998</v>
      </c>
      <c r="AA217" s="92">
        <v>-1135.2520000000004</v>
      </c>
      <c r="AB217" s="92">
        <v>-1028.4079999999994</v>
      </c>
      <c r="AC217" s="92">
        <v>-1742.1369999999997</v>
      </c>
      <c r="AD217" s="92">
        <v>-985.77800000000002</v>
      </c>
      <c r="AE217" s="92">
        <v>-1160.559</v>
      </c>
      <c r="AF217" s="92">
        <v>-1160.9179999999997</v>
      </c>
      <c r="AG217" s="92">
        <v>-1397.8849999999998</v>
      </c>
      <c r="AH217" s="92">
        <v>-2193.1799999999998</v>
      </c>
      <c r="AI217" s="92">
        <v>-467.1609999999996</v>
      </c>
      <c r="AK217" s="80"/>
      <c r="AL217" s="80"/>
      <c r="AM217" s="80"/>
      <c r="AN217" s="80"/>
      <c r="AO217" s="80"/>
      <c r="AP217" s="80"/>
      <c r="AQ217" s="80"/>
      <c r="AR217" s="80"/>
      <c r="AS217" s="80"/>
      <c r="AT217" s="80"/>
      <c r="AU217" s="80"/>
      <c r="AV217" s="80"/>
      <c r="AW217" s="80">
        <v>-10542.686000000002</v>
      </c>
      <c r="AX217" s="80">
        <v>-22187.296000000002</v>
      </c>
      <c r="AY217" s="80">
        <v>-36008.106</v>
      </c>
      <c r="AZ217" s="80">
        <v>-10178.457</v>
      </c>
      <c r="BA217" s="80">
        <v>-2773.8510000000001</v>
      </c>
      <c r="BB217" s="80">
        <v>-5368.6949999999997</v>
      </c>
      <c r="BC217" s="80">
        <v>-8889.8610000000008</v>
      </c>
      <c r="BD217" s="80">
        <v>-10426.854000000001</v>
      </c>
      <c r="BE217" s="80">
        <v>-2832.0079999999998</v>
      </c>
      <c r="BF217" s="80">
        <v>-3967.26</v>
      </c>
      <c r="BG217" s="80">
        <v>-4995.6679999999997</v>
      </c>
      <c r="BH217" s="80">
        <v>-6737.8049999999994</v>
      </c>
      <c r="BI217" s="77">
        <v>-985.77800000000002</v>
      </c>
      <c r="BJ217" s="77">
        <v>-2146.337</v>
      </c>
      <c r="BK217" s="77">
        <v>-3307.2549999999997</v>
      </c>
      <c r="BL217" s="77">
        <v>-4705.1399999999994</v>
      </c>
      <c r="BM217" s="77">
        <v>-2193.1799999999998</v>
      </c>
      <c r="BN217" s="77">
        <v>-2660.3409999999994</v>
      </c>
      <c r="BO217" s="39"/>
    </row>
    <row r="218" spans="1:67">
      <c r="D218" s="91" t="s">
        <v>355</v>
      </c>
      <c r="E218" s="91" t="s">
        <v>356</v>
      </c>
      <c r="F218" s="80"/>
      <c r="G218" s="80"/>
      <c r="H218" s="80"/>
      <c r="I218" s="80"/>
      <c r="J218" s="80"/>
      <c r="K218" s="80"/>
      <c r="L218" s="80"/>
      <c r="M218" s="80"/>
      <c r="N218" s="80"/>
      <c r="O218" s="80"/>
      <c r="P218" s="80"/>
      <c r="Q218" s="80"/>
      <c r="R218" s="92">
        <v>-10326.775000000001</v>
      </c>
      <c r="S218" s="92">
        <v>-11499.403000000002</v>
      </c>
      <c r="T218" s="92">
        <v>-13381.085999999999</v>
      </c>
      <c r="U218" s="92">
        <v>25157.317000000003</v>
      </c>
      <c r="V218" s="92">
        <v>-2773.8510000000001</v>
      </c>
      <c r="W218" s="92">
        <v>-2594.8439999999996</v>
      </c>
      <c r="X218" s="92">
        <v>-2483.6750000000011</v>
      </c>
      <c r="Y218" s="92">
        <v>-448.15700000000106</v>
      </c>
      <c r="Z218" s="92">
        <v>-1716.4699999999998</v>
      </c>
      <c r="AA218" s="92">
        <v>-57.389000000000124</v>
      </c>
      <c r="AB218" s="92">
        <v>61.190000000000055</v>
      </c>
      <c r="AC218" s="92">
        <v>-681.02499999999964</v>
      </c>
      <c r="AD218" s="92">
        <v>96.317999999999984</v>
      </c>
      <c r="AE218" s="92">
        <v>-49.238999999999805</v>
      </c>
      <c r="AF218" s="92">
        <v>-94.219000000000051</v>
      </c>
      <c r="AG218" s="92">
        <v>-345.61299999999892</v>
      </c>
      <c r="AH218" s="92">
        <v>-1116.0409999999997</v>
      </c>
      <c r="AI218" s="92">
        <v>661.56</v>
      </c>
      <c r="AK218" s="80"/>
      <c r="AL218" s="80"/>
      <c r="AM218" s="80"/>
      <c r="AN218" s="80"/>
      <c r="AO218" s="80"/>
      <c r="AP218" s="80"/>
      <c r="AQ218" s="80"/>
      <c r="AR218" s="80"/>
      <c r="AS218" s="80"/>
      <c r="AT218" s="80"/>
      <c r="AU218" s="80"/>
      <c r="AV218" s="80"/>
      <c r="AW218" s="80">
        <v>-10326.775000000001</v>
      </c>
      <c r="AX218" s="80">
        <v>-21826.178000000004</v>
      </c>
      <c r="AY218" s="80">
        <v>-35207.264000000003</v>
      </c>
      <c r="AZ218" s="80">
        <v>-10049.947</v>
      </c>
      <c r="BA218" s="80">
        <v>-2773.8510000000001</v>
      </c>
      <c r="BB218" s="80">
        <v>-5368.6949999999997</v>
      </c>
      <c r="BC218" s="80">
        <v>-7852.3700000000008</v>
      </c>
      <c r="BD218" s="80">
        <v>-8300.5270000000019</v>
      </c>
      <c r="BE218" s="80">
        <v>-1716.4699999999998</v>
      </c>
      <c r="BF218" s="80">
        <v>-1773.8589999999999</v>
      </c>
      <c r="BG218" s="80">
        <v>-1712.6689999999999</v>
      </c>
      <c r="BH218" s="80">
        <v>-2393.6939999999995</v>
      </c>
      <c r="BI218" s="77">
        <v>96.317999999999984</v>
      </c>
      <c r="BJ218" s="77">
        <v>47.079000000000178</v>
      </c>
      <c r="BK218" s="77">
        <v>-47.139999999999873</v>
      </c>
      <c r="BL218" s="77">
        <v>-392.75299999999879</v>
      </c>
      <c r="BM218" s="77">
        <v>-1116.0409999999997</v>
      </c>
      <c r="BN218" s="77">
        <v>-454.48099999999977</v>
      </c>
      <c r="BO218" s="39"/>
    </row>
    <row r="219" spans="1:67">
      <c r="C219" s="34" t="s">
        <v>357</v>
      </c>
      <c r="D219" s="88" t="s">
        <v>358</v>
      </c>
      <c r="E219" s="88" t="s">
        <v>359</v>
      </c>
      <c r="F219" s="45"/>
      <c r="G219" s="45"/>
      <c r="H219" s="45"/>
      <c r="I219" s="45"/>
      <c r="J219" s="45"/>
      <c r="K219" s="45"/>
      <c r="L219" s="45"/>
      <c r="M219" s="45"/>
      <c r="N219" s="45"/>
      <c r="O219" s="45"/>
      <c r="P219" s="45"/>
      <c r="Q219" s="45"/>
      <c r="R219" s="40">
        <v>41.883000000000003</v>
      </c>
      <c r="S219" s="40">
        <v>79</v>
      </c>
      <c r="T219" s="40">
        <v>87.935999999999993</v>
      </c>
      <c r="U219" s="40">
        <v>-208.81899999999999</v>
      </c>
      <c r="V219" s="40">
        <v>0</v>
      </c>
      <c r="W219" s="40">
        <v>0</v>
      </c>
      <c r="X219" s="40">
        <v>0</v>
      </c>
      <c r="Y219" s="40">
        <v>8.4920000000000009</v>
      </c>
      <c r="Z219" s="40">
        <v>90.123000000000005</v>
      </c>
      <c r="AA219" s="40">
        <v>66.007999999999996</v>
      </c>
      <c r="AB219" s="40">
        <v>72.445999999999998</v>
      </c>
      <c r="AC219" s="40">
        <v>87.22399999999999</v>
      </c>
      <c r="AD219" s="40">
        <v>104.494</v>
      </c>
      <c r="AE219" s="40">
        <v>121.21899999999999</v>
      </c>
      <c r="AF219" s="40">
        <v>137.29999999999998</v>
      </c>
      <c r="AG219" s="40">
        <v>144.279</v>
      </c>
      <c r="AH219" s="40">
        <v>159.636</v>
      </c>
      <c r="AI219" s="40">
        <v>215.23699999999999</v>
      </c>
      <c r="AK219" s="45"/>
      <c r="AL219" s="45"/>
      <c r="AM219" s="45"/>
      <c r="AN219" s="45"/>
      <c r="AO219" s="45"/>
      <c r="AP219" s="45"/>
      <c r="AQ219" s="45"/>
      <c r="AR219" s="45"/>
      <c r="AS219" s="45"/>
      <c r="AT219" s="45"/>
      <c r="AU219" s="45"/>
      <c r="AV219" s="45"/>
      <c r="AW219" s="45">
        <v>41.883000000000003</v>
      </c>
      <c r="AX219" s="45">
        <v>120.883</v>
      </c>
      <c r="AY219" s="45">
        <v>208.81899999999999</v>
      </c>
      <c r="AZ219" s="45">
        <v>0</v>
      </c>
      <c r="BA219" s="45">
        <v>0</v>
      </c>
      <c r="BB219" s="45">
        <v>0</v>
      </c>
      <c r="BC219" s="45">
        <v>0</v>
      </c>
      <c r="BD219" s="45">
        <v>8.4920000000000009</v>
      </c>
      <c r="BE219" s="45">
        <v>90.123000000000005</v>
      </c>
      <c r="BF219" s="45">
        <v>156.131</v>
      </c>
      <c r="BG219" s="45">
        <v>228.577</v>
      </c>
      <c r="BH219" s="45">
        <v>315.80099999999999</v>
      </c>
      <c r="BI219" s="38">
        <v>104.494</v>
      </c>
      <c r="BJ219" s="38">
        <v>225.71299999999999</v>
      </c>
      <c r="BK219" s="38">
        <v>363.01299999999998</v>
      </c>
      <c r="BL219" s="38">
        <v>507.29199999999997</v>
      </c>
      <c r="BM219" s="38">
        <v>159.636</v>
      </c>
      <c r="BN219" s="38">
        <v>374.87299999999999</v>
      </c>
      <c r="BO219" s="31"/>
    </row>
    <row r="220" spans="1:67">
      <c r="C220" s="34" t="s">
        <v>360</v>
      </c>
      <c r="D220" s="88" t="s">
        <v>361</v>
      </c>
      <c r="E220" s="88" t="s">
        <v>362</v>
      </c>
      <c r="F220" s="45"/>
      <c r="G220" s="45"/>
      <c r="H220" s="45"/>
      <c r="I220" s="45"/>
      <c r="J220" s="45"/>
      <c r="K220" s="45"/>
      <c r="L220" s="45"/>
      <c r="M220" s="45"/>
      <c r="N220" s="45"/>
      <c r="O220" s="45"/>
      <c r="P220" s="45"/>
      <c r="Q220" s="45"/>
      <c r="R220" s="40">
        <v>-1.6639999999999999</v>
      </c>
      <c r="S220" s="40">
        <v>-1.4190000000000003</v>
      </c>
      <c r="T220" s="40">
        <v>-1.5389999999999997</v>
      </c>
      <c r="U220" s="40">
        <v>4.6219999999999999</v>
      </c>
      <c r="V220" s="40">
        <v>0</v>
      </c>
      <c r="W220" s="40">
        <v>0</v>
      </c>
      <c r="X220" s="40">
        <v>0</v>
      </c>
      <c r="Y220" s="40">
        <v>0</v>
      </c>
      <c r="Z220" s="40">
        <v>-2.6120000000000001</v>
      </c>
      <c r="AA220" s="40">
        <v>-8.6999999999999744E-2</v>
      </c>
      <c r="AB220" s="40">
        <v>-8.8999999999999968E-2</v>
      </c>
      <c r="AC220" s="40">
        <v>-0.14900000000000002</v>
      </c>
      <c r="AD220" s="40">
        <v>-0.02</v>
      </c>
      <c r="AE220" s="40">
        <v>-9.6000000000000002E-2</v>
      </c>
      <c r="AF220" s="40">
        <v>-0.114</v>
      </c>
      <c r="AG220" s="40">
        <v>-0.38500000000000001</v>
      </c>
      <c r="AH220" s="40">
        <v>-4.2089999999999996</v>
      </c>
      <c r="AI220" s="40">
        <v>-0.25200000000000067</v>
      </c>
      <c r="AK220" s="45"/>
      <c r="AL220" s="45"/>
      <c r="AM220" s="45"/>
      <c r="AN220" s="45"/>
      <c r="AO220" s="45"/>
      <c r="AP220" s="45"/>
      <c r="AQ220" s="45"/>
      <c r="AR220" s="45"/>
      <c r="AS220" s="45"/>
      <c r="AT220" s="45"/>
      <c r="AU220" s="45"/>
      <c r="AV220" s="45"/>
      <c r="AW220" s="45">
        <v>-1.6639999999999999</v>
      </c>
      <c r="AX220" s="45">
        <v>-3.0830000000000002</v>
      </c>
      <c r="AY220" s="45">
        <v>-4.6219999999999999</v>
      </c>
      <c r="AZ220" s="45">
        <v>0</v>
      </c>
      <c r="BA220" s="45">
        <v>0</v>
      </c>
      <c r="BB220" s="45">
        <v>0</v>
      </c>
      <c r="BC220" s="45">
        <v>0</v>
      </c>
      <c r="BD220" s="45">
        <v>0</v>
      </c>
      <c r="BE220" s="45">
        <v>-2.6120000000000001</v>
      </c>
      <c r="BF220" s="45">
        <v>-2.6989999999999998</v>
      </c>
      <c r="BG220" s="45">
        <v>-2.7879999999999998</v>
      </c>
      <c r="BH220" s="45">
        <v>-2.9369999999999998</v>
      </c>
      <c r="BI220" s="38">
        <v>-0.02</v>
      </c>
      <c r="BJ220" s="38">
        <v>-0.11600000000000001</v>
      </c>
      <c r="BK220" s="38">
        <v>-0.23</v>
      </c>
      <c r="BL220" s="38">
        <v>-0.61499999999999999</v>
      </c>
      <c r="BM220" s="38">
        <v>-4.2089999999999996</v>
      </c>
      <c r="BN220" s="38">
        <v>-4.4610000000000003</v>
      </c>
      <c r="BO220" s="31"/>
    </row>
    <row r="221" spans="1:67">
      <c r="C221" s="34" t="s">
        <v>363</v>
      </c>
      <c r="D221" s="88" t="s">
        <v>364</v>
      </c>
      <c r="E221" s="88" t="s">
        <v>365</v>
      </c>
      <c r="F221" s="45"/>
      <c r="G221" s="45"/>
      <c r="H221" s="45"/>
      <c r="I221" s="45"/>
      <c r="J221" s="45"/>
      <c r="K221" s="45"/>
      <c r="L221" s="45"/>
      <c r="M221" s="45"/>
      <c r="N221" s="45"/>
      <c r="O221" s="45"/>
      <c r="P221" s="45"/>
      <c r="Q221" s="45"/>
      <c r="R221" s="40">
        <v>0</v>
      </c>
      <c r="S221" s="40">
        <v>0</v>
      </c>
      <c r="T221" s="40">
        <v>0</v>
      </c>
      <c r="U221" s="40">
        <v>0</v>
      </c>
      <c r="V221" s="40">
        <v>0</v>
      </c>
      <c r="W221" s="40">
        <v>0</v>
      </c>
      <c r="X221" s="40">
        <v>0</v>
      </c>
      <c r="Y221" s="40">
        <v>0</v>
      </c>
      <c r="Z221" s="40">
        <v>0</v>
      </c>
      <c r="AA221" s="40">
        <v>0</v>
      </c>
      <c r="AB221" s="40">
        <v>0</v>
      </c>
      <c r="AC221" s="40">
        <v>0</v>
      </c>
      <c r="AD221" s="40">
        <v>0</v>
      </c>
      <c r="AE221" s="40">
        <v>0</v>
      </c>
      <c r="AF221" s="40">
        <v>0</v>
      </c>
      <c r="AG221" s="40">
        <v>0</v>
      </c>
      <c r="AH221" s="40">
        <v>0</v>
      </c>
      <c r="AI221" s="40">
        <v>0</v>
      </c>
      <c r="AK221" s="45"/>
      <c r="AL221" s="45"/>
      <c r="AM221" s="45"/>
      <c r="AN221" s="45"/>
      <c r="AO221" s="45"/>
      <c r="AP221" s="45"/>
      <c r="AQ221" s="45"/>
      <c r="AR221" s="45"/>
      <c r="AS221" s="45"/>
      <c r="AT221" s="45"/>
      <c r="AU221" s="45"/>
      <c r="AV221" s="45"/>
      <c r="AW221" s="45">
        <v>0</v>
      </c>
      <c r="AX221" s="45">
        <v>0</v>
      </c>
      <c r="AY221" s="45">
        <v>0</v>
      </c>
      <c r="AZ221" s="45">
        <v>0</v>
      </c>
      <c r="BA221" s="45">
        <v>0</v>
      </c>
      <c r="BB221" s="45">
        <v>0</v>
      </c>
      <c r="BC221" s="45">
        <v>0</v>
      </c>
      <c r="BD221" s="45">
        <v>0</v>
      </c>
      <c r="BE221" s="45">
        <v>0</v>
      </c>
      <c r="BF221" s="45">
        <v>0</v>
      </c>
      <c r="BG221" s="45">
        <v>0</v>
      </c>
      <c r="BH221" s="45">
        <v>0</v>
      </c>
      <c r="BI221" s="38">
        <v>0</v>
      </c>
      <c r="BJ221" s="38">
        <v>0</v>
      </c>
      <c r="BK221" s="38">
        <v>0</v>
      </c>
      <c r="BL221" s="38">
        <v>0</v>
      </c>
      <c r="BM221" s="38">
        <v>0</v>
      </c>
      <c r="BN221" s="38">
        <v>0</v>
      </c>
      <c r="BO221" s="31"/>
    </row>
    <row r="222" spans="1:67">
      <c r="C222" s="34" t="s">
        <v>366</v>
      </c>
      <c r="D222" s="88" t="s">
        <v>367</v>
      </c>
      <c r="E222" s="88" t="s">
        <v>368</v>
      </c>
      <c r="F222" s="45"/>
      <c r="G222" s="45"/>
      <c r="H222" s="45"/>
      <c r="I222" s="45"/>
      <c r="J222" s="45"/>
      <c r="K222" s="45"/>
      <c r="L222" s="45"/>
      <c r="M222" s="45"/>
      <c r="N222" s="45"/>
      <c r="O222" s="45"/>
      <c r="P222" s="45"/>
      <c r="Q222" s="45"/>
      <c r="R222" s="40">
        <v>-4.367</v>
      </c>
      <c r="S222" s="40">
        <v>-33.035000000000004</v>
      </c>
      <c r="T222" s="40">
        <v>-19.667999999999999</v>
      </c>
      <c r="U222" s="40">
        <v>57.07</v>
      </c>
      <c r="V222" s="40">
        <v>0</v>
      </c>
      <c r="W222" s="40">
        <v>0</v>
      </c>
      <c r="X222" s="40">
        <v>0</v>
      </c>
      <c r="Y222" s="40">
        <v>0</v>
      </c>
      <c r="Z222" s="40">
        <v>-0.90500000000000003</v>
      </c>
      <c r="AA222" s="40">
        <v>0</v>
      </c>
      <c r="AB222" s="40">
        <v>0</v>
      </c>
      <c r="AC222" s="40">
        <v>0</v>
      </c>
      <c r="AD222" s="40">
        <v>0</v>
      </c>
      <c r="AE222" s="40">
        <v>0</v>
      </c>
      <c r="AF222" s="40">
        <v>-0.36399999999999999</v>
      </c>
      <c r="AG222" s="40">
        <v>0.253</v>
      </c>
      <c r="AH222" s="40">
        <v>-7.8E-2</v>
      </c>
      <c r="AI222" s="40">
        <v>-0.24399999999999999</v>
      </c>
      <c r="AK222" s="45"/>
      <c r="AL222" s="45"/>
      <c r="AM222" s="45"/>
      <c r="AN222" s="45"/>
      <c r="AO222" s="45"/>
      <c r="AP222" s="45"/>
      <c r="AQ222" s="45"/>
      <c r="AR222" s="45"/>
      <c r="AS222" s="45"/>
      <c r="AT222" s="45"/>
      <c r="AU222" s="45"/>
      <c r="AV222" s="45"/>
      <c r="AW222" s="45">
        <v>-4.367</v>
      </c>
      <c r="AX222" s="45">
        <v>-37.402000000000001</v>
      </c>
      <c r="AY222" s="45">
        <v>-57.07</v>
      </c>
      <c r="AZ222" s="45">
        <v>0</v>
      </c>
      <c r="BA222" s="45">
        <v>0</v>
      </c>
      <c r="BB222" s="45">
        <v>0</v>
      </c>
      <c r="BC222" s="45">
        <v>0</v>
      </c>
      <c r="BD222" s="45">
        <v>0</v>
      </c>
      <c r="BE222" s="45">
        <v>-0.90500000000000003</v>
      </c>
      <c r="BF222" s="45">
        <v>-0.90500000000000003</v>
      </c>
      <c r="BG222" s="45">
        <v>-0.90500000000000003</v>
      </c>
      <c r="BH222" s="45">
        <v>-0.90500000000000003</v>
      </c>
      <c r="BI222" s="38">
        <v>0</v>
      </c>
      <c r="BJ222" s="38">
        <v>0</v>
      </c>
      <c r="BK222" s="38">
        <v>-0.36399999999999999</v>
      </c>
      <c r="BL222" s="38">
        <v>-0.111</v>
      </c>
      <c r="BM222" s="38">
        <v>-7.8E-2</v>
      </c>
      <c r="BN222" s="38">
        <v>-0.32200000000000001</v>
      </c>
      <c r="BO222" s="31"/>
    </row>
    <row r="223" spans="1:67">
      <c r="D223" s="91" t="s">
        <v>369</v>
      </c>
      <c r="E223" s="91" t="s">
        <v>370</v>
      </c>
      <c r="F223" s="80"/>
      <c r="G223" s="80"/>
      <c r="H223" s="80"/>
      <c r="I223" s="80"/>
      <c r="J223" s="80"/>
      <c r="K223" s="80"/>
      <c r="L223" s="80"/>
      <c r="M223" s="80"/>
      <c r="N223" s="80"/>
      <c r="O223" s="80"/>
      <c r="P223" s="80"/>
      <c r="Q223" s="80"/>
      <c r="R223" s="92">
        <v>-10290.923000000003</v>
      </c>
      <c r="S223" s="92">
        <v>-11454.856999999996</v>
      </c>
      <c r="T223" s="92">
        <v>-13314.357000000004</v>
      </c>
      <c r="U223" s="92">
        <v>25010.190000000002</v>
      </c>
      <c r="V223" s="92">
        <v>-2773.8510000000001</v>
      </c>
      <c r="W223" s="92">
        <v>-2594.8439999999996</v>
      </c>
      <c r="X223" s="92">
        <v>-2483.6750000000011</v>
      </c>
      <c r="Y223" s="92">
        <v>-439.66500000000087</v>
      </c>
      <c r="Z223" s="92">
        <v>-1629.8639999999998</v>
      </c>
      <c r="AA223" s="92">
        <v>8.5319999999999254</v>
      </c>
      <c r="AB223" s="92">
        <v>133.54700000000003</v>
      </c>
      <c r="AC223" s="92">
        <v>-593.94999999999982</v>
      </c>
      <c r="AD223" s="92">
        <v>200.79199999999997</v>
      </c>
      <c r="AE223" s="92">
        <v>71.884000000000185</v>
      </c>
      <c r="AF223" s="92">
        <v>42.602999999999952</v>
      </c>
      <c r="AG223" s="92">
        <v>-201.46599999999893</v>
      </c>
      <c r="AH223" s="92">
        <v>-960.69199999999967</v>
      </c>
      <c r="AI223" s="92">
        <v>876.30099999999993</v>
      </c>
      <c r="AK223" s="80"/>
      <c r="AL223" s="80"/>
      <c r="AM223" s="80"/>
      <c r="AN223" s="80"/>
      <c r="AO223" s="80"/>
      <c r="AP223" s="80"/>
      <c r="AQ223" s="80"/>
      <c r="AR223" s="80"/>
      <c r="AS223" s="80"/>
      <c r="AT223" s="80"/>
      <c r="AU223" s="80"/>
      <c r="AV223" s="80"/>
      <c r="AW223" s="80">
        <v>-10290.923000000003</v>
      </c>
      <c r="AX223" s="80">
        <v>-21745.78</v>
      </c>
      <c r="AY223" s="80">
        <v>-35060.137000000002</v>
      </c>
      <c r="AZ223" s="80">
        <v>-10049.947</v>
      </c>
      <c r="BA223" s="80">
        <v>-2773.8510000000001</v>
      </c>
      <c r="BB223" s="80">
        <v>-5368.6949999999997</v>
      </c>
      <c r="BC223" s="80">
        <v>-7852.3700000000008</v>
      </c>
      <c r="BD223" s="80">
        <v>-8292.0350000000017</v>
      </c>
      <c r="BE223" s="80">
        <v>-1629.8639999999998</v>
      </c>
      <c r="BF223" s="80">
        <v>-1621.3319999999999</v>
      </c>
      <c r="BG223" s="80">
        <v>-1487.7849999999999</v>
      </c>
      <c r="BH223" s="80">
        <v>-2081.7349999999997</v>
      </c>
      <c r="BI223" s="77">
        <v>200.79199999999997</v>
      </c>
      <c r="BJ223" s="77">
        <v>272.67600000000016</v>
      </c>
      <c r="BK223" s="77">
        <v>315.27900000000011</v>
      </c>
      <c r="BL223" s="77">
        <v>113.81300000000118</v>
      </c>
      <c r="BM223" s="77">
        <v>-960.69199999999967</v>
      </c>
      <c r="BN223" s="77">
        <v>-84.390999999999778</v>
      </c>
      <c r="BO223" s="39"/>
    </row>
    <row r="224" spans="1:67">
      <c r="C224" s="34" t="s">
        <v>371</v>
      </c>
      <c r="D224" s="88" t="s">
        <v>372</v>
      </c>
      <c r="E224" s="88" t="s">
        <v>373</v>
      </c>
      <c r="F224" s="45"/>
      <c r="G224" s="45"/>
      <c r="H224" s="45"/>
      <c r="I224" s="45"/>
      <c r="J224" s="45"/>
      <c r="K224" s="45"/>
      <c r="L224" s="45"/>
      <c r="M224" s="45"/>
      <c r="N224" s="45"/>
      <c r="O224" s="45"/>
      <c r="P224" s="45"/>
      <c r="Q224" s="45"/>
      <c r="R224" s="40">
        <v>209.80699999999999</v>
      </c>
      <c r="S224" s="40">
        <v>212.696</v>
      </c>
      <c r="T224" s="40">
        <v>373.50299999999999</v>
      </c>
      <c r="U224" s="40">
        <v>-796.00599999999997</v>
      </c>
      <c r="V224" s="40">
        <v>0</v>
      </c>
      <c r="W224" s="40">
        <v>0</v>
      </c>
      <c r="X224" s="40">
        <v>0</v>
      </c>
      <c r="Y224" s="40">
        <v>0</v>
      </c>
      <c r="Z224" s="40">
        <v>1.7070000000000001</v>
      </c>
      <c r="AA224" s="40">
        <v>-81.36699999999999</v>
      </c>
      <c r="AB224" s="40">
        <v>15.143000000000001</v>
      </c>
      <c r="AC224" s="40">
        <v>37.241</v>
      </c>
      <c r="AD224" s="40">
        <v>0</v>
      </c>
      <c r="AE224" s="40">
        <v>-21.228000000000002</v>
      </c>
      <c r="AF224" s="40">
        <v>0</v>
      </c>
      <c r="AG224" s="40">
        <v>0</v>
      </c>
      <c r="AH224" s="40">
        <v>0</v>
      </c>
      <c r="AI224" s="40">
        <v>0</v>
      </c>
      <c r="AK224" s="45"/>
      <c r="AL224" s="45"/>
      <c r="AM224" s="45"/>
      <c r="AN224" s="45"/>
      <c r="AO224" s="45"/>
      <c r="AP224" s="45"/>
      <c r="AQ224" s="45"/>
      <c r="AR224" s="45"/>
      <c r="AS224" s="45"/>
      <c r="AT224" s="45"/>
      <c r="AU224" s="45"/>
      <c r="AV224" s="45"/>
      <c r="AW224" s="45">
        <v>209.80699999999999</v>
      </c>
      <c r="AX224" s="45">
        <v>422.50299999999999</v>
      </c>
      <c r="AY224" s="45">
        <v>796.00599999999997</v>
      </c>
      <c r="AZ224" s="45">
        <v>0</v>
      </c>
      <c r="BA224" s="45">
        <v>0</v>
      </c>
      <c r="BB224" s="45">
        <v>0</v>
      </c>
      <c r="BC224" s="45">
        <v>0</v>
      </c>
      <c r="BD224" s="45">
        <v>0</v>
      </c>
      <c r="BE224" s="45">
        <v>1.7070000000000001</v>
      </c>
      <c r="BF224" s="45">
        <v>-79.66</v>
      </c>
      <c r="BG224" s="45">
        <v>-64.516999999999996</v>
      </c>
      <c r="BH224" s="45">
        <v>-27.276</v>
      </c>
      <c r="BI224" s="38">
        <v>0</v>
      </c>
      <c r="BJ224" s="38">
        <v>-21.228000000000002</v>
      </c>
      <c r="BK224" s="38">
        <v>-21.228000000000002</v>
      </c>
      <c r="BL224" s="38">
        <v>-21.228000000000002</v>
      </c>
      <c r="BM224" s="38">
        <v>0</v>
      </c>
      <c r="BN224" s="38">
        <v>0</v>
      </c>
      <c r="BO224" s="31"/>
    </row>
    <row r="225" spans="1:67">
      <c r="D225" s="91" t="s">
        <v>374</v>
      </c>
      <c r="E225" s="91" t="s">
        <v>375</v>
      </c>
      <c r="F225" s="80"/>
      <c r="G225" s="80"/>
      <c r="H225" s="80"/>
      <c r="I225" s="80"/>
      <c r="J225" s="80"/>
      <c r="K225" s="80"/>
      <c r="L225" s="80"/>
      <c r="M225" s="80"/>
      <c r="N225" s="80"/>
      <c r="O225" s="80"/>
      <c r="P225" s="80"/>
      <c r="Q225" s="80"/>
      <c r="R225" s="92">
        <v>-10081.116000000002</v>
      </c>
      <c r="S225" s="92">
        <v>-11242.160999999996</v>
      </c>
      <c r="T225" s="92">
        <v>-12940.854000000003</v>
      </c>
      <c r="U225" s="92">
        <v>24214.184000000001</v>
      </c>
      <c r="V225" s="92">
        <v>-2773.8510000000001</v>
      </c>
      <c r="W225" s="92">
        <v>-2594.8439999999996</v>
      </c>
      <c r="X225" s="92">
        <v>-2483.6750000000011</v>
      </c>
      <c r="Y225" s="92">
        <v>-439.66500000000087</v>
      </c>
      <c r="Z225" s="92">
        <v>-1628.1569999999997</v>
      </c>
      <c r="AA225" s="92">
        <v>-72.835000000000264</v>
      </c>
      <c r="AB225" s="92">
        <v>148.69000000000005</v>
      </c>
      <c r="AC225" s="92">
        <v>-556.70899999999961</v>
      </c>
      <c r="AD225" s="92">
        <v>200.79199999999997</v>
      </c>
      <c r="AE225" s="92">
        <v>50.656000000000176</v>
      </c>
      <c r="AF225" s="92">
        <v>42.602999999999952</v>
      </c>
      <c r="AG225" s="92">
        <v>-201.46599999999893</v>
      </c>
      <c r="AH225" s="92">
        <v>-960.69199999999967</v>
      </c>
      <c r="AI225" s="92">
        <v>876.30099999999993</v>
      </c>
      <c r="AK225" s="80"/>
      <c r="AL225" s="80"/>
      <c r="AM225" s="80"/>
      <c r="AN225" s="80"/>
      <c r="AO225" s="80"/>
      <c r="AP225" s="80"/>
      <c r="AQ225" s="80"/>
      <c r="AR225" s="80"/>
      <c r="AS225" s="80"/>
      <c r="AT225" s="80"/>
      <c r="AU225" s="80"/>
      <c r="AV225" s="80"/>
      <c r="AW225" s="80">
        <v>-10081.116000000002</v>
      </c>
      <c r="AX225" s="80">
        <v>-21323.276999999998</v>
      </c>
      <c r="AY225" s="80">
        <v>-34264.131000000001</v>
      </c>
      <c r="AZ225" s="80">
        <v>-10049.947</v>
      </c>
      <c r="BA225" s="80">
        <v>-2773.8510000000001</v>
      </c>
      <c r="BB225" s="80">
        <v>-5368.6949999999997</v>
      </c>
      <c r="BC225" s="80">
        <v>-7852.3700000000008</v>
      </c>
      <c r="BD225" s="80">
        <v>-8292.0350000000017</v>
      </c>
      <c r="BE225" s="80">
        <v>-1628.1569999999997</v>
      </c>
      <c r="BF225" s="80">
        <v>-1700.992</v>
      </c>
      <c r="BG225" s="80">
        <v>-1552.3019999999999</v>
      </c>
      <c r="BH225" s="80">
        <v>-2109.0109999999995</v>
      </c>
      <c r="BI225" s="77">
        <v>200.79199999999997</v>
      </c>
      <c r="BJ225" s="77">
        <v>251.44800000000015</v>
      </c>
      <c r="BK225" s="77">
        <v>294.0510000000001</v>
      </c>
      <c r="BL225" s="77">
        <v>92.585000000001173</v>
      </c>
      <c r="BM225" s="77">
        <v>-960.69199999999967</v>
      </c>
      <c r="BN225" s="77">
        <v>-84.390999999999778</v>
      </c>
      <c r="BO225" s="39"/>
    </row>
    <row r="226" spans="1:67">
      <c r="C226" s="34" t="s">
        <v>376</v>
      </c>
      <c r="D226" s="88" t="s">
        <v>377</v>
      </c>
      <c r="E226" s="88" t="s">
        <v>378</v>
      </c>
      <c r="F226" s="45"/>
      <c r="G226" s="45"/>
      <c r="H226" s="45"/>
      <c r="I226" s="45"/>
      <c r="J226" s="45"/>
      <c r="K226" s="45"/>
      <c r="L226" s="45"/>
      <c r="M226" s="45"/>
      <c r="N226" s="45"/>
      <c r="O226" s="45"/>
      <c r="P226" s="45"/>
      <c r="Q226" s="45"/>
      <c r="R226" s="40">
        <v>0</v>
      </c>
      <c r="S226" s="40">
        <v>0</v>
      </c>
      <c r="T226" s="40">
        <v>0</v>
      </c>
      <c r="U226" s="40">
        <v>-39128.923000000003</v>
      </c>
      <c r="V226" s="40">
        <v>-11327.699000000001</v>
      </c>
      <c r="W226" s="40">
        <v>-10438.307000000001</v>
      </c>
      <c r="X226" s="40">
        <v>-11203.606</v>
      </c>
      <c r="Y226" s="40">
        <v>-30374.146000000001</v>
      </c>
      <c r="Z226" s="40">
        <v>-1011.354</v>
      </c>
      <c r="AA226" s="40">
        <v>-372.17399999999998</v>
      </c>
      <c r="AB226" s="40">
        <v>131.12200000000007</v>
      </c>
      <c r="AC226" s="40">
        <v>-6271.6850000000004</v>
      </c>
      <c r="AD226" s="40">
        <v>160.261</v>
      </c>
      <c r="AE226" s="40">
        <v>44.956000000000017</v>
      </c>
      <c r="AF226" s="40">
        <v>-103.19700000000002</v>
      </c>
      <c r="AG226" s="40">
        <v>21.100999999999999</v>
      </c>
      <c r="AH226" s="40">
        <v>21.808</v>
      </c>
      <c r="AI226" s="40">
        <v>18.494999999999997</v>
      </c>
      <c r="AK226" s="45"/>
      <c r="AL226" s="45"/>
      <c r="AM226" s="45"/>
      <c r="AN226" s="45"/>
      <c r="AO226" s="45"/>
      <c r="AP226" s="45"/>
      <c r="AQ226" s="45"/>
      <c r="AR226" s="45"/>
      <c r="AS226" s="45"/>
      <c r="AT226" s="45"/>
      <c r="AU226" s="45"/>
      <c r="AV226" s="45"/>
      <c r="AW226" s="45">
        <v>0</v>
      </c>
      <c r="AX226" s="45">
        <v>0</v>
      </c>
      <c r="AY226" s="45">
        <v>0</v>
      </c>
      <c r="AZ226" s="45">
        <v>-39128.923000000003</v>
      </c>
      <c r="BA226" s="45">
        <v>-11327.699000000001</v>
      </c>
      <c r="BB226" s="45">
        <v>-21766.006000000001</v>
      </c>
      <c r="BC226" s="45">
        <v>-32969.612000000001</v>
      </c>
      <c r="BD226" s="45">
        <v>-63343.758000000002</v>
      </c>
      <c r="BE226" s="45">
        <v>-1011.354</v>
      </c>
      <c r="BF226" s="45">
        <v>-1383.528</v>
      </c>
      <c r="BG226" s="45">
        <v>-1252.4059999999999</v>
      </c>
      <c r="BH226" s="45">
        <v>-7524.0910000000003</v>
      </c>
      <c r="BI226" s="38">
        <v>160.261</v>
      </c>
      <c r="BJ226" s="38">
        <v>205.21700000000001</v>
      </c>
      <c r="BK226" s="38">
        <v>102.02</v>
      </c>
      <c r="BL226" s="38">
        <v>123.121</v>
      </c>
      <c r="BM226" s="38">
        <v>21.808</v>
      </c>
      <c r="BN226" s="38">
        <v>40.302999999999997</v>
      </c>
      <c r="BO226" s="31"/>
    </row>
    <row r="227" spans="1:67">
      <c r="A227" s="74"/>
      <c r="B227" s="74"/>
      <c r="C227" s="74"/>
      <c r="D227" s="91" t="s">
        <v>379</v>
      </c>
      <c r="E227" s="91" t="s">
        <v>380</v>
      </c>
      <c r="F227" s="80"/>
      <c r="G227" s="80"/>
      <c r="H227" s="80"/>
      <c r="I227" s="80"/>
      <c r="J227" s="80"/>
      <c r="K227" s="80"/>
      <c r="L227" s="80"/>
      <c r="M227" s="80"/>
      <c r="N227" s="80"/>
      <c r="O227" s="80"/>
      <c r="P227" s="80"/>
      <c r="Q227" s="80"/>
      <c r="R227" s="92">
        <v>-10081.116000000002</v>
      </c>
      <c r="S227" s="92">
        <v>-11242.160999999996</v>
      </c>
      <c r="T227" s="92">
        <v>-12940.854000000003</v>
      </c>
      <c r="U227" s="92">
        <v>-14914.739000000001</v>
      </c>
      <c r="V227" s="92">
        <v>-14101.550000000001</v>
      </c>
      <c r="W227" s="92">
        <v>-13033.151</v>
      </c>
      <c r="X227" s="92">
        <v>-13687.281000000003</v>
      </c>
      <c r="Y227" s="92">
        <v>-30813.811000000002</v>
      </c>
      <c r="Z227" s="92">
        <v>-2639.5109999999995</v>
      </c>
      <c r="AA227" s="92">
        <v>-445.00900000000047</v>
      </c>
      <c r="AB227" s="92">
        <v>279.81200000000035</v>
      </c>
      <c r="AC227" s="92">
        <v>-6828.3939999999993</v>
      </c>
      <c r="AD227" s="92">
        <v>361.053</v>
      </c>
      <c r="AE227" s="92">
        <v>95.612000000000194</v>
      </c>
      <c r="AF227" s="92">
        <v>-60.594000000000108</v>
      </c>
      <c r="AG227" s="92">
        <v>-180.36499999999893</v>
      </c>
      <c r="AH227" s="92">
        <v>-938.88399999999967</v>
      </c>
      <c r="AI227" s="92">
        <v>894.79599999999994</v>
      </c>
      <c r="AK227" s="80"/>
      <c r="AL227" s="80"/>
      <c r="AM227" s="80"/>
      <c r="AN227" s="80"/>
      <c r="AO227" s="80"/>
      <c r="AP227" s="80"/>
      <c r="AQ227" s="80"/>
      <c r="AR227" s="80"/>
      <c r="AS227" s="80"/>
      <c r="AT227" s="80"/>
      <c r="AU227" s="80"/>
      <c r="AV227" s="80"/>
      <c r="AW227" s="80">
        <v>-10081.116000000002</v>
      </c>
      <c r="AX227" s="80">
        <v>-21323.276999999998</v>
      </c>
      <c r="AY227" s="80">
        <v>-34264.131000000001</v>
      </c>
      <c r="AZ227" s="80">
        <v>-49178.87</v>
      </c>
      <c r="BA227" s="80">
        <v>-14101.550000000001</v>
      </c>
      <c r="BB227" s="80">
        <v>-27134.701000000001</v>
      </c>
      <c r="BC227" s="80">
        <v>-40821.982000000004</v>
      </c>
      <c r="BD227" s="80">
        <v>-71635.793000000005</v>
      </c>
      <c r="BE227" s="80">
        <v>-2639.5109999999995</v>
      </c>
      <c r="BF227" s="80">
        <v>-3084.52</v>
      </c>
      <c r="BG227" s="80">
        <v>-2804.7079999999996</v>
      </c>
      <c r="BH227" s="80">
        <v>-9633.101999999999</v>
      </c>
      <c r="BI227" s="77">
        <v>361.053</v>
      </c>
      <c r="BJ227" s="77">
        <v>456.66500000000019</v>
      </c>
      <c r="BK227" s="77">
        <v>396.07100000000008</v>
      </c>
      <c r="BL227" s="77">
        <v>215.70600000000115</v>
      </c>
      <c r="BM227" s="77">
        <v>-938.88399999999967</v>
      </c>
      <c r="BN227" s="77">
        <v>-44.087999999999781</v>
      </c>
      <c r="BO227" s="39"/>
    </row>
    <row r="228" spans="1:67">
      <c r="C228" s="34" t="s">
        <v>381</v>
      </c>
      <c r="D228" s="88" t="s">
        <v>382</v>
      </c>
      <c r="E228" s="88" t="s">
        <v>383</v>
      </c>
      <c r="F228" s="45"/>
      <c r="G228" s="45"/>
      <c r="H228" s="45"/>
      <c r="I228" s="45"/>
      <c r="J228" s="45"/>
      <c r="K228" s="45"/>
      <c r="L228" s="45"/>
      <c r="M228" s="45"/>
      <c r="N228" s="45"/>
      <c r="O228" s="45"/>
      <c r="P228" s="45"/>
      <c r="Q228" s="45"/>
      <c r="R228" s="40">
        <v>0</v>
      </c>
      <c r="S228" s="40">
        <v>0</v>
      </c>
      <c r="T228" s="40">
        <v>0</v>
      </c>
      <c r="U228" s="40">
        <v>0</v>
      </c>
      <c r="V228" s="40">
        <v>0</v>
      </c>
      <c r="W228" s="40">
        <v>0</v>
      </c>
      <c r="X228" s="40">
        <v>0</v>
      </c>
      <c r="Y228" s="40">
        <v>0</v>
      </c>
      <c r="Z228" s="40">
        <v>0</v>
      </c>
      <c r="AA228" s="40">
        <v>0</v>
      </c>
      <c r="AB228" s="40">
        <v>0</v>
      </c>
      <c r="AC228" s="40">
        <v>0</v>
      </c>
      <c r="AD228" s="40">
        <v>0</v>
      </c>
      <c r="AE228" s="40">
        <v>0</v>
      </c>
      <c r="AF228" s="40">
        <v>0</v>
      </c>
      <c r="AG228" s="40">
        <v>0</v>
      </c>
      <c r="AH228" s="40">
        <v>0</v>
      </c>
      <c r="AI228" s="40">
        <v>0</v>
      </c>
      <c r="AK228" s="45"/>
      <c r="AL228" s="45"/>
      <c r="AM228" s="45"/>
      <c r="AN228" s="45"/>
      <c r="AO228" s="45"/>
      <c r="AP228" s="45"/>
      <c r="AQ228" s="45"/>
      <c r="AR228" s="45"/>
      <c r="AS228" s="45"/>
      <c r="AT228" s="45"/>
      <c r="AU228" s="45"/>
      <c r="AV228" s="45"/>
      <c r="AW228" s="45">
        <v>0</v>
      </c>
      <c r="AX228" s="45">
        <v>0</v>
      </c>
      <c r="AY228" s="45">
        <v>0</v>
      </c>
      <c r="AZ228" s="45">
        <v>0</v>
      </c>
      <c r="BA228" s="45">
        <v>0</v>
      </c>
      <c r="BB228" s="45">
        <v>0</v>
      </c>
      <c r="BC228" s="45">
        <v>0</v>
      </c>
      <c r="BD228" s="45">
        <v>0</v>
      </c>
      <c r="BE228" s="45">
        <v>0</v>
      </c>
      <c r="BF228" s="45">
        <v>0</v>
      </c>
      <c r="BG228" s="45">
        <v>0</v>
      </c>
      <c r="BH228" s="45">
        <v>0</v>
      </c>
      <c r="BI228" s="38">
        <v>0</v>
      </c>
      <c r="BJ228" s="38">
        <v>0</v>
      </c>
      <c r="BK228" s="38">
        <v>0</v>
      </c>
      <c r="BL228" s="38">
        <v>0</v>
      </c>
      <c r="BM228" s="38">
        <v>0</v>
      </c>
      <c r="BN228" s="38">
        <v>0</v>
      </c>
      <c r="BO228" s="31"/>
    </row>
    <row r="229" spans="1:67">
      <c r="D229" s="91" t="s">
        <v>384</v>
      </c>
      <c r="E229" s="91" t="s">
        <v>385</v>
      </c>
      <c r="F229" s="80"/>
      <c r="G229" s="80"/>
      <c r="H229" s="80"/>
      <c r="I229" s="80"/>
      <c r="J229" s="80"/>
      <c r="K229" s="80"/>
      <c r="L229" s="80"/>
      <c r="M229" s="80"/>
      <c r="N229" s="80"/>
      <c r="O229" s="80"/>
      <c r="P229" s="80"/>
      <c r="Q229" s="80"/>
      <c r="R229" s="92">
        <v>-10081.116000000002</v>
      </c>
      <c r="S229" s="92">
        <v>-11242.160999999996</v>
      </c>
      <c r="T229" s="92">
        <v>-12940.854000000003</v>
      </c>
      <c r="U229" s="92">
        <v>-14914.739000000001</v>
      </c>
      <c r="V229" s="92">
        <v>-14101.550000000001</v>
      </c>
      <c r="W229" s="92">
        <v>-13033.151</v>
      </c>
      <c r="X229" s="92">
        <v>-13687.281000000003</v>
      </c>
      <c r="Y229" s="92">
        <v>-30813.811000000002</v>
      </c>
      <c r="Z229" s="92">
        <v>-2639.5109999999995</v>
      </c>
      <c r="AA229" s="92">
        <v>-445.00900000000047</v>
      </c>
      <c r="AB229" s="92">
        <v>279.81200000000035</v>
      </c>
      <c r="AC229" s="92">
        <v>-6828.3939999999993</v>
      </c>
      <c r="AD229" s="92">
        <v>361.053</v>
      </c>
      <c r="AE229" s="92">
        <v>95.612000000000194</v>
      </c>
      <c r="AF229" s="92">
        <v>-60.594000000000108</v>
      </c>
      <c r="AG229" s="92">
        <v>-180.36499999999893</v>
      </c>
      <c r="AH229" s="92">
        <v>-938.88399999999967</v>
      </c>
      <c r="AI229" s="92">
        <v>894.79599999999994</v>
      </c>
      <c r="AK229" s="80"/>
      <c r="AL229" s="80"/>
      <c r="AM229" s="80"/>
      <c r="AN229" s="80"/>
      <c r="AO229" s="80"/>
      <c r="AP229" s="80"/>
      <c r="AQ229" s="80"/>
      <c r="AR229" s="80"/>
      <c r="AS229" s="80"/>
      <c r="AT229" s="80"/>
      <c r="AU229" s="80"/>
      <c r="AV229" s="80"/>
      <c r="AW229" s="80">
        <v>-10081.116000000002</v>
      </c>
      <c r="AX229" s="80">
        <v>-21323.276999999998</v>
      </c>
      <c r="AY229" s="80">
        <v>-34264.131000000001</v>
      </c>
      <c r="AZ229" s="80">
        <v>-49178.87</v>
      </c>
      <c r="BA229" s="80">
        <v>-14101.550000000001</v>
      </c>
      <c r="BB229" s="80">
        <v>-27134.701000000001</v>
      </c>
      <c r="BC229" s="80">
        <v>-40821.982000000004</v>
      </c>
      <c r="BD229" s="80">
        <v>-71635.793000000005</v>
      </c>
      <c r="BE229" s="80">
        <v>-2639.5109999999995</v>
      </c>
      <c r="BF229" s="80">
        <v>-3084.52</v>
      </c>
      <c r="BG229" s="80">
        <v>-2804.7079999999996</v>
      </c>
      <c r="BH229" s="80">
        <v>-9633.101999999999</v>
      </c>
      <c r="BI229" s="77">
        <v>361.053</v>
      </c>
      <c r="BJ229" s="77">
        <v>456.66500000000019</v>
      </c>
      <c r="BK229" s="77">
        <v>396.07100000000008</v>
      </c>
      <c r="BL229" s="77">
        <v>215.70600000000115</v>
      </c>
      <c r="BM229" s="77">
        <v>-938.88399999999967</v>
      </c>
      <c r="BN229" s="77">
        <v>-44.087999999999781</v>
      </c>
      <c r="BO229" s="39"/>
    </row>
    <row r="230" spans="1:67">
      <c r="E230" s="37"/>
      <c r="F230" s="37"/>
      <c r="G230" s="37"/>
      <c r="H230" s="37"/>
      <c r="I230" s="37"/>
      <c r="J230" s="37"/>
      <c r="K230" s="37"/>
      <c r="L230" s="37"/>
      <c r="M230" s="37"/>
      <c r="N230" s="37"/>
      <c r="O230" s="37"/>
      <c r="P230" s="37"/>
      <c r="Q230" s="37"/>
      <c r="R230" s="37"/>
      <c r="S230" s="37"/>
      <c r="T230" s="37"/>
      <c r="U230" s="37"/>
      <c r="V230" s="37"/>
      <c r="W230" s="37"/>
      <c r="X230" s="37"/>
      <c r="Y230" s="37"/>
      <c r="Z230" s="37"/>
    </row>
    <row r="231" spans="1:67">
      <c r="E231" s="37"/>
      <c r="F231" s="37"/>
      <c r="G231" s="37"/>
      <c r="H231" s="37"/>
      <c r="I231" s="37"/>
      <c r="J231" s="37"/>
      <c r="K231" s="37"/>
      <c r="L231" s="37"/>
      <c r="M231" s="37"/>
      <c r="N231" s="37"/>
      <c r="O231" s="37"/>
      <c r="P231" s="37"/>
      <c r="Q231" s="37"/>
      <c r="R231" s="37"/>
      <c r="S231" s="37"/>
      <c r="T231" s="37"/>
      <c r="U231" s="37"/>
      <c r="V231" s="37"/>
      <c r="W231" s="37"/>
      <c r="X231" s="37"/>
      <c r="Y231" s="37"/>
      <c r="Z231" s="37"/>
    </row>
    <row r="232" spans="1:67">
      <c r="D232" s="33" t="s">
        <v>392</v>
      </c>
      <c r="E232" s="37"/>
      <c r="F232" s="37"/>
      <c r="G232" s="37"/>
      <c r="H232" s="37"/>
      <c r="I232" s="37"/>
      <c r="J232" s="37"/>
      <c r="K232" s="37"/>
      <c r="L232" s="37"/>
      <c r="M232" s="37"/>
      <c r="N232" s="37"/>
      <c r="O232" s="37"/>
      <c r="P232" s="37"/>
      <c r="Q232" s="37"/>
      <c r="R232" s="37"/>
      <c r="S232" s="37"/>
      <c r="T232" s="37"/>
      <c r="U232" s="37"/>
      <c r="V232" s="37"/>
      <c r="W232" s="37"/>
      <c r="X232" s="37"/>
      <c r="Y232" s="37"/>
      <c r="Z232" s="37"/>
    </row>
    <row r="233" spans="1:67">
      <c r="D233" s="33" t="s">
        <v>393</v>
      </c>
    </row>
    <row r="234" spans="1:67">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row>
    <row r="235" spans="1:67">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row>
    <row r="236" spans="1:67">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row>
    <row r="237" spans="1:67">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row>
    <row r="238" spans="1:67">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row>
    <row r="239" spans="1:67">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row>
    <row r="240" spans="1:67">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row>
    <row r="241" spans="6:35">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row>
    <row r="242" spans="6:35">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row>
    <row r="243" spans="6:35">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row>
    <row r="244" spans="6:35">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row>
    <row r="245" spans="6:35">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row>
    <row r="246" spans="6:35">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row>
    <row r="247" spans="6:35">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row>
    <row r="248" spans="6:35">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row>
    <row r="249" spans="6:35">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row>
    <row r="250" spans="6:35">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row>
    <row r="251" spans="6:35">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row>
    <row r="252" spans="6:35">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row>
    <row r="253" spans="6:35">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40"/>
    </row>
    <row r="254" spans="6:35">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row>
    <row r="255" spans="6:35">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row>
    <row r="256" spans="6:35">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row>
    <row r="257" spans="6:35">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row>
    <row r="258" spans="6:35">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row>
    <row r="259" spans="6:35">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row>
    <row r="260" spans="6:35">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row>
    <row r="261" spans="6:35">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row>
    <row r="262" spans="6:35">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row>
    <row r="263" spans="6:35">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row>
    <row r="264" spans="6:35">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row>
    <row r="265" spans="6:35">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row>
    <row r="266" spans="6:35">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row>
    <row r="267" spans="6:35">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row>
    <row r="268" spans="6:35">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row>
    <row r="269" spans="6:35">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row>
    <row r="270" spans="6:35">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row>
    <row r="271" spans="6:35">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row>
    <row r="272" spans="6:35">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row>
  </sheetData>
  <mergeCells count="18">
    <mergeCell ref="AW5:BI5"/>
    <mergeCell ref="D2:Z2"/>
    <mergeCell ref="D156:Z156"/>
    <mergeCell ref="D41:Z41"/>
    <mergeCell ref="D118:Z118"/>
    <mergeCell ref="D79:Z79"/>
    <mergeCell ref="R5:AD5"/>
    <mergeCell ref="R44:AD44"/>
    <mergeCell ref="R82:AD82"/>
    <mergeCell ref="R121:AD121"/>
    <mergeCell ref="AW44:BI44"/>
    <mergeCell ref="AW82:BI82"/>
    <mergeCell ref="AW121:BI121"/>
    <mergeCell ref="AW159:BI159"/>
    <mergeCell ref="AW197:BI197"/>
    <mergeCell ref="D194:Z194"/>
    <mergeCell ref="R159:AD159"/>
    <mergeCell ref="R197:AD197"/>
  </mergeCells>
  <phoneticPr fontId="15" type="noConversion"/>
  <pageMargins left="0.7" right="0.7" top="0.75" bottom="0.75" header="0.3" footer="0.3"/>
  <pageSetup orientation="portrait" verticalDpi="599"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305a25c-5404-4184-923b-a033f2906891" xsi:nil="true"/>
    <lcf76f155ced4ddcb4097134ff3c332f xmlns="409831ff-571c-4a4a-9450-9efe0329b6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B487FBAFC589C43AAC20CA5EA57D274" ma:contentTypeVersion="20" ma:contentTypeDescription="Create a new document." ma:contentTypeScope="" ma:versionID="b908d21d20b49c9ef78186d5ebd28d69">
  <xsd:schema xmlns:xsd="http://www.w3.org/2001/XMLSchema" xmlns:xs="http://www.w3.org/2001/XMLSchema" xmlns:p="http://schemas.microsoft.com/office/2006/metadata/properties" xmlns:ns2="409831ff-571c-4a4a-9450-9efe0329b6eb" xmlns:ns3="c305a25c-5404-4184-923b-a033f2906891" targetNamespace="http://schemas.microsoft.com/office/2006/metadata/properties" ma:root="true" ma:fieldsID="9be8b8dfbab3024d42ac370d78024d8e" ns2:_="" ns3:_="">
    <xsd:import namespace="409831ff-571c-4a4a-9450-9efe0329b6eb"/>
    <xsd:import namespace="c305a25c-5404-4184-923b-a033f29068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MediaServiceObjectDetectorVersion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9831ff-571c-4a4a-9450-9efe0329b6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65e9eb90-8865-491a-b173-a7375ebbd22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305a25c-5404-4184-923b-a033f290689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351adb5-44dc-4844-a668-3fe5b6ca6f4d}" ma:internalName="TaxCatchAll" ma:showField="CatchAllData" ma:web="c305a25c-5404-4184-923b-a033f2906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80FBA7-1142-4CC0-93D3-C2AE11AF468F}"/>
</file>

<file path=customXml/itemProps2.xml><?xml version="1.0" encoding="utf-8"?>
<ds:datastoreItem xmlns:ds="http://schemas.openxmlformats.org/officeDocument/2006/customXml" ds:itemID="{25D92892-40AE-4C83-A89B-D33FD5F454C2}"/>
</file>

<file path=customXml/itemProps3.xml><?xml version="1.0" encoding="utf-8"?>
<ds:datastoreItem xmlns:ds="http://schemas.openxmlformats.org/officeDocument/2006/customXml" ds:itemID="{E47FF4C4-FB79-44A7-BBD5-D7033836C2F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Zuluaga Arango</dc:creator>
  <cp:keywords/>
  <dc:description/>
  <cp:lastModifiedBy/>
  <cp:revision/>
  <dcterms:created xsi:type="dcterms:W3CDTF">2018-10-03T15:11:11Z</dcterms:created>
  <dcterms:modified xsi:type="dcterms:W3CDTF">2026-08-13T19:35:56Z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0x0101005B487FBAFC589C43AAC20CA5EA57D274</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